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41.xml" ContentType="application/vnd.openxmlformats-officedocument.spreadsheetml.externalLink+xml"/>
  <Override PartName="/xl/pivotTables/pivotTable2.xml" ContentType="application/vnd.openxmlformats-officedocument.spreadsheetml.pivotTable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pivotCache/pivotCacheDefinition2.xml" ContentType="application/vnd.openxmlformats-officedocument.spreadsheetml.pivotCacheDefinition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89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pivotCache/pivotCacheRecords2.xml" ContentType="application/vnd.openxmlformats-officedocument.spreadsheetml.pivotCacheRecords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pivotTables/pivotTable1.xml" ContentType="application/vnd.openxmlformats-officedocument.spreadsheetml.pivotTable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comments3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240" yWindow="105" windowWidth="15150" windowHeight="7365" tabRatio="815" activeTab="3"/>
  </bookViews>
  <sheets>
    <sheet name="Sheet3" sheetId="21" r:id="rId1"/>
    <sheet name="Template" sheetId="1" r:id="rId2"/>
    <sheet name="Template (2)" sheetId="22" r:id="rId3"/>
    <sheet name="PVT" sheetId="23" r:id="rId4"/>
    <sheet name="RKB Tidak Di Schedule" sheetId="11" r:id="rId5"/>
    <sheet name="Value RKB Rekacipta" sheetId="19" r:id="rId6"/>
    <sheet name="Value RKB Bahtera" sheetId="14" r:id="rId7"/>
    <sheet name="Value RKB None Rajawali" sheetId="9" r:id="rId8"/>
    <sheet name="Value Rkb None Hinani" sheetId="8" r:id="rId9"/>
    <sheet name="Tanpa APS+ROP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\_A">#N/A</definedName>
    <definedName name="\0">#N/A</definedName>
    <definedName name="\a" localSheetId="2">#REF!</definedName>
    <definedName name="\a" localSheetId="6">#REF!</definedName>
    <definedName name="\a" localSheetId="5">#REF!</definedName>
    <definedName name="\a">#REF!</definedName>
    <definedName name="\b" localSheetId="2">#REF!</definedName>
    <definedName name="\b" localSheetId="6">#REF!</definedName>
    <definedName name="\b" localSheetId="5">#REF!</definedName>
    <definedName name="\b">#REF!</definedName>
    <definedName name="\c">#N/A</definedName>
    <definedName name="\d">#N/A</definedName>
    <definedName name="\e">#N/A</definedName>
    <definedName name="\i">#N/A</definedName>
    <definedName name="\i_1">#N/A</definedName>
    <definedName name="\j" localSheetId="2">#REF!</definedName>
    <definedName name="\j" localSheetId="6">#REF!</definedName>
    <definedName name="\j" localSheetId="5">#REF!</definedName>
    <definedName name="\j">#REF!</definedName>
    <definedName name="\l">#N/A</definedName>
    <definedName name="\m">#N/A</definedName>
    <definedName name="\p">#N/A</definedName>
    <definedName name="\P1">#N/A</definedName>
    <definedName name="\P2">#N/A</definedName>
    <definedName name="\Q" localSheetId="2">[1]DATA!#REF!</definedName>
    <definedName name="\Q" localSheetId="6">[1]DATA!#REF!</definedName>
    <definedName name="\Q" localSheetId="5">[1]DATA!#REF!</definedName>
    <definedName name="\Q">[1]DATA!#REF!</definedName>
    <definedName name="\r">#N/A</definedName>
    <definedName name="\s" localSheetId="2">#REF!</definedName>
    <definedName name="\s" localSheetId="6">#REF!</definedName>
    <definedName name="\s" localSheetId="5">#REF!</definedName>
    <definedName name="\s">#REF!</definedName>
    <definedName name="\w" localSheetId="2">#REF!</definedName>
    <definedName name="\w" localSheetId="6">#REF!</definedName>
    <definedName name="\w" localSheetId="5">#REF!</definedName>
    <definedName name="\w">#REF!</definedName>
    <definedName name="\y">#N/A</definedName>
    <definedName name="____________________A2" hidden="1">{#N/A,#N/A,FALSE,"Aging Summary";#N/A,#N/A,FALSE,"Ratio Analysis";#N/A,#N/A,FALSE,"Test 120 Day Accts";#N/A,#N/A,FALSE,"Tickmarks"}</definedName>
    <definedName name="____________________A3" hidden="1">{#N/A,#N/A,FALSE,"Aging Summary";#N/A,#N/A,FALSE,"Ratio Analysis";#N/A,#N/A,FALSE,"Test 120 Day Accts";#N/A,#N/A,FALSE,"Tickmarks"}</definedName>
    <definedName name="____________________A4" hidden="1">{#N/A,#N/A,FALSE,"Aging Summary";#N/A,#N/A,FALSE,"Ratio Analysis";#N/A,#N/A,FALSE,"Test 120 Day Accts";#N/A,#N/A,FALSE,"Tickmarks"}</definedName>
    <definedName name="____________________b3" hidden="1">{#N/A,#N/A,FALSE,"Aging Summary";#N/A,#N/A,FALSE,"Ratio Analysis";#N/A,#N/A,FALSE,"Test 120 Day Accts";#N/A,#N/A,FALSE,"Tickmarks"}</definedName>
    <definedName name="___________________A2" hidden="1">{#N/A,#N/A,FALSE,"Aging Summary";#N/A,#N/A,FALSE,"Ratio Analysis";#N/A,#N/A,FALSE,"Test 120 Day Accts";#N/A,#N/A,FALSE,"Tickmarks"}</definedName>
    <definedName name="___________________A3" hidden="1">{#N/A,#N/A,FALSE,"Aging Summary";#N/A,#N/A,FALSE,"Ratio Analysis";#N/A,#N/A,FALSE,"Test 120 Day Accts";#N/A,#N/A,FALSE,"Tickmarks"}</definedName>
    <definedName name="___________________A4" hidden="1">{#N/A,#N/A,FALSE,"Aging Summary";#N/A,#N/A,FALSE,"Ratio Analysis";#N/A,#N/A,FALSE,"Test 120 Day Accts";#N/A,#N/A,FALSE,"Tickmarks"}</definedName>
    <definedName name="___________________b3" hidden="1">{#N/A,#N/A,FALSE,"Aging Summary";#N/A,#N/A,FALSE,"Ratio Analysis";#N/A,#N/A,FALSE,"Test 120 Day Accts";#N/A,#N/A,FALSE,"Tickmarks"}</definedName>
    <definedName name="__________________A2" hidden="1">{#N/A,#N/A,FALSE,"Aging Summary";#N/A,#N/A,FALSE,"Ratio Analysis";#N/A,#N/A,FALSE,"Test 120 Day Accts";#N/A,#N/A,FALSE,"Tickmarks"}</definedName>
    <definedName name="__________________A3" hidden="1">{#N/A,#N/A,FALSE,"Aging Summary";#N/A,#N/A,FALSE,"Ratio Analysis";#N/A,#N/A,FALSE,"Test 120 Day Accts";#N/A,#N/A,FALSE,"Tickmarks"}</definedName>
    <definedName name="__________________A4" hidden="1">{#N/A,#N/A,FALSE,"Aging Summary";#N/A,#N/A,FALSE,"Ratio Analysis";#N/A,#N/A,FALSE,"Test 120 Day Accts";#N/A,#N/A,FALSE,"Tickmarks"}</definedName>
    <definedName name="__________________b3" hidden="1">{#N/A,#N/A,FALSE,"Aging Summary";#N/A,#N/A,FALSE,"Ratio Analysis";#N/A,#N/A,FALSE,"Test 120 Day Accts";#N/A,#N/A,FALSE,"Tickmarks"}</definedName>
    <definedName name="_________________A2_1" hidden="1">{#N/A,#N/A,FALSE,"Aging Summary";#N/A,#N/A,FALSE,"Ratio Analysis";#N/A,#N/A,FALSE,"Test 120 Day Accts";#N/A,#N/A,FALSE,"Tickmarks"}</definedName>
    <definedName name="_________________A3_1" hidden="1">{#N/A,#N/A,FALSE,"Aging Summary";#N/A,#N/A,FALSE,"Ratio Analysis";#N/A,#N/A,FALSE,"Test 120 Day Accts";#N/A,#N/A,FALSE,"Tickmarks"}</definedName>
    <definedName name="_________________A4_1" hidden="1">{#N/A,#N/A,FALSE,"Aging Summary";#N/A,#N/A,FALSE,"Ratio Analysis";#N/A,#N/A,FALSE,"Test 120 Day Accts";#N/A,#N/A,FALSE,"Tickmarks"}</definedName>
    <definedName name="_________________b3_1" hidden="1">{#N/A,#N/A,FALSE,"Aging Summary";#N/A,#N/A,FALSE,"Ratio Analysis";#N/A,#N/A,FALSE,"Test 120 Day Accts";#N/A,#N/A,FALSE,"Tickmarks"}</definedName>
    <definedName name="________________A2" hidden="1">{#N/A,#N/A,FALSE,"Aging Summary";#N/A,#N/A,FALSE,"Ratio Analysis";#N/A,#N/A,FALSE,"Test 120 Day Accts";#N/A,#N/A,FALSE,"Tickmarks"}</definedName>
    <definedName name="________________A3" hidden="1">{#N/A,#N/A,FALSE,"Aging Summary";#N/A,#N/A,FALSE,"Ratio Analysis";#N/A,#N/A,FALSE,"Test 120 Day Accts";#N/A,#N/A,FALSE,"Tickmarks"}</definedName>
    <definedName name="________________A4" hidden="1">{#N/A,#N/A,FALSE,"Aging Summary";#N/A,#N/A,FALSE,"Ratio Analysis";#N/A,#N/A,FALSE,"Test 120 Day Accts";#N/A,#N/A,FALSE,"Tickmarks"}</definedName>
    <definedName name="________________b3" hidden="1">{#N/A,#N/A,FALSE,"Aging Summary";#N/A,#N/A,FALSE,"Ratio Analysis";#N/A,#N/A,FALSE,"Test 120 Day Accts";#N/A,#N/A,FALSE,"Tickmarks"}</definedName>
    <definedName name="_______________A2_1" hidden="1">{#N/A,#N/A,FALSE,"Aging Summary";#N/A,#N/A,FALSE,"Ratio Analysis";#N/A,#N/A,FALSE,"Test 120 Day Accts";#N/A,#N/A,FALSE,"Tickmarks"}</definedName>
    <definedName name="_______________A3_1" hidden="1">{#N/A,#N/A,FALSE,"Aging Summary";#N/A,#N/A,FALSE,"Ratio Analysis";#N/A,#N/A,FALSE,"Test 120 Day Accts";#N/A,#N/A,FALSE,"Tickmarks"}</definedName>
    <definedName name="_______________A4_1" hidden="1">{#N/A,#N/A,FALSE,"Aging Summary";#N/A,#N/A,FALSE,"Ratio Analysis";#N/A,#N/A,FALSE,"Test 120 Day Accts";#N/A,#N/A,FALSE,"Tickmarks"}</definedName>
    <definedName name="_______________b3_1" hidden="1">{#N/A,#N/A,FALSE,"Aging Summary";#N/A,#N/A,FALSE,"Ratio Analysis";#N/A,#N/A,FALSE,"Test 120 Day Accts";#N/A,#N/A,FALSE,"Tickmarks"}</definedName>
    <definedName name="______________A2_1" hidden="1">{#N/A,#N/A,FALSE,"Aging Summary";#N/A,#N/A,FALSE,"Ratio Analysis";#N/A,#N/A,FALSE,"Test 120 Day Accts";#N/A,#N/A,FALSE,"Tickmarks"}</definedName>
    <definedName name="______________A3_1" hidden="1">{#N/A,#N/A,FALSE,"Aging Summary";#N/A,#N/A,FALSE,"Ratio Analysis";#N/A,#N/A,FALSE,"Test 120 Day Accts";#N/A,#N/A,FALSE,"Tickmarks"}</definedName>
    <definedName name="______________A4_1" hidden="1">{#N/A,#N/A,FALSE,"Aging Summary";#N/A,#N/A,FALSE,"Ratio Analysis";#N/A,#N/A,FALSE,"Test 120 Day Accts";#N/A,#N/A,FALSE,"Tickmarks"}</definedName>
    <definedName name="______________b3_1" hidden="1">{#N/A,#N/A,FALSE,"Aging Summary";#N/A,#N/A,FALSE,"Ratio Analysis";#N/A,#N/A,FALSE,"Test 120 Day Accts";#N/A,#N/A,FALSE,"Tickmarks"}</definedName>
    <definedName name="_____________A2_1" hidden="1">{#N/A,#N/A,FALSE,"Aging Summary";#N/A,#N/A,FALSE,"Ratio Analysis";#N/A,#N/A,FALSE,"Test 120 Day Accts";#N/A,#N/A,FALSE,"Tickmarks"}</definedName>
    <definedName name="_____________A3_1" hidden="1">{#N/A,#N/A,FALSE,"Aging Summary";#N/A,#N/A,FALSE,"Ratio Analysis";#N/A,#N/A,FALSE,"Test 120 Day Accts";#N/A,#N/A,FALSE,"Tickmarks"}</definedName>
    <definedName name="_____________A4_1" hidden="1">{#N/A,#N/A,FALSE,"Aging Summary";#N/A,#N/A,FALSE,"Ratio Analysis";#N/A,#N/A,FALSE,"Test 120 Day Accts";#N/A,#N/A,FALSE,"Tickmarks"}</definedName>
    <definedName name="_____________b3_1" hidden="1">{#N/A,#N/A,FALSE,"Aging Summary";#N/A,#N/A,FALSE,"Ratio Analysis";#N/A,#N/A,FALSE,"Test 120 Day Accts";#N/A,#N/A,FALSE,"Tickmarks"}</definedName>
    <definedName name="____________A2_1" hidden="1">{#N/A,#N/A,FALSE,"Aging Summary";#N/A,#N/A,FALSE,"Ratio Analysis";#N/A,#N/A,FALSE,"Test 120 Day Accts";#N/A,#N/A,FALSE,"Tickmarks"}</definedName>
    <definedName name="____________A3_1" hidden="1">{#N/A,#N/A,FALSE,"Aging Summary";#N/A,#N/A,FALSE,"Ratio Analysis";#N/A,#N/A,FALSE,"Test 120 Day Accts";#N/A,#N/A,FALSE,"Tickmarks"}</definedName>
    <definedName name="____________A4_1" hidden="1">{#N/A,#N/A,FALSE,"Aging Summary";#N/A,#N/A,FALSE,"Ratio Analysis";#N/A,#N/A,FALSE,"Test 120 Day Accts";#N/A,#N/A,FALSE,"Tickmarks"}</definedName>
    <definedName name="____________b3_1" hidden="1">{#N/A,#N/A,FALSE,"Aging Summary";#N/A,#N/A,FALSE,"Ratio Analysis";#N/A,#N/A,FALSE,"Test 120 Day Accts";#N/A,#N/A,FALSE,"Tickmarks"}</definedName>
    <definedName name="___________A2_1" hidden="1">{#N/A,#N/A,FALSE,"Aging Summary";#N/A,#N/A,FALSE,"Ratio Analysis";#N/A,#N/A,FALSE,"Test 120 Day Accts";#N/A,#N/A,FALSE,"Tickmarks"}</definedName>
    <definedName name="___________A3_1" hidden="1">{#N/A,#N/A,FALSE,"Aging Summary";#N/A,#N/A,FALSE,"Ratio Analysis";#N/A,#N/A,FALSE,"Test 120 Day Accts";#N/A,#N/A,FALSE,"Tickmarks"}</definedName>
    <definedName name="___________A4_1" hidden="1">{#N/A,#N/A,FALSE,"Aging Summary";#N/A,#N/A,FALSE,"Ratio Analysis";#N/A,#N/A,FALSE,"Test 120 Day Accts";#N/A,#N/A,FALSE,"Tickmarks"}</definedName>
    <definedName name="___________b3_1" hidden="1">{#N/A,#N/A,FALSE,"Aging Summary";#N/A,#N/A,FALSE,"Ratio Analysis";#N/A,#N/A,FALSE,"Test 120 Day Accts";#N/A,#N/A,FALSE,"Tickmarks"}</definedName>
    <definedName name="__________A2_1" hidden="1">{#N/A,#N/A,FALSE,"Aging Summary";#N/A,#N/A,FALSE,"Ratio Analysis";#N/A,#N/A,FALSE,"Test 120 Day Accts";#N/A,#N/A,FALSE,"Tickmarks"}</definedName>
    <definedName name="__________A3_1" hidden="1">{#N/A,#N/A,FALSE,"Aging Summary";#N/A,#N/A,FALSE,"Ratio Analysis";#N/A,#N/A,FALSE,"Test 120 Day Accts";#N/A,#N/A,FALSE,"Tickmarks"}</definedName>
    <definedName name="__________A4_1" hidden="1">{#N/A,#N/A,FALSE,"Aging Summary";#N/A,#N/A,FALSE,"Ratio Analysis";#N/A,#N/A,FALSE,"Test 120 Day Accts";#N/A,#N/A,FALSE,"Tickmarks"}</definedName>
    <definedName name="__________b3_1" hidden="1">{#N/A,#N/A,FALSE,"Aging Summary";#N/A,#N/A,FALSE,"Ratio Analysis";#N/A,#N/A,FALSE,"Test 120 Day Accts";#N/A,#N/A,FALSE,"Tickmarks"}</definedName>
    <definedName name="_________A2_1" hidden="1">{#N/A,#N/A,FALSE,"Aging Summary";#N/A,#N/A,FALSE,"Ratio Analysis";#N/A,#N/A,FALSE,"Test 120 Day Accts";#N/A,#N/A,FALSE,"Tickmarks"}</definedName>
    <definedName name="_________A2_2" hidden="1">{#N/A,#N/A,FALSE,"Aging Summary";#N/A,#N/A,FALSE,"Ratio Analysis";#N/A,#N/A,FALSE,"Test 120 Day Accts";#N/A,#N/A,FALSE,"Tickmarks"}</definedName>
    <definedName name="_________A3_1" hidden="1">{#N/A,#N/A,FALSE,"Aging Summary";#N/A,#N/A,FALSE,"Ratio Analysis";#N/A,#N/A,FALSE,"Test 120 Day Accts";#N/A,#N/A,FALSE,"Tickmarks"}</definedName>
    <definedName name="_________A3_2" hidden="1">{#N/A,#N/A,FALSE,"Aging Summary";#N/A,#N/A,FALSE,"Ratio Analysis";#N/A,#N/A,FALSE,"Test 120 Day Accts";#N/A,#N/A,FALSE,"Tickmarks"}</definedName>
    <definedName name="_________A4_1" hidden="1">{#N/A,#N/A,FALSE,"Aging Summary";#N/A,#N/A,FALSE,"Ratio Analysis";#N/A,#N/A,FALSE,"Test 120 Day Accts";#N/A,#N/A,FALSE,"Tickmarks"}</definedName>
    <definedName name="_________A4_2" hidden="1">{#N/A,#N/A,FALSE,"Aging Summary";#N/A,#N/A,FALSE,"Ratio Analysis";#N/A,#N/A,FALSE,"Test 120 Day Accts";#N/A,#N/A,FALSE,"Tickmarks"}</definedName>
    <definedName name="_________b3_1" hidden="1">{#N/A,#N/A,FALSE,"Aging Summary";#N/A,#N/A,FALSE,"Ratio Analysis";#N/A,#N/A,FALSE,"Test 120 Day Accts";#N/A,#N/A,FALSE,"Tickmarks"}</definedName>
    <definedName name="_________b3_2" hidden="1">{#N/A,#N/A,FALSE,"Aging Summary";#N/A,#N/A,FALSE,"Ratio Analysis";#N/A,#N/A,FALSE,"Test 120 Day Accts";#N/A,#N/A,FALSE,"Tickmarks"}</definedName>
    <definedName name="________A2" hidden="1">{#N/A,#N/A,FALSE,"Aging Summary";#N/A,#N/A,FALSE,"Ratio Analysis";#N/A,#N/A,FALSE,"Test 120 Day Accts";#N/A,#N/A,FALSE,"Tickmarks"}</definedName>
    <definedName name="________A2_1" hidden="1">{#N/A,#N/A,FALSE,"Aging Summary";#N/A,#N/A,FALSE,"Ratio Analysis";#N/A,#N/A,FALSE,"Test 120 Day Accts";#N/A,#N/A,FALSE,"Tickmarks"}</definedName>
    <definedName name="________A3" hidden="1">{#N/A,#N/A,FALSE,"Aging Summary";#N/A,#N/A,FALSE,"Ratio Analysis";#N/A,#N/A,FALSE,"Test 120 Day Accts";#N/A,#N/A,FALSE,"Tickmarks"}</definedName>
    <definedName name="________A3_1" hidden="1">{#N/A,#N/A,FALSE,"Aging Summary";#N/A,#N/A,FALSE,"Ratio Analysis";#N/A,#N/A,FALSE,"Test 120 Day Accts";#N/A,#N/A,FALSE,"Tickmarks"}</definedName>
    <definedName name="________A4" hidden="1">{#N/A,#N/A,FALSE,"Aging Summary";#N/A,#N/A,FALSE,"Ratio Analysis";#N/A,#N/A,FALSE,"Test 120 Day Accts";#N/A,#N/A,FALSE,"Tickmarks"}</definedName>
    <definedName name="________A4_1" hidden="1">{#N/A,#N/A,FALSE,"Aging Summary";#N/A,#N/A,FALSE,"Ratio Analysis";#N/A,#N/A,FALSE,"Test 120 Day Accts";#N/A,#N/A,FALSE,"Tickmarks"}</definedName>
    <definedName name="________b3" hidden="1">{#N/A,#N/A,FALSE,"Aging Summary";#N/A,#N/A,FALSE,"Ratio Analysis";#N/A,#N/A,FALSE,"Test 120 Day Accts";#N/A,#N/A,FALSE,"Tickmarks"}</definedName>
    <definedName name="________b3_1" hidden="1">{#N/A,#N/A,FALSE,"Aging Summary";#N/A,#N/A,FALSE,"Ratio Analysis";#N/A,#N/A,FALSE,"Test 120 Day Accts";#N/A,#N/A,FALSE,"Tickmarks"}</definedName>
    <definedName name="_______A11">{#N/A,#N/A,FALSE,"Aging Summary";#N/A,#N/A,FALSE,"Ratio Analysis";#N/A,#N/A,FALSE,"Test 120 Day Accts";#N/A,#N/A,FALSE,"Tickmarks"}</definedName>
    <definedName name="_______A2" hidden="1">{#N/A,#N/A,FALSE,"Aging Summary";#N/A,#N/A,FALSE,"Ratio Analysis";#N/A,#N/A,FALSE,"Test 120 Day Accts";#N/A,#N/A,FALSE,"Tickmarks"}</definedName>
    <definedName name="_______A2_1" hidden="1">{#N/A,#N/A,FALSE,"Aging Summary";#N/A,#N/A,FALSE,"Ratio Analysis";#N/A,#N/A,FALSE,"Test 120 Day Accts";#N/A,#N/A,FALSE,"Tickmarks"}</definedName>
    <definedName name="_______A2_2" hidden="1">{#N/A,#N/A,FALSE,"Aging Summary";#N/A,#N/A,FALSE,"Ratio Analysis";#N/A,#N/A,FALSE,"Test 120 Day Accts";#N/A,#N/A,FALSE,"Tickmarks"}</definedName>
    <definedName name="_______A3" hidden="1">{#N/A,#N/A,FALSE,"Aging Summary";#N/A,#N/A,FALSE,"Ratio Analysis";#N/A,#N/A,FALSE,"Test 120 Day Accts";#N/A,#N/A,FALSE,"Tickmarks"}</definedName>
    <definedName name="_______A3_1" hidden="1">{#N/A,#N/A,FALSE,"Aging Summary";#N/A,#N/A,FALSE,"Ratio Analysis";#N/A,#N/A,FALSE,"Test 120 Day Accts";#N/A,#N/A,FALSE,"Tickmarks"}</definedName>
    <definedName name="_______A3_2" hidden="1">{#N/A,#N/A,FALSE,"Aging Summary";#N/A,#N/A,FALSE,"Ratio Analysis";#N/A,#N/A,FALSE,"Test 120 Day Accts";#N/A,#N/A,FALSE,"Tickmarks"}</definedName>
    <definedName name="_______A4" hidden="1">{#N/A,#N/A,FALSE,"Aging Summary";#N/A,#N/A,FALSE,"Ratio Analysis";#N/A,#N/A,FALSE,"Test 120 Day Accts";#N/A,#N/A,FALSE,"Tickmarks"}</definedName>
    <definedName name="_______A4_1" hidden="1">{#N/A,#N/A,FALSE,"Aging Summary";#N/A,#N/A,FALSE,"Ratio Analysis";#N/A,#N/A,FALSE,"Test 120 Day Accts";#N/A,#N/A,FALSE,"Tickmarks"}</definedName>
    <definedName name="_______A4_2" hidden="1">{#N/A,#N/A,FALSE,"Aging Summary";#N/A,#N/A,FALSE,"Ratio Analysis";#N/A,#N/A,FALSE,"Test 120 Day Accts";#N/A,#N/A,FALSE,"Tickmarks"}</definedName>
    <definedName name="_______b3" hidden="1">{#N/A,#N/A,FALSE,"Aging Summary";#N/A,#N/A,FALSE,"Ratio Analysis";#N/A,#N/A,FALSE,"Test 120 Day Accts";#N/A,#N/A,FALSE,"Tickmarks"}</definedName>
    <definedName name="_______b3_1" hidden="1">{#N/A,#N/A,FALSE,"Aging Summary";#N/A,#N/A,FALSE,"Ratio Analysis";#N/A,#N/A,FALSE,"Test 120 Day Accts";#N/A,#N/A,FALSE,"Tickmarks"}</definedName>
    <definedName name="_______b3_2" hidden="1">{#N/A,#N/A,FALSE,"Aging Summary";#N/A,#N/A,FALSE,"Ratio Analysis";#N/A,#N/A,FALSE,"Test 120 Day Accts";#N/A,#N/A,FALSE,"Tickmarks"}</definedName>
    <definedName name="_______ss2" hidden="1">{#N/A,#N/A,FALSE,"Aging Summary";#N/A,#N/A,FALSE,"Ratio Analysis";#N/A,#N/A,FALSE,"Test 120 Day Accts";#N/A,#N/A,FALSE,"Tickmarks"}</definedName>
    <definedName name="______A2_1" hidden="1">{#N/A,#N/A,FALSE,"Aging Summary";#N/A,#N/A,FALSE,"Ratio Analysis";#N/A,#N/A,FALSE,"Test 120 Day Accts";#N/A,#N/A,FALSE,"Tickmarks"}</definedName>
    <definedName name="______A2_2" hidden="1">{#N/A,#N/A,FALSE,"Aging Summary";#N/A,#N/A,FALSE,"Ratio Analysis";#N/A,#N/A,FALSE,"Test 120 Day Accts";#N/A,#N/A,FALSE,"Tickmarks"}</definedName>
    <definedName name="______A3_1" hidden="1">{#N/A,#N/A,FALSE,"Aging Summary";#N/A,#N/A,FALSE,"Ratio Analysis";#N/A,#N/A,FALSE,"Test 120 Day Accts";#N/A,#N/A,FALSE,"Tickmarks"}</definedName>
    <definedName name="______A3_2" hidden="1">{#N/A,#N/A,FALSE,"Aging Summary";#N/A,#N/A,FALSE,"Ratio Analysis";#N/A,#N/A,FALSE,"Test 120 Day Accts";#N/A,#N/A,FALSE,"Tickmarks"}</definedName>
    <definedName name="______A4_1" hidden="1">{#N/A,#N/A,FALSE,"Aging Summary";#N/A,#N/A,FALSE,"Ratio Analysis";#N/A,#N/A,FALSE,"Test 120 Day Accts";#N/A,#N/A,FALSE,"Tickmarks"}</definedName>
    <definedName name="______A4_2" hidden="1">{#N/A,#N/A,FALSE,"Aging Summary";#N/A,#N/A,FALSE,"Ratio Analysis";#N/A,#N/A,FALSE,"Test 120 Day Accts";#N/A,#N/A,FALSE,"Tickmarks"}</definedName>
    <definedName name="______b3_1" hidden="1">{#N/A,#N/A,FALSE,"Aging Summary";#N/A,#N/A,FALSE,"Ratio Analysis";#N/A,#N/A,FALSE,"Test 120 Day Accts";#N/A,#N/A,FALSE,"Tickmarks"}</definedName>
    <definedName name="______b3_2" hidden="1">{#N/A,#N/A,FALSE,"Aging Summary";#N/A,#N/A,FALSE,"Ratio Analysis";#N/A,#N/A,FALSE,"Test 120 Day Accts";#N/A,#N/A,FALSE,"Tickmarks"}</definedName>
    <definedName name="______ss2" hidden="1">{#N/A,#N/A,FALSE,"Aging Summary";#N/A,#N/A,FALSE,"Ratio Analysis";#N/A,#N/A,FALSE,"Test 120 Day Accts";#N/A,#N/A,FALSE,"Tickmarks"}</definedName>
    <definedName name="_____A11">{#N/A,#N/A,FALSE,"Aging Summary";#N/A,#N/A,FALSE,"Ratio Analysis";#N/A,#N/A,FALSE,"Test 120 Day Accts";#N/A,#N/A,FALSE,"Tickmarks"}</definedName>
    <definedName name="_____A2" hidden="1">{#N/A,#N/A,FALSE,"Aging Summary";#N/A,#N/A,FALSE,"Ratio Analysis";#N/A,#N/A,FALSE,"Test 120 Day Accts";#N/A,#N/A,FALSE,"Tickmarks"}</definedName>
    <definedName name="_____A2_1" hidden="1">{#N/A,#N/A,FALSE,"Aging Summary";#N/A,#N/A,FALSE,"Ratio Analysis";#N/A,#N/A,FALSE,"Test 120 Day Accts";#N/A,#N/A,FALSE,"Tickmarks"}</definedName>
    <definedName name="_____A2_2" hidden="1">{#N/A,#N/A,FALSE,"Aging Summary";#N/A,#N/A,FALSE,"Ratio Analysis";#N/A,#N/A,FALSE,"Test 120 Day Accts";#N/A,#N/A,FALSE,"Tickmarks"}</definedName>
    <definedName name="_____A3" hidden="1">{#N/A,#N/A,FALSE,"Aging Summary";#N/A,#N/A,FALSE,"Ratio Analysis";#N/A,#N/A,FALSE,"Test 120 Day Accts";#N/A,#N/A,FALSE,"Tickmarks"}</definedName>
    <definedName name="_____A3_1" hidden="1">{#N/A,#N/A,FALSE,"Aging Summary";#N/A,#N/A,FALSE,"Ratio Analysis";#N/A,#N/A,FALSE,"Test 120 Day Accts";#N/A,#N/A,FALSE,"Tickmarks"}</definedName>
    <definedName name="_____A3_2" hidden="1">{#N/A,#N/A,FALSE,"Aging Summary";#N/A,#N/A,FALSE,"Ratio Analysis";#N/A,#N/A,FALSE,"Test 120 Day Accts";#N/A,#N/A,FALSE,"Tickmarks"}</definedName>
    <definedName name="_____A4" hidden="1">{#N/A,#N/A,FALSE,"Aging Summary";#N/A,#N/A,FALSE,"Ratio Analysis";#N/A,#N/A,FALSE,"Test 120 Day Accts";#N/A,#N/A,FALSE,"Tickmarks"}</definedName>
    <definedName name="_____A4_1" hidden="1">{#N/A,#N/A,FALSE,"Aging Summary";#N/A,#N/A,FALSE,"Ratio Analysis";#N/A,#N/A,FALSE,"Test 120 Day Accts";#N/A,#N/A,FALSE,"Tickmarks"}</definedName>
    <definedName name="_____A4_2" hidden="1">{#N/A,#N/A,FALSE,"Aging Summary";#N/A,#N/A,FALSE,"Ratio Analysis";#N/A,#N/A,FALSE,"Test 120 Day Accts";#N/A,#N/A,FALSE,"Tickmarks"}</definedName>
    <definedName name="_____b3" hidden="1">{#N/A,#N/A,FALSE,"Aging Summary";#N/A,#N/A,FALSE,"Ratio Analysis";#N/A,#N/A,FALSE,"Test 120 Day Accts";#N/A,#N/A,FALSE,"Tickmarks"}</definedName>
    <definedName name="_____b3_1" hidden="1">{#N/A,#N/A,FALSE,"Aging Summary";#N/A,#N/A,FALSE,"Ratio Analysis";#N/A,#N/A,FALSE,"Test 120 Day Accts";#N/A,#N/A,FALSE,"Tickmarks"}</definedName>
    <definedName name="_____b3_2" hidden="1">{#N/A,#N/A,FALSE,"Aging Summary";#N/A,#N/A,FALSE,"Ratio Analysis";#N/A,#N/A,FALSE,"Test 120 Day Accts";#N/A,#N/A,FALSE,"Tickmarks"}</definedName>
    <definedName name="_____De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___ss2" hidden="1">{#N/A,#N/A,FALSE,"Aging Summary";#N/A,#N/A,FALSE,"Ratio Analysis";#N/A,#N/A,FALSE,"Test 120 Day Accts";#N/A,#N/A,FALSE,"Tickmarks"}</definedName>
    <definedName name="____A2_1" hidden="1">{#N/A,#N/A,FALSE,"Aging Summary";#N/A,#N/A,FALSE,"Ratio Analysis";#N/A,#N/A,FALSE,"Test 120 Day Accts";#N/A,#N/A,FALSE,"Tickmarks"}</definedName>
    <definedName name="____A2_2" hidden="1">{#N/A,#N/A,FALSE,"Aging Summary";#N/A,#N/A,FALSE,"Ratio Analysis";#N/A,#N/A,FALSE,"Test 120 Day Accts";#N/A,#N/A,FALSE,"Tickmarks"}</definedName>
    <definedName name="____A3_1" hidden="1">{#N/A,#N/A,FALSE,"Aging Summary";#N/A,#N/A,FALSE,"Ratio Analysis";#N/A,#N/A,FALSE,"Test 120 Day Accts";#N/A,#N/A,FALSE,"Tickmarks"}</definedName>
    <definedName name="____A3_2" hidden="1">{#N/A,#N/A,FALSE,"Aging Summary";#N/A,#N/A,FALSE,"Ratio Analysis";#N/A,#N/A,FALSE,"Test 120 Day Accts";#N/A,#N/A,FALSE,"Tickmarks"}</definedName>
    <definedName name="____A4_1" hidden="1">{#N/A,#N/A,FALSE,"Aging Summary";#N/A,#N/A,FALSE,"Ratio Analysis";#N/A,#N/A,FALSE,"Test 120 Day Accts";#N/A,#N/A,FALSE,"Tickmarks"}</definedName>
    <definedName name="____A4_2" hidden="1">{#N/A,#N/A,FALSE,"Aging Summary";#N/A,#N/A,FALSE,"Ratio Analysis";#N/A,#N/A,FALSE,"Test 120 Day Accts";#N/A,#N/A,FALSE,"Tickmarks"}</definedName>
    <definedName name="____b3_1" hidden="1">{#N/A,#N/A,FALSE,"Aging Summary";#N/A,#N/A,FALSE,"Ratio Analysis";#N/A,#N/A,FALSE,"Test 120 Day Accts";#N/A,#N/A,FALSE,"Tickmarks"}</definedName>
    <definedName name="____b3_2" hidden="1">{#N/A,#N/A,FALSE,"Aging Summary";#N/A,#N/A,FALSE,"Ratio Analysis";#N/A,#N/A,FALSE,"Test 120 Day Accts";#N/A,#N/A,FALSE,"Tickmarks"}</definedName>
    <definedName name="____De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__MA0304">#N/A</definedName>
    <definedName name="____ss2" hidden="1">{#N/A,#N/A,FALSE,"Aging Summary";#N/A,#N/A,FALSE,"Ratio Analysis";#N/A,#N/A,FALSE,"Test 120 Day Accts";#N/A,#N/A,FALSE,"Tickmarks"}</definedName>
    <definedName name="___A11">{#N/A,#N/A,FALSE,"Aging Summary";#N/A,#N/A,FALSE,"Ratio Analysis";#N/A,#N/A,FALSE,"Test 120 Day Accts";#N/A,#N/A,FALSE,"Tickmarks"}</definedName>
    <definedName name="___A2_1" hidden="1">{#N/A,#N/A,FALSE,"Aging Summary";#N/A,#N/A,FALSE,"Ratio Analysis";#N/A,#N/A,FALSE,"Test 120 Day Accts";#N/A,#N/A,FALSE,"Tickmarks"}</definedName>
    <definedName name="___A2_2" hidden="1">{#N/A,#N/A,FALSE,"Aging Summary";#N/A,#N/A,FALSE,"Ratio Analysis";#N/A,#N/A,FALSE,"Test 120 Day Accts";#N/A,#N/A,FALSE,"Tickmarks"}</definedName>
    <definedName name="___A3_1" hidden="1">{#N/A,#N/A,FALSE,"Aging Summary";#N/A,#N/A,FALSE,"Ratio Analysis";#N/A,#N/A,FALSE,"Test 120 Day Accts";#N/A,#N/A,FALSE,"Tickmarks"}</definedName>
    <definedName name="___A3_2" hidden="1">{#N/A,#N/A,FALSE,"Aging Summary";#N/A,#N/A,FALSE,"Ratio Analysis";#N/A,#N/A,FALSE,"Test 120 Day Accts";#N/A,#N/A,FALSE,"Tickmarks"}</definedName>
    <definedName name="___A4_1" hidden="1">{#N/A,#N/A,FALSE,"Aging Summary";#N/A,#N/A,FALSE,"Ratio Analysis";#N/A,#N/A,FALSE,"Test 120 Day Accts";#N/A,#N/A,FALSE,"Tickmarks"}</definedName>
    <definedName name="___A4_2" hidden="1">{#N/A,#N/A,FALSE,"Aging Summary";#N/A,#N/A,FALSE,"Ratio Analysis";#N/A,#N/A,FALSE,"Test 120 Day Accts";#N/A,#N/A,FALSE,"Tickmarks"}</definedName>
    <definedName name="___b3_1" hidden="1">{#N/A,#N/A,FALSE,"Aging Summary";#N/A,#N/A,FALSE,"Ratio Analysis";#N/A,#N/A,FALSE,"Test 120 Day Accts";#N/A,#N/A,FALSE,"Tickmarks"}</definedName>
    <definedName name="___b3_2" hidden="1">{#N/A,#N/A,FALSE,"Aging Summary";#N/A,#N/A,FALSE,"Ratio Analysis";#N/A,#N/A,FALSE,"Test 120 Day Accts";#N/A,#N/A,FALSE,"Tickmarks"}</definedName>
    <definedName name="___De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_De3_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_MA0304">#N/A</definedName>
    <definedName name="___ss2" hidden="1">{#N/A,#N/A,FALSE,"Aging Summary";#N/A,#N/A,FALSE,"Ratio Analysis";#N/A,#N/A,FALSE,"Test 120 Day Accts";#N/A,#N/A,FALSE,"Tickmarks"}</definedName>
    <definedName name="__04F" localSheetId="2">#REF!</definedName>
    <definedName name="__04F" localSheetId="6">#REF!</definedName>
    <definedName name="__04F" localSheetId="5">#REF!</definedName>
    <definedName name="__04F">#REF!</definedName>
    <definedName name="__04J" localSheetId="2">#REF!</definedName>
    <definedName name="__04J" localSheetId="6">#REF!</definedName>
    <definedName name="__04J" localSheetId="5">#REF!</definedName>
    <definedName name="__04J">#REF!</definedName>
    <definedName name="__04N" localSheetId="2">#REF!</definedName>
    <definedName name="__04N" localSheetId="6">#REF!</definedName>
    <definedName name="__04N" localSheetId="5">#REF!</definedName>
    <definedName name="__04N">#REF!</definedName>
    <definedName name="__123Graph_A" localSheetId="2" hidden="1">[2]OLDMAP!#REF!</definedName>
    <definedName name="__123Graph_A" localSheetId="6" hidden="1">[2]OLDMAP!#REF!</definedName>
    <definedName name="__123Graph_A" localSheetId="5" hidden="1">[2]OLDMAP!#REF!</definedName>
    <definedName name="__123Graph_A" hidden="1">[2]OLDMAP!#REF!</definedName>
    <definedName name="__123Graph_ACURRENT" localSheetId="2" hidden="1">'[3]0220'!#REF!</definedName>
    <definedName name="__123Graph_ACURRENT" localSheetId="6" hidden="1">'[3]0220'!#REF!</definedName>
    <definedName name="__123Graph_ACURRENT" localSheetId="5" hidden="1">'[3]0220'!#REF!</definedName>
    <definedName name="__123Graph_ACURRENT" hidden="1">'[3]0220'!#REF!</definedName>
    <definedName name="__123Graph_AWEAKNESS" localSheetId="2" hidden="1">'[4]ocean voyage'!#REF!</definedName>
    <definedName name="__123Graph_AWEAKNESS" localSheetId="6" hidden="1">'[4]ocean voyage'!#REF!</definedName>
    <definedName name="__123Graph_AWEAKNESS" localSheetId="5" hidden="1">'[4]ocean voyage'!#REF!</definedName>
    <definedName name="__123Graph_AWEAKNESS" hidden="1">'[4]ocean voyage'!#REF!</definedName>
    <definedName name="__123Graph_B" localSheetId="2" hidden="1">[2]OLDMAP!#REF!</definedName>
    <definedName name="__123Graph_B" localSheetId="6" hidden="1">[2]OLDMAP!#REF!</definedName>
    <definedName name="__123Graph_B" localSheetId="5" hidden="1">[2]OLDMAP!#REF!</definedName>
    <definedName name="__123Graph_B" hidden="1">[2]OLDMAP!#REF!</definedName>
    <definedName name="__123Graph_C" localSheetId="2" hidden="1">[5]A!#REF!</definedName>
    <definedName name="__123Graph_C" localSheetId="6" hidden="1">[5]A!#REF!</definedName>
    <definedName name="__123Graph_C" localSheetId="5" hidden="1">[5]A!#REF!</definedName>
    <definedName name="__123Graph_C" hidden="1">[5]A!#REF!</definedName>
    <definedName name="__123Graph_CCurrent" localSheetId="2" hidden="1">'[6]1997'!#REF!</definedName>
    <definedName name="__123Graph_CCurrent" localSheetId="6" hidden="1">'[6]1997'!#REF!</definedName>
    <definedName name="__123Graph_CCurrent" localSheetId="5" hidden="1">'[6]1997'!#REF!</definedName>
    <definedName name="__123Graph_CCurrent" hidden="1">'[6]1997'!#REF!</definedName>
    <definedName name="__123Graph_D" localSheetId="2" hidden="1">[5]A!#REF!</definedName>
    <definedName name="__123Graph_D" localSheetId="6" hidden="1">[5]A!#REF!</definedName>
    <definedName name="__123Graph_D" localSheetId="5" hidden="1">[5]A!#REF!</definedName>
    <definedName name="__123Graph_D" hidden="1">[5]A!#REF!</definedName>
    <definedName name="__123Graph_E" localSheetId="2" hidden="1">'[6]1997'!#REF!</definedName>
    <definedName name="__123Graph_E" localSheetId="6" hidden="1">'[6]1997'!#REF!</definedName>
    <definedName name="__123Graph_E" localSheetId="5" hidden="1">'[6]1997'!#REF!</definedName>
    <definedName name="__123Graph_E" hidden="1">'[6]1997'!#REF!</definedName>
    <definedName name="__123Graph_ECurrent" localSheetId="2" hidden="1">'[6]1997'!#REF!</definedName>
    <definedName name="__123Graph_ECurrent" localSheetId="6" hidden="1">'[6]1997'!#REF!</definedName>
    <definedName name="__123Graph_ECurrent" localSheetId="5" hidden="1">'[6]1997'!#REF!</definedName>
    <definedName name="__123Graph_ECurrent" hidden="1">'[6]1997'!#REF!</definedName>
    <definedName name="__123Graph_F" localSheetId="2" hidden="1">'[6]1997'!#REF!</definedName>
    <definedName name="__123Graph_F" localSheetId="6" hidden="1">'[6]1997'!#REF!</definedName>
    <definedName name="__123Graph_F" localSheetId="5" hidden="1">'[6]1997'!#REF!</definedName>
    <definedName name="__123Graph_F" hidden="1">'[6]1997'!#REF!</definedName>
    <definedName name="__123Graph_FCurrent" localSheetId="2" hidden="1">'[6]1997'!#REF!</definedName>
    <definedName name="__123Graph_FCurrent" localSheetId="6" hidden="1">'[6]1997'!#REF!</definedName>
    <definedName name="__123Graph_FCurrent" localSheetId="5" hidden="1">'[6]1997'!#REF!</definedName>
    <definedName name="__123Graph_FCurrent" hidden="1">'[6]1997'!#REF!</definedName>
    <definedName name="__123Graph_LBL_AWEAKNESS" localSheetId="2" hidden="1">'[4]ocean voyage'!#REF!</definedName>
    <definedName name="__123Graph_LBL_AWEAKNESS" localSheetId="6" hidden="1">'[4]ocean voyage'!#REF!</definedName>
    <definedName name="__123Graph_LBL_AWEAKNESS" localSheetId="5" hidden="1">'[4]ocean voyage'!#REF!</definedName>
    <definedName name="__123Graph_LBL_AWEAKNESS" hidden="1">'[4]ocean voyage'!#REF!</definedName>
    <definedName name="__123Graph_X" localSheetId="2" hidden="1">'[6]1997'!#REF!</definedName>
    <definedName name="__123Graph_X" localSheetId="6" hidden="1">'[6]1997'!#REF!</definedName>
    <definedName name="__123Graph_X" localSheetId="5" hidden="1">'[6]1997'!#REF!</definedName>
    <definedName name="__123Graph_X" hidden="1">'[6]1997'!#REF!</definedName>
    <definedName name="__123Graph_XCurrent" localSheetId="2" hidden="1">'[6]1997'!#REF!</definedName>
    <definedName name="__123Graph_XCurrent" localSheetId="6" hidden="1">'[6]1997'!#REF!</definedName>
    <definedName name="__123Graph_XCurrent" localSheetId="5" hidden="1">'[6]1997'!#REF!</definedName>
    <definedName name="__123Graph_XCurrent" hidden="1">'[6]1997'!#REF!</definedName>
    <definedName name="__123Graph_XWEAKNESS" localSheetId="2" hidden="1">'[4]ocean voyage'!#REF!</definedName>
    <definedName name="__123Graph_XWEAKNESS" localSheetId="6" hidden="1">'[4]ocean voyage'!#REF!</definedName>
    <definedName name="__123Graph_XWEAKNESS" localSheetId="5" hidden="1">'[4]ocean voyage'!#REF!</definedName>
    <definedName name="__123Graph_XWEAKNESS" hidden="1">'[4]ocean voyage'!#REF!</definedName>
    <definedName name="__A11_1">{#N/A,#N/A,FALSE,"Aging Summary";#N/A,#N/A,FALSE,"Ratio Analysis";#N/A,#N/A,FALSE,"Test 120 Day Accts";#N/A,#N/A,FALSE,"Tickmarks"}</definedName>
    <definedName name="__A2_1" hidden="1">{#N/A,#N/A,FALSE,"Aging Summary";#N/A,#N/A,FALSE,"Ratio Analysis";#N/A,#N/A,FALSE,"Test 120 Day Accts";#N/A,#N/A,FALSE,"Tickmarks"}</definedName>
    <definedName name="__A2_2" hidden="1">{#N/A,#N/A,FALSE,"Aging Summary";#N/A,#N/A,FALSE,"Ratio Analysis";#N/A,#N/A,FALSE,"Test 120 Day Accts";#N/A,#N/A,FALSE,"Tickmarks"}</definedName>
    <definedName name="__A3_1" hidden="1">{#N/A,#N/A,FALSE,"Aging Summary";#N/A,#N/A,FALSE,"Ratio Analysis";#N/A,#N/A,FALSE,"Test 120 Day Accts";#N/A,#N/A,FALSE,"Tickmarks"}</definedName>
    <definedName name="__A3_2" hidden="1">{#N/A,#N/A,FALSE,"Aging Summary";#N/A,#N/A,FALSE,"Ratio Analysis";#N/A,#N/A,FALSE,"Test 120 Day Accts";#N/A,#N/A,FALSE,"Tickmarks"}</definedName>
    <definedName name="__A4_1" hidden="1">{#N/A,#N/A,FALSE,"Aging Summary";#N/A,#N/A,FALSE,"Ratio Analysis";#N/A,#N/A,FALSE,"Test 120 Day Accts";#N/A,#N/A,FALSE,"Tickmarks"}</definedName>
    <definedName name="__A4_2" hidden="1">{#N/A,#N/A,FALSE,"Aging Summary";#N/A,#N/A,FALSE,"Ratio Analysis";#N/A,#N/A,FALSE,"Test 120 Day Accts";#N/A,#N/A,FALSE,"Tickmarks"}</definedName>
    <definedName name="__Agt01" localSheetId="2">#REF!</definedName>
    <definedName name="__Agt01" localSheetId="6">#REF!</definedName>
    <definedName name="__Agt01" localSheetId="5">#REF!</definedName>
    <definedName name="__Agt01">#REF!</definedName>
    <definedName name="__Agt02" localSheetId="2">#REF!</definedName>
    <definedName name="__Agt02" localSheetId="6">#REF!</definedName>
    <definedName name="__Agt02" localSheetId="5">#REF!</definedName>
    <definedName name="__Agt02">#REF!</definedName>
    <definedName name="__Agt03" localSheetId="2">#REF!</definedName>
    <definedName name="__Agt03" localSheetId="6">#REF!</definedName>
    <definedName name="__Agt03" localSheetId="5">#REF!</definedName>
    <definedName name="__Agt03">#REF!</definedName>
    <definedName name="__Agt04" localSheetId="2">#REF!</definedName>
    <definedName name="__Agt04" localSheetId="6">#REF!</definedName>
    <definedName name="__Agt04" localSheetId="5">#REF!</definedName>
    <definedName name="__Agt04">#REF!</definedName>
    <definedName name="__Agt05" localSheetId="2">#REF!</definedName>
    <definedName name="__Agt05" localSheetId="6">#REF!</definedName>
    <definedName name="__Agt05" localSheetId="5">#REF!</definedName>
    <definedName name="__Agt05">#REF!</definedName>
    <definedName name="__Agt06" localSheetId="2">#REF!</definedName>
    <definedName name="__Agt06" localSheetId="6">#REF!</definedName>
    <definedName name="__Agt06" localSheetId="5">#REF!</definedName>
    <definedName name="__Agt06">#REF!</definedName>
    <definedName name="__Agt07" localSheetId="2">#REF!</definedName>
    <definedName name="__Agt07" localSheetId="6">#REF!</definedName>
    <definedName name="__Agt07" localSheetId="5">#REF!</definedName>
    <definedName name="__Agt07">#REF!</definedName>
    <definedName name="__Agt08" localSheetId="2">#REF!</definedName>
    <definedName name="__Agt08" localSheetId="6">#REF!</definedName>
    <definedName name="__Agt08" localSheetId="5">#REF!</definedName>
    <definedName name="__Agt08">#REF!</definedName>
    <definedName name="__Agt09" localSheetId="2">#REF!</definedName>
    <definedName name="__Agt09" localSheetId="6">#REF!</definedName>
    <definedName name="__Agt09" localSheetId="5">#REF!</definedName>
    <definedName name="__Agt09">#REF!</definedName>
    <definedName name="__Agt10" localSheetId="2">#REF!</definedName>
    <definedName name="__Agt10" localSheetId="6">#REF!</definedName>
    <definedName name="__Agt10" localSheetId="5">#REF!</definedName>
    <definedName name="__Agt10">#REF!</definedName>
    <definedName name="__Agt11" localSheetId="2">#REF!</definedName>
    <definedName name="__Agt11" localSheetId="6">#REF!</definedName>
    <definedName name="__Agt11" localSheetId="5">#REF!</definedName>
    <definedName name="__Agt11">#REF!</definedName>
    <definedName name="__Agt12" localSheetId="2">#REF!</definedName>
    <definedName name="__Agt12" localSheetId="6">#REF!</definedName>
    <definedName name="__Agt12" localSheetId="5">#REF!</definedName>
    <definedName name="__Agt12">#REF!</definedName>
    <definedName name="__Agt13" localSheetId="2">#REF!</definedName>
    <definedName name="__Agt13" localSheetId="6">#REF!</definedName>
    <definedName name="__Agt13" localSheetId="5">#REF!</definedName>
    <definedName name="__Agt13">#REF!</definedName>
    <definedName name="__Agt14" localSheetId="2">#REF!</definedName>
    <definedName name="__Agt14" localSheetId="6">#REF!</definedName>
    <definedName name="__Agt14" localSheetId="5">#REF!</definedName>
    <definedName name="__Agt14">#REF!</definedName>
    <definedName name="__Agt15" localSheetId="2">#REF!</definedName>
    <definedName name="__Agt15" localSheetId="6">#REF!</definedName>
    <definedName name="__Agt15" localSheetId="5">#REF!</definedName>
    <definedName name="__Agt15">#REF!</definedName>
    <definedName name="__Agt16" localSheetId="2">#REF!</definedName>
    <definedName name="__Agt16" localSheetId="6">#REF!</definedName>
    <definedName name="__Agt16" localSheetId="5">#REF!</definedName>
    <definedName name="__Agt16">#REF!</definedName>
    <definedName name="__Agt17" localSheetId="2">#REF!</definedName>
    <definedName name="__Agt17" localSheetId="6">#REF!</definedName>
    <definedName name="__Agt17" localSheetId="5">#REF!</definedName>
    <definedName name="__Agt17">#REF!</definedName>
    <definedName name="__Agt18" localSheetId="2">#REF!</definedName>
    <definedName name="__Agt18" localSheetId="6">#REF!</definedName>
    <definedName name="__Agt18" localSheetId="5">#REF!</definedName>
    <definedName name="__Agt18">#REF!</definedName>
    <definedName name="__Agt19" localSheetId="2">#REF!</definedName>
    <definedName name="__Agt19" localSheetId="6">#REF!</definedName>
    <definedName name="__Agt19" localSheetId="5">#REF!</definedName>
    <definedName name="__Agt19">#REF!</definedName>
    <definedName name="__Agt20" localSheetId="2">#REF!</definedName>
    <definedName name="__Agt20" localSheetId="6">#REF!</definedName>
    <definedName name="__Agt20" localSheetId="5">#REF!</definedName>
    <definedName name="__Agt20">#REF!</definedName>
    <definedName name="__Agt21" localSheetId="2">#REF!</definedName>
    <definedName name="__Agt21" localSheetId="6">#REF!</definedName>
    <definedName name="__Agt21" localSheetId="5">#REF!</definedName>
    <definedName name="__Agt21">#REF!</definedName>
    <definedName name="__Agt22" localSheetId="2">#REF!</definedName>
    <definedName name="__Agt22" localSheetId="6">#REF!</definedName>
    <definedName name="__Agt22" localSheetId="5">#REF!</definedName>
    <definedName name="__Agt22">#REF!</definedName>
    <definedName name="__Agt23" localSheetId="2">#REF!</definedName>
    <definedName name="__Agt23" localSheetId="6">#REF!</definedName>
    <definedName name="__Agt23" localSheetId="5">#REF!</definedName>
    <definedName name="__Agt23">#REF!</definedName>
    <definedName name="__Agt24" localSheetId="2">#REF!</definedName>
    <definedName name="__Agt24" localSheetId="6">#REF!</definedName>
    <definedName name="__Agt24" localSheetId="5">#REF!</definedName>
    <definedName name="__Agt24">#REF!</definedName>
    <definedName name="__Agt25" localSheetId="2">#REF!</definedName>
    <definedName name="__Agt25" localSheetId="6">#REF!</definedName>
    <definedName name="__Agt25" localSheetId="5">#REF!</definedName>
    <definedName name="__Agt25">#REF!</definedName>
    <definedName name="__Agt26" localSheetId="2">#REF!</definedName>
    <definedName name="__Agt26" localSheetId="6">#REF!</definedName>
    <definedName name="__Agt26" localSheetId="5">#REF!</definedName>
    <definedName name="__Agt26">#REF!</definedName>
    <definedName name="__Agt27" localSheetId="2">#REF!</definedName>
    <definedName name="__Agt27" localSheetId="6">#REF!</definedName>
    <definedName name="__Agt27" localSheetId="5">#REF!</definedName>
    <definedName name="__Agt27">#REF!</definedName>
    <definedName name="__Agt28" localSheetId="2">#REF!</definedName>
    <definedName name="__Agt28" localSheetId="6">#REF!</definedName>
    <definedName name="__Agt28" localSheetId="5">#REF!</definedName>
    <definedName name="__Agt28">#REF!</definedName>
    <definedName name="__Agt29" localSheetId="2">#REF!</definedName>
    <definedName name="__Agt29" localSheetId="6">#REF!</definedName>
    <definedName name="__Agt29" localSheetId="5">#REF!</definedName>
    <definedName name="__Agt29">#REF!</definedName>
    <definedName name="__Agt30" localSheetId="2">#REF!</definedName>
    <definedName name="__Agt30" localSheetId="6">#REF!</definedName>
    <definedName name="__Agt30" localSheetId="5">#REF!</definedName>
    <definedName name="__Agt30">#REF!</definedName>
    <definedName name="__Agt31" localSheetId="2">#REF!</definedName>
    <definedName name="__Agt31" localSheetId="6">#REF!</definedName>
    <definedName name="__Agt31" localSheetId="5">#REF!</definedName>
    <definedName name="__Agt31">#REF!</definedName>
    <definedName name="__Apr01" localSheetId="2">#REF!</definedName>
    <definedName name="__Apr01" localSheetId="6">#REF!</definedName>
    <definedName name="__Apr01" localSheetId="5">#REF!</definedName>
    <definedName name="__Apr01">#REF!</definedName>
    <definedName name="__Apr02" localSheetId="2">#REF!</definedName>
    <definedName name="__Apr02" localSheetId="6">#REF!</definedName>
    <definedName name="__Apr02" localSheetId="5">#REF!</definedName>
    <definedName name="__Apr02">#REF!</definedName>
    <definedName name="__Apr03" localSheetId="2">#REF!</definedName>
    <definedName name="__Apr03" localSheetId="6">#REF!</definedName>
    <definedName name="__Apr03" localSheetId="5">#REF!</definedName>
    <definedName name="__Apr03">#REF!</definedName>
    <definedName name="__Apr04" localSheetId="2">#REF!</definedName>
    <definedName name="__Apr04" localSheetId="6">#REF!</definedName>
    <definedName name="__Apr04" localSheetId="5">#REF!</definedName>
    <definedName name="__Apr04">#REF!</definedName>
    <definedName name="__Apr05" localSheetId="2">#REF!</definedName>
    <definedName name="__Apr05" localSheetId="6">#REF!</definedName>
    <definedName name="__Apr05" localSheetId="5">#REF!</definedName>
    <definedName name="__Apr05">#REF!</definedName>
    <definedName name="__Apr06" localSheetId="2">#REF!</definedName>
    <definedName name="__Apr06" localSheetId="6">#REF!</definedName>
    <definedName name="__Apr06" localSheetId="5">#REF!</definedName>
    <definedName name="__Apr06">#REF!</definedName>
    <definedName name="__Apr07" localSheetId="2">#REF!</definedName>
    <definedName name="__Apr07" localSheetId="6">#REF!</definedName>
    <definedName name="__Apr07" localSheetId="5">#REF!</definedName>
    <definedName name="__Apr07">#REF!</definedName>
    <definedName name="__Apr08" localSheetId="2">#REF!</definedName>
    <definedName name="__Apr08" localSheetId="6">#REF!</definedName>
    <definedName name="__Apr08" localSheetId="5">#REF!</definedName>
    <definedName name="__Apr08">#REF!</definedName>
    <definedName name="__Apr09" localSheetId="2">#REF!</definedName>
    <definedName name="__Apr09" localSheetId="6">#REF!</definedName>
    <definedName name="__Apr09" localSheetId="5">#REF!</definedName>
    <definedName name="__Apr09">#REF!</definedName>
    <definedName name="__Apr10" localSheetId="2">#REF!</definedName>
    <definedName name="__Apr10" localSheetId="6">#REF!</definedName>
    <definedName name="__Apr10" localSheetId="5">#REF!</definedName>
    <definedName name="__Apr10">#REF!</definedName>
    <definedName name="__Apr11" localSheetId="2">#REF!</definedName>
    <definedName name="__Apr11" localSheetId="6">#REF!</definedName>
    <definedName name="__Apr11" localSheetId="5">#REF!</definedName>
    <definedName name="__Apr11">#REF!</definedName>
    <definedName name="__Apr12" localSheetId="2">#REF!</definedName>
    <definedName name="__Apr12" localSheetId="6">#REF!</definedName>
    <definedName name="__Apr12" localSheetId="5">#REF!</definedName>
    <definedName name="__Apr12">#REF!</definedName>
    <definedName name="__Apr13" localSheetId="2">#REF!</definedName>
    <definedName name="__Apr13" localSheetId="6">#REF!</definedName>
    <definedName name="__Apr13" localSheetId="5">#REF!</definedName>
    <definedName name="__Apr13">#REF!</definedName>
    <definedName name="__Apr14" localSheetId="2">#REF!</definedName>
    <definedName name="__Apr14" localSheetId="6">#REF!</definedName>
    <definedName name="__Apr14" localSheetId="5">#REF!</definedName>
    <definedName name="__Apr14">#REF!</definedName>
    <definedName name="__Apr15" localSheetId="2">#REF!</definedName>
    <definedName name="__Apr15" localSheetId="6">#REF!</definedName>
    <definedName name="__Apr15" localSheetId="5">#REF!</definedName>
    <definedName name="__Apr15">#REF!</definedName>
    <definedName name="__Apr16" localSheetId="2">#REF!</definedName>
    <definedName name="__Apr16" localSheetId="6">#REF!</definedName>
    <definedName name="__Apr16" localSheetId="5">#REF!</definedName>
    <definedName name="__Apr16">#REF!</definedName>
    <definedName name="__Apr17" localSheetId="2">#REF!</definedName>
    <definedName name="__Apr17" localSheetId="6">#REF!</definedName>
    <definedName name="__Apr17" localSheetId="5">#REF!</definedName>
    <definedName name="__Apr17">#REF!</definedName>
    <definedName name="__Apr18" localSheetId="2">#REF!</definedName>
    <definedName name="__Apr18" localSheetId="6">#REF!</definedName>
    <definedName name="__Apr18" localSheetId="5">#REF!</definedName>
    <definedName name="__Apr18">#REF!</definedName>
    <definedName name="__Apr19" localSheetId="2">#REF!</definedName>
    <definedName name="__Apr19" localSheetId="6">#REF!</definedName>
    <definedName name="__Apr19" localSheetId="5">#REF!</definedName>
    <definedName name="__Apr19">#REF!</definedName>
    <definedName name="__Apr20" localSheetId="2">#REF!</definedName>
    <definedName name="__Apr20" localSheetId="6">#REF!</definedName>
    <definedName name="__Apr20" localSheetId="5">#REF!</definedName>
    <definedName name="__Apr20">#REF!</definedName>
    <definedName name="__Apr21" localSheetId="2">#REF!</definedName>
    <definedName name="__Apr21" localSheetId="6">#REF!</definedName>
    <definedName name="__Apr21" localSheetId="5">#REF!</definedName>
    <definedName name="__Apr21">#REF!</definedName>
    <definedName name="__Apr22" localSheetId="2">#REF!</definedName>
    <definedName name="__Apr22" localSheetId="6">#REF!</definedName>
    <definedName name="__Apr22" localSheetId="5">#REF!</definedName>
    <definedName name="__Apr22">#REF!</definedName>
    <definedName name="__Apr23" localSheetId="2">#REF!</definedName>
    <definedName name="__Apr23" localSheetId="6">#REF!</definedName>
    <definedName name="__Apr23" localSheetId="5">#REF!</definedName>
    <definedName name="__Apr23">#REF!</definedName>
    <definedName name="__Apr24" localSheetId="2">#REF!</definedName>
    <definedName name="__Apr24" localSheetId="6">#REF!</definedName>
    <definedName name="__Apr24" localSheetId="5">#REF!</definedName>
    <definedName name="__Apr24">#REF!</definedName>
    <definedName name="__Apr25" localSheetId="2">#REF!</definedName>
    <definedName name="__Apr25" localSheetId="6">#REF!</definedName>
    <definedName name="__Apr25" localSheetId="5">#REF!</definedName>
    <definedName name="__Apr25">#REF!</definedName>
    <definedName name="__Apr26" localSheetId="2">#REF!</definedName>
    <definedName name="__Apr26" localSheetId="6">#REF!</definedName>
    <definedName name="__Apr26" localSheetId="5">#REF!</definedName>
    <definedName name="__Apr26">#REF!</definedName>
    <definedName name="__Apr27" localSheetId="2">#REF!</definedName>
    <definedName name="__Apr27" localSheetId="6">#REF!</definedName>
    <definedName name="__Apr27" localSheetId="5">#REF!</definedName>
    <definedName name="__Apr27">#REF!</definedName>
    <definedName name="__Apr28" localSheetId="2">#REF!</definedName>
    <definedName name="__Apr28" localSheetId="6">#REF!</definedName>
    <definedName name="__Apr28" localSheetId="5">#REF!</definedName>
    <definedName name="__Apr28">#REF!</definedName>
    <definedName name="__Apr29" localSheetId="2">#REF!</definedName>
    <definedName name="__Apr29" localSheetId="6">#REF!</definedName>
    <definedName name="__Apr29" localSheetId="5">#REF!</definedName>
    <definedName name="__Apr29">#REF!</definedName>
    <definedName name="__Apr30" localSheetId="2">#REF!</definedName>
    <definedName name="__Apr30" localSheetId="6">#REF!</definedName>
    <definedName name="__Apr30" localSheetId="5">#REF!</definedName>
    <definedName name="__Apr30">#REF!</definedName>
    <definedName name="__b3_2" hidden="1">{#N/A,#N/A,FALSE,"Aging Summary";#N/A,#N/A,FALSE,"Ratio Analysis";#N/A,#N/A,FALSE,"Test 120 Day Accts";#N/A,#N/A,FALSE,"Tickmarks"}</definedName>
    <definedName name="__bpp2" localSheetId="2">#REF!</definedName>
    <definedName name="__bpp2" localSheetId="6">#REF!</definedName>
    <definedName name="__bpp2" localSheetId="5">#REF!</definedName>
    <definedName name="__bpp2">#REF!</definedName>
    <definedName name="__bpp3" localSheetId="2">#REF!</definedName>
    <definedName name="__bpp3" localSheetId="6">#REF!</definedName>
    <definedName name="__bpp3" localSheetId="5">#REF!</definedName>
    <definedName name="__bpp3">#REF!</definedName>
    <definedName name="__CAT1" localSheetId="2">#REF!</definedName>
    <definedName name="__CAT1" localSheetId="6">#REF!</definedName>
    <definedName name="__CAT1" localSheetId="5">#REF!</definedName>
    <definedName name="__CAT1">#REF!</definedName>
    <definedName name="__CAT2" localSheetId="2">#REF!</definedName>
    <definedName name="__CAT2" localSheetId="6">#REF!</definedName>
    <definedName name="__CAT2" localSheetId="5">#REF!</definedName>
    <definedName name="__CAT2">#REF!</definedName>
    <definedName name="__CAT3" localSheetId="2">#REF!</definedName>
    <definedName name="__CAT3" localSheetId="6">#REF!</definedName>
    <definedName name="__CAT3" localSheetId="5">#REF!</definedName>
    <definedName name="__CAT3">#REF!</definedName>
    <definedName name="__cat4" localSheetId="2">[7]ACT!#REF!</definedName>
    <definedName name="__cat4" localSheetId="6">[7]ACT!#REF!</definedName>
    <definedName name="__cat4" localSheetId="5">[7]ACT!#REF!</definedName>
    <definedName name="__cat4">[7]ACT!#REF!</definedName>
    <definedName name="__cat5">[7]ACT!$D$4</definedName>
    <definedName name="__COC2" localSheetId="2">'[8]TB98,oct99&amp;sap99-WPL'!#REF!</definedName>
    <definedName name="__COC2" localSheetId="6">'[8]TB98,oct99&amp;sap99-WPL'!#REF!</definedName>
    <definedName name="__COC2" localSheetId="5">'[8]TB98,oct99&amp;sap99-WPL'!#REF!</definedName>
    <definedName name="__COC2">'[8]TB98,oct99&amp;sap99-WPL'!#REF!</definedName>
    <definedName name="__DAT1" localSheetId="2">#REF!</definedName>
    <definedName name="__DAT1" localSheetId="6">#REF!</definedName>
    <definedName name="__DAT1" localSheetId="5">#REF!</definedName>
    <definedName name="__DAT1">#REF!</definedName>
    <definedName name="__DAT10" localSheetId="2">#REF!</definedName>
    <definedName name="__DAT10" localSheetId="6">#REF!</definedName>
    <definedName name="__DAT10" localSheetId="5">#REF!</definedName>
    <definedName name="__DAT10">#REF!</definedName>
    <definedName name="__DAT11" localSheetId="2">#REF!</definedName>
    <definedName name="__DAT11" localSheetId="6">#REF!</definedName>
    <definedName name="__DAT11" localSheetId="5">#REF!</definedName>
    <definedName name="__DAT11">#REF!</definedName>
    <definedName name="__DAT12" localSheetId="2">#REF!</definedName>
    <definedName name="__DAT12" localSheetId="6">#REF!</definedName>
    <definedName name="__DAT12" localSheetId="5">#REF!</definedName>
    <definedName name="__DAT12">#REF!</definedName>
    <definedName name="__DAT13" localSheetId="2">#REF!</definedName>
    <definedName name="__DAT13" localSheetId="6">#REF!</definedName>
    <definedName name="__DAT13" localSheetId="5">#REF!</definedName>
    <definedName name="__DAT13">#REF!</definedName>
    <definedName name="__DAT14" localSheetId="2">#REF!</definedName>
    <definedName name="__DAT14" localSheetId="6">#REF!</definedName>
    <definedName name="__DAT14" localSheetId="5">#REF!</definedName>
    <definedName name="__DAT14">#REF!</definedName>
    <definedName name="__DAT15" localSheetId="2">#REF!</definedName>
    <definedName name="__DAT15" localSheetId="6">#REF!</definedName>
    <definedName name="__DAT15" localSheetId="5">#REF!</definedName>
    <definedName name="__DAT15">#REF!</definedName>
    <definedName name="__DAT16" localSheetId="2">#REF!</definedName>
    <definedName name="__DAT16" localSheetId="6">#REF!</definedName>
    <definedName name="__DAT16" localSheetId="5">#REF!</definedName>
    <definedName name="__DAT16">#REF!</definedName>
    <definedName name="__DAT17" localSheetId="2">#REF!</definedName>
    <definedName name="__DAT17" localSheetId="6">#REF!</definedName>
    <definedName name="__DAT17" localSheetId="5">#REF!</definedName>
    <definedName name="__DAT17">#REF!</definedName>
    <definedName name="__DAT18" localSheetId="2">#REF!</definedName>
    <definedName name="__DAT18" localSheetId="6">#REF!</definedName>
    <definedName name="__DAT18" localSheetId="5">#REF!</definedName>
    <definedName name="__DAT18">#REF!</definedName>
    <definedName name="__DAT19" localSheetId="2">#REF!</definedName>
    <definedName name="__DAT19" localSheetId="6">#REF!</definedName>
    <definedName name="__DAT19" localSheetId="5">#REF!</definedName>
    <definedName name="__DAT19">#REF!</definedName>
    <definedName name="__DAT2" localSheetId="2">#REF!</definedName>
    <definedName name="__DAT2" localSheetId="6">#REF!</definedName>
    <definedName name="__DAT2" localSheetId="5">#REF!</definedName>
    <definedName name="__DAT2">#REF!</definedName>
    <definedName name="__DAT20" localSheetId="2">[9]mapping2!#REF!</definedName>
    <definedName name="__DAT20" localSheetId="6">[9]mapping2!#REF!</definedName>
    <definedName name="__DAT20" localSheetId="5">[9]mapping2!#REF!</definedName>
    <definedName name="__DAT20">[9]mapping2!#REF!</definedName>
    <definedName name="__DAT21" localSheetId="2">#REF!</definedName>
    <definedName name="__DAT21" localSheetId="6">#REF!</definedName>
    <definedName name="__DAT21" localSheetId="5">#REF!</definedName>
    <definedName name="__DAT21">#REF!</definedName>
    <definedName name="__DAT22" localSheetId="2">#REF!</definedName>
    <definedName name="__DAT22" localSheetId="6">#REF!</definedName>
    <definedName name="__DAT22" localSheetId="5">#REF!</definedName>
    <definedName name="__DAT22">#REF!</definedName>
    <definedName name="__DAT23" localSheetId="2">[9]mapping2!#REF!</definedName>
    <definedName name="__DAT23" localSheetId="6">[9]mapping2!#REF!</definedName>
    <definedName name="__DAT23" localSheetId="5">[9]mapping2!#REF!</definedName>
    <definedName name="__DAT23">[9]mapping2!#REF!</definedName>
    <definedName name="__DAT24" localSheetId="2">#REF!</definedName>
    <definedName name="__DAT24" localSheetId="6">#REF!</definedName>
    <definedName name="__DAT24" localSheetId="5">#REF!</definedName>
    <definedName name="__DAT24">#REF!</definedName>
    <definedName name="__DAT25" localSheetId="2">#REF!</definedName>
    <definedName name="__DAT25" localSheetId="6">#REF!</definedName>
    <definedName name="__DAT25" localSheetId="5">#REF!</definedName>
    <definedName name="__DAT25">#REF!</definedName>
    <definedName name="__DAT26" localSheetId="2">#REF!</definedName>
    <definedName name="__DAT26" localSheetId="6">#REF!</definedName>
    <definedName name="__DAT26" localSheetId="5">#REF!</definedName>
    <definedName name="__DAT26">#REF!</definedName>
    <definedName name="__DAT27" localSheetId="2">[9]mapping2!#REF!</definedName>
    <definedName name="__DAT27" localSheetId="6">[9]mapping2!#REF!</definedName>
    <definedName name="__DAT27" localSheetId="5">[9]mapping2!#REF!</definedName>
    <definedName name="__DAT27">[9]mapping2!#REF!</definedName>
    <definedName name="__DAT28" localSheetId="2">#REF!</definedName>
    <definedName name="__DAT28" localSheetId="6">#REF!</definedName>
    <definedName name="__DAT28" localSheetId="5">#REF!</definedName>
    <definedName name="__DAT28">#REF!</definedName>
    <definedName name="__DAT29" localSheetId="2">[9]mapping2!#REF!</definedName>
    <definedName name="__DAT29" localSheetId="6">[9]mapping2!#REF!</definedName>
    <definedName name="__DAT29" localSheetId="5">[9]mapping2!#REF!</definedName>
    <definedName name="__DAT29">[9]mapping2!#REF!</definedName>
    <definedName name="__DAT3" localSheetId="2">#REF!</definedName>
    <definedName name="__DAT3" localSheetId="6">#REF!</definedName>
    <definedName name="__DAT3" localSheetId="5">#REF!</definedName>
    <definedName name="__DAT3">#REF!</definedName>
    <definedName name="__DAT30" localSheetId="2">[9]mapping2!#REF!</definedName>
    <definedName name="__DAT30" localSheetId="6">[9]mapping2!#REF!</definedName>
    <definedName name="__DAT30" localSheetId="5">[9]mapping2!#REF!</definedName>
    <definedName name="__DAT30">[9]mapping2!#REF!</definedName>
    <definedName name="__DAT31" localSheetId="2">[9]mapping2!#REF!</definedName>
    <definedName name="__DAT31" localSheetId="6">[9]mapping2!#REF!</definedName>
    <definedName name="__DAT31" localSheetId="5">[9]mapping2!#REF!</definedName>
    <definedName name="__DAT31">[9]mapping2!#REF!</definedName>
    <definedName name="__DAT32" localSheetId="2">[9]mapping2!#REF!</definedName>
    <definedName name="__DAT32" localSheetId="6">[9]mapping2!#REF!</definedName>
    <definedName name="__DAT32" localSheetId="5">[9]mapping2!#REF!</definedName>
    <definedName name="__DAT32">[9]mapping2!#REF!</definedName>
    <definedName name="__DAT33" localSheetId="2">[9]mapping2!#REF!</definedName>
    <definedName name="__DAT33" localSheetId="6">[9]mapping2!#REF!</definedName>
    <definedName name="__DAT33" localSheetId="5">[9]mapping2!#REF!</definedName>
    <definedName name="__DAT33">[9]mapping2!#REF!</definedName>
    <definedName name="__DAT34" localSheetId="2">[9]mapping2!#REF!</definedName>
    <definedName name="__DAT34" localSheetId="6">[9]mapping2!#REF!</definedName>
    <definedName name="__DAT34" localSheetId="5">[9]mapping2!#REF!</definedName>
    <definedName name="__DAT34">[9]mapping2!#REF!</definedName>
    <definedName name="__DAT35" localSheetId="2">[9]mapping2!#REF!</definedName>
    <definedName name="__DAT35" localSheetId="6">[9]mapping2!#REF!</definedName>
    <definedName name="__DAT35" localSheetId="5">[9]mapping2!#REF!</definedName>
    <definedName name="__DAT35">[9]mapping2!#REF!</definedName>
    <definedName name="__DAT36" localSheetId="2">[9]mapping2!#REF!</definedName>
    <definedName name="__DAT36" localSheetId="6">[9]mapping2!#REF!</definedName>
    <definedName name="__DAT36" localSheetId="5">[9]mapping2!#REF!</definedName>
    <definedName name="__DAT36">[9]mapping2!#REF!</definedName>
    <definedName name="__DAT37" localSheetId="2">[9]mapping2!#REF!</definedName>
    <definedName name="__DAT37" localSheetId="6">[9]mapping2!#REF!</definedName>
    <definedName name="__DAT37" localSheetId="5">[9]mapping2!#REF!</definedName>
    <definedName name="__DAT37">[9]mapping2!#REF!</definedName>
    <definedName name="__DAT38" localSheetId="2">[9]mapping2!#REF!</definedName>
    <definedName name="__DAT38" localSheetId="6">[9]mapping2!#REF!</definedName>
    <definedName name="__DAT38" localSheetId="5">[9]mapping2!#REF!</definedName>
    <definedName name="__DAT38">[9]mapping2!#REF!</definedName>
    <definedName name="__DAT39" localSheetId="2">[9]mapping2!#REF!</definedName>
    <definedName name="__DAT39" localSheetId="6">[9]mapping2!#REF!</definedName>
    <definedName name="__DAT39" localSheetId="5">[9]mapping2!#REF!</definedName>
    <definedName name="__DAT39">[9]mapping2!#REF!</definedName>
    <definedName name="__DAT4" localSheetId="2">#REF!</definedName>
    <definedName name="__DAT4" localSheetId="6">#REF!</definedName>
    <definedName name="__DAT4" localSheetId="5">#REF!</definedName>
    <definedName name="__DAT4">#REF!</definedName>
    <definedName name="__DAT40" localSheetId="2">[9]mapping2!#REF!</definedName>
    <definedName name="__DAT40" localSheetId="6">[9]mapping2!#REF!</definedName>
    <definedName name="__DAT40" localSheetId="5">[9]mapping2!#REF!</definedName>
    <definedName name="__DAT40">[9]mapping2!#REF!</definedName>
    <definedName name="__DAT41" localSheetId="2">[9]mapping2!#REF!</definedName>
    <definedName name="__DAT41" localSheetId="6">[9]mapping2!#REF!</definedName>
    <definedName name="__DAT41" localSheetId="5">[9]mapping2!#REF!</definedName>
    <definedName name="__DAT41">[9]mapping2!#REF!</definedName>
    <definedName name="__DAT42" localSheetId="2">[9]mapping2!#REF!</definedName>
    <definedName name="__DAT42" localSheetId="6">[9]mapping2!#REF!</definedName>
    <definedName name="__DAT42" localSheetId="5">[9]mapping2!#REF!</definedName>
    <definedName name="__DAT42">[9]mapping2!#REF!</definedName>
    <definedName name="__DAT43" localSheetId="2">[9]mapping2!#REF!</definedName>
    <definedName name="__DAT43" localSheetId="6">[9]mapping2!#REF!</definedName>
    <definedName name="__DAT43" localSheetId="5">[9]mapping2!#REF!</definedName>
    <definedName name="__DAT43">[9]mapping2!#REF!</definedName>
    <definedName name="__DAT44" localSheetId="2">[9]mapping2!#REF!</definedName>
    <definedName name="__DAT44" localSheetId="6">[9]mapping2!#REF!</definedName>
    <definedName name="__DAT44" localSheetId="5">[9]mapping2!#REF!</definedName>
    <definedName name="__DAT44">[9]mapping2!#REF!</definedName>
    <definedName name="__DAT45" localSheetId="2">[9]mapping2!#REF!</definedName>
    <definedName name="__DAT45" localSheetId="6">[9]mapping2!#REF!</definedName>
    <definedName name="__DAT45" localSheetId="5">[9]mapping2!#REF!</definedName>
    <definedName name="__DAT45">[9]mapping2!#REF!</definedName>
    <definedName name="__DAT46" localSheetId="2">[9]mapping2!#REF!</definedName>
    <definedName name="__DAT46" localSheetId="6">[9]mapping2!#REF!</definedName>
    <definedName name="__DAT46" localSheetId="5">[9]mapping2!#REF!</definedName>
    <definedName name="__DAT46">[9]mapping2!#REF!</definedName>
    <definedName name="__DAT47" localSheetId="2">#REF!</definedName>
    <definedName name="__DAT47" localSheetId="6">#REF!</definedName>
    <definedName name="__DAT47" localSheetId="5">#REF!</definedName>
    <definedName name="__DAT47">#REF!</definedName>
    <definedName name="__DAT48" localSheetId="2">[9]mapping2!#REF!</definedName>
    <definedName name="__DAT48" localSheetId="6">[9]mapping2!#REF!</definedName>
    <definedName name="__DAT48" localSheetId="5">[9]mapping2!#REF!</definedName>
    <definedName name="__DAT48">[9]mapping2!#REF!</definedName>
    <definedName name="__DAT49" localSheetId="2">[9]mapping2!#REF!</definedName>
    <definedName name="__DAT49" localSheetId="6">[9]mapping2!#REF!</definedName>
    <definedName name="__DAT49" localSheetId="5">[9]mapping2!#REF!</definedName>
    <definedName name="__DAT49">[9]mapping2!#REF!</definedName>
    <definedName name="__DAT5" localSheetId="2">#REF!</definedName>
    <definedName name="__DAT5" localSheetId="6">#REF!</definedName>
    <definedName name="__DAT5" localSheetId="5">#REF!</definedName>
    <definedName name="__DAT5">#REF!</definedName>
    <definedName name="__DAT50" localSheetId="2">[9]mapping2!#REF!</definedName>
    <definedName name="__DAT50" localSheetId="6">[9]mapping2!#REF!</definedName>
    <definedName name="__DAT50" localSheetId="5">[9]mapping2!#REF!</definedName>
    <definedName name="__DAT50">[9]mapping2!#REF!</definedName>
    <definedName name="__DAT51" localSheetId="2">[9]mapping2!#REF!</definedName>
    <definedName name="__DAT51" localSheetId="6">[9]mapping2!#REF!</definedName>
    <definedName name="__DAT51" localSheetId="5">[9]mapping2!#REF!</definedName>
    <definedName name="__DAT51">[9]mapping2!#REF!</definedName>
    <definedName name="__DAT52" localSheetId="2">[9]mapping2!#REF!</definedName>
    <definedName name="__DAT52" localSheetId="6">[9]mapping2!#REF!</definedName>
    <definedName name="__DAT52" localSheetId="5">[9]mapping2!#REF!</definedName>
    <definedName name="__DAT52">[9]mapping2!#REF!</definedName>
    <definedName name="__DAT53" localSheetId="2">[9]mapping2!#REF!</definedName>
    <definedName name="__DAT53" localSheetId="6">[9]mapping2!#REF!</definedName>
    <definedName name="__DAT53" localSheetId="5">[9]mapping2!#REF!</definedName>
    <definedName name="__DAT53">[9]mapping2!#REF!</definedName>
    <definedName name="__DAT54" localSheetId="2">[9]mapping2!#REF!</definedName>
    <definedName name="__DAT54" localSheetId="6">[9]mapping2!#REF!</definedName>
    <definedName name="__DAT54" localSheetId="5">[9]mapping2!#REF!</definedName>
    <definedName name="__DAT54">[9]mapping2!#REF!</definedName>
    <definedName name="__DAT55" localSheetId="2">#REF!</definedName>
    <definedName name="__DAT55" localSheetId="6">#REF!</definedName>
    <definedName name="__DAT55" localSheetId="5">#REF!</definedName>
    <definedName name="__DAT55">#REF!</definedName>
    <definedName name="__DAT56" localSheetId="2">[9]mapping2!#REF!</definedName>
    <definedName name="__DAT56" localSheetId="6">[9]mapping2!#REF!</definedName>
    <definedName name="__DAT56" localSheetId="5">[9]mapping2!#REF!</definedName>
    <definedName name="__DAT56">[9]mapping2!#REF!</definedName>
    <definedName name="__DAT57" localSheetId="2">#REF!</definedName>
    <definedName name="__DAT57" localSheetId="6">#REF!</definedName>
    <definedName name="__DAT57" localSheetId="5">#REF!</definedName>
    <definedName name="__DAT57">#REF!</definedName>
    <definedName name="__DAT58" localSheetId="2">[9]mapping2!#REF!</definedName>
    <definedName name="__DAT58" localSheetId="6">[9]mapping2!#REF!</definedName>
    <definedName name="__DAT58" localSheetId="5">[9]mapping2!#REF!</definedName>
    <definedName name="__DAT58">[9]mapping2!#REF!</definedName>
    <definedName name="__DAT59" localSheetId="2">[9]mapping2!#REF!</definedName>
    <definedName name="__DAT59" localSheetId="6">[9]mapping2!#REF!</definedName>
    <definedName name="__DAT59" localSheetId="5">[9]mapping2!#REF!</definedName>
    <definedName name="__DAT59">[9]mapping2!#REF!</definedName>
    <definedName name="__DAT6" localSheetId="2">#REF!</definedName>
    <definedName name="__DAT6" localSheetId="6">#REF!</definedName>
    <definedName name="__DAT6" localSheetId="5">#REF!</definedName>
    <definedName name="__DAT6">#REF!</definedName>
    <definedName name="__DAT60" localSheetId="2">[9]mapping2!#REF!</definedName>
    <definedName name="__DAT60" localSheetId="6">[9]mapping2!#REF!</definedName>
    <definedName name="__DAT60" localSheetId="5">[9]mapping2!#REF!</definedName>
    <definedName name="__DAT60">[9]mapping2!#REF!</definedName>
    <definedName name="__DAT61" localSheetId="2">[9]mapping2!#REF!</definedName>
    <definedName name="__DAT61" localSheetId="6">[9]mapping2!#REF!</definedName>
    <definedName name="__DAT61" localSheetId="5">[9]mapping2!#REF!</definedName>
    <definedName name="__DAT61">[9]mapping2!#REF!</definedName>
    <definedName name="__DAT62" localSheetId="2">[9]mapping2!#REF!</definedName>
    <definedName name="__DAT62" localSheetId="6">[9]mapping2!#REF!</definedName>
    <definedName name="__DAT62" localSheetId="5">[9]mapping2!#REF!</definedName>
    <definedName name="__DAT62">[9]mapping2!#REF!</definedName>
    <definedName name="__DAT63" localSheetId="2">[9]mapping2!#REF!</definedName>
    <definedName name="__DAT63" localSheetId="6">[9]mapping2!#REF!</definedName>
    <definedName name="__DAT63" localSheetId="5">[9]mapping2!#REF!</definedName>
    <definedName name="__DAT63">[9]mapping2!#REF!</definedName>
    <definedName name="__DAT64" localSheetId="2">[9]mapping2!#REF!</definedName>
    <definedName name="__DAT64" localSheetId="6">[9]mapping2!#REF!</definedName>
    <definedName name="__DAT64" localSheetId="5">[9]mapping2!#REF!</definedName>
    <definedName name="__DAT64">[9]mapping2!#REF!</definedName>
    <definedName name="__DAT65" localSheetId="2">[9]mapping2!#REF!</definedName>
    <definedName name="__DAT65" localSheetId="6">[9]mapping2!#REF!</definedName>
    <definedName name="__DAT65" localSheetId="5">[9]mapping2!#REF!</definedName>
    <definedName name="__DAT65">[9]mapping2!#REF!</definedName>
    <definedName name="__DAT66" localSheetId="2">[9]mapping2!#REF!</definedName>
    <definedName name="__DAT66" localSheetId="6">[9]mapping2!#REF!</definedName>
    <definedName name="__DAT66" localSheetId="5">[9]mapping2!#REF!</definedName>
    <definedName name="__DAT66">[9]mapping2!#REF!</definedName>
    <definedName name="__DAT7" localSheetId="2">#REF!</definedName>
    <definedName name="__DAT7" localSheetId="6">#REF!</definedName>
    <definedName name="__DAT7" localSheetId="5">#REF!</definedName>
    <definedName name="__DAT7">#REF!</definedName>
    <definedName name="__DAT8" localSheetId="2">#REF!</definedName>
    <definedName name="__DAT8" localSheetId="6">#REF!</definedName>
    <definedName name="__DAT8" localSheetId="5">#REF!</definedName>
    <definedName name="__DAT8">#REF!</definedName>
    <definedName name="__DAT9" localSheetId="2">#REF!</definedName>
    <definedName name="__DAT9" localSheetId="6">#REF!</definedName>
    <definedName name="__DAT9" localSheetId="5">#REF!</definedName>
    <definedName name="__DAT9">#REF!</definedName>
    <definedName name="__DD3" hidden="1">{#N/A,#N/A,FALSE,"Aging Summary";#N/A,#N/A,FALSE,"Ratio Analysis";#N/A,#N/A,FALSE,"Test 120 Day Accts";#N/A,#N/A,FALSE,"Tickmarks"}</definedName>
    <definedName name="__De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De3_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_FRE1" localSheetId="2">#REF!</definedName>
    <definedName name="__FRE1" localSheetId="6">#REF!</definedName>
    <definedName name="__FRE1" localSheetId="5">#REF!</definedName>
    <definedName name="__FRE1">#REF!</definedName>
    <definedName name="__FRE2" localSheetId="2">#REF!</definedName>
    <definedName name="__FRE2" localSheetId="6">#REF!</definedName>
    <definedName name="__FRE2" localSheetId="5">#REF!</definedName>
    <definedName name="__FRE2">#REF!</definedName>
    <definedName name="__GPS2" localSheetId="2">#REF!</definedName>
    <definedName name="__GPS2" localSheetId="6">#REF!</definedName>
    <definedName name="__GPS2" localSheetId="5">#REF!</definedName>
    <definedName name="__GPS2">#REF!</definedName>
    <definedName name="__IntlFixup" hidden="1">TRUE</definedName>
    <definedName name="__Jul01" localSheetId="2">#REF!</definedName>
    <definedName name="__Jul01" localSheetId="6">#REF!</definedName>
    <definedName name="__Jul01" localSheetId="5">#REF!</definedName>
    <definedName name="__Jul01">#REF!</definedName>
    <definedName name="__Jul02" localSheetId="2">#REF!</definedName>
    <definedName name="__Jul02" localSheetId="6">#REF!</definedName>
    <definedName name="__Jul02" localSheetId="5">#REF!</definedName>
    <definedName name="__Jul02">#REF!</definedName>
    <definedName name="__Jul03" localSheetId="2">#REF!</definedName>
    <definedName name="__Jul03" localSheetId="6">#REF!</definedName>
    <definedName name="__Jul03" localSheetId="5">#REF!</definedName>
    <definedName name="__Jul03">#REF!</definedName>
    <definedName name="__Jul04" localSheetId="2">#REF!</definedName>
    <definedName name="__Jul04" localSheetId="6">#REF!</definedName>
    <definedName name="__Jul04" localSheetId="5">#REF!</definedName>
    <definedName name="__Jul04">#REF!</definedName>
    <definedName name="__Jul05" localSheetId="2">#REF!</definedName>
    <definedName name="__Jul05" localSheetId="6">#REF!</definedName>
    <definedName name="__Jul05" localSheetId="5">#REF!</definedName>
    <definedName name="__Jul05">#REF!</definedName>
    <definedName name="__Jul06" localSheetId="2">#REF!</definedName>
    <definedName name="__Jul06" localSheetId="6">#REF!</definedName>
    <definedName name="__Jul06" localSheetId="5">#REF!</definedName>
    <definedName name="__Jul06">#REF!</definedName>
    <definedName name="__Jul07" localSheetId="2">#REF!</definedName>
    <definedName name="__Jul07" localSheetId="6">#REF!</definedName>
    <definedName name="__Jul07" localSheetId="5">#REF!</definedName>
    <definedName name="__Jul07">#REF!</definedName>
    <definedName name="__Jul08" localSheetId="2">#REF!</definedName>
    <definedName name="__Jul08" localSheetId="6">#REF!</definedName>
    <definedName name="__Jul08" localSheetId="5">#REF!</definedName>
    <definedName name="__Jul08">#REF!</definedName>
    <definedName name="__Jul09" localSheetId="2">#REF!</definedName>
    <definedName name="__Jul09" localSheetId="6">#REF!</definedName>
    <definedName name="__Jul09" localSheetId="5">#REF!</definedName>
    <definedName name="__Jul09">#REF!</definedName>
    <definedName name="__Jul10" localSheetId="2">#REF!</definedName>
    <definedName name="__Jul10" localSheetId="6">#REF!</definedName>
    <definedName name="__Jul10" localSheetId="5">#REF!</definedName>
    <definedName name="__Jul10">#REF!</definedName>
    <definedName name="__Jul11" localSheetId="2">#REF!</definedName>
    <definedName name="__Jul11" localSheetId="6">#REF!</definedName>
    <definedName name="__Jul11" localSheetId="5">#REF!</definedName>
    <definedName name="__Jul11">#REF!</definedName>
    <definedName name="__Jul12" localSheetId="2">#REF!</definedName>
    <definedName name="__Jul12" localSheetId="6">#REF!</definedName>
    <definedName name="__Jul12" localSheetId="5">#REF!</definedName>
    <definedName name="__Jul12">#REF!</definedName>
    <definedName name="__Jul13" localSheetId="2">#REF!</definedName>
    <definedName name="__Jul13" localSheetId="6">#REF!</definedName>
    <definedName name="__Jul13" localSheetId="5">#REF!</definedName>
    <definedName name="__Jul13">#REF!</definedName>
    <definedName name="__Jul14" localSheetId="2">#REF!</definedName>
    <definedName name="__Jul14" localSheetId="6">#REF!</definedName>
    <definedName name="__Jul14" localSheetId="5">#REF!</definedName>
    <definedName name="__Jul14">#REF!</definedName>
    <definedName name="__Jul15" localSheetId="2">#REF!</definedName>
    <definedName name="__Jul15" localSheetId="6">#REF!</definedName>
    <definedName name="__Jul15" localSheetId="5">#REF!</definedName>
    <definedName name="__Jul15">#REF!</definedName>
    <definedName name="__Jul16" localSheetId="2">#REF!</definedName>
    <definedName name="__Jul16" localSheetId="6">#REF!</definedName>
    <definedName name="__Jul16" localSheetId="5">#REF!</definedName>
    <definedName name="__Jul16">#REF!</definedName>
    <definedName name="__Jul17" localSheetId="2">#REF!</definedName>
    <definedName name="__Jul17" localSheetId="6">#REF!</definedName>
    <definedName name="__Jul17" localSheetId="5">#REF!</definedName>
    <definedName name="__Jul17">#REF!</definedName>
    <definedName name="__Jul18" localSheetId="2">#REF!</definedName>
    <definedName name="__Jul18" localSheetId="6">#REF!</definedName>
    <definedName name="__Jul18" localSheetId="5">#REF!</definedName>
    <definedName name="__Jul18">#REF!</definedName>
    <definedName name="__Jul19" localSheetId="2">#REF!</definedName>
    <definedName name="__Jul19" localSheetId="6">#REF!</definedName>
    <definedName name="__Jul19" localSheetId="5">#REF!</definedName>
    <definedName name="__Jul19">#REF!</definedName>
    <definedName name="__Jul20" localSheetId="2">#REF!</definedName>
    <definedName name="__Jul20" localSheetId="6">#REF!</definedName>
    <definedName name="__Jul20" localSheetId="5">#REF!</definedName>
    <definedName name="__Jul20">#REF!</definedName>
    <definedName name="__Jul21" localSheetId="2">#REF!</definedName>
    <definedName name="__Jul21" localSheetId="6">#REF!</definedName>
    <definedName name="__Jul21" localSheetId="5">#REF!</definedName>
    <definedName name="__Jul21">#REF!</definedName>
    <definedName name="__Jul22" localSheetId="2">#REF!</definedName>
    <definedName name="__Jul22" localSheetId="6">#REF!</definedName>
    <definedName name="__Jul22" localSheetId="5">#REF!</definedName>
    <definedName name="__Jul22">#REF!</definedName>
    <definedName name="__Jul23" localSheetId="2">#REF!</definedName>
    <definedName name="__Jul23" localSheetId="6">#REF!</definedName>
    <definedName name="__Jul23" localSheetId="5">#REF!</definedName>
    <definedName name="__Jul23">#REF!</definedName>
    <definedName name="__Jul24" localSheetId="2">#REF!</definedName>
    <definedName name="__Jul24" localSheetId="6">#REF!</definedName>
    <definedName name="__Jul24" localSheetId="5">#REF!</definedName>
    <definedName name="__Jul24">#REF!</definedName>
    <definedName name="__Jul25" localSheetId="2">#REF!</definedName>
    <definedName name="__Jul25" localSheetId="6">#REF!</definedName>
    <definedName name="__Jul25" localSheetId="5">#REF!</definedName>
    <definedName name="__Jul25">#REF!</definedName>
    <definedName name="__Jul26" localSheetId="2">#REF!</definedName>
    <definedName name="__Jul26" localSheetId="6">#REF!</definedName>
    <definedName name="__Jul26" localSheetId="5">#REF!</definedName>
    <definedName name="__Jul26">#REF!</definedName>
    <definedName name="__Jul27" localSheetId="2">#REF!</definedName>
    <definedName name="__Jul27" localSheetId="6">#REF!</definedName>
    <definedName name="__Jul27" localSheetId="5">#REF!</definedName>
    <definedName name="__Jul27">#REF!</definedName>
    <definedName name="__Jul28" localSheetId="2">#REF!</definedName>
    <definedName name="__Jul28" localSheetId="6">#REF!</definedName>
    <definedName name="__Jul28" localSheetId="5">#REF!</definedName>
    <definedName name="__Jul28">#REF!</definedName>
    <definedName name="__Jul29" localSheetId="2">#REF!</definedName>
    <definedName name="__Jul29" localSheetId="6">#REF!</definedName>
    <definedName name="__Jul29" localSheetId="5">#REF!</definedName>
    <definedName name="__Jul29">#REF!</definedName>
    <definedName name="__Jul30" localSheetId="2">#REF!</definedName>
    <definedName name="__Jul30" localSheetId="6">#REF!</definedName>
    <definedName name="__Jul30" localSheetId="5">#REF!</definedName>
    <definedName name="__Jul30">#REF!</definedName>
    <definedName name="__Jul31" localSheetId="2">#REF!</definedName>
    <definedName name="__Jul31" localSheetId="6">#REF!</definedName>
    <definedName name="__Jul31" localSheetId="5">#REF!</definedName>
    <definedName name="__Jul31">#REF!</definedName>
    <definedName name="__Jun01" localSheetId="2">#REF!</definedName>
    <definedName name="__Jun01" localSheetId="6">#REF!</definedName>
    <definedName name="__Jun01" localSheetId="5">#REF!</definedName>
    <definedName name="__Jun01">#REF!</definedName>
    <definedName name="__Jun02" localSheetId="2">#REF!</definedName>
    <definedName name="__Jun02" localSheetId="6">#REF!</definedName>
    <definedName name="__Jun02" localSheetId="5">#REF!</definedName>
    <definedName name="__Jun02">#REF!</definedName>
    <definedName name="__Jun03" localSheetId="2">#REF!</definedName>
    <definedName name="__Jun03" localSheetId="6">#REF!</definedName>
    <definedName name="__Jun03" localSheetId="5">#REF!</definedName>
    <definedName name="__Jun03">#REF!</definedName>
    <definedName name="__Jun04" localSheetId="2">#REF!</definedName>
    <definedName name="__Jun04" localSheetId="6">#REF!</definedName>
    <definedName name="__Jun04" localSheetId="5">#REF!</definedName>
    <definedName name="__Jun04">#REF!</definedName>
    <definedName name="__Jun05" localSheetId="2">#REF!</definedName>
    <definedName name="__Jun05" localSheetId="6">#REF!</definedName>
    <definedName name="__Jun05" localSheetId="5">#REF!</definedName>
    <definedName name="__Jun05">#REF!</definedName>
    <definedName name="__Jun06" localSheetId="2">#REF!</definedName>
    <definedName name="__Jun06" localSheetId="6">#REF!</definedName>
    <definedName name="__Jun06" localSheetId="5">#REF!</definedName>
    <definedName name="__Jun06">#REF!</definedName>
    <definedName name="__Jun07" localSheetId="2">#REF!</definedName>
    <definedName name="__Jun07" localSheetId="6">#REF!</definedName>
    <definedName name="__Jun07" localSheetId="5">#REF!</definedName>
    <definedName name="__Jun07">#REF!</definedName>
    <definedName name="__Jun08" localSheetId="2">#REF!</definedName>
    <definedName name="__Jun08" localSheetId="6">#REF!</definedName>
    <definedName name="__Jun08" localSheetId="5">#REF!</definedName>
    <definedName name="__Jun08">#REF!</definedName>
    <definedName name="__Jun09" localSheetId="2">#REF!</definedName>
    <definedName name="__Jun09" localSheetId="6">#REF!</definedName>
    <definedName name="__Jun09" localSheetId="5">#REF!</definedName>
    <definedName name="__Jun09">#REF!</definedName>
    <definedName name="__Jun10" localSheetId="2">#REF!</definedName>
    <definedName name="__Jun10" localSheetId="6">#REF!</definedName>
    <definedName name="__Jun10" localSheetId="5">#REF!</definedName>
    <definedName name="__Jun10">#REF!</definedName>
    <definedName name="__Jun11" localSheetId="2">#REF!</definedName>
    <definedName name="__Jun11" localSheetId="6">#REF!</definedName>
    <definedName name="__Jun11" localSheetId="5">#REF!</definedName>
    <definedName name="__Jun11">#REF!</definedName>
    <definedName name="__Jun12" localSheetId="2">#REF!</definedName>
    <definedName name="__Jun12" localSheetId="6">#REF!</definedName>
    <definedName name="__Jun12" localSheetId="5">#REF!</definedName>
    <definedName name="__Jun12">#REF!</definedName>
    <definedName name="__Jun13" localSheetId="2">#REF!</definedName>
    <definedName name="__Jun13" localSheetId="6">#REF!</definedName>
    <definedName name="__Jun13" localSheetId="5">#REF!</definedName>
    <definedName name="__Jun13">#REF!</definedName>
    <definedName name="__Jun14" localSheetId="2">#REF!</definedName>
    <definedName name="__Jun14" localSheetId="6">#REF!</definedName>
    <definedName name="__Jun14" localSheetId="5">#REF!</definedName>
    <definedName name="__Jun14">#REF!</definedName>
    <definedName name="__Jun15" localSheetId="2">#REF!</definedName>
    <definedName name="__Jun15" localSheetId="6">#REF!</definedName>
    <definedName name="__Jun15" localSheetId="5">#REF!</definedName>
    <definedName name="__Jun15">#REF!</definedName>
    <definedName name="__Jun16" localSheetId="2">#REF!</definedName>
    <definedName name="__Jun16" localSheetId="6">#REF!</definedName>
    <definedName name="__Jun16" localSheetId="5">#REF!</definedName>
    <definedName name="__Jun16">#REF!</definedName>
    <definedName name="__Jun17" localSheetId="2">#REF!</definedName>
    <definedName name="__Jun17" localSheetId="6">#REF!</definedName>
    <definedName name="__Jun17" localSheetId="5">#REF!</definedName>
    <definedName name="__Jun17">#REF!</definedName>
    <definedName name="__Jun18" localSheetId="2">#REF!</definedName>
    <definedName name="__Jun18" localSheetId="6">#REF!</definedName>
    <definedName name="__Jun18" localSheetId="5">#REF!</definedName>
    <definedName name="__Jun18">#REF!</definedName>
    <definedName name="__Jun19" localSheetId="2">#REF!</definedName>
    <definedName name="__Jun19" localSheetId="6">#REF!</definedName>
    <definedName name="__Jun19" localSheetId="5">#REF!</definedName>
    <definedName name="__Jun19">#REF!</definedName>
    <definedName name="__Jun20" localSheetId="2">#REF!</definedName>
    <definedName name="__Jun20" localSheetId="6">#REF!</definedName>
    <definedName name="__Jun20" localSheetId="5">#REF!</definedName>
    <definedName name="__Jun20">#REF!</definedName>
    <definedName name="__Jun21" localSheetId="2">#REF!</definedName>
    <definedName name="__Jun21" localSheetId="6">#REF!</definedName>
    <definedName name="__Jun21" localSheetId="5">#REF!</definedName>
    <definedName name="__Jun21">#REF!</definedName>
    <definedName name="__Jun22" localSheetId="2">#REF!</definedName>
    <definedName name="__Jun22" localSheetId="6">#REF!</definedName>
    <definedName name="__Jun22" localSheetId="5">#REF!</definedName>
    <definedName name="__Jun22">#REF!</definedName>
    <definedName name="__Jun23" localSheetId="2">#REF!</definedName>
    <definedName name="__Jun23" localSheetId="6">#REF!</definedName>
    <definedName name="__Jun23" localSheetId="5">#REF!</definedName>
    <definedName name="__Jun23">#REF!</definedName>
    <definedName name="__Jun24" localSheetId="2">#REF!</definedName>
    <definedName name="__Jun24" localSheetId="6">#REF!</definedName>
    <definedName name="__Jun24" localSheetId="5">#REF!</definedName>
    <definedName name="__Jun24">#REF!</definedName>
    <definedName name="__Jun25" localSheetId="2">#REF!</definedName>
    <definedName name="__Jun25" localSheetId="6">#REF!</definedName>
    <definedName name="__Jun25" localSheetId="5">#REF!</definedName>
    <definedName name="__Jun25">#REF!</definedName>
    <definedName name="__Jun26" localSheetId="2">#REF!</definedName>
    <definedName name="__Jun26" localSheetId="6">#REF!</definedName>
    <definedName name="__Jun26" localSheetId="5">#REF!</definedName>
    <definedName name="__Jun26">#REF!</definedName>
    <definedName name="__Jun27" localSheetId="2">#REF!</definedName>
    <definedName name="__Jun27" localSheetId="6">#REF!</definedName>
    <definedName name="__Jun27" localSheetId="5">#REF!</definedName>
    <definedName name="__Jun27">#REF!</definedName>
    <definedName name="__Jun28" localSheetId="2">#REF!</definedName>
    <definedName name="__Jun28" localSheetId="6">#REF!</definedName>
    <definedName name="__Jun28" localSheetId="5">#REF!</definedName>
    <definedName name="__Jun28">#REF!</definedName>
    <definedName name="__Jun29" localSheetId="2">#REF!</definedName>
    <definedName name="__Jun29" localSheetId="6">#REF!</definedName>
    <definedName name="__Jun29" localSheetId="5">#REF!</definedName>
    <definedName name="__Jun29">#REF!</definedName>
    <definedName name="__Jun30" localSheetId="2">#REF!</definedName>
    <definedName name="__Jun30" localSheetId="6">#REF!</definedName>
    <definedName name="__Jun30" localSheetId="5">#REF!</definedName>
    <definedName name="__Jun30">#REF!</definedName>
    <definedName name="__jv1" localSheetId="2">#REF!</definedName>
    <definedName name="__jv1" localSheetId="6">#REF!</definedName>
    <definedName name="__jv1" localSheetId="5">#REF!</definedName>
    <definedName name="__jv1">#REF!</definedName>
    <definedName name="__jv10" localSheetId="2">#REF!</definedName>
    <definedName name="__jv10" localSheetId="6">#REF!</definedName>
    <definedName name="__jv10" localSheetId="5">#REF!</definedName>
    <definedName name="__jv10">#REF!</definedName>
    <definedName name="__jv11" localSheetId="2">#REF!</definedName>
    <definedName name="__jv11" localSheetId="6">#REF!</definedName>
    <definedName name="__jv11" localSheetId="5">#REF!</definedName>
    <definedName name="__jv11">#REF!</definedName>
    <definedName name="__jv12" localSheetId="2">#REF!</definedName>
    <definedName name="__jv12" localSheetId="6">#REF!</definedName>
    <definedName name="__jv12" localSheetId="5">#REF!</definedName>
    <definedName name="__jv12">#REF!</definedName>
    <definedName name="__jv13" localSheetId="2">#REF!</definedName>
    <definedName name="__jv13" localSheetId="6">#REF!</definedName>
    <definedName name="__jv13" localSheetId="5">#REF!</definedName>
    <definedName name="__jv13">#REF!</definedName>
    <definedName name="__jv14" localSheetId="2">#REF!</definedName>
    <definedName name="__jv14" localSheetId="6">#REF!</definedName>
    <definedName name="__jv14" localSheetId="5">#REF!</definedName>
    <definedName name="__jv14">#REF!</definedName>
    <definedName name="__jv15" localSheetId="2">#REF!</definedName>
    <definedName name="__jv15" localSheetId="6">#REF!</definedName>
    <definedName name="__jv15" localSheetId="5">#REF!</definedName>
    <definedName name="__jv15">#REF!</definedName>
    <definedName name="__jv16" localSheetId="2">#REF!</definedName>
    <definedName name="__jv16" localSheetId="6">#REF!</definedName>
    <definedName name="__jv16" localSheetId="5">#REF!</definedName>
    <definedName name="__jv16">#REF!</definedName>
    <definedName name="__jv17" localSheetId="2">#REF!</definedName>
    <definedName name="__jv17" localSheetId="6">#REF!</definedName>
    <definedName name="__jv17" localSheetId="5">#REF!</definedName>
    <definedName name="__jv17">#REF!</definedName>
    <definedName name="__jv18" localSheetId="2">#REF!</definedName>
    <definedName name="__jv18" localSheetId="6">#REF!</definedName>
    <definedName name="__jv18" localSheetId="5">#REF!</definedName>
    <definedName name="__jv18">#REF!</definedName>
    <definedName name="__jv19" localSheetId="2">#REF!</definedName>
    <definedName name="__jv19" localSheetId="6">#REF!</definedName>
    <definedName name="__jv19" localSheetId="5">#REF!</definedName>
    <definedName name="__jv19">#REF!</definedName>
    <definedName name="__jv2" localSheetId="2">#REF!</definedName>
    <definedName name="__jv2" localSheetId="6">#REF!</definedName>
    <definedName name="__jv2" localSheetId="5">#REF!</definedName>
    <definedName name="__jv2">#REF!</definedName>
    <definedName name="__jv20" localSheetId="2">#REF!</definedName>
    <definedName name="__jv20" localSheetId="6">#REF!</definedName>
    <definedName name="__jv20" localSheetId="5">#REF!</definedName>
    <definedName name="__jv20">#REF!</definedName>
    <definedName name="__jv21" localSheetId="2">#REF!</definedName>
    <definedName name="__jv21" localSheetId="6">#REF!</definedName>
    <definedName name="__jv21" localSheetId="5">#REF!</definedName>
    <definedName name="__jv21">#REF!</definedName>
    <definedName name="__jv22" localSheetId="2">#REF!</definedName>
    <definedName name="__jv22" localSheetId="6">#REF!</definedName>
    <definedName name="__jv22" localSheetId="5">#REF!</definedName>
    <definedName name="__jv22">#REF!</definedName>
    <definedName name="__jv3" localSheetId="2">#REF!</definedName>
    <definedName name="__jv3" localSheetId="6">#REF!</definedName>
    <definedName name="__jv3" localSheetId="5">#REF!</definedName>
    <definedName name="__jv3">#REF!</definedName>
    <definedName name="__jv4" localSheetId="2">#REF!</definedName>
    <definedName name="__jv4" localSheetId="6">#REF!</definedName>
    <definedName name="__jv4" localSheetId="5">#REF!</definedName>
    <definedName name="__jv4">#REF!</definedName>
    <definedName name="__jv5" localSheetId="2">#REF!</definedName>
    <definedName name="__jv5" localSheetId="6">#REF!</definedName>
    <definedName name="__jv5" localSheetId="5">#REF!</definedName>
    <definedName name="__jv5">#REF!</definedName>
    <definedName name="__jv6" localSheetId="2">#REF!</definedName>
    <definedName name="__jv6" localSheetId="6">#REF!</definedName>
    <definedName name="__jv6" localSheetId="5">#REF!</definedName>
    <definedName name="__jv6">#REF!</definedName>
    <definedName name="__jv7" localSheetId="2">#REF!</definedName>
    <definedName name="__jv7" localSheetId="6">#REF!</definedName>
    <definedName name="__jv7" localSheetId="5">#REF!</definedName>
    <definedName name="__jv7">#REF!</definedName>
    <definedName name="__jv8" localSheetId="2">#REF!</definedName>
    <definedName name="__jv8" localSheetId="6">#REF!</definedName>
    <definedName name="__jv8" localSheetId="5">#REF!</definedName>
    <definedName name="__jv8">#REF!</definedName>
    <definedName name="__jv9" localSheetId="2">#REF!</definedName>
    <definedName name="__jv9" localSheetId="6">#REF!</definedName>
    <definedName name="__jv9" localSheetId="5">#REF!</definedName>
    <definedName name="__jv9">#REF!</definedName>
    <definedName name="__klu1">[10]GeneralInfo!$W$10</definedName>
    <definedName name="__klu2">[10]GeneralInfo!$X$10</definedName>
    <definedName name="__klu3">[10]GeneralInfo!$Y$10</definedName>
    <definedName name="__klu4">[10]GeneralInfo!$Z$10</definedName>
    <definedName name="__klu5">[10]GeneralInfo!$AA$10</definedName>
    <definedName name="__L1" hidden="1">{#N/A,#N/A,FALSE,"Aging Summary";#N/A,#N/A,FALSE,"Ratio Analysis";#N/A,#N/A,FALSE,"Test 120 Day Accts";#N/A,#N/A,FALSE,"Tickmarks"}</definedName>
    <definedName name="__LAM1" localSheetId="2">#REF!</definedName>
    <definedName name="__LAM1" localSheetId="6">#REF!</definedName>
    <definedName name="__LAM1" localSheetId="5">#REF!</definedName>
    <definedName name="__LAM1">#REF!</definedName>
    <definedName name="__Mei01" localSheetId="2">#REF!</definedName>
    <definedName name="__Mei01" localSheetId="6">#REF!</definedName>
    <definedName name="__Mei01" localSheetId="5">#REF!</definedName>
    <definedName name="__Mei01">#REF!</definedName>
    <definedName name="__mEI02" localSheetId="2">#REF!</definedName>
    <definedName name="__mEI02" localSheetId="6">#REF!</definedName>
    <definedName name="__mEI02" localSheetId="5">#REF!</definedName>
    <definedName name="__mEI02">#REF!</definedName>
    <definedName name="__Mei03" localSheetId="2">#REF!</definedName>
    <definedName name="__Mei03" localSheetId="6">#REF!</definedName>
    <definedName name="__Mei03" localSheetId="5">#REF!</definedName>
    <definedName name="__Mei03">#REF!</definedName>
    <definedName name="__Mei04" localSheetId="2">#REF!</definedName>
    <definedName name="__Mei04" localSheetId="6">#REF!</definedName>
    <definedName name="__Mei04" localSheetId="5">#REF!</definedName>
    <definedName name="__Mei04">#REF!</definedName>
    <definedName name="__Mei05" localSheetId="2">#REF!</definedName>
    <definedName name="__Mei05" localSheetId="6">#REF!</definedName>
    <definedName name="__Mei05" localSheetId="5">#REF!</definedName>
    <definedName name="__Mei05">#REF!</definedName>
    <definedName name="__Mei06" localSheetId="2">#REF!</definedName>
    <definedName name="__Mei06" localSheetId="6">#REF!</definedName>
    <definedName name="__Mei06" localSheetId="5">#REF!</definedName>
    <definedName name="__Mei06">#REF!</definedName>
    <definedName name="__Mei07" localSheetId="2">#REF!</definedName>
    <definedName name="__Mei07" localSheetId="6">#REF!</definedName>
    <definedName name="__Mei07" localSheetId="5">#REF!</definedName>
    <definedName name="__Mei07">#REF!</definedName>
    <definedName name="__Mei08" localSheetId="2">#REF!</definedName>
    <definedName name="__Mei08" localSheetId="6">#REF!</definedName>
    <definedName name="__Mei08" localSheetId="5">#REF!</definedName>
    <definedName name="__Mei08">#REF!</definedName>
    <definedName name="__Mei09" localSheetId="2">#REF!</definedName>
    <definedName name="__Mei09" localSheetId="6">#REF!</definedName>
    <definedName name="__Mei09" localSheetId="5">#REF!</definedName>
    <definedName name="__Mei09">#REF!</definedName>
    <definedName name="__Mei10" localSheetId="2">#REF!</definedName>
    <definedName name="__Mei10" localSheetId="6">#REF!</definedName>
    <definedName name="__Mei10" localSheetId="5">#REF!</definedName>
    <definedName name="__Mei10">#REF!</definedName>
    <definedName name="__Mei11" localSheetId="2">#REF!</definedName>
    <definedName name="__Mei11" localSheetId="6">#REF!</definedName>
    <definedName name="__Mei11" localSheetId="5">#REF!</definedName>
    <definedName name="__Mei11">#REF!</definedName>
    <definedName name="__Mei12" localSheetId="2">#REF!</definedName>
    <definedName name="__Mei12" localSheetId="6">#REF!</definedName>
    <definedName name="__Mei12" localSheetId="5">#REF!</definedName>
    <definedName name="__Mei12">#REF!</definedName>
    <definedName name="__Mei13" localSheetId="2">#REF!</definedName>
    <definedName name="__Mei13" localSheetId="6">#REF!</definedName>
    <definedName name="__Mei13" localSheetId="5">#REF!</definedName>
    <definedName name="__Mei13">#REF!</definedName>
    <definedName name="__Mei14" localSheetId="2">#REF!</definedName>
    <definedName name="__Mei14" localSheetId="6">#REF!</definedName>
    <definedName name="__Mei14" localSheetId="5">#REF!</definedName>
    <definedName name="__Mei14">#REF!</definedName>
    <definedName name="__Mei15" localSheetId="2">#REF!</definedName>
    <definedName name="__Mei15" localSheetId="6">#REF!</definedName>
    <definedName name="__Mei15" localSheetId="5">#REF!</definedName>
    <definedName name="__Mei15">#REF!</definedName>
    <definedName name="__Mei16" localSheetId="2">#REF!</definedName>
    <definedName name="__Mei16" localSheetId="6">#REF!</definedName>
    <definedName name="__Mei16" localSheetId="5">#REF!</definedName>
    <definedName name="__Mei16">#REF!</definedName>
    <definedName name="__Mei17" localSheetId="2">#REF!</definedName>
    <definedName name="__Mei17" localSheetId="6">#REF!</definedName>
    <definedName name="__Mei17" localSheetId="5">#REF!</definedName>
    <definedName name="__Mei17">#REF!</definedName>
    <definedName name="__Mei18" localSheetId="2">#REF!</definedName>
    <definedName name="__Mei18" localSheetId="6">#REF!</definedName>
    <definedName name="__Mei18" localSheetId="5">#REF!</definedName>
    <definedName name="__Mei18">#REF!</definedName>
    <definedName name="__Mei19" localSheetId="2">#REF!</definedName>
    <definedName name="__Mei19" localSheetId="6">#REF!</definedName>
    <definedName name="__Mei19" localSheetId="5">#REF!</definedName>
    <definedName name="__Mei19">#REF!</definedName>
    <definedName name="__Mei20" localSheetId="2">#REF!</definedName>
    <definedName name="__Mei20" localSheetId="6">#REF!</definedName>
    <definedName name="__Mei20" localSheetId="5">#REF!</definedName>
    <definedName name="__Mei20">#REF!</definedName>
    <definedName name="__Mei21" localSheetId="2">#REF!</definedName>
    <definedName name="__Mei21" localSheetId="6">#REF!</definedName>
    <definedName name="__Mei21" localSheetId="5">#REF!</definedName>
    <definedName name="__Mei21">#REF!</definedName>
    <definedName name="__Mei22" localSheetId="2">#REF!</definedName>
    <definedName name="__Mei22" localSheetId="6">#REF!</definedName>
    <definedName name="__Mei22" localSheetId="5">#REF!</definedName>
    <definedName name="__Mei22">#REF!</definedName>
    <definedName name="__Mei23" localSheetId="2">#REF!</definedName>
    <definedName name="__Mei23" localSheetId="6">#REF!</definedName>
    <definedName name="__Mei23" localSheetId="5">#REF!</definedName>
    <definedName name="__Mei23">#REF!</definedName>
    <definedName name="__Mei24" localSheetId="2">#REF!</definedName>
    <definedName name="__Mei24" localSheetId="6">#REF!</definedName>
    <definedName name="__Mei24" localSheetId="5">#REF!</definedName>
    <definedName name="__Mei24">#REF!</definedName>
    <definedName name="__Mei25" localSheetId="2">#REF!</definedName>
    <definedName name="__Mei25" localSheetId="6">#REF!</definedName>
    <definedName name="__Mei25" localSheetId="5">#REF!</definedName>
    <definedName name="__Mei25">#REF!</definedName>
    <definedName name="__Mei26" localSheetId="2">#REF!</definedName>
    <definedName name="__Mei26" localSheetId="6">#REF!</definedName>
    <definedName name="__Mei26" localSheetId="5">#REF!</definedName>
    <definedName name="__Mei26">#REF!</definedName>
    <definedName name="__Mei27" localSheetId="2">#REF!</definedName>
    <definedName name="__Mei27" localSheetId="6">#REF!</definedName>
    <definedName name="__Mei27" localSheetId="5">#REF!</definedName>
    <definedName name="__Mei27">#REF!</definedName>
    <definedName name="__Mei28" localSheetId="2">#REF!</definedName>
    <definedName name="__Mei28" localSheetId="6">#REF!</definedName>
    <definedName name="__Mei28" localSheetId="5">#REF!</definedName>
    <definedName name="__Mei28">#REF!</definedName>
    <definedName name="__Mei29" localSheetId="2">#REF!</definedName>
    <definedName name="__Mei29" localSheetId="6">#REF!</definedName>
    <definedName name="__Mei29" localSheetId="5">#REF!</definedName>
    <definedName name="__Mei29">#REF!</definedName>
    <definedName name="__Mei30" localSheetId="2">#REF!</definedName>
    <definedName name="__Mei30" localSheetId="6">#REF!</definedName>
    <definedName name="__Mei30" localSheetId="5">#REF!</definedName>
    <definedName name="__Mei30">#REF!</definedName>
    <definedName name="__Mei31" localSheetId="2">#REF!</definedName>
    <definedName name="__Mei31" localSheetId="6">#REF!</definedName>
    <definedName name="__Mei31" localSheetId="5">#REF!</definedName>
    <definedName name="__Mei31">#REF!</definedName>
    <definedName name="__mj2" localSheetId="2">#REF!</definedName>
    <definedName name="__mj2" localSheetId="6">#REF!</definedName>
    <definedName name="__mj2" localSheetId="5">#REF!</definedName>
    <definedName name="__mj2">#REF!</definedName>
    <definedName name="__mm1">[10]GeneralInfo!$N$25</definedName>
    <definedName name="__mm2">[10]GeneralInfo!$O$25</definedName>
    <definedName name="__mm3">[10]GeneralInfo!$V$25</definedName>
    <definedName name="__mm4">[10]GeneralInfo!$W$25</definedName>
    <definedName name="__net1" localSheetId="2">#REF!</definedName>
    <definedName name="__net1" localSheetId="6">#REF!</definedName>
    <definedName name="__net1" localSheetId="5">#REF!</definedName>
    <definedName name="__net1">#REF!</definedName>
    <definedName name="__NPW1">'[11]Permanent info'!$E$5</definedName>
    <definedName name="__NPW10">'[11]Permanent info'!$R$5</definedName>
    <definedName name="__NPW11">'[11]Permanent info'!$S$5</definedName>
    <definedName name="__NPW2">'[11]Permanent info'!$G$5</definedName>
    <definedName name="__NPW3">'[11]Permanent info'!$H$5</definedName>
    <definedName name="__NPW4">'[11]Permanent info'!$I$5</definedName>
    <definedName name="__NPW5">'[11]Permanent info'!$K$5</definedName>
    <definedName name="__NPW6">'[11]Permanent info'!$L$5</definedName>
    <definedName name="__NPW7">'[11]Permanent info'!$M$5</definedName>
    <definedName name="__NPW8">'[11]Permanent info'!$O$5</definedName>
    <definedName name="__NPW9">'[11]Permanent info'!$Q$5</definedName>
    <definedName name="__osp1" localSheetId="2">#REF!</definedName>
    <definedName name="__osp1" localSheetId="6">#REF!</definedName>
    <definedName name="__osp1" localSheetId="5">#REF!</definedName>
    <definedName name="__osp1">#REF!</definedName>
    <definedName name="__PER1" localSheetId="2">#REF!</definedName>
    <definedName name="__PER1" localSheetId="6">#REF!</definedName>
    <definedName name="__PER1" localSheetId="5">#REF!</definedName>
    <definedName name="__PER1">#REF!</definedName>
    <definedName name="__PER12" localSheetId="2">#REF!</definedName>
    <definedName name="__PER12" localSheetId="6">#REF!</definedName>
    <definedName name="__PER12" localSheetId="5">#REF!</definedName>
    <definedName name="__PER12">#REF!</definedName>
    <definedName name="__PER13" localSheetId="2">#REF!</definedName>
    <definedName name="__PER13" localSheetId="6">#REF!</definedName>
    <definedName name="__PER13" localSheetId="5">#REF!</definedName>
    <definedName name="__PER13">#REF!</definedName>
    <definedName name="__PER14" localSheetId="2">#REF!</definedName>
    <definedName name="__PER14" localSheetId="6">#REF!</definedName>
    <definedName name="__PER14" localSheetId="5">#REF!</definedName>
    <definedName name="__PER14">#REF!</definedName>
    <definedName name="__PER15" localSheetId="2">#REF!</definedName>
    <definedName name="__PER15" localSheetId="6">#REF!</definedName>
    <definedName name="__PER15" localSheetId="5">#REF!</definedName>
    <definedName name="__PER15">#REF!</definedName>
    <definedName name="__PER16" localSheetId="2">#REF!</definedName>
    <definedName name="__PER16" localSheetId="6">#REF!</definedName>
    <definedName name="__PER16" localSheetId="5">#REF!</definedName>
    <definedName name="__PER16">#REF!</definedName>
    <definedName name="__per17" localSheetId="2">#REF!</definedName>
    <definedName name="__per17" localSheetId="6">#REF!</definedName>
    <definedName name="__per17" localSheetId="5">#REF!</definedName>
    <definedName name="__per17">#REF!</definedName>
    <definedName name="__per18" localSheetId="2">#REF!</definedName>
    <definedName name="__per18" localSheetId="6">#REF!</definedName>
    <definedName name="__per18" localSheetId="5">#REF!</definedName>
    <definedName name="__per18">#REF!</definedName>
    <definedName name="__PER2" localSheetId="2">#REF!</definedName>
    <definedName name="__PER2" localSheetId="6">#REF!</definedName>
    <definedName name="__PER2" localSheetId="5">#REF!</definedName>
    <definedName name="__PER2">#REF!</definedName>
    <definedName name="__PER20" localSheetId="2">#REF!</definedName>
    <definedName name="__PER20" localSheetId="6">#REF!</definedName>
    <definedName name="__PER20" localSheetId="5">#REF!</definedName>
    <definedName name="__PER20">#REF!</definedName>
    <definedName name="__per21" localSheetId="2">#REF!</definedName>
    <definedName name="__per21" localSheetId="6">#REF!</definedName>
    <definedName name="__per21" localSheetId="5">#REF!</definedName>
    <definedName name="__per21">#REF!</definedName>
    <definedName name="__PER22" localSheetId="2">#REF!</definedName>
    <definedName name="__PER22" localSheetId="6">#REF!</definedName>
    <definedName name="__PER22" localSheetId="5">#REF!</definedName>
    <definedName name="__PER22">#REF!</definedName>
    <definedName name="__PER23" localSheetId="2">#REF!</definedName>
    <definedName name="__PER23" localSheetId="6">#REF!</definedName>
    <definedName name="__PER23" localSheetId="5">#REF!</definedName>
    <definedName name="__PER23">#REF!</definedName>
    <definedName name="__PER24" localSheetId="2">#REF!</definedName>
    <definedName name="__PER24" localSheetId="6">#REF!</definedName>
    <definedName name="__PER24" localSheetId="5">#REF!</definedName>
    <definedName name="__PER24">#REF!</definedName>
    <definedName name="__PER25" localSheetId="2">#REF!</definedName>
    <definedName name="__PER25" localSheetId="6">#REF!</definedName>
    <definedName name="__PER25" localSheetId="5">#REF!</definedName>
    <definedName name="__PER25">#REF!</definedName>
    <definedName name="__PER26" localSheetId="2">#REF!</definedName>
    <definedName name="__PER26" localSheetId="6">#REF!</definedName>
    <definedName name="__PER26" localSheetId="5">#REF!</definedName>
    <definedName name="__PER26">#REF!</definedName>
    <definedName name="__PER27" localSheetId="2">#REF!</definedName>
    <definedName name="__PER27" localSheetId="6">#REF!</definedName>
    <definedName name="__PER27" localSheetId="5">#REF!</definedName>
    <definedName name="__PER27">#REF!</definedName>
    <definedName name="__PER28" localSheetId="2">#REF!</definedName>
    <definedName name="__PER28" localSheetId="6">#REF!</definedName>
    <definedName name="__PER28" localSheetId="5">#REF!</definedName>
    <definedName name="__PER28">#REF!</definedName>
    <definedName name="__PER29" localSheetId="2">#REF!</definedName>
    <definedName name="__PER29" localSheetId="6">#REF!</definedName>
    <definedName name="__PER29" localSheetId="5">#REF!</definedName>
    <definedName name="__PER29">#REF!</definedName>
    <definedName name="__PER30" localSheetId="2">#REF!</definedName>
    <definedName name="__PER30" localSheetId="6">#REF!</definedName>
    <definedName name="__PER30" localSheetId="5">#REF!</definedName>
    <definedName name="__PER30">#REF!</definedName>
    <definedName name="__PER32" localSheetId="2">#REF!</definedName>
    <definedName name="__PER32" localSheetId="6">#REF!</definedName>
    <definedName name="__PER32" localSheetId="5">#REF!</definedName>
    <definedName name="__PER32">#REF!</definedName>
    <definedName name="__PER33" localSheetId="2">#REF!</definedName>
    <definedName name="__PER33" localSheetId="6">#REF!</definedName>
    <definedName name="__PER33" localSheetId="5">#REF!</definedName>
    <definedName name="__PER33">#REF!</definedName>
    <definedName name="__PER34" localSheetId="2">#REF!</definedName>
    <definedName name="__PER34" localSheetId="6">#REF!</definedName>
    <definedName name="__PER34" localSheetId="5">#REF!</definedName>
    <definedName name="__PER34">#REF!</definedName>
    <definedName name="__per7" localSheetId="2">#REF!</definedName>
    <definedName name="__per7" localSheetId="6">#REF!</definedName>
    <definedName name="__per7" localSheetId="5">#REF!</definedName>
    <definedName name="__per7">#REF!</definedName>
    <definedName name="__per8" localSheetId="2">#REF!</definedName>
    <definedName name="__per8" localSheetId="6">#REF!</definedName>
    <definedName name="__per8" localSheetId="5">#REF!</definedName>
    <definedName name="__per8">#REF!</definedName>
    <definedName name="__PL1" localSheetId="2">#REF!</definedName>
    <definedName name="__PL1" localSheetId="6">#REF!</definedName>
    <definedName name="__PL1" localSheetId="5">#REF!</definedName>
    <definedName name="__PL1">#REF!</definedName>
    <definedName name="__PL2" localSheetId="2">#REF!</definedName>
    <definedName name="__PL2" localSheetId="6">#REF!</definedName>
    <definedName name="__PL2" localSheetId="5">#REF!</definedName>
    <definedName name="__PL2">#REF!</definedName>
    <definedName name="__PN1" localSheetId="2">#REF!</definedName>
    <definedName name="__PN1" localSheetId="6">#REF!</definedName>
    <definedName name="__PN1" localSheetId="5">#REF!</definedName>
    <definedName name="__PN1">#REF!</definedName>
    <definedName name="__poc01" localSheetId="2">#REF!</definedName>
    <definedName name="__poc01" localSheetId="6">#REF!</definedName>
    <definedName name="__poc01" localSheetId="5">#REF!</definedName>
    <definedName name="__poc01">#REF!</definedName>
    <definedName name="__poc02" localSheetId="2">#REF!</definedName>
    <definedName name="__poc02" localSheetId="6">#REF!</definedName>
    <definedName name="__poc02" localSheetId="5">#REF!</definedName>
    <definedName name="__poc02">#REF!</definedName>
    <definedName name="__poc03" localSheetId="2">#REF!</definedName>
    <definedName name="__poc03" localSheetId="6">#REF!</definedName>
    <definedName name="__poc03" localSheetId="5">#REF!</definedName>
    <definedName name="__poc03">#REF!</definedName>
    <definedName name="__poc04" localSheetId="2">#REF!</definedName>
    <definedName name="__poc04" localSheetId="6">#REF!</definedName>
    <definedName name="__poc04" localSheetId="5">#REF!</definedName>
    <definedName name="__poc04">#REF!</definedName>
    <definedName name="__poc05" localSheetId="2">#REF!</definedName>
    <definedName name="__poc05" localSheetId="6">#REF!</definedName>
    <definedName name="__poc05" localSheetId="5">#REF!</definedName>
    <definedName name="__poc05">#REF!</definedName>
    <definedName name="__poc1">[10]GeneralInfo!$S$8</definedName>
    <definedName name="__poc2">[10]GeneralInfo!$T$8</definedName>
    <definedName name="__poc3">[10]GeneralInfo!$U$8</definedName>
    <definedName name="__poc4">[10]GeneralInfo!$V$8</definedName>
    <definedName name="__poc5">[10]GeneralInfo!$W$8</definedName>
    <definedName name="__PPh21" localSheetId="2">#REF!</definedName>
    <definedName name="__PPh21" localSheetId="6">#REF!</definedName>
    <definedName name="__PPh21" localSheetId="5">#REF!</definedName>
    <definedName name="__PPh21">#REF!</definedName>
    <definedName name="__PPH23" localSheetId="2">#REF!</definedName>
    <definedName name="__PPH23" localSheetId="6">#REF!</definedName>
    <definedName name="__PPH23" localSheetId="5">#REF!</definedName>
    <definedName name="__PPH23">#REF!</definedName>
    <definedName name="__PPH25" localSheetId="2">#REF!</definedName>
    <definedName name="__PPH25" localSheetId="6">#REF!</definedName>
    <definedName name="__PPH25" localSheetId="5">#REF!</definedName>
    <definedName name="__PPH25">#REF!</definedName>
    <definedName name="__PPh26" localSheetId="2">#REF!</definedName>
    <definedName name="__PPh26" localSheetId="6">#REF!</definedName>
    <definedName name="__PPh26" localSheetId="5">#REF!</definedName>
    <definedName name="__PPh26">#REF!</definedName>
    <definedName name="__PR1" localSheetId="2">#REF!</definedName>
    <definedName name="__PR1" localSheetId="6">#REF!</definedName>
    <definedName name="__PR1" localSheetId="5">#REF!</definedName>
    <definedName name="__PR1">#REF!</definedName>
    <definedName name="__psi1" localSheetId="2">#REF!</definedName>
    <definedName name="__psi1" localSheetId="6">#REF!</definedName>
    <definedName name="__psi1" localSheetId="5">#REF!</definedName>
    <definedName name="__psi1">#REF!</definedName>
    <definedName name="__psi10" localSheetId="2">#REF!</definedName>
    <definedName name="__psi10" localSheetId="6">#REF!</definedName>
    <definedName name="__psi10" localSheetId="5">#REF!</definedName>
    <definedName name="__psi10">#REF!</definedName>
    <definedName name="__psi11" localSheetId="2">#REF!</definedName>
    <definedName name="__psi11" localSheetId="6">#REF!</definedName>
    <definedName name="__psi11" localSheetId="5">#REF!</definedName>
    <definedName name="__psi11">#REF!</definedName>
    <definedName name="__psi12" localSheetId="2">#REF!</definedName>
    <definedName name="__psi12" localSheetId="6">#REF!</definedName>
    <definedName name="__psi12" localSheetId="5">#REF!</definedName>
    <definedName name="__psi12">#REF!</definedName>
    <definedName name="__psi13" localSheetId="2">#REF!</definedName>
    <definedName name="__psi13" localSheetId="6">#REF!</definedName>
    <definedName name="__psi13" localSheetId="5">#REF!</definedName>
    <definedName name="__psi13">#REF!</definedName>
    <definedName name="__psi14" localSheetId="2">#REF!</definedName>
    <definedName name="__psi14" localSheetId="6">#REF!</definedName>
    <definedName name="__psi14" localSheetId="5">#REF!</definedName>
    <definedName name="__psi14">#REF!</definedName>
    <definedName name="__psi15" localSheetId="2">#REF!</definedName>
    <definedName name="__psi15" localSheetId="6">#REF!</definedName>
    <definedName name="__psi15" localSheetId="5">#REF!</definedName>
    <definedName name="__psi15">#REF!</definedName>
    <definedName name="__psi16" localSheetId="2">#REF!</definedName>
    <definedName name="__psi16" localSheetId="6">#REF!</definedName>
    <definedName name="__psi16" localSheetId="5">#REF!</definedName>
    <definedName name="__psi16">#REF!</definedName>
    <definedName name="__psi17" localSheetId="2">#REF!</definedName>
    <definedName name="__psi17" localSheetId="6">#REF!</definedName>
    <definedName name="__psi17" localSheetId="5">#REF!</definedName>
    <definedName name="__psi17">#REF!</definedName>
    <definedName name="__psi18" localSheetId="2">#REF!</definedName>
    <definedName name="__psi18" localSheetId="6">#REF!</definedName>
    <definedName name="__psi18" localSheetId="5">#REF!</definedName>
    <definedName name="__psi18">#REF!</definedName>
    <definedName name="__psi19" localSheetId="2">#REF!</definedName>
    <definedName name="__psi19" localSheetId="6">#REF!</definedName>
    <definedName name="__psi19" localSheetId="5">#REF!</definedName>
    <definedName name="__psi19">#REF!</definedName>
    <definedName name="__psi2" localSheetId="2">#REF!</definedName>
    <definedName name="__psi2" localSheetId="6">#REF!</definedName>
    <definedName name="__psi2" localSheetId="5">#REF!</definedName>
    <definedName name="__psi2">#REF!</definedName>
    <definedName name="__psi20" localSheetId="2">#REF!</definedName>
    <definedName name="__psi20" localSheetId="6">#REF!</definedName>
    <definedName name="__psi20" localSheetId="5">#REF!</definedName>
    <definedName name="__psi20">#REF!</definedName>
    <definedName name="__psi21" localSheetId="2">#REF!</definedName>
    <definedName name="__psi21" localSheetId="6">#REF!</definedName>
    <definedName name="__psi21" localSheetId="5">#REF!</definedName>
    <definedName name="__psi21">#REF!</definedName>
    <definedName name="__psi22" localSheetId="2">#REF!</definedName>
    <definedName name="__psi22" localSheetId="6">#REF!</definedName>
    <definedName name="__psi22" localSheetId="5">#REF!</definedName>
    <definedName name="__psi22">#REF!</definedName>
    <definedName name="__psi23" localSheetId="2">#REF!</definedName>
    <definedName name="__psi23" localSheetId="6">#REF!</definedName>
    <definedName name="__psi23" localSheetId="5">#REF!</definedName>
    <definedName name="__psi23">#REF!</definedName>
    <definedName name="__psi24" localSheetId="2">#REF!</definedName>
    <definedName name="__psi24" localSheetId="6">#REF!</definedName>
    <definedName name="__psi24" localSheetId="5">#REF!</definedName>
    <definedName name="__psi24">#REF!</definedName>
    <definedName name="__psi25" localSheetId="2">#REF!</definedName>
    <definedName name="__psi25" localSheetId="6">#REF!</definedName>
    <definedName name="__psi25" localSheetId="5">#REF!</definedName>
    <definedName name="__psi25">#REF!</definedName>
    <definedName name="__psi26" localSheetId="2">#REF!</definedName>
    <definedName name="__psi26" localSheetId="6">#REF!</definedName>
    <definedName name="__psi26" localSheetId="5">#REF!</definedName>
    <definedName name="__psi26">#REF!</definedName>
    <definedName name="__psi27" localSheetId="2">#REF!</definedName>
    <definedName name="__psi27" localSheetId="6">#REF!</definedName>
    <definedName name="__psi27" localSheetId="5">#REF!</definedName>
    <definedName name="__psi27">#REF!</definedName>
    <definedName name="__psi28" localSheetId="2">#REF!</definedName>
    <definedName name="__psi28" localSheetId="6">#REF!</definedName>
    <definedName name="__psi28" localSheetId="5">#REF!</definedName>
    <definedName name="__psi28">#REF!</definedName>
    <definedName name="__psi29" localSheetId="2">#REF!</definedName>
    <definedName name="__psi29" localSheetId="6">#REF!</definedName>
    <definedName name="__psi29" localSheetId="5">#REF!</definedName>
    <definedName name="__psi29">#REF!</definedName>
    <definedName name="__psi3" localSheetId="2">#REF!</definedName>
    <definedName name="__psi3" localSheetId="6">#REF!</definedName>
    <definedName name="__psi3" localSheetId="5">#REF!</definedName>
    <definedName name="__psi3">#REF!</definedName>
    <definedName name="__psi30" localSheetId="2">#REF!</definedName>
    <definedName name="__psi30" localSheetId="6">#REF!</definedName>
    <definedName name="__psi30" localSheetId="5">#REF!</definedName>
    <definedName name="__psi30">#REF!</definedName>
    <definedName name="__psi4" localSheetId="2">#REF!</definedName>
    <definedName name="__psi4" localSheetId="6">#REF!</definedName>
    <definedName name="__psi4" localSheetId="5">#REF!</definedName>
    <definedName name="__psi4">#REF!</definedName>
    <definedName name="__psi5" localSheetId="2">#REF!</definedName>
    <definedName name="__psi5" localSheetId="6">#REF!</definedName>
    <definedName name="__psi5" localSheetId="5">#REF!</definedName>
    <definedName name="__psi5">#REF!</definedName>
    <definedName name="__psi6" localSheetId="2">#REF!</definedName>
    <definedName name="__psi6" localSheetId="6">#REF!</definedName>
    <definedName name="__psi6" localSheetId="5">#REF!</definedName>
    <definedName name="__psi6">#REF!</definedName>
    <definedName name="__psi7" localSheetId="2">#REF!</definedName>
    <definedName name="__psi7" localSheetId="6">#REF!</definedName>
    <definedName name="__psi7" localSheetId="5">#REF!</definedName>
    <definedName name="__psi7">#REF!</definedName>
    <definedName name="__psi8" localSheetId="2">#REF!</definedName>
    <definedName name="__psi8" localSheetId="6">#REF!</definedName>
    <definedName name="__psi8" localSheetId="5">#REF!</definedName>
    <definedName name="__psi8">#REF!</definedName>
    <definedName name="__psi9" localSheetId="2">#REF!</definedName>
    <definedName name="__psi9" localSheetId="6">#REF!</definedName>
    <definedName name="__psi9" localSheetId="5">#REF!</definedName>
    <definedName name="__psi9">#REF!</definedName>
    <definedName name="__Sep01" localSheetId="2">#REF!</definedName>
    <definedName name="__Sep01" localSheetId="6">#REF!</definedName>
    <definedName name="__Sep01" localSheetId="5">#REF!</definedName>
    <definedName name="__Sep01">#REF!</definedName>
    <definedName name="__Sep02" localSheetId="2">#REF!</definedName>
    <definedName name="__Sep02" localSheetId="6">#REF!</definedName>
    <definedName name="__Sep02" localSheetId="5">#REF!</definedName>
    <definedName name="__Sep02">#REF!</definedName>
    <definedName name="__Sep03" localSheetId="2">#REF!</definedName>
    <definedName name="__Sep03" localSheetId="6">#REF!</definedName>
    <definedName name="__Sep03" localSheetId="5">#REF!</definedName>
    <definedName name="__Sep03">#REF!</definedName>
    <definedName name="__Sep04" localSheetId="2">#REF!</definedName>
    <definedName name="__Sep04" localSheetId="6">#REF!</definedName>
    <definedName name="__Sep04" localSheetId="5">#REF!</definedName>
    <definedName name="__Sep04">#REF!</definedName>
    <definedName name="__Sep05" localSheetId="2">#REF!</definedName>
    <definedName name="__Sep05" localSheetId="6">#REF!</definedName>
    <definedName name="__Sep05" localSheetId="5">#REF!</definedName>
    <definedName name="__Sep05">#REF!</definedName>
    <definedName name="__Sep06" localSheetId="2">#REF!</definedName>
    <definedName name="__Sep06" localSheetId="6">#REF!</definedName>
    <definedName name="__Sep06" localSheetId="5">#REF!</definedName>
    <definedName name="__Sep06">#REF!</definedName>
    <definedName name="__Sep07" localSheetId="2">#REF!</definedName>
    <definedName name="__Sep07" localSheetId="6">#REF!</definedName>
    <definedName name="__Sep07" localSheetId="5">#REF!</definedName>
    <definedName name="__Sep07">#REF!</definedName>
    <definedName name="__Sep08" localSheetId="2">#REF!</definedName>
    <definedName name="__Sep08" localSheetId="6">#REF!</definedName>
    <definedName name="__Sep08" localSheetId="5">#REF!</definedName>
    <definedName name="__Sep08">#REF!</definedName>
    <definedName name="__Sep09" localSheetId="2">#REF!</definedName>
    <definedName name="__Sep09" localSheetId="6">#REF!</definedName>
    <definedName name="__Sep09" localSheetId="5">#REF!</definedName>
    <definedName name="__Sep09">#REF!</definedName>
    <definedName name="__Sep10" localSheetId="2">#REF!</definedName>
    <definedName name="__Sep10" localSheetId="6">#REF!</definedName>
    <definedName name="__Sep10" localSheetId="5">#REF!</definedName>
    <definedName name="__Sep10">#REF!</definedName>
    <definedName name="__Sep11" localSheetId="2">#REF!</definedName>
    <definedName name="__Sep11" localSheetId="6">#REF!</definedName>
    <definedName name="__Sep11" localSheetId="5">#REF!</definedName>
    <definedName name="__Sep11">#REF!</definedName>
    <definedName name="__Sep12" localSheetId="2">#REF!</definedName>
    <definedName name="__Sep12" localSheetId="6">#REF!</definedName>
    <definedName name="__Sep12" localSheetId="5">#REF!</definedName>
    <definedName name="__Sep12">#REF!</definedName>
    <definedName name="__Sep13" localSheetId="2">#REF!</definedName>
    <definedName name="__Sep13" localSheetId="6">#REF!</definedName>
    <definedName name="__Sep13" localSheetId="5">#REF!</definedName>
    <definedName name="__Sep13">#REF!</definedName>
    <definedName name="__Sep14" localSheetId="2">#REF!</definedName>
    <definedName name="__Sep14" localSheetId="6">#REF!</definedName>
    <definedName name="__Sep14" localSheetId="5">#REF!</definedName>
    <definedName name="__Sep14">#REF!</definedName>
    <definedName name="__Sep15" localSheetId="2">#REF!</definedName>
    <definedName name="__Sep15" localSheetId="6">#REF!</definedName>
    <definedName name="__Sep15" localSheetId="5">#REF!</definedName>
    <definedName name="__Sep15">#REF!</definedName>
    <definedName name="__Sep16" localSheetId="2">#REF!</definedName>
    <definedName name="__Sep16" localSheetId="6">#REF!</definedName>
    <definedName name="__Sep16" localSheetId="5">#REF!</definedName>
    <definedName name="__Sep16">#REF!</definedName>
    <definedName name="__Sep17" localSheetId="2">#REF!</definedName>
    <definedName name="__Sep17" localSheetId="6">#REF!</definedName>
    <definedName name="__Sep17" localSheetId="5">#REF!</definedName>
    <definedName name="__Sep17">#REF!</definedName>
    <definedName name="__Sep18" localSheetId="2">#REF!</definedName>
    <definedName name="__Sep18" localSheetId="6">#REF!</definedName>
    <definedName name="__Sep18" localSheetId="5">#REF!</definedName>
    <definedName name="__Sep18">#REF!</definedName>
    <definedName name="__Sep19" localSheetId="2">#REF!</definedName>
    <definedName name="__Sep19" localSheetId="6">#REF!</definedName>
    <definedName name="__Sep19" localSheetId="5">#REF!</definedName>
    <definedName name="__Sep19">#REF!</definedName>
    <definedName name="__Sep20" localSheetId="2">#REF!</definedName>
    <definedName name="__Sep20" localSheetId="6">#REF!</definedName>
    <definedName name="__Sep20" localSheetId="5">#REF!</definedName>
    <definedName name="__Sep20">#REF!</definedName>
    <definedName name="__Sep21" localSheetId="2">#REF!</definedName>
    <definedName name="__Sep21" localSheetId="6">#REF!</definedName>
    <definedName name="__Sep21" localSheetId="5">#REF!</definedName>
    <definedName name="__Sep21">#REF!</definedName>
    <definedName name="__Sep22" localSheetId="2">#REF!</definedName>
    <definedName name="__Sep22" localSheetId="6">#REF!</definedName>
    <definedName name="__Sep22" localSheetId="5">#REF!</definedName>
    <definedName name="__Sep22">#REF!</definedName>
    <definedName name="__Sep23" localSheetId="2">#REF!</definedName>
    <definedName name="__Sep23" localSheetId="6">#REF!</definedName>
    <definedName name="__Sep23" localSheetId="5">#REF!</definedName>
    <definedName name="__Sep23">#REF!</definedName>
    <definedName name="__Sep24" localSheetId="2">#REF!</definedName>
    <definedName name="__Sep24" localSheetId="6">#REF!</definedName>
    <definedName name="__Sep24" localSheetId="5">#REF!</definedName>
    <definedName name="__Sep24">#REF!</definedName>
    <definedName name="__Sep25" localSheetId="2">#REF!</definedName>
    <definedName name="__Sep25" localSheetId="6">#REF!</definedName>
    <definedName name="__Sep25" localSheetId="5">#REF!</definedName>
    <definedName name="__Sep25">#REF!</definedName>
    <definedName name="__SGN2">'[12]A u g'!$C$16</definedName>
    <definedName name="__ss2" hidden="1">{#N/A,#N/A,FALSE,"Aging Summary";#N/A,#N/A,FALSE,"Ratio Analysis";#N/A,#N/A,FALSE,"Test 120 Day Accts";#N/A,#N/A,FALSE,"Tickmarks"}</definedName>
    <definedName name="__vib01" localSheetId="2">#REF!</definedName>
    <definedName name="__vib01" localSheetId="6">#REF!</definedName>
    <definedName name="__vib01" localSheetId="5">#REF!</definedName>
    <definedName name="__vib01">#REF!</definedName>
    <definedName name="__vib02" localSheetId="2">#REF!</definedName>
    <definedName name="__vib02" localSheetId="6">#REF!</definedName>
    <definedName name="__vib02" localSheetId="5">#REF!</definedName>
    <definedName name="__vib02">#REF!</definedName>
    <definedName name="__vib03" localSheetId="2">#REF!</definedName>
    <definedName name="__vib03" localSheetId="6">#REF!</definedName>
    <definedName name="__vib03" localSheetId="5">#REF!</definedName>
    <definedName name="__vib03">#REF!</definedName>
    <definedName name="__vib04" localSheetId="2">#REF!</definedName>
    <definedName name="__vib04" localSheetId="6">#REF!</definedName>
    <definedName name="__vib04" localSheetId="5">#REF!</definedName>
    <definedName name="__vib04">#REF!</definedName>
    <definedName name="__vib05" localSheetId="2">#REF!</definedName>
    <definedName name="__vib05" localSheetId="6">#REF!</definedName>
    <definedName name="__vib05" localSheetId="5">#REF!</definedName>
    <definedName name="__vib05">#REF!</definedName>
    <definedName name="__vib06" localSheetId="2">#REF!</definedName>
    <definedName name="__vib06" localSheetId="6">#REF!</definedName>
    <definedName name="__vib06" localSheetId="5">#REF!</definedName>
    <definedName name="__vib06">#REF!</definedName>
    <definedName name="__vib07" localSheetId="2">#REF!</definedName>
    <definedName name="__vib07" localSheetId="6">#REF!</definedName>
    <definedName name="__vib07" localSheetId="5">#REF!</definedName>
    <definedName name="__vib07">#REF!</definedName>
    <definedName name="__wrn1" hidden="1">{#N/A,#N/A,FALSE,"DATA"}</definedName>
    <definedName name="__wrn2" hidden="1">{#N/A,#N/A,FALSE,"DATA"}</definedName>
    <definedName name="__wrn3" hidden="1">{#N/A,#N/A,FALSE,"DATA"}</definedName>
    <definedName name="__WS1" localSheetId="2">#REF!</definedName>
    <definedName name="__WS1" localSheetId="6">#REF!</definedName>
    <definedName name="__WS1" localSheetId="5">#REF!</definedName>
    <definedName name="__WS1">#REF!</definedName>
    <definedName name="__WS2" localSheetId="2">#REF!</definedName>
    <definedName name="__WS2" localSheetId="6">#REF!</definedName>
    <definedName name="__WS2" localSheetId="5">#REF!</definedName>
    <definedName name="__WS2">#REF!</definedName>
    <definedName name="__Yr1999" localSheetId="2">#REF!</definedName>
    <definedName name="__Yr1999" localSheetId="6">#REF!</definedName>
    <definedName name="__Yr1999" localSheetId="5">#REF!</definedName>
    <definedName name="__Yr1999">#REF!</definedName>
    <definedName name="__Yr2001" localSheetId="2">#REF!</definedName>
    <definedName name="__Yr2001" localSheetId="6">#REF!</definedName>
    <definedName name="__Yr2001" localSheetId="5">#REF!</definedName>
    <definedName name="__Yr2001">#REF!</definedName>
    <definedName name="__yy1">[10]GeneralInfo!$Q$25</definedName>
    <definedName name="__yy2">[10]GeneralInfo!$R$25</definedName>
    <definedName name="__yy3">[10]GeneralInfo!$Y$25</definedName>
    <definedName name="__yy4">[10]GeneralInfo!$Z$25</definedName>
    <definedName name="_0">NA()</definedName>
    <definedName name="_0_1">"$#REF!.$#REF!$#REF!"</definedName>
    <definedName name="_02">#N/A</definedName>
    <definedName name="_04F" localSheetId="2">#REF!</definedName>
    <definedName name="_04F" localSheetId="6">#REF!</definedName>
    <definedName name="_04F" localSheetId="5">#REF!</definedName>
    <definedName name="_04F">#REF!</definedName>
    <definedName name="_04J" localSheetId="2">#REF!</definedName>
    <definedName name="_04J" localSheetId="6">#REF!</definedName>
    <definedName name="_04J" localSheetId="5">#REF!</definedName>
    <definedName name="_04J">#REF!</definedName>
    <definedName name="_04N" localSheetId="2">#REF!</definedName>
    <definedName name="_04N" localSheetId="6">#REF!</definedName>
    <definedName name="_04N" localSheetId="5">#REF!</definedName>
    <definedName name="_04N">#REF!</definedName>
    <definedName name="_11_________Excel_BuiltIn_Print_Area_1_1_1_1_1_1_1_1">"$#REF!.$#REF!$#REF!:$#REF!$#REF!"</definedName>
    <definedName name="_12________Excel_BuiltIn_Print_Area_1_1_1_1_1_1_1_1">"$#REF!.$#REF!$#REF!:$#REF!$#REF!"</definedName>
    <definedName name="_14">#N/A</definedName>
    <definedName name="_14_______Excel_BuiltIn_Print_Area_1_1_1_1_1_1_1_1">"$#REF!.$#REF!$#REF!:$#REF!$#REF!"</definedName>
    <definedName name="_15______Excel_BuiltIn_Print_Area_1_1_1_1_1_1_1_1">"$#REF!.$#REF!$#REF!:$#REF!$#REF!"</definedName>
    <definedName name="_1Excel_BuiltIn__FilterDatabase_1_1">#N/A</definedName>
    <definedName name="_1Excel_BuiltIn_Print_Area_2_1_1">[13]Art_22!$A$381:$G$422</definedName>
    <definedName name="_1Excel_BuiltIn_Print_Area_48_1">#N/A</definedName>
    <definedName name="_22_____Excel_BuiltIn_Print_Area_1_1_1_1_1_1_1_1">"$#REF!.$#REF!$#REF!:$#REF!$#REF!"</definedName>
    <definedName name="_29____Excel_BuiltIn_Print_Area_1_1_1_1_1_1_1_1">"$#REF!.$#REF!$#REF!:$#REF!$#REF!"</definedName>
    <definedName name="_2Excel_BuiltIn_Print_Area_2_1_1_1_1">[13]Art_22!$A$176:$G$215</definedName>
    <definedName name="_3">#N/A</definedName>
    <definedName name="_3_1">#N/A</definedName>
    <definedName name="_36___Excel_BuiltIn_Print_Area_1_1_1_1_1_1_1_1">"$#REF!.$#REF!$#REF!:$#REF!$#REF!"</definedName>
    <definedName name="_43__Excel_BuiltIn_Print_Area_1_1_1_1_1_1_1_1">"$#REF!.$#REF!$#REF!:$#REF!$#REF!"</definedName>
    <definedName name="_4WORD_M_001_07" localSheetId="2">#REF!</definedName>
    <definedName name="_4WORD_M_001_07" localSheetId="6">#REF!</definedName>
    <definedName name="_4WORD_M_001_07" localSheetId="5">#REF!</definedName>
    <definedName name="_4WORD_M_001_07">#REF!</definedName>
    <definedName name="_4WORD_O_005_L_" localSheetId="2">#REF!</definedName>
    <definedName name="_4WORD_O_005_L_" localSheetId="6">#REF!</definedName>
    <definedName name="_4WORD_O_005_L_" localSheetId="5">#REF!</definedName>
    <definedName name="_4WORD_O_005_L_">#REF!</definedName>
    <definedName name="_5">#N/A</definedName>
    <definedName name="_5_____________Excel_BuiltIn_Print_Area_1_1_1_1_1_1_1_1">"$#REF!.$#REF!$#REF!:$#REF!$#REF!"</definedName>
    <definedName name="_5_1">#N/A</definedName>
    <definedName name="_50_Excel_BuiltIn_Print_Area_1_1_1_1_1_1_1_1">"$#REF!.$#REF!$#REF!:$#REF!$#REF!"</definedName>
    <definedName name="_57Excel_BuiltIn_Print_Area_1_1_1_1_1_1_1_1">"$#REF!.$#REF!$#REF!:$#REF!$#REF!"</definedName>
    <definedName name="_5Excel_BuiltIn_Print_Area_48_1">#N/A</definedName>
    <definedName name="_6">#N/A</definedName>
    <definedName name="_6____________Excel_BuiltIn_Print_Area_1_1_1_1_1_1_1_1">"$#REF!.$#REF!$#REF!:$#REF!$#REF!"</definedName>
    <definedName name="_6_1">#N/A</definedName>
    <definedName name="_7">#N/A</definedName>
    <definedName name="_8___________Excel_BuiltIn_Print_Area_1_1_1_1_1_1_1_1">"$#REF!.$#REF!$#REF!:$#REF!$#REF!"</definedName>
    <definedName name="_9__________Excel_BuiltIn_Print_Area_1_1_1_1_1_1_1_1">"$#REF!.$#REF!$#REF!:$#REF!$#REF!"</definedName>
    <definedName name="_98087688" hidden="1">{#N/A,#N/A,FALSE,"DI 2 YEAR MASTER SCHEDULE"}</definedName>
    <definedName name="_A11">{#N/A,#N/A,FALSE,"Aging Summary";#N/A,#N/A,FALSE,"Ratio Analysis";#N/A,#N/A,FALSE,"Test 120 Day Accts";#N/A,#N/A,FALSE,"Tickmarks"}</definedName>
    <definedName name="_A11_1">{#N/A,#N/A,FALSE,"Aging Summary";#N/A,#N/A,FALSE,"Ratio Analysis";#N/A,#N/A,FALSE,"Test 120 Day Accts";#N/A,#N/A,FALSE,"Tickmarks"}</definedName>
    <definedName name="_A2_1" hidden="1">{#N/A,#N/A,FALSE,"Aging Summary";#N/A,#N/A,FALSE,"Ratio Analysis";#N/A,#N/A,FALSE,"Test 120 Day Accts";#N/A,#N/A,FALSE,"Tickmarks"}</definedName>
    <definedName name="_A2_2" hidden="1">{#N/A,#N/A,FALSE,"Aging Summary";#N/A,#N/A,FALSE,"Ratio Analysis";#N/A,#N/A,FALSE,"Test 120 Day Accts";#N/A,#N/A,FALSE,"Tickmarks"}</definedName>
    <definedName name="_A3_1" hidden="1">{#N/A,#N/A,FALSE,"Aging Summary";#N/A,#N/A,FALSE,"Ratio Analysis";#N/A,#N/A,FALSE,"Test 120 Day Accts";#N/A,#N/A,FALSE,"Tickmarks"}</definedName>
    <definedName name="_A3_2" hidden="1">{#N/A,#N/A,FALSE,"Aging Summary";#N/A,#N/A,FALSE,"Ratio Analysis";#N/A,#N/A,FALSE,"Test 120 Day Accts";#N/A,#N/A,FALSE,"Tickmarks"}</definedName>
    <definedName name="_A4_1" hidden="1">{#N/A,#N/A,FALSE,"Aging Summary";#N/A,#N/A,FALSE,"Ratio Analysis";#N/A,#N/A,FALSE,"Test 120 Day Accts";#N/A,#N/A,FALSE,"Tickmarks"}</definedName>
    <definedName name="_A4_2" hidden="1">{#N/A,#N/A,FALSE,"Aging Summary";#N/A,#N/A,FALSE,"Ratio Analysis";#N/A,#N/A,FALSE,"Test 120 Day Accts";#N/A,#N/A,FALSE,"Tickmarks"}</definedName>
    <definedName name="_abc1" hidden="1">{"'Sheet1'!$A$1"}</definedName>
    <definedName name="_Agt01" localSheetId="2">#REF!</definedName>
    <definedName name="_Agt01" localSheetId="6">#REF!</definedName>
    <definedName name="_Agt01" localSheetId="5">#REF!</definedName>
    <definedName name="_Agt01">#REF!</definedName>
    <definedName name="_Agt02" localSheetId="2">#REF!</definedName>
    <definedName name="_Agt02" localSheetId="6">#REF!</definedName>
    <definedName name="_Agt02" localSheetId="5">#REF!</definedName>
    <definedName name="_Agt02">#REF!</definedName>
    <definedName name="_Agt03" localSheetId="2">#REF!</definedName>
    <definedName name="_Agt03" localSheetId="6">#REF!</definedName>
    <definedName name="_Agt03" localSheetId="5">#REF!</definedName>
    <definedName name="_Agt03">#REF!</definedName>
    <definedName name="_Agt04" localSheetId="2">#REF!</definedName>
    <definedName name="_Agt04" localSheetId="6">#REF!</definedName>
    <definedName name="_Agt04" localSheetId="5">#REF!</definedName>
    <definedName name="_Agt04">#REF!</definedName>
    <definedName name="_Agt05" localSheetId="2">#REF!</definedName>
    <definedName name="_Agt05" localSheetId="6">#REF!</definedName>
    <definedName name="_Agt05" localSheetId="5">#REF!</definedName>
    <definedName name="_Agt05">#REF!</definedName>
    <definedName name="_Agt06" localSheetId="2">#REF!</definedName>
    <definedName name="_Agt06" localSheetId="6">#REF!</definedName>
    <definedName name="_Agt06" localSheetId="5">#REF!</definedName>
    <definedName name="_Agt06">#REF!</definedName>
    <definedName name="_Agt07" localSheetId="2">#REF!</definedName>
    <definedName name="_Agt07" localSheetId="6">#REF!</definedName>
    <definedName name="_Agt07" localSheetId="5">#REF!</definedName>
    <definedName name="_Agt07">#REF!</definedName>
    <definedName name="_Agt08" localSheetId="2">#REF!</definedName>
    <definedName name="_Agt08" localSheetId="6">#REF!</definedName>
    <definedName name="_Agt08" localSheetId="5">#REF!</definedName>
    <definedName name="_Agt08">#REF!</definedName>
    <definedName name="_Agt09" localSheetId="2">#REF!</definedName>
    <definedName name="_Agt09" localSheetId="6">#REF!</definedName>
    <definedName name="_Agt09" localSheetId="5">#REF!</definedName>
    <definedName name="_Agt09">#REF!</definedName>
    <definedName name="_Agt10" localSheetId="2">#REF!</definedName>
    <definedName name="_Agt10" localSheetId="6">#REF!</definedName>
    <definedName name="_Agt10" localSheetId="5">#REF!</definedName>
    <definedName name="_Agt10">#REF!</definedName>
    <definedName name="_Agt11" localSheetId="2">#REF!</definedName>
    <definedName name="_Agt11" localSheetId="6">#REF!</definedName>
    <definedName name="_Agt11" localSheetId="5">#REF!</definedName>
    <definedName name="_Agt11">#REF!</definedName>
    <definedName name="_Agt12" localSheetId="2">#REF!</definedName>
    <definedName name="_Agt12" localSheetId="6">#REF!</definedName>
    <definedName name="_Agt12" localSheetId="5">#REF!</definedName>
    <definedName name="_Agt12">#REF!</definedName>
    <definedName name="_Agt13" localSheetId="2">#REF!</definedName>
    <definedName name="_Agt13" localSheetId="6">#REF!</definedName>
    <definedName name="_Agt13" localSheetId="5">#REF!</definedName>
    <definedName name="_Agt13">#REF!</definedName>
    <definedName name="_Agt14" localSheetId="2">#REF!</definedName>
    <definedName name="_Agt14" localSheetId="6">#REF!</definedName>
    <definedName name="_Agt14" localSheetId="5">#REF!</definedName>
    <definedName name="_Agt14">#REF!</definedName>
    <definedName name="_Agt15" localSheetId="2">#REF!</definedName>
    <definedName name="_Agt15" localSheetId="6">#REF!</definedName>
    <definedName name="_Agt15" localSheetId="5">#REF!</definedName>
    <definedName name="_Agt15">#REF!</definedName>
    <definedName name="_Agt16" localSheetId="2">#REF!</definedName>
    <definedName name="_Agt16" localSheetId="6">#REF!</definedName>
    <definedName name="_Agt16" localSheetId="5">#REF!</definedName>
    <definedName name="_Agt16">#REF!</definedName>
    <definedName name="_Agt17" localSheetId="2">#REF!</definedName>
    <definedName name="_Agt17" localSheetId="6">#REF!</definedName>
    <definedName name="_Agt17" localSheetId="5">#REF!</definedName>
    <definedName name="_Agt17">#REF!</definedName>
    <definedName name="_Agt18" localSheetId="2">#REF!</definedName>
    <definedName name="_Agt18" localSheetId="6">#REF!</definedName>
    <definedName name="_Agt18" localSheetId="5">#REF!</definedName>
    <definedName name="_Agt18">#REF!</definedName>
    <definedName name="_Agt19" localSheetId="2">#REF!</definedName>
    <definedName name="_Agt19" localSheetId="6">#REF!</definedName>
    <definedName name="_Agt19" localSheetId="5">#REF!</definedName>
    <definedName name="_Agt19">#REF!</definedName>
    <definedName name="_Agt20" localSheetId="2">#REF!</definedName>
    <definedName name="_Agt20" localSheetId="6">#REF!</definedName>
    <definedName name="_Agt20" localSheetId="5">#REF!</definedName>
    <definedName name="_Agt20">#REF!</definedName>
    <definedName name="_Agt21" localSheetId="2">#REF!</definedName>
    <definedName name="_Agt21" localSheetId="6">#REF!</definedName>
    <definedName name="_Agt21" localSheetId="5">#REF!</definedName>
    <definedName name="_Agt21">#REF!</definedName>
    <definedName name="_Agt22" localSheetId="2">#REF!</definedName>
    <definedName name="_Agt22" localSheetId="6">#REF!</definedName>
    <definedName name="_Agt22" localSheetId="5">#REF!</definedName>
    <definedName name="_Agt22">#REF!</definedName>
    <definedName name="_Agt23" localSheetId="2">#REF!</definedName>
    <definedName name="_Agt23" localSheetId="6">#REF!</definedName>
    <definedName name="_Agt23" localSheetId="5">#REF!</definedName>
    <definedName name="_Agt23">#REF!</definedName>
    <definedName name="_Agt24" localSheetId="2">#REF!</definedName>
    <definedName name="_Agt24" localSheetId="6">#REF!</definedName>
    <definedName name="_Agt24" localSheetId="5">#REF!</definedName>
    <definedName name="_Agt24">#REF!</definedName>
    <definedName name="_Agt25" localSheetId="2">#REF!</definedName>
    <definedName name="_Agt25" localSheetId="6">#REF!</definedName>
    <definedName name="_Agt25" localSheetId="5">#REF!</definedName>
    <definedName name="_Agt25">#REF!</definedName>
    <definedName name="_Agt26" localSheetId="2">#REF!</definedName>
    <definedName name="_Agt26" localSheetId="6">#REF!</definedName>
    <definedName name="_Agt26" localSheetId="5">#REF!</definedName>
    <definedName name="_Agt26">#REF!</definedName>
    <definedName name="_Agt27" localSheetId="2">#REF!</definedName>
    <definedName name="_Agt27" localSheetId="6">#REF!</definedName>
    <definedName name="_Agt27" localSheetId="5">#REF!</definedName>
    <definedName name="_Agt27">#REF!</definedName>
    <definedName name="_Agt28" localSheetId="2">#REF!</definedName>
    <definedName name="_Agt28" localSheetId="6">#REF!</definedName>
    <definedName name="_Agt28" localSheetId="5">#REF!</definedName>
    <definedName name="_Agt28">#REF!</definedName>
    <definedName name="_Agt29" localSheetId="2">#REF!</definedName>
    <definedName name="_Agt29" localSheetId="6">#REF!</definedName>
    <definedName name="_Agt29" localSheetId="5">#REF!</definedName>
    <definedName name="_Agt29">#REF!</definedName>
    <definedName name="_Agt30" localSheetId="2">#REF!</definedName>
    <definedName name="_Agt30" localSheetId="6">#REF!</definedName>
    <definedName name="_Agt30" localSheetId="5">#REF!</definedName>
    <definedName name="_Agt30">#REF!</definedName>
    <definedName name="_Agt31" localSheetId="2">#REF!</definedName>
    <definedName name="_Agt31" localSheetId="6">#REF!</definedName>
    <definedName name="_Agt31" localSheetId="5">#REF!</definedName>
    <definedName name="_Agt31">#REF!</definedName>
    <definedName name="_Apr01" localSheetId="2">#REF!</definedName>
    <definedName name="_Apr01" localSheetId="6">#REF!</definedName>
    <definedName name="_Apr01" localSheetId="5">#REF!</definedName>
    <definedName name="_Apr01">#REF!</definedName>
    <definedName name="_Apr02" localSheetId="2">#REF!</definedName>
    <definedName name="_Apr02" localSheetId="6">#REF!</definedName>
    <definedName name="_Apr02" localSheetId="5">#REF!</definedName>
    <definedName name="_Apr02">#REF!</definedName>
    <definedName name="_Apr03" localSheetId="2">#REF!</definedName>
    <definedName name="_Apr03" localSheetId="6">#REF!</definedName>
    <definedName name="_Apr03" localSheetId="5">#REF!</definedName>
    <definedName name="_Apr03">#REF!</definedName>
    <definedName name="_Apr04" localSheetId="2">#REF!</definedName>
    <definedName name="_Apr04" localSheetId="6">#REF!</definedName>
    <definedName name="_Apr04" localSheetId="5">#REF!</definedName>
    <definedName name="_Apr04">#REF!</definedName>
    <definedName name="_Apr05" localSheetId="2">#REF!</definedName>
    <definedName name="_Apr05" localSheetId="6">#REF!</definedName>
    <definedName name="_Apr05" localSheetId="5">#REF!</definedName>
    <definedName name="_Apr05">#REF!</definedName>
    <definedName name="_Apr06" localSheetId="2">#REF!</definedName>
    <definedName name="_Apr06" localSheetId="6">#REF!</definedName>
    <definedName name="_Apr06" localSheetId="5">#REF!</definedName>
    <definedName name="_Apr06">#REF!</definedName>
    <definedName name="_Apr07" localSheetId="2">#REF!</definedName>
    <definedName name="_Apr07" localSheetId="6">#REF!</definedName>
    <definedName name="_Apr07" localSheetId="5">#REF!</definedName>
    <definedName name="_Apr07">#REF!</definedName>
    <definedName name="_Apr08" localSheetId="2">#REF!</definedName>
    <definedName name="_Apr08" localSheetId="6">#REF!</definedName>
    <definedName name="_Apr08" localSheetId="5">#REF!</definedName>
    <definedName name="_Apr08">#REF!</definedName>
    <definedName name="_Apr09" localSheetId="2">#REF!</definedName>
    <definedName name="_Apr09" localSheetId="6">#REF!</definedName>
    <definedName name="_Apr09" localSheetId="5">#REF!</definedName>
    <definedName name="_Apr09">#REF!</definedName>
    <definedName name="_Apr10" localSheetId="2">#REF!</definedName>
    <definedName name="_Apr10" localSheetId="6">#REF!</definedName>
    <definedName name="_Apr10" localSheetId="5">#REF!</definedName>
    <definedName name="_Apr10">#REF!</definedName>
    <definedName name="_Apr11" localSheetId="2">#REF!</definedName>
    <definedName name="_Apr11" localSheetId="6">#REF!</definedName>
    <definedName name="_Apr11" localSheetId="5">#REF!</definedName>
    <definedName name="_Apr11">#REF!</definedName>
    <definedName name="_Apr12" localSheetId="2">#REF!</definedName>
    <definedName name="_Apr12" localSheetId="6">#REF!</definedName>
    <definedName name="_Apr12" localSheetId="5">#REF!</definedName>
    <definedName name="_Apr12">#REF!</definedName>
    <definedName name="_Apr13" localSheetId="2">#REF!</definedName>
    <definedName name="_Apr13" localSheetId="6">#REF!</definedName>
    <definedName name="_Apr13" localSheetId="5">#REF!</definedName>
    <definedName name="_Apr13">#REF!</definedName>
    <definedName name="_Apr14" localSheetId="2">#REF!</definedName>
    <definedName name="_Apr14" localSheetId="6">#REF!</definedName>
    <definedName name="_Apr14" localSheetId="5">#REF!</definedName>
    <definedName name="_Apr14">#REF!</definedName>
    <definedName name="_Apr15" localSheetId="2">#REF!</definedName>
    <definedName name="_Apr15" localSheetId="6">#REF!</definedName>
    <definedName name="_Apr15" localSheetId="5">#REF!</definedName>
    <definedName name="_Apr15">#REF!</definedName>
    <definedName name="_Apr16" localSheetId="2">#REF!</definedName>
    <definedName name="_Apr16" localSheetId="6">#REF!</definedName>
    <definedName name="_Apr16" localSheetId="5">#REF!</definedName>
    <definedName name="_Apr16">#REF!</definedName>
    <definedName name="_Apr17" localSheetId="2">#REF!</definedName>
    <definedName name="_Apr17" localSheetId="6">#REF!</definedName>
    <definedName name="_Apr17" localSheetId="5">#REF!</definedName>
    <definedName name="_Apr17">#REF!</definedName>
    <definedName name="_Apr18" localSheetId="2">#REF!</definedName>
    <definedName name="_Apr18" localSheetId="6">#REF!</definedName>
    <definedName name="_Apr18" localSheetId="5">#REF!</definedName>
    <definedName name="_Apr18">#REF!</definedName>
    <definedName name="_Apr19" localSheetId="2">#REF!</definedName>
    <definedName name="_Apr19" localSheetId="6">#REF!</definedName>
    <definedName name="_Apr19" localSheetId="5">#REF!</definedName>
    <definedName name="_Apr19">#REF!</definedName>
    <definedName name="_Apr20" localSheetId="2">#REF!</definedName>
    <definedName name="_Apr20" localSheetId="6">#REF!</definedName>
    <definedName name="_Apr20" localSheetId="5">#REF!</definedName>
    <definedName name="_Apr20">#REF!</definedName>
    <definedName name="_Apr21" localSheetId="2">#REF!</definedName>
    <definedName name="_Apr21" localSheetId="6">#REF!</definedName>
    <definedName name="_Apr21" localSheetId="5">#REF!</definedName>
    <definedName name="_Apr21">#REF!</definedName>
    <definedName name="_Apr22" localSheetId="2">#REF!</definedName>
    <definedName name="_Apr22" localSheetId="6">#REF!</definedName>
    <definedName name="_Apr22" localSheetId="5">#REF!</definedName>
    <definedName name="_Apr22">#REF!</definedName>
    <definedName name="_Apr23" localSheetId="2">#REF!</definedName>
    <definedName name="_Apr23" localSheetId="6">#REF!</definedName>
    <definedName name="_Apr23" localSheetId="5">#REF!</definedName>
    <definedName name="_Apr23">#REF!</definedName>
    <definedName name="_Apr24" localSheetId="2">#REF!</definedName>
    <definedName name="_Apr24" localSheetId="6">#REF!</definedName>
    <definedName name="_Apr24" localSheetId="5">#REF!</definedName>
    <definedName name="_Apr24">#REF!</definedName>
    <definedName name="_Apr25" localSheetId="2">#REF!</definedName>
    <definedName name="_Apr25" localSheetId="6">#REF!</definedName>
    <definedName name="_Apr25" localSheetId="5">#REF!</definedName>
    <definedName name="_Apr25">#REF!</definedName>
    <definedName name="_Apr26" localSheetId="2">#REF!</definedName>
    <definedName name="_Apr26" localSheetId="6">#REF!</definedName>
    <definedName name="_Apr26" localSheetId="5">#REF!</definedName>
    <definedName name="_Apr26">#REF!</definedName>
    <definedName name="_Apr27" localSheetId="2">#REF!</definedName>
    <definedName name="_Apr27" localSheetId="6">#REF!</definedName>
    <definedName name="_Apr27" localSheetId="5">#REF!</definedName>
    <definedName name="_Apr27">#REF!</definedName>
    <definedName name="_Apr28" localSheetId="2">#REF!</definedName>
    <definedName name="_Apr28" localSheetId="6">#REF!</definedName>
    <definedName name="_Apr28" localSheetId="5">#REF!</definedName>
    <definedName name="_Apr28">#REF!</definedName>
    <definedName name="_Apr29" localSheetId="2">#REF!</definedName>
    <definedName name="_Apr29" localSheetId="6">#REF!</definedName>
    <definedName name="_Apr29" localSheetId="5">#REF!</definedName>
    <definedName name="_Apr29">#REF!</definedName>
    <definedName name="_Apr30" localSheetId="2">#REF!</definedName>
    <definedName name="_Apr30" localSheetId="6">#REF!</definedName>
    <definedName name="_Apr30" localSheetId="5">#REF!</definedName>
    <definedName name="_Apr30">#REF!</definedName>
    <definedName name="_aqwewqwwe" hidden="1">{"Japan_Capers_Ed_Pub",#N/A,FALSE,"DI 2 YEAR MASTER SCHEDULE"}</definedName>
    <definedName name="_asepp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_b3_1" hidden="1">{#N/A,#N/A,FALSE,"Aging Summary";#N/A,#N/A,FALSE,"Ratio Analysis";#N/A,#N/A,FALSE,"Test 120 Day Accts";#N/A,#N/A,FALSE,"Tickmarks"}</definedName>
    <definedName name="_b3_2" hidden="1">{#N/A,#N/A,FALSE,"Aging Summary";#N/A,#N/A,FALSE,"Ratio Analysis";#N/A,#N/A,FALSE,"Test 120 Day Accts";#N/A,#N/A,FALSE,"Tickmarks"}</definedName>
    <definedName name="_bpp2" localSheetId="2">#REF!</definedName>
    <definedName name="_bpp2" localSheetId="6">#REF!</definedName>
    <definedName name="_bpp2" localSheetId="5">#REF!</definedName>
    <definedName name="_bpp2">#REF!</definedName>
    <definedName name="_bpp3" localSheetId="2">#REF!</definedName>
    <definedName name="_bpp3" localSheetId="6">#REF!</definedName>
    <definedName name="_bpp3" localSheetId="5">#REF!</definedName>
    <definedName name="_bpp3">#REF!</definedName>
    <definedName name="_CAT1" localSheetId="2">#REF!</definedName>
    <definedName name="_CAT1" localSheetId="6">#REF!</definedName>
    <definedName name="_CAT1" localSheetId="5">#REF!</definedName>
    <definedName name="_CAT1">#REF!</definedName>
    <definedName name="_CAT2" localSheetId="2">#REF!</definedName>
    <definedName name="_CAT2" localSheetId="6">#REF!</definedName>
    <definedName name="_CAT2" localSheetId="5">#REF!</definedName>
    <definedName name="_CAT2">#REF!</definedName>
    <definedName name="_CAT3" localSheetId="2">#REF!</definedName>
    <definedName name="_CAT3" localSheetId="6">#REF!</definedName>
    <definedName name="_CAT3" localSheetId="5">#REF!</definedName>
    <definedName name="_CAT3">#REF!</definedName>
    <definedName name="_cat4" localSheetId="2">[7]ACT!#REF!</definedName>
    <definedName name="_cat4" localSheetId="6">[7]ACT!#REF!</definedName>
    <definedName name="_cat4" localSheetId="5">[7]ACT!#REF!</definedName>
    <definedName name="_cat4">[7]ACT!#REF!</definedName>
    <definedName name="_cat5">[7]ACT!$D$4</definedName>
    <definedName name="_COC2" localSheetId="2">'[8]TB98,oct99&amp;sap99-WPL'!#REF!</definedName>
    <definedName name="_COC2" localSheetId="6">'[8]TB98,oct99&amp;sap99-WPL'!#REF!</definedName>
    <definedName name="_COC2" localSheetId="5">'[8]TB98,oct99&amp;sap99-WPL'!#REF!</definedName>
    <definedName name="_COC2">'[8]TB98,oct99&amp;sap99-WPL'!#REF!</definedName>
    <definedName name="_DAT1" localSheetId="2">#REF!</definedName>
    <definedName name="_DAT1" localSheetId="6">#REF!</definedName>
    <definedName name="_DAT1" localSheetId="5">#REF!</definedName>
    <definedName name="_DAT1">#REF!</definedName>
    <definedName name="_DAT10" localSheetId="2">#REF!</definedName>
    <definedName name="_DAT10" localSheetId="6">#REF!</definedName>
    <definedName name="_DAT10" localSheetId="5">#REF!</definedName>
    <definedName name="_DAT10">#REF!</definedName>
    <definedName name="_DAT11" localSheetId="2">#REF!</definedName>
    <definedName name="_DAT11" localSheetId="6">#REF!</definedName>
    <definedName name="_DAT11" localSheetId="5">#REF!</definedName>
    <definedName name="_DAT11">#REF!</definedName>
    <definedName name="_DAT12" localSheetId="2">#REF!</definedName>
    <definedName name="_DAT12" localSheetId="6">#REF!</definedName>
    <definedName name="_DAT12" localSheetId="5">#REF!</definedName>
    <definedName name="_DAT12">#REF!</definedName>
    <definedName name="_DAT13" localSheetId="2">#REF!</definedName>
    <definedName name="_DAT13" localSheetId="6">#REF!</definedName>
    <definedName name="_DAT13" localSheetId="5">#REF!</definedName>
    <definedName name="_DAT13">#REF!</definedName>
    <definedName name="_DAT14" localSheetId="2">#REF!</definedName>
    <definedName name="_DAT14" localSheetId="6">#REF!</definedName>
    <definedName name="_DAT14" localSheetId="5">#REF!</definedName>
    <definedName name="_DAT14">#REF!</definedName>
    <definedName name="_DAT15" localSheetId="2">#REF!</definedName>
    <definedName name="_DAT15" localSheetId="6">#REF!</definedName>
    <definedName name="_DAT15" localSheetId="5">#REF!</definedName>
    <definedName name="_DAT15">#REF!</definedName>
    <definedName name="_DAT16" localSheetId="2">#REF!</definedName>
    <definedName name="_DAT16" localSheetId="6">#REF!</definedName>
    <definedName name="_DAT16" localSheetId="5">#REF!</definedName>
    <definedName name="_DAT16">#REF!</definedName>
    <definedName name="_DAT17" localSheetId="2">#REF!</definedName>
    <definedName name="_DAT17" localSheetId="6">#REF!</definedName>
    <definedName name="_DAT17" localSheetId="5">#REF!</definedName>
    <definedName name="_DAT17">#REF!</definedName>
    <definedName name="_DAT18" localSheetId="2">#REF!</definedName>
    <definedName name="_DAT18" localSheetId="6">#REF!</definedName>
    <definedName name="_DAT18" localSheetId="5">#REF!</definedName>
    <definedName name="_DAT18">#REF!</definedName>
    <definedName name="_DAT19" localSheetId="2">#REF!</definedName>
    <definedName name="_DAT19" localSheetId="6">#REF!</definedName>
    <definedName name="_DAT19" localSheetId="5">#REF!</definedName>
    <definedName name="_DAT19">#REF!</definedName>
    <definedName name="_DAT2" localSheetId="2">#REF!</definedName>
    <definedName name="_DAT2" localSheetId="6">#REF!</definedName>
    <definedName name="_DAT2" localSheetId="5">#REF!</definedName>
    <definedName name="_DAT2">#REF!</definedName>
    <definedName name="_DAT20" localSheetId="2">[9]mapping2!#REF!</definedName>
    <definedName name="_DAT20" localSheetId="6">[9]mapping2!#REF!</definedName>
    <definedName name="_DAT20" localSheetId="5">[9]mapping2!#REF!</definedName>
    <definedName name="_DAT20">[9]mapping2!#REF!</definedName>
    <definedName name="_DAT21" localSheetId="2">#REF!</definedName>
    <definedName name="_DAT21" localSheetId="6">#REF!</definedName>
    <definedName name="_DAT21" localSheetId="5">#REF!</definedName>
    <definedName name="_DAT21">#REF!</definedName>
    <definedName name="_DAT22" localSheetId="2">#REF!</definedName>
    <definedName name="_DAT22" localSheetId="6">#REF!</definedName>
    <definedName name="_DAT22" localSheetId="5">#REF!</definedName>
    <definedName name="_DAT22">#REF!</definedName>
    <definedName name="_DAT23" localSheetId="2">[9]mapping2!#REF!</definedName>
    <definedName name="_DAT23" localSheetId="6">[9]mapping2!#REF!</definedName>
    <definedName name="_DAT23" localSheetId="5">[9]mapping2!#REF!</definedName>
    <definedName name="_DAT23">[9]mapping2!#REF!</definedName>
    <definedName name="_DAT24" localSheetId="2">#REF!</definedName>
    <definedName name="_DAT24" localSheetId="6">#REF!</definedName>
    <definedName name="_DAT24" localSheetId="5">#REF!</definedName>
    <definedName name="_DAT24">#REF!</definedName>
    <definedName name="_DAT25" localSheetId="2">#REF!</definedName>
    <definedName name="_DAT25" localSheetId="6">#REF!</definedName>
    <definedName name="_DAT25" localSheetId="5">#REF!</definedName>
    <definedName name="_DAT25">#REF!</definedName>
    <definedName name="_DAT26" localSheetId="2">#REF!</definedName>
    <definedName name="_DAT26" localSheetId="6">#REF!</definedName>
    <definedName name="_DAT26" localSheetId="5">#REF!</definedName>
    <definedName name="_DAT26">#REF!</definedName>
    <definedName name="_DAT27" localSheetId="2">[9]mapping2!#REF!</definedName>
    <definedName name="_DAT27" localSheetId="6">[9]mapping2!#REF!</definedName>
    <definedName name="_DAT27" localSheetId="5">[9]mapping2!#REF!</definedName>
    <definedName name="_DAT27">[9]mapping2!#REF!</definedName>
    <definedName name="_DAT28" localSheetId="2">#REF!</definedName>
    <definedName name="_DAT28" localSheetId="6">#REF!</definedName>
    <definedName name="_DAT28" localSheetId="5">#REF!</definedName>
    <definedName name="_DAT28">#REF!</definedName>
    <definedName name="_DAT29" localSheetId="2">[9]mapping2!#REF!</definedName>
    <definedName name="_DAT29" localSheetId="6">[9]mapping2!#REF!</definedName>
    <definedName name="_DAT29" localSheetId="5">[9]mapping2!#REF!</definedName>
    <definedName name="_DAT29">[9]mapping2!#REF!</definedName>
    <definedName name="_DAT3" localSheetId="2">#REF!</definedName>
    <definedName name="_DAT3" localSheetId="6">#REF!</definedName>
    <definedName name="_DAT3" localSheetId="5">#REF!</definedName>
    <definedName name="_DAT3">#REF!</definedName>
    <definedName name="_DAT30" localSheetId="2">[9]mapping2!#REF!</definedName>
    <definedName name="_DAT30" localSheetId="6">[9]mapping2!#REF!</definedName>
    <definedName name="_DAT30" localSheetId="5">[9]mapping2!#REF!</definedName>
    <definedName name="_DAT30">[9]mapping2!#REF!</definedName>
    <definedName name="_DAT31" localSheetId="2">[9]mapping2!#REF!</definedName>
    <definedName name="_DAT31" localSheetId="6">[9]mapping2!#REF!</definedName>
    <definedName name="_DAT31" localSheetId="5">[9]mapping2!#REF!</definedName>
    <definedName name="_DAT31">[9]mapping2!#REF!</definedName>
    <definedName name="_DAT32" localSheetId="2">[9]mapping2!#REF!</definedName>
    <definedName name="_DAT32" localSheetId="6">[9]mapping2!#REF!</definedName>
    <definedName name="_DAT32" localSheetId="5">[9]mapping2!#REF!</definedName>
    <definedName name="_DAT32">[9]mapping2!#REF!</definedName>
    <definedName name="_DAT33" localSheetId="2">[9]mapping2!#REF!</definedName>
    <definedName name="_DAT33" localSheetId="6">[9]mapping2!#REF!</definedName>
    <definedName name="_DAT33" localSheetId="5">[9]mapping2!#REF!</definedName>
    <definedName name="_DAT33">[9]mapping2!#REF!</definedName>
    <definedName name="_DAT34" localSheetId="2">[9]mapping2!#REF!</definedName>
    <definedName name="_DAT34" localSheetId="6">[9]mapping2!#REF!</definedName>
    <definedName name="_DAT34" localSheetId="5">[9]mapping2!#REF!</definedName>
    <definedName name="_DAT34">[9]mapping2!#REF!</definedName>
    <definedName name="_DAT35" localSheetId="2">[9]mapping2!#REF!</definedName>
    <definedName name="_DAT35" localSheetId="6">[9]mapping2!#REF!</definedName>
    <definedName name="_DAT35" localSheetId="5">[9]mapping2!#REF!</definedName>
    <definedName name="_DAT35">[9]mapping2!#REF!</definedName>
    <definedName name="_DAT36" localSheetId="2">[9]mapping2!#REF!</definedName>
    <definedName name="_DAT36" localSheetId="6">[9]mapping2!#REF!</definedName>
    <definedName name="_DAT36" localSheetId="5">[9]mapping2!#REF!</definedName>
    <definedName name="_DAT36">[9]mapping2!#REF!</definedName>
    <definedName name="_DAT37" localSheetId="2">[9]mapping2!#REF!</definedName>
    <definedName name="_DAT37" localSheetId="6">[9]mapping2!#REF!</definedName>
    <definedName name="_DAT37" localSheetId="5">[9]mapping2!#REF!</definedName>
    <definedName name="_DAT37">[9]mapping2!#REF!</definedName>
    <definedName name="_DAT38" localSheetId="2">[9]mapping2!#REF!</definedName>
    <definedName name="_DAT38" localSheetId="6">[9]mapping2!#REF!</definedName>
    <definedName name="_DAT38" localSheetId="5">[9]mapping2!#REF!</definedName>
    <definedName name="_DAT38">[9]mapping2!#REF!</definedName>
    <definedName name="_DAT39" localSheetId="2">[9]mapping2!#REF!</definedName>
    <definedName name="_DAT39" localSheetId="6">[9]mapping2!#REF!</definedName>
    <definedName name="_DAT39" localSheetId="5">[9]mapping2!#REF!</definedName>
    <definedName name="_DAT39">[9]mapping2!#REF!</definedName>
    <definedName name="_DAT4" localSheetId="2">#REF!</definedName>
    <definedName name="_DAT4" localSheetId="6">#REF!</definedName>
    <definedName name="_DAT4" localSheetId="5">#REF!</definedName>
    <definedName name="_DAT4">#REF!</definedName>
    <definedName name="_DAT40" localSheetId="2">[9]mapping2!#REF!</definedName>
    <definedName name="_DAT40" localSheetId="6">[9]mapping2!#REF!</definedName>
    <definedName name="_DAT40" localSheetId="5">[9]mapping2!#REF!</definedName>
    <definedName name="_DAT40">[9]mapping2!#REF!</definedName>
    <definedName name="_DAT41" localSheetId="2">[9]mapping2!#REF!</definedName>
    <definedName name="_DAT41" localSheetId="6">[9]mapping2!#REF!</definedName>
    <definedName name="_DAT41" localSheetId="5">[9]mapping2!#REF!</definedName>
    <definedName name="_DAT41">[9]mapping2!#REF!</definedName>
    <definedName name="_DAT42" localSheetId="2">[9]mapping2!#REF!</definedName>
    <definedName name="_DAT42" localSheetId="6">[9]mapping2!#REF!</definedName>
    <definedName name="_DAT42" localSheetId="5">[9]mapping2!#REF!</definedName>
    <definedName name="_DAT42">[9]mapping2!#REF!</definedName>
    <definedName name="_DAT43" localSheetId="2">[9]mapping2!#REF!</definedName>
    <definedName name="_DAT43" localSheetId="6">[9]mapping2!#REF!</definedName>
    <definedName name="_DAT43" localSheetId="5">[9]mapping2!#REF!</definedName>
    <definedName name="_DAT43">[9]mapping2!#REF!</definedName>
    <definedName name="_DAT44" localSheetId="2">[9]mapping2!#REF!</definedName>
    <definedName name="_DAT44" localSheetId="6">[9]mapping2!#REF!</definedName>
    <definedName name="_DAT44" localSheetId="5">[9]mapping2!#REF!</definedName>
    <definedName name="_DAT44">[9]mapping2!#REF!</definedName>
    <definedName name="_DAT45" localSheetId="2">[9]mapping2!#REF!</definedName>
    <definedName name="_DAT45" localSheetId="6">[9]mapping2!#REF!</definedName>
    <definedName name="_DAT45" localSheetId="5">[9]mapping2!#REF!</definedName>
    <definedName name="_DAT45">[9]mapping2!#REF!</definedName>
    <definedName name="_DAT46" localSheetId="2">[9]mapping2!#REF!</definedName>
    <definedName name="_DAT46" localSheetId="6">[9]mapping2!#REF!</definedName>
    <definedName name="_DAT46" localSheetId="5">[9]mapping2!#REF!</definedName>
    <definedName name="_DAT46">[9]mapping2!#REF!</definedName>
    <definedName name="_DAT47" localSheetId="2">#REF!</definedName>
    <definedName name="_DAT47" localSheetId="6">#REF!</definedName>
    <definedName name="_DAT47" localSheetId="5">#REF!</definedName>
    <definedName name="_DAT47">#REF!</definedName>
    <definedName name="_DAT48" localSheetId="2">[9]mapping2!#REF!</definedName>
    <definedName name="_DAT48" localSheetId="6">[9]mapping2!#REF!</definedName>
    <definedName name="_DAT48" localSheetId="5">[9]mapping2!#REF!</definedName>
    <definedName name="_DAT48">[9]mapping2!#REF!</definedName>
    <definedName name="_DAT49" localSheetId="2">[9]mapping2!#REF!</definedName>
    <definedName name="_DAT49" localSheetId="6">[9]mapping2!#REF!</definedName>
    <definedName name="_DAT49" localSheetId="5">[9]mapping2!#REF!</definedName>
    <definedName name="_DAT49">[9]mapping2!#REF!</definedName>
    <definedName name="_DAT5" localSheetId="2">#REF!</definedName>
    <definedName name="_DAT5" localSheetId="6">#REF!</definedName>
    <definedName name="_DAT5" localSheetId="5">#REF!</definedName>
    <definedName name="_DAT5">#REF!</definedName>
    <definedName name="_DAT50" localSheetId="2">[9]mapping2!#REF!</definedName>
    <definedName name="_DAT50" localSheetId="6">[9]mapping2!#REF!</definedName>
    <definedName name="_DAT50" localSheetId="5">[9]mapping2!#REF!</definedName>
    <definedName name="_DAT50">[9]mapping2!#REF!</definedName>
    <definedName name="_DAT51" localSheetId="2">[9]mapping2!#REF!</definedName>
    <definedName name="_DAT51" localSheetId="6">[9]mapping2!#REF!</definedName>
    <definedName name="_DAT51" localSheetId="5">[9]mapping2!#REF!</definedName>
    <definedName name="_DAT51">[9]mapping2!#REF!</definedName>
    <definedName name="_DAT52" localSheetId="2">[9]mapping2!#REF!</definedName>
    <definedName name="_DAT52" localSheetId="6">[9]mapping2!#REF!</definedName>
    <definedName name="_DAT52" localSheetId="5">[9]mapping2!#REF!</definedName>
    <definedName name="_DAT52">[9]mapping2!#REF!</definedName>
    <definedName name="_DAT53" localSheetId="2">[9]mapping2!#REF!</definedName>
    <definedName name="_DAT53" localSheetId="6">[9]mapping2!#REF!</definedName>
    <definedName name="_DAT53" localSheetId="5">[9]mapping2!#REF!</definedName>
    <definedName name="_DAT53">[9]mapping2!#REF!</definedName>
    <definedName name="_DAT54" localSheetId="2">[9]mapping2!#REF!</definedName>
    <definedName name="_DAT54" localSheetId="6">[9]mapping2!#REF!</definedName>
    <definedName name="_DAT54" localSheetId="5">[9]mapping2!#REF!</definedName>
    <definedName name="_DAT54">[9]mapping2!#REF!</definedName>
    <definedName name="_DAT55" localSheetId="2">#REF!</definedName>
    <definedName name="_DAT55" localSheetId="6">#REF!</definedName>
    <definedName name="_DAT55" localSheetId="5">#REF!</definedName>
    <definedName name="_DAT55">#REF!</definedName>
    <definedName name="_DAT56" localSheetId="2">[9]mapping2!#REF!</definedName>
    <definedName name="_DAT56" localSheetId="6">[9]mapping2!#REF!</definedName>
    <definedName name="_DAT56" localSheetId="5">[9]mapping2!#REF!</definedName>
    <definedName name="_DAT56">[9]mapping2!#REF!</definedName>
    <definedName name="_DAT57" localSheetId="2">#REF!</definedName>
    <definedName name="_DAT57" localSheetId="6">#REF!</definedName>
    <definedName name="_DAT57" localSheetId="5">#REF!</definedName>
    <definedName name="_DAT57">#REF!</definedName>
    <definedName name="_DAT58" localSheetId="2">[9]mapping2!#REF!</definedName>
    <definedName name="_DAT58" localSheetId="6">[9]mapping2!#REF!</definedName>
    <definedName name="_DAT58" localSheetId="5">[9]mapping2!#REF!</definedName>
    <definedName name="_DAT58">[9]mapping2!#REF!</definedName>
    <definedName name="_DAT59" localSheetId="2">[9]mapping2!#REF!</definedName>
    <definedName name="_DAT59" localSheetId="6">[9]mapping2!#REF!</definedName>
    <definedName name="_DAT59" localSheetId="5">[9]mapping2!#REF!</definedName>
    <definedName name="_DAT59">[9]mapping2!#REF!</definedName>
    <definedName name="_DAT6" localSheetId="2">#REF!</definedName>
    <definedName name="_DAT6" localSheetId="6">#REF!</definedName>
    <definedName name="_DAT6" localSheetId="5">#REF!</definedName>
    <definedName name="_DAT6">#REF!</definedName>
    <definedName name="_DAT60" localSheetId="2">[9]mapping2!#REF!</definedName>
    <definedName name="_DAT60" localSheetId="6">[9]mapping2!#REF!</definedName>
    <definedName name="_DAT60" localSheetId="5">[9]mapping2!#REF!</definedName>
    <definedName name="_DAT60">[9]mapping2!#REF!</definedName>
    <definedName name="_DAT61" localSheetId="2">[9]mapping2!#REF!</definedName>
    <definedName name="_DAT61" localSheetId="6">[9]mapping2!#REF!</definedName>
    <definedName name="_DAT61" localSheetId="5">[9]mapping2!#REF!</definedName>
    <definedName name="_DAT61">[9]mapping2!#REF!</definedName>
    <definedName name="_DAT62" localSheetId="2">[9]mapping2!#REF!</definedName>
    <definedName name="_DAT62" localSheetId="6">[9]mapping2!#REF!</definedName>
    <definedName name="_DAT62" localSheetId="5">[9]mapping2!#REF!</definedName>
    <definedName name="_DAT62">[9]mapping2!#REF!</definedName>
    <definedName name="_DAT63" localSheetId="2">[9]mapping2!#REF!</definedName>
    <definedName name="_DAT63" localSheetId="6">[9]mapping2!#REF!</definedName>
    <definedName name="_DAT63" localSheetId="5">[9]mapping2!#REF!</definedName>
    <definedName name="_DAT63">[9]mapping2!#REF!</definedName>
    <definedName name="_DAT64" localSheetId="2">[9]mapping2!#REF!</definedName>
    <definedName name="_DAT64" localSheetId="6">[9]mapping2!#REF!</definedName>
    <definedName name="_DAT64" localSheetId="5">[9]mapping2!#REF!</definedName>
    <definedName name="_DAT64">[9]mapping2!#REF!</definedName>
    <definedName name="_DAT65" localSheetId="2">[9]mapping2!#REF!</definedName>
    <definedName name="_DAT65" localSheetId="6">[9]mapping2!#REF!</definedName>
    <definedName name="_DAT65" localSheetId="5">[9]mapping2!#REF!</definedName>
    <definedName name="_DAT65">[9]mapping2!#REF!</definedName>
    <definedName name="_DAT66" localSheetId="2">[9]mapping2!#REF!</definedName>
    <definedName name="_DAT66" localSheetId="6">[9]mapping2!#REF!</definedName>
    <definedName name="_DAT66" localSheetId="5">[9]mapping2!#REF!</definedName>
    <definedName name="_DAT66">[9]mapping2!#REF!</definedName>
    <definedName name="_DAT7" localSheetId="2">#REF!</definedName>
    <definedName name="_DAT7" localSheetId="6">#REF!</definedName>
    <definedName name="_DAT7" localSheetId="5">#REF!</definedName>
    <definedName name="_DAT7">#REF!</definedName>
    <definedName name="_DAT8" localSheetId="2">#REF!</definedName>
    <definedName name="_DAT8" localSheetId="6">#REF!</definedName>
    <definedName name="_DAT8" localSheetId="5">#REF!</definedName>
    <definedName name="_DAT8">#REF!</definedName>
    <definedName name="_DAT9" localSheetId="2">#REF!</definedName>
    <definedName name="_DAT9" localSheetId="6">#REF!</definedName>
    <definedName name="_DAT9" localSheetId="5">#REF!</definedName>
    <definedName name="_DAT9">#REF!</definedName>
    <definedName name="_dd2_1" hidden="1">{#N/A,#N/A,FALSE,"Aging Summary";#N/A,#N/A,FALSE,"Ratio Analysis";#N/A,#N/A,FALSE,"Test 120 Day Accts";#N/A,#N/A,FALSE,"Tickmarks"}</definedName>
    <definedName name="_DD3" hidden="1">{#N/A,#N/A,FALSE,"Aging Summary";#N/A,#N/A,FALSE,"Ratio Analysis";#N/A,#N/A,FALSE,"Test 120 Day Accts";#N/A,#N/A,FALSE,"Tickmarks"}</definedName>
    <definedName name="_DD3_1" hidden="1">{#N/A,#N/A,FALSE,"Aging Summary";#N/A,#N/A,FALSE,"Ratio Analysis";#N/A,#N/A,FALSE,"Test 120 Day Accts";#N/A,#N/A,FALSE,"Tickmarks"}</definedName>
    <definedName name="_De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De3_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_F0402" localSheetId="2">#REF!</definedName>
    <definedName name="_F0402" localSheetId="6">#REF!</definedName>
    <definedName name="_F0402" localSheetId="5">#REF!</definedName>
    <definedName name="_F0402">#REF!</definedName>
    <definedName name="_Fill" localSheetId="2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4" hidden="1">'RKB Tidak Di Schedule'!$A$4:$AD$11</definedName>
    <definedName name="_xlnm._FilterDatabase" localSheetId="9" hidden="1">'Tanpa APS+ROP'!$A$4:$AA$14</definedName>
    <definedName name="_xlnm._FilterDatabase" localSheetId="1" hidden="1">Template!$A$9:$AD$670</definedName>
    <definedName name="_xlnm._FilterDatabase" localSheetId="2" hidden="1">'Template (2)'!$A$10:$AF$677</definedName>
    <definedName name="_xlnm._FilterDatabase" localSheetId="6" hidden="1">'Value RKB Bahtera'!$A$3:$M$35</definedName>
    <definedName name="_xlnm._FilterDatabase" localSheetId="8" hidden="1">'Value Rkb None Hinani'!$A$3:$M$901</definedName>
    <definedName name="_xlnm._FilterDatabase" localSheetId="7" hidden="1">'Value RKB None Rajawali'!$B$4:$M$709</definedName>
    <definedName name="_xlnm._FilterDatabase" localSheetId="5" hidden="1">'Value RKB Rekacipta'!$A$3:$Q$5</definedName>
    <definedName name="_FRE1" localSheetId="2">#REF!</definedName>
    <definedName name="_FRE1" localSheetId="6">#REF!</definedName>
    <definedName name="_FRE1" localSheetId="5">#REF!</definedName>
    <definedName name="_FRE1">#REF!</definedName>
    <definedName name="_FRE2" localSheetId="2">#REF!</definedName>
    <definedName name="_FRE2" localSheetId="6">#REF!</definedName>
    <definedName name="_FRE2" localSheetId="5">#REF!</definedName>
    <definedName name="_FRE2">#REF!</definedName>
    <definedName name="_GPS2" localSheetId="2">#REF!</definedName>
    <definedName name="_GPS2" localSheetId="6">#REF!</definedName>
    <definedName name="_GPS2" localSheetId="5">#REF!</definedName>
    <definedName name="_GPS2">#REF!</definedName>
    <definedName name="_J0402" localSheetId="2">#REF!</definedName>
    <definedName name="_J0402" localSheetId="6">#REF!</definedName>
    <definedName name="_J0402" localSheetId="5">#REF!</definedName>
    <definedName name="_J0402">#REF!</definedName>
    <definedName name="_Jul01" localSheetId="2">#REF!</definedName>
    <definedName name="_Jul01" localSheetId="6">#REF!</definedName>
    <definedName name="_Jul01" localSheetId="5">#REF!</definedName>
    <definedName name="_Jul01">#REF!</definedName>
    <definedName name="_Jul02" localSheetId="2">#REF!</definedName>
    <definedName name="_Jul02" localSheetId="6">#REF!</definedName>
    <definedName name="_Jul02" localSheetId="5">#REF!</definedName>
    <definedName name="_Jul02">#REF!</definedName>
    <definedName name="_Jul03" localSheetId="2">#REF!</definedName>
    <definedName name="_Jul03" localSheetId="6">#REF!</definedName>
    <definedName name="_Jul03" localSheetId="5">#REF!</definedName>
    <definedName name="_Jul03">#REF!</definedName>
    <definedName name="_Jul04" localSheetId="2">#REF!</definedName>
    <definedName name="_Jul04" localSheetId="6">#REF!</definedName>
    <definedName name="_Jul04" localSheetId="5">#REF!</definedName>
    <definedName name="_Jul04">#REF!</definedName>
    <definedName name="_Jul05" localSheetId="2">#REF!</definedName>
    <definedName name="_Jul05" localSheetId="6">#REF!</definedName>
    <definedName name="_Jul05" localSheetId="5">#REF!</definedName>
    <definedName name="_Jul05">#REF!</definedName>
    <definedName name="_Jul06" localSheetId="2">#REF!</definedName>
    <definedName name="_Jul06" localSheetId="6">#REF!</definedName>
    <definedName name="_Jul06" localSheetId="5">#REF!</definedName>
    <definedName name="_Jul06">#REF!</definedName>
    <definedName name="_Jul07" localSheetId="2">#REF!</definedName>
    <definedName name="_Jul07" localSheetId="6">#REF!</definedName>
    <definedName name="_Jul07" localSheetId="5">#REF!</definedName>
    <definedName name="_Jul07">#REF!</definedName>
    <definedName name="_Jul08" localSheetId="2">#REF!</definedName>
    <definedName name="_Jul08" localSheetId="6">#REF!</definedName>
    <definedName name="_Jul08" localSheetId="5">#REF!</definedName>
    <definedName name="_Jul08">#REF!</definedName>
    <definedName name="_Jul09" localSheetId="2">#REF!</definedName>
    <definedName name="_Jul09" localSheetId="6">#REF!</definedName>
    <definedName name="_Jul09" localSheetId="5">#REF!</definedName>
    <definedName name="_Jul09">#REF!</definedName>
    <definedName name="_Jul10" localSheetId="2">#REF!</definedName>
    <definedName name="_Jul10" localSheetId="6">#REF!</definedName>
    <definedName name="_Jul10" localSheetId="5">#REF!</definedName>
    <definedName name="_Jul10">#REF!</definedName>
    <definedName name="_Jul11" localSheetId="2">#REF!</definedName>
    <definedName name="_Jul11" localSheetId="6">#REF!</definedName>
    <definedName name="_Jul11" localSheetId="5">#REF!</definedName>
    <definedName name="_Jul11">#REF!</definedName>
    <definedName name="_Jul12" localSheetId="2">#REF!</definedName>
    <definedName name="_Jul12" localSheetId="6">#REF!</definedName>
    <definedName name="_Jul12" localSheetId="5">#REF!</definedName>
    <definedName name="_Jul12">#REF!</definedName>
    <definedName name="_Jul13" localSheetId="2">#REF!</definedName>
    <definedName name="_Jul13" localSheetId="6">#REF!</definedName>
    <definedName name="_Jul13" localSheetId="5">#REF!</definedName>
    <definedName name="_Jul13">#REF!</definedName>
    <definedName name="_Jul14" localSheetId="2">#REF!</definedName>
    <definedName name="_Jul14" localSheetId="6">#REF!</definedName>
    <definedName name="_Jul14" localSheetId="5">#REF!</definedName>
    <definedName name="_Jul14">#REF!</definedName>
    <definedName name="_Jul15" localSheetId="2">#REF!</definedName>
    <definedName name="_Jul15" localSheetId="6">#REF!</definedName>
    <definedName name="_Jul15" localSheetId="5">#REF!</definedName>
    <definedName name="_Jul15">#REF!</definedName>
    <definedName name="_Jul16" localSheetId="2">#REF!</definedName>
    <definedName name="_Jul16" localSheetId="6">#REF!</definedName>
    <definedName name="_Jul16" localSheetId="5">#REF!</definedName>
    <definedName name="_Jul16">#REF!</definedName>
    <definedName name="_Jul17" localSheetId="2">#REF!</definedName>
    <definedName name="_Jul17" localSheetId="6">#REF!</definedName>
    <definedName name="_Jul17" localSheetId="5">#REF!</definedName>
    <definedName name="_Jul17">#REF!</definedName>
    <definedName name="_Jul18" localSheetId="2">#REF!</definedName>
    <definedName name="_Jul18" localSheetId="6">#REF!</definedName>
    <definedName name="_Jul18" localSheetId="5">#REF!</definedName>
    <definedName name="_Jul18">#REF!</definedName>
    <definedName name="_Jul19" localSheetId="2">#REF!</definedName>
    <definedName name="_Jul19" localSheetId="6">#REF!</definedName>
    <definedName name="_Jul19" localSheetId="5">#REF!</definedName>
    <definedName name="_Jul19">#REF!</definedName>
    <definedName name="_Jul20" localSheetId="2">#REF!</definedName>
    <definedName name="_Jul20" localSheetId="6">#REF!</definedName>
    <definedName name="_Jul20" localSheetId="5">#REF!</definedName>
    <definedName name="_Jul20">#REF!</definedName>
    <definedName name="_Jul21" localSheetId="2">#REF!</definedName>
    <definedName name="_Jul21" localSheetId="6">#REF!</definedName>
    <definedName name="_Jul21" localSheetId="5">#REF!</definedName>
    <definedName name="_Jul21">#REF!</definedName>
    <definedName name="_Jul22" localSheetId="2">#REF!</definedName>
    <definedName name="_Jul22" localSheetId="6">#REF!</definedName>
    <definedName name="_Jul22" localSheetId="5">#REF!</definedName>
    <definedName name="_Jul22">#REF!</definedName>
    <definedName name="_Jul23" localSheetId="2">#REF!</definedName>
    <definedName name="_Jul23" localSheetId="6">#REF!</definedName>
    <definedName name="_Jul23" localSheetId="5">#REF!</definedName>
    <definedName name="_Jul23">#REF!</definedName>
    <definedName name="_Jul24" localSheetId="2">#REF!</definedName>
    <definedName name="_Jul24" localSheetId="6">#REF!</definedName>
    <definedName name="_Jul24" localSheetId="5">#REF!</definedName>
    <definedName name="_Jul24">#REF!</definedName>
    <definedName name="_Jul25" localSheetId="2">#REF!</definedName>
    <definedName name="_Jul25" localSheetId="6">#REF!</definedName>
    <definedName name="_Jul25" localSheetId="5">#REF!</definedName>
    <definedName name="_Jul25">#REF!</definedName>
    <definedName name="_Jul26" localSheetId="2">#REF!</definedName>
    <definedName name="_Jul26" localSheetId="6">#REF!</definedName>
    <definedName name="_Jul26" localSheetId="5">#REF!</definedName>
    <definedName name="_Jul26">#REF!</definedName>
    <definedName name="_Jul27" localSheetId="2">#REF!</definedName>
    <definedName name="_Jul27" localSheetId="6">#REF!</definedName>
    <definedName name="_Jul27" localSheetId="5">#REF!</definedName>
    <definedName name="_Jul27">#REF!</definedName>
    <definedName name="_Jul28" localSheetId="2">#REF!</definedName>
    <definedName name="_Jul28" localSheetId="6">#REF!</definedName>
    <definedName name="_Jul28" localSheetId="5">#REF!</definedName>
    <definedName name="_Jul28">#REF!</definedName>
    <definedName name="_Jul29" localSheetId="2">#REF!</definedName>
    <definedName name="_Jul29" localSheetId="6">#REF!</definedName>
    <definedName name="_Jul29" localSheetId="5">#REF!</definedName>
    <definedName name="_Jul29">#REF!</definedName>
    <definedName name="_Jul30" localSheetId="2">#REF!</definedName>
    <definedName name="_Jul30" localSheetId="6">#REF!</definedName>
    <definedName name="_Jul30" localSheetId="5">#REF!</definedName>
    <definedName name="_Jul30">#REF!</definedName>
    <definedName name="_Jul31" localSheetId="2">#REF!</definedName>
    <definedName name="_Jul31" localSheetId="6">#REF!</definedName>
    <definedName name="_Jul31" localSheetId="5">#REF!</definedName>
    <definedName name="_Jul31">#REF!</definedName>
    <definedName name="_Jun01" localSheetId="2">#REF!</definedName>
    <definedName name="_Jun01" localSheetId="6">#REF!</definedName>
    <definedName name="_Jun01" localSheetId="5">#REF!</definedName>
    <definedName name="_Jun01">#REF!</definedName>
    <definedName name="_Jun02" localSheetId="2">#REF!</definedName>
    <definedName name="_Jun02" localSheetId="6">#REF!</definedName>
    <definedName name="_Jun02" localSheetId="5">#REF!</definedName>
    <definedName name="_Jun02">#REF!</definedName>
    <definedName name="_Jun03" localSheetId="2">#REF!</definedName>
    <definedName name="_Jun03" localSheetId="6">#REF!</definedName>
    <definedName name="_Jun03" localSheetId="5">#REF!</definedName>
    <definedName name="_Jun03">#REF!</definedName>
    <definedName name="_Jun04" localSheetId="2">#REF!</definedName>
    <definedName name="_Jun04" localSheetId="6">#REF!</definedName>
    <definedName name="_Jun04" localSheetId="5">#REF!</definedName>
    <definedName name="_Jun04">#REF!</definedName>
    <definedName name="_Jun05" localSheetId="2">#REF!</definedName>
    <definedName name="_Jun05" localSheetId="6">#REF!</definedName>
    <definedName name="_Jun05" localSheetId="5">#REF!</definedName>
    <definedName name="_Jun05">#REF!</definedName>
    <definedName name="_Jun06" localSheetId="2">#REF!</definedName>
    <definedName name="_Jun06" localSheetId="6">#REF!</definedName>
    <definedName name="_Jun06" localSheetId="5">#REF!</definedName>
    <definedName name="_Jun06">#REF!</definedName>
    <definedName name="_Jun07" localSheetId="2">#REF!</definedName>
    <definedName name="_Jun07" localSheetId="6">#REF!</definedName>
    <definedName name="_Jun07" localSheetId="5">#REF!</definedName>
    <definedName name="_Jun07">#REF!</definedName>
    <definedName name="_Jun08" localSheetId="2">#REF!</definedName>
    <definedName name="_Jun08" localSheetId="6">#REF!</definedName>
    <definedName name="_Jun08" localSheetId="5">#REF!</definedName>
    <definedName name="_Jun08">#REF!</definedName>
    <definedName name="_Jun09" localSheetId="2">#REF!</definedName>
    <definedName name="_Jun09" localSheetId="6">#REF!</definedName>
    <definedName name="_Jun09" localSheetId="5">#REF!</definedName>
    <definedName name="_Jun09">#REF!</definedName>
    <definedName name="_Jun10" localSheetId="2">#REF!</definedName>
    <definedName name="_Jun10" localSheetId="6">#REF!</definedName>
    <definedName name="_Jun10" localSheetId="5">#REF!</definedName>
    <definedName name="_Jun10">#REF!</definedName>
    <definedName name="_Jun11" localSheetId="2">#REF!</definedName>
    <definedName name="_Jun11" localSheetId="6">#REF!</definedName>
    <definedName name="_Jun11" localSheetId="5">#REF!</definedName>
    <definedName name="_Jun11">#REF!</definedName>
    <definedName name="_Jun12" localSheetId="2">#REF!</definedName>
    <definedName name="_Jun12" localSheetId="6">#REF!</definedName>
    <definedName name="_Jun12" localSheetId="5">#REF!</definedName>
    <definedName name="_Jun12">#REF!</definedName>
    <definedName name="_Jun13" localSheetId="2">#REF!</definedName>
    <definedName name="_Jun13" localSheetId="6">#REF!</definedName>
    <definedName name="_Jun13" localSheetId="5">#REF!</definedName>
    <definedName name="_Jun13">#REF!</definedName>
    <definedName name="_Jun14" localSheetId="2">#REF!</definedName>
    <definedName name="_Jun14" localSheetId="6">#REF!</definedName>
    <definedName name="_Jun14" localSheetId="5">#REF!</definedName>
    <definedName name="_Jun14">#REF!</definedName>
    <definedName name="_Jun15" localSheetId="2">#REF!</definedName>
    <definedName name="_Jun15" localSheetId="6">#REF!</definedName>
    <definedName name="_Jun15" localSheetId="5">#REF!</definedName>
    <definedName name="_Jun15">#REF!</definedName>
    <definedName name="_Jun16" localSheetId="2">#REF!</definedName>
    <definedName name="_Jun16" localSheetId="6">#REF!</definedName>
    <definedName name="_Jun16" localSheetId="5">#REF!</definedName>
    <definedName name="_Jun16">#REF!</definedName>
    <definedName name="_Jun17" localSheetId="2">#REF!</definedName>
    <definedName name="_Jun17" localSheetId="6">#REF!</definedName>
    <definedName name="_Jun17" localSheetId="5">#REF!</definedName>
    <definedName name="_Jun17">#REF!</definedName>
    <definedName name="_Jun18" localSheetId="2">#REF!</definedName>
    <definedName name="_Jun18" localSheetId="6">#REF!</definedName>
    <definedName name="_Jun18" localSheetId="5">#REF!</definedName>
    <definedName name="_Jun18">#REF!</definedName>
    <definedName name="_Jun19" localSheetId="2">#REF!</definedName>
    <definedName name="_Jun19" localSheetId="6">#REF!</definedName>
    <definedName name="_Jun19" localSheetId="5">#REF!</definedName>
    <definedName name="_Jun19">#REF!</definedName>
    <definedName name="_Jun20" localSheetId="2">#REF!</definedName>
    <definedName name="_Jun20" localSheetId="6">#REF!</definedName>
    <definedName name="_Jun20" localSheetId="5">#REF!</definedName>
    <definedName name="_Jun20">#REF!</definedName>
    <definedName name="_Jun21" localSheetId="2">#REF!</definedName>
    <definedName name="_Jun21" localSheetId="6">#REF!</definedName>
    <definedName name="_Jun21" localSheetId="5">#REF!</definedName>
    <definedName name="_Jun21">#REF!</definedName>
    <definedName name="_Jun22" localSheetId="2">#REF!</definedName>
    <definedName name="_Jun22" localSheetId="6">#REF!</definedName>
    <definedName name="_Jun22" localSheetId="5">#REF!</definedName>
    <definedName name="_Jun22">#REF!</definedName>
    <definedName name="_Jun23" localSheetId="2">#REF!</definedName>
    <definedName name="_Jun23" localSheetId="6">#REF!</definedName>
    <definedName name="_Jun23" localSheetId="5">#REF!</definedName>
    <definedName name="_Jun23">#REF!</definedName>
    <definedName name="_Jun24" localSheetId="2">#REF!</definedName>
    <definedName name="_Jun24" localSheetId="6">#REF!</definedName>
    <definedName name="_Jun24" localSheetId="5">#REF!</definedName>
    <definedName name="_Jun24">#REF!</definedName>
    <definedName name="_Jun25" localSheetId="2">#REF!</definedName>
    <definedName name="_Jun25" localSheetId="6">#REF!</definedName>
    <definedName name="_Jun25" localSheetId="5">#REF!</definedName>
    <definedName name="_Jun25">#REF!</definedName>
    <definedName name="_Jun26" localSheetId="2">#REF!</definedName>
    <definedName name="_Jun26" localSheetId="6">#REF!</definedName>
    <definedName name="_Jun26" localSheetId="5">#REF!</definedName>
    <definedName name="_Jun26">#REF!</definedName>
    <definedName name="_Jun27" localSheetId="2">#REF!</definedName>
    <definedName name="_Jun27" localSheetId="6">#REF!</definedName>
    <definedName name="_Jun27" localSheetId="5">#REF!</definedName>
    <definedName name="_Jun27">#REF!</definedName>
    <definedName name="_Jun28" localSheetId="2">#REF!</definedName>
    <definedName name="_Jun28" localSheetId="6">#REF!</definedName>
    <definedName name="_Jun28" localSheetId="5">#REF!</definedName>
    <definedName name="_Jun28">#REF!</definedName>
    <definedName name="_Jun29" localSheetId="2">#REF!</definedName>
    <definedName name="_Jun29" localSheetId="6">#REF!</definedName>
    <definedName name="_Jun29" localSheetId="5">#REF!</definedName>
    <definedName name="_Jun29">#REF!</definedName>
    <definedName name="_Jun30" localSheetId="2">#REF!</definedName>
    <definedName name="_Jun30" localSheetId="6">#REF!</definedName>
    <definedName name="_Jun30" localSheetId="5">#REF!</definedName>
    <definedName name="_Jun30">#REF!</definedName>
    <definedName name="_jv1" localSheetId="2">#REF!</definedName>
    <definedName name="_jv1" localSheetId="6">#REF!</definedName>
    <definedName name="_jv1" localSheetId="5">#REF!</definedName>
    <definedName name="_jv1">#REF!</definedName>
    <definedName name="_jv10" localSheetId="2">#REF!</definedName>
    <definedName name="_jv10" localSheetId="6">#REF!</definedName>
    <definedName name="_jv10" localSheetId="5">#REF!</definedName>
    <definedName name="_jv10">#REF!</definedName>
    <definedName name="_jv11" localSheetId="2">#REF!</definedName>
    <definedName name="_jv11" localSheetId="6">#REF!</definedName>
    <definedName name="_jv11" localSheetId="5">#REF!</definedName>
    <definedName name="_jv11">#REF!</definedName>
    <definedName name="_jv12" localSheetId="2">#REF!</definedName>
    <definedName name="_jv12" localSheetId="6">#REF!</definedName>
    <definedName name="_jv12" localSheetId="5">#REF!</definedName>
    <definedName name="_jv12">#REF!</definedName>
    <definedName name="_jv13" localSheetId="2">#REF!</definedName>
    <definedName name="_jv13" localSheetId="6">#REF!</definedName>
    <definedName name="_jv13" localSheetId="5">#REF!</definedName>
    <definedName name="_jv13">#REF!</definedName>
    <definedName name="_jv14" localSheetId="2">#REF!</definedName>
    <definedName name="_jv14" localSheetId="6">#REF!</definedName>
    <definedName name="_jv14" localSheetId="5">#REF!</definedName>
    <definedName name="_jv14">#REF!</definedName>
    <definedName name="_jv15" localSheetId="2">#REF!</definedName>
    <definedName name="_jv15" localSheetId="6">#REF!</definedName>
    <definedName name="_jv15" localSheetId="5">#REF!</definedName>
    <definedName name="_jv15">#REF!</definedName>
    <definedName name="_jv16" localSheetId="2">#REF!</definedName>
    <definedName name="_jv16" localSheetId="6">#REF!</definedName>
    <definedName name="_jv16" localSheetId="5">#REF!</definedName>
    <definedName name="_jv16">#REF!</definedName>
    <definedName name="_jv17" localSheetId="2">#REF!</definedName>
    <definedName name="_jv17" localSheetId="6">#REF!</definedName>
    <definedName name="_jv17" localSheetId="5">#REF!</definedName>
    <definedName name="_jv17">#REF!</definedName>
    <definedName name="_jv18" localSheetId="2">#REF!</definedName>
    <definedName name="_jv18" localSheetId="6">#REF!</definedName>
    <definedName name="_jv18" localSheetId="5">#REF!</definedName>
    <definedName name="_jv18">#REF!</definedName>
    <definedName name="_jv19" localSheetId="2">#REF!</definedName>
    <definedName name="_jv19" localSheetId="6">#REF!</definedName>
    <definedName name="_jv19" localSheetId="5">#REF!</definedName>
    <definedName name="_jv19">#REF!</definedName>
    <definedName name="_jv2" localSheetId="2">#REF!</definedName>
    <definedName name="_jv2" localSheetId="6">#REF!</definedName>
    <definedName name="_jv2" localSheetId="5">#REF!</definedName>
    <definedName name="_jv2">#REF!</definedName>
    <definedName name="_jv20" localSheetId="2">#REF!</definedName>
    <definedName name="_jv20" localSheetId="6">#REF!</definedName>
    <definedName name="_jv20" localSheetId="5">#REF!</definedName>
    <definedName name="_jv20">#REF!</definedName>
    <definedName name="_jv21" localSheetId="2">#REF!</definedName>
    <definedName name="_jv21" localSheetId="6">#REF!</definedName>
    <definedName name="_jv21" localSheetId="5">#REF!</definedName>
    <definedName name="_jv21">#REF!</definedName>
    <definedName name="_jv22" localSheetId="2">#REF!</definedName>
    <definedName name="_jv22" localSheetId="6">#REF!</definedName>
    <definedName name="_jv22" localSheetId="5">#REF!</definedName>
    <definedName name="_jv22">#REF!</definedName>
    <definedName name="_jv3" localSheetId="2">#REF!</definedName>
    <definedName name="_jv3" localSheetId="6">#REF!</definedName>
    <definedName name="_jv3" localSheetId="5">#REF!</definedName>
    <definedName name="_jv3">#REF!</definedName>
    <definedName name="_jv4" localSheetId="2">#REF!</definedName>
    <definedName name="_jv4" localSheetId="6">#REF!</definedName>
    <definedName name="_jv4" localSheetId="5">#REF!</definedName>
    <definedName name="_jv4">#REF!</definedName>
    <definedName name="_jv5" localSheetId="2">#REF!</definedName>
    <definedName name="_jv5" localSheetId="6">#REF!</definedName>
    <definedName name="_jv5" localSheetId="5">#REF!</definedName>
    <definedName name="_jv5">#REF!</definedName>
    <definedName name="_jv6" localSheetId="2">#REF!</definedName>
    <definedName name="_jv6" localSheetId="6">#REF!</definedName>
    <definedName name="_jv6" localSheetId="5">#REF!</definedName>
    <definedName name="_jv6">#REF!</definedName>
    <definedName name="_jv7" localSheetId="2">#REF!</definedName>
    <definedName name="_jv7" localSheetId="6">#REF!</definedName>
    <definedName name="_jv7" localSheetId="5">#REF!</definedName>
    <definedName name="_jv7">#REF!</definedName>
    <definedName name="_jv8" localSheetId="2">#REF!</definedName>
    <definedName name="_jv8" localSheetId="6">#REF!</definedName>
    <definedName name="_jv8" localSheetId="5">#REF!</definedName>
    <definedName name="_jv8">#REF!</definedName>
    <definedName name="_jv9" localSheetId="2">#REF!</definedName>
    <definedName name="_jv9" localSheetId="6">#REF!</definedName>
    <definedName name="_jv9" localSheetId="5">#REF!</definedName>
    <definedName name="_jv9">#REF!</definedName>
    <definedName name="_Key1" localSheetId="2" hidden="1">#REF!</definedName>
    <definedName name="_Key1" localSheetId="6" hidden="1">#REF!</definedName>
    <definedName name="_Key1" localSheetId="5" hidden="1">#REF!</definedName>
    <definedName name="_Key1" hidden="1">#REF!</definedName>
    <definedName name="_Key2" localSheetId="2" hidden="1">#REF!</definedName>
    <definedName name="_Key2" localSheetId="6" hidden="1">#REF!</definedName>
    <definedName name="_Key2" localSheetId="5" hidden="1">#REF!</definedName>
    <definedName name="_Key2" hidden="1">#REF!</definedName>
    <definedName name="_key3" localSheetId="2" hidden="1">#REF!</definedName>
    <definedName name="_key3" localSheetId="6" hidden="1">#REF!</definedName>
    <definedName name="_key3" localSheetId="5" hidden="1">#REF!</definedName>
    <definedName name="_key3" hidden="1">#REF!</definedName>
    <definedName name="_klu1">[10]GeneralInfo!$W$10</definedName>
    <definedName name="_klu2">[10]GeneralInfo!$X$10</definedName>
    <definedName name="_klu3">[10]GeneralInfo!$Y$10</definedName>
    <definedName name="_klu4">[10]GeneralInfo!$Z$10</definedName>
    <definedName name="_klu5">[10]GeneralInfo!$AA$10</definedName>
    <definedName name="_LAM1" localSheetId="2">#REF!</definedName>
    <definedName name="_LAM1" localSheetId="6">#REF!</definedName>
    <definedName name="_LAM1" localSheetId="5">#REF!</definedName>
    <definedName name="_LAM1">#REF!</definedName>
    <definedName name="_M0402" localSheetId="2">#REF!</definedName>
    <definedName name="_M0402" localSheetId="6">#REF!</definedName>
    <definedName name="_M0402" localSheetId="5">#REF!</definedName>
    <definedName name="_M0402">#REF!</definedName>
    <definedName name="_MA0304">#N/A</definedName>
    <definedName name="_Mei01" localSheetId="2">#REF!</definedName>
    <definedName name="_Mei01" localSheetId="6">#REF!</definedName>
    <definedName name="_Mei01" localSheetId="5">#REF!</definedName>
    <definedName name="_Mei01">#REF!</definedName>
    <definedName name="_mEI02" localSheetId="2">#REF!</definedName>
    <definedName name="_mEI02" localSheetId="6">#REF!</definedName>
    <definedName name="_mEI02" localSheetId="5">#REF!</definedName>
    <definedName name="_mEI02">#REF!</definedName>
    <definedName name="_Mei03" localSheetId="2">#REF!</definedName>
    <definedName name="_Mei03" localSheetId="6">#REF!</definedName>
    <definedName name="_Mei03" localSheetId="5">#REF!</definedName>
    <definedName name="_Mei03">#REF!</definedName>
    <definedName name="_Mei04" localSheetId="2">#REF!</definedName>
    <definedName name="_Mei04" localSheetId="6">#REF!</definedName>
    <definedName name="_Mei04" localSheetId="5">#REF!</definedName>
    <definedName name="_Mei04">#REF!</definedName>
    <definedName name="_Mei05" localSheetId="2">#REF!</definedName>
    <definedName name="_Mei05" localSheetId="6">#REF!</definedName>
    <definedName name="_Mei05" localSheetId="5">#REF!</definedName>
    <definedName name="_Mei05">#REF!</definedName>
    <definedName name="_Mei06" localSheetId="2">#REF!</definedName>
    <definedName name="_Mei06" localSheetId="6">#REF!</definedName>
    <definedName name="_Mei06" localSheetId="5">#REF!</definedName>
    <definedName name="_Mei06">#REF!</definedName>
    <definedName name="_Mei07" localSheetId="2">#REF!</definedName>
    <definedName name="_Mei07" localSheetId="6">#REF!</definedName>
    <definedName name="_Mei07" localSheetId="5">#REF!</definedName>
    <definedName name="_Mei07">#REF!</definedName>
    <definedName name="_Mei08" localSheetId="2">#REF!</definedName>
    <definedName name="_Mei08" localSheetId="6">#REF!</definedName>
    <definedName name="_Mei08" localSheetId="5">#REF!</definedName>
    <definedName name="_Mei08">#REF!</definedName>
    <definedName name="_Mei09" localSheetId="2">#REF!</definedName>
    <definedName name="_Mei09" localSheetId="6">#REF!</definedName>
    <definedName name="_Mei09" localSheetId="5">#REF!</definedName>
    <definedName name="_Mei09">#REF!</definedName>
    <definedName name="_Mei10" localSheetId="2">#REF!</definedName>
    <definedName name="_Mei10" localSheetId="6">#REF!</definedName>
    <definedName name="_Mei10" localSheetId="5">#REF!</definedName>
    <definedName name="_Mei10">#REF!</definedName>
    <definedName name="_Mei11" localSheetId="2">#REF!</definedName>
    <definedName name="_Mei11" localSheetId="6">#REF!</definedName>
    <definedName name="_Mei11" localSheetId="5">#REF!</definedName>
    <definedName name="_Mei11">#REF!</definedName>
    <definedName name="_Mei12" localSheetId="2">#REF!</definedName>
    <definedName name="_Mei12" localSheetId="6">#REF!</definedName>
    <definedName name="_Mei12" localSheetId="5">#REF!</definedName>
    <definedName name="_Mei12">#REF!</definedName>
    <definedName name="_Mei13" localSheetId="2">#REF!</definedName>
    <definedName name="_Mei13" localSheetId="6">#REF!</definedName>
    <definedName name="_Mei13" localSheetId="5">#REF!</definedName>
    <definedName name="_Mei13">#REF!</definedName>
    <definedName name="_Mei14" localSheetId="2">#REF!</definedName>
    <definedName name="_Mei14" localSheetId="6">#REF!</definedName>
    <definedName name="_Mei14" localSheetId="5">#REF!</definedName>
    <definedName name="_Mei14">#REF!</definedName>
    <definedName name="_Mei15" localSheetId="2">#REF!</definedName>
    <definedName name="_Mei15" localSheetId="6">#REF!</definedName>
    <definedName name="_Mei15" localSheetId="5">#REF!</definedName>
    <definedName name="_Mei15">#REF!</definedName>
    <definedName name="_Mei16" localSheetId="2">#REF!</definedName>
    <definedName name="_Mei16" localSheetId="6">#REF!</definedName>
    <definedName name="_Mei16" localSheetId="5">#REF!</definedName>
    <definedName name="_Mei16">#REF!</definedName>
    <definedName name="_Mei17" localSheetId="2">#REF!</definedName>
    <definedName name="_Mei17" localSheetId="6">#REF!</definedName>
    <definedName name="_Mei17" localSheetId="5">#REF!</definedName>
    <definedName name="_Mei17">#REF!</definedName>
    <definedName name="_Mei18" localSheetId="2">#REF!</definedName>
    <definedName name="_Mei18" localSheetId="6">#REF!</definedName>
    <definedName name="_Mei18" localSheetId="5">#REF!</definedName>
    <definedName name="_Mei18">#REF!</definedName>
    <definedName name="_Mei19" localSheetId="2">#REF!</definedName>
    <definedName name="_Mei19" localSheetId="6">#REF!</definedName>
    <definedName name="_Mei19" localSheetId="5">#REF!</definedName>
    <definedName name="_Mei19">#REF!</definedName>
    <definedName name="_Mei20" localSheetId="2">#REF!</definedName>
    <definedName name="_Mei20" localSheetId="6">#REF!</definedName>
    <definedName name="_Mei20" localSheetId="5">#REF!</definedName>
    <definedName name="_Mei20">#REF!</definedName>
    <definedName name="_Mei21" localSheetId="2">#REF!</definedName>
    <definedName name="_Mei21" localSheetId="6">#REF!</definedName>
    <definedName name="_Mei21" localSheetId="5">#REF!</definedName>
    <definedName name="_Mei21">#REF!</definedName>
    <definedName name="_Mei22" localSheetId="2">#REF!</definedName>
    <definedName name="_Mei22" localSheetId="6">#REF!</definedName>
    <definedName name="_Mei22" localSheetId="5">#REF!</definedName>
    <definedName name="_Mei22">#REF!</definedName>
    <definedName name="_Mei23" localSheetId="2">#REF!</definedName>
    <definedName name="_Mei23" localSheetId="6">#REF!</definedName>
    <definedName name="_Mei23" localSheetId="5">#REF!</definedName>
    <definedName name="_Mei23">#REF!</definedName>
    <definedName name="_Mei24" localSheetId="2">#REF!</definedName>
    <definedName name="_Mei24" localSheetId="6">#REF!</definedName>
    <definedName name="_Mei24" localSheetId="5">#REF!</definedName>
    <definedName name="_Mei24">#REF!</definedName>
    <definedName name="_Mei25" localSheetId="2">#REF!</definedName>
    <definedName name="_Mei25" localSheetId="6">#REF!</definedName>
    <definedName name="_Mei25" localSheetId="5">#REF!</definedName>
    <definedName name="_Mei25">#REF!</definedName>
    <definedName name="_Mei26" localSheetId="2">#REF!</definedName>
    <definedName name="_Mei26" localSheetId="6">#REF!</definedName>
    <definedName name="_Mei26" localSheetId="5">#REF!</definedName>
    <definedName name="_Mei26">#REF!</definedName>
    <definedName name="_Mei27" localSheetId="2">#REF!</definedName>
    <definedName name="_Mei27" localSheetId="6">#REF!</definedName>
    <definedName name="_Mei27" localSheetId="5">#REF!</definedName>
    <definedName name="_Mei27">#REF!</definedName>
    <definedName name="_Mei28" localSheetId="2">#REF!</definedName>
    <definedName name="_Mei28" localSheetId="6">#REF!</definedName>
    <definedName name="_Mei28" localSheetId="5">#REF!</definedName>
    <definedName name="_Mei28">#REF!</definedName>
    <definedName name="_Mei29" localSheetId="2">#REF!</definedName>
    <definedName name="_Mei29" localSheetId="6">#REF!</definedName>
    <definedName name="_Mei29" localSheetId="5">#REF!</definedName>
    <definedName name="_Mei29">#REF!</definedName>
    <definedName name="_Mei30" localSheetId="2">#REF!</definedName>
    <definedName name="_Mei30" localSheetId="6">#REF!</definedName>
    <definedName name="_Mei30" localSheetId="5">#REF!</definedName>
    <definedName name="_Mei30">#REF!</definedName>
    <definedName name="_Mei31" localSheetId="2">#REF!</definedName>
    <definedName name="_Mei31" localSheetId="6">#REF!</definedName>
    <definedName name="_Mei31" localSheetId="5">#REF!</definedName>
    <definedName name="_Mei31">#REF!</definedName>
    <definedName name="_mj2" localSheetId="2">#REF!</definedName>
    <definedName name="_mj2" localSheetId="6">#REF!</definedName>
    <definedName name="_mj2" localSheetId="5">#REF!</definedName>
    <definedName name="_mj2">#REF!</definedName>
    <definedName name="_mm1">[10]GeneralInfo!$N$25</definedName>
    <definedName name="_mm2">[10]GeneralInfo!$O$25</definedName>
    <definedName name="_mm3">[10]GeneralInfo!$V$25</definedName>
    <definedName name="_mm4">[10]GeneralInfo!$W$25</definedName>
    <definedName name="_N0402" localSheetId="2">#REF!</definedName>
    <definedName name="_N0402" localSheetId="6">#REF!</definedName>
    <definedName name="_N0402" localSheetId="5">#REF!</definedName>
    <definedName name="_N0402">#REF!</definedName>
    <definedName name="_net1" localSheetId="2">#REF!</definedName>
    <definedName name="_net1" localSheetId="6">#REF!</definedName>
    <definedName name="_net1" localSheetId="5">#REF!</definedName>
    <definedName name="_net1">#REF!</definedName>
    <definedName name="_NPW1">'[11]Permanent info'!$E$5</definedName>
    <definedName name="_NPW10">'[11]Permanent info'!$R$5</definedName>
    <definedName name="_NPW11">'[11]Permanent info'!$S$5</definedName>
    <definedName name="_NPW2">'[11]Permanent info'!$G$5</definedName>
    <definedName name="_NPW3">'[11]Permanent info'!$H$5</definedName>
    <definedName name="_NPW4">'[11]Permanent info'!$I$5</definedName>
    <definedName name="_NPW5">'[11]Permanent info'!$K$5</definedName>
    <definedName name="_NPW6">'[11]Permanent info'!$L$5</definedName>
    <definedName name="_NPW7">'[11]Permanent info'!$M$5</definedName>
    <definedName name="_NPW8">'[11]Permanent info'!$O$5</definedName>
    <definedName name="_NPW9">'[11]Permanent info'!$Q$5</definedName>
    <definedName name="_ois99s00skndjdjksfhjsjdfhsjk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_Order1" hidden="1">255</definedName>
    <definedName name="_Order1_1" hidden="1">0</definedName>
    <definedName name="_Order2" hidden="1">255</definedName>
    <definedName name="_osp1" localSheetId="2">#REF!</definedName>
    <definedName name="_osp1" localSheetId="6">#REF!</definedName>
    <definedName name="_osp1" localSheetId="5">#REF!</definedName>
    <definedName name="_osp1">#REF!</definedName>
    <definedName name="_PER1" localSheetId="2">#REF!</definedName>
    <definedName name="_PER1" localSheetId="6">#REF!</definedName>
    <definedName name="_PER1" localSheetId="5">#REF!</definedName>
    <definedName name="_PER1">#REF!</definedName>
    <definedName name="_PER12" localSheetId="2">#REF!</definedName>
    <definedName name="_PER12" localSheetId="6">#REF!</definedName>
    <definedName name="_PER12" localSheetId="5">#REF!</definedName>
    <definedName name="_PER12">#REF!</definedName>
    <definedName name="_PER13" localSheetId="2">#REF!</definedName>
    <definedName name="_PER13" localSheetId="6">#REF!</definedName>
    <definedName name="_PER13" localSheetId="5">#REF!</definedName>
    <definedName name="_PER13">#REF!</definedName>
    <definedName name="_PER14" localSheetId="2">#REF!</definedName>
    <definedName name="_PER14" localSheetId="6">#REF!</definedName>
    <definedName name="_PER14" localSheetId="5">#REF!</definedName>
    <definedName name="_PER14">#REF!</definedName>
    <definedName name="_PER15" localSheetId="2">#REF!</definedName>
    <definedName name="_PER15" localSheetId="6">#REF!</definedName>
    <definedName name="_PER15" localSheetId="5">#REF!</definedName>
    <definedName name="_PER15">#REF!</definedName>
    <definedName name="_PER16" localSheetId="2">#REF!</definedName>
    <definedName name="_PER16" localSheetId="6">#REF!</definedName>
    <definedName name="_PER16" localSheetId="5">#REF!</definedName>
    <definedName name="_PER16">#REF!</definedName>
    <definedName name="_per17" localSheetId="2">#REF!</definedName>
    <definedName name="_per17" localSheetId="6">#REF!</definedName>
    <definedName name="_per17" localSheetId="5">#REF!</definedName>
    <definedName name="_per17">#REF!</definedName>
    <definedName name="_per18" localSheetId="2">#REF!</definedName>
    <definedName name="_per18" localSheetId="6">#REF!</definedName>
    <definedName name="_per18" localSheetId="5">#REF!</definedName>
    <definedName name="_per18">#REF!</definedName>
    <definedName name="_PER2" localSheetId="2">#REF!</definedName>
    <definedName name="_PER2" localSheetId="6">#REF!</definedName>
    <definedName name="_PER2" localSheetId="5">#REF!</definedName>
    <definedName name="_PER2">#REF!</definedName>
    <definedName name="_PER20" localSheetId="2">#REF!</definedName>
    <definedName name="_PER20" localSheetId="6">#REF!</definedName>
    <definedName name="_PER20" localSheetId="5">#REF!</definedName>
    <definedName name="_PER20">#REF!</definedName>
    <definedName name="_per21" localSheetId="2">#REF!</definedName>
    <definedName name="_per21" localSheetId="6">#REF!</definedName>
    <definedName name="_per21" localSheetId="5">#REF!</definedName>
    <definedName name="_per21">#REF!</definedName>
    <definedName name="_PER22" localSheetId="2">#REF!</definedName>
    <definedName name="_PER22" localSheetId="6">#REF!</definedName>
    <definedName name="_PER22" localSheetId="5">#REF!</definedName>
    <definedName name="_PER22">#REF!</definedName>
    <definedName name="_PER23" localSheetId="2">#REF!</definedName>
    <definedName name="_PER23" localSheetId="6">#REF!</definedName>
    <definedName name="_PER23" localSheetId="5">#REF!</definedName>
    <definedName name="_PER23">#REF!</definedName>
    <definedName name="_PER24" localSheetId="2">#REF!</definedName>
    <definedName name="_PER24" localSheetId="6">#REF!</definedName>
    <definedName name="_PER24" localSheetId="5">#REF!</definedName>
    <definedName name="_PER24">#REF!</definedName>
    <definedName name="_PER25" localSheetId="2">#REF!</definedName>
    <definedName name="_PER25" localSheetId="6">#REF!</definedName>
    <definedName name="_PER25" localSheetId="5">#REF!</definedName>
    <definedName name="_PER25">#REF!</definedName>
    <definedName name="_PER26" localSheetId="2">#REF!</definedName>
    <definedName name="_PER26" localSheetId="6">#REF!</definedName>
    <definedName name="_PER26" localSheetId="5">#REF!</definedName>
    <definedName name="_PER26">#REF!</definedName>
    <definedName name="_PER27" localSheetId="2">#REF!</definedName>
    <definedName name="_PER27" localSheetId="6">#REF!</definedName>
    <definedName name="_PER27" localSheetId="5">#REF!</definedName>
    <definedName name="_PER27">#REF!</definedName>
    <definedName name="_PER28" localSheetId="2">#REF!</definedName>
    <definedName name="_PER28" localSheetId="6">#REF!</definedName>
    <definedName name="_PER28" localSheetId="5">#REF!</definedName>
    <definedName name="_PER28">#REF!</definedName>
    <definedName name="_PER29" localSheetId="2">#REF!</definedName>
    <definedName name="_PER29" localSheetId="6">#REF!</definedName>
    <definedName name="_PER29" localSheetId="5">#REF!</definedName>
    <definedName name="_PER29">#REF!</definedName>
    <definedName name="_PER30" localSheetId="2">#REF!</definedName>
    <definedName name="_PER30" localSheetId="6">#REF!</definedName>
    <definedName name="_PER30" localSheetId="5">#REF!</definedName>
    <definedName name="_PER30">#REF!</definedName>
    <definedName name="_PER32" localSheetId="2">#REF!</definedName>
    <definedName name="_PER32" localSheetId="6">#REF!</definedName>
    <definedName name="_PER32" localSheetId="5">#REF!</definedName>
    <definedName name="_PER32">#REF!</definedName>
    <definedName name="_PER33" localSheetId="2">#REF!</definedName>
    <definedName name="_PER33" localSheetId="6">#REF!</definedName>
    <definedName name="_PER33" localSheetId="5">#REF!</definedName>
    <definedName name="_PER33">#REF!</definedName>
    <definedName name="_PER34" localSheetId="2">#REF!</definedName>
    <definedName name="_PER34" localSheetId="6">#REF!</definedName>
    <definedName name="_PER34" localSheetId="5">#REF!</definedName>
    <definedName name="_PER34">#REF!</definedName>
    <definedName name="_per7" localSheetId="2">#REF!</definedName>
    <definedName name="_per7" localSheetId="6">#REF!</definedName>
    <definedName name="_per7" localSheetId="5">#REF!</definedName>
    <definedName name="_per7">#REF!</definedName>
    <definedName name="_per8" localSheetId="2">#REF!</definedName>
    <definedName name="_per8" localSheetId="6">#REF!</definedName>
    <definedName name="_per8" localSheetId="5">#REF!</definedName>
    <definedName name="_per8">#REF!</definedName>
    <definedName name="_PL1" localSheetId="2">#REF!</definedName>
    <definedName name="_PL1" localSheetId="6">#REF!</definedName>
    <definedName name="_PL1" localSheetId="5">#REF!</definedName>
    <definedName name="_PL1">#REF!</definedName>
    <definedName name="_PL2" localSheetId="2">#REF!</definedName>
    <definedName name="_PL2" localSheetId="6">#REF!</definedName>
    <definedName name="_PL2" localSheetId="5">#REF!</definedName>
    <definedName name="_PL2">#REF!</definedName>
    <definedName name="_PN1" localSheetId="2">#REF!</definedName>
    <definedName name="_PN1" localSheetId="6">#REF!</definedName>
    <definedName name="_PN1" localSheetId="5">#REF!</definedName>
    <definedName name="_PN1">#REF!</definedName>
    <definedName name="_po09iijjhhhjj" hidden="1">{#N/A,#N/A,FALSE,"PRJCTED MNTHLY QTY's"}</definedName>
    <definedName name="_poc01" localSheetId="2">#REF!</definedName>
    <definedName name="_poc01" localSheetId="6">#REF!</definedName>
    <definedName name="_poc01" localSheetId="5">#REF!</definedName>
    <definedName name="_poc01">#REF!</definedName>
    <definedName name="_poc02" localSheetId="2">#REF!</definedName>
    <definedName name="_poc02" localSheetId="6">#REF!</definedName>
    <definedName name="_poc02" localSheetId="5">#REF!</definedName>
    <definedName name="_poc02">#REF!</definedName>
    <definedName name="_poc03" localSheetId="2">#REF!</definedName>
    <definedName name="_poc03" localSheetId="6">#REF!</definedName>
    <definedName name="_poc03" localSheetId="5">#REF!</definedName>
    <definedName name="_poc03">#REF!</definedName>
    <definedName name="_poc04" localSheetId="2">#REF!</definedName>
    <definedName name="_poc04" localSheetId="6">#REF!</definedName>
    <definedName name="_poc04" localSheetId="5">#REF!</definedName>
    <definedName name="_poc04">#REF!</definedName>
    <definedName name="_poc05" localSheetId="2">#REF!</definedName>
    <definedName name="_poc05" localSheetId="6">#REF!</definedName>
    <definedName name="_poc05" localSheetId="5">#REF!</definedName>
    <definedName name="_poc05">#REF!</definedName>
    <definedName name="_poc1">[10]GeneralInfo!$S$8</definedName>
    <definedName name="_poc2">[10]GeneralInfo!$T$8</definedName>
    <definedName name="_poc3">[10]GeneralInfo!$U$8</definedName>
    <definedName name="_poc4">[10]GeneralInfo!$V$8</definedName>
    <definedName name="_poc5">[10]GeneralInfo!$W$8</definedName>
    <definedName name="_PPh21" localSheetId="2">#REF!</definedName>
    <definedName name="_PPh21" localSheetId="6">#REF!</definedName>
    <definedName name="_PPh21" localSheetId="5">#REF!</definedName>
    <definedName name="_PPh21">#REF!</definedName>
    <definedName name="_PPH23" localSheetId="2">#REF!</definedName>
    <definedName name="_PPH23" localSheetId="6">#REF!</definedName>
    <definedName name="_PPH23" localSheetId="5">#REF!</definedName>
    <definedName name="_PPH23">#REF!</definedName>
    <definedName name="_PPH25" localSheetId="2">#REF!</definedName>
    <definedName name="_PPH25" localSheetId="6">#REF!</definedName>
    <definedName name="_PPH25" localSheetId="5">#REF!</definedName>
    <definedName name="_PPH25">#REF!</definedName>
    <definedName name="_PPh26" localSheetId="2">#REF!</definedName>
    <definedName name="_PPh26" localSheetId="6">#REF!</definedName>
    <definedName name="_PPh26" localSheetId="5">#REF!</definedName>
    <definedName name="_PPh26">#REF!</definedName>
    <definedName name="_PR1" localSheetId="2">#REF!</definedName>
    <definedName name="_PR1" localSheetId="6">#REF!</definedName>
    <definedName name="_PR1" localSheetId="5">#REF!</definedName>
    <definedName name="_PR1">#REF!</definedName>
    <definedName name="_psi1" localSheetId="2">#REF!</definedName>
    <definedName name="_psi1" localSheetId="6">#REF!</definedName>
    <definedName name="_psi1" localSheetId="5">#REF!</definedName>
    <definedName name="_psi1">#REF!</definedName>
    <definedName name="_psi10" localSheetId="2">#REF!</definedName>
    <definedName name="_psi10" localSheetId="6">#REF!</definedName>
    <definedName name="_psi10" localSheetId="5">#REF!</definedName>
    <definedName name="_psi10">#REF!</definedName>
    <definedName name="_psi11" localSheetId="2">#REF!</definedName>
    <definedName name="_psi11" localSheetId="6">#REF!</definedName>
    <definedName name="_psi11" localSheetId="5">#REF!</definedName>
    <definedName name="_psi11">#REF!</definedName>
    <definedName name="_psi12" localSheetId="2">#REF!</definedName>
    <definedName name="_psi12" localSheetId="6">#REF!</definedName>
    <definedName name="_psi12" localSheetId="5">#REF!</definedName>
    <definedName name="_psi12">#REF!</definedName>
    <definedName name="_psi13" localSheetId="2">#REF!</definedName>
    <definedName name="_psi13" localSheetId="6">#REF!</definedName>
    <definedName name="_psi13" localSheetId="5">#REF!</definedName>
    <definedName name="_psi13">#REF!</definedName>
    <definedName name="_psi14" localSheetId="2">#REF!</definedName>
    <definedName name="_psi14" localSheetId="6">#REF!</definedName>
    <definedName name="_psi14" localSheetId="5">#REF!</definedName>
    <definedName name="_psi14">#REF!</definedName>
    <definedName name="_psi15" localSheetId="2">#REF!</definedName>
    <definedName name="_psi15" localSheetId="6">#REF!</definedName>
    <definedName name="_psi15" localSheetId="5">#REF!</definedName>
    <definedName name="_psi15">#REF!</definedName>
    <definedName name="_psi16" localSheetId="2">#REF!</definedName>
    <definedName name="_psi16" localSheetId="6">#REF!</definedName>
    <definedName name="_psi16" localSheetId="5">#REF!</definedName>
    <definedName name="_psi16">#REF!</definedName>
    <definedName name="_psi17" localSheetId="2">#REF!</definedName>
    <definedName name="_psi17" localSheetId="6">#REF!</definedName>
    <definedName name="_psi17" localSheetId="5">#REF!</definedName>
    <definedName name="_psi17">#REF!</definedName>
    <definedName name="_psi18" localSheetId="2">#REF!</definedName>
    <definedName name="_psi18" localSheetId="6">#REF!</definedName>
    <definedName name="_psi18" localSheetId="5">#REF!</definedName>
    <definedName name="_psi18">#REF!</definedName>
    <definedName name="_psi19" localSheetId="2">#REF!</definedName>
    <definedName name="_psi19" localSheetId="6">#REF!</definedName>
    <definedName name="_psi19" localSheetId="5">#REF!</definedName>
    <definedName name="_psi19">#REF!</definedName>
    <definedName name="_psi2" localSheetId="2">#REF!</definedName>
    <definedName name="_psi2" localSheetId="6">#REF!</definedName>
    <definedName name="_psi2" localSheetId="5">#REF!</definedName>
    <definedName name="_psi2">#REF!</definedName>
    <definedName name="_psi20" localSheetId="2">#REF!</definedName>
    <definedName name="_psi20" localSheetId="6">#REF!</definedName>
    <definedName name="_psi20" localSheetId="5">#REF!</definedName>
    <definedName name="_psi20">#REF!</definedName>
    <definedName name="_psi21" localSheetId="2">#REF!</definedName>
    <definedName name="_psi21" localSheetId="6">#REF!</definedName>
    <definedName name="_psi21" localSheetId="5">#REF!</definedName>
    <definedName name="_psi21">#REF!</definedName>
    <definedName name="_psi22" localSheetId="2">#REF!</definedName>
    <definedName name="_psi22" localSheetId="6">#REF!</definedName>
    <definedName name="_psi22" localSheetId="5">#REF!</definedName>
    <definedName name="_psi22">#REF!</definedName>
    <definedName name="_psi23" localSheetId="2">#REF!</definedName>
    <definedName name="_psi23" localSheetId="6">#REF!</definedName>
    <definedName name="_psi23" localSheetId="5">#REF!</definedName>
    <definedName name="_psi23">#REF!</definedName>
    <definedName name="_psi24" localSheetId="2">#REF!</definedName>
    <definedName name="_psi24" localSheetId="6">#REF!</definedName>
    <definedName name="_psi24" localSheetId="5">#REF!</definedName>
    <definedName name="_psi24">#REF!</definedName>
    <definedName name="_psi25" localSheetId="2">#REF!</definedName>
    <definedName name="_psi25" localSheetId="6">#REF!</definedName>
    <definedName name="_psi25" localSheetId="5">#REF!</definedName>
    <definedName name="_psi25">#REF!</definedName>
    <definedName name="_psi26" localSheetId="2">#REF!</definedName>
    <definedName name="_psi26" localSheetId="6">#REF!</definedName>
    <definedName name="_psi26" localSheetId="5">#REF!</definedName>
    <definedName name="_psi26">#REF!</definedName>
    <definedName name="_psi27" localSheetId="2">#REF!</definedName>
    <definedName name="_psi27" localSheetId="6">#REF!</definedName>
    <definedName name="_psi27" localSheetId="5">#REF!</definedName>
    <definedName name="_psi27">#REF!</definedName>
    <definedName name="_psi28" localSheetId="2">#REF!</definedName>
    <definedName name="_psi28" localSheetId="6">#REF!</definedName>
    <definedName name="_psi28" localSheetId="5">#REF!</definedName>
    <definedName name="_psi28">#REF!</definedName>
    <definedName name="_psi29" localSheetId="2">#REF!</definedName>
    <definedName name="_psi29" localSheetId="6">#REF!</definedName>
    <definedName name="_psi29" localSheetId="5">#REF!</definedName>
    <definedName name="_psi29">#REF!</definedName>
    <definedName name="_psi3" localSheetId="2">#REF!</definedName>
    <definedName name="_psi3" localSheetId="6">#REF!</definedName>
    <definedName name="_psi3" localSheetId="5">#REF!</definedName>
    <definedName name="_psi3">#REF!</definedName>
    <definedName name="_psi30" localSheetId="2">#REF!</definedName>
    <definedName name="_psi30" localSheetId="6">#REF!</definedName>
    <definedName name="_psi30" localSheetId="5">#REF!</definedName>
    <definedName name="_psi30">#REF!</definedName>
    <definedName name="_psi4" localSheetId="2">#REF!</definedName>
    <definedName name="_psi4" localSheetId="6">#REF!</definedName>
    <definedName name="_psi4" localSheetId="5">#REF!</definedName>
    <definedName name="_psi4">#REF!</definedName>
    <definedName name="_psi5" localSheetId="2">#REF!</definedName>
    <definedName name="_psi5" localSheetId="6">#REF!</definedName>
    <definedName name="_psi5" localSheetId="5">#REF!</definedName>
    <definedName name="_psi5">#REF!</definedName>
    <definedName name="_psi6" localSheetId="2">#REF!</definedName>
    <definedName name="_psi6" localSheetId="6">#REF!</definedName>
    <definedName name="_psi6" localSheetId="5">#REF!</definedName>
    <definedName name="_psi6">#REF!</definedName>
    <definedName name="_psi7" localSheetId="2">#REF!</definedName>
    <definedName name="_psi7" localSheetId="6">#REF!</definedName>
    <definedName name="_psi7" localSheetId="5">#REF!</definedName>
    <definedName name="_psi7">#REF!</definedName>
    <definedName name="_psi8" localSheetId="2">#REF!</definedName>
    <definedName name="_psi8" localSheetId="6">#REF!</definedName>
    <definedName name="_psi8" localSheetId="5">#REF!</definedName>
    <definedName name="_psi8">#REF!</definedName>
    <definedName name="_psi9" localSheetId="2">#REF!</definedName>
    <definedName name="_psi9" localSheetId="6">#REF!</definedName>
    <definedName name="_psi9" localSheetId="5">#REF!</definedName>
    <definedName name="_psi9">#REF!</definedName>
    <definedName name="_Regression_Int">1</definedName>
    <definedName name="_S0402" localSheetId="2">#REF!</definedName>
    <definedName name="_S0402" localSheetId="6">#REF!</definedName>
    <definedName name="_S0402" localSheetId="5">#REF!</definedName>
    <definedName name="_S0402">#REF!</definedName>
    <definedName name="_sek3">1.1</definedName>
    <definedName name="_Sep01" localSheetId="2">#REF!</definedName>
    <definedName name="_Sep01" localSheetId="6">#REF!</definedName>
    <definedName name="_Sep01" localSheetId="5">#REF!</definedName>
    <definedName name="_Sep01">#REF!</definedName>
    <definedName name="_Sep02" localSheetId="2">#REF!</definedName>
    <definedName name="_Sep02" localSheetId="6">#REF!</definedName>
    <definedName name="_Sep02" localSheetId="5">#REF!</definedName>
    <definedName name="_Sep02">#REF!</definedName>
    <definedName name="_Sep03" localSheetId="2">#REF!</definedName>
    <definedName name="_Sep03" localSheetId="6">#REF!</definedName>
    <definedName name="_Sep03" localSheetId="5">#REF!</definedName>
    <definedName name="_Sep03">#REF!</definedName>
    <definedName name="_Sep04" localSheetId="2">#REF!</definedName>
    <definedName name="_Sep04" localSheetId="6">#REF!</definedName>
    <definedName name="_Sep04" localSheetId="5">#REF!</definedName>
    <definedName name="_Sep04">#REF!</definedName>
    <definedName name="_Sep05" localSheetId="2">#REF!</definedName>
    <definedName name="_Sep05" localSheetId="6">#REF!</definedName>
    <definedName name="_Sep05" localSheetId="5">#REF!</definedName>
    <definedName name="_Sep05">#REF!</definedName>
    <definedName name="_Sep06" localSheetId="2">#REF!</definedName>
    <definedName name="_Sep06" localSheetId="6">#REF!</definedName>
    <definedName name="_Sep06" localSheetId="5">#REF!</definedName>
    <definedName name="_Sep06">#REF!</definedName>
    <definedName name="_Sep07" localSheetId="2">#REF!</definedName>
    <definedName name="_Sep07" localSheetId="6">#REF!</definedName>
    <definedName name="_Sep07" localSheetId="5">#REF!</definedName>
    <definedName name="_Sep07">#REF!</definedName>
    <definedName name="_Sep08" localSheetId="2">#REF!</definedName>
    <definedName name="_Sep08" localSheetId="6">#REF!</definedName>
    <definedName name="_Sep08" localSheetId="5">#REF!</definedName>
    <definedName name="_Sep08">#REF!</definedName>
    <definedName name="_Sep09" localSheetId="2">#REF!</definedName>
    <definedName name="_Sep09" localSheetId="6">#REF!</definedName>
    <definedName name="_Sep09" localSheetId="5">#REF!</definedName>
    <definedName name="_Sep09">#REF!</definedName>
    <definedName name="_Sep10" localSheetId="2">#REF!</definedName>
    <definedName name="_Sep10" localSheetId="6">#REF!</definedName>
    <definedName name="_Sep10" localSheetId="5">#REF!</definedName>
    <definedName name="_Sep10">#REF!</definedName>
    <definedName name="_Sep11" localSheetId="2">#REF!</definedName>
    <definedName name="_Sep11" localSheetId="6">#REF!</definedName>
    <definedName name="_Sep11" localSheetId="5">#REF!</definedName>
    <definedName name="_Sep11">#REF!</definedName>
    <definedName name="_Sep12" localSheetId="2">#REF!</definedName>
    <definedName name="_Sep12" localSheetId="6">#REF!</definedName>
    <definedName name="_Sep12" localSheetId="5">#REF!</definedName>
    <definedName name="_Sep12">#REF!</definedName>
    <definedName name="_Sep13" localSheetId="2">#REF!</definedName>
    <definedName name="_Sep13" localSheetId="6">#REF!</definedName>
    <definedName name="_Sep13" localSheetId="5">#REF!</definedName>
    <definedName name="_Sep13">#REF!</definedName>
    <definedName name="_Sep14" localSheetId="2">#REF!</definedName>
    <definedName name="_Sep14" localSheetId="6">#REF!</definedName>
    <definedName name="_Sep14" localSheetId="5">#REF!</definedName>
    <definedName name="_Sep14">#REF!</definedName>
    <definedName name="_Sep15" localSheetId="2">#REF!</definedName>
    <definedName name="_Sep15" localSheetId="6">#REF!</definedName>
    <definedName name="_Sep15" localSheetId="5">#REF!</definedName>
    <definedName name="_Sep15">#REF!</definedName>
    <definedName name="_Sep16" localSheetId="2">#REF!</definedName>
    <definedName name="_Sep16" localSheetId="6">#REF!</definedName>
    <definedName name="_Sep16" localSheetId="5">#REF!</definedName>
    <definedName name="_Sep16">#REF!</definedName>
    <definedName name="_Sep17" localSheetId="2">#REF!</definedName>
    <definedName name="_Sep17" localSheetId="6">#REF!</definedName>
    <definedName name="_Sep17" localSheetId="5">#REF!</definedName>
    <definedName name="_Sep17">#REF!</definedName>
    <definedName name="_Sep18" localSheetId="2">#REF!</definedName>
    <definedName name="_Sep18" localSheetId="6">#REF!</definedName>
    <definedName name="_Sep18" localSheetId="5">#REF!</definedName>
    <definedName name="_Sep18">#REF!</definedName>
    <definedName name="_Sep19" localSheetId="2">#REF!</definedName>
    <definedName name="_Sep19" localSheetId="6">#REF!</definedName>
    <definedName name="_Sep19" localSheetId="5">#REF!</definedName>
    <definedName name="_Sep19">#REF!</definedName>
    <definedName name="_Sep20" localSheetId="2">#REF!</definedName>
    <definedName name="_Sep20" localSheetId="6">#REF!</definedName>
    <definedName name="_Sep20" localSheetId="5">#REF!</definedName>
    <definedName name="_Sep20">#REF!</definedName>
    <definedName name="_Sep21" localSheetId="2">#REF!</definedName>
    <definedName name="_Sep21" localSheetId="6">#REF!</definedName>
    <definedName name="_Sep21" localSheetId="5">#REF!</definedName>
    <definedName name="_Sep21">#REF!</definedName>
    <definedName name="_Sep22" localSheetId="2">#REF!</definedName>
    <definedName name="_Sep22" localSheetId="6">#REF!</definedName>
    <definedName name="_Sep22" localSheetId="5">#REF!</definedName>
    <definedName name="_Sep22">#REF!</definedName>
    <definedName name="_Sep23" localSheetId="2">#REF!</definedName>
    <definedName name="_Sep23" localSheetId="6">#REF!</definedName>
    <definedName name="_Sep23" localSheetId="5">#REF!</definedName>
    <definedName name="_Sep23">#REF!</definedName>
    <definedName name="_Sep24" localSheetId="2">#REF!</definedName>
    <definedName name="_Sep24" localSheetId="6">#REF!</definedName>
    <definedName name="_Sep24" localSheetId="5">#REF!</definedName>
    <definedName name="_Sep24">#REF!</definedName>
    <definedName name="_Sep25" localSheetId="2">#REF!</definedName>
    <definedName name="_Sep25" localSheetId="6">#REF!</definedName>
    <definedName name="_Sep25" localSheetId="5">#REF!</definedName>
    <definedName name="_Sep25">#REF!</definedName>
    <definedName name="_SGN2">'[12]A u g'!$C$16</definedName>
    <definedName name="_Sort" localSheetId="2" hidden="1">#REF!</definedName>
    <definedName name="_Sort" localSheetId="6" hidden="1">#REF!</definedName>
    <definedName name="_Sort" localSheetId="5" hidden="1">#REF!</definedName>
    <definedName name="_Sort" hidden="1">#REF!</definedName>
    <definedName name="_ss2_1" hidden="1">{#N/A,#N/A,FALSE,"Aging Summary";#N/A,#N/A,FALSE,"Ratio Analysis";#N/A,#N/A,FALSE,"Test 120 Day Accts";#N/A,#N/A,FALSE,"Tickmarks"}</definedName>
    <definedName name="_TGL1">[14]WP!$H$39</definedName>
    <definedName name="_TGL2">[14]WP!$Z$39</definedName>
    <definedName name="_uiuiii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_vib01" localSheetId="2">#REF!</definedName>
    <definedName name="_vib01" localSheetId="6">#REF!</definedName>
    <definedName name="_vib01" localSheetId="5">#REF!</definedName>
    <definedName name="_vib01">#REF!</definedName>
    <definedName name="_vib02" localSheetId="2">#REF!</definedName>
    <definedName name="_vib02" localSheetId="6">#REF!</definedName>
    <definedName name="_vib02" localSheetId="5">#REF!</definedName>
    <definedName name="_vib02">#REF!</definedName>
    <definedName name="_vib03" localSheetId="2">#REF!</definedName>
    <definedName name="_vib03" localSheetId="6">#REF!</definedName>
    <definedName name="_vib03" localSheetId="5">#REF!</definedName>
    <definedName name="_vib03">#REF!</definedName>
    <definedName name="_vib04" localSheetId="2">#REF!</definedName>
    <definedName name="_vib04" localSheetId="6">#REF!</definedName>
    <definedName name="_vib04" localSheetId="5">#REF!</definedName>
    <definedName name="_vib04">#REF!</definedName>
    <definedName name="_vib05" localSheetId="2">#REF!</definedName>
    <definedName name="_vib05" localSheetId="6">#REF!</definedName>
    <definedName name="_vib05" localSheetId="5">#REF!</definedName>
    <definedName name="_vib05">#REF!</definedName>
    <definedName name="_vib06" localSheetId="2">#REF!</definedName>
    <definedName name="_vib06" localSheetId="6">#REF!</definedName>
    <definedName name="_vib06" localSheetId="5">#REF!</definedName>
    <definedName name="_vib06">#REF!</definedName>
    <definedName name="_vib07" localSheetId="2">#REF!</definedName>
    <definedName name="_vib07" localSheetId="6">#REF!</definedName>
    <definedName name="_vib07" localSheetId="5">#REF!</definedName>
    <definedName name="_vib07">#REF!</definedName>
    <definedName name="_wrn1" hidden="1">{#N/A,#N/A,FALSE,"DATA"}</definedName>
    <definedName name="_wrn2" hidden="1">{#N/A,#N/A,FALSE,"DATA"}</definedName>
    <definedName name="_wrn3" hidden="1">{#N/A,#N/A,FALSE,"DATA"}</definedName>
    <definedName name="_WS1" localSheetId="2">#REF!</definedName>
    <definedName name="_WS1" localSheetId="6">#REF!</definedName>
    <definedName name="_WS1" localSheetId="5">#REF!</definedName>
    <definedName name="_WS1">#REF!</definedName>
    <definedName name="_WS2" localSheetId="2">#REF!</definedName>
    <definedName name="_WS2" localSheetId="6">#REF!</definedName>
    <definedName name="_WS2" localSheetId="5">#REF!</definedName>
    <definedName name="_WS2">#REF!</definedName>
    <definedName name="_wwuiue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_Yr1999" localSheetId="2">#REF!</definedName>
    <definedName name="_Yr1999" localSheetId="6">#REF!</definedName>
    <definedName name="_Yr1999" localSheetId="5">#REF!</definedName>
    <definedName name="_Yr1999">#REF!</definedName>
    <definedName name="_Yr2001" localSheetId="2">#REF!</definedName>
    <definedName name="_Yr2001" localSheetId="6">#REF!</definedName>
    <definedName name="_Yr2001" localSheetId="5">#REF!</definedName>
    <definedName name="_Yr2001">#REF!</definedName>
    <definedName name="_ytytyt" hidden="1">{#N/A,#N/A,FALSE,"DI 2 YEAR MASTER SCHEDULE"}</definedName>
    <definedName name="_yy1">[10]GeneralInfo!$Q$25</definedName>
    <definedName name="_yy2">[10]GeneralInfo!$R$25</definedName>
    <definedName name="_yy3">[10]GeneralInfo!$Y$25</definedName>
    <definedName name="_yy4">[10]GeneralInfo!$Z$25</definedName>
    <definedName name="a" localSheetId="2">#REF!</definedName>
    <definedName name="a" localSheetId="6">#REF!</definedName>
    <definedName name="a" localSheetId="8">#REF!</definedName>
    <definedName name="a" localSheetId="7">#REF!</definedName>
    <definedName name="a" localSheetId="5">#REF!</definedName>
    <definedName name="a">#REF!</definedName>
    <definedName name="A___0">[15]panther!$E$27:$E$62</definedName>
    <definedName name="A2_Rating" localSheetId="2">'[16]Data Sheet'!#REF!</definedName>
    <definedName name="A2_Rating" localSheetId="6">'[16]Data Sheet'!#REF!</definedName>
    <definedName name="A2_Rating" localSheetId="5">'[16]Data Sheet'!#REF!</definedName>
    <definedName name="A2_Rating">'[16]Data Sheet'!#REF!</definedName>
    <definedName name="A2_Role" localSheetId="2">'[16]Data Sheet'!#REF!</definedName>
    <definedName name="A2_Role" localSheetId="6">'[16]Data Sheet'!#REF!</definedName>
    <definedName name="A2_Role" localSheetId="5">'[16]Data Sheet'!#REF!</definedName>
    <definedName name="A2_Role">'[16]Data Sheet'!#REF!</definedName>
    <definedName name="AA" localSheetId="2">#REF!</definedName>
    <definedName name="AA" localSheetId="6">#REF!</definedName>
    <definedName name="AA" localSheetId="5">#REF!</definedName>
    <definedName name="AA">#REF!</definedName>
    <definedName name="aaa">#N/A</definedName>
    <definedName name="aaa___0">#N/A</definedName>
    <definedName name="aaa___10">#N/A</definedName>
    <definedName name="aaa___21">#N/A</definedName>
    <definedName name="aaa___26">#N/A</definedName>
    <definedName name="aaa___6">#N/A</definedName>
    <definedName name="aaa___7">#N/A</definedName>
    <definedName name="aaa___9">#N/A</definedName>
    <definedName name="aaa_1" hidden="1">{#N/A,#N/A,FALSE,"Aging Summary";#N/A,#N/A,FALSE,"Ratio Analysis";#N/A,#N/A,FALSE,"Test 120 Day Accts";#N/A,#N/A,FALSE,"Tickmarks"}</definedName>
    <definedName name="aaa_4">#N/A</definedName>
    <definedName name="aaa_49">#N/A</definedName>
    <definedName name="aaa_50">#N/A</definedName>
    <definedName name="aaaa" hidden="1">{#N/A,#N/A,FALSE,"Aging Summary";#N/A,#N/A,FALSE,"Ratio Analysis";#N/A,#N/A,FALSE,"Test 120 Day Accts";#N/A,#N/A,FALSE,"Tickmarks"}</definedName>
    <definedName name="aaaa_1" hidden="1">{#N/A,#N/A,FALSE,"Aging Summary";#N/A,#N/A,FALSE,"Ratio Analysis";#N/A,#N/A,FALSE,"Test 120 Day Accts";#N/A,#N/A,FALSE,"Tickmarks"}</definedName>
    <definedName name="aaaa_2" hidden="1">{#N/A,#N/A,FALSE,"Aging Summary";#N/A,#N/A,FALSE,"Ratio Analysis";#N/A,#N/A,FALSE,"Test 120 Day Accts";#N/A,#N/A,FALSE,"Tickmarks"}</definedName>
    <definedName name="aaaaa" hidden="1">{#N/A,#N/A,FALSE,"Aging Summary";#N/A,#N/A,FALSE,"Ratio Analysis";#N/A,#N/A,FALSE,"Test 120 Day Accts";#N/A,#N/A,FALSE,"Tickmarks"}</definedName>
    <definedName name="aaaaa_1" hidden="1">{#N/A,#N/A,FALSE,"Aging Summary";#N/A,#N/A,FALSE,"Ratio Analysis";#N/A,#N/A,FALSE,"Test 120 Day Accts";#N/A,#N/A,FALSE,"Tickmarks"}</definedName>
    <definedName name="aaaaa_2" hidden="1">{#N/A,#N/A,FALSE,"Aging Summary";#N/A,#N/A,FALSE,"Ratio Analysis";#N/A,#N/A,FALSE,"Test 120 Day Accts";#N/A,#N/A,FALSE,"Tickmarks"}</definedName>
    <definedName name="AAAAAA" hidden="1">{#N/A,#N/A,FALSE,"Aging Summary";#N/A,#N/A,FALSE,"Ratio Analysis";#N/A,#N/A,FALSE,"Test 120 Day Accts";#N/A,#N/A,FALSE,"Tickmarks"}</definedName>
    <definedName name="AAAAAA_1" hidden="1">{#N/A,#N/A,FALSE,"Aging Summary";#N/A,#N/A,FALSE,"Ratio Analysis";#N/A,#N/A,FALSE,"Test 120 Day Accts";#N/A,#N/A,FALSE,"Tickmarks"}</definedName>
    <definedName name="aaaaaaa" hidden="1">{#N/A,#N/A,FALSE,"Aging Summary";#N/A,#N/A,FALSE,"Ratio Analysis";#N/A,#N/A,FALSE,"Test 120 Day Accts";#N/A,#N/A,FALSE,"Tickmarks"}</definedName>
    <definedName name="aaaaaaa_1" hidden="1">{#N/A,#N/A,FALSE,"Aging Summary";#N/A,#N/A,FALSE,"Ratio Analysis";#N/A,#N/A,FALSE,"Test 120 Day Accts";#N/A,#N/A,FALSE,"Tickmarks"}</definedName>
    <definedName name="aaaaaaaa" hidden="1">{#N/A,#N/A,FALSE,"Aging Summary";#N/A,#N/A,FALSE,"Ratio Analysis";#N/A,#N/A,FALSE,"Test 120 Day Accts";#N/A,#N/A,FALSE,"Tickmarks"}</definedName>
    <definedName name="aaaaaaaa_1" hidden="1">{#N/A,#N/A,FALSE,"Aging Summary";#N/A,#N/A,FALSE,"Ratio Analysis";#N/A,#N/A,FALSE,"Test 120 Day Accts";#N/A,#N/A,FALSE,"Tickmarks"}</definedName>
    <definedName name="aaaaaaaaaa" localSheetId="2">#REF!</definedName>
    <definedName name="aaaaaaaaaa" localSheetId="6">#REF!</definedName>
    <definedName name="aaaaaaaaaa" localSheetId="5">#REF!</definedName>
    <definedName name="aaaaaaaaaa">#REF!</definedName>
    <definedName name="aaaaaaaaaaaaaaaaaaaaaaaa_1" hidden="1">{"Admin Costs",#N/A,FALSE,"Act.Fcst Costs"}</definedName>
    <definedName name="ab" localSheetId="2">#REF!</definedName>
    <definedName name="ab" localSheetId="6">#REF!</definedName>
    <definedName name="ab" localSheetId="5">#REF!</definedName>
    <definedName name="ab">#REF!</definedName>
    <definedName name="abc" localSheetId="2">#REF!</definedName>
    <definedName name="abc" localSheetId="6">#REF!</definedName>
    <definedName name="abc" localSheetId="5">#REF!</definedName>
    <definedName name="abc">#REF!</definedName>
    <definedName name="abcd" hidden="1">{"'Sheet1'!$A$1"}</definedName>
    <definedName name="absendes" localSheetId="2">#REF!</definedName>
    <definedName name="absendes" localSheetId="6">#REF!</definedName>
    <definedName name="absendes" localSheetId="5">#REF!</definedName>
    <definedName name="absendes">#REF!</definedName>
    <definedName name="absendes2" localSheetId="2">#REF!</definedName>
    <definedName name="absendes2" localSheetId="6">#REF!</definedName>
    <definedName name="absendes2" localSheetId="5">#REF!</definedName>
    <definedName name="absendes2">#REF!</definedName>
    <definedName name="absenfeb2012" localSheetId="2">#REF!</definedName>
    <definedName name="absenfeb2012" localSheetId="6">#REF!</definedName>
    <definedName name="absenfeb2012" localSheetId="5">#REF!</definedName>
    <definedName name="absenfeb2012">#REF!</definedName>
    <definedName name="absenfin2" localSheetId="2">#REF!</definedName>
    <definedName name="absenfin2" localSheetId="6">#REF!</definedName>
    <definedName name="absenfin2" localSheetId="5">#REF!</definedName>
    <definedName name="absenfin2">#REF!</definedName>
    <definedName name="absenjan" localSheetId="2">#REF!</definedName>
    <definedName name="absenjan" localSheetId="6">#REF!</definedName>
    <definedName name="absenjan" localSheetId="5">#REF!</definedName>
    <definedName name="absenjan">#REF!</definedName>
    <definedName name="absenop" localSheetId="2">#REF!</definedName>
    <definedName name="absenop" localSheetId="6">#REF!</definedName>
    <definedName name="absenop" localSheetId="5">#REF!</definedName>
    <definedName name="absenop">#REF!</definedName>
    <definedName name="absenop2" localSheetId="2">#REF!</definedName>
    <definedName name="absenop2" localSheetId="6">#REF!</definedName>
    <definedName name="absenop2" localSheetId="5">#REF!</definedName>
    <definedName name="absenop2">#REF!</definedName>
    <definedName name="absenopfin" localSheetId="2">#REF!</definedName>
    <definedName name="absenopfin" localSheetId="6">#REF!</definedName>
    <definedName name="absenopfin" localSheetId="5">#REF!</definedName>
    <definedName name="absenopfin">#REF!</definedName>
    <definedName name="absnen" localSheetId="2">#REF!</definedName>
    <definedName name="absnen" localSheetId="6">#REF!</definedName>
    <definedName name="absnen" localSheetId="5">#REF!</definedName>
    <definedName name="absnen">#REF!</definedName>
    <definedName name="AccessDatabase" hidden="1">"C:\My Documents\MAUI MALL1.mdb"</definedName>
    <definedName name="Account_Balance" localSheetId="2">'[17]Excess Calc'!#REF!</definedName>
    <definedName name="Account_Balance" localSheetId="6">'[17]Excess Calc'!#REF!</definedName>
    <definedName name="Account_Balance" localSheetId="5">'[17]Excess Calc'!#REF!</definedName>
    <definedName name="Account_Balance">'[17]Excess Calc'!#REF!</definedName>
    <definedName name="Accountpayable" localSheetId="2">#REF!</definedName>
    <definedName name="Accountpayable" localSheetId="6">#REF!</definedName>
    <definedName name="Accountpayable" localSheetId="5">#REF!</definedName>
    <definedName name="Accountpayable">#REF!</definedName>
    <definedName name="AccRef">[18]Ref!$A$3:$B$129</definedName>
    <definedName name="Accrual" localSheetId="2">#REF!</definedName>
    <definedName name="Accrual" localSheetId="6">#REF!</definedName>
    <definedName name="Accrual" localSheetId="5">#REF!</definedName>
    <definedName name="Accrual">#REF!</definedName>
    <definedName name="accrual2">[19]GeneralInfo!$F$19</definedName>
    <definedName name="acountname">[10]GeneralInfo!$I$17</definedName>
    <definedName name="ActCheck_C">[20]Tables!$S$3:$X$37</definedName>
    <definedName name="ActCheck_M">[20]Tables!$R$3:$W$37</definedName>
    <definedName name="ActCheck_N">[20]Tables!$T$3:$Y$37</definedName>
    <definedName name="ActCheck_SE">[20]Tables!$P$3:$U$72</definedName>
    <definedName name="ActCheck_SM">[20]Tables!$Q$3:$V$37</definedName>
    <definedName name="Activity_C">[20]Tables!$S$3:$S$37</definedName>
    <definedName name="Activity_M">[20]Tables!$R$3:$R$37</definedName>
    <definedName name="Activity_N">[20]Tables!$T$3:$T$37</definedName>
    <definedName name="Activity_SE">[20]Tables!$P$3:$P$72</definedName>
    <definedName name="Activity_SM">[20]Tables!$Q$3:$Q$37</definedName>
    <definedName name="ACwvu.CapersView." localSheetId="2" hidden="1">[21]MASTER!#REF!</definedName>
    <definedName name="ACwvu.CapersView." localSheetId="6" hidden="1">[21]MASTER!#REF!</definedName>
    <definedName name="ACwvu.CapersView." localSheetId="5" hidden="1">[21]MASTER!#REF!</definedName>
    <definedName name="ACwvu.CapersView." hidden="1">[21]MASTER!#REF!</definedName>
    <definedName name="ACwvu.Japan_Capers_Ed_Pub." localSheetId="2" hidden="1">#REF!</definedName>
    <definedName name="ACwvu.Japan_Capers_Ed_Pub." localSheetId="6" hidden="1">#REF!</definedName>
    <definedName name="ACwvu.Japan_Capers_Ed_Pub." localSheetId="5" hidden="1">#REF!</definedName>
    <definedName name="ACwvu.Japan_Capers_Ed_Pub." hidden="1">#REF!</definedName>
    <definedName name="ACwvu.KJP_CC." localSheetId="2" hidden="1">#REF!</definedName>
    <definedName name="ACwvu.KJP_CC." localSheetId="6" hidden="1">#REF!</definedName>
    <definedName name="ACwvu.KJP_CC." localSheetId="5" hidden="1">#REF!</definedName>
    <definedName name="ACwvu.KJP_CC." hidden="1">#REF!</definedName>
    <definedName name="ad" localSheetId="2">#REF!</definedName>
    <definedName name="ad" localSheetId="6">#REF!</definedName>
    <definedName name="ad" localSheetId="5">#REF!</definedName>
    <definedName name="ad">#REF!</definedName>
    <definedName name="ada" localSheetId="2">#REF!</definedName>
    <definedName name="ada" localSheetId="6">#REF!</definedName>
    <definedName name="ada" localSheetId="5">#REF!</definedName>
    <definedName name="ada">#REF!</definedName>
    <definedName name="adavat" localSheetId="2">#REF!</definedName>
    <definedName name="adavat" localSheetId="6">#REF!</definedName>
    <definedName name="adavat" localSheetId="5">#REF!</definedName>
    <definedName name="adavat">#REF!</definedName>
    <definedName name="adda" hidden="1">{#N/A,#N/A,FALSE,"Aging Summary";#N/A,#N/A,FALSE,"Ratio Analysis";#N/A,#N/A,FALSE,"Test 120 Day Accts";#N/A,#N/A,FALSE,"Tickmarks"}</definedName>
    <definedName name="adda_1" hidden="1">{#N/A,#N/A,FALSE,"Aging Summary";#N/A,#N/A,FALSE,"Ratio Analysis";#N/A,#N/A,FALSE,"Test 120 Day Accts";#N/A,#N/A,FALSE,"Tickmarks"}</definedName>
    <definedName name="adda_2" hidden="1">{#N/A,#N/A,FALSE,"Aging Summary";#N/A,#N/A,FALSE,"Ratio Analysis";#N/A,#N/A,FALSE,"Test 120 Day Accts";#N/A,#N/A,FALSE,"Tickmarks"}</definedName>
    <definedName name="address01" localSheetId="2">#REF!</definedName>
    <definedName name="address01" localSheetId="6">#REF!</definedName>
    <definedName name="address01" localSheetId="5">#REF!</definedName>
    <definedName name="address01">#REF!</definedName>
    <definedName name="address02" localSheetId="2">#REF!</definedName>
    <definedName name="address02" localSheetId="6">#REF!</definedName>
    <definedName name="address02" localSheetId="5">#REF!</definedName>
    <definedName name="address02">#REF!</definedName>
    <definedName name="address03" localSheetId="2">#REF!</definedName>
    <definedName name="address03" localSheetId="6">#REF!</definedName>
    <definedName name="address03" localSheetId="5">#REF!</definedName>
    <definedName name="address03">#REF!</definedName>
    <definedName name="ADDRESS1" localSheetId="2">#REF!</definedName>
    <definedName name="ADDRESS1" localSheetId="6">#REF!</definedName>
    <definedName name="ADDRESS1" localSheetId="5">#REF!</definedName>
    <definedName name="ADDRESS1">#REF!</definedName>
    <definedName name="address2">[19]GeneralInfo!$I$6</definedName>
    <definedName name="ADDRESS3" localSheetId="2">#REF!</definedName>
    <definedName name="ADDRESS3" localSheetId="6">#REF!</definedName>
    <definedName name="ADDRESS3" localSheetId="5">#REF!</definedName>
    <definedName name="ADDRESS3">#REF!</definedName>
    <definedName name="Advancepayment" localSheetId="2">#REF!</definedName>
    <definedName name="Advancepayment" localSheetId="6">#REF!</definedName>
    <definedName name="Advancepayment" localSheetId="5">#REF!</definedName>
    <definedName name="Advancepayment">#REF!</definedName>
    <definedName name="afetrhtyl" localSheetId="2" hidden="1">#REF!</definedName>
    <definedName name="afetrhtyl" localSheetId="6" hidden="1">#REF!</definedName>
    <definedName name="afetrhtyl" localSheetId="5" hidden="1">#REF!</definedName>
    <definedName name="afetrhtyl" hidden="1">#REF!</definedName>
    <definedName name="agama">[22]Master!$L$20:$L$24</definedName>
    <definedName name="age" localSheetId="2">'[23]Data Sheet'!#REF!</definedName>
    <definedName name="age" localSheetId="6">'[23]Data Sheet'!#REF!</definedName>
    <definedName name="age" localSheetId="5">'[23]Data Sheet'!#REF!</definedName>
    <definedName name="age">'[23]Data Sheet'!#REF!</definedName>
    <definedName name="agil">[24]Sheet2!$E$166</definedName>
    <definedName name="Aging_dollars" localSheetId="2">#REF!</definedName>
    <definedName name="Aging_dollars" localSheetId="6">#REF!</definedName>
    <definedName name="Aging_dollars" localSheetId="5">#REF!</definedName>
    <definedName name="Aging_dollars">#REF!</definedName>
    <definedName name="Aging_percent" localSheetId="2">#REF!,#REF!</definedName>
    <definedName name="Aging_percent" localSheetId="6">#REF!,#REF!</definedName>
    <definedName name="Aging_percent" localSheetId="5">#REF!,#REF!</definedName>
    <definedName name="Aging_percent">#REF!,#REF!</definedName>
    <definedName name="ah" localSheetId="2">#REF!</definedName>
    <definedName name="ah" localSheetId="6">#REF!</definedName>
    <definedName name="ah" localSheetId="5">#REF!</definedName>
    <definedName name="ah">#REF!</definedName>
    <definedName name="Ai" localSheetId="2">#REF!</definedName>
    <definedName name="Ai" localSheetId="6">#REF!</definedName>
    <definedName name="Ai" localSheetId="5">#REF!</definedName>
    <definedName name="Ai">#REF!</definedName>
    <definedName name="Aii" localSheetId="2">#REF!</definedName>
    <definedName name="Aii" localSheetId="6">#REF!</definedName>
    <definedName name="Aii" localSheetId="5">#REF!</definedName>
    <definedName name="Aii">#REF!</definedName>
    <definedName name="Aiii" localSheetId="2">#REF!</definedName>
    <definedName name="Aiii" localSheetId="6">#REF!</definedName>
    <definedName name="Aiii" localSheetId="5">#REF!</definedName>
    <definedName name="Aiii">#REF!</definedName>
    <definedName name="AIR" localSheetId="2">#REF!</definedName>
    <definedName name="AIR" localSheetId="6">#REF!</definedName>
    <definedName name="AIR" localSheetId="5">#REF!</definedName>
    <definedName name="AIR">#REF!</definedName>
    <definedName name="Aiv" localSheetId="2">#REF!</definedName>
    <definedName name="Aiv" localSheetId="6">#REF!</definedName>
    <definedName name="Aiv" localSheetId="5">#REF!</definedName>
    <definedName name="Aiv">#REF!</definedName>
    <definedName name="aku" hidden="1">{#N/A,#N/A,FALSE,"Aging Summary";#N/A,#N/A,FALSE,"Ratio Analysis";#N/A,#N/A,FALSE,"Test 120 Day Accts";#N/A,#N/A,FALSE,"Tickmarks"}</definedName>
    <definedName name="aku_1" hidden="1">{#N/A,#N/A,FALSE,"Aging Summary";#N/A,#N/A,FALSE,"Ratio Analysis";#N/A,#N/A,FALSE,"Test 120 Day Accts";#N/A,#N/A,FALSE,"Tickmarks"}</definedName>
    <definedName name="Akun">[25]Akun!$A$4:$D$286</definedName>
    <definedName name="Alamat" localSheetId="2">#REF!</definedName>
    <definedName name="Alamat" localSheetId="6">#REF!</definedName>
    <definedName name="Alamat" localSheetId="5">#REF!</definedName>
    <definedName name="Alamat">#REF!</definedName>
    <definedName name="alamatwp1">[26]GeneralInfo!$I$6</definedName>
    <definedName name="alamatwp2">[26]GeneralInfo!$I$8</definedName>
    <definedName name="alc" localSheetId="2">#REF!</definedName>
    <definedName name="alc" localSheetId="6">#REF!</definedName>
    <definedName name="alc" localSheetId="5">#REF!</definedName>
    <definedName name="alc">#REF!</definedName>
    <definedName name="ALEXANDER" localSheetId="2">#REF!</definedName>
    <definedName name="ALEXANDER" localSheetId="6">#REF!</definedName>
    <definedName name="ALEXANDER" localSheetId="5">#REF!</definedName>
    <definedName name="ALEXANDER">#REF!</definedName>
    <definedName name="allinkind20020">'[27]koreksi fiskal'!$E$33</definedName>
    <definedName name="Allinkind21020">'[27]koreksi fiskal'!$E$17</definedName>
    <definedName name="Allowance_to_Receivables" localSheetId="2">#REF!,#REF!</definedName>
    <definedName name="Allowance_to_Receivables" localSheetId="6">#REF!,#REF!</definedName>
    <definedName name="Allowance_to_Receivables" localSheetId="5">#REF!,#REF!</definedName>
    <definedName name="Allowance_to_Receivables">#REF!,#REF!</definedName>
    <definedName name="Allowance_to_Sales" localSheetId="2">#REF!,#REF!</definedName>
    <definedName name="Allowance_to_Sales" localSheetId="6">#REF!,#REF!</definedName>
    <definedName name="Allowance_to_Sales" localSheetId="5">#REF!,#REF!</definedName>
    <definedName name="Allowance_to_Sales">#REF!,#REF!</definedName>
    <definedName name="am" localSheetId="2">#REF!</definedName>
    <definedName name="am" localSheetId="6">#REF!</definedName>
    <definedName name="am" localSheetId="5">#REF!</definedName>
    <definedName name="am">#REF!</definedName>
    <definedName name="American_Express_Bank" localSheetId="2">#REF!</definedName>
    <definedName name="American_Express_Bank" localSheetId="6">#REF!</definedName>
    <definedName name="American_Express_Bank" localSheetId="5">#REF!</definedName>
    <definedName name="American_Express_Bank">#REF!</definedName>
    <definedName name="Amort_insurance" localSheetId="2">#REF!</definedName>
    <definedName name="Amort_insurance" localSheetId="6">#REF!</definedName>
    <definedName name="Amort_insurance" localSheetId="5">#REF!</definedName>
    <definedName name="Amort_insurance">#REF!</definedName>
    <definedName name="amortization">[28]asset!$D$11</definedName>
    <definedName name="AN">[29]ANALISIS!$D$8:$E$18</definedName>
    <definedName name="Angsa_Daya">'[30]S e p'!$C$12</definedName>
    <definedName name="Annual_interest_rate">"$#REF!.$C$23"</definedName>
    <definedName name="anscount" hidden="1">4</definedName>
    <definedName name="APP" localSheetId="2">#REF!</definedName>
    <definedName name="APP" localSheetId="6">#REF!</definedName>
    <definedName name="APP" localSheetId="5">#REF!</definedName>
    <definedName name="APP">#REF!</definedName>
    <definedName name="APRIL" localSheetId="2">#REF!</definedName>
    <definedName name="APRIL" localSheetId="6">#REF!</definedName>
    <definedName name="APRIL" localSheetId="5">#REF!</definedName>
    <definedName name="APRIL">#REF!</definedName>
    <definedName name="APSUMMARY" localSheetId="2">#REF!</definedName>
    <definedName name="APSUMMARY" localSheetId="6">#REF!</definedName>
    <definedName name="APSUMMARY" localSheetId="5">#REF!</definedName>
    <definedName name="APSUMMARY">#REF!</definedName>
    <definedName name="ar" hidden="1">{#N/A,#N/A,FALSE,"Aging Summary";#N/A,#N/A,FALSE,"Ratio Analysis";#N/A,#N/A,FALSE,"Test 120 Day Accts";#N/A,#N/A,FALSE,"Tickmarks"}</definedName>
    <definedName name="ar_1" hidden="1">{#N/A,#N/A,FALSE,"Aging Summary";#N/A,#N/A,FALSE,"Ratio Analysis";#N/A,#N/A,FALSE,"Test 120 Day Accts";#N/A,#N/A,FALSE,"Tickmarks"}</definedName>
    <definedName name="ar_2" hidden="1">{#N/A,#N/A,FALSE,"Aging Summary";#N/A,#N/A,FALSE,"Ratio Analysis";#N/A,#N/A,FALSE,"Test 120 Day Accts";#N/A,#N/A,FALSE,"Tickmarks"}</definedName>
    <definedName name="ARA_Threshold" localSheetId="2">#REF!</definedName>
    <definedName name="ARA_Threshold" localSheetId="6">#REF!</definedName>
    <definedName name="ARA_Threshold" localSheetId="5">#REF!</definedName>
    <definedName name="ARA_Threshold">#REF!</definedName>
    <definedName name="ARA_Threshold___0" localSheetId="2">[31]WS!#REF!</definedName>
    <definedName name="ARA_Threshold___0" localSheetId="6">[31]WS!#REF!</definedName>
    <definedName name="ARA_Threshold___0" localSheetId="5">[31]WS!#REF!</definedName>
    <definedName name="ARA_Threshold___0">[31]WS!#REF!</definedName>
    <definedName name="ARA_Threshold___2" localSheetId="2">#REF!</definedName>
    <definedName name="ARA_Threshold___2" localSheetId="6">#REF!</definedName>
    <definedName name="ARA_Threshold___2" localSheetId="5">#REF!</definedName>
    <definedName name="ARA_Threshold___2">#REF!</definedName>
    <definedName name="AREA" localSheetId="2">#REF!</definedName>
    <definedName name="AREA" localSheetId="6">#REF!</definedName>
    <definedName name="AREA" localSheetId="5">#REF!</definedName>
    <definedName name="AREA">#REF!</definedName>
    <definedName name="aregw" localSheetId="2">'[23]Data Sheet'!#REF!</definedName>
    <definedName name="aregw" localSheetId="6">'[23]Data Sheet'!#REF!</definedName>
    <definedName name="aregw" localSheetId="5">'[23]Data Sheet'!#REF!</definedName>
    <definedName name="aregw">'[23]Data Sheet'!#REF!</definedName>
    <definedName name="ARIDR" localSheetId="2">#REF!</definedName>
    <definedName name="ARIDR" localSheetId="6">#REF!</definedName>
    <definedName name="ARIDR" localSheetId="5">#REF!</definedName>
    <definedName name="ARIDR">#REF!</definedName>
    <definedName name="ARP_Threshold" localSheetId="2">#REF!</definedName>
    <definedName name="ARP_Threshold" localSheetId="6">#REF!</definedName>
    <definedName name="ARP_Threshold" localSheetId="5">#REF!</definedName>
    <definedName name="ARP_Threshold">#REF!</definedName>
    <definedName name="ARP_Threshold___0" localSheetId="2">[31]WS!#REF!</definedName>
    <definedName name="ARP_Threshold___0" localSheetId="6">[31]WS!#REF!</definedName>
    <definedName name="ARP_Threshold___0" localSheetId="5">[31]WS!#REF!</definedName>
    <definedName name="ARP_Threshold___0">[31]WS!#REF!</definedName>
    <definedName name="ARP_Threshold___2" localSheetId="2">#REF!</definedName>
    <definedName name="ARP_Threshold___2" localSheetId="6">#REF!</definedName>
    <definedName name="ARP_Threshold___2" localSheetId="5">#REF!</definedName>
    <definedName name="ARP_Threshold___2">#REF!</definedName>
    <definedName name="ARUSD" localSheetId="2">#REF!</definedName>
    <definedName name="ARUSD" localSheetId="6">#REF!</definedName>
    <definedName name="ARUSD" localSheetId="5">#REF!</definedName>
    <definedName name="ARUSD">#REF!</definedName>
    <definedName name="ARUSKAS" localSheetId="2">#REF!</definedName>
    <definedName name="ARUSKAS" localSheetId="6">#REF!</definedName>
    <definedName name="ARUSKAS" localSheetId="5">#REF!</definedName>
    <definedName name="ARUSKAS">#REF!</definedName>
    <definedName name="AS" hidden="1">{#N/A,#N/A,FALSE,"Aging Summary";#N/A,#N/A,FALSE,"Ratio Analysis";#N/A,#N/A,FALSE,"Test 120 Day Accts";#N/A,#N/A,FALSE,"Tickmarks"}</definedName>
    <definedName name="AS_1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C" localSheetId="2" hidden="1">#REF!</definedName>
    <definedName name="AS2StaticLC" localSheetId="6" hidden="1">#REF!</definedName>
    <definedName name="AS2StaticLC" localSheetId="5" hidden="1">#REF!</definedName>
    <definedName name="AS2StaticLC" hidden="1">#REF!</definedName>
    <definedName name="AS2StaticLS" localSheetId="2" hidden="1">#REF!</definedName>
    <definedName name="AS2StaticLS" localSheetId="6" hidden="1">#REF!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localSheetId="6" hidden="1">#REF!</definedName>
    <definedName name="AS2TickmarkLS" localSheetId="5" hidden="1">#REF!</definedName>
    <definedName name="AS2TickmarkLS" hidden="1">#REF!</definedName>
    <definedName name="AS2VersionLS" hidden="1">300</definedName>
    <definedName name="asa" hidden="1">{#N/A,#N/A,FALSE,"Aging Summary";#N/A,#N/A,FALSE,"Ratio Analysis";#N/A,#N/A,FALSE,"Test 120 Day Accts";#N/A,#N/A,FALSE,"Tickmarks"}</definedName>
    <definedName name="asa_1" hidden="1">{#N/A,#N/A,FALSE,"Aging Summary";#N/A,#N/A,FALSE,"Ratio Analysis";#N/A,#N/A,FALSE,"Test 120 Day Accts";#N/A,#N/A,FALSE,"Tickmarks"}</definedName>
    <definedName name="asd">'[32]BS final'!$A$3:$Y$53</definedName>
    <definedName name="asdf" localSheetId="2">'[23]Data Sheet'!#REF!</definedName>
    <definedName name="asdf" localSheetId="6">'[23]Data Sheet'!#REF!</definedName>
    <definedName name="asdf" localSheetId="5">'[23]Data Sheet'!#REF!</definedName>
    <definedName name="asdf">'[23]Data Sheet'!#REF!</definedName>
    <definedName name="asdfgh" localSheetId="2">#REF!</definedName>
    <definedName name="asdfgh" localSheetId="6">#REF!</definedName>
    <definedName name="asdfgh" localSheetId="5">#REF!</definedName>
    <definedName name="asdfgh">#REF!</definedName>
    <definedName name="Asdimuk2" localSheetId="2">#REF!</definedName>
    <definedName name="Asdimuk2" localSheetId="6">#REF!</definedName>
    <definedName name="Asdimuk2" localSheetId="5">#REF!</definedName>
    <definedName name="Asdimuk2">#REF!</definedName>
    <definedName name="asett" localSheetId="2" hidden="1">[21]MASTER!#REF!,[21]MASTER!#REF!,[21]MASTER!#REF!,[21]MASTER!#REF!,[21]MASTER!#REF!,[21]MASTER!#REF!,[21]MASTER!#REF!,[21]MASTER!$98:$272</definedName>
    <definedName name="asett" localSheetId="6" hidden="1">[21]MASTER!#REF!,[21]MASTER!#REF!,[21]MASTER!#REF!,[21]MASTER!#REF!,[21]MASTER!#REF!,[21]MASTER!#REF!,[21]MASTER!#REF!,[21]MASTER!$98:$272</definedName>
    <definedName name="asett" localSheetId="5" hidden="1">[21]MASTER!#REF!,[21]MASTER!#REF!,[21]MASTER!#REF!,[21]MASTER!#REF!,[21]MASTER!#REF!,[21]MASTER!#REF!,[21]MASTER!#REF!,[21]MASTER!$98:$272</definedName>
    <definedName name="asett" hidden="1">[21]MASTER!#REF!,[21]MASTER!#REF!,[21]MASTER!#REF!,[21]MASTER!#REF!,[21]MASTER!#REF!,[21]MASTER!#REF!,[21]MASTER!#REF!,[21]MASTER!$98:$272</definedName>
    <definedName name="Asia_Victory">'[30]S e p'!$C$13</definedName>
    <definedName name="asr" hidden="1">{#N/A,#N/A,FALSE,"Aging Summary";#N/A,#N/A,FALSE,"Ratio Analysis";#N/A,#N/A,FALSE,"Test 120 Day Accts";#N/A,#N/A,FALSE,"Tickmarks"}</definedName>
    <definedName name="asr_1" hidden="1">{#N/A,#N/A,FALSE,"Aging Summary";#N/A,#N/A,FALSE,"Ratio Analysis";#N/A,#N/A,FALSE,"Test 120 Day Accts";#N/A,#N/A,FALSE,"Tickmarks"}</definedName>
    <definedName name="asr_2" hidden="1">{#N/A,#N/A,FALSE,"Aging Summary";#N/A,#N/A,FALSE,"Ratio Analysis";#N/A,#N/A,FALSE,"Test 120 Day Accts";#N/A,#N/A,FALSE,"Tickmarks"}</definedName>
    <definedName name="ass" hidden="1">{#N/A,#N/A,FALSE,"Cost Report";#N/A,#N/A,FALSE,"Table 2.1";#N/A,#N/A,FALSE,"Plant Statistics";"Plant Costs",#N/A,FALSE,"Cost Summary"}</definedName>
    <definedName name="ass_1" hidden="1">{#N/A,#N/A,FALSE,"Cost Report";#N/A,#N/A,FALSE,"Table 2.1";#N/A,#N/A,FALSE,"Plant Statistics";"Plant Costs",#N/A,FALSE,"Cost Summary"}</definedName>
    <definedName name="Asset" localSheetId="2">'[33]instalasi disp Mei'!#REF!</definedName>
    <definedName name="Asset" localSheetId="6">'[33]instalasi disp Mei'!#REF!</definedName>
    <definedName name="Asset" localSheetId="5">'[33]instalasi disp Mei'!#REF!</definedName>
    <definedName name="Asset">'[33]instalasi disp Mei'!#REF!</definedName>
    <definedName name="assetnop" localSheetId="2">#REF!</definedName>
    <definedName name="assetnop" localSheetId="6">#REF!</definedName>
    <definedName name="assetnop" localSheetId="5">#REF!</definedName>
    <definedName name="assetnop">#REF!</definedName>
    <definedName name="asu_1" hidden="1">{#N/A,#N/A,FALSE,"Aging Summary";#N/A,#N/A,FALSE,"Ratio Analysis";#N/A,#N/A,FALSE,"Test 120 Day Accts";#N/A,#N/A,FALSE,"Tickmarks"}</definedName>
    <definedName name="attachVI" localSheetId="2">#REF!</definedName>
    <definedName name="attachVI" localSheetId="6">#REF!</definedName>
    <definedName name="attachVI" localSheetId="5">#REF!</definedName>
    <definedName name="attachVI">#REF!</definedName>
    <definedName name="AttVI">[34]A!$A$16:$AA$233</definedName>
    <definedName name="AUD" localSheetId="2">[35]OFF!#REF!</definedName>
    <definedName name="AUD" localSheetId="6">[35]OFF!#REF!</definedName>
    <definedName name="AUD" localSheetId="5">[35]OFF!#REF!</definedName>
    <definedName name="AUD">[35]OFF!#REF!</definedName>
    <definedName name="audit">[10]GeneralInfo!$J$15</definedName>
    <definedName name="AUGUST" localSheetId="2">#REF!</definedName>
    <definedName name="AUGUST" localSheetId="6">#REF!</definedName>
    <definedName name="AUGUST" localSheetId="5">#REF!</definedName>
    <definedName name="AUGUST">#REF!</definedName>
    <definedName name="Av" localSheetId="2">#REF!</definedName>
    <definedName name="Av" localSheetId="6">#REF!</definedName>
    <definedName name="Av" localSheetId="5">#REF!</definedName>
    <definedName name="Av">#REF!</definedName>
    <definedName name="average" localSheetId="2">#REF!</definedName>
    <definedName name="average" localSheetId="6">#REF!</definedName>
    <definedName name="average" localSheetId="5">#REF!</definedName>
    <definedName name="average">#REF!</definedName>
    <definedName name="AVERAGE2" localSheetId="2">#REF!</definedName>
    <definedName name="AVERAGE2" localSheetId="6">#REF!</definedName>
    <definedName name="AVERAGE2" localSheetId="5">#REF!</definedName>
    <definedName name="AVERAGE2">#REF!</definedName>
    <definedName name="Aw" localSheetId="2">#REF!</definedName>
    <definedName name="Aw" localSheetId="6">#REF!</definedName>
    <definedName name="Aw" localSheetId="5">#REF!</definedName>
    <definedName name="Aw">#REF!</definedName>
    <definedName name="Aws" localSheetId="2">#REF!</definedName>
    <definedName name="Aws" localSheetId="6">#REF!</definedName>
    <definedName name="Aws" localSheetId="5">#REF!</definedName>
    <definedName name="Aws">#REF!</definedName>
    <definedName name="B" hidden="1">{#N/A,#N/A,FALSE,"Aging Summary";#N/A,#N/A,FALSE,"Ratio Analysis";#N/A,#N/A,FALSE,"Test 120 Day Accts";#N/A,#N/A,FALSE,"Tickmarks"}</definedName>
    <definedName name="B_1" hidden="1">{#N/A,#N/A,FALSE,"Aging Summary";#N/A,#N/A,FALSE,"Ratio Analysis";#N/A,#N/A,FALSE,"Test 120 Day Accts";#N/A,#N/A,FALSE,"Tickmarks"}</definedName>
    <definedName name="B1_perf">'[23]Data Sheet'!$B$14:$B$19</definedName>
    <definedName name="B1_Role">'[23]Data Sheet'!$B$3:$B$11</definedName>
    <definedName name="B2_perf" localSheetId="2">#REF!</definedName>
    <definedName name="B2_perf" localSheetId="6">#REF!</definedName>
    <definedName name="B2_perf" localSheetId="5">#REF!</definedName>
    <definedName name="B2_perf">#REF!</definedName>
    <definedName name="B2_Role" localSheetId="2">#REF!</definedName>
    <definedName name="B2_Role" localSheetId="6">#REF!</definedName>
    <definedName name="B2_Role" localSheetId="5">#REF!</definedName>
    <definedName name="B2_Role">#REF!</definedName>
    <definedName name="BADDEBT" localSheetId="2">#REF!</definedName>
    <definedName name="BADDEBT" localSheetId="6">#REF!</definedName>
    <definedName name="BADDEBT" localSheetId="5">#REF!</definedName>
    <definedName name="BADDEBT">#REF!</definedName>
    <definedName name="BALANCE" localSheetId="2">[36]SERV.EQ!#REF!</definedName>
    <definedName name="BALANCE" localSheetId="6">[36]SERV.EQ!#REF!</definedName>
    <definedName name="BALANCE" localSheetId="5">[36]SERV.EQ!#REF!</definedName>
    <definedName name="BALANCE">[36]SERV.EQ!#REF!</definedName>
    <definedName name="BALANCE_WBS_WPL" localSheetId="2">[37]PL98!#REF!</definedName>
    <definedName name="BALANCE_WBS_WPL" localSheetId="6">[37]PL98!#REF!</definedName>
    <definedName name="BALANCE_WBS_WPL" localSheetId="5">[37]PL98!#REF!</definedName>
    <definedName name="BALANCE_WBS_WPL">[37]PL98!#REF!</definedName>
    <definedName name="balancesheet" localSheetId="2">#REF!</definedName>
    <definedName name="balancesheet" localSheetId="6">#REF!</definedName>
    <definedName name="balancesheet" localSheetId="5">#REF!</definedName>
    <definedName name="balancesheet">#REF!</definedName>
    <definedName name="balancesheets" localSheetId="2">#REF!</definedName>
    <definedName name="balancesheets" localSheetId="6">#REF!</definedName>
    <definedName name="balancesheets" localSheetId="5">#REF!</definedName>
    <definedName name="balancesheets">#REF!</definedName>
    <definedName name="BALANCETB" localSheetId="2">'[38]TB98,oct99&amp;sap99-WPL'!#REF!</definedName>
    <definedName name="BALANCETB" localSheetId="6">'[38]TB98,oct99&amp;sap99-WPL'!#REF!</definedName>
    <definedName name="BALANCETB" localSheetId="5">'[38]TB98,oct99&amp;sap99-WPL'!#REF!</definedName>
    <definedName name="BALANCETB">'[38]TB98,oct99&amp;sap99-WPL'!#REF!</definedName>
    <definedName name="BALANCING_FACTOR" localSheetId="2">#REF!</definedName>
    <definedName name="BALANCING_FACTOR" localSheetId="6">#REF!</definedName>
    <definedName name="BALANCING_FACTOR" localSheetId="5">#REF!</definedName>
    <definedName name="BALANCING_FACTOR">#REF!</definedName>
    <definedName name="BALLOK" localSheetId="2">[39]WS!#REF!</definedName>
    <definedName name="BALLOK" localSheetId="6">[39]WS!#REF!</definedName>
    <definedName name="BALLOK" localSheetId="5">[39]WS!#REF!</definedName>
    <definedName name="BALLOK">[39]WS!#REF!</definedName>
    <definedName name="BANCA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BANDUNG" localSheetId="2">#REF!</definedName>
    <definedName name="BANDUNG" localSheetId="6">#REF!</definedName>
    <definedName name="BANDUNG" localSheetId="5">#REF!</definedName>
    <definedName name="BANDUNG">#REF!</definedName>
    <definedName name="bank" localSheetId="2">#REF!</definedName>
    <definedName name="bank" localSheetId="6">#REF!</definedName>
    <definedName name="bank" localSheetId="5">#REF!</definedName>
    <definedName name="bank">#REF!</definedName>
    <definedName name="BANK_LOAN" localSheetId="2">#REF!</definedName>
    <definedName name="BANK_LOAN" localSheetId="6">#REF!</definedName>
    <definedName name="BANK_LOAN" localSheetId="5">#REF!</definedName>
    <definedName name="BANK_LOAN">#REF!</definedName>
    <definedName name="BANKCHARGES" localSheetId="2">#REF!</definedName>
    <definedName name="BANKCHARGES" localSheetId="6">#REF!</definedName>
    <definedName name="BANKCHARGES" localSheetId="5">#REF!</definedName>
    <definedName name="BANKCHARGES">#REF!</definedName>
    <definedName name="BankIDRsby" localSheetId="2">#REF!</definedName>
    <definedName name="BankIDRsby" localSheetId="6">#REF!</definedName>
    <definedName name="BankIDRsby" localSheetId="5">#REF!</definedName>
    <definedName name="BankIDRsby">#REF!</definedName>
    <definedName name="BankUSDjkt" localSheetId="2">#REF!</definedName>
    <definedName name="BankUSDjkt" localSheetId="6">#REF!</definedName>
    <definedName name="BankUSDjkt" localSheetId="5">#REF!</definedName>
    <definedName name="BankUSDjkt">#REF!</definedName>
    <definedName name="BARRY" localSheetId="2">#REF!</definedName>
    <definedName name="BARRY" localSheetId="6">#REF!</definedName>
    <definedName name="BARRY" localSheetId="5">#REF!</definedName>
    <definedName name="BARRY">#REF!</definedName>
    <definedName name="Basic">[40]Basic!$1:$1048576</definedName>
    <definedName name="Batas00">[41]Tabel!$D$9</definedName>
    <definedName name="Batas01">[41]Tabel!$D$10</definedName>
    <definedName name="Batas02">[41]Tabel!$D$11</definedName>
    <definedName name="Batas97">[41]Tabel!$D$6</definedName>
    <definedName name="Batas98">[41]Tabel!$D$7</definedName>
    <definedName name="Batas99">[41]Tabel!$D$8</definedName>
    <definedName name="Batavia_Perkasa">'[30]M a r'!$C$12</definedName>
    <definedName name="BAUK">[42]POMALAA!$A$670:$G$670</definedName>
    <definedName name="bb" hidden="1">{#N/A,#N/A,FALSE,"Aging Summary";#N/A,#N/A,FALSE,"Ratio Analysis";#N/A,#N/A,FALSE,"Test 120 Day Accts";#N/A,#N/A,FALSE,"Tickmarks"}</definedName>
    <definedName name="bb_1" hidden="1">{#N/A,#N/A,FALSE,"Aging Summary";#N/A,#N/A,FALSE,"Ratio Analysis";#N/A,#N/A,FALSE,"Test 120 Day Accts";#N/A,#N/A,FALSE,"Tickmarks"}</definedName>
    <definedName name="bb_2" hidden="1">{#N/A,#N/A,FALSE,"Aging Summary";#N/A,#N/A,FALSE,"Ratio Analysis";#N/A,#N/A,FALSE,"Test 120 Day Accts";#N/A,#N/A,FALSE,"Tickmarks"}</definedName>
    <definedName name="BB_ITEM_1" localSheetId="2">#REF!</definedName>
    <definedName name="BB_ITEM_1" localSheetId="6">#REF!</definedName>
    <definedName name="BB_ITEM_1" localSheetId="5">#REF!</definedName>
    <definedName name="BB_ITEM_1">#REF!</definedName>
    <definedName name="bbb" hidden="1">{#N/A,#N/A,FALSE,"Aging Summary";#N/A,#N/A,FALSE,"Ratio Analysis";#N/A,#N/A,FALSE,"Test 120 Day Accts";#N/A,#N/A,FALSE,"Tickmarks"}</definedName>
    <definedName name="bbb_1" hidden="1">{#N/A,#N/A,FALSE,"Aging Summary";#N/A,#N/A,FALSE,"Ratio Analysis";#N/A,#N/A,FALSE,"Test 120 Day Accts";#N/A,#N/A,FALSE,"Tickmarks"}</definedName>
    <definedName name="bbb_2" hidden="1">{#N/A,#N/A,FALSE,"Aging Summary";#N/A,#N/A,FALSE,"Ratio Analysis";#N/A,#N/A,FALSE,"Test 120 Day Accts";#N/A,#N/A,FALSE,"Tickmarks"}</definedName>
    <definedName name="BBBB" hidden="1">{#N/A,#N/A,FALSE,"Aging Summary";#N/A,#N/A,FALSE,"Ratio Analysis";#N/A,#N/A,FALSE,"Test 120 Day Accts";#N/A,#N/A,FALSE,"Tickmarks"}</definedName>
    <definedName name="BBBB_1" hidden="1">{#N/A,#N/A,FALSE,"Aging Summary";#N/A,#N/A,FALSE,"Ratio Analysis";#N/A,#N/A,FALSE,"Test 120 Day Accts";#N/A,#N/A,FALSE,"Tickmarks"}</definedName>
    <definedName name="BBBB_2" hidden="1">{#N/A,#N/A,FALSE,"Aging Summary";#N/A,#N/A,FALSE,"Ratio Analysis";#N/A,#N/A,FALSE,"Test 120 Day Accts";#N/A,#N/A,FALSE,"Tickmarks"}</definedName>
    <definedName name="BCAT" localSheetId="2">#REF!</definedName>
    <definedName name="BCAT" localSheetId="6">#REF!</definedName>
    <definedName name="BCAT" localSheetId="5">#REF!</definedName>
    <definedName name="BCAT">#REF!</definedName>
    <definedName name="BCAT1" localSheetId="2">#REF!</definedName>
    <definedName name="BCAT1" localSheetId="6">#REF!</definedName>
    <definedName name="BCAT1" localSheetId="5">#REF!</definedName>
    <definedName name="BCAT1">#REF!</definedName>
    <definedName name="bcat2" localSheetId="2">[7]ACT!#REF!</definedName>
    <definedName name="bcat2" localSheetId="6">[7]ACT!#REF!</definedName>
    <definedName name="bcat2" localSheetId="5">[7]ACT!#REF!</definedName>
    <definedName name="bcat2">[7]ACT!#REF!</definedName>
    <definedName name="BCATN" localSheetId="2">#REF!</definedName>
    <definedName name="BCATN" localSheetId="6">#REF!</definedName>
    <definedName name="BCATN" localSheetId="5">#REF!</definedName>
    <definedName name="BCATN">#REF!</definedName>
    <definedName name="BDIT" localSheetId="2">'[43]Cost 2004'!#REF!</definedName>
    <definedName name="BDIT" localSheetId="6">'[43]Cost 2004'!#REF!</definedName>
    <definedName name="BDIT" localSheetId="5">'[43]Cost 2004'!#REF!</definedName>
    <definedName name="BDIT">'[43]Cost 2004'!#REF!</definedName>
    <definedName name="bEAmASUK" localSheetId="2">#REF!</definedName>
    <definedName name="bEAmASUK" localSheetId="6">#REF!</definedName>
    <definedName name="bEAmASUK" localSheetId="5">#REF!</definedName>
    <definedName name="bEAmASUK">#REF!</definedName>
    <definedName name="beda" localSheetId="2">#REF!</definedName>
    <definedName name="beda" localSheetId="6">#REF!</definedName>
    <definedName name="beda" localSheetId="5">#REF!</definedName>
    <definedName name="beda">#REF!</definedName>
    <definedName name="Beg_Bal" localSheetId="2">#REF!</definedName>
    <definedName name="Beg_Bal" localSheetId="6">#REF!</definedName>
    <definedName name="Beg_Bal" localSheetId="5">#REF!</definedName>
    <definedName name="Beg_Bal">#REF!</definedName>
    <definedName name="begining" localSheetId="2">#REF!</definedName>
    <definedName name="begining" localSheetId="6">#REF!</definedName>
    <definedName name="begining" localSheetId="5">#REF!</definedName>
    <definedName name="begining">#REF!</definedName>
    <definedName name="benefit" localSheetId="2">[44]Marshal!#REF!</definedName>
    <definedName name="benefit" localSheetId="6">[44]Marshal!#REF!</definedName>
    <definedName name="benefit" localSheetId="5">[44]Marshal!#REF!</definedName>
    <definedName name="benefit">[44]Marshal!#REF!</definedName>
    <definedName name="Bentala">'[12]J u l'!$C$9</definedName>
    <definedName name="BG_Del" hidden="1">15</definedName>
    <definedName name="BG_Ins" hidden="1">4</definedName>
    <definedName name="BG_Mod" hidden="1">6</definedName>
    <definedName name="Bi" localSheetId="2">#REF!</definedName>
    <definedName name="Bi" localSheetId="6">#REF!</definedName>
    <definedName name="Bi" localSheetId="5">#REF!</definedName>
    <definedName name="Bi">#REF!</definedName>
    <definedName name="Bii" localSheetId="2">#REF!</definedName>
    <definedName name="Bii" localSheetId="6">#REF!</definedName>
    <definedName name="Bii" localSheetId="5">#REF!</definedName>
    <definedName name="Bii">#REF!</definedName>
    <definedName name="Biii" localSheetId="2">#REF!</definedName>
    <definedName name="Biii" localSheetId="6">#REF!</definedName>
    <definedName name="Biii" localSheetId="5">#REF!</definedName>
    <definedName name="Biii">#REF!</definedName>
    <definedName name="BIK" localSheetId="2">[11]Marshal!#REF!</definedName>
    <definedName name="BIK" localSheetId="6">[11]Marshal!#REF!</definedName>
    <definedName name="BIK" localSheetId="5">[11]Marshal!#REF!</definedName>
    <definedName name="BIK">[11]Marshal!#REF!</definedName>
    <definedName name="bikexpenses" localSheetId="2">#REF!</definedName>
    <definedName name="bikexpenses" localSheetId="6">#REF!</definedName>
    <definedName name="bikexpenses" localSheetId="5">#REF!</definedName>
    <definedName name="bikexpenses">#REF!</definedName>
    <definedName name="bikxpenses">[45]Marshal!$P$207</definedName>
    <definedName name="BinaNusa_Rama">'[30]M a y'!$C$12</definedName>
    <definedName name="bins2" localSheetId="2">#REF!</definedName>
    <definedName name="bins2" localSheetId="6">#REF!</definedName>
    <definedName name="bins2" localSheetId="5">#REF!</definedName>
    <definedName name="bins2">#REF!</definedName>
    <definedName name="bintinv">[24]Sheet2!$E$202</definedName>
    <definedName name="bintoth" localSheetId="2">#REF!</definedName>
    <definedName name="bintoth" localSheetId="6">#REF!</definedName>
    <definedName name="bintoth" localSheetId="5">#REF!</definedName>
    <definedName name="bintoth">#REF!</definedName>
    <definedName name="Birotika">'[12]O c t'!$C$9</definedName>
    <definedName name="Biv" localSheetId="2">#REF!</definedName>
    <definedName name="Biv" localSheetId="6">#REF!</definedName>
    <definedName name="Biv" localSheetId="5">#REF!</definedName>
    <definedName name="Biv">#REF!</definedName>
    <definedName name="BLAB" localSheetId="2">#REF!</definedName>
    <definedName name="BLAB" localSheetId="6">#REF!</definedName>
    <definedName name="BLAB" localSheetId="5">#REF!</definedName>
    <definedName name="BLAB">#REF!</definedName>
    <definedName name="bldg_insurance" localSheetId="2">#REF!</definedName>
    <definedName name="bldg_insurance" localSheetId="6">#REF!</definedName>
    <definedName name="bldg_insurance" localSheetId="5">#REF!</definedName>
    <definedName name="bldg_insurance">#REF!</definedName>
    <definedName name="BMCFADJ" localSheetId="2">#REF!</definedName>
    <definedName name="BMCFADJ" localSheetId="6">#REF!</definedName>
    <definedName name="BMCFADJ" localSheetId="5">#REF!</definedName>
    <definedName name="BMCFADJ">#REF!</definedName>
    <definedName name="BMCFCIG" localSheetId="2">#REF!</definedName>
    <definedName name="BMCFCIG" localSheetId="6">#REF!</definedName>
    <definedName name="BMCFCIG" localSheetId="5">#REF!</definedName>
    <definedName name="BMCFCIG">#REF!</definedName>
    <definedName name="BMCFCON" localSheetId="2">#REF!</definedName>
    <definedName name="BMCFCON" localSheetId="6">#REF!</definedName>
    <definedName name="BMCFCON" localSheetId="5">#REF!</definedName>
    <definedName name="BMCFCON">#REF!</definedName>
    <definedName name="BMCFKAR" localSheetId="2">#REF!</definedName>
    <definedName name="BMCFKAR" localSheetId="6">#REF!</definedName>
    <definedName name="BMCFKAR" localSheetId="5">#REF!</definedName>
    <definedName name="BMCFKAR">#REF!</definedName>
    <definedName name="BMSUMCF" localSheetId="2">#REF!</definedName>
    <definedName name="BMSUMCF" localSheetId="6">#REF!</definedName>
    <definedName name="BMSUMCF" localSheetId="5">#REF!</definedName>
    <definedName name="BMSUMCF">#REF!</definedName>
    <definedName name="BMWC" localSheetId="2">#REF!</definedName>
    <definedName name="BMWC" localSheetId="6">#REF!</definedName>
    <definedName name="BMWC" localSheetId="5">#REF!</definedName>
    <definedName name="BMWC">#REF!</definedName>
    <definedName name="bnci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BNHC">#N/A</definedName>
    <definedName name="bnm" localSheetId="2">#REF!</definedName>
    <definedName name="bnm" localSheetId="6">#REF!</definedName>
    <definedName name="bnm" localSheetId="5">#REF!</definedName>
    <definedName name="bnm">#REF!</definedName>
    <definedName name="book" hidden="1">{#N/A,#N/A,FALSE,"PRJCTED QTRLY $'s"}</definedName>
    <definedName name="bookyear" localSheetId="2">#REF!</definedName>
    <definedName name="bookyear" localSheetId="6">#REF!</definedName>
    <definedName name="bookyear" localSheetId="5">#REF!</definedName>
    <definedName name="bookyear">#REF!</definedName>
    <definedName name="bpd" localSheetId="2">#REF!</definedName>
    <definedName name="bpd" localSheetId="6">#REF!</definedName>
    <definedName name="bpd" localSheetId="5">#REF!</definedName>
    <definedName name="bpd">#REF!</definedName>
    <definedName name="BPTL" localSheetId="2">#REF!</definedName>
    <definedName name="BPTL" localSheetId="6">#REF!</definedName>
    <definedName name="BPTL" localSheetId="5">#REF!</definedName>
    <definedName name="BPTL">#REF!</definedName>
    <definedName name="BS">#N/A</definedName>
    <definedName name="BS_1">#N/A</definedName>
    <definedName name="BSCON" localSheetId="2">#REF!</definedName>
    <definedName name="BSCON" localSheetId="6">#REF!</definedName>
    <definedName name="BSCON" localSheetId="5">#REF!</definedName>
    <definedName name="BSCON">#REF!</definedName>
    <definedName name="BSMADJ" localSheetId="2">#REF!</definedName>
    <definedName name="BSMADJ" localSheetId="6">#REF!</definedName>
    <definedName name="BSMADJ" localSheetId="5">#REF!</definedName>
    <definedName name="BSMADJ">#REF!</definedName>
    <definedName name="BSMCIG" localSheetId="2">#REF!</definedName>
    <definedName name="BSMCIG" localSheetId="6">#REF!</definedName>
    <definedName name="BSMCIG" localSheetId="5">#REF!</definedName>
    <definedName name="BSMCIG">#REF!</definedName>
    <definedName name="BSMCON" localSheetId="2">#REF!</definedName>
    <definedName name="BSMCON" localSheetId="6">#REF!</definedName>
    <definedName name="BSMCON" localSheetId="5">#REF!</definedName>
    <definedName name="BSMCON">#REF!</definedName>
    <definedName name="BSMKAR" localSheetId="2">#REF!</definedName>
    <definedName name="BSMKAR" localSheetId="6">#REF!</definedName>
    <definedName name="BSMKAR" localSheetId="5">#REF!</definedName>
    <definedName name="BSMKAR">#REF!</definedName>
    <definedName name="bswip" localSheetId="2">#REF!</definedName>
    <definedName name="bswip" localSheetId="6">#REF!</definedName>
    <definedName name="bswip" localSheetId="5">#REF!</definedName>
    <definedName name="bswip">#REF!</definedName>
    <definedName name="BUA" localSheetId="2">#REF!</definedName>
    <definedName name="BUA" localSheetId="6">#REF!</definedName>
    <definedName name="BUA" localSheetId="5">#REF!</definedName>
    <definedName name="BUA">#REF!</definedName>
    <definedName name="Buana_Graha_Artha">'[30]M a r'!$C$14</definedName>
    <definedName name="budget" localSheetId="2">#REF!</definedName>
    <definedName name="budget" localSheetId="6">#REF!</definedName>
    <definedName name="budget" localSheetId="5">#REF!</definedName>
    <definedName name="budget">#REF!</definedName>
    <definedName name="building" localSheetId="2">#REF!</definedName>
    <definedName name="building" localSheetId="6">#REF!</definedName>
    <definedName name="building" localSheetId="5">#REF!</definedName>
    <definedName name="building">#REF!</definedName>
    <definedName name="business">[10]GeneralInfo!$I$10</definedName>
    <definedName name="BusinessIncome">'[46]FE-1770-I'!$AE$35</definedName>
    <definedName name="businesstype" localSheetId="2">#REF!</definedName>
    <definedName name="businesstype" localSheetId="6">#REF!</definedName>
    <definedName name="businesstype" localSheetId="5">#REF!</definedName>
    <definedName name="businesstype">#REF!</definedName>
    <definedName name="bv" localSheetId="2" hidden="1">#REF!</definedName>
    <definedName name="bv" localSheetId="6" hidden="1">#REF!</definedName>
    <definedName name="bv" localSheetId="5" hidden="1">#REF!</definedName>
    <definedName name="bv" hidden="1">#REF!</definedName>
    <definedName name="C_">#N/A</definedName>
    <definedName name="C_\PPH21\GAJI" localSheetId="2">#REF!</definedName>
    <definedName name="C_\PPH21\GAJI" localSheetId="6">#REF!</definedName>
    <definedName name="C_\PPH21\GAJI" localSheetId="5">#REF!</definedName>
    <definedName name="C_\PPH21\GAJI">#REF!</definedName>
    <definedName name="C_perf" localSheetId="2">'[16]Data Sheet'!#REF!</definedName>
    <definedName name="C_perf" localSheetId="6">'[16]Data Sheet'!#REF!</definedName>
    <definedName name="C_perf" localSheetId="5">'[16]Data Sheet'!#REF!</definedName>
    <definedName name="C_perf">'[16]Data Sheet'!#REF!</definedName>
    <definedName name="cabang">[22]Master!$A$1:$A$42</definedName>
    <definedName name="cad" localSheetId="2">#REF!</definedName>
    <definedName name="cad" localSheetId="6">#REF!</definedName>
    <definedName name="cad" localSheetId="5">#REF!</definedName>
    <definedName name="cad">#REF!</definedName>
    <definedName name="CADJ" localSheetId="2">#REF!</definedName>
    <definedName name="CADJ" localSheetId="6">#REF!</definedName>
    <definedName name="CADJ" localSheetId="5">#REF!</definedName>
    <definedName name="CADJ">#REF!</definedName>
    <definedName name="caforward" localSheetId="2">#REF!</definedName>
    <definedName name="caforward" localSheetId="6">#REF!</definedName>
    <definedName name="caforward" localSheetId="5">#REF!</definedName>
    <definedName name="caforward">#REF!</definedName>
    <definedName name="Calculated_payment">"$#REF!.$C$29"</definedName>
    <definedName name="calendar" localSheetId="2">#REF!</definedName>
    <definedName name="calendar" localSheetId="6">#REF!</definedName>
    <definedName name="calendar" localSheetId="5">#REF!</definedName>
    <definedName name="calendar">#REF!</definedName>
    <definedName name="cancel">'[47]Data Sheet'!$B$3:$B$11</definedName>
    <definedName name="cancel2">'[48]Data Sheet'!$B$14:$B$19</definedName>
    <definedName name="CAPGAINS" localSheetId="2">'[49]Marshal -1'!#REF!</definedName>
    <definedName name="CAPGAINS" localSheetId="6">'[49]Marshal -1'!#REF!</definedName>
    <definedName name="CAPGAINS" localSheetId="5">'[49]Marshal -1'!#REF!</definedName>
    <definedName name="CAPGAINS">'[49]Marshal -1'!#REF!</definedName>
    <definedName name="Capitalstock" localSheetId="2">#REF!</definedName>
    <definedName name="Capitalstock" localSheetId="6">#REF!</definedName>
    <definedName name="Capitalstock" localSheetId="5">#REF!</definedName>
    <definedName name="Capitalstock">#REF!</definedName>
    <definedName name="CAPLOSS" localSheetId="2">#REF!</definedName>
    <definedName name="CAPLOSS" localSheetId="6">#REF!</definedName>
    <definedName name="CAPLOSS" localSheetId="5">#REF!</definedName>
    <definedName name="CAPLOSS">#REF!</definedName>
    <definedName name="Casfl01" hidden="1">{#N/A,#N/A,FALSE,"Aging Summary";#N/A,#N/A,FALSE,"Ratio Analysis";#N/A,#N/A,FALSE,"Test 120 Day Accts";#N/A,#N/A,FALSE,"Tickmarks"}</definedName>
    <definedName name="Casfl01_1" hidden="1">{#N/A,#N/A,FALSE,"Aging Summary";#N/A,#N/A,FALSE,"Ratio Analysis";#N/A,#N/A,FALSE,"Test 120 Day Accts";#N/A,#N/A,FALSE,"Tickmarks"}</definedName>
    <definedName name="Casfl01_2" hidden="1">{#N/A,#N/A,FALSE,"Aging Summary";#N/A,#N/A,FALSE,"Ratio Analysis";#N/A,#N/A,FALSE,"Test 120 Day Accts";#N/A,#N/A,FALSE,"Tickmarks"}</definedName>
    <definedName name="cash" localSheetId="2">#REF!</definedName>
    <definedName name="cash" localSheetId="6">#REF!</definedName>
    <definedName name="cash" localSheetId="5">#REF!</definedName>
    <definedName name="cash">#REF!</definedName>
    <definedName name="CASH_AND_CASH_EQUIVALENT" localSheetId="2">#REF!</definedName>
    <definedName name="CASH_AND_CASH_EQUIVALENT" localSheetId="6">#REF!</definedName>
    <definedName name="CASH_AND_CASH_EQUIVALENT" localSheetId="5">#REF!</definedName>
    <definedName name="CASH_AND_CASH_EQUIVALENT">#REF!</definedName>
    <definedName name="Cashadvance" localSheetId="2">#REF!</definedName>
    <definedName name="Cashadvance" localSheetId="6">#REF!</definedName>
    <definedName name="Cashadvance" localSheetId="5">#REF!</definedName>
    <definedName name="Cashadvance">#REF!</definedName>
    <definedName name="cashflow" localSheetId="2">#REF!</definedName>
    <definedName name="cashflow" localSheetId="6">#REF!</definedName>
    <definedName name="cashflow" localSheetId="5">#REF!</definedName>
    <definedName name="cashflow">#REF!</definedName>
    <definedName name="CAT" localSheetId="2">#REF!</definedName>
    <definedName name="CAT" localSheetId="6">#REF!</definedName>
    <definedName name="CAT" localSheetId="5">#REF!</definedName>
    <definedName name="CAT">#REF!</definedName>
    <definedName name="CATDET2" localSheetId="2">'[50]2002'!#REF!</definedName>
    <definedName name="CATDET2" localSheetId="6">'[50]2002'!#REF!</definedName>
    <definedName name="CATDET2" localSheetId="5">'[50]2002'!#REF!</definedName>
    <definedName name="CATDET2">'[50]2002'!#REF!</definedName>
    <definedName name="Cathay_Pacific" localSheetId="2">#REF!</definedName>
    <definedName name="Cathay_Pacific" localSheetId="6">#REF!</definedName>
    <definedName name="Cathay_Pacific" localSheetId="5">#REF!</definedName>
    <definedName name="Cathay_Pacific">#REF!</definedName>
    <definedName name="CATN" localSheetId="2">#REF!</definedName>
    <definedName name="CATN" localSheetId="6">#REF!</definedName>
    <definedName name="CATN" localSheetId="5">#REF!</definedName>
    <definedName name="CATN">#REF!</definedName>
    <definedName name="CAVE" localSheetId="2">#REF!</definedName>
    <definedName name="CAVE" localSheetId="6">#REF!</definedName>
    <definedName name="CAVE" localSheetId="5">#REF!</definedName>
    <definedName name="CAVE">#REF!</definedName>
    <definedName name="ccc" hidden="1">{#N/A,#N/A,FALSE,"Aging Summary";#N/A,#N/A,FALSE,"Ratio Analysis";#N/A,#N/A,FALSE,"Test 120 Day Accts";#N/A,#N/A,FALSE,"Tickmarks"}</definedName>
    <definedName name="ccc_1" hidden="1">{#N/A,#N/A,FALSE,"Aging Summary";#N/A,#N/A,FALSE,"Ratio Analysis";#N/A,#N/A,FALSE,"Test 120 Day Accts";#N/A,#N/A,FALSE,"Tickmarks"}</definedName>
    <definedName name="ccc_2" hidden="1">{#N/A,#N/A,FALSE,"Aging Summary";#N/A,#N/A,FALSE,"Ratio Analysis";#N/A,#N/A,FALSE,"Test 120 Day Accts";#N/A,#N/A,FALSE,"Tickmarks"}</definedName>
    <definedName name="cccccc">[51]Sheet2!$E$202</definedName>
    <definedName name="CCFeb" localSheetId="2">#REF!</definedName>
    <definedName name="CCFeb" localSheetId="6">#REF!</definedName>
    <definedName name="CCFeb" localSheetId="5">#REF!</definedName>
    <definedName name="CCFeb">#REF!</definedName>
    <definedName name="cd">#N/A</definedName>
    <definedName name="CE" localSheetId="2">#REF!</definedName>
    <definedName name="CE" localSheetId="6">#REF!</definedName>
    <definedName name="CE" localSheetId="5">#REF!</definedName>
    <definedName name="CE">#REF!</definedName>
    <definedName name="CETAK" localSheetId="2">#REF!</definedName>
    <definedName name="CETAK" localSheetId="6">#REF!</definedName>
    <definedName name="CETAK" localSheetId="5">#REF!</definedName>
    <definedName name="CETAK">#REF!</definedName>
    <definedName name="CETAK_SUMMARY" localSheetId="2">#REF!</definedName>
    <definedName name="CETAK_SUMMARY" localSheetId="6">#REF!</definedName>
    <definedName name="CETAK_SUMMARY" localSheetId="5">#REF!</definedName>
    <definedName name="CETAK_SUMMARY">#REF!</definedName>
    <definedName name="CETAK4" localSheetId="2">#REF!</definedName>
    <definedName name="CETAK4" localSheetId="6">#REF!</definedName>
    <definedName name="CETAK4" localSheetId="5">#REF!</definedName>
    <definedName name="CETAK4">#REF!</definedName>
    <definedName name="CF" localSheetId="2">#REF!</definedName>
    <definedName name="CF" localSheetId="6">#REF!</definedName>
    <definedName name="CF" localSheetId="5">#REF!</definedName>
    <definedName name="CF">#REF!</definedName>
    <definedName name="CH" localSheetId="2">#REF!</definedName>
    <definedName name="CH" localSheetId="6">#REF!</definedName>
    <definedName name="CH" localSheetId="5">#REF!</definedName>
    <definedName name="CH">#REF!</definedName>
    <definedName name="CHANGE_CF" localSheetId="2">#REF!</definedName>
    <definedName name="CHANGE_CF" localSheetId="6">#REF!</definedName>
    <definedName name="CHANGE_CF" localSheetId="5">#REF!</definedName>
    <definedName name="CHANGE_CF">#REF!</definedName>
    <definedName name="CHANGE_TP" localSheetId="2">#REF!</definedName>
    <definedName name="CHANGE_TP" localSheetId="6">#REF!</definedName>
    <definedName name="CHANGE_TP" localSheetId="5">#REF!</definedName>
    <definedName name="CHANGE_TP">#REF!</definedName>
    <definedName name="CHPD" localSheetId="2">'[43]Cost 2004'!#REF!</definedName>
    <definedName name="CHPD" localSheetId="6">'[43]Cost 2004'!#REF!</definedName>
    <definedName name="CHPD" localSheetId="5">'[43]Cost 2004'!#REF!</definedName>
    <definedName name="CHPD">'[43]Cost 2004'!#REF!</definedName>
    <definedName name="Ci" localSheetId="2">#REF!</definedName>
    <definedName name="Ci" localSheetId="6">#REF!</definedName>
    <definedName name="Ci" localSheetId="5">#REF!</definedName>
    <definedName name="Ci">#REF!</definedName>
    <definedName name="Cii" localSheetId="2">#REF!</definedName>
    <definedName name="Cii" localSheetId="6">#REF!</definedName>
    <definedName name="Cii" localSheetId="5">#REF!</definedName>
    <definedName name="Cii">#REF!</definedName>
    <definedName name="Ciii" localSheetId="2">#REF!</definedName>
    <definedName name="Ciii" localSheetId="6">#REF!</definedName>
    <definedName name="Ciii" localSheetId="5">#REF!</definedName>
    <definedName name="Ciii">#REF!</definedName>
    <definedName name="CINNT" localSheetId="2" hidden="1">#REF!</definedName>
    <definedName name="CINNT" localSheetId="6" hidden="1">#REF!</definedName>
    <definedName name="CINNT" localSheetId="5" hidden="1">#REF!</definedName>
    <definedName name="CINNT" hidden="1">#REF!</definedName>
    <definedName name="Civ" localSheetId="2">#REF!</definedName>
    <definedName name="Civ" localSheetId="6">#REF!</definedName>
    <definedName name="Civ" localSheetId="5">#REF!</definedName>
    <definedName name="Civ">#REF!</definedName>
    <definedName name="ClientGroup">'[52]Level 1-3 Listing'!$C$12:$C$31,'[52]Level 1-3 Listing'!$E$12:$E$31,'[52]Level 1-3 Listing'!$G$12:$G$31,'[52]Level 1-3 Listing'!$I$12:$I$31,'[52]Level 1-3 Listing'!$L$12:$L$31,'[52]Level 1-3 Listing'!$S$12:$S$31,'[52]Level 1-3 Listing'!$AH$12:$AH$31</definedName>
    <definedName name="coa" localSheetId="2">#REF!</definedName>
    <definedName name="coa" localSheetId="6">#REF!</definedName>
    <definedName name="coa" localSheetId="5">#REF!</definedName>
    <definedName name="coa">#REF!</definedName>
    <definedName name="Coefficients" localSheetId="2">'[16]Data Sheet'!#REF!</definedName>
    <definedName name="Coefficients" localSheetId="6">'[16]Data Sheet'!#REF!</definedName>
    <definedName name="Coefficients" localSheetId="5">'[16]Data Sheet'!#REF!</definedName>
    <definedName name="Coefficients">'[16]Data Sheet'!#REF!</definedName>
    <definedName name="COGS" localSheetId="2">#REF!</definedName>
    <definedName name="COGS" localSheetId="6">#REF!</definedName>
    <definedName name="COGS" localSheetId="5">#REF!</definedName>
    <definedName name="COGS">#REF!</definedName>
    <definedName name="Col_BkCode" localSheetId="2">#REF!</definedName>
    <definedName name="Col_BkCode" localSheetId="6">#REF!</definedName>
    <definedName name="Col_BkCode" localSheetId="5">#REF!</definedName>
    <definedName name="Col_BkCode">#REF!</definedName>
    <definedName name="Col_Co" localSheetId="2">#REF!</definedName>
    <definedName name="Col_Co" localSheetId="6">#REF!</definedName>
    <definedName name="Col_Co" localSheetId="5">#REF!</definedName>
    <definedName name="Col_Co">#REF!</definedName>
    <definedName name="Col_Curr" localSheetId="2">#REF!</definedName>
    <definedName name="Col_Curr" localSheetId="6">#REF!</definedName>
    <definedName name="Col_Curr" localSheetId="5">#REF!</definedName>
    <definedName name="Col_Curr">#REF!</definedName>
    <definedName name="Col_Desc" localSheetId="2">#REF!</definedName>
    <definedName name="Col_Desc" localSheetId="6">#REF!</definedName>
    <definedName name="Col_Desc" localSheetId="5">#REF!</definedName>
    <definedName name="Col_Desc">#REF!</definedName>
    <definedName name="Col_Doc" localSheetId="2">#REF!</definedName>
    <definedName name="Col_Doc" localSheetId="6">#REF!</definedName>
    <definedName name="Col_Doc" localSheetId="5">#REF!</definedName>
    <definedName name="Col_Doc">#REF!</definedName>
    <definedName name="Col_ID" localSheetId="2">#REF!</definedName>
    <definedName name="Col_ID" localSheetId="6">#REF!</definedName>
    <definedName name="Col_ID" localSheetId="5">#REF!</definedName>
    <definedName name="Col_ID">#REF!</definedName>
    <definedName name="Col_InputValue" localSheetId="2">#REF!</definedName>
    <definedName name="Col_InputValue" localSheetId="6">#REF!</definedName>
    <definedName name="Col_InputValue" localSheetId="5">#REF!</definedName>
    <definedName name="Col_InputValue">#REF!</definedName>
    <definedName name="Col_JnlNo" localSheetId="2">#REF!</definedName>
    <definedName name="Col_JnlNo" localSheetId="6">#REF!</definedName>
    <definedName name="Col_JnlNo" localSheetId="5">#REF!</definedName>
    <definedName name="Col_JnlNo">#REF!</definedName>
    <definedName name="Col_MntValue" localSheetId="2">#REF!</definedName>
    <definedName name="Col_MntValue" localSheetId="6">#REF!</definedName>
    <definedName name="Col_MntValue" localSheetId="5">#REF!</definedName>
    <definedName name="Col_MntValue">#REF!</definedName>
    <definedName name="Col_OCo" localSheetId="2">#REF!</definedName>
    <definedName name="Col_OCo" localSheetId="6">#REF!</definedName>
    <definedName name="Col_OCo" localSheetId="5">#REF!</definedName>
    <definedName name="Col_OCo">#REF!</definedName>
    <definedName name="Col_OLoc" localSheetId="2">#REF!</definedName>
    <definedName name="Col_OLoc" localSheetId="6">#REF!</definedName>
    <definedName name="Col_OLoc" localSheetId="5">#REF!</definedName>
    <definedName name="Col_OLoc">#REF!</definedName>
    <definedName name="Col_Ref1" localSheetId="2">#REF!</definedName>
    <definedName name="Col_Ref1" localSheetId="6">#REF!</definedName>
    <definedName name="Col_Ref1" localSheetId="5">#REF!</definedName>
    <definedName name="Col_Ref1">#REF!</definedName>
    <definedName name="Col_Ref2" localSheetId="2">#REF!</definedName>
    <definedName name="Col_Ref2" localSheetId="6">#REF!</definedName>
    <definedName name="Col_Ref2" localSheetId="5">#REF!</definedName>
    <definedName name="Col_Ref2">#REF!</definedName>
    <definedName name="Col_TrnNo" localSheetId="2">#REF!</definedName>
    <definedName name="Col_TrnNo" localSheetId="6">#REF!</definedName>
    <definedName name="Col_TrnNo" localSheetId="5">#REF!</definedName>
    <definedName name="Col_TrnNo">#REF!</definedName>
    <definedName name="Col_User" localSheetId="2">#REF!</definedName>
    <definedName name="Col_User" localSheetId="6">#REF!</definedName>
    <definedName name="Col_User" localSheetId="5">#REF!</definedName>
    <definedName name="Col_User">#REF!</definedName>
    <definedName name="Col_VouNo" localSheetId="2">#REF!</definedName>
    <definedName name="Col_VouNo" localSheetId="6">#REF!</definedName>
    <definedName name="Col_VouNo" localSheetId="5">#REF!</definedName>
    <definedName name="Col_VouNo">#REF!</definedName>
    <definedName name="Col_YTDValue" localSheetId="2">#REF!</definedName>
    <definedName name="Col_YTDValue" localSheetId="6">#REF!</definedName>
    <definedName name="Col_YTDValue" localSheetId="5">#REF!</definedName>
    <definedName name="Col_YTDValue">#REF!</definedName>
    <definedName name="ColorArea" localSheetId="2">#REF!</definedName>
    <definedName name="ColorArea" localSheetId="6">#REF!</definedName>
    <definedName name="ColorArea" localSheetId="5">#REF!</definedName>
    <definedName name="ColorArea">#REF!</definedName>
    <definedName name="COMPANY" localSheetId="2">'[53]2'!#REF!</definedName>
    <definedName name="COMPANY" localSheetId="6">'[53]2'!#REF!</definedName>
    <definedName name="COMPANY" localSheetId="5">'[53]2'!#REF!</definedName>
    <definedName name="COMPANY">'[53]2'!#REF!</definedName>
    <definedName name="Company_Office" localSheetId="2">#REF!</definedName>
    <definedName name="Company_Office" localSheetId="6">#REF!</definedName>
    <definedName name="Company_Office" localSheetId="5">#REF!</definedName>
    <definedName name="Company_Office">#REF!</definedName>
    <definedName name="companyofficer" localSheetId="2">#REF!</definedName>
    <definedName name="companyofficer" localSheetId="6">#REF!</definedName>
    <definedName name="companyofficer" localSheetId="5">#REF!</definedName>
    <definedName name="companyofficer">#REF!</definedName>
    <definedName name="computer" localSheetId="2">#REF!</definedName>
    <definedName name="computer" localSheetId="6">#REF!</definedName>
    <definedName name="computer" localSheetId="5">#REF!</definedName>
    <definedName name="computer">#REF!</definedName>
    <definedName name="Comunicatonexp" localSheetId="2">#REF!</definedName>
    <definedName name="Comunicatonexp" localSheetId="6">#REF!</definedName>
    <definedName name="Comunicatonexp" localSheetId="5">#REF!</definedName>
    <definedName name="Comunicatonexp">#REF!</definedName>
    <definedName name="coname">[54]Profile!$B$1</definedName>
    <definedName name="Conferenceexp" localSheetId="2">#REF!</definedName>
    <definedName name="Conferenceexp" localSheetId="6">#REF!</definedName>
    <definedName name="Conferenceexp" localSheetId="5">#REF!</definedName>
    <definedName name="Conferenceexp">#REF!</definedName>
    <definedName name="CONSL" localSheetId="2">#REF!</definedName>
    <definedName name="CONSL" localSheetId="6">#REF!</definedName>
    <definedName name="CONSL" localSheetId="5">#REF!</definedName>
    <definedName name="CONSL">#REF!</definedName>
    <definedName name="CONTENTS" localSheetId="2">#REF!</definedName>
    <definedName name="CONTENTS" localSheetId="6">#REF!</definedName>
    <definedName name="CONTENTS" localSheetId="5">#REF!</definedName>
    <definedName name="CONTENTS">#REF!</definedName>
    <definedName name="cooperation" localSheetId="2">#REF!</definedName>
    <definedName name="cooperation" localSheetId="6">#REF!</definedName>
    <definedName name="cooperation" localSheetId="5">#REF!</definedName>
    <definedName name="cooperation">#REF!</definedName>
    <definedName name="COPY" localSheetId="2">#REF!</definedName>
    <definedName name="COPY" localSheetId="6">#REF!</definedName>
    <definedName name="COPY" localSheetId="5">#REF!</definedName>
    <definedName name="COPY">#REF!</definedName>
    <definedName name="CORP_PERF" localSheetId="2">#REF!</definedName>
    <definedName name="CORP_PERF" localSheetId="6">#REF!</definedName>
    <definedName name="CORP_PERF" localSheetId="5">#REF!</definedName>
    <definedName name="CORP_PERF">#REF!</definedName>
    <definedName name="Corporate" localSheetId="2">#REF!</definedName>
    <definedName name="Corporate" localSheetId="6">#REF!</definedName>
    <definedName name="Corporate" localSheetId="5">#REF!</definedName>
    <definedName name="Corporate">#REF!</definedName>
    <definedName name="CORPSUMM" localSheetId="2">#REF!</definedName>
    <definedName name="CORPSUMM" localSheetId="6">#REF!</definedName>
    <definedName name="CORPSUMM" localSheetId="5">#REF!</definedName>
    <definedName name="CORPSUMM">#REF!</definedName>
    <definedName name="COST" localSheetId="2">#REF!</definedName>
    <definedName name="COST" localSheetId="6">#REF!</definedName>
    <definedName name="COST" localSheetId="5">#REF!</definedName>
    <definedName name="COST">#REF!</definedName>
    <definedName name="cost_centres">[55]Instructions!$F$92:$F$107</definedName>
    <definedName name="costcent" localSheetId="2">#REF!</definedName>
    <definedName name="costcent" localSheetId="6">#REF!</definedName>
    <definedName name="costcent" localSheetId="5">#REF!</definedName>
    <definedName name="costcent">#REF!</definedName>
    <definedName name="Country" localSheetId="2">#REF!</definedName>
    <definedName name="Country" localSheetId="6">#REF!</definedName>
    <definedName name="Country" localSheetId="5">#REF!</definedName>
    <definedName name="Country">#REF!</definedName>
    <definedName name="cover">[56]GeneralInfo!$I$6</definedName>
    <definedName name="cover2" hidden="1">{#N/A,#N/A,FALSE,"Aging Summary";#N/A,#N/A,FALSE,"Ratio Analysis";#N/A,#N/A,FALSE,"Test 120 Day Accts";#N/A,#N/A,FALSE,"Tickmarks"}</definedName>
    <definedName name="cover2_1" hidden="1">{#N/A,#N/A,FALSE,"Aging Summary";#N/A,#N/A,FALSE,"Ratio Analysis";#N/A,#N/A,FALSE,"Test 120 Day Accts";#N/A,#N/A,FALSE,"Tickmarks"}</definedName>
    <definedName name="cover3" localSheetId="2">[57]Marshal!#REF!</definedName>
    <definedName name="cover3" localSheetId="6">[57]Marshal!#REF!</definedName>
    <definedName name="cover3" localSheetId="5">[57]Marshal!#REF!</definedName>
    <definedName name="cover3">[57]Marshal!#REF!</definedName>
    <definedName name="_xlnm.Criteria" localSheetId="2">#REF!</definedName>
    <definedName name="_xlnm.Criteria" localSheetId="6">#REF!</definedName>
    <definedName name="_xlnm.Criteria" localSheetId="5">#REF!</definedName>
    <definedName name="_xlnm.Criteria">#REF!</definedName>
    <definedName name="CS" localSheetId="2">#REF!</definedName>
    <definedName name="CS" localSheetId="6">#REF!</definedName>
    <definedName name="CS" localSheetId="5">#REF!</definedName>
    <definedName name="CS">#REF!</definedName>
    <definedName name="CUB42T" localSheetId="2">'[50]2002'!#REF!</definedName>
    <definedName name="CUB42T" localSheetId="6">'[50]2002'!#REF!</definedName>
    <definedName name="CUB42T" localSheetId="5">'[50]2002'!#REF!</definedName>
    <definedName name="CUB42T">'[50]2002'!#REF!</definedName>
    <definedName name="Curr" localSheetId="2">#REF!</definedName>
    <definedName name="Curr" localSheetId="6">#REF!</definedName>
    <definedName name="Curr" localSheetId="5">#REF!</definedName>
    <definedName name="Curr">#REF!</definedName>
    <definedName name="CUSTOM" localSheetId="2">#REF!</definedName>
    <definedName name="CUSTOM" localSheetId="6">#REF!</definedName>
    <definedName name="CUSTOM" localSheetId="5">#REF!</definedName>
    <definedName name="CUSTOM">#REF!</definedName>
    <definedName name="cuti" localSheetId="2">#REF!</definedName>
    <definedName name="cuti" localSheetId="6">#REF!</definedName>
    <definedName name="cuti" localSheetId="5">#REF!</definedName>
    <definedName name="cuti">#REF!</definedName>
    <definedName name="cutinop" localSheetId="2">#REF!</definedName>
    <definedName name="cutinop" localSheetId="6">#REF!</definedName>
    <definedName name="cutinop" localSheetId="5">#REF!</definedName>
    <definedName name="cutinop">#REF!</definedName>
    <definedName name="cutiokt" localSheetId="2">#REF!</definedName>
    <definedName name="cutiokt" localSheetId="6">#REF!</definedName>
    <definedName name="cutiokt" localSheetId="5">#REF!</definedName>
    <definedName name="cutiokt">#REF!</definedName>
    <definedName name="cutiokt2" localSheetId="2">#REF!</definedName>
    <definedName name="cutiokt2" localSheetId="6">#REF!</definedName>
    <definedName name="cutiokt2" localSheetId="5">#REF!</definedName>
    <definedName name="cutiokt2">#REF!</definedName>
    <definedName name="Cv" localSheetId="2">#REF!</definedName>
    <definedName name="Cv" localSheetId="6">#REF!</definedName>
    <definedName name="Cv" localSheetId="5">#REF!</definedName>
    <definedName name="Cv">#REF!</definedName>
    <definedName name="cwsfvw">'[58]Data Sheet'!$B$3:$B$11</definedName>
    <definedName name="Cwvu.CapersView." localSheetId="2" hidden="1">[21]MASTER!#REF!</definedName>
    <definedName name="Cwvu.CapersView." localSheetId="6" hidden="1">[21]MASTER!#REF!</definedName>
    <definedName name="Cwvu.CapersView." localSheetId="5" hidden="1">[21]MASTER!#REF!</definedName>
    <definedName name="Cwvu.CapersView." hidden="1">[21]MASTER!#REF!</definedName>
    <definedName name="Cwvu.Japan_Capers_Ed_Pub." localSheetId="2" hidden="1">[21]MASTER!#REF!</definedName>
    <definedName name="Cwvu.Japan_Capers_Ed_Pub." localSheetId="6" hidden="1">[21]MASTER!#REF!</definedName>
    <definedName name="Cwvu.Japan_Capers_Ed_Pub." localSheetId="5" hidden="1">[21]MASTER!#REF!</definedName>
    <definedName name="Cwvu.Japan_Capers_Ed_Pub." hidden="1">[21]MASTER!#REF!</definedName>
    <definedName name="Cwvu.KJP_CC." localSheetId="2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Cwvu.KJP_CC." localSheetId="6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Cwvu.KJP_CC." localSheetId="5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Cwvu.KJP_CC.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d" localSheetId="2">#REF!</definedName>
    <definedName name="d" localSheetId="6">#REF!</definedName>
    <definedName name="d" localSheetId="5">#REF!</definedName>
    <definedName name="d">#REF!</definedName>
    <definedName name="dabase2" localSheetId="2">#REF!</definedName>
    <definedName name="dabase2" localSheetId="6">#REF!</definedName>
    <definedName name="dabase2" localSheetId="5">#REF!</definedName>
    <definedName name="dabase2">#REF!</definedName>
    <definedName name="DAEWEQQ" localSheetId="2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DAEWEQQ" localSheetId="6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DAEWEQQ" localSheetId="5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DAEWEQQ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Daftar" hidden="1">{#N/A,#N/A,FALSE,"Aging Summary";#N/A,#N/A,FALSE,"Ratio Analysis";#N/A,#N/A,FALSE,"Test 120 Day Accts";#N/A,#N/A,FALSE,"Tickmarks"}</definedName>
    <definedName name="Daftar_1" hidden="1">{#N/A,#N/A,FALSE,"Aging Summary";#N/A,#N/A,FALSE,"Ratio Analysis";#N/A,#N/A,FALSE,"Test 120 Day Accts";#N/A,#N/A,FALSE,"Tickmarks"}</definedName>
    <definedName name="DAFTARMUTASIHUTANGGG" localSheetId="2" hidden="1">#REF!</definedName>
    <definedName name="DAFTARMUTASIHUTANGGG" localSheetId="6" hidden="1">#REF!</definedName>
    <definedName name="DAFTARMUTASIHUTANGGG" localSheetId="5" hidden="1">#REF!</definedName>
    <definedName name="DAFTARMUTASIHUTANGGG" hidden="1">#REF!</definedName>
    <definedName name="daftarmutasihutangseptember2018" localSheetId="2" hidden="1">[21]MASTER!#REF!,[21]MASTER!#REF!,[21]MASTER!#REF!,[21]MASTER!#REF!,[21]MASTER!#REF!,[21]MASTER!#REF!,[21]MASTER!#REF!,[21]MASTER!$98:$272</definedName>
    <definedName name="daftarmutasihutangseptember2018" localSheetId="6" hidden="1">[21]MASTER!#REF!,[21]MASTER!#REF!,[21]MASTER!#REF!,[21]MASTER!#REF!,[21]MASTER!#REF!,[21]MASTER!#REF!,[21]MASTER!#REF!,[21]MASTER!$98:$272</definedName>
    <definedName name="daftarmutasihutangseptember2018" localSheetId="5" hidden="1">[21]MASTER!#REF!,[21]MASTER!#REF!,[21]MASTER!#REF!,[21]MASTER!#REF!,[21]MASTER!#REF!,[21]MASTER!#REF!,[21]MASTER!#REF!,[21]MASTER!$98:$272</definedName>
    <definedName name="daftarmutasihutangseptember2018" hidden="1">[21]MASTER!#REF!,[21]MASTER!#REF!,[21]MASTER!#REF!,[21]MASTER!#REF!,[21]MASTER!#REF!,[21]MASTER!#REF!,[21]MASTER!#REF!,[21]MASTER!$98:$272</definedName>
    <definedName name="daftarmutasihutannga" hidden="1">{#N/A,#N/A,FALSE,"DI 2 YEAR MASTER SCHEDULE"}</definedName>
    <definedName name="DAFTARMUTASIUTANG" localSheetId="2" hidden="1">#REF!</definedName>
    <definedName name="DAFTARMUTASIUTANG" localSheetId="6" hidden="1">#REF!</definedName>
    <definedName name="DAFTARMUTASIUTANG" localSheetId="5" hidden="1">#REF!</definedName>
    <definedName name="DAFTARMUTASIUTANG" hidden="1">#REF!</definedName>
    <definedName name="DAFTARREKAPUTANG" localSheetId="2" hidden="1">#REF!</definedName>
    <definedName name="DAFTARREKAPUTANG" localSheetId="6" hidden="1">#REF!</definedName>
    <definedName name="DAFTARREKAPUTANG" localSheetId="5" hidden="1">#REF!</definedName>
    <definedName name="DAFTARREKAPUTANG" hidden="1">#REF!</definedName>
    <definedName name="damar" hidden="1">{#N/A,#N/A,FALSE,"Aging Summary";#N/A,#N/A,FALSE,"Ratio Analysis";#N/A,#N/A,FALSE,"Test 120 Day Accts";#N/A,#N/A,FALSE,"Tickmarks"}</definedName>
    <definedName name="DANA" localSheetId="2">#REF!</definedName>
    <definedName name="DANA" localSheetId="6">#REF!</definedName>
    <definedName name="DANA" localSheetId="5">#REF!</definedName>
    <definedName name="DANA">#REF!</definedName>
    <definedName name="DANVOK" localSheetId="2" hidden="1">[21]MASTER!#REF!,[21]MASTER!#REF!,[21]MASTER!#REF!,[21]MASTER!#REF!,[21]MASTER!#REF!,[21]MASTER!#REF!,[21]MASTER!#REF!,[21]MASTER!$98:$272</definedName>
    <definedName name="DANVOK" localSheetId="6" hidden="1">[21]MASTER!#REF!,[21]MASTER!#REF!,[21]MASTER!#REF!,[21]MASTER!#REF!,[21]MASTER!#REF!,[21]MASTER!#REF!,[21]MASTER!#REF!,[21]MASTER!$98:$272</definedName>
    <definedName name="DANVOK" localSheetId="5" hidden="1">[21]MASTER!#REF!,[21]MASTER!#REF!,[21]MASTER!#REF!,[21]MASTER!#REF!,[21]MASTER!#REF!,[21]MASTER!#REF!,[21]MASTER!#REF!,[21]MASTER!$98:$272</definedName>
    <definedName name="DANVOK" hidden="1">[21]MASTER!#REF!,[21]MASTER!#REF!,[21]MASTER!#REF!,[21]MASTER!#REF!,[21]MASTER!#REF!,[21]MASTER!#REF!,[21]MASTER!#REF!,[21]MASTER!$98:$272</definedName>
    <definedName name="DAS">'[12]A p r'!$C$10</definedName>
    <definedName name="dat_lbbuII" localSheetId="2">#REF!</definedName>
    <definedName name="dat_lbbuII" localSheetId="6">#REF!</definedName>
    <definedName name="dat_lbbuII" localSheetId="5">#REF!</definedName>
    <definedName name="dat_lbbuII">#REF!</definedName>
    <definedName name="Data" localSheetId="2">#REF!</definedName>
    <definedName name="Data" localSheetId="6">#REF!</definedName>
    <definedName name="Data" localSheetId="5">#REF!</definedName>
    <definedName name="Data">#REF!</definedName>
    <definedName name="DATA.BudgetTable" localSheetId="2">#REF!</definedName>
    <definedName name="DATA.BudgetTable" localSheetId="6">#REF!</definedName>
    <definedName name="DATA.BudgetTable" localSheetId="5">#REF!</definedName>
    <definedName name="DATA.BudgetTable">#REF!</definedName>
    <definedName name="DATA.ClientGroup" localSheetId="2">#REF!</definedName>
    <definedName name="DATA.ClientGroup" localSheetId="6">#REF!</definedName>
    <definedName name="DATA.ClientGroup" localSheetId="5">#REF!</definedName>
    <definedName name="DATA.ClientGroup">#REF!</definedName>
    <definedName name="DATA.ClientGroupColumn" localSheetId="2">#REF!</definedName>
    <definedName name="DATA.ClientGroupColumn" localSheetId="6">#REF!</definedName>
    <definedName name="DATA.ClientGroupColumn" localSheetId="5">#REF!</definedName>
    <definedName name="DATA.ClientGroupColumn">#REF!</definedName>
    <definedName name="DATA.ClientGroupTempColumn" localSheetId="2">#REF!</definedName>
    <definedName name="DATA.ClientGroupTempColumn" localSheetId="6">#REF!</definedName>
    <definedName name="DATA.ClientGroupTempColumn" localSheetId="5">#REF!</definedName>
    <definedName name="DATA.ClientGroupTempColumn">#REF!</definedName>
    <definedName name="DATA.CurrentFYLabel" localSheetId="2">#REF!</definedName>
    <definedName name="DATA.CurrentFYLabel" localSheetId="6">#REF!</definedName>
    <definedName name="DATA.CurrentFYLabel" localSheetId="5">#REF!</definedName>
    <definedName name="DATA.CurrentFYLabel">#REF!</definedName>
    <definedName name="DATA.DIStartRow" localSheetId="2">#REF!</definedName>
    <definedName name="DATA.DIStartRow" localSheetId="6">#REF!</definedName>
    <definedName name="DATA.DIStartRow" localSheetId="5">#REF!</definedName>
    <definedName name="DATA.DIStartRow">#REF!</definedName>
    <definedName name="Data.ExemptionCodes" localSheetId="2">#REF!</definedName>
    <definedName name="Data.ExemptionCodes" localSheetId="6">#REF!</definedName>
    <definedName name="Data.ExemptionCodes" localSheetId="5">#REF!</definedName>
    <definedName name="Data.ExemptionCodes">#REF!</definedName>
    <definedName name="DATA.FormulaRanges" localSheetId="2">#REF!</definedName>
    <definedName name="DATA.FormulaRanges" localSheetId="6">#REF!</definedName>
    <definedName name="DATA.FormulaRanges" localSheetId="5">#REF!</definedName>
    <definedName name="DATA.FormulaRanges">#REF!</definedName>
    <definedName name="DATA.LORCodes" localSheetId="2">#REF!</definedName>
    <definedName name="DATA.LORCodes" localSheetId="6">#REF!</definedName>
    <definedName name="DATA.LORCodes" localSheetId="5">#REF!</definedName>
    <definedName name="DATA.LORCodes">#REF!</definedName>
    <definedName name="DATA.Max.LOR" localSheetId="2">#REF!</definedName>
    <definedName name="DATA.Max.LOR" localSheetId="6">#REF!</definedName>
    <definedName name="DATA.Max.LOR" localSheetId="5">#REF!</definedName>
    <definedName name="DATA.Max.LOR">#REF!</definedName>
    <definedName name="DATA.Max.Rating" localSheetId="2">#REF!</definedName>
    <definedName name="DATA.Max.Rating" localSheetId="6">#REF!</definedName>
    <definedName name="DATA.Max.Rating" localSheetId="5">#REF!</definedName>
    <definedName name="DATA.Max.Rating">#REF!</definedName>
    <definedName name="DATA.Max.Units" localSheetId="2">#REF!</definedName>
    <definedName name="DATA.Max.Units" localSheetId="6">#REF!</definedName>
    <definedName name="DATA.Max.Units" localSheetId="5">#REF!</definedName>
    <definedName name="DATA.Max.Units">#REF!</definedName>
    <definedName name="DATA.MeetingLOR" localSheetId="2">#REF!</definedName>
    <definedName name="DATA.MeetingLOR" localSheetId="6">#REF!</definedName>
    <definedName name="DATA.MeetingLOR" localSheetId="5">#REF!</definedName>
    <definedName name="DATA.MeetingLOR">#REF!</definedName>
    <definedName name="DATA.MeetingRating" localSheetId="2">#REF!</definedName>
    <definedName name="DATA.MeetingRating" localSheetId="6">#REF!</definedName>
    <definedName name="DATA.MeetingRating" localSheetId="5">#REF!</definedName>
    <definedName name="DATA.MeetingRating">#REF!</definedName>
    <definedName name="DATA.MeetingTypes" localSheetId="2">#REF!</definedName>
    <definedName name="DATA.MeetingTypes" localSheetId="6">#REF!</definedName>
    <definedName name="DATA.MeetingTypes" localSheetId="5">#REF!</definedName>
    <definedName name="DATA.MeetingTypes">#REF!</definedName>
    <definedName name="DATA.Min.LOR" localSheetId="2">#REF!</definedName>
    <definedName name="DATA.Min.LOR" localSheetId="6">#REF!</definedName>
    <definedName name="DATA.Min.LOR" localSheetId="5">#REF!</definedName>
    <definedName name="DATA.Min.LOR">#REF!</definedName>
    <definedName name="DATA.Min.Rating" localSheetId="2">#REF!</definedName>
    <definedName name="DATA.Min.Rating" localSheetId="6">#REF!</definedName>
    <definedName name="DATA.Min.Rating" localSheetId="5">#REF!</definedName>
    <definedName name="DATA.Min.Rating">#REF!</definedName>
    <definedName name="DATA.Min.Units" localSheetId="2">#REF!</definedName>
    <definedName name="DATA.Min.Units" localSheetId="6">#REF!</definedName>
    <definedName name="DATA.Min.Units" localSheetId="5">#REF!</definedName>
    <definedName name="DATA.Min.Units">#REF!</definedName>
    <definedName name="DATA.NamedRanges" localSheetId="2">#REF!</definedName>
    <definedName name="DATA.NamedRanges" localSheetId="6">#REF!</definedName>
    <definedName name="DATA.NamedRanges" localSheetId="5">#REF!</definedName>
    <definedName name="DATA.NamedRanges">#REF!</definedName>
    <definedName name="DATA.PasteAsValue" localSheetId="2">#REF!</definedName>
    <definedName name="DATA.PasteAsValue" localSheetId="6">#REF!</definedName>
    <definedName name="DATA.PasteAsValue" localSheetId="5">#REF!</definedName>
    <definedName name="DATA.PasteAsValue">#REF!</definedName>
    <definedName name="DATA.PerformanceCodes" localSheetId="2">#REF!</definedName>
    <definedName name="DATA.PerformanceCodes" localSheetId="6">#REF!</definedName>
    <definedName name="DATA.PerformanceCodes" localSheetId="5">#REF!</definedName>
    <definedName name="DATA.PerformanceCodes">#REF!</definedName>
    <definedName name="DATA.PerformanceRatings" localSheetId="2">#REF!</definedName>
    <definedName name="DATA.PerformanceRatings" localSheetId="6">#REF!</definedName>
    <definedName name="DATA.PerformanceRatings" localSheetId="5">#REF!</definedName>
    <definedName name="DATA.PerformanceRatings">#REF!</definedName>
    <definedName name="DATA.PLStartRow" localSheetId="2">#REF!</definedName>
    <definedName name="DATA.PLStartRow" localSheetId="6">#REF!</definedName>
    <definedName name="DATA.PLStartRow" localSheetId="5">#REF!</definedName>
    <definedName name="DATA.PLStartRow">#REF!</definedName>
    <definedName name="DATA.PreviousFY" localSheetId="2">#REF!</definedName>
    <definedName name="DATA.PreviousFY" localSheetId="6">#REF!</definedName>
    <definedName name="DATA.PreviousFY" localSheetId="5">#REF!</definedName>
    <definedName name="DATA.PreviousFY">#REF!</definedName>
    <definedName name="DATA.PreviousFY1" localSheetId="2">#REF!</definedName>
    <definedName name="DATA.PreviousFY1" localSheetId="6">#REF!</definedName>
    <definedName name="DATA.PreviousFY1" localSheetId="5">#REF!</definedName>
    <definedName name="DATA.PreviousFY1">#REF!</definedName>
    <definedName name="DATA.PreviousFYLabel" localSheetId="2">#REF!</definedName>
    <definedName name="DATA.PreviousFYLabel" localSheetId="6">#REF!</definedName>
    <definedName name="DATA.PreviousFYLabel" localSheetId="5">#REF!</definedName>
    <definedName name="DATA.PreviousFYLabel">#REF!</definedName>
    <definedName name="DATA.RatingsLevelAB" localSheetId="2">#REF!</definedName>
    <definedName name="DATA.RatingsLevelAB" localSheetId="6">#REF!</definedName>
    <definedName name="DATA.RatingsLevelAB" localSheetId="5">#REF!</definedName>
    <definedName name="DATA.RatingsLevelAB">#REF!</definedName>
    <definedName name="DATA.RatingsLevelABC" localSheetId="2">#REF!</definedName>
    <definedName name="DATA.RatingsLevelABC" localSheetId="6">#REF!</definedName>
    <definedName name="DATA.RatingsLevelABC" localSheetId="5">#REF!</definedName>
    <definedName name="DATA.RatingsLevelABC">#REF!</definedName>
    <definedName name="DATA.RatingTotals" localSheetId="2">#REF!</definedName>
    <definedName name="DATA.RatingTotals" localSheetId="6">#REF!</definedName>
    <definedName name="DATA.RatingTotals" localSheetId="5">#REF!</definedName>
    <definedName name="DATA.RatingTotals">#REF!</definedName>
    <definedName name="DATA.SummaryFormula" localSheetId="2">#REF!</definedName>
    <definedName name="DATA.SummaryFormula" localSheetId="6">#REF!</definedName>
    <definedName name="DATA.SummaryFormula" localSheetId="5">#REF!</definedName>
    <definedName name="DATA.SummaryFormula">#REF!</definedName>
    <definedName name="DATA.SummaryRanges" localSheetId="2">#REF!</definedName>
    <definedName name="DATA.SummaryRanges" localSheetId="6">#REF!</definedName>
    <definedName name="DATA.SummaryRanges" localSheetId="5">#REF!</definedName>
    <definedName name="DATA.SummaryRanges">#REF!</definedName>
    <definedName name="DATA.SummaryStartRow" localSheetId="2">#REF!</definedName>
    <definedName name="DATA.SummaryStartRow" localSheetId="6">#REF!</definedName>
    <definedName name="DATA.SummaryStartRow" localSheetId="5">#REF!</definedName>
    <definedName name="DATA.SummaryStartRow">#REF!</definedName>
    <definedName name="DATA.TransitionRanges" localSheetId="2">#REF!</definedName>
    <definedName name="DATA.TransitionRanges" localSheetId="6">#REF!</definedName>
    <definedName name="DATA.TransitionRanges" localSheetId="5">#REF!</definedName>
    <definedName name="DATA.TransitionRanges">#REF!</definedName>
    <definedName name="DATA.UnitTable" localSheetId="2">#REF!</definedName>
    <definedName name="DATA.UnitTable" localSheetId="6">#REF!</definedName>
    <definedName name="DATA.UnitTable" localSheetId="5">#REF!</definedName>
    <definedName name="DATA.UnitTable">#REF!</definedName>
    <definedName name="_xlnm.Database" localSheetId="2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5">#REF!</definedName>
    <definedName name="_xlnm.Database">#REF!</definedName>
    <definedName name="database1">[59]LIST!$A$3:$H$603</definedName>
    <definedName name="databes">[60]JUAL_STD!$A$1:$L$527</definedName>
    <definedName name="date">[10]GeneralInfo!$O$40</definedName>
    <definedName name="Days_in_Receivables" localSheetId="2">#REF!,#REF!</definedName>
    <definedName name="Days_in_Receivables" localSheetId="6">#REF!,#REF!</definedName>
    <definedName name="Days_in_Receivables" localSheetId="5">#REF!,#REF!</definedName>
    <definedName name="Days_in_Receivables">#REF!,#REF!</definedName>
    <definedName name="dbase" localSheetId="2">#REF!</definedName>
    <definedName name="dbase" localSheetId="6">#REF!</definedName>
    <definedName name="dbase" localSheetId="5">#REF!</definedName>
    <definedName name="dbase">#REF!</definedName>
    <definedName name="dbaseall" localSheetId="2">#REF!</definedName>
    <definedName name="dbaseall" localSheetId="6">#REF!</definedName>
    <definedName name="dbaseall" localSheetId="5">#REF!</definedName>
    <definedName name="dbaseall">#REF!</definedName>
    <definedName name="dbaseokt" localSheetId="2">#REF!</definedName>
    <definedName name="dbaseokt" localSheetId="6">#REF!</definedName>
    <definedName name="dbaseokt" localSheetId="5">#REF!</definedName>
    <definedName name="dbaseokt">#REF!</definedName>
    <definedName name="DBASEPRO" localSheetId="2">#REF!</definedName>
    <definedName name="DBASEPRO" localSheetId="6">#REF!</definedName>
    <definedName name="DBASEPRO" localSheetId="5">#REF!</definedName>
    <definedName name="DBASEPRO">#REF!</definedName>
    <definedName name="dbm" localSheetId="2">#REF!</definedName>
    <definedName name="dbm" localSheetId="6">#REF!</definedName>
    <definedName name="dbm" localSheetId="5">#REF!</definedName>
    <definedName name="dbm">#REF!</definedName>
    <definedName name="DCUNEARNED1" localSheetId="2">#REF!</definedName>
    <definedName name="DCUNEARNED1" localSheetId="6">#REF!</definedName>
    <definedName name="DCUNEARNED1" localSheetId="5">#REF!</definedName>
    <definedName name="DCUNEARNED1">#REF!</definedName>
    <definedName name="DCUNEARNED2" localSheetId="2">'[61]fiscal depr(E)'!#REF!</definedName>
    <definedName name="DCUNEARNED2" localSheetId="6">'[61]fiscal depr(E)'!#REF!</definedName>
    <definedName name="DCUNEARNED2" localSheetId="5">'[61]fiscal depr(E)'!#REF!</definedName>
    <definedName name="DCUNEARNED2">'[61]fiscal depr(E)'!#REF!</definedName>
    <definedName name="DD.3">#N/A</definedName>
    <definedName name="DDD">#N/A</definedName>
    <definedName name="DDDDD_1">#N/A</definedName>
    <definedName name="ddfdggvv" hidden="1">{#N/A,#N/A,FALSE,"DI 2 YEAR MASTER SCHEDULE"}</definedName>
    <definedName name="ddiee">'[62]Permanent info'!$E$7</definedName>
    <definedName name="Debt_Exp_to_Sales" localSheetId="2">#REF!,#REF!</definedName>
    <definedName name="Debt_Exp_to_Sales" localSheetId="6">#REF!,#REF!</definedName>
    <definedName name="Debt_Exp_to_Sales" localSheetId="5">#REF!,#REF!</definedName>
    <definedName name="Debt_Exp_to_Sales">#REF!,#REF!</definedName>
    <definedName name="DECEMBER" localSheetId="2">#REF!</definedName>
    <definedName name="DECEMBER" localSheetId="6">#REF!</definedName>
    <definedName name="DECEMBER" localSheetId="5">#REF!</definedName>
    <definedName name="DECEMBER">#REF!</definedName>
    <definedName name="deci" hidden="1">{"Japan_Capers_Ed_Pub",#N/A,FALSE,"DI 2 YEAR MASTER SCHEDULE"}</definedName>
    <definedName name="DEF_1" hidden="1">{#N/A,#N/A,FALSE,"Aging Summary";#N/A,#N/A,FALSE,"Ratio Analysis";#N/A,#N/A,FALSE,"Test 120 Day Accts";#N/A,#N/A,FALSE,"Tickmarks"}</definedName>
    <definedName name="deftax" hidden="1">{#N/A,#N/A,FALSE,"Aging Summary";#N/A,#N/A,FALSE,"Ratio Analysis";#N/A,#N/A,FALSE,"Test 120 Day Accts";#N/A,#N/A,FALSE,"Tickmarks"}</definedName>
    <definedName name="deftax_1" hidden="1">{#N/A,#N/A,FALSE,"Aging Summary";#N/A,#N/A,FALSE,"Ratio Analysis";#N/A,#N/A,FALSE,"Test 120 Day Accts";#N/A,#N/A,FALSE,"Tickmarks"}</definedName>
    <definedName name="DELAPAN">#N/A</definedName>
    <definedName name="DELAPANBELAS">#N/A</definedName>
    <definedName name="dem" localSheetId="2">#REF!</definedName>
    <definedName name="dem" localSheetId="6">#REF!</definedName>
    <definedName name="dem" localSheetId="5">#REF!</definedName>
    <definedName name="dem">#REF!</definedName>
    <definedName name="dep" localSheetId="2">#REF!</definedName>
    <definedName name="dep" localSheetId="6">#REF!</definedName>
    <definedName name="dep" localSheetId="5">#REF!</definedName>
    <definedName name="dep">#REF!</definedName>
    <definedName name="depchedule">[63]GeneralInfo!$I$5</definedName>
    <definedName name="Dependant">'[46]FE-1770.P1'!$AA$70</definedName>
    <definedName name="DEPN">[64]BARS!$A$221:$G$241</definedName>
    <definedName name="Depositpaid" localSheetId="2">#REF!</definedName>
    <definedName name="Depositpaid" localSheetId="6">#REF!</definedName>
    <definedName name="Depositpaid" localSheetId="5">#REF!</definedName>
    <definedName name="Depositpaid">#REF!</definedName>
    <definedName name="depr">[45]Marshal!$K$207</definedName>
    <definedName name="depreciation" localSheetId="2">#REF!</definedName>
    <definedName name="depreciation" localSheetId="6">#REF!</definedName>
    <definedName name="depreciation" localSheetId="5">#REF!</definedName>
    <definedName name="depreciation">#REF!</definedName>
    <definedName name="DEPRECIATION0" localSheetId="2">#REF!</definedName>
    <definedName name="DEPRECIATION0" localSheetId="6">#REF!</definedName>
    <definedName name="DEPRECIATION0" localSheetId="5">#REF!</definedName>
    <definedName name="DEPRECIATION0">#REF!</definedName>
    <definedName name="depreciationcalculation" localSheetId="2">#REF!</definedName>
    <definedName name="depreciationcalculation" localSheetId="6">#REF!</definedName>
    <definedName name="depreciationcalculation" localSheetId="5">#REF!</definedName>
    <definedName name="depreciationcalculation">#REF!</definedName>
    <definedName name="Depreop" localSheetId="2">#REF!</definedName>
    <definedName name="Depreop" localSheetId="6">#REF!</definedName>
    <definedName name="Depreop" localSheetId="5">#REF!</definedName>
    <definedName name="Depreop">#REF!</definedName>
    <definedName name="Deprepro" localSheetId="2">#REF!</definedName>
    <definedName name="Deprepro" localSheetId="6">#REF!</definedName>
    <definedName name="Deprepro" localSheetId="5">#REF!</definedName>
    <definedName name="Deprepro">#REF!</definedName>
    <definedName name="design" localSheetId="2">#REF!</definedName>
    <definedName name="design" localSheetId="6">#REF!</definedName>
    <definedName name="design" localSheetId="5">#REF!</definedName>
    <definedName name="design">#REF!</definedName>
    <definedName name="Details" localSheetId="2">#REF!</definedName>
    <definedName name="Details" localSheetId="6">#REF!</definedName>
    <definedName name="Details" localSheetId="5">#REF!</definedName>
    <definedName name="Details">#REF!</definedName>
    <definedName name="dfdf">[65]GeneralInfo!$I$5</definedName>
    <definedName name="dfdfdfdfth">[65]GeneralInfo!$I$5</definedName>
    <definedName name="dfghj" localSheetId="2">#REF!</definedName>
    <definedName name="dfghj" localSheetId="6">#REF!</definedName>
    <definedName name="dfghj" localSheetId="5">#REF!</definedName>
    <definedName name="dfghj">#REF!</definedName>
    <definedName name="DFL" localSheetId="2">[35]OFF!#REF!</definedName>
    <definedName name="DFL" localSheetId="6">[35]OFF!#REF!</definedName>
    <definedName name="DFL" localSheetId="5">[35]OFF!#REF!</definedName>
    <definedName name="DFL">[35]OFF!#REF!</definedName>
    <definedName name="DFUNEARNED1" localSheetId="2">'[61]fiscal depr(E)'!#REF!</definedName>
    <definedName name="DFUNEARNED1" localSheetId="6">'[61]fiscal depr(E)'!#REF!</definedName>
    <definedName name="DFUNEARNED1" localSheetId="5">'[61]fiscal depr(E)'!#REF!</definedName>
    <definedName name="DFUNEARNED1">'[61]fiscal depr(E)'!#REF!</definedName>
    <definedName name="DFUNEARNED2" localSheetId="2">'[61]fiscal depr(E)'!#REF!</definedName>
    <definedName name="DFUNEARNED2" localSheetId="6">'[61]fiscal depr(E)'!#REF!</definedName>
    <definedName name="DFUNEARNED2" localSheetId="5">'[61]fiscal depr(E)'!#REF!</definedName>
    <definedName name="DFUNEARNED2">'[61]fiscal depr(E)'!#REF!</definedName>
    <definedName name="Di" localSheetId="2">#REF!</definedName>
    <definedName name="Di" localSheetId="6">#REF!</definedName>
    <definedName name="Di" localSheetId="5">#REF!</definedName>
    <definedName name="Di">#REF!</definedName>
    <definedName name="DI.Transfer.1" localSheetId="2">#REF!</definedName>
    <definedName name="DI.Transfer.1" localSheetId="6">#REF!</definedName>
    <definedName name="DI.Transfer.1" localSheetId="5">#REF!</definedName>
    <definedName name="DI.Transfer.1">#REF!</definedName>
    <definedName name="DI.Transfer.10" localSheetId="2">#REF!</definedName>
    <definedName name="DI.Transfer.10" localSheetId="6">#REF!</definedName>
    <definedName name="DI.Transfer.10" localSheetId="5">#REF!</definedName>
    <definedName name="DI.Transfer.10">#REF!</definedName>
    <definedName name="DI.Transfer.11" localSheetId="2">#REF!</definedName>
    <definedName name="DI.Transfer.11" localSheetId="6">#REF!</definedName>
    <definedName name="DI.Transfer.11" localSheetId="5">#REF!</definedName>
    <definedName name="DI.Transfer.11">#REF!</definedName>
    <definedName name="DI.Transfer.12" localSheetId="2">#REF!</definedName>
    <definedName name="DI.Transfer.12" localSheetId="6">#REF!</definedName>
    <definedName name="DI.Transfer.12" localSheetId="5">#REF!</definedName>
    <definedName name="DI.Transfer.12">#REF!</definedName>
    <definedName name="DI.Transfer.13" localSheetId="2">#REF!</definedName>
    <definedName name="DI.Transfer.13" localSheetId="6">#REF!</definedName>
    <definedName name="DI.Transfer.13" localSheetId="5">#REF!</definedName>
    <definedName name="DI.Transfer.13">#REF!</definedName>
    <definedName name="DI.Transfer.14" localSheetId="2">#REF!</definedName>
    <definedName name="DI.Transfer.14" localSheetId="6">#REF!</definedName>
    <definedName name="DI.Transfer.14" localSheetId="5">#REF!</definedName>
    <definedName name="DI.Transfer.14">#REF!</definedName>
    <definedName name="DI.Transfer.15" localSheetId="2">#REF!</definedName>
    <definedName name="DI.Transfer.15" localSheetId="6">#REF!</definedName>
    <definedName name="DI.Transfer.15" localSheetId="5">#REF!</definedName>
    <definedName name="DI.Transfer.15">#REF!</definedName>
    <definedName name="DI.Transfer.2" localSheetId="2">#REF!</definedName>
    <definedName name="DI.Transfer.2" localSheetId="6">#REF!</definedName>
    <definedName name="DI.Transfer.2" localSheetId="5">#REF!</definedName>
    <definedName name="DI.Transfer.2">#REF!</definedName>
    <definedName name="DI.Transfer.3" localSheetId="2">#REF!</definedName>
    <definedName name="DI.Transfer.3" localSheetId="6">#REF!</definedName>
    <definedName name="DI.Transfer.3" localSheetId="5">#REF!</definedName>
    <definedName name="DI.Transfer.3">#REF!</definedName>
    <definedName name="DI.Transfer.4" localSheetId="2">#REF!</definedName>
    <definedName name="DI.Transfer.4" localSheetId="6">#REF!</definedName>
    <definedName name="DI.Transfer.4" localSheetId="5">#REF!</definedName>
    <definedName name="DI.Transfer.4">#REF!</definedName>
    <definedName name="DI.Transfer.5" localSheetId="2">#REF!</definedName>
    <definedName name="DI.Transfer.5" localSheetId="6">#REF!</definedName>
    <definedName name="DI.Transfer.5" localSheetId="5">#REF!</definedName>
    <definedName name="DI.Transfer.5">#REF!</definedName>
    <definedName name="DI.Transfer.6" localSheetId="2">#REF!</definedName>
    <definedName name="DI.Transfer.6" localSheetId="6">#REF!</definedName>
    <definedName name="DI.Transfer.6" localSheetId="5">#REF!</definedName>
    <definedName name="DI.Transfer.6">#REF!</definedName>
    <definedName name="DI.Transfer.7" localSheetId="2">#REF!</definedName>
    <definedName name="DI.Transfer.7" localSheetId="6">#REF!</definedName>
    <definedName name="DI.Transfer.7" localSheetId="5">#REF!</definedName>
    <definedName name="DI.Transfer.7">#REF!</definedName>
    <definedName name="DI.Transfer.8" localSheetId="2">#REF!</definedName>
    <definedName name="DI.Transfer.8" localSheetId="6">#REF!</definedName>
    <definedName name="DI.Transfer.8" localSheetId="5">#REF!</definedName>
    <definedName name="DI.Transfer.8">#REF!</definedName>
    <definedName name="DI.Transfer.9" localSheetId="2">#REF!</definedName>
    <definedName name="DI.Transfer.9" localSheetId="6">#REF!</definedName>
    <definedName name="DI.Transfer.9" localSheetId="5">#REF!</definedName>
    <definedName name="DI.Transfer.9">#REF!</definedName>
    <definedName name="dia_1" hidden="1">{#N/A,#N/A,FALSE,"Aging Summary";#N/A,#N/A,FALSE,"Ratio Analysis";#N/A,#N/A,FALSE,"Test 120 Day Accts";#N/A,#N/A,FALSE,"Tickmarks"}</definedName>
    <definedName name="Difference" localSheetId="2">'[17]Excess Calc'!#REF!</definedName>
    <definedName name="Difference" localSheetId="6">'[17]Excess Calc'!#REF!</definedName>
    <definedName name="Difference" localSheetId="5">'[17]Excess Calc'!#REF!</definedName>
    <definedName name="Difference">'[17]Excess Calc'!#REF!</definedName>
    <definedName name="Dii" localSheetId="2">#REF!</definedName>
    <definedName name="Dii" localSheetId="6">#REF!</definedName>
    <definedName name="Dii" localSheetId="5">#REF!</definedName>
    <definedName name="Dii">#REF!</definedName>
    <definedName name="Diii" localSheetId="2">#REF!</definedName>
    <definedName name="Diii" localSheetId="6">#REF!</definedName>
    <definedName name="Diii" localSheetId="5">#REF!</definedName>
    <definedName name="Diii">#REF!</definedName>
    <definedName name="dina" hidden="1">{#N/A,#N/A,FALSE,"Aging Summary";#N/A,#N/A,FALSE,"Ratio Analysis";#N/A,#N/A,FALSE,"Test 120 Day Accts";#N/A,#N/A,FALSE,"Tickmarks"}</definedName>
    <definedName name="dina_1" hidden="1">{#N/A,#N/A,FALSE,"Aging Summary";#N/A,#N/A,FALSE,"Ratio Analysis";#N/A,#N/A,FALSE,"Test 120 Day Accts";#N/A,#N/A,FALSE,"Tickmarks"}</definedName>
    <definedName name="dina_2" hidden="1">{#N/A,#N/A,FALSE,"Aging Summary";#N/A,#N/A,FALSE,"Ratio Analysis";#N/A,#N/A,FALSE,"Test 120 Day Accts";#N/A,#N/A,FALSE,"Tickmarks"}</definedName>
    <definedName name="Direksi" localSheetId="2">'[43]Cost 2004'!#REF!</definedName>
    <definedName name="Direksi" localSheetId="6">'[43]Cost 2004'!#REF!</definedName>
    <definedName name="Direksi" localSheetId="5">'[43]Cost 2004'!#REF!</definedName>
    <definedName name="Direksi">'[43]Cost 2004'!#REF!</definedName>
    <definedName name="disain" localSheetId="2">#REF!</definedName>
    <definedName name="disain" localSheetId="6">#REF!</definedName>
    <definedName name="disain" localSheetId="5">#REF!</definedName>
    <definedName name="disain">#REF!</definedName>
    <definedName name="DIST.ClientGroup" localSheetId="2">#REF!</definedName>
    <definedName name="DIST.ClientGroup" localSheetId="6">#REF!</definedName>
    <definedName name="DIST.ClientGroup" localSheetId="5">#REF!</definedName>
    <definedName name="DIST.ClientGroup">#REF!</definedName>
    <definedName name="DIST.Meeting" localSheetId="2">#REF!</definedName>
    <definedName name="DIST.Meeting" localSheetId="6">#REF!</definedName>
    <definedName name="DIST.Meeting" localSheetId="5">#REF!</definedName>
    <definedName name="DIST.Meeting">#REF!</definedName>
    <definedName name="DIST.RatingDistribution" localSheetId="2">#REF!</definedName>
    <definedName name="DIST.RatingDistribution" localSheetId="6">#REF!</definedName>
    <definedName name="DIST.RatingDistribution" localSheetId="5">#REF!</definedName>
    <definedName name="DIST.RatingDistribution">#REF!</definedName>
    <definedName name="Div" localSheetId="2">#REF!</definedName>
    <definedName name="Div" localSheetId="6">#REF!</definedName>
    <definedName name="Div" localSheetId="5">#REF!</definedName>
    <definedName name="Div">#REF!</definedName>
    <definedName name="dividen">[45]Marshal!$D$215</definedName>
    <definedName name="dividend" localSheetId="2">#REF!</definedName>
    <definedName name="dividend" localSheetId="6">#REF!</definedName>
    <definedName name="dividend" localSheetId="5">#REF!</definedName>
    <definedName name="dividend">#REF!</definedName>
    <definedName name="Divisi" localSheetId="2">'[43]Cost 2004'!#REF!</definedName>
    <definedName name="Divisi" localSheetId="6">'[43]Cost 2004'!#REF!</definedName>
    <definedName name="Divisi" localSheetId="5">'[43]Cost 2004'!#REF!</definedName>
    <definedName name="Divisi">'[43]Cost 2004'!#REF!</definedName>
    <definedName name="dmp" localSheetId="2" hidden="1">[21]MASTER!#REF!,[21]MASTER!#REF!,[21]MASTER!#REF!,[21]MASTER!#REF!,[21]MASTER!#REF!,[21]MASTER!#REF!,[21]MASTER!#REF!,[21]MASTER!$98:$272</definedName>
    <definedName name="dmp" localSheetId="6" hidden="1">[21]MASTER!#REF!,[21]MASTER!#REF!,[21]MASTER!#REF!,[21]MASTER!#REF!,[21]MASTER!#REF!,[21]MASTER!#REF!,[21]MASTER!#REF!,[21]MASTER!$98:$272</definedName>
    <definedName name="dmp" localSheetId="5" hidden="1">[21]MASTER!#REF!,[21]MASTER!#REF!,[21]MASTER!#REF!,[21]MASTER!#REF!,[21]MASTER!#REF!,[21]MASTER!#REF!,[21]MASTER!#REF!,[21]MASTER!$98:$272</definedName>
    <definedName name="dmp" hidden="1">[21]MASTER!#REF!,[21]MASTER!#REF!,[21]MASTER!#REF!,[21]MASTER!#REF!,[21]MASTER!#REF!,[21]MASTER!#REF!,[21]MASTER!#REF!,[21]MASTER!$98:$272</definedName>
    <definedName name="DO">[66]Family!$J$5</definedName>
    <definedName name="domicile">[10]GeneralInfo!$I$9</definedName>
    <definedName name="DONATIONS" localSheetId="2">#REF!</definedName>
    <definedName name="DONATIONS" localSheetId="6">#REF!</definedName>
    <definedName name="DONATIONS" localSheetId="5">#REF!</definedName>
    <definedName name="DONATIONS">#REF!</definedName>
    <definedName name="DONE" localSheetId="2">'[50]2002'!#REF!</definedName>
    <definedName name="DONE" localSheetId="6">'[50]2002'!#REF!</definedName>
    <definedName name="DONE" localSheetId="5">'[50]2002'!#REF!</definedName>
    <definedName name="DONE">'[50]2002'!#REF!</definedName>
    <definedName name="doub" localSheetId="2">#REF!</definedName>
    <definedName name="doub" localSheetId="6">#REF!</definedName>
    <definedName name="doub" localSheetId="5">#REF!</definedName>
    <definedName name="doub">#REF!</definedName>
    <definedName name="DPR_JRNL" localSheetId="2">#REF!</definedName>
    <definedName name="DPR_JRNL" localSheetId="6">#REF!</definedName>
    <definedName name="DPR_JRNL" localSheetId="5">#REF!</definedName>
    <definedName name="DPR_JRNL">#REF!</definedName>
    <definedName name="DSTSI">'[12]A p r'!$C$12</definedName>
    <definedName name="dt" hidden="1">{#N/A,#N/A,FALSE,"Aging Summary";#N/A,#N/A,FALSE,"Ratio Analysis";#N/A,#N/A,FALSE,"Test 120 Day Accts";#N/A,#N/A,FALSE,"Tickmarks"}</definedName>
    <definedName name="DUABELAS">#N/A</definedName>
    <definedName name="DUABELASA">#N/A</definedName>
    <definedName name="DUADUA">#N/A</definedName>
    <definedName name="DUANOL">#N/A</definedName>
    <definedName name="DUAPULUH">#N/A</definedName>
    <definedName name="DUAPULUHA">#N/A</definedName>
    <definedName name="DUAPULUHDELAPAN">#N/A</definedName>
    <definedName name="DUAPULUHDUADUA">#N/A</definedName>
    <definedName name="DUAPULUHDUAEMP">#N/A</definedName>
    <definedName name="DUAPULUHDUALIMA">#N/A</definedName>
    <definedName name="DUAPULUHDUANOL">#N/A</definedName>
    <definedName name="DUAPULUHDUASATU">#N/A</definedName>
    <definedName name="DUAPULUHDUATIGA">#N/A</definedName>
    <definedName name="DUAPULUHEMPAT">#N/A</definedName>
    <definedName name="DUAPULUHLIMA">#N/A</definedName>
    <definedName name="DUAPULUHSATU">#N/A</definedName>
    <definedName name="DUAPULUHSATUA">#N/A</definedName>
    <definedName name="DUAPULUHSEMBILA">#N/A</definedName>
    <definedName name="DUAPULUHTIGA">#N/A</definedName>
    <definedName name="DUAPULUHTUJUH">#N/A</definedName>
    <definedName name="DUASATU">#N/A</definedName>
    <definedName name="dudivat" localSheetId="2">#REF!</definedName>
    <definedName name="dudivat" localSheetId="6">#REF!</definedName>
    <definedName name="dudivat" localSheetId="5">#REF!</definedName>
    <definedName name="dudivat">#REF!</definedName>
    <definedName name="Duta_Sarana_Perkasa">'[30]J u l'!$C$18</definedName>
    <definedName name="Dv" localSheetId="2">#REF!</definedName>
    <definedName name="Dv" localSheetId="6">#REF!</definedName>
    <definedName name="Dv" localSheetId="5">#REF!</definedName>
    <definedName name="Dv">#REF!</definedName>
    <definedName name="E" hidden="1">{#N/A,#N/A,FALSE,"Aging Summary";#N/A,#N/A,FALSE,"Ratio Analysis";#N/A,#N/A,FALSE,"Test 120 Day Accts";#N/A,#N/A,FALSE,"Tickmarks"}</definedName>
    <definedName name="e.111" hidden="1">{#N/A,#N/A,FALSE,"Aging Summary";#N/A,#N/A,FALSE,"Ratio Analysis";#N/A,#N/A,FALSE,"Test 120 Day Accts";#N/A,#N/A,FALSE,"Tickmarks"}</definedName>
    <definedName name="e.111_1" hidden="1">{#N/A,#N/A,FALSE,"Aging Summary";#N/A,#N/A,FALSE,"Ratio Analysis";#N/A,#N/A,FALSE,"Test 120 Day Accts";#N/A,#N/A,FALSE,"Tickmarks"}</definedName>
    <definedName name="E_1" hidden="1">{#N/A,#N/A,FALSE,"Aging Summary";#N/A,#N/A,FALSE,"Ratio Analysis";#N/A,#N/A,FALSE,"Test 120 Day Accts";#N/A,#N/A,FALSE,"Tickmarks"}</definedName>
    <definedName name="E_2" hidden="1">{#N/A,#N/A,FALSE,"Aging Summary";#N/A,#N/A,FALSE,"Ratio Analysis";#N/A,#N/A,FALSE,"Test 120 Day Accts";#N/A,#N/A,FALSE,"Tickmarks"}</definedName>
    <definedName name="E0" localSheetId="2">#REF!</definedName>
    <definedName name="E0" localSheetId="6">#REF!</definedName>
    <definedName name="E0" localSheetId="5">#REF!</definedName>
    <definedName name="E0">#REF!</definedName>
    <definedName name="ebittax" localSheetId="2">#REF!</definedName>
    <definedName name="ebittax" localSheetId="6">#REF!</definedName>
    <definedName name="ebittax" localSheetId="5">#REF!</definedName>
    <definedName name="ebittax">#REF!</definedName>
    <definedName name="EBT">[67]Marshal!$E$236</definedName>
    <definedName name="EDDY2">#N/A</definedName>
    <definedName name="EE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errr" localSheetId="2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eerrr" localSheetId="6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eerrr" localSheetId="5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eerrr" hidden="1">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,[21]MASTER!#REF!</definedName>
    <definedName name="eewewe" hidden="1">{#N/A,#N/A,FALSE,"DI 2 YEAR MASTER SCHEDULE"}</definedName>
    <definedName name="ehm" localSheetId="2">#REF!</definedName>
    <definedName name="ehm" localSheetId="6">#REF!</definedName>
    <definedName name="ehm" localSheetId="5">#REF!</definedName>
    <definedName name="ehm">#REF!</definedName>
    <definedName name="Ei" localSheetId="2">#REF!</definedName>
    <definedName name="Ei" localSheetId="6">#REF!</definedName>
    <definedName name="Ei" localSheetId="5">#REF!</definedName>
    <definedName name="Ei">#REF!</definedName>
    <definedName name="Eii" localSheetId="2">#REF!</definedName>
    <definedName name="Eii" localSheetId="6">#REF!</definedName>
    <definedName name="Eii" localSheetId="5">#REF!</definedName>
    <definedName name="Eii">#REF!</definedName>
    <definedName name="Eiii" localSheetId="2">#REF!</definedName>
    <definedName name="Eiii" localSheetId="6">#REF!</definedName>
    <definedName name="Eiii" localSheetId="5">#REF!</definedName>
    <definedName name="Eiii">#REF!</definedName>
    <definedName name="Eiv" localSheetId="2">#REF!</definedName>
    <definedName name="Eiv" localSheetId="6">#REF!</definedName>
    <definedName name="Eiv" localSheetId="5">#REF!</definedName>
    <definedName name="Eiv">#REF!</definedName>
    <definedName name="EL" localSheetId="2">#REF!</definedName>
    <definedName name="EL" localSheetId="6">#REF!</definedName>
    <definedName name="EL" localSheetId="5">#REF!</definedName>
    <definedName name="EL">#REF!</definedName>
    <definedName name="Electricity" localSheetId="2">'[33]instalasi disp Mei'!#REF!</definedName>
    <definedName name="Electricity" localSheetId="6">'[33]instalasi disp Mei'!#REF!</definedName>
    <definedName name="Electricity" localSheetId="5">'[33]instalasi disp Mei'!#REF!</definedName>
    <definedName name="Electricity">'[33]instalasi disp Mei'!#REF!</definedName>
    <definedName name="Elegant_Textile">'[30]A p r'!$C$13</definedName>
    <definedName name="EMPAT">#N/A</definedName>
    <definedName name="EMPATBELAS">#N/A</definedName>
    <definedName name="EMPATBELASA">#N/A</definedName>
    <definedName name="EMPBEN">[64]BARS!$A$1467:$I$1529</definedName>
    <definedName name="EmploymentIncome">'[46]FE-1770-I'!$AB$70</definedName>
    <definedName name="empsts">[22]Master!$G$1:$G$4</definedName>
    <definedName name="ENAM">#N/A</definedName>
    <definedName name="ENAMBELAS">#N/A</definedName>
    <definedName name="ENAMBELASA">#N/A</definedName>
    <definedName name="End_Bal" localSheetId="2">#REF!</definedName>
    <definedName name="End_Bal" localSheetId="6">#REF!</definedName>
    <definedName name="End_Bal" localSheetId="5">#REF!</definedName>
    <definedName name="End_Bal">#REF!</definedName>
    <definedName name="Ending.Balance">#N/A</definedName>
    <definedName name="ENDRI" localSheetId="2">#REF!</definedName>
    <definedName name="ENDRI" localSheetId="6">#REF!</definedName>
    <definedName name="ENDRI" localSheetId="5">#REF!</definedName>
    <definedName name="ENDRI">#REF!</definedName>
    <definedName name="endyear" localSheetId="2">#REF!</definedName>
    <definedName name="endyear" localSheetId="6">#REF!</definedName>
    <definedName name="endyear" localSheetId="5">#REF!</definedName>
    <definedName name="endyear">#REF!</definedName>
    <definedName name="english" localSheetId="2">#REF!</definedName>
    <definedName name="english" localSheetId="6">#REF!</definedName>
    <definedName name="english" localSheetId="5">#REF!</definedName>
    <definedName name="english">#REF!</definedName>
    <definedName name="ENTERTAIN" localSheetId="2">#REF!</definedName>
    <definedName name="ENTERTAIN" localSheetId="6">#REF!</definedName>
    <definedName name="ENTERTAIN" localSheetId="5">#REF!</definedName>
    <definedName name="ENTERTAIN">#REF!</definedName>
    <definedName name="Entertainmentexp" localSheetId="2">#REF!</definedName>
    <definedName name="Entertainmentexp" localSheetId="6">#REF!</definedName>
    <definedName name="Entertainmentexp" localSheetId="5">#REF!</definedName>
    <definedName name="Entertainmentexp">#REF!</definedName>
    <definedName name="er" localSheetId="2">#REF!</definedName>
    <definedName name="er" localSheetId="6">#REF!</definedName>
    <definedName name="er" localSheetId="5">#REF!</definedName>
    <definedName name="er">#REF!</definedName>
    <definedName name="er\" localSheetId="2">#REF!</definedName>
    <definedName name="er\" localSheetId="6">#REF!</definedName>
    <definedName name="er\" localSheetId="5">#REF!</definedName>
    <definedName name="er\">#REF!</definedName>
    <definedName name="ert">[68]GeneralInfo!$T$73</definedName>
    <definedName name="ertyuio" localSheetId="2">#REF!</definedName>
    <definedName name="ertyuio" localSheetId="6">#REF!</definedName>
    <definedName name="ertyuio" localSheetId="5">#REF!</definedName>
    <definedName name="ertyuio">#REF!</definedName>
    <definedName name="eur" localSheetId="2">#REF!</definedName>
    <definedName name="eur" localSheetId="6">#REF!</definedName>
    <definedName name="eur" localSheetId="5">#REF!</definedName>
    <definedName name="eur">#REF!</definedName>
    <definedName name="Ev" localSheetId="2">#REF!</definedName>
    <definedName name="Ev" localSheetId="6">#REF!</definedName>
    <definedName name="Ev" localSheetId="5">#REF!</definedName>
    <definedName name="Ev">#REF!</definedName>
    <definedName name="Excel_BuiltIn__FilterDatabase_1">"$#REF!.$A$4:$EC$4"</definedName>
    <definedName name="Excel_BuiltIn__FilterDatabase_2">"$#REF!.$B$1:$IN$116"</definedName>
    <definedName name="Excel_BuiltIn_Database_0" localSheetId="2">#REF!</definedName>
    <definedName name="Excel_BuiltIn_Database_0" localSheetId="6">#REF!</definedName>
    <definedName name="Excel_BuiltIn_Database_0" localSheetId="5">#REF!</definedName>
    <definedName name="Excel_BuiltIn_Database_0">#REF!</definedName>
    <definedName name="Excel_BuiltIn_Print_Area" localSheetId="2">#REF!</definedName>
    <definedName name="Excel_BuiltIn_Print_Area" localSheetId="6">#REF!</definedName>
    <definedName name="Excel_BuiltIn_Print_Area" localSheetId="5">#REF!</definedName>
    <definedName name="Excel_BuiltIn_Print_Area">#REF!</definedName>
    <definedName name="Excel_BuiltIn_Print_Area_0">"$#REF!.$A$10:$AR$62"</definedName>
    <definedName name="Excel_BuiltIn_Print_Area_1">#N/A</definedName>
    <definedName name="Excel_BuiltIn_Print_Area_1___0">"$#REF!.$A$1:$AM$133"</definedName>
    <definedName name="Excel_BuiltIn_Print_Area_1___0_12">"$#REF!.$A$2:$AR$108"</definedName>
    <definedName name="Excel_BuiltIn_Print_Area_1___0_12_12">"$#REF!.$A$2:$AP$111"</definedName>
    <definedName name="Excel_BuiltIn_Print_Area_1___6">"$#REF!.$A$1:$AM$158"</definedName>
    <definedName name="Excel_BuiltIn_Print_Area_1___6_12">"$#REF!.$A$2:$AR$133"</definedName>
    <definedName name="Excel_BuiltIn_Print_Area_1___6_12_12">"$#REF!.$A$2:$AP$136"</definedName>
    <definedName name="Excel_BuiltIn_Print_Area_1_1" localSheetId="2">#REF!</definedName>
    <definedName name="Excel_BuiltIn_Print_Area_1_1" localSheetId="6">#REF!</definedName>
    <definedName name="Excel_BuiltIn_Print_Area_1_1" localSheetId="5">#REF!</definedName>
    <definedName name="Excel_BuiltIn_Print_Area_1_1">#REF!</definedName>
    <definedName name="Excel_BuiltIn_Print_Area_1_1___0">"$#REF!.$A$1:$AM$132"</definedName>
    <definedName name="Excel_BuiltIn_Print_Area_1_1___0_12">"$#REF!.$A$2:$AR$107"</definedName>
    <definedName name="Excel_BuiltIn_Print_Area_1_1___0_12_12">"$#REF!.$A$2:$AP$110"</definedName>
    <definedName name="Excel_BuiltIn_Print_Area_1_1___6">"$#REF!.$A$1:$AM$157"</definedName>
    <definedName name="Excel_BuiltIn_Print_Area_1_1___6_12">"$#REF!.$A$2:$AR$132"</definedName>
    <definedName name="Excel_BuiltIn_Print_Area_1_1___6_12_12">"$#REF!.$A$2:$AP$135"</definedName>
    <definedName name="Excel_BuiltIn_Print_Area_1_1_1" localSheetId="2">#REF!</definedName>
    <definedName name="Excel_BuiltIn_Print_Area_1_1_1" localSheetId="6">#REF!</definedName>
    <definedName name="Excel_BuiltIn_Print_Area_1_1_1" localSheetId="8">#REF!</definedName>
    <definedName name="Excel_BuiltIn_Print_Area_1_1_1" localSheetId="7">#REF!</definedName>
    <definedName name="Excel_BuiltIn_Print_Area_1_1_1" localSheetId="5">#REF!</definedName>
    <definedName name="Excel_BuiltIn_Print_Area_1_1_1">#REF!</definedName>
    <definedName name="Excel_BuiltIn_Print_Area_1_1_1_1" localSheetId="8">#REF!</definedName>
    <definedName name="Excel_BuiltIn_Print_Area_1_1_1_1" localSheetId="7">#REF!</definedName>
    <definedName name="Excel_BuiltIn_Print_Area_1_1_1_1">"$#REF!.$A$1:$K$166"</definedName>
    <definedName name="Excel_BuiltIn_Print_Area_1_1_1_1_1">"$#REF!.$A$1:$L$168"</definedName>
    <definedName name="Excel_BuiltIn_Print_Area_1_1_1_1_1_1">"$#REF!.$A$1:$D$90"</definedName>
    <definedName name="Excel_BuiltIn_Print_Area_1_1_1_1_1_1_1">"$#REF!.$#REF!$#REF!:$#REF!$#REF!"</definedName>
    <definedName name="Excel_BuiltIn_Print_Area_1_1_12">"$#REF!.$A$2:$AR$132"</definedName>
    <definedName name="Excel_BuiltIn_Print_Area_1_1_12_12">"$#REF!.$A$2:$AP$135"</definedName>
    <definedName name="Excel_BuiltIn_Print_Area_1_24">#N/A</definedName>
    <definedName name="Excel_BuiltIn_Print_Area_1_30">#N/A</definedName>
    <definedName name="Excel_BuiltIn_Print_Area_10_1" localSheetId="2">#REF!</definedName>
    <definedName name="Excel_BuiltIn_Print_Area_10_1" localSheetId="6">#REF!</definedName>
    <definedName name="Excel_BuiltIn_Print_Area_10_1" localSheetId="5">#REF!</definedName>
    <definedName name="Excel_BuiltIn_Print_Area_10_1">#REF!</definedName>
    <definedName name="Excel_BuiltIn_Print_Area_10_1_1" localSheetId="2">#REF!</definedName>
    <definedName name="Excel_BuiltIn_Print_Area_10_1_1" localSheetId="6">#REF!</definedName>
    <definedName name="Excel_BuiltIn_Print_Area_10_1_1" localSheetId="5">#REF!</definedName>
    <definedName name="Excel_BuiltIn_Print_Area_10_1_1">#REF!</definedName>
    <definedName name="Excel_BuiltIn_Print_Area_11_1" localSheetId="2">#REF!</definedName>
    <definedName name="Excel_BuiltIn_Print_Area_11_1" localSheetId="6">#REF!</definedName>
    <definedName name="Excel_BuiltIn_Print_Area_11_1" localSheetId="5">#REF!</definedName>
    <definedName name="Excel_BuiltIn_Print_Area_11_1">#REF!</definedName>
    <definedName name="Excel_BuiltIn_Print_Area_11_1_1">"$#REF!.$A$1:$AM$158"</definedName>
    <definedName name="Excel_BuiltIn_Print_Area_11_12">"$#REF!.$A$2:$AP$136"</definedName>
    <definedName name="Excel_BuiltIn_Print_Area_12_1" localSheetId="2">#REF!</definedName>
    <definedName name="Excel_BuiltIn_Print_Area_12_1" localSheetId="6">#REF!</definedName>
    <definedName name="Excel_BuiltIn_Print_Area_12_1" localSheetId="5">#REF!</definedName>
    <definedName name="Excel_BuiltIn_Print_Area_12_1">#REF!</definedName>
    <definedName name="Excel_BuiltIn_Print_Area_12_12">"$#REF!.$A$2:$AC$132"</definedName>
    <definedName name="Excel_BuiltIn_Print_Area_13_1">"$#REF!.$B$2:$E$26"</definedName>
    <definedName name="Excel_BuiltIn_Print_Area_14" localSheetId="2">#REF!</definedName>
    <definedName name="Excel_BuiltIn_Print_Area_14" localSheetId="6">#REF!</definedName>
    <definedName name="Excel_BuiltIn_Print_Area_14" localSheetId="5">#REF!</definedName>
    <definedName name="Excel_BuiltIn_Print_Area_14">#REF!</definedName>
    <definedName name="Excel_BuiltIn_Print_Area_14_1" localSheetId="2">#REF!</definedName>
    <definedName name="Excel_BuiltIn_Print_Area_14_1" localSheetId="6">#REF!</definedName>
    <definedName name="Excel_BuiltIn_Print_Area_14_1" localSheetId="5">#REF!</definedName>
    <definedName name="Excel_BuiltIn_Print_Area_14_1">#REF!</definedName>
    <definedName name="Excel_BuiltIn_Print_Area_14_1_1_1_1">"$#REF!.$#REF!$#REF!:$#REF!$#REF!"</definedName>
    <definedName name="Excel_BuiltIn_Print_Area_14_1_1_1_1_1">"$#REF!.$#REF!$#REF!:$#REF!$#REF!"</definedName>
    <definedName name="Excel_BuiltIn_Print_Area_14_1_1_1_1_1_1">"$#REF!.$#REF!$#REF!:$#REF!$#REF!"</definedName>
    <definedName name="Excel_BuiltIn_Print_Area_15_1" localSheetId="2">#REF!</definedName>
    <definedName name="Excel_BuiltIn_Print_Area_15_1" localSheetId="6">#REF!</definedName>
    <definedName name="Excel_BuiltIn_Print_Area_15_1" localSheetId="5">#REF!</definedName>
    <definedName name="Excel_BuiltIn_Print_Area_15_1">#REF!</definedName>
    <definedName name="Excel_BuiltIn_Print_Area_15_1_1" localSheetId="2">#REF!</definedName>
    <definedName name="Excel_BuiltIn_Print_Area_15_1_1" localSheetId="6">#REF!</definedName>
    <definedName name="Excel_BuiltIn_Print_Area_15_1_1" localSheetId="5">#REF!</definedName>
    <definedName name="Excel_BuiltIn_Print_Area_15_1_1">#REF!</definedName>
    <definedName name="Excel_BuiltIn_Print_Area_17_1_1_1_1">"$#REF!.$#REF!$#REF!:$#REF!$#REF!"</definedName>
    <definedName name="Excel_BuiltIn_Print_Area_18_1_1_1">"$#REF!.$#REF!$#REF!:$#REF!$#REF!"</definedName>
    <definedName name="Excel_BuiltIn_Print_Area_18_1_1_1_1">"$#REF!.$#REF!$#REF!:$#REF!$#REF!"</definedName>
    <definedName name="Excel_BuiltIn_Print_Area_18_1_1_1_1_1">"$#REF!.$#REF!$#REF!:$#REF!$#REF!"</definedName>
    <definedName name="Excel_BuiltIn_Print_Area_19_1" localSheetId="2">#REF!</definedName>
    <definedName name="Excel_BuiltIn_Print_Area_19_1" localSheetId="6">#REF!</definedName>
    <definedName name="Excel_BuiltIn_Print_Area_19_1" localSheetId="5">#REF!</definedName>
    <definedName name="Excel_BuiltIn_Print_Area_19_1">#REF!</definedName>
    <definedName name="Excel_BuiltIn_Print_Area_19_1_1_1_1">"$#REF!.$#REF!$#REF!:$#REF!$#REF!"</definedName>
    <definedName name="Excel_BuiltIn_Print_Area_2" localSheetId="2">#REF!</definedName>
    <definedName name="Excel_BuiltIn_Print_Area_2" localSheetId="6">#REF!</definedName>
    <definedName name="Excel_BuiltIn_Print_Area_2" localSheetId="5">#REF!</definedName>
    <definedName name="Excel_BuiltIn_Print_Area_2">#REF!</definedName>
    <definedName name="Excel_BuiltIn_Print_Area_2_1" localSheetId="2">#REF!</definedName>
    <definedName name="Excel_BuiltIn_Print_Area_2_1" localSheetId="6">#REF!</definedName>
    <definedName name="Excel_BuiltIn_Print_Area_2_1" localSheetId="8">#REF!</definedName>
    <definedName name="Excel_BuiltIn_Print_Area_2_1" localSheetId="7">#REF!</definedName>
    <definedName name="Excel_BuiltIn_Print_Area_2_1" localSheetId="5">#REF!</definedName>
    <definedName name="Excel_BuiltIn_Print_Area_2_1">#REF!</definedName>
    <definedName name="Excel_BuiltIn_Print_Area_2_1_1" localSheetId="2">#REF!</definedName>
    <definedName name="Excel_BuiltIn_Print_Area_2_1_1" localSheetId="6">#REF!</definedName>
    <definedName name="Excel_BuiltIn_Print_Area_2_1_1" localSheetId="5">#REF!</definedName>
    <definedName name="Excel_BuiltIn_Print_Area_2_1_1">#REF!</definedName>
    <definedName name="Excel_BuiltIn_Print_Area_2_1_1_1">"$#REF!.$A$1:$K$166"</definedName>
    <definedName name="Excel_BuiltIn_Print_Area_2_1_1_1_1_1">"$#REF!.$#REF!$#REF!:$#REF!$#REF!"</definedName>
    <definedName name="Excel_BuiltIn_Print_Area_20">"$#REF!.$A$1:$M$45"</definedName>
    <definedName name="Excel_BuiltIn_Print_Area_20_1">"$#REF!.$A$1:$L$26"</definedName>
    <definedName name="Excel_BuiltIn_Print_Area_20_1_1">"$#REF!.$B$2:$K$25"</definedName>
    <definedName name="Excel_BuiltIn_Print_Area_20_1_1_1">"$#REF!.$B$2:$K$106"</definedName>
    <definedName name="Excel_BuiltIn_Print_Area_20_1_1_1_1">"$#REF!.$A$1:$L$27"</definedName>
    <definedName name="Excel_BuiltIn_Print_Area_20_1_1_1_1_1">"$#REF!.$#REF!$#REF!:$#REF!$#REF!"</definedName>
    <definedName name="Excel_BuiltIn_Print_Area_23_1_1_1_1">"$#REF!.$#REF!$#REF!:$#REF!$#REF!"</definedName>
    <definedName name="Excel_BuiltIn_Print_Area_24_1">"$#REF!.$A$1:$M$46"</definedName>
    <definedName name="Excel_BuiltIn_Print_Area_24_1_1_1">"$#REF!.$#REF!$#REF!:$#REF!$#REF!"</definedName>
    <definedName name="Excel_BuiltIn_Print_Area_25">"$#REF!.$A$1:$M$46"</definedName>
    <definedName name="Excel_BuiltIn_Print_Area_25_1_1_1_1_1_1">"$#REF!.$#REF!$#REF!:$#REF!$#REF!"</definedName>
    <definedName name="Excel_BuiltIn_Print_Area_26">"$#REF!.$A$1:$M$52"</definedName>
    <definedName name="Excel_BuiltIn_Print_Area_26_1_1_1">"$#REF!.$#REF!$#REF!:$#REF!$#REF!"</definedName>
    <definedName name="Excel_BuiltIn_Print_Area_26_1_1_1_1">"$#REF!.$#REF!$#REF!:$#REF!$#REF!"</definedName>
    <definedName name="Excel_BuiltIn_Print_Area_26_1_1_1_1_1">"$#REF!.$#REF!$#REF!:$#REF!$#REF!"</definedName>
    <definedName name="Excel_BuiltIn_Print_Area_27">"$#REF!.$A$1:$M$46"</definedName>
    <definedName name="Excel_BuiltIn_Print_Area_28">"$#REF!.$A$1:$M$49"</definedName>
    <definedName name="Excel_BuiltIn_Print_Area_28_1_1_1_1">"$#REF!.$#REF!$#REF!:$#REF!$#REF!"</definedName>
    <definedName name="Excel_BuiltIn_Print_Area_28_1_1_1_1_1">"$#REF!.$#REF!$#REF!:$#REF!$#REF!"</definedName>
    <definedName name="Excel_BuiltIn_Print_Area_28_1_1_1_1_1_1">"$#REF!.$#REF!$#REF!:$#REF!$#REF!"</definedName>
    <definedName name="Excel_BuiltIn_Print_Area_29">"$#REF!.$A$1:$M$41"</definedName>
    <definedName name="Excel_BuiltIn_Print_Area_3" localSheetId="2">#REF!</definedName>
    <definedName name="Excel_BuiltIn_Print_Area_3" localSheetId="6">#REF!</definedName>
    <definedName name="Excel_BuiltIn_Print_Area_3" localSheetId="5">#REF!</definedName>
    <definedName name="Excel_BuiltIn_Print_Area_3">#REF!</definedName>
    <definedName name="Excel_BuiltIn_Print_Area_3___0">"$#REF!.$A$1:$AK$65"</definedName>
    <definedName name="Excel_BuiltIn_Print_Area_3___0_12">"$#REF!.$A$2:$AP$47"</definedName>
    <definedName name="Excel_BuiltIn_Print_Area_3___0_12_12">"$#REF!.$A$2:$AN$35"</definedName>
    <definedName name="Excel_BuiltIn_Print_Area_3___6">"$#REF!.$A$1:$AK$85"</definedName>
    <definedName name="Excel_BuiltIn_Print_Area_3___6_12">"$#REF!.$A$2:$AP$54"</definedName>
    <definedName name="Excel_BuiltIn_Print_Area_3___6_12_12">"$#REF!.$A$2:$AN$58"</definedName>
    <definedName name="Excel_BuiltIn_Print_Area_3_1" localSheetId="2">#REF!</definedName>
    <definedName name="Excel_BuiltIn_Print_Area_3_1" localSheetId="6">#REF!</definedName>
    <definedName name="Excel_BuiltIn_Print_Area_3_1" localSheetId="8">#REF!</definedName>
    <definedName name="Excel_BuiltIn_Print_Area_3_1" localSheetId="7">#REF!</definedName>
    <definedName name="Excel_BuiltIn_Print_Area_3_1" localSheetId="5">#REF!</definedName>
    <definedName name="Excel_BuiltIn_Print_Area_3_1">#REF!</definedName>
    <definedName name="Excel_BuiltIn_Print_Area_3_1_1" localSheetId="2">#REF!</definedName>
    <definedName name="Excel_BuiltIn_Print_Area_3_1_1" localSheetId="6">#REF!</definedName>
    <definedName name="Excel_BuiltIn_Print_Area_3_1_1" localSheetId="5">#REF!</definedName>
    <definedName name="Excel_BuiltIn_Print_Area_3_1_1">#REF!</definedName>
    <definedName name="Excel_BuiltIn_Print_Area_30_1_1_1">"$#REF!.$A$1:$M$38"</definedName>
    <definedName name="Excel_BuiltIn_Print_Area_30_1_1_1_1">"$#REF!.$#REF!$#REF!:$#REF!$#REF!"</definedName>
    <definedName name="Excel_BuiltIn_Print_Area_30_1_1_1_1_1">"$#REF!.$#REF!$#REF!:$#REF!$#REF!"</definedName>
    <definedName name="Excel_BuiltIn_Print_Area_30_1_1_1_1_1_1">"$#REF!.$#REF!$#REF!:$#REF!$#REF!"</definedName>
    <definedName name="Excel_BuiltIn_Print_Area_30_1_1_1_1_1_1_1">"$#REF!.$#REF!$#REF!:$#REF!$#REF!"</definedName>
    <definedName name="Excel_BuiltIn_Print_Area_30_1_1_1_1_1_1_1_1">"$#REF!.$#REF!$#REF!:$#REF!$#REF!"</definedName>
    <definedName name="Excel_BuiltIn_Print_Area_31">"$#REF!.$A$1:$AK$85"</definedName>
    <definedName name="Excel_BuiltIn_Print_Area_31_12">"$#REF!.$A$2:$AP$54"</definedName>
    <definedName name="Excel_BuiltIn_Print_Area_31_12_12">"$#REF!.$A$2:$AN$58"</definedName>
    <definedName name="Excel_BuiltIn_Print_Area_32">"$#REF!.$A$1:$M$57"</definedName>
    <definedName name="Excel_BuiltIn_Print_Area_32_1" localSheetId="2">#REF!</definedName>
    <definedName name="Excel_BuiltIn_Print_Area_32_1" localSheetId="6">#REF!</definedName>
    <definedName name="Excel_BuiltIn_Print_Area_32_1" localSheetId="5">#REF!</definedName>
    <definedName name="Excel_BuiltIn_Print_Area_32_1">#REF!</definedName>
    <definedName name="Excel_BuiltIn_Print_Area_33">"$#REF!.$A$1:$M$50"</definedName>
    <definedName name="Excel_BuiltIn_Print_Area_33_1" localSheetId="2">#REF!</definedName>
    <definedName name="Excel_BuiltIn_Print_Area_33_1" localSheetId="6">#REF!</definedName>
    <definedName name="Excel_BuiltIn_Print_Area_33_1" localSheetId="5">#REF!</definedName>
    <definedName name="Excel_BuiltIn_Print_Area_33_1">#REF!</definedName>
    <definedName name="Excel_BuiltIn_Print_Area_34">"$#REF!.$A$1:$M$55"</definedName>
    <definedName name="Excel_BuiltIn_Print_Area_34_1" localSheetId="2">#REF!</definedName>
    <definedName name="Excel_BuiltIn_Print_Area_34_1" localSheetId="6">#REF!</definedName>
    <definedName name="Excel_BuiltIn_Print_Area_34_1" localSheetId="5">#REF!</definedName>
    <definedName name="Excel_BuiltIn_Print_Area_34_1">#REF!</definedName>
    <definedName name="Excel_BuiltIn_Print_Area_35_1_1">"$#REF!.$A$1:$L$28"</definedName>
    <definedName name="Excel_BuiltIn_Print_Area_35_1_1_1">"$#REF!.$#REF!$#REF!:$#REF!$#REF!"</definedName>
    <definedName name="Excel_BuiltIn_Print_Area_36">"$#REF!.$A$1:$M$54"</definedName>
    <definedName name="Excel_BuiltIn_Print_Area_36_1_1_1_1">"$#REF!.$#REF!$#REF!:$#REF!$#REF!"</definedName>
    <definedName name="Excel_BuiltIn_Print_Area_37">"$#REF!.$A$1:$M$56"</definedName>
    <definedName name="Excel_BuiltIn_Print_Area_37_1_1">"$#REF!.$#REF!$#REF!:$#REF!$#REF!"</definedName>
    <definedName name="Excel_BuiltIn_Print_Area_38">"$#REF!.$A$1:$M$54"</definedName>
    <definedName name="Excel_BuiltIn_Print_Area_38_1_1_1">"$#REF!.$#REF!$#REF!:$#REF!$#REF!"</definedName>
    <definedName name="Excel_BuiltIn_Print_Area_4" localSheetId="2">#REF!</definedName>
    <definedName name="Excel_BuiltIn_Print_Area_4" localSheetId="6">#REF!</definedName>
    <definedName name="Excel_BuiltIn_Print_Area_4" localSheetId="5">#REF!</definedName>
    <definedName name="Excel_BuiltIn_Print_Area_4">#REF!</definedName>
    <definedName name="Excel_BuiltIn_Print_Area_4_1" localSheetId="2">#REF!</definedName>
    <definedName name="Excel_BuiltIn_Print_Area_4_1" localSheetId="6">#REF!</definedName>
    <definedName name="Excel_BuiltIn_Print_Area_4_1" localSheetId="8">#REF!</definedName>
    <definedName name="Excel_BuiltIn_Print_Area_4_1" localSheetId="7">#REF!</definedName>
    <definedName name="Excel_BuiltIn_Print_Area_4_1" localSheetId="5">#REF!</definedName>
    <definedName name="Excel_BuiltIn_Print_Area_4_1">#REF!</definedName>
    <definedName name="Excel_BuiltIn_Print_Area_4_1_1" localSheetId="2">#REF!</definedName>
    <definedName name="Excel_BuiltIn_Print_Area_4_1_1" localSheetId="6">#REF!</definedName>
    <definedName name="Excel_BuiltIn_Print_Area_4_1_1" localSheetId="8">#REF!</definedName>
    <definedName name="Excel_BuiltIn_Print_Area_4_1_1" localSheetId="7">#REF!</definedName>
    <definedName name="Excel_BuiltIn_Print_Area_4_1_1" localSheetId="5">#REF!</definedName>
    <definedName name="Excel_BuiltIn_Print_Area_4_1_1">#REF!</definedName>
    <definedName name="Excel_BuiltIn_Print_Area_4_1_1_1">"$#REF!.$B$1:$L$38"</definedName>
    <definedName name="Excel_BuiltIn_Print_Area_4_1_1_1_1">"$#REF!.$B$1:$P$286"</definedName>
    <definedName name="Excel_BuiltIn_Print_Area_40">"$#REF!.$A$1:$M$52"</definedName>
    <definedName name="Excel_BuiltIn_Print_Area_41">"$#REF!.$A$1:$M$53"</definedName>
    <definedName name="Excel_BuiltIn_Print_Area_42">"$#REF!.$A$1:$M$50"</definedName>
    <definedName name="Excel_BuiltIn_Print_Area_43">"$#REF!.$A$1:$M$45"</definedName>
    <definedName name="Excel_BuiltIn_Print_Area_44">"$#REF!.$A$1:$M$48"</definedName>
    <definedName name="Excel_BuiltIn_Print_Area_45">"$#REF!.$A$1:$M$48"</definedName>
    <definedName name="Excel_BuiltIn_Print_Area_45_1_1">"$#REF!.$#REF!$#REF!:$#REF!$#REF!"</definedName>
    <definedName name="Excel_BuiltIn_Print_Area_47">"$#REF!.$A$1:$M$53"</definedName>
    <definedName name="Excel_BuiltIn_Print_Area_48" localSheetId="2">#REF!</definedName>
    <definedName name="Excel_BuiltIn_Print_Area_48" localSheetId="6">#REF!</definedName>
    <definedName name="Excel_BuiltIn_Print_Area_48" localSheetId="5">#REF!</definedName>
    <definedName name="Excel_BuiltIn_Print_Area_48">#REF!</definedName>
    <definedName name="Excel_BuiltIn_Print_Area_49" localSheetId="2">#REF!</definedName>
    <definedName name="Excel_BuiltIn_Print_Area_49" localSheetId="6">#REF!</definedName>
    <definedName name="Excel_BuiltIn_Print_Area_49" localSheetId="5">#REF!</definedName>
    <definedName name="Excel_BuiltIn_Print_Area_49">#REF!</definedName>
    <definedName name="Excel_BuiltIn_Print_Area_5" localSheetId="2">#REF!</definedName>
    <definedName name="Excel_BuiltIn_Print_Area_5" localSheetId="6">#REF!</definedName>
    <definedName name="Excel_BuiltIn_Print_Area_5" localSheetId="5">#REF!</definedName>
    <definedName name="Excel_BuiltIn_Print_Area_5">#REF!</definedName>
    <definedName name="Excel_BuiltIn_Print_Area_5_1" localSheetId="2">#REF!</definedName>
    <definedName name="Excel_BuiltIn_Print_Area_5_1" localSheetId="6">#REF!</definedName>
    <definedName name="Excel_BuiltIn_Print_Area_5_1" localSheetId="5">#REF!</definedName>
    <definedName name="Excel_BuiltIn_Print_Area_5_1">#REF!</definedName>
    <definedName name="Excel_BuiltIn_Print_Area_5_1_1">"$#REF!.$B$1:$P$285"</definedName>
    <definedName name="Excel_BuiltIn_Print_Area_5_1_1_1">"$#REF!.$B$1:$L$39"</definedName>
    <definedName name="Excel_BuiltIn_Print_Area_50">"$#REF!.$A$1:$M$50"</definedName>
    <definedName name="Excel_BuiltIn_Print_Area_51">"$#REF!.$A$1:$M$43"</definedName>
    <definedName name="Excel_BuiltIn_Print_Area_51_1">"$#REF!.$A$1:$M$48"</definedName>
    <definedName name="Excel_BuiltIn_Print_Area_52_1">"$#REF!.$A$1:$M$52"</definedName>
    <definedName name="Excel_BuiltIn_Print_Area_52_1_1">"$#REF!.$A$1:$M$52"</definedName>
    <definedName name="Excel_BuiltIn_Print_Area_53_1">"$#REF!.$A$1:$M$45"</definedName>
    <definedName name="Excel_BuiltIn_Print_Area_54">"$#REF!.$A$1:$M$71"</definedName>
    <definedName name="Excel_BuiltIn_Print_Area_55">"$#REF!.$A$1:$M$40"</definedName>
    <definedName name="Excel_BuiltIn_Print_Area_56">"$#REF!.$A$1:$M$47"</definedName>
    <definedName name="Excel_BuiltIn_Print_Area_57">"$#REF!.$A$1:$M$57"</definedName>
    <definedName name="Excel_BuiltIn_Print_Area_58">"$#REF!.$A$1:$M$39"</definedName>
    <definedName name="Excel_BuiltIn_Print_Area_58_1">"$#REF!.$A$1:$M$47"</definedName>
    <definedName name="Excel_BuiltIn_Print_Area_59">"$#REF!.$A$1:$M$42"</definedName>
    <definedName name="Excel_BuiltIn_Print_Area_6" localSheetId="2">#REF!</definedName>
    <definedName name="Excel_BuiltIn_Print_Area_6" localSheetId="6">#REF!</definedName>
    <definedName name="Excel_BuiltIn_Print_Area_6" localSheetId="5">#REF!</definedName>
    <definedName name="Excel_BuiltIn_Print_Area_6">#REF!</definedName>
    <definedName name="Excel_BuiltIn_Print_Area_6_1" localSheetId="2">#REF!</definedName>
    <definedName name="Excel_BuiltIn_Print_Area_6_1" localSheetId="6">#REF!</definedName>
    <definedName name="Excel_BuiltIn_Print_Area_6_1" localSheetId="5">#REF!</definedName>
    <definedName name="Excel_BuiltIn_Print_Area_6_1">#REF!</definedName>
    <definedName name="Excel_BuiltIn_Print_Area_6_1_1" localSheetId="2">#REF!</definedName>
    <definedName name="Excel_BuiltIn_Print_Area_6_1_1" localSheetId="6">#REF!</definedName>
    <definedName name="Excel_BuiltIn_Print_Area_6_1_1" localSheetId="5">#REF!</definedName>
    <definedName name="Excel_BuiltIn_Print_Area_6_1_1">#REF!</definedName>
    <definedName name="Excel_BuiltIn_Print_Area_60_1">"$#REF!.$A$1:$M$48"</definedName>
    <definedName name="Excel_BuiltIn_Print_Area_61">"$#REF!.$A$1:$M$39"</definedName>
    <definedName name="Excel_BuiltIn_Print_Area_62">"$#REF!.$A$1:$M$55"</definedName>
    <definedName name="Excel_BuiltIn_Print_Area_63">"$#REF!.$A$1:$M$43"</definedName>
    <definedName name="Excel_BuiltIn_Print_Area_64">"$#REF!.$A$1:$M$45"</definedName>
    <definedName name="Excel_BuiltIn_Print_Area_65">"$#REF!.$A$1:$M$39"</definedName>
    <definedName name="Excel_BuiltIn_Print_Area_66">"$#REF!.$A$1:$M$44"</definedName>
    <definedName name="Excel_BuiltIn_Print_Area_67">"$#REF!.$A$1:$M$42"</definedName>
    <definedName name="Excel_BuiltIn_Print_Area_68">"$#REF!.$A$1:$M$46"</definedName>
    <definedName name="Excel_BuiltIn_Print_Area_69">"$#REF!.$A$1:$M$47"</definedName>
    <definedName name="Excel_BuiltIn_Print_Area_7">"$#REF!.$A$1:$AO$132"</definedName>
    <definedName name="Excel_BuiltIn_Print_Area_7_1" localSheetId="2">#REF!</definedName>
    <definedName name="Excel_BuiltIn_Print_Area_7_1" localSheetId="6">#REF!</definedName>
    <definedName name="Excel_BuiltIn_Print_Area_7_1" localSheetId="5">#REF!</definedName>
    <definedName name="Excel_BuiltIn_Print_Area_7_1">#REF!</definedName>
    <definedName name="Excel_BuiltIn_Print_Area_7_12">"$#REF!.$A$2:$AT$107"</definedName>
    <definedName name="Excel_BuiltIn_Print_Area_7_12_12">"$#REF!.$A$2:$AR$110"</definedName>
    <definedName name="Excel_BuiltIn_Print_Area_71">"$#REF!.$A$1:$I$120"</definedName>
    <definedName name="Excel_BuiltIn_Print_Area_71___0">"$#REF!.$A$1:$I$111"</definedName>
    <definedName name="Excel_BuiltIn_Print_Area_71___0_12">"$#REF!.$A$2:$Q$84"</definedName>
    <definedName name="Excel_BuiltIn_Print_Area_71___0_12_12">"$#REF!.$A$2:$O$91"</definedName>
    <definedName name="Excel_BuiltIn_Print_Area_71_12">"$#REF!.$A$2:$K$93"</definedName>
    <definedName name="Excel_BuiltIn_Print_Area_71_12_12">"$#REF!.$A$2:$I$100"</definedName>
    <definedName name="Excel_BuiltIn_Print_Area_8">"$#REF!.$A$2:$BA$81"</definedName>
    <definedName name="Excel_BuiltIn_Print_Area_8___0">"$#REF!.$A$1:$AV$98"</definedName>
    <definedName name="Excel_BuiltIn_Print_Area_8___0_12">"$#REF!.$A$2:$BA$68"</definedName>
    <definedName name="Excel_BuiltIn_Print_Area_8___0_12_12">"$#REF!.$A$2:$AY$73"</definedName>
    <definedName name="Excel_BuiltIn_Print_Area_8___6">"$#REF!.$A$1:$AV$109"</definedName>
    <definedName name="Excel_BuiltIn_Print_Area_8___6_12">"$#REF!.$A$2:$BA$81"</definedName>
    <definedName name="Excel_BuiltIn_Print_Area_8___6_12_12">"$#REF!.$A$2:$AY$88"</definedName>
    <definedName name="Excel_BuiltIn_Print_Area_8_1" localSheetId="2">#REF!</definedName>
    <definedName name="Excel_BuiltIn_Print_Area_8_1" localSheetId="6">#REF!</definedName>
    <definedName name="Excel_BuiltIn_Print_Area_8_1" localSheetId="5">#REF!</definedName>
    <definedName name="Excel_BuiltIn_Print_Area_8_1">#REF!</definedName>
    <definedName name="Excel_BuiltIn_Print_Area_8_1_1">"$#REF!.$B$1:$I$58"</definedName>
    <definedName name="Excel_BuiltIn_Print_Area_8_12">"$#REF!.$A$2:$AY$88"</definedName>
    <definedName name="Excel_BuiltIn_Print_Area_85">"$#REF!.$A$1:$M$49"</definedName>
    <definedName name="Excel_BuiltIn_Print_Area_9_1" localSheetId="2">#REF!</definedName>
    <definedName name="Excel_BuiltIn_Print_Area_9_1" localSheetId="6">#REF!</definedName>
    <definedName name="Excel_BuiltIn_Print_Area_9_1" localSheetId="5">#REF!</definedName>
    <definedName name="Excel_BuiltIn_Print_Area_9_1">#REF!</definedName>
    <definedName name="Excel_BuiltIn_Print_Area_9_1_1" localSheetId="2">#REF!</definedName>
    <definedName name="Excel_BuiltIn_Print_Area_9_1_1" localSheetId="6">#REF!</definedName>
    <definedName name="Excel_BuiltIn_Print_Area_9_1_1" localSheetId="5">#REF!</definedName>
    <definedName name="Excel_BuiltIn_Print_Area_9_1_1">#REF!</definedName>
    <definedName name="Excel_BuiltIn_Print_Titles_0">"$#REF!.$A$1:$IV$9"</definedName>
    <definedName name="Excel_BuiltIn_Print_Titles_1_1" localSheetId="2">#REF!</definedName>
    <definedName name="Excel_BuiltIn_Print_Titles_1_1" localSheetId="6">#REF!</definedName>
    <definedName name="Excel_BuiltIn_Print_Titles_1_1" localSheetId="5">#REF!</definedName>
    <definedName name="Excel_BuiltIn_Print_Titles_1_1">#REF!</definedName>
    <definedName name="Excel_BuiltIn_Print_Titles_13">"$#REF!.$A$1:$IV$6"</definedName>
    <definedName name="Excel_BuiltIn_Print_Titles_14">"$#REF!.$A$1:$IV$6"</definedName>
    <definedName name="Excel_BuiltIn_Print_Titles_16">"$#REF!.$A$1:$IV$6"</definedName>
    <definedName name="Excel_BuiltIn_Print_Titles_2" localSheetId="2">#REF!</definedName>
    <definedName name="Excel_BuiltIn_Print_Titles_2" localSheetId="6">#REF!</definedName>
    <definedName name="Excel_BuiltIn_Print_Titles_2" localSheetId="5">#REF!</definedName>
    <definedName name="Excel_BuiltIn_Print_Titles_2">#REF!</definedName>
    <definedName name="Excel_BuiltIn_Print_Titles_2_1" localSheetId="2">#REF!</definedName>
    <definedName name="Excel_BuiltIn_Print_Titles_2_1" localSheetId="6">#REF!</definedName>
    <definedName name="Excel_BuiltIn_Print_Titles_2_1" localSheetId="5">#REF!</definedName>
    <definedName name="Excel_BuiltIn_Print_Titles_2_1">#REF!</definedName>
    <definedName name="Excel_BuiltIn_Print_Titles_34">"$#REF!.$A$1:$IV$6"</definedName>
    <definedName name="Excel_BuiltIn_Print_Titles_35">"$#REF!.$A$1:$IV$6"</definedName>
    <definedName name="Excel_BuiltIn_Print_Titles_36">"$#REF!.$A$1:$IV$6"</definedName>
    <definedName name="Excel_BuiltIn_Print_Titles_37">"$#REF!.$A$1:$IV$6"</definedName>
    <definedName name="Excel_BuiltIn_Print_Titles_38">"$#REF!.$A$1:$IV$6"</definedName>
    <definedName name="Excel_BuiltIn_Print_Titles_4" localSheetId="2">#REF!</definedName>
    <definedName name="Excel_BuiltIn_Print_Titles_4" localSheetId="6">#REF!</definedName>
    <definedName name="Excel_BuiltIn_Print_Titles_4" localSheetId="5">#REF!</definedName>
    <definedName name="Excel_BuiltIn_Print_Titles_4">#REF!</definedName>
    <definedName name="Excel_BuiltIn_Print_Titles_41">"$#REF!.$A$1:$IV$6"</definedName>
    <definedName name="Excel_BuiltIn_Print_Titles_42">"$#REF!.$A$1:$IV$6"</definedName>
    <definedName name="Excel_BuiltIn_Print_Titles_43">"$#REF!.$A$1:$IV$6"</definedName>
    <definedName name="Excel_BuiltIn_Print_Titles_8">"$#REF!.$A$1:$IV$6"</definedName>
    <definedName name="Excel_BuiltIn_Print_Titles_9">"$#REF!.$A$1:$IV$6"</definedName>
    <definedName name="exit" localSheetId="2">#REF!</definedName>
    <definedName name="exit" localSheetId="6">#REF!</definedName>
    <definedName name="exit" localSheetId="5">#REF!</definedName>
    <definedName name="exit">#REF!</definedName>
    <definedName name="exit___0">[69]TB!$B$18:$B$21</definedName>
    <definedName name="exittax" localSheetId="2">#REF!</definedName>
    <definedName name="exittax" localSheetId="6">#REF!</definedName>
    <definedName name="exittax" localSheetId="5">#REF!</definedName>
    <definedName name="exittax">#REF!</definedName>
    <definedName name="exittaxtotal" localSheetId="2">#REF!</definedName>
    <definedName name="exittaxtotal" localSheetId="6">#REF!</definedName>
    <definedName name="exittaxtotal" localSheetId="5">#REF!</definedName>
    <definedName name="exittaxtotal">#REF!</definedName>
    <definedName name="Expected_balance" localSheetId="2">'[17]Excess Calc'!#REF!</definedName>
    <definedName name="Expected_balance" localSheetId="6">'[17]Excess Calc'!#REF!</definedName>
    <definedName name="Expected_balance" localSheetId="5">'[17]Excess Calc'!#REF!</definedName>
    <definedName name="Expected_balance">'[17]Excess Calc'!#REF!</definedName>
    <definedName name="expodep" localSheetId="2">#REF!</definedName>
    <definedName name="expodep" localSheetId="6">#REF!</definedName>
    <definedName name="expodep" localSheetId="5">#REF!</definedName>
    <definedName name="expodep">#REF!</definedName>
    <definedName name="Extra_Pay" localSheetId="2">#REF!</definedName>
    <definedName name="Extra_Pay" localSheetId="6">#REF!</definedName>
    <definedName name="Extra_Pay" localSheetId="5">#REF!</definedName>
    <definedName name="Extra_Pay">#REF!</definedName>
    <definedName name="EYAS" localSheetId="2">#REF!</definedName>
    <definedName name="EYAS" localSheetId="6">#REF!</definedName>
    <definedName name="EYAS" localSheetId="5">#REF!</definedName>
    <definedName name="EYAS">#REF!</definedName>
    <definedName name="F" hidden="1">{#N/A,#N/A,FALSE,"Aging Summary";#N/A,#N/A,FALSE,"Ratio Analysis";#N/A,#N/A,FALSE,"Test 120 Day Accts";#N/A,#N/A,FALSE,"Tickmarks"}</definedName>
    <definedName name="F_0302" localSheetId="2">#REF!</definedName>
    <definedName name="F_0302" localSheetId="6">#REF!</definedName>
    <definedName name="F_0302" localSheetId="5">#REF!</definedName>
    <definedName name="F_0302">#REF!</definedName>
    <definedName name="F_JAN02" localSheetId="2">#REF!</definedName>
    <definedName name="F_JAN02" localSheetId="6">#REF!</definedName>
    <definedName name="F_JAN02" localSheetId="5">#REF!</definedName>
    <definedName name="F_JAN02">#REF!</definedName>
    <definedName name="fa" localSheetId="2">'[33]instalasi disp Mei'!#REF!</definedName>
    <definedName name="fa" localSheetId="6">'[33]instalasi disp Mei'!#REF!</definedName>
    <definedName name="fa" localSheetId="5">'[33]instalasi disp Mei'!#REF!</definedName>
    <definedName name="fa">'[33]instalasi disp Mei'!#REF!</definedName>
    <definedName name="FACTORY" localSheetId="2">#REF!</definedName>
    <definedName name="FACTORY" localSheetId="6">#REF!</definedName>
    <definedName name="FACTORY" localSheetId="5">#REF!</definedName>
    <definedName name="FACTORY">#REF!</definedName>
    <definedName name="factory_mach" localSheetId="2">#REF!</definedName>
    <definedName name="factory_mach" localSheetId="6">#REF!</definedName>
    <definedName name="factory_mach" localSheetId="5">#REF!</definedName>
    <definedName name="factory_mach">#REF!</definedName>
    <definedName name="FAD3AUP">'[70]MASTER_GOL&amp;JABATAN'!$H$51:$H$77</definedName>
    <definedName name="fasfawf" localSheetId="2">#REF!</definedName>
    <definedName name="fasfawf" localSheetId="6">#REF!</definedName>
    <definedName name="fasfawf" localSheetId="5">#REF!</definedName>
    <definedName name="fasfawf">#REF!</definedName>
    <definedName name="FEBRUARY" localSheetId="2">#REF!</definedName>
    <definedName name="FEBRUARY" localSheetId="6">#REF!</definedName>
    <definedName name="FEBRUARY" localSheetId="5">#REF!</definedName>
    <definedName name="FEBRUARY">#REF!</definedName>
    <definedName name="fesefwas">[71]GeneralInfo!$J$5</definedName>
    <definedName name="FF" localSheetId="2">#REF!</definedName>
    <definedName name="FF" localSheetId="6">#REF!</definedName>
    <definedName name="FF" localSheetId="5">#REF!</definedName>
    <definedName name="FF">#REF!</definedName>
    <definedName name="FF.1_1" hidden="1">{#N/A,#N/A,FALSE,"Cost Report";#N/A,#N/A,FALSE,"Table 2.1";#N/A,#N/A,FALSE,"Plant Statistics";"Plant Costs",#N/A,FALSE,"Cost Summary"}</definedName>
    <definedName name="FFFF" localSheetId="2" hidden="1">#REF!</definedName>
    <definedName name="FFFF" localSheetId="6" hidden="1">#REF!</definedName>
    <definedName name="FFFF" localSheetId="5" hidden="1">#REF!</definedName>
    <definedName name="FFFF" hidden="1">#REF!</definedName>
    <definedName name="ffffff" localSheetId="2" hidden="1">[21]MASTER!#REF!,[21]MASTER!#REF!,[21]MASTER!#REF!,[21]MASTER!#REF!,[21]MASTER!#REF!,[21]MASTER!#REF!,[21]MASTER!#REF!,[21]MASTER!$98:$272</definedName>
    <definedName name="ffffff" localSheetId="6" hidden="1">[21]MASTER!#REF!,[21]MASTER!#REF!,[21]MASTER!#REF!,[21]MASTER!#REF!,[21]MASTER!#REF!,[21]MASTER!#REF!,[21]MASTER!#REF!,[21]MASTER!$98:$272</definedName>
    <definedName name="ffffff" localSheetId="5" hidden="1">[21]MASTER!#REF!,[21]MASTER!#REF!,[21]MASTER!#REF!,[21]MASTER!#REF!,[21]MASTER!#REF!,[21]MASTER!#REF!,[21]MASTER!#REF!,[21]MASTER!$98:$272</definedName>
    <definedName name="ffffff" hidden="1">[21]MASTER!#REF!,[21]MASTER!#REF!,[21]MASTER!#REF!,[21]MASTER!#REF!,[21]MASTER!#REF!,[21]MASTER!#REF!,[21]MASTER!#REF!,[21]MASTER!$98:$272</definedName>
    <definedName name="FFR" localSheetId="2">[35]OFF!#REF!</definedName>
    <definedName name="FFR" localSheetId="6">[35]OFF!#REF!</definedName>
    <definedName name="FFR" localSheetId="5">[35]OFF!#REF!</definedName>
    <definedName name="FFR">[35]OFF!#REF!</definedName>
    <definedName name="FG" hidden="1">{#N/A,#N/A,FALSE,"Aging Summary";#N/A,#N/A,FALSE,"Ratio Analysis";#N/A,#N/A,FALSE,"Test 120 Day Accts";#N/A,#N/A,FALSE,"Tickmarks"}</definedName>
    <definedName name="FG_1" hidden="1">{#N/A,#N/A,FALSE,"Aging Summary";#N/A,#N/A,FALSE,"Ratio Analysis";#N/A,#N/A,FALSE,"Test 120 Day Accts";#N/A,#N/A,FALSE,"Tickmarks"}</definedName>
    <definedName name="fgfgfgff">[65]GeneralInfo!$I$5</definedName>
    <definedName name="fghj" localSheetId="2">#REF!</definedName>
    <definedName name="fghj" localSheetId="6">#REF!</definedName>
    <definedName name="fghj" localSheetId="5">#REF!</definedName>
    <definedName name="fghj">#REF!</definedName>
    <definedName name="fghjk" localSheetId="2">#REF!</definedName>
    <definedName name="fghjk" localSheetId="6">#REF!</definedName>
    <definedName name="fghjk" localSheetId="5">#REF!</definedName>
    <definedName name="fghjk">#REF!</definedName>
    <definedName name="Fi" localSheetId="2">#REF!</definedName>
    <definedName name="Fi" localSheetId="6">#REF!</definedName>
    <definedName name="Fi" localSheetId="5">#REF!</definedName>
    <definedName name="Fi">#REF!</definedName>
    <definedName name="fifo" localSheetId="2">#REF!</definedName>
    <definedName name="fifo" localSheetId="6">#REF!</definedName>
    <definedName name="fifo" localSheetId="5">#REF!</definedName>
    <definedName name="fifo">#REF!</definedName>
    <definedName name="Fii" localSheetId="2">#REF!</definedName>
    <definedName name="Fii" localSheetId="6">#REF!</definedName>
    <definedName name="Fii" localSheetId="5">#REF!</definedName>
    <definedName name="Fii">#REF!</definedName>
    <definedName name="Fiii" localSheetId="2">#REF!</definedName>
    <definedName name="Fiii" localSheetId="6">#REF!</definedName>
    <definedName name="Fiii" localSheetId="5">#REF!</definedName>
    <definedName name="Fiii">#REF!</definedName>
    <definedName name="fin" localSheetId="2">[7]ACT!#REF!</definedName>
    <definedName name="fin" localSheetId="6">[7]ACT!#REF!</definedName>
    <definedName name="fin" localSheetId="5">[7]ACT!#REF!</definedName>
    <definedName name="fin">[7]ACT!#REF!</definedName>
    <definedName name="FIN_PERF" localSheetId="2">#REF!</definedName>
    <definedName name="FIN_PERF" localSheetId="6">#REF!</definedName>
    <definedName name="FIN_PERF" localSheetId="5">#REF!</definedName>
    <definedName name="FIN_PERF">#REF!</definedName>
    <definedName name="final" localSheetId="2">#REF!</definedName>
    <definedName name="final" localSheetId="6">#REF!</definedName>
    <definedName name="final" localSheetId="5">#REF!</definedName>
    <definedName name="final">#REF!</definedName>
    <definedName name="finale" localSheetId="2">#REF!</definedName>
    <definedName name="finale" localSheetId="6">#REF!</definedName>
    <definedName name="finale" localSheetId="5">#REF!</definedName>
    <definedName name="finale">#REF!</definedName>
    <definedName name="Finance" localSheetId="2">#REF!</definedName>
    <definedName name="Finance" localSheetId="6">#REF!</definedName>
    <definedName name="Finance" localSheetId="5">#REF!</definedName>
    <definedName name="Finance">#REF!</definedName>
    <definedName name="Financial_Services">'[52]Level 1-3 Listing'!$C$12:$C$31,'[52]Level 1-3 Listing'!$E$12:$E$31,'[52]Level 1-3 Listing'!$G$12:$G$31,'[52]Level 1-3 Listing'!$I$12:$I$31,'[52]Level 1-3 Listing'!$L$12:$L$31,'[52]Level 1-3 Listing'!$S$12:$S$32,'[52]Level 1-3 Listing'!$AH$12:$AH$31</definedName>
    <definedName name="First_payment_due">"$#REF!.$C$26"</definedName>
    <definedName name="First_payment_no">"$#REF!.$C$32"</definedName>
    <definedName name="fiscalprofit">[45]Marshal!$D$221</definedName>
    <definedName name="fiscalprofits" localSheetId="2">#REF!</definedName>
    <definedName name="fiscalprofits" localSheetId="6">#REF!</definedName>
    <definedName name="fiscalprofits" localSheetId="5">#REF!</definedName>
    <definedName name="fiscalprofits">#REF!</definedName>
    <definedName name="Fiscloss" localSheetId="2">#REF!</definedName>
    <definedName name="Fiscloss" localSheetId="6">#REF!</definedName>
    <definedName name="Fiscloss" localSheetId="5">#REF!</definedName>
    <definedName name="Fiscloss">#REF!</definedName>
    <definedName name="Fiv" localSheetId="2">#REF!</definedName>
    <definedName name="Fiv" localSheetId="6">#REF!</definedName>
    <definedName name="Fiv" localSheetId="5">#REF!</definedName>
    <definedName name="Fiv">#REF!</definedName>
    <definedName name="FIVEPLAN" localSheetId="2">#REF!</definedName>
    <definedName name="FIVEPLAN" localSheetId="6">#REF!</definedName>
    <definedName name="FIVEPLAN" localSheetId="5">#REF!</definedName>
    <definedName name="FIVEPLAN">#REF!</definedName>
    <definedName name="Fixedasset" localSheetId="2">#REF!</definedName>
    <definedName name="Fixedasset" localSheetId="6">#REF!</definedName>
    <definedName name="Fixedasset" localSheetId="5">#REF!</definedName>
    <definedName name="Fixedasset">#REF!</definedName>
    <definedName name="Flex" localSheetId="2">#REF!</definedName>
    <definedName name="Flex" localSheetId="6">#REF!</definedName>
    <definedName name="Flex" localSheetId="5">#REF!</definedName>
    <definedName name="Flex">#REF!</definedName>
    <definedName name="Follow_UP" localSheetId="2">#REF!</definedName>
    <definedName name="Follow_UP" localSheetId="6">#REF!</definedName>
    <definedName name="Follow_UP" localSheetId="5">#REF!</definedName>
    <definedName name="Follow_UP">#REF!</definedName>
    <definedName name="For_TB_YTD">[72]Table!$A$4:$O$15655</definedName>
    <definedName name="FOREX">[64]BARS!$A$403:$G$423</definedName>
    <definedName name="form_17" localSheetId="2">#REF!</definedName>
    <definedName name="form_17" localSheetId="6">#REF!</definedName>
    <definedName name="form_17" localSheetId="5">#REF!</definedName>
    <definedName name="form_17">#REF!</definedName>
    <definedName name="foundation" localSheetId="2">#REF!</definedName>
    <definedName name="foundation" localSheetId="6">#REF!</definedName>
    <definedName name="foundation" localSheetId="5">#REF!</definedName>
    <definedName name="foundation">#REF!</definedName>
    <definedName name="fsdfewsfsd" localSheetId="2">#REF!</definedName>
    <definedName name="fsdfewsfsd" localSheetId="6">#REF!</definedName>
    <definedName name="fsdfewsfsd" localSheetId="5">#REF!</definedName>
    <definedName name="fsdfewsfsd">#REF!</definedName>
    <definedName name="Full_Print" localSheetId="2">#REF!</definedName>
    <definedName name="Full_Print" localSheetId="6">#REF!</definedName>
    <definedName name="Full_Print" localSheetId="5">#REF!</definedName>
    <definedName name="Full_Print">#REF!</definedName>
    <definedName name="fund3PFCY">[73]bs!$D$125:$M$189,[73]bs!$D$193:$M$207</definedName>
    <definedName name="furniture_factory" localSheetId="2">#REF!</definedName>
    <definedName name="furniture_factory" localSheetId="6">#REF!</definedName>
    <definedName name="furniture_factory" localSheetId="5">#REF!</definedName>
    <definedName name="furniture_factory">#REF!</definedName>
    <definedName name="furniture_office" localSheetId="2">#REF!</definedName>
    <definedName name="furniture_office" localSheetId="6">#REF!</definedName>
    <definedName name="furniture_office" localSheetId="5">#REF!</definedName>
    <definedName name="furniture_office">#REF!</definedName>
    <definedName name="Fv" localSheetId="2">#REF!</definedName>
    <definedName name="Fv" localSheetId="6">#REF!</definedName>
    <definedName name="Fv" localSheetId="5">#REF!</definedName>
    <definedName name="Fv">#REF!</definedName>
    <definedName name="fwd_p" localSheetId="2">#REF!</definedName>
    <definedName name="fwd_p" localSheetId="6">#REF!</definedName>
    <definedName name="fwd_p" localSheetId="5">#REF!</definedName>
    <definedName name="fwd_p">#REF!</definedName>
    <definedName name="fwd_s" localSheetId="2">#REF!</definedName>
    <definedName name="fwd_s" localSheetId="6">#REF!</definedName>
    <definedName name="fwd_s" localSheetId="5">#REF!</definedName>
    <definedName name="fwd_s">#REF!</definedName>
    <definedName name="fxrate" localSheetId="2">#REF!</definedName>
    <definedName name="fxrate" localSheetId="6">#REF!</definedName>
    <definedName name="fxrate" localSheetId="5">#REF!</definedName>
    <definedName name="fxrate">#REF!</definedName>
    <definedName name="fy05_q3_mod" localSheetId="2">#REF!</definedName>
    <definedName name="fy05_q3_mod" localSheetId="6">#REF!</definedName>
    <definedName name="fy05_q3_mod" localSheetId="5">#REF!</definedName>
    <definedName name="fy05_q3_mod">#REF!</definedName>
    <definedName name="fy05_q3_mod_sheet1" localSheetId="2">#REF!</definedName>
    <definedName name="fy05_q3_mod_sheet1" localSheetId="6">#REF!</definedName>
    <definedName name="fy05_q3_mod_sheet1" localSheetId="5">#REF!</definedName>
    <definedName name="fy05_q3_mod_sheet1">#REF!</definedName>
    <definedName name="G" hidden="1">{#N/A,#N/A,FALSE,"Aging Summary";#N/A,#N/A,FALSE,"Ratio Analysis";#N/A,#N/A,FALSE,"Test 120 Day Accts";#N/A,#N/A,FALSE,"Tickmarks"}</definedName>
    <definedName name="G_1">{#N/A,#N/A,FALSE,"Aging Summary";#N/A,#N/A,FALSE,"Ratio Analysis";#N/A,#N/A,FALSE,"Test 120 Day Accts";#N/A,#N/A,FALSE,"Tickmarks"}</definedName>
    <definedName name="GA" localSheetId="2">'[43]Cost 2004'!#REF!</definedName>
    <definedName name="GA" localSheetId="6">'[43]Cost 2004'!#REF!</definedName>
    <definedName name="GA" localSheetId="5">'[43]Cost 2004'!#REF!</definedName>
    <definedName name="GA">'[43]Cost 2004'!#REF!</definedName>
    <definedName name="gafrtarmutasi" localSheetId="2" hidden="1">#REF!</definedName>
    <definedName name="gafrtarmutasi" localSheetId="6" hidden="1">#REF!</definedName>
    <definedName name="gafrtarmutasi" localSheetId="5" hidden="1">#REF!</definedName>
    <definedName name="gafrtarmutasi" hidden="1">#REF!</definedName>
    <definedName name="gain">[45]Marshal!$D$218</definedName>
    <definedName name="gains" localSheetId="2">#REF!</definedName>
    <definedName name="gains" localSheetId="6">#REF!</definedName>
    <definedName name="gains" localSheetId="5">#REF!</definedName>
    <definedName name="gains">#REF!</definedName>
    <definedName name="Gaji" localSheetId="2">#REF!</definedName>
    <definedName name="Gaji" localSheetId="6">#REF!</definedName>
    <definedName name="Gaji" localSheetId="5">#REF!</definedName>
    <definedName name="Gaji">#REF!</definedName>
    <definedName name="GARUT">#N/A</definedName>
    <definedName name="GEBE">[42]POMALAA!$A$168:$G$168</definedName>
    <definedName name="GenandAdmin_Others" hidden="1">{#N/A,#N/A,FALSE,"DATA"}</definedName>
    <definedName name="GENERAL" localSheetId="2">#REF!</definedName>
    <definedName name="GENERAL" localSheetId="6">#REF!</definedName>
    <definedName name="GENERAL" localSheetId="5">#REF!</definedName>
    <definedName name="GENERAL">#REF!</definedName>
    <definedName name="GENERALEXP." localSheetId="2">#REF!</definedName>
    <definedName name="GENERALEXP." localSheetId="6">#REF!</definedName>
    <definedName name="GENERALEXP." localSheetId="5">#REF!</definedName>
    <definedName name="GENERALEXP.">#REF!</definedName>
    <definedName name="Geo_Anal_PL">[64]BARS!$A$309:$G$360</definedName>
    <definedName name="gfgftgf">{#N/A,#N/A,FALSE,"Aging Summary";#N/A,#N/A,FALSE,"Ratio Analysis";#N/A,#N/A,FALSE,"Test 120 Day Accts";#N/A,#N/A,FALSE,"Tickmarks"}</definedName>
    <definedName name="GG" localSheetId="2" hidden="1">[21]MASTER!#REF!</definedName>
    <definedName name="GG" localSheetId="6" hidden="1">[21]MASTER!#REF!</definedName>
    <definedName name="GG" localSheetId="5" hidden="1">[21]MASTER!#REF!</definedName>
    <definedName name="GG" hidden="1">[21]MASTER!#REF!</definedName>
    <definedName name="ggg" localSheetId="2">#REF!</definedName>
    <definedName name="ggg" localSheetId="6">#REF!</definedName>
    <definedName name="ggg" localSheetId="5">#REF!</definedName>
    <definedName name="ggg">#REF!</definedName>
    <definedName name="ghjk" localSheetId="2">[74]PL98!#REF!</definedName>
    <definedName name="ghjk" localSheetId="6">[74]PL98!#REF!</definedName>
    <definedName name="ghjk" localSheetId="5">[74]PL98!#REF!</definedName>
    <definedName name="ghjk">[74]PL98!#REF!</definedName>
    <definedName name="ghjkl" localSheetId="2">#REF!</definedName>
    <definedName name="ghjkl" localSheetId="6">#REF!</definedName>
    <definedName name="ghjkl" localSheetId="5">#REF!</definedName>
    <definedName name="ghjkl">#REF!</definedName>
    <definedName name="Gi" localSheetId="2">#REF!</definedName>
    <definedName name="Gi" localSheetId="6">#REF!</definedName>
    <definedName name="Gi" localSheetId="5">#REF!</definedName>
    <definedName name="Gi">#REF!</definedName>
    <definedName name="Gii" localSheetId="2">#REF!</definedName>
    <definedName name="Gii" localSheetId="6">#REF!</definedName>
    <definedName name="Gii" localSheetId="5">#REF!</definedName>
    <definedName name="Gii">#REF!</definedName>
    <definedName name="Giii" localSheetId="2">#REF!</definedName>
    <definedName name="Giii" localSheetId="6">#REF!</definedName>
    <definedName name="Giii" localSheetId="5">#REF!</definedName>
    <definedName name="Giii">#REF!</definedName>
    <definedName name="Giv" localSheetId="2">#REF!</definedName>
    <definedName name="Giv" localSheetId="6">#REF!</definedName>
    <definedName name="Giv" localSheetId="5">#REF!</definedName>
    <definedName name="Giv">#REF!</definedName>
    <definedName name="gl" localSheetId="2">#REF!</definedName>
    <definedName name="gl" localSheetId="6">#REF!</definedName>
    <definedName name="gl" localSheetId="5">#REF!</definedName>
    <definedName name="gl">#REF!</definedName>
    <definedName name="gm" localSheetId="2">#REF!</definedName>
    <definedName name="gm" localSheetId="6">#REF!</definedName>
    <definedName name="gm" localSheetId="5">#REF!</definedName>
    <definedName name="gm">#REF!</definedName>
    <definedName name="goldarah">[22]Master!$L$15:$L$18</definedName>
    <definedName name="goodwill" localSheetId="2">#REF!</definedName>
    <definedName name="goodwill" localSheetId="6">#REF!</definedName>
    <definedName name="goodwill" localSheetId="5">#REF!</definedName>
    <definedName name="goodwill">#REF!</definedName>
    <definedName name="GOVTBORNE" localSheetId="2">#REF!</definedName>
    <definedName name="GOVTBORNE" localSheetId="6">#REF!</definedName>
    <definedName name="GOVTBORNE" localSheetId="5">#REF!</definedName>
    <definedName name="GOVTBORNE">#REF!</definedName>
    <definedName name="gps" localSheetId="2">#REF!</definedName>
    <definedName name="gps" localSheetId="6">#REF!</definedName>
    <definedName name="gps" localSheetId="5">#REF!</definedName>
    <definedName name="gps">#REF!</definedName>
    <definedName name="GRAEME" localSheetId="2">#REF!</definedName>
    <definedName name="GRAEME" localSheetId="6">#REF!</definedName>
    <definedName name="GRAEME" localSheetId="5">#REF!</definedName>
    <definedName name="GRAEME">#REF!</definedName>
    <definedName name="GRANDTOT" localSheetId="2">#REF!</definedName>
    <definedName name="GRANDTOT" localSheetId="6">#REF!</definedName>
    <definedName name="GRANDTOT" localSheetId="5">#REF!</definedName>
    <definedName name="GRANDTOT">#REF!</definedName>
    <definedName name="gross">'[75]Sheet2 (2)'!$C$2:$F$214</definedName>
    <definedName name="grossincome">'[75]Sheet2 (2)'!$B$2:$F$214</definedName>
    <definedName name="GROUP_INSURANCE" localSheetId="2">#REF!</definedName>
    <definedName name="GROUP_INSURANCE" localSheetId="6">#REF!</definedName>
    <definedName name="GROUP_INSURANCE" localSheetId="5">#REF!</definedName>
    <definedName name="GROUP_INSURANCE">#REF!</definedName>
    <definedName name="GT" localSheetId="2">#REF!</definedName>
    <definedName name="GT" localSheetId="6">#REF!</definedName>
    <definedName name="GT" localSheetId="5">#REF!</definedName>
    <definedName name="GT">#REF!</definedName>
    <definedName name="GUNAWAN" localSheetId="2">#REF!</definedName>
    <definedName name="GUNAWAN" localSheetId="6">#REF!</definedName>
    <definedName name="GUNAWAN" localSheetId="5">#REF!</definedName>
    <definedName name="GUNAWAN">#REF!</definedName>
    <definedName name="Gv" localSheetId="2">#REF!</definedName>
    <definedName name="Gv" localSheetId="6">#REF!</definedName>
    <definedName name="Gv" localSheetId="5">#REF!</definedName>
    <definedName name="Gv">#REF!</definedName>
    <definedName name="H" localSheetId="2">#REF!</definedName>
    <definedName name="H" localSheetId="6">#REF!</definedName>
    <definedName name="H" localSheetId="5">#REF!</definedName>
    <definedName name="H">#REF!</definedName>
    <definedName name="HandCharges" localSheetId="2">#REF!</definedName>
    <definedName name="HandCharges" localSheetId="6">#REF!</definedName>
    <definedName name="HandCharges" localSheetId="5">#REF!</definedName>
    <definedName name="HandCharges">#REF!</definedName>
    <definedName name="Hari" localSheetId="2">#REF!</definedName>
    <definedName name="Hari" localSheetId="6">#REF!</definedName>
    <definedName name="Hari" localSheetId="5">#REF!</definedName>
    <definedName name="Hari">#REF!</definedName>
    <definedName name="Hari1" localSheetId="2">#REF!</definedName>
    <definedName name="Hari1" localSheetId="6">#REF!</definedName>
    <definedName name="Hari1" localSheetId="5">#REF!</definedName>
    <definedName name="Hari1">#REF!</definedName>
    <definedName name="Harus_nol" localSheetId="2">'[76]WP-SP-03'!#REF!</definedName>
    <definedName name="Harus_nol" localSheetId="6">'[76]WP-SP-03'!#REF!</definedName>
    <definedName name="Harus_nol" localSheetId="5">'[76]WP-SP-03'!#REF!</definedName>
    <definedName name="Harus_nol">'[76]WP-SP-03'!#REF!</definedName>
    <definedName name="HASIL" localSheetId="2">#REF!</definedName>
    <definedName name="HASIL" localSheetId="6">#REF!</definedName>
    <definedName name="HASIL" localSheetId="5">#REF!</definedName>
    <definedName name="HASIL">#REF!</definedName>
    <definedName name="Header_Row" localSheetId="2">ROW(#REF!)</definedName>
    <definedName name="Header_Row" localSheetId="6">ROW(#REF!)</definedName>
    <definedName name="Header_Row" localSheetId="5">ROW(#REF!)</definedName>
    <definedName name="Header_Row">ROW(#REF!)</definedName>
    <definedName name="HEADING">#N/A</definedName>
    <definedName name="Heru">[77]panther!$D$16</definedName>
    <definedName name="hery">#N/A</definedName>
    <definedName name="hgf">[78]BARS!$A$2055:$F$2435</definedName>
    <definedName name="hgfd">[78]BARS!$E$2678</definedName>
    <definedName name="hgio">[78]BARS!$B$1276:$K$1290</definedName>
    <definedName name="HHH_1" hidden="1">{#N/A,#N/A,FALSE,"Aging Summary";#N/A,#N/A,FALSE,"Ratio Analysis";#N/A,#N/A,FALSE,"Test 120 Day Accts";#N/A,#N/A,FALSE,"Tickmarks"}</definedName>
    <definedName name="HHHRTRTR" hidden="1">{#N/A,#N/A,FALSE,"PRJCTED QTRLY $'s"}</definedName>
    <definedName name="hinv">[24]Sheet2!$E$239</definedName>
    <definedName name="hire" hidden="1">{#N/A,#N/A,FALSE,"Aging Summary";#N/A,#N/A,FALSE,"Ratio Analysis";#N/A,#N/A,FALSE,"Test 120 Day Accts";#N/A,#N/A,FALSE,"Tickmarks"}</definedName>
    <definedName name="hire_1" hidden="1">{#N/A,#N/A,FALSE,"Aging Summary";#N/A,#N/A,FALSE,"Ratio Analysis";#N/A,#N/A,FALSE,"Test 120 Day Accts";#N/A,#N/A,FALSE,"Tickmarks"}</definedName>
    <definedName name="hire_2" hidden="1">{#N/A,#N/A,FALSE,"Aging Summary";#N/A,#N/A,FALSE,"Ratio Analysis";#N/A,#N/A,FALSE,"Test 120 Day Accts";#N/A,#N/A,FALSE,"Tickmarks"}</definedName>
    <definedName name="Hitek">'[12]M a y'!$C$13</definedName>
    <definedName name="hjk" localSheetId="2">#REF!</definedName>
    <definedName name="hjk" localSheetId="6">#REF!</definedName>
    <definedName name="hjk" localSheetId="5">#REF!</definedName>
    <definedName name="hjk">#REF!</definedName>
    <definedName name="hjkl">'[79]BS final'!$A$3:$Y$53</definedName>
    <definedName name="hk" localSheetId="2">#REF!</definedName>
    <definedName name="hk" localSheetId="6">#REF!</definedName>
    <definedName name="hk" localSheetId="5">#REF!</definedName>
    <definedName name="hk">#REF!</definedName>
    <definedName name="hl" localSheetId="2">#REF!</definedName>
    <definedName name="hl" localSheetId="6">#REF!</definedName>
    <definedName name="hl" localSheetId="5">#REF!</definedName>
    <definedName name="hl">#REF!</definedName>
    <definedName name="homeaddress" localSheetId="2">#REF!</definedName>
    <definedName name="homeaddress" localSheetId="6">#REF!</definedName>
    <definedName name="homeaddress" localSheetId="5">#REF!</definedName>
    <definedName name="homeaddress">#REF!</definedName>
    <definedName name="homephone" localSheetId="2">#REF!</definedName>
    <definedName name="homephone" localSheetId="6">#REF!</definedName>
    <definedName name="homephone" localSheetId="5">#REF!</definedName>
    <definedName name="homephone">#REF!</definedName>
    <definedName name="Hospitl21030">'[27]koreksi fiskal'!$E$18</definedName>
    <definedName name="hostel5525">'[80]SUMMARY NDE'!$F$9</definedName>
    <definedName name="hostel6220">'[80]SUMMARY NDE'!$F$16</definedName>
    <definedName name="HP" hidden="1">{#N/A,#N/A,FALSE,"Aging Summary";#N/A,#N/A,FALSE,"Ratio Analysis";#N/A,#N/A,FALSE,"Test 120 Day Accts";#N/A,#N/A,FALSE,"Tickmarks"}</definedName>
    <definedName name="HP_1" hidden="1">{#N/A,#N/A,FALSE,"Aging Summary";#N/A,#N/A,FALSE,"Ratio Analysis";#N/A,#N/A,FALSE,"Test 120 Day Accts";#N/A,#N/A,FALSE,"Tickmarks"}</definedName>
    <definedName name="HP_2" hidden="1">{#N/A,#N/A,FALSE,"Aging Summary";#N/A,#N/A,FALSE,"Ratio Analysis";#N/A,#N/A,FALSE,"Test 120 Day Accts";#N/A,#N/A,FALSE,"Tickmarks"}</definedName>
    <definedName name="HRD" localSheetId="2">'[43]Cost 2004'!#REF!</definedName>
    <definedName name="HRD" localSheetId="6">'[43]Cost 2004'!#REF!</definedName>
    <definedName name="HRD" localSheetId="5">'[43]Cost 2004'!#REF!</definedName>
    <definedName name="HRD">'[43]Cost 2004'!#REF!</definedName>
    <definedName name="HTG" localSheetId="2">#REF!</definedName>
    <definedName name="HTG" localSheetId="6">#REF!</definedName>
    <definedName name="HTG" localSheetId="5">#REF!</definedName>
    <definedName name="HTG">#REF!</definedName>
    <definedName name="HTML_CodePage" hidden="1">9</definedName>
    <definedName name="HTML_CodePage_1" hidden="1">1252</definedName>
    <definedName name="HTML_Control" hidden="1">{"'Key fig. Rpt'!$B$5:$K$94"}</definedName>
    <definedName name="HTML_Control_1" hidden="1">{"'Sheet1'!$A$1"}</definedName>
    <definedName name="HTML_Control1" hidden="1">{"'Key fig. Rpt'!$B$5:$K$94"}</definedName>
    <definedName name="HTML_Description" hidden="1">""</definedName>
    <definedName name="HTML_Email" hidden="1">""</definedName>
    <definedName name="HTML_Header" hidden="1">""</definedName>
    <definedName name="HTML_Header_1" hidden="1">"Sheet1"</definedName>
    <definedName name="HTML_LastUpdate" hidden="1">"12/21/98"</definedName>
    <definedName name="HTML_LastUpdate_1" hidden="1">"23/06/00"</definedName>
    <definedName name="HTML_LineAfter" hidden="1">FALSE</definedName>
    <definedName name="HTML_LineBefore" hidden="1">FALSE</definedName>
    <definedName name="HTML_Name" hidden="1">"Sabrina Wong"</definedName>
    <definedName name="HTML_Name_1" hidden="1">"Sean Bignell"</definedName>
    <definedName name="HTML_OBDlg2" hidden="1">TRUE</definedName>
    <definedName name="HTML_OBDlg4" hidden="1">TRUE</definedName>
    <definedName name="HTML_OS" hidden="1">0</definedName>
    <definedName name="HTML_PathFile" hidden="1">"L:\EIS-C\keyfig.htm"</definedName>
    <definedName name="HTML_PathFile_1" hidden="1">"C:\My Documents\MyHTML.htm"</definedName>
    <definedName name="HTML_Title" hidden="1">""</definedName>
    <definedName name="HTML_Title_1" hidden="1">"Book2"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HTNG" localSheetId="2">#REF!</definedName>
    <definedName name="HTNG" localSheetId="6">#REF!</definedName>
    <definedName name="HTNG" localSheetId="5">#REF!</definedName>
    <definedName name="HTNG">#REF!</definedName>
    <definedName name="hush" localSheetId="2">#REF!</definedName>
    <definedName name="hush" localSheetId="6">#REF!</definedName>
    <definedName name="hush" localSheetId="5">#REF!</definedName>
    <definedName name="hush">#REF!</definedName>
    <definedName name="HUTANGDAFTAR" localSheetId="2" hidden="1">[21]MASTER!#REF!</definedName>
    <definedName name="HUTANGDAFTAR" localSheetId="6" hidden="1">[21]MASTER!#REF!</definedName>
    <definedName name="HUTANGDAFTAR" localSheetId="5" hidden="1">[21]MASTER!#REF!</definedName>
    <definedName name="HUTANGDAFTAR" hidden="1">[21]MASTER!#REF!</definedName>
    <definedName name="hutg" hidden="1">{#N/A,#N/A,FALSE,"DI 2 YEAR MASTER SCHEDULE"}</definedName>
    <definedName name="hweuqwheqheqj">#N/A</definedName>
    <definedName name="Hyun" localSheetId="2">#REF!</definedName>
    <definedName name="Hyun" localSheetId="6">#REF!</definedName>
    <definedName name="Hyun" localSheetId="5">#REF!</definedName>
    <definedName name="Hyun">#REF!</definedName>
    <definedName name="i_bs" localSheetId="2">#REF!</definedName>
    <definedName name="i_bs" localSheetId="6">#REF!</definedName>
    <definedName name="i_bs" localSheetId="5">#REF!</definedName>
    <definedName name="i_bs">#REF!</definedName>
    <definedName name="IA" localSheetId="2">'[43]Cost 2004'!#REF!</definedName>
    <definedName name="IA" localSheetId="6">'[43]Cost 2004'!#REF!</definedName>
    <definedName name="IA" localSheetId="5">'[43]Cost 2004'!#REF!</definedName>
    <definedName name="IA">'[43]Cost 2004'!#REF!</definedName>
    <definedName name="Iaa" localSheetId="2">#REF!</definedName>
    <definedName name="Iaa" localSheetId="6">#REF!</definedName>
    <definedName name="Iaa" localSheetId="5">#REF!</definedName>
    <definedName name="Iaa">#REF!</definedName>
    <definedName name="Iadcl" localSheetId="2">#REF!</definedName>
    <definedName name="Iadcl" localSheetId="6">#REF!</definedName>
    <definedName name="Iadcl" localSheetId="5">#REF!</definedName>
    <definedName name="Iadcl">#REF!</definedName>
    <definedName name="Iadkeu" localSheetId="2">#REF!</definedName>
    <definedName name="Iadkeu" localSheetId="6">#REF!</definedName>
    <definedName name="Iadkeu" localSheetId="5">#REF!</definedName>
    <definedName name="Iadkeu">#REF!</definedName>
    <definedName name="Ibm" localSheetId="2">#REF!</definedName>
    <definedName name="Ibm" localSheetId="6">#REF!</definedName>
    <definedName name="Ibm" localSheetId="5">#REF!</definedName>
    <definedName name="Ibm">#REF!</definedName>
    <definedName name="Icc" localSheetId="2">#REF!</definedName>
    <definedName name="Icc" localSheetId="6">#REF!</definedName>
    <definedName name="Icc" localSheetId="5">#REF!</definedName>
    <definedName name="Icc">#REF!</definedName>
    <definedName name="Icoll" localSheetId="2">#REF!</definedName>
    <definedName name="Icoll" localSheetId="6">#REF!</definedName>
    <definedName name="Icoll" localSheetId="5">#REF!</definedName>
    <definedName name="Icoll">#REF!</definedName>
    <definedName name="Idebt" localSheetId="2">#REF!</definedName>
    <definedName name="Idebt" localSheetId="6">#REF!</definedName>
    <definedName name="Idebt" localSheetId="5">#REF!</definedName>
    <definedName name="Idebt">#REF!</definedName>
    <definedName name="IDR" localSheetId="2">#REF!</definedName>
    <definedName name="IDR" localSheetId="6">#REF!</definedName>
    <definedName name="IDR" localSheetId="5">#REF!</definedName>
    <definedName name="IDR">#REF!</definedName>
    <definedName name="Idriv" localSheetId="2">#REF!</definedName>
    <definedName name="Idriv" localSheetId="6">#REF!</definedName>
    <definedName name="Idriv" localSheetId="5">#REF!</definedName>
    <definedName name="Idriv">#REF!</definedName>
    <definedName name="Ifkt" localSheetId="2">#REF!</definedName>
    <definedName name="Ifkt" localSheetId="6">#REF!</definedName>
    <definedName name="Ifkt" localSheetId="5">#REF!</definedName>
    <definedName name="Ifkt">#REF!</definedName>
    <definedName name="Ifs" localSheetId="2">#REF!</definedName>
    <definedName name="Ifs" localSheetId="6">#REF!</definedName>
    <definedName name="Ifs" localSheetId="5">#REF!</definedName>
    <definedName name="Ifs">#REF!</definedName>
    <definedName name="IIaa" localSheetId="2">#REF!</definedName>
    <definedName name="IIaa" localSheetId="6">#REF!</definedName>
    <definedName name="IIaa" localSheetId="5">#REF!</definedName>
    <definedName name="IIaa">#REF!</definedName>
    <definedName name="IIadcl" localSheetId="2">#REF!</definedName>
    <definedName name="IIadcl" localSheetId="6">#REF!</definedName>
    <definedName name="IIadcl" localSheetId="5">#REF!</definedName>
    <definedName name="IIadcl">#REF!</definedName>
    <definedName name="IIadkeu" localSheetId="2">#REF!</definedName>
    <definedName name="IIadkeu" localSheetId="6">#REF!</definedName>
    <definedName name="IIadkeu" localSheetId="5">#REF!</definedName>
    <definedName name="IIadkeu">#REF!</definedName>
    <definedName name="IIbm" localSheetId="2">#REF!</definedName>
    <definedName name="IIbm" localSheetId="6">#REF!</definedName>
    <definedName name="IIbm" localSheetId="5">#REF!</definedName>
    <definedName name="IIbm">#REF!</definedName>
    <definedName name="IIcc" localSheetId="2">#REF!</definedName>
    <definedName name="IIcc" localSheetId="6">#REF!</definedName>
    <definedName name="IIcc" localSheetId="5">#REF!</definedName>
    <definedName name="IIcc">#REF!</definedName>
    <definedName name="IIcoll" localSheetId="2">#REF!</definedName>
    <definedName name="IIcoll" localSheetId="6">#REF!</definedName>
    <definedName name="IIcoll" localSheetId="5">#REF!</definedName>
    <definedName name="IIcoll">#REF!</definedName>
    <definedName name="IIdebt" localSheetId="2">#REF!</definedName>
    <definedName name="IIdebt" localSheetId="6">#REF!</definedName>
    <definedName name="IIdebt" localSheetId="5">#REF!</definedName>
    <definedName name="IIdebt">#REF!</definedName>
    <definedName name="IIdriv" localSheetId="2">#REF!</definedName>
    <definedName name="IIdriv" localSheetId="6">#REF!</definedName>
    <definedName name="IIdriv" localSheetId="5">#REF!</definedName>
    <definedName name="IIdriv">#REF!</definedName>
    <definedName name="IIfkt" localSheetId="2">#REF!</definedName>
    <definedName name="IIfkt" localSheetId="6">#REF!</definedName>
    <definedName name="IIfkt" localSheetId="5">#REF!</definedName>
    <definedName name="IIfkt">#REF!</definedName>
    <definedName name="IIfs" localSheetId="2">#REF!</definedName>
    <definedName name="IIfs" localSheetId="6">#REF!</definedName>
    <definedName name="IIfs" localSheetId="5">#REF!</definedName>
    <definedName name="IIfs">#REF!</definedName>
    <definedName name="III" hidden="1">{#N/A,#N/A,FALSE,"Aging Summary";#N/A,#N/A,FALSE,"Ratio Analysis";#N/A,#N/A,FALSE,"Test 120 Day Accts";#N/A,#N/A,FALSE,"Tickmarks"}</definedName>
    <definedName name="III_1" hidden="1">{#N/A,#N/A,FALSE,"Aging Summary";#N/A,#N/A,FALSE,"Ratio Analysis";#N/A,#N/A,FALSE,"Test 120 Day Accts";#N/A,#N/A,FALSE,"Tickmarks"}</definedName>
    <definedName name="IIIaa" localSheetId="2">#REF!</definedName>
    <definedName name="IIIaa" localSheetId="6">#REF!</definedName>
    <definedName name="IIIaa" localSheetId="5">#REF!</definedName>
    <definedName name="IIIaa">#REF!</definedName>
    <definedName name="IIIadcl" localSheetId="2">#REF!</definedName>
    <definedName name="IIIadcl" localSheetId="6">#REF!</definedName>
    <definedName name="IIIadcl" localSheetId="5">#REF!</definedName>
    <definedName name="IIIadcl">#REF!</definedName>
    <definedName name="IIIadkeu" localSheetId="2">#REF!</definedName>
    <definedName name="IIIadkeu" localSheetId="6">#REF!</definedName>
    <definedName name="IIIadkeu" localSheetId="5">#REF!</definedName>
    <definedName name="IIIadkeu">#REF!</definedName>
    <definedName name="IIIbm" localSheetId="2">#REF!</definedName>
    <definedName name="IIIbm" localSheetId="6">#REF!</definedName>
    <definedName name="IIIbm" localSheetId="5">#REF!</definedName>
    <definedName name="IIIbm">#REF!</definedName>
    <definedName name="IIIcc" localSheetId="2">#REF!</definedName>
    <definedName name="IIIcc" localSheetId="6">#REF!</definedName>
    <definedName name="IIIcc" localSheetId="5">#REF!</definedName>
    <definedName name="IIIcc">#REF!</definedName>
    <definedName name="IIIcoll" localSheetId="2">#REF!</definedName>
    <definedName name="IIIcoll" localSheetId="6">#REF!</definedName>
    <definedName name="IIIcoll" localSheetId="5">#REF!</definedName>
    <definedName name="IIIcoll">#REF!</definedName>
    <definedName name="IIIdebt" localSheetId="2">#REF!</definedName>
    <definedName name="IIIdebt" localSheetId="6">#REF!</definedName>
    <definedName name="IIIdebt" localSheetId="5">#REF!</definedName>
    <definedName name="IIIdebt">#REF!</definedName>
    <definedName name="IIIdriv" localSheetId="2">#REF!</definedName>
    <definedName name="IIIdriv" localSheetId="6">#REF!</definedName>
    <definedName name="IIIdriv" localSheetId="5">#REF!</definedName>
    <definedName name="IIIdriv">#REF!</definedName>
    <definedName name="IIIfkt" localSheetId="2">#REF!</definedName>
    <definedName name="IIIfkt" localSheetId="6">#REF!</definedName>
    <definedName name="IIIfkt" localSheetId="5">#REF!</definedName>
    <definedName name="IIIfkt">#REF!</definedName>
    <definedName name="IIIfs" localSheetId="2">#REF!</definedName>
    <definedName name="IIIfs" localSheetId="6">#REF!</definedName>
    <definedName name="IIIfs" localSheetId="5">#REF!</definedName>
    <definedName name="IIIfs">#REF!</definedName>
    <definedName name="IIIIII" localSheetId="2" hidden="1">#REF!</definedName>
    <definedName name="IIIIII" localSheetId="6" hidden="1">#REF!</definedName>
    <definedName name="IIIIII" localSheetId="5" hidden="1">#REF!</definedName>
    <definedName name="IIIIII" hidden="1">#REF!</definedName>
    <definedName name="IIIkabgum" localSheetId="2">#REF!</definedName>
    <definedName name="IIIkabgum" localSheetId="6">#REF!</definedName>
    <definedName name="IIIkabgum" localSheetId="5">#REF!</definedName>
    <definedName name="IIIkabgum">#REF!</definedName>
    <definedName name="IIIkagud" localSheetId="2">#REF!</definedName>
    <definedName name="IIIkagud" localSheetId="6">#REF!</definedName>
    <definedName name="IIIkagud" localSheetId="5">#REF!</definedName>
    <definedName name="IIIkagud">#REF!</definedName>
    <definedName name="IIIkas" localSheetId="2">#REF!</definedName>
    <definedName name="IIIkas" localSheetId="6">#REF!</definedName>
    <definedName name="IIIkas" localSheetId="5">#REF!</definedName>
    <definedName name="IIIkas">#REF!</definedName>
    <definedName name="IIIob" localSheetId="2">#REF!</definedName>
    <definedName name="IIIob" localSheetId="6">#REF!</definedName>
    <definedName name="IIIob" localSheetId="5">#REF!</definedName>
    <definedName name="IIIob">#REF!</definedName>
    <definedName name="IIIpam" localSheetId="2">#REF!</definedName>
    <definedName name="IIIpam" localSheetId="6">#REF!</definedName>
    <definedName name="IIIpam" localSheetId="5">#REF!</definedName>
    <definedName name="IIIpam">#REF!</definedName>
    <definedName name="IIIpb" localSheetId="2">#REF!</definedName>
    <definedName name="IIIpb" localSheetId="6">#REF!</definedName>
    <definedName name="IIIpb" localSheetId="5">#REF!</definedName>
    <definedName name="IIIpb">#REF!</definedName>
    <definedName name="IIIpg" localSheetId="2">#REF!</definedName>
    <definedName name="IIIpg" localSheetId="6">#REF!</definedName>
    <definedName name="IIIpg" localSheetId="5">#REF!</definedName>
    <definedName name="IIIpg">#REF!</definedName>
    <definedName name="IIIsm" localSheetId="2">#REF!</definedName>
    <definedName name="IIIsm" localSheetId="6">#REF!</definedName>
    <definedName name="IIIsm" localSheetId="5">#REF!</definedName>
    <definedName name="IIIsm">#REF!</definedName>
    <definedName name="IIIss" localSheetId="2">#REF!</definedName>
    <definedName name="IIIss" localSheetId="6">#REF!</definedName>
    <definedName name="IIIss" localSheetId="5">#REF!</definedName>
    <definedName name="IIIss">#REF!</definedName>
    <definedName name="IIIsts" localSheetId="2">#REF!</definedName>
    <definedName name="IIIsts" localSheetId="6">#REF!</definedName>
    <definedName name="IIIsts" localSheetId="5">#REF!</definedName>
    <definedName name="IIIsts">#REF!</definedName>
    <definedName name="IIIsum" localSheetId="2">#REF!</definedName>
    <definedName name="IIIsum" localSheetId="6">#REF!</definedName>
    <definedName name="IIIsum" localSheetId="5">#REF!</definedName>
    <definedName name="IIIsum">#REF!</definedName>
    <definedName name="IIkabgum" localSheetId="2">#REF!</definedName>
    <definedName name="IIkabgum" localSheetId="6">#REF!</definedName>
    <definedName name="IIkabgum" localSheetId="5">#REF!</definedName>
    <definedName name="IIkabgum">#REF!</definedName>
    <definedName name="IIkagud" localSheetId="2">#REF!</definedName>
    <definedName name="IIkagud" localSheetId="6">#REF!</definedName>
    <definedName name="IIkagud" localSheetId="5">#REF!</definedName>
    <definedName name="IIkagud">#REF!</definedName>
    <definedName name="IIkas" localSheetId="2">#REF!</definedName>
    <definedName name="IIkas" localSheetId="6">#REF!</definedName>
    <definedName name="IIkas" localSheetId="5">#REF!</definedName>
    <definedName name="IIkas">#REF!</definedName>
    <definedName name="IIob" localSheetId="2">#REF!</definedName>
    <definedName name="IIob" localSheetId="6">#REF!</definedName>
    <definedName name="IIob" localSheetId="5">#REF!</definedName>
    <definedName name="IIob">#REF!</definedName>
    <definedName name="IIpam" localSheetId="2">#REF!</definedName>
    <definedName name="IIpam" localSheetId="6">#REF!</definedName>
    <definedName name="IIpam" localSheetId="5">#REF!</definedName>
    <definedName name="IIpam">#REF!</definedName>
    <definedName name="IIpb" localSheetId="2">#REF!</definedName>
    <definedName name="IIpb" localSheetId="6">#REF!</definedName>
    <definedName name="IIpb" localSheetId="5">#REF!</definedName>
    <definedName name="IIpb">#REF!</definedName>
    <definedName name="IIpg" localSheetId="2">#REF!</definedName>
    <definedName name="IIpg" localSheetId="6">#REF!</definedName>
    <definedName name="IIpg" localSheetId="5">#REF!</definedName>
    <definedName name="IIpg">#REF!</definedName>
    <definedName name="IIsm" localSheetId="2">#REF!</definedName>
    <definedName name="IIsm" localSheetId="6">#REF!</definedName>
    <definedName name="IIsm" localSheetId="5">#REF!</definedName>
    <definedName name="IIsm">#REF!</definedName>
    <definedName name="IIss" localSheetId="2">#REF!</definedName>
    <definedName name="IIss" localSheetId="6">#REF!</definedName>
    <definedName name="IIss" localSheetId="5">#REF!</definedName>
    <definedName name="IIss">#REF!</definedName>
    <definedName name="IIsts" localSheetId="2">#REF!</definedName>
    <definedName name="IIsts" localSheetId="6">#REF!</definedName>
    <definedName name="IIsts" localSheetId="5">#REF!</definedName>
    <definedName name="IIsts">#REF!</definedName>
    <definedName name="IIsum" localSheetId="2">#REF!</definedName>
    <definedName name="IIsum" localSheetId="6">#REF!</definedName>
    <definedName name="IIsum" localSheetId="5">#REF!</definedName>
    <definedName name="IIsum">#REF!</definedName>
    <definedName name="ijk" localSheetId="2">#REF!</definedName>
    <definedName name="ijk" localSheetId="6">#REF!</definedName>
    <definedName name="ijk" localSheetId="5">#REF!</definedName>
    <definedName name="ijk">#REF!</definedName>
    <definedName name="Ikabgum" localSheetId="2">#REF!</definedName>
    <definedName name="Ikabgum" localSheetId="6">#REF!</definedName>
    <definedName name="Ikabgum" localSheetId="5">#REF!</definedName>
    <definedName name="Ikabgum">#REF!</definedName>
    <definedName name="Ikad_Kedaung">'[30]A u g'!$C$13</definedName>
    <definedName name="Ikagud" localSheetId="2">#REF!</definedName>
    <definedName name="Ikagud" localSheetId="6">#REF!</definedName>
    <definedName name="Ikagud" localSheetId="5">#REF!</definedName>
    <definedName name="Ikagud">#REF!</definedName>
    <definedName name="Ikas" localSheetId="2">#REF!</definedName>
    <definedName name="Ikas" localSheetId="6">#REF!</definedName>
    <definedName name="Ikas" localSheetId="5">#REF!</definedName>
    <definedName name="Ikas">#REF!</definedName>
    <definedName name="iktisarcabang" localSheetId="2">#REF!</definedName>
    <definedName name="iktisarcabang" localSheetId="6">#REF!</definedName>
    <definedName name="iktisarcabang" localSheetId="5">#REF!</definedName>
    <definedName name="iktisarcabang">#REF!</definedName>
    <definedName name="iktisarpemegangsaham" localSheetId="2">#REF!</definedName>
    <definedName name="iktisarpemegangsaham" localSheetId="6">#REF!</definedName>
    <definedName name="iktisarpemegangsaham" localSheetId="5">#REF!</definedName>
    <definedName name="iktisarpemegangsaham">#REF!</definedName>
    <definedName name="iktisarpenerima" localSheetId="2">#REF!</definedName>
    <definedName name="iktisarpenerima" localSheetId="6">#REF!</definedName>
    <definedName name="iktisarpenerima" localSheetId="5">#REF!</definedName>
    <definedName name="iktisarpenerima">#REF!</definedName>
    <definedName name="iktisarpengurus" localSheetId="2">#REF!</definedName>
    <definedName name="iktisarpengurus" localSheetId="6">#REF!</definedName>
    <definedName name="iktisarpengurus" localSheetId="5">#REF!</definedName>
    <definedName name="iktisarpengurus">#REF!</definedName>
    <definedName name="iktisarpph22" localSheetId="2">#REF!</definedName>
    <definedName name="iktisarpph22" localSheetId="6">#REF!</definedName>
    <definedName name="iktisarpph22" localSheetId="5">#REF!</definedName>
    <definedName name="iktisarpph22">#REF!</definedName>
    <definedName name="iktisarpph23" localSheetId="2">#REF!</definedName>
    <definedName name="iktisarpph23" localSheetId="6">#REF!</definedName>
    <definedName name="iktisarpph23" localSheetId="5">#REF!</definedName>
    <definedName name="iktisarpph23">#REF!</definedName>
    <definedName name="iktisarpph24" localSheetId="2">#REF!</definedName>
    <definedName name="iktisarpph24" localSheetId="6">#REF!</definedName>
    <definedName name="iktisarpph24" localSheetId="5">#REF!</definedName>
    <definedName name="iktisarpph24">#REF!</definedName>
    <definedName name="iktisarpph25" localSheetId="2">#REF!</definedName>
    <definedName name="iktisarpph25" localSheetId="6">#REF!</definedName>
    <definedName name="iktisarpph25" localSheetId="5">#REF!</definedName>
    <definedName name="iktisarpph25">#REF!</definedName>
    <definedName name="iktisarpphgvb" localSheetId="2">#REF!</definedName>
    <definedName name="iktisarpphgvb" localSheetId="6">#REF!</definedName>
    <definedName name="iktisarpphgvb" localSheetId="5">#REF!</definedName>
    <definedName name="iktisarpphgvb">#REF!</definedName>
    <definedName name="il" localSheetId="2">#REF!</definedName>
    <definedName name="il" localSheetId="6">#REF!</definedName>
    <definedName name="il" localSheetId="5">#REF!</definedName>
    <definedName name="il">#REF!</definedName>
    <definedName name="ilyas">[81]GeneralInfo!$I$5</definedName>
    <definedName name="immov" localSheetId="2">#REF!</definedName>
    <definedName name="immov" localSheetId="6">#REF!</definedName>
    <definedName name="immov" localSheetId="5">#REF!</definedName>
    <definedName name="immov">#REF!</definedName>
    <definedName name="inboundincomes" localSheetId="2">#REF!</definedName>
    <definedName name="inboundincomes" localSheetId="6">#REF!</definedName>
    <definedName name="inboundincomes" localSheetId="5">#REF!</definedName>
    <definedName name="inboundincomes">#REF!</definedName>
    <definedName name="INCO" localSheetId="2">#REF!</definedName>
    <definedName name="INCO" localSheetId="6">#REF!</definedName>
    <definedName name="INCO" localSheetId="5">#REF!</definedName>
    <definedName name="INCO">#REF!</definedName>
    <definedName name="Income_tax_23" localSheetId="2">'[82]WHT-21'!#REF!</definedName>
    <definedName name="Income_tax_23" localSheetId="6">'[82]WHT-21'!#REF!</definedName>
    <definedName name="Income_tax_23" localSheetId="5">'[82]WHT-21'!#REF!</definedName>
    <definedName name="Income_tax_23">'[82]WHT-21'!#REF!</definedName>
    <definedName name="indam" localSheetId="2">#REF!</definedName>
    <definedName name="indam" localSheetId="6">#REF!</definedName>
    <definedName name="indam" localSheetId="5">#REF!</definedName>
    <definedName name="indam">#REF!</definedName>
    <definedName name="indkc" localSheetId="2">#REF!</definedName>
    <definedName name="indkc" localSheetId="6">#REF!</definedName>
    <definedName name="indkc" localSheetId="5">#REF!</definedName>
    <definedName name="indkc">#REF!</definedName>
    <definedName name="indmgr" localSheetId="2">#REF!</definedName>
    <definedName name="indmgr" localSheetId="6">#REF!</definedName>
    <definedName name="indmgr" localSheetId="5">#REF!</definedName>
    <definedName name="indmgr">#REF!</definedName>
    <definedName name="indnst" localSheetId="2">#REF!</definedName>
    <definedName name="indnst" localSheetId="6">#REF!</definedName>
    <definedName name="indnst" localSheetId="5">#REF!</definedName>
    <definedName name="indnst">#REF!</definedName>
    <definedName name="Indofica_Housing">'[12]M a y'!$C$14</definedName>
    <definedName name="indonesian" localSheetId="2">#REF!</definedName>
    <definedName name="indonesian" localSheetId="6">#REF!</definedName>
    <definedName name="indonesian" localSheetId="5">#REF!</definedName>
    <definedName name="indonesian">#REF!</definedName>
    <definedName name="indspv" localSheetId="2">#REF!</definedName>
    <definedName name="indspv" localSheetId="6">#REF!</definedName>
    <definedName name="indspv" localSheetId="5">#REF!</definedName>
    <definedName name="indspv">#REF!</definedName>
    <definedName name="indstaff" localSheetId="2">#REF!</definedName>
    <definedName name="indstaff" localSheetId="6">#REF!</definedName>
    <definedName name="indstaff" localSheetId="5">#REF!</definedName>
    <definedName name="indstaff">#REF!</definedName>
    <definedName name="industry" localSheetId="2">#REF!</definedName>
    <definedName name="industry" localSheetId="6">#REF!</definedName>
    <definedName name="industry" localSheetId="5">#REF!</definedName>
    <definedName name="industry">#REF!</definedName>
    <definedName name="Initial_Communication" localSheetId="2">#REF!</definedName>
    <definedName name="Initial_Communication" localSheetId="6">#REF!</definedName>
    <definedName name="Initial_Communication" localSheetId="5">#REF!</definedName>
    <definedName name="Initial_Communication">#REF!</definedName>
    <definedName name="inputform3" localSheetId="2">#REF!</definedName>
    <definedName name="inputform3" localSheetId="6">#REF!</definedName>
    <definedName name="inputform3" localSheetId="5">#REF!</definedName>
    <definedName name="inputform3">#REF!</definedName>
    <definedName name="installment" localSheetId="2">#REF!</definedName>
    <definedName name="installment" localSheetId="6">#REF!</definedName>
    <definedName name="installment" localSheetId="5">#REF!</definedName>
    <definedName name="installment">#REF!</definedName>
    <definedName name="Int" localSheetId="2">#REF!</definedName>
    <definedName name="Int" localSheetId="6">#REF!</definedName>
    <definedName name="Int" localSheetId="5">#REF!</definedName>
    <definedName name="Int">#REF!</definedName>
    <definedName name="Inter_PacificBank">'[30]O c t'!$C$11</definedName>
    <definedName name="interes">[45]Marshal!$D$214</definedName>
    <definedName name="interest" localSheetId="2">#REF!</definedName>
    <definedName name="interest" localSheetId="6">#REF!</definedName>
    <definedName name="interest" localSheetId="5">#REF!</definedName>
    <definedName name="interest">#REF!</definedName>
    <definedName name="Interest_Rate" localSheetId="2">#REF!</definedName>
    <definedName name="Interest_Rate" localSheetId="6">#REF!</definedName>
    <definedName name="Interest_Rate" localSheetId="5">#REF!</definedName>
    <definedName name="Interest_Rate">#REF!</definedName>
    <definedName name="Interval_cutoff" localSheetId="2">#REF!</definedName>
    <definedName name="Interval_cutoff" localSheetId="6">#REF!</definedName>
    <definedName name="Interval_cutoff" localSheetId="5">#REF!</definedName>
    <definedName name="Interval_cutoff">#REF!</definedName>
    <definedName name="INTONLOAN" localSheetId="2">#REF!</definedName>
    <definedName name="INTONLOAN" localSheetId="6">#REF!</definedName>
    <definedName name="INTONLOAN" localSheetId="5">#REF!</definedName>
    <definedName name="INTONLOAN">#REF!</definedName>
    <definedName name="Inventories">[64]BARS!$B$1276:$K$1290</definedName>
    <definedName name="investmentfund" localSheetId="2">#REF!</definedName>
    <definedName name="investmentfund" localSheetId="6">#REF!</definedName>
    <definedName name="investmentfund" localSheetId="5">#REF!</definedName>
    <definedName name="investmentfund">#REF!</definedName>
    <definedName name="Iob" localSheetId="2">#REF!</definedName>
    <definedName name="Iob" localSheetId="6">#REF!</definedName>
    <definedName name="Iob" localSheetId="5">#REF!</definedName>
    <definedName name="Iob">#REF!</definedName>
    <definedName name="ioiu" hidden="1">{"'PRODUCTIONCOST SHEET'!$B$3:$G$48"}</definedName>
    <definedName name="iop" localSheetId="2">#REF!</definedName>
    <definedName name="iop" localSheetId="6">#REF!</definedName>
    <definedName name="iop" localSheetId="5">#REF!</definedName>
    <definedName name="iop">#REF!</definedName>
    <definedName name="Ipam" localSheetId="2">#REF!</definedName>
    <definedName name="Ipam" localSheetId="6">#REF!</definedName>
    <definedName name="Ipam" localSheetId="5">#REF!</definedName>
    <definedName name="Ipam">#REF!</definedName>
    <definedName name="Ipb" localSheetId="2">#REF!</definedName>
    <definedName name="Ipb" localSheetId="6">#REF!</definedName>
    <definedName name="Ipb" localSheetId="5">#REF!</definedName>
    <definedName name="Ipb">#REF!</definedName>
    <definedName name="Ipg" localSheetId="2">#REF!</definedName>
    <definedName name="Ipg" localSheetId="6">#REF!</definedName>
    <definedName name="Ipg" localSheetId="5">#REF!</definedName>
    <definedName name="Ipg">#REF!</definedName>
    <definedName name="irrc" localSheetId="2">#REF!</definedName>
    <definedName name="irrc" localSheetId="6">#REF!</definedName>
    <definedName name="irrc" localSheetId="5">#REF!</definedName>
    <definedName name="irrc">#REF!</definedName>
    <definedName name="irrc_">[45]Marshal!$N$207</definedName>
    <definedName name="IrregularIncome">'[83]Irregular Income'!$D$37</definedName>
    <definedName name="IRRSC" localSheetId="2">'[84]P&amp;L98'!#REF!</definedName>
    <definedName name="IRRSC" localSheetId="6">'[84]P&amp;L98'!#REF!</definedName>
    <definedName name="IRRSC" localSheetId="5">'[84]P&amp;L98'!#REF!</definedName>
    <definedName name="IRRSC">'[84]P&amp;L98'!#REF!</definedName>
    <definedName name="isa_2" hidden="1">{#N/A,#N/A,FALSE,"Aging Summary";#N/A,#N/A,FALSE,"Ratio Analysis";#N/A,#N/A,FALSE,"Test 120 Day Accts";#N/A,#N/A,FALSE,"Tickmarks"}</definedName>
    <definedName name="Ism" localSheetId="2">#REF!</definedName>
    <definedName name="Ism" localSheetId="6">#REF!</definedName>
    <definedName name="Ism" localSheetId="5">#REF!</definedName>
    <definedName name="Ism">#REF!</definedName>
    <definedName name="Iss" localSheetId="2">#REF!</definedName>
    <definedName name="Iss" localSheetId="6">#REF!</definedName>
    <definedName name="Iss" localSheetId="5">#REF!</definedName>
    <definedName name="Iss">#REF!</definedName>
    <definedName name="istf">[45]Marshal!$F$201</definedName>
    <definedName name="istft" localSheetId="2">#REF!</definedName>
    <definedName name="istft" localSheetId="6">#REF!</definedName>
    <definedName name="istft" localSheetId="5">#REF!</definedName>
    <definedName name="istft">#REF!</definedName>
    <definedName name="Ists" localSheetId="2">#REF!</definedName>
    <definedName name="Ists" localSheetId="6">#REF!</definedName>
    <definedName name="Ists" localSheetId="5">#REF!</definedName>
    <definedName name="Ists">#REF!</definedName>
    <definedName name="Isum" localSheetId="2">#REF!</definedName>
    <definedName name="Isum" localSheetId="6">#REF!</definedName>
    <definedName name="Isum" localSheetId="5">#REF!</definedName>
    <definedName name="Isum">#REF!</definedName>
    <definedName name="ITD3AUP">'[85]MASTER_GOL&amp;JABATAN'!$H$120:$H$145</definedName>
    <definedName name="iuuriowiuryryuqruyhhdeyryetrtrtrtqqq" hidden="1">{"Japan_Capers_Ed_Pub",#N/A,FALSE,"DI 2 YEAR MASTER SCHEDULE"}</definedName>
    <definedName name="IVaa" localSheetId="2">#REF!</definedName>
    <definedName name="IVaa" localSheetId="6">#REF!</definedName>
    <definedName name="IVaa" localSheetId="5">#REF!</definedName>
    <definedName name="IVaa">#REF!</definedName>
    <definedName name="IVadcl" localSheetId="2">#REF!</definedName>
    <definedName name="IVadcl" localSheetId="6">#REF!</definedName>
    <definedName name="IVadcl" localSheetId="5">#REF!</definedName>
    <definedName name="IVadcl">#REF!</definedName>
    <definedName name="IVadkeu" localSheetId="2">#REF!</definedName>
    <definedName name="IVadkeu" localSheetId="6">#REF!</definedName>
    <definedName name="IVadkeu" localSheetId="5">#REF!</definedName>
    <definedName name="IVadkeu">#REF!</definedName>
    <definedName name="IVbm" localSheetId="2">#REF!</definedName>
    <definedName name="IVbm" localSheetId="6">#REF!</definedName>
    <definedName name="IVbm" localSheetId="5">#REF!</definedName>
    <definedName name="IVbm">#REF!</definedName>
    <definedName name="IVcc" localSheetId="2">#REF!</definedName>
    <definedName name="IVcc" localSheetId="6">#REF!</definedName>
    <definedName name="IVcc" localSheetId="5">#REF!</definedName>
    <definedName name="IVcc">#REF!</definedName>
    <definedName name="IVcoll" localSheetId="2">#REF!</definedName>
    <definedName name="IVcoll" localSheetId="6">#REF!</definedName>
    <definedName name="IVcoll" localSheetId="5">#REF!</definedName>
    <definedName name="IVcoll">#REF!</definedName>
    <definedName name="IVdebt" localSheetId="2">#REF!</definedName>
    <definedName name="IVdebt" localSheetId="6">#REF!</definedName>
    <definedName name="IVdebt" localSheetId="5">#REF!</definedName>
    <definedName name="IVdebt">#REF!</definedName>
    <definedName name="IVdriv" localSheetId="2">#REF!</definedName>
    <definedName name="IVdriv" localSheetId="6">#REF!</definedName>
    <definedName name="IVdriv" localSheetId="5">#REF!</definedName>
    <definedName name="IVdriv">#REF!</definedName>
    <definedName name="IVfkt" localSheetId="2">#REF!</definedName>
    <definedName name="IVfkt" localSheetId="6">#REF!</definedName>
    <definedName name="IVfkt" localSheetId="5">#REF!</definedName>
    <definedName name="IVfkt">#REF!</definedName>
    <definedName name="IVfs" localSheetId="2">#REF!</definedName>
    <definedName name="IVfs" localSheetId="6">#REF!</definedName>
    <definedName name="IVfs" localSheetId="5">#REF!</definedName>
    <definedName name="IVfs">#REF!</definedName>
    <definedName name="IVkabgum" localSheetId="2">#REF!</definedName>
    <definedName name="IVkabgum" localSheetId="6">#REF!</definedName>
    <definedName name="IVkabgum" localSheetId="5">#REF!</definedName>
    <definedName name="IVkabgum">#REF!</definedName>
    <definedName name="IVkagud" localSheetId="2">#REF!</definedName>
    <definedName name="IVkagud" localSheetId="6">#REF!</definedName>
    <definedName name="IVkagud" localSheetId="5">#REF!</definedName>
    <definedName name="IVkagud">#REF!</definedName>
    <definedName name="IVkas" localSheetId="2">#REF!</definedName>
    <definedName name="IVkas" localSheetId="6">#REF!</definedName>
    <definedName name="IVkas" localSheetId="5">#REF!</definedName>
    <definedName name="IVkas">#REF!</definedName>
    <definedName name="IVob" localSheetId="2">#REF!</definedName>
    <definedName name="IVob" localSheetId="6">#REF!</definedName>
    <definedName name="IVob" localSheetId="5">#REF!</definedName>
    <definedName name="IVob">#REF!</definedName>
    <definedName name="IVpam" localSheetId="2">#REF!</definedName>
    <definedName name="IVpam" localSheetId="6">#REF!</definedName>
    <definedName name="IVpam" localSheetId="5">#REF!</definedName>
    <definedName name="IVpam">#REF!</definedName>
    <definedName name="IVpb" localSheetId="2">#REF!</definedName>
    <definedName name="IVpb" localSheetId="6">#REF!</definedName>
    <definedName name="IVpb" localSheetId="5">#REF!</definedName>
    <definedName name="IVpb">#REF!</definedName>
    <definedName name="IVpg" localSheetId="2">#REF!</definedName>
    <definedName name="IVpg" localSheetId="6">#REF!</definedName>
    <definedName name="IVpg" localSheetId="5">#REF!</definedName>
    <definedName name="IVpg">#REF!</definedName>
    <definedName name="IVsm" localSheetId="2">#REF!</definedName>
    <definedName name="IVsm" localSheetId="6">#REF!</definedName>
    <definedName name="IVsm" localSheetId="5">#REF!</definedName>
    <definedName name="IVsm">#REF!</definedName>
    <definedName name="IVss" localSheetId="2">#REF!</definedName>
    <definedName name="IVss" localSheetId="6">#REF!</definedName>
    <definedName name="IVss" localSheetId="5">#REF!</definedName>
    <definedName name="IVss">#REF!</definedName>
    <definedName name="IVsts" localSheetId="2">#REF!</definedName>
    <definedName name="IVsts" localSheetId="6">#REF!</definedName>
    <definedName name="IVsts" localSheetId="5">#REF!</definedName>
    <definedName name="IVsts">#REF!</definedName>
    <definedName name="IVsum" localSheetId="2">#REF!</definedName>
    <definedName name="IVsum" localSheetId="6">#REF!</definedName>
    <definedName name="IVsum" localSheetId="5">#REF!</definedName>
    <definedName name="IVsum">#REF!</definedName>
    <definedName name="J" hidden="1">{#N/A,#N/A,FALSE,"Aging Summary";#N/A,#N/A,FALSE,"Ratio Analysis";#N/A,#N/A,FALSE,"Test 120 Day Accts";#N/A,#N/A,FALSE,"Tickmarks"}</definedName>
    <definedName name="J_0302" localSheetId="2">#REF!</definedName>
    <definedName name="J_0302" localSheetId="6">#REF!</definedName>
    <definedName name="J_0302" localSheetId="5">#REF!</definedName>
    <definedName name="J_0302">#REF!</definedName>
    <definedName name="J_cutoff" localSheetId="2">#REF!</definedName>
    <definedName name="J_cutoff" localSheetId="6">#REF!</definedName>
    <definedName name="J_cutoff" localSheetId="5">#REF!</definedName>
    <definedName name="J_cutoff">#REF!</definedName>
    <definedName name="J_JAN02" localSheetId="2">#REF!</definedName>
    <definedName name="J_JAN02" localSheetId="6">#REF!</definedName>
    <definedName name="J_JAN02" localSheetId="5">#REF!</definedName>
    <definedName name="J_JAN02">#REF!</definedName>
    <definedName name="jabatan">[22]Master!$I$1:$I$297</definedName>
    <definedName name="JAKARTA" localSheetId="2">#REF!</definedName>
    <definedName name="JAKARTA" localSheetId="6">#REF!</definedName>
    <definedName name="JAKARTA" localSheetId="5">#REF!</definedName>
    <definedName name="JAKARTA">#REF!</definedName>
    <definedName name="Jakarta_Int_l_School" localSheetId="2">#REF!</definedName>
    <definedName name="Jakarta_Int_l_School" localSheetId="6">#REF!</definedName>
    <definedName name="Jakarta_Int_l_School" localSheetId="5">#REF!</definedName>
    <definedName name="Jakarta_Int_l_School">#REF!</definedName>
    <definedName name="JAMUAN_MAKAN" localSheetId="2">#REF!</definedName>
    <definedName name="JAMUAN_MAKAN" localSheetId="6">#REF!</definedName>
    <definedName name="JAMUAN_MAKAN" localSheetId="5">#REF!</definedName>
    <definedName name="JAMUAN_MAKAN">#REF!</definedName>
    <definedName name="jan" localSheetId="2">#REF!</definedName>
    <definedName name="jan" localSheetId="6">#REF!</definedName>
    <definedName name="jan" localSheetId="5">#REF!</definedName>
    <definedName name="jan">#REF!</definedName>
    <definedName name="januari" localSheetId="2">#REF!</definedName>
    <definedName name="januari" localSheetId="6">#REF!</definedName>
    <definedName name="januari" localSheetId="5">#REF!</definedName>
    <definedName name="januari">#REF!</definedName>
    <definedName name="JANUARY" localSheetId="2">#REF!</definedName>
    <definedName name="JANUARY" localSheetId="6">#REF!</definedName>
    <definedName name="JANUARY" localSheetId="5">#REF!</definedName>
    <definedName name="JANUARY">#REF!</definedName>
    <definedName name="JED" localSheetId="2">#REF!</definedName>
    <definedName name="JED" localSheetId="6">#REF!</definedName>
    <definedName name="JED" localSheetId="5">#REF!</definedName>
    <definedName name="JED">#REF!</definedName>
    <definedName name="JJ" localSheetId="2" hidden="1">[21]MASTER!#REF!,[21]MASTER!#REF!,[21]MASTER!#REF!,[21]MASTER!#REF!,[21]MASTER!#REF!,[21]MASTER!#REF!,[21]MASTER!#REF!,[21]MASTER!$98:$272</definedName>
    <definedName name="JJ" localSheetId="6" hidden="1">[21]MASTER!#REF!,[21]MASTER!#REF!,[21]MASTER!#REF!,[21]MASTER!#REF!,[21]MASTER!#REF!,[21]MASTER!#REF!,[21]MASTER!#REF!,[21]MASTER!$98:$272</definedName>
    <definedName name="JJ" localSheetId="5" hidden="1">[21]MASTER!#REF!,[21]MASTER!#REF!,[21]MASTER!#REF!,[21]MASTER!#REF!,[21]MASTER!#REF!,[21]MASTER!#REF!,[21]MASTER!#REF!,[21]MASTER!$98:$272</definedName>
    <definedName name="JJ" hidden="1">[21]MASTER!#REF!,[21]MASTER!#REF!,[21]MASTER!#REF!,[21]MASTER!#REF!,[21]MASTER!#REF!,[21]MASTER!#REF!,[21]MASTER!#REF!,[21]MASTER!$98:$272</definedName>
    <definedName name="jja_2" hidden="1">{#N/A,#N/A,FALSE,"Aging Summary";#N/A,#N/A,FALSE,"Ratio Analysis";#N/A,#N/A,FALSE,"Test 120 Day Accts";#N/A,#N/A,FALSE,"Tickmarks"}</definedName>
    <definedName name="jjj" hidden="1">{#N/A,#N/A,FALSE,"Aging Summary";#N/A,#N/A,FALSE,"Ratio Analysis";#N/A,#N/A,FALSE,"Test 120 Day Accts";#N/A,#N/A,FALSE,"Tickmarks"}</definedName>
    <definedName name="jjj_1" hidden="1">{#N/A,#N/A,FALSE,"Aging Summary";#N/A,#N/A,FALSE,"Ratio Analysis";#N/A,#N/A,FALSE,"Test 120 Day Accts";#N/A,#N/A,FALSE,"Tickmarks"}</definedName>
    <definedName name="JJJJJJ" localSheetId="2" hidden="1">#REF!</definedName>
    <definedName name="JJJJJJ" localSheetId="6" hidden="1">#REF!</definedName>
    <definedName name="JJJJJJ" localSheetId="5" hidden="1">#REF!</definedName>
    <definedName name="JJJJJJ" hidden="1">#REF!</definedName>
    <definedName name="jkl" localSheetId="2">#REF!</definedName>
    <definedName name="jkl" localSheetId="6">#REF!</definedName>
    <definedName name="jkl" localSheetId="5">#REF!</definedName>
    <definedName name="jkl">#REF!</definedName>
    <definedName name="Jkt_Setiabudi">'[12]S e p'!$C$14</definedName>
    <definedName name="JML" localSheetId="2">#REF!</definedName>
    <definedName name="JML" localSheetId="6">#REF!</definedName>
    <definedName name="JML" localSheetId="5">#REF!</definedName>
    <definedName name="JML">#REF!</definedName>
    <definedName name="JML_USD" localSheetId="2">#REF!</definedName>
    <definedName name="JML_USD" localSheetId="6">#REF!</definedName>
    <definedName name="JML_USD" localSheetId="5">#REF!</definedName>
    <definedName name="JML_USD">#REF!</definedName>
    <definedName name="jnskel">[22]Master!$L$12:$L$13</definedName>
    <definedName name="JO" hidden="1">{#N/A,#N/A,FALSE,"DATA"}</definedName>
    <definedName name="JOHAN" localSheetId="2">#REF!</definedName>
    <definedName name="JOHAN" localSheetId="6">#REF!</definedName>
    <definedName name="JOHAN" localSheetId="5">#REF!</definedName>
    <definedName name="JOHAN">#REF!</definedName>
    <definedName name="Johnson">'[30]M a y'!$C$22</definedName>
    <definedName name="JOV" hidden="1">{#N/A,#N/A,FALSE,"ENT96"}</definedName>
    <definedName name="JOVITA" hidden="1">{#N/A,#N/A,FALSE,"ENT96"}</definedName>
    <definedName name="jpy" localSheetId="2">#REF!</definedName>
    <definedName name="jpy" localSheetId="6">#REF!</definedName>
    <definedName name="jpy" localSheetId="5">#REF!</definedName>
    <definedName name="jpy">#REF!</definedName>
    <definedName name="ju" localSheetId="2">#REF!</definedName>
    <definedName name="ju" localSheetId="6">#REF!</definedName>
    <definedName name="ju" localSheetId="5">#REF!</definedName>
    <definedName name="ju">#REF!</definedName>
    <definedName name="julspt" localSheetId="2">#REF!</definedName>
    <definedName name="julspt" localSheetId="6">#REF!</definedName>
    <definedName name="julspt" localSheetId="5">#REF!</definedName>
    <definedName name="julspt">#REF!</definedName>
    <definedName name="JULY" localSheetId="2">#REF!</definedName>
    <definedName name="JULY" localSheetId="6">#REF!</definedName>
    <definedName name="JULY" localSheetId="5">#REF!</definedName>
    <definedName name="JULY">#REF!</definedName>
    <definedName name="jun" localSheetId="2" hidden="1">[21]MASTER!#REF!</definedName>
    <definedName name="jun" localSheetId="6" hidden="1">[21]MASTER!#REF!</definedName>
    <definedName name="jun" localSheetId="5" hidden="1">[21]MASTER!#REF!</definedName>
    <definedName name="jun" hidden="1">[21]MASTER!#REF!</definedName>
    <definedName name="JUNE" localSheetId="2">#REF!</definedName>
    <definedName name="JUNE" localSheetId="6">#REF!</definedName>
    <definedName name="JUNE" localSheetId="5">#REF!</definedName>
    <definedName name="JUNE">#REF!</definedName>
    <definedName name="jurnal" localSheetId="2">#REF!</definedName>
    <definedName name="jurnal" localSheetId="6">#REF!</definedName>
    <definedName name="jurnal" localSheetId="5">#REF!</definedName>
    <definedName name="jurnal">#REF!</definedName>
    <definedName name="jut" localSheetId="2">#REF!</definedName>
    <definedName name="jut" localSheetId="6">#REF!</definedName>
    <definedName name="jut" localSheetId="5">#REF!</definedName>
    <definedName name="jut">#REF!</definedName>
    <definedName name="JUTA" localSheetId="2">#REF!</definedName>
    <definedName name="JUTA" localSheetId="6">#REF!</definedName>
    <definedName name="JUTA" localSheetId="5">#REF!</definedName>
    <definedName name="JUTA">#REF!</definedName>
    <definedName name="jy">[86]Sheet3!$P$8:$P$62</definedName>
    <definedName name="k" localSheetId="2" hidden="1">[21]MASTER!#REF!,[21]MASTER!#REF!,[21]MASTER!#REF!,[21]MASTER!#REF!,[21]MASTER!#REF!,[21]MASTER!#REF!,[21]MASTER!#REF!,[21]MASTER!$98:$272</definedName>
    <definedName name="k" localSheetId="6" hidden="1">[21]MASTER!#REF!,[21]MASTER!#REF!,[21]MASTER!#REF!,[21]MASTER!#REF!,[21]MASTER!#REF!,[21]MASTER!#REF!,[21]MASTER!#REF!,[21]MASTER!$98:$272</definedName>
    <definedName name="k" localSheetId="5" hidden="1">[21]MASTER!#REF!,[21]MASTER!#REF!,[21]MASTER!#REF!,[21]MASTER!#REF!,[21]MASTER!#REF!,[21]MASTER!#REF!,[21]MASTER!#REF!,[21]MASTER!$98:$272</definedName>
    <definedName name="k" hidden="1">[21]MASTER!#REF!,[21]MASTER!#REF!,[21]MASTER!#REF!,[21]MASTER!#REF!,[21]MASTER!#REF!,[21]MASTER!#REF!,[21]MASTER!#REF!,[21]MASTER!$98:$272</definedName>
    <definedName name="kacau" localSheetId="2" hidden="1">[87]A!#REF!</definedName>
    <definedName name="kacau" localSheetId="6" hidden="1">[87]A!#REF!</definedName>
    <definedName name="kacau" localSheetId="5" hidden="1">[87]A!#REF!</definedName>
    <definedName name="kacau" hidden="1">[87]A!#REF!</definedName>
    <definedName name="KAREB" localSheetId="2">#REF!</definedName>
    <definedName name="KAREB" localSheetId="6">#REF!</definedName>
    <definedName name="KAREB" localSheetId="5">#REF!</definedName>
    <definedName name="KAREB">#REF!</definedName>
    <definedName name="KAREB_PERF" localSheetId="2">#REF!</definedName>
    <definedName name="KAREB_PERF" localSheetId="6">#REF!</definedName>
    <definedName name="KAREB_PERF" localSheetId="5">#REF!</definedName>
    <definedName name="KAREB_PERF">#REF!</definedName>
    <definedName name="KawasanIndustri_Jababeka">'[30]J u n'!$C$15</definedName>
    <definedName name="Kedaung_Industrial">'[30]N o v'!$C$12</definedName>
    <definedName name="KENDARAAN" localSheetId="2">#REF!</definedName>
    <definedName name="KENDARAAN" localSheetId="6">#REF!</definedName>
    <definedName name="KENDARAAN" localSheetId="5">#REF!</definedName>
    <definedName name="KENDARAAN">#REF!</definedName>
    <definedName name="KERJA" localSheetId="2">#REF!</definedName>
    <definedName name="KERJA" localSheetId="6">#REF!</definedName>
    <definedName name="KERJA" localSheetId="5">#REF!</definedName>
    <definedName name="KERJA">#REF!</definedName>
    <definedName name="KERJA1" localSheetId="2">#REF!</definedName>
    <definedName name="KERJA1" localSheetId="6">#REF!</definedName>
    <definedName name="KERJA1" localSheetId="5">#REF!</definedName>
    <definedName name="KERJA1">#REF!</definedName>
    <definedName name="kiki" hidden="1">{#N/A,#N/A,FALSE,"Aging Summary";#N/A,#N/A,FALSE,"Ratio Analysis";#N/A,#N/A,FALSE,"Test 120 Day Accts";#N/A,#N/A,FALSE,"Tickmarks"}</definedName>
    <definedName name="kikikik" hidden="1">{#N/A,#N/A,FALSE,"DI 2 YEAR MASTER SCHEDULE"}</definedName>
    <definedName name="kiojjjoocsss" hidden="1">{#N/A,#N/A,FALSE,"PRJCTED QTRLY $'s"}</definedName>
    <definedName name="kjherty">[78]BARS!$B$1039:$L$1084</definedName>
    <definedName name="KK">[29]ANALISIS!$A$8:$E$16</definedName>
    <definedName name="kkiuujmmp" localSheetId="2" hidden="1">[21]MASTER!#REF!,[21]MASTER!#REF!,[21]MASTER!#REF!,[21]MASTER!#REF!,[21]MASTER!#REF!,[21]MASTER!#REF!,[21]MASTER!#REF!,[21]MASTER!$98:$272</definedName>
    <definedName name="kkiuujmmp" localSheetId="6" hidden="1">[21]MASTER!#REF!,[21]MASTER!#REF!,[21]MASTER!#REF!,[21]MASTER!#REF!,[21]MASTER!#REF!,[21]MASTER!#REF!,[21]MASTER!#REF!,[21]MASTER!$98:$272</definedName>
    <definedName name="kkiuujmmp" localSheetId="5" hidden="1">[21]MASTER!#REF!,[21]MASTER!#REF!,[21]MASTER!#REF!,[21]MASTER!#REF!,[21]MASTER!#REF!,[21]MASTER!#REF!,[21]MASTER!#REF!,[21]MASTER!$98:$272</definedName>
    <definedName name="kkiuujmmp" hidden="1">[21]MASTER!#REF!,[21]MASTER!#REF!,[21]MASTER!#REF!,[21]MASTER!#REF!,[21]MASTER!#REF!,[21]MASTER!#REF!,[21]MASTER!#REF!,[21]MASTER!$98:$272</definedName>
    <definedName name="KKK">[29]ANALISIS!$C$8:$E$18</definedName>
    <definedName name="klien" localSheetId="2">#REF!</definedName>
    <definedName name="klien" localSheetId="6">#REF!</definedName>
    <definedName name="klien" localSheetId="5">#REF!</definedName>
    <definedName name="klien">#REF!</definedName>
    <definedName name="KODE">'[88]0'!$B$6:$C$112</definedName>
    <definedName name="KODE_HTG">'[89]TERM OF PAYMENT'!$A$6:$C$98</definedName>
    <definedName name="koliu" hidden="1">{#N/A,#N/A,FALSE,"DI 2 YEAR MASTER SCHEDULE"}</definedName>
    <definedName name="KOM_FA">[90]DEPK2003!$A$932:$L$953</definedName>
    <definedName name="KON" hidden="1">{#N/A,#N/A,FALSE,"Aging Summary";#N/A,#N/A,FALSE,"Ratio Analysis";#N/A,#N/A,FALSE,"Test 120 Day Accts";#N/A,#N/A,FALSE,"Tickmarks"}</definedName>
    <definedName name="KON_1" hidden="1">{#N/A,#N/A,FALSE,"Aging Summary";#N/A,#N/A,FALSE,"Ratio Analysis";#N/A,#N/A,FALSE,"Test 120 Day Accts";#N/A,#N/A,FALSE,"Tickmarks"}</definedName>
    <definedName name="kop">'[91]Biaya Departemen'!$A$1:$E$4</definedName>
    <definedName name="kopRIN" localSheetId="2">#REF!</definedName>
    <definedName name="kopRIN" localSheetId="6">#REF!</definedName>
    <definedName name="kopRIN" localSheetId="5">#REF!</definedName>
    <definedName name="kopRIN">#REF!</definedName>
    <definedName name="kota">[22]Master!$D$1:$D$382</definedName>
    <definedName name="KPP">[14]WP!$D$6</definedName>
    <definedName name="kurs" localSheetId="2">#REF!</definedName>
    <definedName name="kurs" localSheetId="6">#REF!</definedName>
    <definedName name="kurs" localSheetId="5">#REF!</definedName>
    <definedName name="kurs">#REF!</definedName>
    <definedName name="KUTANG" localSheetId="2" hidden="1">#REF!</definedName>
    <definedName name="KUTANG" localSheetId="6" hidden="1">#REF!</definedName>
    <definedName name="KUTANG" localSheetId="5" hidden="1">#REF!</definedName>
    <definedName name="KUTANG" hidden="1">#REF!</definedName>
    <definedName name="KUTANGG" localSheetId="2" hidden="1">#REF!</definedName>
    <definedName name="KUTANGG" localSheetId="6" hidden="1">#REF!</definedName>
    <definedName name="KUTANGG" localSheetId="5" hidden="1">#REF!</definedName>
    <definedName name="KUTANGG" hidden="1">#REF!</definedName>
    <definedName name="L_Adjust">[92]Links!$H$1:$H$32000</definedName>
    <definedName name="L_Adjust___2">[93]Links!$H$1:$H$32000</definedName>
    <definedName name="L_AJE_Tot">[92]Links!$G$1:$G$32000</definedName>
    <definedName name="L_AJE_Tot___2">[93]Links!$G$1:$G$32000</definedName>
    <definedName name="L_CY_Beg">[92]Links!$F$1:$F$32000</definedName>
    <definedName name="L_CY_Beg___2">[93]Links!$F$1:$F$32000</definedName>
    <definedName name="L_CY_End">[92]Links!$J$1:$J$32000</definedName>
    <definedName name="L_CY_End___2">[93]Links!$J$1:$J$32000</definedName>
    <definedName name="L_PY_End">[92]Links!$K$1:$K$32000</definedName>
    <definedName name="L_PY_End___2">[93]Links!$K$1:$K$32000</definedName>
    <definedName name="L_RJE_Tot">[92]Links!$I$1:$I$32000</definedName>
    <definedName name="L_RJE_Tot___2">[93]Links!$I$1:$I$32000</definedName>
    <definedName name="L14_">#N/A</definedName>
    <definedName name="LAB" localSheetId="2">#REF!</definedName>
    <definedName name="LAB" localSheetId="6">#REF!</definedName>
    <definedName name="LAB" localSheetId="5">#REF!</definedName>
    <definedName name="LAB">#REF!</definedName>
    <definedName name="Laboratorium" localSheetId="2">'[33]instalasi disp Mei'!#REF!</definedName>
    <definedName name="Laboratorium" localSheetId="6">'[33]instalasi disp Mei'!#REF!</definedName>
    <definedName name="Laboratorium" localSheetId="5">'[33]instalasi disp Mei'!#REF!</definedName>
    <definedName name="Laboratorium">'[33]instalasi disp Mei'!#REF!</definedName>
    <definedName name="lap">"$#REF!.$A$33:$IK$158"</definedName>
    <definedName name="lap_1">"$#REF!.$A$4:$IR$136"</definedName>
    <definedName name="lap_1_1">"$#REF!.$A$47:$IM$152"</definedName>
    <definedName name="lap_1_1_12">"$#REF!.$A$47:$IK$155"</definedName>
    <definedName name="lap_1_10">"$#REF!.$A$47:$IM$152"</definedName>
    <definedName name="lap_1_10_12">"$#REF!.$A$47:$IK$155"</definedName>
    <definedName name="lap_1_11">"$#REF!.$A$47:$IM$152"</definedName>
    <definedName name="lap_1_11_12">"$#REF!.$A$47:$IK$155"</definedName>
    <definedName name="lap_1_12">"$#REF!.$A$4:$IP$139"</definedName>
    <definedName name="lap_1_12_1">"$#REF!.$A$3:$IR$134"</definedName>
    <definedName name="lap_1_12_12">"$#REF!.$A$3:$IP$137"</definedName>
    <definedName name="lap_1_2">"$#REF!.$A$47:$IM$152"</definedName>
    <definedName name="lap_1_2_12">"$#REF!.$A$47:$IK$155"</definedName>
    <definedName name="lap_10">"$#REF!.$A$4:$IR$136"</definedName>
    <definedName name="lap_10_1">"$#REF!.$A$47:$IM$152"</definedName>
    <definedName name="lap_10_1_12">"$#REF!.$A$47:$IK$155"</definedName>
    <definedName name="lap_10_10">"$#REF!.$A$47:$IM$152"</definedName>
    <definedName name="lap_10_10_12">"$#REF!.$A$47:$IK$155"</definedName>
    <definedName name="lap_10_11">"$#REF!.$A$47:$IM$152"</definedName>
    <definedName name="lap_10_11_12">"$#REF!.$A$47:$IK$155"</definedName>
    <definedName name="lap_10_12">"$#REF!.$A$4:$IP$139"</definedName>
    <definedName name="lap_10_12_1">"$#REF!.$A$4:$IR$135"</definedName>
    <definedName name="lap_10_12_12">"$#REF!.$A$4:$IP$138"</definedName>
    <definedName name="lap_10_2">"$#REF!.$A$47:$IM$152"</definedName>
    <definedName name="lap_10_2_12">"$#REF!.$A$47:$IK$155"</definedName>
    <definedName name="lap_12">"$#REF!.$A$4:$IR$133"</definedName>
    <definedName name="lap_12_12">"$#REF!.$A$4:$IP$136"</definedName>
    <definedName name="Last_Row">#N/A</definedName>
    <definedName name="Last_Row___0">NA()</definedName>
    <definedName name="Last_Row___1">#N/A</definedName>
    <definedName name="Last_Row___10">NA()</definedName>
    <definedName name="Last_Row___11">#N/A</definedName>
    <definedName name="Last_Row___12">#N/A</definedName>
    <definedName name="Last_Row___13">#N/A</definedName>
    <definedName name="Last_Row___15">#N/A</definedName>
    <definedName name="Last_Row___2">#N/A</definedName>
    <definedName name="Last_Row___21">#N/A</definedName>
    <definedName name="Last_Row___26">#N/A</definedName>
    <definedName name="Last_Row___4">#N/A</definedName>
    <definedName name="Last_Row___6">NA()</definedName>
    <definedName name="Last_Row___7">#N/A</definedName>
    <definedName name="Last_Row___8">#N/A</definedName>
    <definedName name="Last_Row___9">NA()</definedName>
    <definedName name="Last_Row_39">#N/A</definedName>
    <definedName name="Last_Row_4">#N/A</definedName>
    <definedName name="Last_Row_40">#N/A</definedName>
    <definedName name="Last_Row_48">#N/A</definedName>
    <definedName name="Last_Row_49">#N/A</definedName>
    <definedName name="Last_Row_5">#N/A</definedName>
    <definedName name="Last_Row_50">#N/A</definedName>
    <definedName name="Last_Row_51">#N/A</definedName>
    <definedName name="Last_Row_7">#N/A</definedName>
    <definedName name="LBRfeb2012" localSheetId="2">#REF!</definedName>
    <definedName name="LBRfeb2012" localSheetId="6">#REF!</definedName>
    <definedName name="LBRfeb2012" localSheetId="5">#REF!</definedName>
    <definedName name="LBRfeb2012">#REF!</definedName>
    <definedName name="lemburfeb2012" localSheetId="2">#REF!</definedName>
    <definedName name="lemburfeb2012" localSheetId="6">#REF!</definedName>
    <definedName name="lemburfeb2012" localSheetId="5">#REF!</definedName>
    <definedName name="lemburfeb2012">#REF!</definedName>
    <definedName name="LevelCode" localSheetId="2">#REF!</definedName>
    <definedName name="LevelCode" localSheetId="6">#REF!</definedName>
    <definedName name="LevelCode" localSheetId="5">#REF!</definedName>
    <definedName name="LevelCode">#REF!</definedName>
    <definedName name="LevelPair">[20]Tables!$F$15:$I$25</definedName>
    <definedName name="LH" localSheetId="2">#REF!</definedName>
    <definedName name="LH" localSheetId="6">#REF!</definedName>
    <definedName name="LH" localSheetId="5">#REF!</definedName>
    <definedName name="LH">#REF!</definedName>
    <definedName name="LI.CG" localSheetId="2">#REF!</definedName>
    <definedName name="LI.CG" localSheetId="6">#REF!</definedName>
    <definedName name="LI.CG" localSheetId="5">#REF!</definedName>
    <definedName name="LI.CG">#REF!</definedName>
    <definedName name="LI.CG.ActualPerfUnits" localSheetId="2">'[94]DH_RI_SI Exceptions'!#REF!</definedName>
    <definedName name="LI.CG.ActualPerfUnits" localSheetId="6">'[94]DH_RI_SI Exceptions'!#REF!</definedName>
    <definedName name="LI.CG.ActualPerfUnits" localSheetId="5">'[94]DH_RI_SI Exceptions'!#REF!</definedName>
    <definedName name="LI.CG.ActualPerfUnits">'[94]DH_RI_SI Exceptions'!#REF!</definedName>
    <definedName name="LI.CG.BaseUnits" localSheetId="2">'[94]DH_RI_SI Exceptions'!#REF!</definedName>
    <definedName name="LI.CG.BaseUnits" localSheetId="6">'[94]DH_RI_SI Exceptions'!#REF!</definedName>
    <definedName name="LI.CG.BaseUnits" localSheetId="5">'[94]DH_RI_SI Exceptions'!#REF!</definedName>
    <definedName name="LI.CG.BaseUnits">'[94]DH_RI_SI Exceptions'!#REF!</definedName>
    <definedName name="LI.CG.DiffCur" localSheetId="2">'[94]DH_RI_SI Exceptions'!#REF!</definedName>
    <definedName name="LI.CG.DiffCur" localSheetId="6">'[94]DH_RI_SI Exceptions'!#REF!</definedName>
    <definedName name="LI.CG.DiffCur" localSheetId="5">'[94]DH_RI_SI Exceptions'!#REF!</definedName>
    <definedName name="LI.CG.DiffCur">'[94]DH_RI_SI Exceptions'!#REF!</definedName>
    <definedName name="LI.CG.ExemptionUnits" localSheetId="2">'[94]DH_RI_SI Exceptions'!#REF!</definedName>
    <definedName name="LI.CG.ExemptionUnits" localSheetId="6">'[94]DH_RI_SI Exceptions'!#REF!</definedName>
    <definedName name="LI.CG.ExemptionUnits" localSheetId="5">'[94]DH_RI_SI Exceptions'!#REF!</definedName>
    <definedName name="LI.CG.ExemptionUnits">'[94]DH_RI_SI Exceptions'!#REF!</definedName>
    <definedName name="LI.CG.LOR" localSheetId="2">'[94]DH_RI_SI Exceptions'!#REF!</definedName>
    <definedName name="LI.CG.LOR" localSheetId="6">'[94]DH_RI_SI Exceptions'!#REF!</definedName>
    <definedName name="LI.CG.LOR" localSheetId="5">'[94]DH_RI_SI Exceptions'!#REF!</definedName>
    <definedName name="LI.CG.LOR">'[94]DH_RI_SI Exceptions'!#REF!</definedName>
    <definedName name="LI.CG.PctDiff" localSheetId="2">'[94]DH_RI_SI Exceptions'!#REF!</definedName>
    <definedName name="LI.CG.PctDiff" localSheetId="6">'[94]DH_RI_SI Exceptions'!#REF!</definedName>
    <definedName name="LI.CG.PctDiff" localSheetId="5">'[94]DH_RI_SI Exceptions'!#REF!</definedName>
    <definedName name="LI.CG.PctDiff">'[94]DH_RI_SI Exceptions'!#REF!</definedName>
    <definedName name="LI.CG.Rating" localSheetId="2">'[94]DH_RI_SI Exceptions'!#REF!</definedName>
    <definedName name="LI.CG.Rating" localSheetId="6">'[94]DH_RI_SI Exceptions'!#REF!</definedName>
    <definedName name="LI.CG.Rating" localSheetId="5">'[94]DH_RI_SI Exceptions'!#REF!</definedName>
    <definedName name="LI.CG.Rating">'[94]DH_RI_SI Exceptions'!#REF!</definedName>
    <definedName name="LI.CG.RdBase" localSheetId="2">'[94]DH_RI_SI Exceptions'!#REF!</definedName>
    <definedName name="LI.CG.RdBase" localSheetId="6">'[94]DH_RI_SI Exceptions'!#REF!</definedName>
    <definedName name="LI.CG.RdBase" localSheetId="5">'[94]DH_RI_SI Exceptions'!#REF!</definedName>
    <definedName name="LI.CG.RdBase">'[94]DH_RI_SI Exceptions'!#REF!</definedName>
    <definedName name="LI.CG.RdExempt" localSheetId="2">'[94]DH_RI_SI Exceptions'!#REF!</definedName>
    <definedName name="LI.CG.RdExempt" localSheetId="6">'[94]DH_RI_SI Exceptions'!#REF!</definedName>
    <definedName name="LI.CG.RdExempt" localSheetId="5">'[94]DH_RI_SI Exceptions'!#REF!</definedName>
    <definedName name="LI.CG.RdExempt">'[94]DH_RI_SI Exceptions'!#REF!</definedName>
    <definedName name="LI.CG.RdPerf" localSheetId="2">'[94]DH_RI_SI Exceptions'!#REF!</definedName>
    <definedName name="LI.CG.RdPerf" localSheetId="6">'[94]DH_RI_SI Exceptions'!#REF!</definedName>
    <definedName name="LI.CG.RdPerf" localSheetId="5">'[94]DH_RI_SI Exceptions'!#REF!</definedName>
    <definedName name="LI.CG.RdPerf">'[94]DH_RI_SI Exceptions'!#REF!</definedName>
    <definedName name="LI.CG.RdTotal" localSheetId="2">'[94]DH_RI_SI Exceptions'!#REF!</definedName>
    <definedName name="LI.CG.RdTotal" localSheetId="6">'[94]DH_RI_SI Exceptions'!#REF!</definedName>
    <definedName name="LI.CG.RdTotal" localSheetId="5">'[94]DH_RI_SI Exceptions'!#REF!</definedName>
    <definedName name="LI.CG.RdTotal">'[94]DH_RI_SI Exceptions'!#REF!</definedName>
    <definedName name="LI.CG.SalVar" localSheetId="2">'[94]DH_RI_SI Exceptions'!#REF!</definedName>
    <definedName name="LI.CG.SalVar" localSheetId="6">'[94]DH_RI_SI Exceptions'!#REF!</definedName>
    <definedName name="LI.CG.SalVar" localSheetId="5">'[94]DH_RI_SI Exceptions'!#REF!</definedName>
    <definedName name="LI.CG.SalVar">'[94]DH_RI_SI Exceptions'!#REF!</definedName>
    <definedName name="LI.CG.Total" localSheetId="2">'[94]DH_RI_SI Exceptions'!#REF!</definedName>
    <definedName name="LI.CG.Total" localSheetId="6">'[94]DH_RI_SI Exceptions'!#REF!</definedName>
    <definedName name="LI.CG.Total" localSheetId="5">'[94]DH_RI_SI Exceptions'!#REF!</definedName>
    <definedName name="LI.CG.Total">'[94]DH_RI_SI Exceptions'!#REF!</definedName>
    <definedName name="LI.OG" localSheetId="2">#REF!</definedName>
    <definedName name="LI.OG" localSheetId="6">#REF!</definedName>
    <definedName name="LI.OG" localSheetId="5">#REF!</definedName>
    <definedName name="LI.OG">#REF!</definedName>
    <definedName name="LI.OG.ActualPerfUnits" localSheetId="2">'[94]DH_RI_SI Exceptions'!#REF!</definedName>
    <definedName name="LI.OG.ActualPerfUnits" localSheetId="6">'[94]DH_RI_SI Exceptions'!#REF!</definedName>
    <definedName name="LI.OG.ActualPerfUnits" localSheetId="5">'[94]DH_RI_SI Exceptions'!#REF!</definedName>
    <definedName name="LI.OG.ActualPerfUnits">'[94]DH_RI_SI Exceptions'!#REF!</definedName>
    <definedName name="LI.OG.BaseUnits" localSheetId="2">'[94]DH_RI_SI Exceptions'!#REF!</definedName>
    <definedName name="LI.OG.BaseUnits" localSheetId="6">'[94]DH_RI_SI Exceptions'!#REF!</definedName>
    <definedName name="LI.OG.BaseUnits" localSheetId="5">'[94]DH_RI_SI Exceptions'!#REF!</definedName>
    <definedName name="LI.OG.BaseUnits">'[94]DH_RI_SI Exceptions'!#REF!</definedName>
    <definedName name="LI.OG.DiffCur" localSheetId="2">'[94]DH_RI_SI Exceptions'!#REF!</definedName>
    <definedName name="LI.OG.DiffCur" localSheetId="6">'[94]DH_RI_SI Exceptions'!#REF!</definedName>
    <definedName name="LI.OG.DiffCur" localSheetId="5">'[94]DH_RI_SI Exceptions'!#REF!</definedName>
    <definedName name="LI.OG.DiffCur">'[94]DH_RI_SI Exceptions'!#REF!</definedName>
    <definedName name="LI.OG.ExemptionUnits" localSheetId="2">'[94]DH_RI_SI Exceptions'!#REF!</definedName>
    <definedName name="LI.OG.ExemptionUnits" localSheetId="6">'[94]DH_RI_SI Exceptions'!#REF!</definedName>
    <definedName name="LI.OG.ExemptionUnits" localSheetId="5">'[94]DH_RI_SI Exceptions'!#REF!</definedName>
    <definedName name="LI.OG.ExemptionUnits">'[94]DH_RI_SI Exceptions'!#REF!</definedName>
    <definedName name="LI.OG.LOR" localSheetId="2">'[94]DH_RI_SI Exceptions'!#REF!</definedName>
    <definedName name="LI.OG.LOR" localSheetId="6">'[94]DH_RI_SI Exceptions'!#REF!</definedName>
    <definedName name="LI.OG.LOR" localSheetId="5">'[94]DH_RI_SI Exceptions'!#REF!</definedName>
    <definedName name="LI.OG.LOR">'[94]DH_RI_SI Exceptions'!#REF!</definedName>
    <definedName name="LI.OG.PctDiff" localSheetId="2">'[94]DH_RI_SI Exceptions'!#REF!</definedName>
    <definedName name="LI.OG.PctDiff" localSheetId="6">'[94]DH_RI_SI Exceptions'!#REF!</definedName>
    <definedName name="LI.OG.PctDiff" localSheetId="5">'[94]DH_RI_SI Exceptions'!#REF!</definedName>
    <definedName name="LI.OG.PctDiff">'[94]DH_RI_SI Exceptions'!#REF!</definedName>
    <definedName name="LI.OG.Rating" localSheetId="2">'[94]DH_RI_SI Exceptions'!#REF!</definedName>
    <definedName name="LI.OG.Rating" localSheetId="6">'[94]DH_RI_SI Exceptions'!#REF!</definedName>
    <definedName name="LI.OG.Rating" localSheetId="5">'[94]DH_RI_SI Exceptions'!#REF!</definedName>
    <definedName name="LI.OG.Rating">'[94]DH_RI_SI Exceptions'!#REF!</definedName>
    <definedName name="LI.OG.RdBase" localSheetId="2">'[94]DH_RI_SI Exceptions'!#REF!</definedName>
    <definedName name="LI.OG.RdBase" localSheetId="6">'[94]DH_RI_SI Exceptions'!#REF!</definedName>
    <definedName name="LI.OG.RdBase" localSheetId="5">'[94]DH_RI_SI Exceptions'!#REF!</definedName>
    <definedName name="LI.OG.RdBase">'[94]DH_RI_SI Exceptions'!#REF!</definedName>
    <definedName name="LI.OG.RdExempt" localSheetId="2">'[94]DH_RI_SI Exceptions'!#REF!</definedName>
    <definedName name="LI.OG.RdExempt" localSheetId="6">'[94]DH_RI_SI Exceptions'!#REF!</definedName>
    <definedName name="LI.OG.RdExempt" localSheetId="5">'[94]DH_RI_SI Exceptions'!#REF!</definedName>
    <definedName name="LI.OG.RdExempt">'[94]DH_RI_SI Exceptions'!#REF!</definedName>
    <definedName name="LI.OG.RdPerf" localSheetId="2">'[94]DH_RI_SI Exceptions'!#REF!</definedName>
    <definedName name="LI.OG.RdPerf" localSheetId="6">'[94]DH_RI_SI Exceptions'!#REF!</definedName>
    <definedName name="LI.OG.RdPerf" localSheetId="5">'[94]DH_RI_SI Exceptions'!#REF!</definedName>
    <definedName name="LI.OG.RdPerf">'[94]DH_RI_SI Exceptions'!#REF!</definedName>
    <definedName name="LI.OG.RdTotal" localSheetId="2">'[94]DH_RI_SI Exceptions'!#REF!</definedName>
    <definedName name="LI.OG.RdTotal" localSheetId="6">'[94]DH_RI_SI Exceptions'!#REF!</definedName>
    <definedName name="LI.OG.RdTotal" localSheetId="5">'[94]DH_RI_SI Exceptions'!#REF!</definedName>
    <definedName name="LI.OG.RdTotal">'[94]DH_RI_SI Exceptions'!#REF!</definedName>
    <definedName name="LI.OG.SalVar" localSheetId="2">'[94]DH_RI_SI Exceptions'!#REF!</definedName>
    <definedName name="LI.OG.SalVar" localSheetId="6">'[94]DH_RI_SI Exceptions'!#REF!</definedName>
    <definedName name="LI.OG.SalVar" localSheetId="5">'[94]DH_RI_SI Exceptions'!#REF!</definedName>
    <definedName name="LI.OG.SalVar">'[94]DH_RI_SI Exceptions'!#REF!</definedName>
    <definedName name="LI.OG.Total" localSheetId="2">'[94]DH_RI_SI Exceptions'!#REF!</definedName>
    <definedName name="LI.OG.Total" localSheetId="6">'[94]DH_RI_SI Exceptions'!#REF!</definedName>
    <definedName name="LI.OG.Total" localSheetId="5">'[94]DH_RI_SI Exceptions'!#REF!</definedName>
    <definedName name="LI.OG.Total">'[94]DH_RI_SI Exceptions'!#REF!</definedName>
    <definedName name="LI.OU" localSheetId="2">#REF!</definedName>
    <definedName name="LI.OU" localSheetId="6">#REF!</definedName>
    <definedName name="LI.OU" localSheetId="5">#REF!</definedName>
    <definedName name="LI.OU">#REF!</definedName>
    <definedName name="LI.OU.ActualPerfUnits" localSheetId="2">'[94]DH_RI_SI Exceptions'!#REF!</definedName>
    <definedName name="LI.OU.ActualPerfUnits" localSheetId="6">'[94]DH_RI_SI Exceptions'!#REF!</definedName>
    <definedName name="LI.OU.ActualPerfUnits" localSheetId="5">'[94]DH_RI_SI Exceptions'!#REF!</definedName>
    <definedName name="LI.OU.ActualPerfUnits">'[94]DH_RI_SI Exceptions'!#REF!</definedName>
    <definedName name="LI.OU.BaseUnits" localSheetId="2">'[94]DH_RI_SI Exceptions'!#REF!</definedName>
    <definedName name="LI.OU.BaseUnits" localSheetId="6">'[94]DH_RI_SI Exceptions'!#REF!</definedName>
    <definedName name="LI.OU.BaseUnits" localSheetId="5">'[94]DH_RI_SI Exceptions'!#REF!</definedName>
    <definedName name="LI.OU.BaseUnits">'[94]DH_RI_SI Exceptions'!#REF!</definedName>
    <definedName name="LI.OU.DiffCur" localSheetId="2">'[94]DH_RI_SI Exceptions'!#REF!</definedName>
    <definedName name="LI.OU.DiffCur" localSheetId="6">'[94]DH_RI_SI Exceptions'!#REF!</definedName>
    <definedName name="LI.OU.DiffCur" localSheetId="5">'[94]DH_RI_SI Exceptions'!#REF!</definedName>
    <definedName name="LI.OU.DiffCur">'[94]DH_RI_SI Exceptions'!#REF!</definedName>
    <definedName name="LI.OU.ExemptionUnits" localSheetId="2">'[94]DH_RI_SI Exceptions'!#REF!</definedName>
    <definedName name="LI.OU.ExemptionUnits" localSheetId="6">'[94]DH_RI_SI Exceptions'!#REF!</definedName>
    <definedName name="LI.OU.ExemptionUnits" localSheetId="5">'[94]DH_RI_SI Exceptions'!#REF!</definedName>
    <definedName name="LI.OU.ExemptionUnits">'[94]DH_RI_SI Exceptions'!#REF!</definedName>
    <definedName name="LI.OU.LOR" localSheetId="2">'[94]DH_RI_SI Exceptions'!#REF!</definedName>
    <definedName name="LI.OU.LOR" localSheetId="6">'[94]DH_RI_SI Exceptions'!#REF!</definedName>
    <definedName name="LI.OU.LOR" localSheetId="5">'[94]DH_RI_SI Exceptions'!#REF!</definedName>
    <definedName name="LI.OU.LOR">'[94]DH_RI_SI Exceptions'!#REF!</definedName>
    <definedName name="LI.OU.PctDiff" localSheetId="2">'[94]DH_RI_SI Exceptions'!#REF!</definedName>
    <definedName name="LI.OU.PctDiff" localSheetId="6">'[94]DH_RI_SI Exceptions'!#REF!</definedName>
    <definedName name="LI.OU.PctDiff" localSheetId="5">'[94]DH_RI_SI Exceptions'!#REF!</definedName>
    <definedName name="LI.OU.PctDiff">'[94]DH_RI_SI Exceptions'!#REF!</definedName>
    <definedName name="LI.OU.Rating" localSheetId="2">'[94]DH_RI_SI Exceptions'!#REF!</definedName>
    <definedName name="LI.OU.Rating" localSheetId="6">'[94]DH_RI_SI Exceptions'!#REF!</definedName>
    <definedName name="LI.OU.Rating" localSheetId="5">'[94]DH_RI_SI Exceptions'!#REF!</definedName>
    <definedName name="LI.OU.Rating">'[94]DH_RI_SI Exceptions'!#REF!</definedName>
    <definedName name="LI.OU.RdBase" localSheetId="2">'[94]DH_RI_SI Exceptions'!#REF!</definedName>
    <definedName name="LI.OU.RdBase" localSheetId="6">'[94]DH_RI_SI Exceptions'!#REF!</definedName>
    <definedName name="LI.OU.RdBase" localSheetId="5">'[94]DH_RI_SI Exceptions'!#REF!</definedName>
    <definedName name="LI.OU.RdBase">'[94]DH_RI_SI Exceptions'!#REF!</definedName>
    <definedName name="LI.OU.RdExempt" localSheetId="2">'[94]DH_RI_SI Exceptions'!#REF!</definedName>
    <definedName name="LI.OU.RdExempt" localSheetId="6">'[94]DH_RI_SI Exceptions'!#REF!</definedName>
    <definedName name="LI.OU.RdExempt" localSheetId="5">'[94]DH_RI_SI Exceptions'!#REF!</definedName>
    <definedName name="LI.OU.RdExempt">'[94]DH_RI_SI Exceptions'!#REF!</definedName>
    <definedName name="LI.OU.RdPerf" localSheetId="2">'[94]DH_RI_SI Exceptions'!#REF!</definedName>
    <definedName name="LI.OU.RdPerf" localSheetId="6">'[94]DH_RI_SI Exceptions'!#REF!</definedName>
    <definedName name="LI.OU.RdPerf" localSheetId="5">'[94]DH_RI_SI Exceptions'!#REF!</definedName>
    <definedName name="LI.OU.RdPerf">'[94]DH_RI_SI Exceptions'!#REF!</definedName>
    <definedName name="LI.OU.RdTotal" localSheetId="2">'[94]DH_RI_SI Exceptions'!#REF!</definedName>
    <definedName name="LI.OU.RdTotal" localSheetId="6">'[94]DH_RI_SI Exceptions'!#REF!</definedName>
    <definedName name="LI.OU.RdTotal" localSheetId="5">'[94]DH_RI_SI Exceptions'!#REF!</definedName>
    <definedName name="LI.OU.RdTotal">'[94]DH_RI_SI Exceptions'!#REF!</definedName>
    <definedName name="LI.OU.SalVar" localSheetId="2">'[94]DH_RI_SI Exceptions'!#REF!</definedName>
    <definedName name="LI.OU.SalVar" localSheetId="6">'[94]DH_RI_SI Exceptions'!#REF!</definedName>
    <definedName name="LI.OU.SalVar" localSheetId="5">'[94]DH_RI_SI Exceptions'!#REF!</definedName>
    <definedName name="LI.OU.SalVar">'[94]DH_RI_SI Exceptions'!#REF!</definedName>
    <definedName name="LI.OU.Total" localSheetId="2">'[94]DH_RI_SI Exceptions'!#REF!</definedName>
    <definedName name="LI.OU.Total" localSheetId="6">'[94]DH_RI_SI Exceptions'!#REF!</definedName>
    <definedName name="LI.OU.Total" localSheetId="5">'[94]DH_RI_SI Exceptions'!#REF!</definedName>
    <definedName name="LI.OU.Total">'[94]DH_RI_SI Exceptions'!#REF!</definedName>
    <definedName name="LI.SEIC" localSheetId="2">#REF!</definedName>
    <definedName name="LI.SEIC" localSheetId="6">#REF!</definedName>
    <definedName name="LI.SEIC" localSheetId="5">#REF!</definedName>
    <definedName name="LI.SEIC">#REF!</definedName>
    <definedName name="LI.SEIC.ActualPerfUnits" localSheetId="2">'[94]DH_RI_SI Exceptions'!#REF!</definedName>
    <definedName name="LI.SEIC.ActualPerfUnits" localSheetId="6">'[94]DH_RI_SI Exceptions'!#REF!</definedName>
    <definedName name="LI.SEIC.ActualPerfUnits" localSheetId="5">'[94]DH_RI_SI Exceptions'!#REF!</definedName>
    <definedName name="LI.SEIC.ActualPerfUnits">'[94]DH_RI_SI Exceptions'!#REF!</definedName>
    <definedName name="LI.SEIC.DiffCur" localSheetId="2">'[94]DH_RI_SI Exceptions'!#REF!</definedName>
    <definedName name="LI.SEIC.DiffCur" localSheetId="6">'[94]DH_RI_SI Exceptions'!#REF!</definedName>
    <definedName name="LI.SEIC.DiffCur" localSheetId="5">'[94]DH_RI_SI Exceptions'!#REF!</definedName>
    <definedName name="LI.SEIC.DiffCur">'[94]DH_RI_SI Exceptions'!#REF!</definedName>
    <definedName name="LI.SEIC.PctDiff" localSheetId="2">'[94]DH_RI_SI Exceptions'!#REF!</definedName>
    <definedName name="LI.SEIC.PctDiff" localSheetId="6">'[94]DH_RI_SI Exceptions'!#REF!</definedName>
    <definedName name="LI.SEIC.PctDiff" localSheetId="5">'[94]DH_RI_SI Exceptions'!#REF!</definedName>
    <definedName name="LI.SEIC.PctDiff">'[94]DH_RI_SI Exceptions'!#REF!</definedName>
    <definedName name="LI.SEIC.RdBase" localSheetId="2">'[94]DH_RI_SI Exceptions'!#REF!</definedName>
    <definedName name="LI.SEIC.RdBase" localSheetId="6">'[94]DH_RI_SI Exceptions'!#REF!</definedName>
    <definedName name="LI.SEIC.RdBase" localSheetId="5">'[94]DH_RI_SI Exceptions'!#REF!</definedName>
    <definedName name="LI.SEIC.RdBase">'[94]DH_RI_SI Exceptions'!#REF!</definedName>
    <definedName name="LI.SEIC.RdExempt" localSheetId="2">'[94]DH_RI_SI Exceptions'!#REF!</definedName>
    <definedName name="LI.SEIC.RdExempt" localSheetId="6">'[94]DH_RI_SI Exceptions'!#REF!</definedName>
    <definedName name="LI.SEIC.RdExempt" localSheetId="5">'[94]DH_RI_SI Exceptions'!#REF!</definedName>
    <definedName name="LI.SEIC.RdExempt">'[94]DH_RI_SI Exceptions'!#REF!</definedName>
    <definedName name="LI.SEIC.RdPerf" localSheetId="2">'[94]DH_RI_SI Exceptions'!#REF!</definedName>
    <definedName name="LI.SEIC.RdPerf" localSheetId="6">'[94]DH_RI_SI Exceptions'!#REF!</definedName>
    <definedName name="LI.SEIC.RdPerf" localSheetId="5">'[94]DH_RI_SI Exceptions'!#REF!</definedName>
    <definedName name="LI.SEIC.RdPerf">'[94]DH_RI_SI Exceptions'!#REF!</definedName>
    <definedName name="LI.SEIC.RdTotal" localSheetId="2">'[94]DH_RI_SI Exceptions'!#REF!</definedName>
    <definedName name="LI.SEIC.RdTotal" localSheetId="6">'[94]DH_RI_SI Exceptions'!#REF!</definedName>
    <definedName name="LI.SEIC.RdTotal" localSheetId="5">'[94]DH_RI_SI Exceptions'!#REF!</definedName>
    <definedName name="LI.SEIC.RdTotal">'[94]DH_RI_SI Exceptions'!#REF!</definedName>
    <definedName name="LI.SEIC.SalVar" localSheetId="2">'[94]DH_RI_SI Exceptions'!#REF!</definedName>
    <definedName name="LI.SEIC.SalVar" localSheetId="6">'[94]DH_RI_SI Exceptions'!#REF!</definedName>
    <definedName name="LI.SEIC.SalVar" localSheetId="5">'[94]DH_RI_SI Exceptions'!#REF!</definedName>
    <definedName name="LI.SEIC.SalVar">'[94]DH_RI_SI Exceptions'!#REF!</definedName>
    <definedName name="LI.Transfer" localSheetId="2">#REF!</definedName>
    <definedName name="LI.Transfer" localSheetId="6">#REF!</definedName>
    <definedName name="LI.Transfer" localSheetId="5">#REF!</definedName>
    <definedName name="LI.Transfer">#REF!</definedName>
    <definedName name="LI.Transfer.03" localSheetId="2">'[94]DH_RI_SI Exceptions'!#REF!</definedName>
    <definedName name="LI.Transfer.03" localSheetId="6">'[94]DH_RI_SI Exceptions'!#REF!</definedName>
    <definedName name="LI.Transfer.03" localSheetId="5">'[94]DH_RI_SI Exceptions'!#REF!</definedName>
    <definedName name="LI.Transfer.03">'[94]DH_RI_SI Exceptions'!#REF!</definedName>
    <definedName name="LI.Transfer.04" localSheetId="2">'[94]DH_RI_SI Exceptions'!#REF!</definedName>
    <definedName name="LI.Transfer.04" localSheetId="6">'[94]DH_RI_SI Exceptions'!#REF!</definedName>
    <definedName name="LI.Transfer.04" localSheetId="5">'[94]DH_RI_SI Exceptions'!#REF!</definedName>
    <definedName name="LI.Transfer.04">'[94]DH_RI_SI Exceptions'!#REF!</definedName>
    <definedName name="LI.Transfer.06" localSheetId="2">'[94]DH_RI_SI Exceptions'!#REF!</definedName>
    <definedName name="LI.Transfer.06" localSheetId="6">'[94]DH_RI_SI Exceptions'!#REF!</definedName>
    <definedName name="LI.Transfer.06" localSheetId="5">'[94]DH_RI_SI Exceptions'!#REF!</definedName>
    <definedName name="LI.Transfer.06">'[94]DH_RI_SI Exceptions'!#REF!</definedName>
    <definedName name="LI.Transfer.07" localSheetId="2">'[94]DH_RI_SI Exceptions'!#REF!</definedName>
    <definedName name="LI.Transfer.07" localSheetId="6">'[94]DH_RI_SI Exceptions'!#REF!</definedName>
    <definedName name="LI.Transfer.07" localSheetId="5">'[94]DH_RI_SI Exceptions'!#REF!</definedName>
    <definedName name="LI.Transfer.07">'[94]DH_RI_SI Exceptions'!#REF!</definedName>
    <definedName name="LI.Transfer.08" localSheetId="2">'[94]DH_RI_SI Exceptions'!#REF!</definedName>
    <definedName name="LI.Transfer.08" localSheetId="6">'[94]DH_RI_SI Exceptions'!#REF!</definedName>
    <definedName name="LI.Transfer.08" localSheetId="5">'[94]DH_RI_SI Exceptions'!#REF!</definedName>
    <definedName name="LI.Transfer.08">'[94]DH_RI_SI Exceptions'!#REF!</definedName>
    <definedName name="LI.Transfer.09" localSheetId="2">'[94]DH_RI_SI Exceptions'!#REF!</definedName>
    <definedName name="LI.Transfer.09" localSheetId="6">'[94]DH_RI_SI Exceptions'!#REF!</definedName>
    <definedName name="LI.Transfer.09" localSheetId="5">'[94]DH_RI_SI Exceptions'!#REF!</definedName>
    <definedName name="LI.Transfer.09">'[94]DH_RI_SI Exceptions'!#REF!</definedName>
    <definedName name="liabnop" localSheetId="2">#REF!</definedName>
    <definedName name="liabnop" localSheetId="6">#REF!</definedName>
    <definedName name="liabnop" localSheetId="5">#REF!</definedName>
    <definedName name="liabnop">#REF!</definedName>
    <definedName name="Licencingchr" localSheetId="2">#REF!</definedName>
    <definedName name="Licencingchr" localSheetId="6">#REF!</definedName>
    <definedName name="Licencingchr" localSheetId="5">#REF!</definedName>
    <definedName name="Licencingchr">#REF!</definedName>
    <definedName name="Liku_Telaga">'[30]J u l'!$C$20</definedName>
    <definedName name="LIMA">#N/A</definedName>
    <definedName name="LIMABELAS">#N/A</definedName>
    <definedName name="LIMABELASA">#N/A</definedName>
    <definedName name="limcount" hidden="1">3</definedName>
    <definedName name="Lippo_Bank">'[30]O c t'!$C$14</definedName>
    <definedName name="list" localSheetId="2">#REF!</definedName>
    <definedName name="list" localSheetId="6">#REF!</definedName>
    <definedName name="list" localSheetId="5">#REF!</definedName>
    <definedName name="list">#REF!</definedName>
    <definedName name="listfacon" localSheetId="2">#REF!</definedName>
    <definedName name="listfacon" localSheetId="6">#REF!</definedName>
    <definedName name="listfacon" localSheetId="5">#REF!</definedName>
    <definedName name="listfacon">#REF!</definedName>
    <definedName name="listpph">[24]Sheet2!$E$217</definedName>
    <definedName name="LISTRIK" localSheetId="2">#REF!</definedName>
    <definedName name="LISTRIK" localSheetId="6">#REF!</definedName>
    <definedName name="LISTRIK" localSheetId="5">#REF!</definedName>
    <definedName name="LISTRIK">#REF!</definedName>
    <definedName name="lkajdf">'[58]Data Sheet'!$B$3:$B$11</definedName>
    <definedName name="lkjh">[78]BARS!$A$1467:$I$1529</definedName>
    <definedName name="LKP">[95]GeneralInfo!$T$73</definedName>
    <definedName name="LL" localSheetId="2" hidden="1">[21]MASTER!#REF!,[21]MASTER!#REF!,[21]MASTER!#REF!,[21]MASTER!#REF!,[21]MASTER!#REF!,[21]MASTER!#REF!,[21]MASTER!#REF!,[21]MASTER!$98:$272</definedName>
    <definedName name="LL" localSheetId="6" hidden="1">[21]MASTER!#REF!,[21]MASTER!#REF!,[21]MASTER!#REF!,[21]MASTER!#REF!,[21]MASTER!#REF!,[21]MASTER!#REF!,[21]MASTER!#REF!,[21]MASTER!$98:$272</definedName>
    <definedName name="LL" localSheetId="5" hidden="1">[21]MASTER!#REF!,[21]MASTER!#REF!,[21]MASTER!#REF!,[21]MASTER!#REF!,[21]MASTER!#REF!,[21]MASTER!#REF!,[21]MASTER!#REF!,[21]MASTER!$98:$272</definedName>
    <definedName name="LL" hidden="1">[21]MASTER!#REF!,[21]MASTER!#REF!,[21]MASTER!#REF!,[21]MASTER!#REF!,[21]MASTER!#REF!,[21]MASTER!#REF!,[21]MASTER!#REF!,[21]MASTER!$98:$272</definedName>
    <definedName name="LLL" localSheetId="2" hidden="1">#REF!</definedName>
    <definedName name="LLL" localSheetId="6" hidden="1">#REF!</definedName>
    <definedName name="LLL" localSheetId="5" hidden="1">#REF!</definedName>
    <definedName name="LLL" hidden="1">#REF!</definedName>
    <definedName name="llll" hidden="1">{#N/A,#N/A,FALSE,"Aging Summary";#N/A,#N/A,FALSE,"Ratio Analysis";#N/A,#N/A,FALSE,"Test 120 Day Accts";#N/A,#N/A,FALSE,"Tickmarks"}</definedName>
    <definedName name="llll_1" hidden="1">{#N/A,#N/A,FALSE,"Aging Summary";#N/A,#N/A,FALSE,"Ratio Analysis";#N/A,#N/A,FALSE,"Test 120 Day Accts";#N/A,#N/A,FALSE,"Tickmarks"}</definedName>
    <definedName name="llll_2" hidden="1">{#N/A,#N/A,FALSE,"Aging Summary";#N/A,#N/A,FALSE,"Ratio Analysis";#N/A,#N/A,FALSE,"Test 120 Day Accts";#N/A,#N/A,FALSE,"Tickmarks"}</definedName>
    <definedName name="LM">[42]POMALAA!$A$503:$G$503</definedName>
    <definedName name="Loan_Amount" localSheetId="2">#REF!</definedName>
    <definedName name="Loan_Amount" localSheetId="6">#REF!</definedName>
    <definedName name="Loan_Amount" localSheetId="5">#REF!</definedName>
    <definedName name="Loan_Amount">#REF!</definedName>
    <definedName name="Loan_Start" localSheetId="2">#REF!</definedName>
    <definedName name="Loan_Start" localSheetId="6">#REF!</definedName>
    <definedName name="Loan_Start" localSheetId="5">#REF!</definedName>
    <definedName name="Loan_Start">#REF!</definedName>
    <definedName name="Loan_Years" localSheetId="2">#REF!</definedName>
    <definedName name="Loan_Years" localSheetId="6">#REF!</definedName>
    <definedName name="Loan_Years" localSheetId="5">#REF!</definedName>
    <definedName name="Loan_Years">#REF!</definedName>
    <definedName name="Local_Currency">"IDR"</definedName>
    <definedName name="location">'[96]Table Array'!$B$3:$C$24</definedName>
    <definedName name="LOG3AUP">'[70]MASTER_GOL&amp;JABATAN'!$H$79:$H$90</definedName>
    <definedName name="Logistics" localSheetId="2">'[43]Cost 2004'!#REF!</definedName>
    <definedName name="Logistics" localSheetId="6">'[43]Cost 2004'!#REF!</definedName>
    <definedName name="Logistics" localSheetId="5">'[43]Cost 2004'!#REF!</definedName>
    <definedName name="Logistics">'[43]Cost 2004'!#REF!</definedName>
    <definedName name="LOLOLO" localSheetId="2" hidden="1">#REF!</definedName>
    <definedName name="LOLOLO" localSheetId="6" hidden="1">#REF!</definedName>
    <definedName name="LOLOLO" localSheetId="5" hidden="1">#REF!</definedName>
    <definedName name="LOLOLO" hidden="1">#REF!</definedName>
    <definedName name="Long_outstanding" localSheetId="2">#REF!</definedName>
    <definedName name="Long_outstanding" localSheetId="6">#REF!</definedName>
    <definedName name="Long_outstanding" localSheetId="5">#REF!</definedName>
    <definedName name="Long_outstanding">#REF!</definedName>
    <definedName name="loss" localSheetId="2">#REF!</definedName>
    <definedName name="loss" localSheetId="6">#REF!</definedName>
    <definedName name="loss" localSheetId="5">#REF!</definedName>
    <definedName name="loss">#REF!</definedName>
    <definedName name="lossondisposals">[45]Marshal!$O$207</definedName>
    <definedName name="lossonfadisposal" localSheetId="2">#REF!</definedName>
    <definedName name="lossonfadisposal" localSheetId="6">#REF!</definedName>
    <definedName name="lossonfadisposal" localSheetId="5">#REF!</definedName>
    <definedName name="lossonfadisposal">#REF!</definedName>
    <definedName name="lpoijiiijjjhhh" localSheetId="2" hidden="1">#REF!</definedName>
    <definedName name="lpoijiiijjjhhh" localSheetId="6" hidden="1">#REF!</definedName>
    <definedName name="lpoijiiijjjhhh" localSheetId="5" hidden="1">#REF!</definedName>
    <definedName name="lpoijiiijjjhhh" hidden="1">#REF!</definedName>
    <definedName name="M" localSheetId="2">#REF!</definedName>
    <definedName name="M" localSheetId="6">#REF!</definedName>
    <definedName name="M" localSheetId="5">#REF!</definedName>
    <definedName name="M">#REF!</definedName>
    <definedName name="M_0302" localSheetId="2">#REF!</definedName>
    <definedName name="M_0302" localSheetId="6">#REF!</definedName>
    <definedName name="M_0302" localSheetId="5">#REF!</definedName>
    <definedName name="M_0302">#REF!</definedName>
    <definedName name="M_JAN02" localSheetId="2">#REF!</definedName>
    <definedName name="M_JAN02" localSheetId="6">#REF!</definedName>
    <definedName name="M_JAN02" localSheetId="5">#REF!</definedName>
    <definedName name="M_JAN02">#REF!</definedName>
    <definedName name="Maithland">'[97]Permanent info'!$E$7</definedName>
    <definedName name="MAKRO">#N/A</definedName>
    <definedName name="MANAGER" localSheetId="2">#REF!</definedName>
    <definedName name="MANAGER" localSheetId="6">#REF!</definedName>
    <definedName name="MANAGER" localSheetId="5">#REF!</definedName>
    <definedName name="MANAGER">#REF!</definedName>
    <definedName name="manual" localSheetId="2">#REF!</definedName>
    <definedName name="manual" localSheetId="6">#REF!</definedName>
    <definedName name="manual" localSheetId="5">#REF!</definedName>
    <definedName name="manual">#REF!</definedName>
    <definedName name="MAR" localSheetId="2" hidden="1">[21]MASTER!#REF!</definedName>
    <definedName name="MAR" localSheetId="6" hidden="1">[21]MASTER!#REF!</definedName>
    <definedName name="MAR" localSheetId="5" hidden="1">[21]MASTER!#REF!</definedName>
    <definedName name="MAR" hidden="1">[21]MASTER!#REF!</definedName>
    <definedName name="MARCH" localSheetId="2">#REF!</definedName>
    <definedName name="MARCH" localSheetId="6">#REF!</definedName>
    <definedName name="MARCH" localSheetId="5">#REF!</definedName>
    <definedName name="MARCH">#REF!</definedName>
    <definedName name="margin3">1.18</definedName>
    <definedName name="Marital">'[46]FE-1770.P1'!$V$70</definedName>
    <definedName name="masa_sewa" localSheetId="2">'[43]Cost 2004'!#REF!</definedName>
    <definedName name="masa_sewa" localSheetId="6">'[43]Cost 2004'!#REF!</definedName>
    <definedName name="masa_sewa" localSheetId="5">'[43]Cost 2004'!#REF!</definedName>
    <definedName name="masa_sewa">'[43]Cost 2004'!#REF!</definedName>
    <definedName name="Master" localSheetId="2">#REF!</definedName>
    <definedName name="Master" localSheetId="6">#REF!</definedName>
    <definedName name="Master" localSheetId="5">#REF!</definedName>
    <definedName name="Master">#REF!</definedName>
    <definedName name="MAY" localSheetId="2">#REF!</definedName>
    <definedName name="MAY" localSheetId="6">#REF!</definedName>
    <definedName name="MAY" localSheetId="5">#REF!</definedName>
    <definedName name="MAY">#REF!</definedName>
    <definedName name="MBDPR" localSheetId="2">'[43]Cost 2004'!#REF!</definedName>
    <definedName name="MBDPR" localSheetId="6">'[43]Cost 2004'!#REF!</definedName>
    <definedName name="MBDPR" localSheetId="5">'[43]Cost 2004'!#REF!</definedName>
    <definedName name="MBDPR">'[43]Cost 2004'!#REF!</definedName>
    <definedName name="MDD" localSheetId="2">'[43]Cost 2004'!#REF!</definedName>
    <definedName name="MDD" localSheetId="6">'[43]Cost 2004'!#REF!</definedName>
    <definedName name="MDD" localSheetId="5">'[43]Cost 2004'!#REF!</definedName>
    <definedName name="MDD">'[43]Cost 2004'!#REF!</definedName>
    <definedName name="Medical" localSheetId="2">#REF!</definedName>
    <definedName name="Medical" localSheetId="6">#REF!</definedName>
    <definedName name="Medical" localSheetId="5">#REF!</definedName>
    <definedName name="Medical">#REF!</definedName>
    <definedName name="messing5518">'[80]SUMMARY NDE'!$F$8</definedName>
    <definedName name="messing6218">'[80]SUMMARY NDE'!$F$15</definedName>
    <definedName name="mETRO1">4743</definedName>
    <definedName name="MgmtFees" localSheetId="2">#REF!</definedName>
    <definedName name="MgmtFees" localSheetId="6">#REF!</definedName>
    <definedName name="MgmtFees" localSheetId="5">#REF!</definedName>
    <definedName name="MgmtFees">#REF!</definedName>
    <definedName name="mgr" localSheetId="2">#REF!</definedName>
    <definedName name="mgr" localSheetId="6">#REF!</definedName>
    <definedName name="mgr" localSheetId="5">#REF!</definedName>
    <definedName name="mgr">#REF!</definedName>
    <definedName name="MID003_LBU11_Garansi_yang_Diberikan" localSheetId="2">#REF!</definedName>
    <definedName name="MID003_LBU11_Garansi_yang_Diberikan" localSheetId="6">#REF!</definedName>
    <definedName name="MID003_LBU11_Garansi_yang_Diberikan" localSheetId="5">#REF!</definedName>
    <definedName name="MID003_LBU11_Garansi_yang_Diberikan">#REF!</definedName>
    <definedName name="MIKE" localSheetId="2">#REF!</definedName>
    <definedName name="MIKE" localSheetId="6">#REF!</definedName>
    <definedName name="MIKE" localSheetId="5">#REF!</definedName>
    <definedName name="MIKE">#REF!</definedName>
    <definedName name="MINOLTA" localSheetId="2">#REF!</definedName>
    <definedName name="MINOLTA" localSheetId="6">#REF!</definedName>
    <definedName name="MINOLTA" localSheetId="5">#REF!</definedName>
    <definedName name="MINOLTA">#REF!</definedName>
    <definedName name="miscel6249">'[80]SUMMARY NDE'!$F$17</definedName>
    <definedName name="miscellexp20820">'[27]koreksi fiskal'!$E$32</definedName>
    <definedName name="mmm">"$#REF!.$A$33:$IK$143"</definedName>
    <definedName name="mmm_1">"$#REF!.$A$4:$IR$121"</definedName>
    <definedName name="mmm_1_1">"$#REF!.$A$47:$IM$137"</definedName>
    <definedName name="mmm_1_1_12">"$#REF!.$A$47:$IK$140"</definedName>
    <definedName name="mmm_1_10">"$#REF!.$A$47:$IM$137"</definedName>
    <definedName name="mmm_1_10_12">"$#REF!.$A$47:$IK$140"</definedName>
    <definedName name="mmm_1_11">"$#REF!.$A$47:$IM$137"</definedName>
    <definedName name="mmm_1_11_12">"$#REF!.$A$47:$IK$140"</definedName>
    <definedName name="mmm_1_12">"$#REF!.$A$4:$IP$124"</definedName>
    <definedName name="mmm_1_12_1">"$#REF!.$A$3:$IR$119"</definedName>
    <definedName name="mmm_1_12_12">"$#REF!.$A$3:$IP$122"</definedName>
    <definedName name="mmm_1_2">"$#REF!.$A$47:$IM$137"</definedName>
    <definedName name="mmm_1_2_12">"$#REF!.$A$47:$IK$140"</definedName>
    <definedName name="mmm_10">"$#REF!.$A$4:$IR$121"</definedName>
    <definedName name="mmm_10_1">"$#REF!.$A$47:$IM$137"</definedName>
    <definedName name="mmm_10_1_12">"$#REF!.$A$47:$IK$140"</definedName>
    <definedName name="mmm_10_10">"$#REF!.$A$47:$IM$137"</definedName>
    <definedName name="mmm_10_10_12">"$#REF!.$A$47:$IK$140"</definedName>
    <definedName name="mmm_10_11">"$#REF!.$A$47:$IM$137"</definedName>
    <definedName name="mmm_10_11_12">"$#REF!.$A$47:$IK$140"</definedName>
    <definedName name="mmm_10_12">"$#REF!.$A$4:$IP$124"</definedName>
    <definedName name="mmm_10_12_1">"$#REF!.$A$4:$IR$120"</definedName>
    <definedName name="mmm_10_12_12">"$#REF!.$A$4:$IP$123"</definedName>
    <definedName name="mmm_10_2">"$#REF!.$A$47:$IM$137"</definedName>
    <definedName name="mmm_10_2_12">"$#REF!.$A$47:$IK$140"</definedName>
    <definedName name="mmm_12">"$#REF!.$A$4:$IR$118"</definedName>
    <definedName name="mmm_12_12">"$#REF!.$A$4:$IP$121"</definedName>
    <definedName name="MMMM" hidden="1">{#N/A,#N/A,FALSE,"Aging Summary";#N/A,#N/A,FALSE,"Ratio Analysis";#N/A,#N/A,FALSE,"Test 120 Day Accts";#N/A,#N/A,FALSE,"Tickmarks"}</definedName>
    <definedName name="MMMM_1" hidden="1">{#N/A,#N/A,FALSE,"Aging Summary";#N/A,#N/A,FALSE,"Ratio Analysis";#N/A,#N/A,FALSE,"Test 120 Day Accts";#N/A,#N/A,FALSE,"Tickmarks"}</definedName>
    <definedName name="MMMM_2" hidden="1">{#N/A,#N/A,FALSE,"Aging Summary";#N/A,#N/A,FALSE,"Ratio Analysis";#N/A,#N/A,FALSE,"Test 120 Day Accts";#N/A,#N/A,FALSE,"Tickmarks"}</definedName>
    <definedName name="mmn_1" hidden="1">{#N/A,#N/A,FALSE,"Aging Summary";#N/A,#N/A,FALSE,"Ratio Analysis";#N/A,#N/A,FALSE,"Test 120 Day Accts";#N/A,#N/A,FALSE,"Tickmarks"}</definedName>
    <definedName name="mmn_2" hidden="1">{#N/A,#N/A,FALSE,"Aging Summary";#N/A,#N/A,FALSE,"Ratio Analysis";#N/A,#N/A,FALSE,"Test 120 Day Accts";#N/A,#N/A,FALSE,"Tickmarks"}</definedName>
    <definedName name="modal">[98]MK!$F$36</definedName>
    <definedName name="Monetary_Precision" localSheetId="2">#REF!</definedName>
    <definedName name="Monetary_Precision" localSheetId="6">#REF!</definedName>
    <definedName name="Monetary_Precision" localSheetId="5">#REF!</definedName>
    <definedName name="Monetary_Precision">#REF!</definedName>
    <definedName name="monsabang">"$#REF!.$A$33:$AG$140"</definedName>
    <definedName name="monsabang_1">"$#REF!.$A$4:$AL$117"</definedName>
    <definedName name="monsabang_1_1">"$#REF!.$A$47:$AF$135"</definedName>
    <definedName name="monsabang_1_1_12">"$#REF!.$A$47:$AD$138"</definedName>
    <definedName name="monsabang_1_10">"$#REF!.$A$47:$AF$135"</definedName>
    <definedName name="monsabang_1_10_12">"$#REF!.$A$47:$AD$138"</definedName>
    <definedName name="monsabang_1_11">"$#REF!.$A$47:$AF$135"</definedName>
    <definedName name="monsabang_1_11_12">"$#REF!.$A$47:$AD$138"</definedName>
    <definedName name="monsabang_1_12">"$#REF!.$A$4:$AJ$120"</definedName>
    <definedName name="monsabang_1_12_1">"$#REF!.$A$3:$AK$115"</definedName>
    <definedName name="monsabang_1_12_12">"$#REF!.$A$3:$AI$118"</definedName>
    <definedName name="monsabang_1_2">"$#REF!.$A$47:$AF$135"</definedName>
    <definedName name="monsabang_1_2_12">"$#REF!.$A$47:$AD$138"</definedName>
    <definedName name="monsabang_10">"$#REF!.$A$4:$AL$117"</definedName>
    <definedName name="monsabang_10_1">"$#REF!.$A$47:$AF$135"</definedName>
    <definedName name="monsabang_10_1_12">"$#REF!.$A$47:$AD$138"</definedName>
    <definedName name="monsabang_10_10">"$#REF!.$A$47:$AF$135"</definedName>
    <definedName name="monsabang_10_10_12">"$#REF!.$A$47:$AD$138"</definedName>
    <definedName name="monsabang_10_11">"$#REF!.$A$47:$AF$135"</definedName>
    <definedName name="monsabang_10_11_12">"$#REF!.$A$47:$AD$138"</definedName>
    <definedName name="monsabang_10_12">"$#REF!.$A$4:$AJ$120"</definedName>
    <definedName name="monsabang_10_12_1">"$#REF!.$A$4:$AK$116"</definedName>
    <definedName name="monsabang_10_12_12">"$#REF!.$A$4:$AI$119"</definedName>
    <definedName name="monsabang_10_2">"$#REF!.$A$47:$AF$135"</definedName>
    <definedName name="monsabang_10_2_12">"$#REF!.$A$47:$AD$138"</definedName>
    <definedName name="monsabang_12">"$#REF!.$A$4:$AL$114"</definedName>
    <definedName name="monsabang_12_12">"$#REF!.$A$4:$AJ$117"</definedName>
    <definedName name="Month">[99]TB!$B$4</definedName>
    <definedName name="monthlypph25" localSheetId="2">#REF!</definedName>
    <definedName name="monthlypph25" localSheetId="6">#REF!</definedName>
    <definedName name="monthlypph25" localSheetId="5">#REF!</definedName>
    <definedName name="monthlypph25">#REF!</definedName>
    <definedName name="monthlypph25_">[45]Marshal!$G$216</definedName>
    <definedName name="mothlypph25" localSheetId="2">[100]Marshal!#REF!</definedName>
    <definedName name="mothlypph25" localSheetId="6">[100]Marshal!#REF!</definedName>
    <definedName name="mothlypph25" localSheetId="5">[100]Marshal!#REF!</definedName>
    <definedName name="mothlypph25">[100]Marshal!#REF!</definedName>
    <definedName name="Motor">[101]Type!$A$2:$B$3</definedName>
    <definedName name="MRADJ" localSheetId="2">#REF!</definedName>
    <definedName name="MRADJ" localSheetId="6">#REF!</definedName>
    <definedName name="MRADJ" localSheetId="5">#REF!</definedName>
    <definedName name="MRADJ">#REF!</definedName>
    <definedName name="MRCIG" localSheetId="2">#REF!</definedName>
    <definedName name="MRCIG" localSheetId="6">#REF!</definedName>
    <definedName name="MRCIG" localSheetId="5">#REF!</definedName>
    <definedName name="MRCIG">#REF!</definedName>
    <definedName name="MRCON" localSheetId="2">#REF!</definedName>
    <definedName name="MRCON" localSheetId="6">#REF!</definedName>
    <definedName name="MRCON" localSheetId="5">#REF!</definedName>
    <definedName name="MRCON">#REF!</definedName>
    <definedName name="MRKAR" localSheetId="2">#REF!</definedName>
    <definedName name="MRKAR" localSheetId="6">#REF!</definedName>
    <definedName name="MRKAR" localSheetId="5">#REF!</definedName>
    <definedName name="MRKAR">#REF!</definedName>
    <definedName name="MU_FY01_Employee" localSheetId="2">#REF!</definedName>
    <definedName name="MU_FY01_Employee" localSheetId="6">#REF!</definedName>
    <definedName name="MU_FY01_Employee" localSheetId="5">#REF!</definedName>
    <definedName name="MU_FY01_Employee">#REF!</definedName>
    <definedName name="mutasi" hidden="1">{#N/A,#N/A,FALSE,"DI 2 YEAR MASTER SCHEDULE"}</definedName>
    <definedName name="mutasipiutang" hidden="1">{"'PRODUCTIONCOST SHEET'!$B$3:$G$48"}</definedName>
    <definedName name="MV" localSheetId="2">#REF!</definedName>
    <definedName name="MV" localSheetId="6">#REF!</definedName>
    <definedName name="MV" localSheetId="5">#REF!</definedName>
    <definedName name="MV">#REF!</definedName>
    <definedName name="N_0302" localSheetId="2">#REF!</definedName>
    <definedName name="N_0302" localSheetId="6">#REF!</definedName>
    <definedName name="N_0302" localSheetId="5">#REF!</definedName>
    <definedName name="N_0302">#REF!</definedName>
    <definedName name="N_JAN02" localSheetId="2">#REF!</definedName>
    <definedName name="N_JAN02" localSheetId="6">#REF!</definedName>
    <definedName name="N_JAN02" localSheetId="5">#REF!</definedName>
    <definedName name="N_JAN02">#REF!</definedName>
    <definedName name="NAGASEJPN" localSheetId="2">#REF!</definedName>
    <definedName name="NAGASEJPN" localSheetId="6">#REF!</definedName>
    <definedName name="NAGASEJPN" localSheetId="5">#REF!</definedName>
    <definedName name="NAGASEJPN">#REF!</definedName>
    <definedName name="NAGASESIN" localSheetId="2">#REF!</definedName>
    <definedName name="NAGASESIN" localSheetId="6">#REF!</definedName>
    <definedName name="NAGASESIN" localSheetId="5">#REF!</definedName>
    <definedName name="NAGASESIN">#REF!</definedName>
    <definedName name="nai" localSheetId="2">#REF!</definedName>
    <definedName name="nai" localSheetId="6">#REF!</definedName>
    <definedName name="nai" localSheetId="5">#REF!</definedName>
    <definedName name="nai">#REF!</definedName>
    <definedName name="nai_">[45]Marshal!$F$202</definedName>
    <definedName name="NAM" localSheetId="2">#REF!</definedName>
    <definedName name="NAM" localSheetId="6">#REF!</definedName>
    <definedName name="NAM" localSheetId="5">#REF!</definedName>
    <definedName name="NAM">#REF!</definedName>
    <definedName name="NAMA" localSheetId="2">#REF!</definedName>
    <definedName name="NAMA" localSheetId="6">#REF!</definedName>
    <definedName name="NAMA" localSheetId="5">#REF!</definedName>
    <definedName name="NAMA">#REF!</definedName>
    <definedName name="NAMA_HTG" localSheetId="2">#REF!</definedName>
    <definedName name="NAMA_HTG" localSheetId="6">#REF!</definedName>
    <definedName name="NAMA_HTG" localSheetId="5">#REF!</definedName>
    <definedName name="NAMA_HTG">#REF!</definedName>
    <definedName name="Nama_Pemotong" localSheetId="2">#REF!</definedName>
    <definedName name="Nama_Pemotong" localSheetId="6">#REF!</definedName>
    <definedName name="Nama_Pemotong" localSheetId="5">#REF!</definedName>
    <definedName name="Nama_Pemotong">#REF!</definedName>
    <definedName name="NAMA2">[14]WP!$U$45</definedName>
    <definedName name="namawp">[26]GeneralInfo!$I$5</definedName>
    <definedName name="NAME">'[102]Permanent info'!$E$7</definedName>
    <definedName name="Negotiation" localSheetId="2">#REF!</definedName>
    <definedName name="Negotiation" localSheetId="6">#REF!</definedName>
    <definedName name="Negotiation" localSheetId="5">#REF!</definedName>
    <definedName name="Negotiation">#REF!</definedName>
    <definedName name="NERACA" localSheetId="2">#REF!</definedName>
    <definedName name="NERACA" localSheetId="6">#REF!</definedName>
    <definedName name="NERACA" localSheetId="5">#REF!</definedName>
    <definedName name="NERACA">#REF!</definedName>
    <definedName name="neraca06" localSheetId="2">#REF!</definedName>
    <definedName name="neraca06" localSheetId="6">#REF!</definedName>
    <definedName name="neraca06" localSheetId="5">#REF!</definedName>
    <definedName name="neraca06">#REF!</definedName>
    <definedName name="NERACA07">'[103]NERACA JUL'!$B$11:$J$3543</definedName>
    <definedName name="NERACA08">'[104]NERACA AGUST'!$B$11:$K$2958</definedName>
    <definedName name="NERACA09">'[104]NERACA SEPT'!$B$10:$N$3037</definedName>
    <definedName name="neraca10">'[105]neraca okt'!$B:$O</definedName>
    <definedName name="Nestle_Beverages">'[30]O c t'!$C$17</definedName>
    <definedName name="Nestle_Indonesia">'[30]J u l'!$C$22</definedName>
    <definedName name="net" localSheetId="2">#REF!</definedName>
    <definedName name="net" localSheetId="6">#REF!</definedName>
    <definedName name="net" localSheetId="5">#REF!</definedName>
    <definedName name="net">#REF!</definedName>
    <definedName name="NETINCOME" localSheetId="2">#REF!</definedName>
    <definedName name="NETINCOME" localSheetId="6">#REF!</definedName>
    <definedName name="NETINCOME" localSheetId="5">#REF!</definedName>
    <definedName name="NETINCOME">#REF!</definedName>
    <definedName name="new" hidden="1">{#N/A,#N/A,FALSE,"PRJCTED QTRLY QTY's"}</definedName>
    <definedName name="New_Opportunity" localSheetId="2">#REF!</definedName>
    <definedName name="New_Opportunity" localSheetId="6">#REF!</definedName>
    <definedName name="New_Opportunity" localSheetId="5">#REF!</definedName>
    <definedName name="New_Opportunity">#REF!</definedName>
    <definedName name="Newdepr" localSheetId="2">#REF!</definedName>
    <definedName name="Newdepr" localSheetId="6">#REF!</definedName>
    <definedName name="Newdepr" localSheetId="5">#REF!</definedName>
    <definedName name="Newdepr">#REF!</definedName>
    <definedName name="NICHOLAS" localSheetId="2">#REF!</definedName>
    <definedName name="NICHOLAS" localSheetId="6">#REF!</definedName>
    <definedName name="NICHOLAS" localSheetId="5">#REF!</definedName>
    <definedName name="NICHOLAS">#REF!</definedName>
    <definedName name="NNN" hidden="1">{#N/A,#N/A,FALSE,"Aging Summary";#N/A,#N/A,FALSE,"Ratio Analysis";#N/A,#N/A,FALSE,"Test 120 Day Accts";#N/A,#N/A,FALSE,"Tickmarks"}</definedName>
    <definedName name="NNN_1" hidden="1">{#N/A,#N/A,FALSE,"Aging Summary";#N/A,#N/A,FALSE,"Ratio Analysis";#N/A,#N/A,FALSE,"Test 120 Day Accts";#N/A,#N/A,FALSE,"Tickmarks"}</definedName>
    <definedName name="NNN_2" hidden="1">{#N/A,#N/A,FALSE,"Aging Summary";#N/A,#N/A,FALSE,"Ratio Analysis";#N/A,#N/A,FALSE,"Test 120 Day Accts";#N/A,#N/A,FALSE,"Tickmarks"}</definedName>
    <definedName name="nnnn" hidden="1">{#N/A,#N/A,FALSE,"Aging Summary";#N/A,#N/A,FALSE,"Ratio Analysis";#N/A,#N/A,FALSE,"Test 120 Day Accts";#N/A,#N/A,FALSE,"Tickmarks"}</definedName>
    <definedName name="nnnn_1" hidden="1">{#N/A,#N/A,FALSE,"Aging Summary";#N/A,#N/A,FALSE,"Ratio Analysis";#N/A,#N/A,FALSE,"Test 120 Day Accts";#N/A,#N/A,FALSE,"Tickmarks"}</definedName>
    <definedName name="nnnn_2" hidden="1">{#N/A,#N/A,FALSE,"Aging Summary";#N/A,#N/A,FALSE,"Ratio Analysis";#N/A,#N/A,FALSE,"Test 120 Day Accts";#N/A,#N/A,FALSE,"Tickmarks"}</definedName>
    <definedName name="nno_1" hidden="1">{#N/A,#N/A,FALSE,"Aging Summary";#N/A,#N/A,FALSE,"Ratio Analysis";#N/A,#N/A,FALSE,"Test 120 Day Accts";#N/A,#N/A,FALSE,"Tickmarks"}</definedName>
    <definedName name="nno_2" hidden="1">{#N/A,#N/A,FALSE,"Aging Summary";#N/A,#N/A,FALSE,"Ratio Analysis";#N/A,#N/A,FALSE,"Test 120 Day Accts";#N/A,#N/A,FALSE,"Tickmarks"}</definedName>
    <definedName name="NON_STAFF">OFFSET('[106]MASTER-MPP'!$I$6,0,0,COUNTA('[106]MASTER-MPP'!$I$6:$I$56),1)</definedName>
    <definedName name="nop" localSheetId="2">#REF!</definedName>
    <definedName name="nop" localSheetId="6">#REF!</definedName>
    <definedName name="nop" localSheetId="5">#REF!</definedName>
    <definedName name="nop">#REF!</definedName>
    <definedName name="nostro">[107]d_com!$G$269:$H$299</definedName>
    <definedName name="NoUrut" localSheetId="2">#REF!</definedName>
    <definedName name="NoUrut" localSheetId="6">#REF!</definedName>
    <definedName name="NoUrut" localSheetId="5">#REF!</definedName>
    <definedName name="NoUrut">#REF!</definedName>
    <definedName name="nova">'[108]Oct 99'!$O:$O</definedName>
    <definedName name="NOVEMBER" localSheetId="2">#REF!</definedName>
    <definedName name="NOVEMBER" localSheetId="6">#REF!</definedName>
    <definedName name="NOVEMBER" localSheetId="5">#REF!</definedName>
    <definedName name="NOVEMBER">#REF!</definedName>
    <definedName name="NPWP" localSheetId="2">#REF!</definedName>
    <definedName name="NPWP" localSheetId="6">#REF!</definedName>
    <definedName name="NPWP" localSheetId="5">#REF!</definedName>
    <definedName name="NPWP">#REF!</definedName>
    <definedName name="NPWP_AngsaDaya">'[30]F e b'!$C$9</definedName>
    <definedName name="NPWP_Arthaloka">'[12]00 received in 01'!$C$10</definedName>
    <definedName name="NPWP_AsiaVictory">'[30]M a r'!$C$10</definedName>
    <definedName name="NPWP_AtapMerah">'[12]F e b'!$C$18</definedName>
    <definedName name="NPWP_BankParibas">'[30]F e b'!$C$12</definedName>
    <definedName name="NPWP_Bentala">'[12]00 received in 01'!$C$17</definedName>
    <definedName name="NPWP_BI">'[12]00 received in 01'!$C$14</definedName>
    <definedName name="NPWP_BII">'[30]J a n'!$C$9</definedName>
    <definedName name="NPWP_BinaNusa">'[30]F e b'!$C$14</definedName>
    <definedName name="NPWP_BPPN">'[30]J a n'!$C$11</definedName>
    <definedName name="NPWP_Getraco">'[12]00 received in 01'!$C$23</definedName>
    <definedName name="NPWP_Gunaparamita">'[30]00 received in 01'!$C$15</definedName>
    <definedName name="NPWP_IndocargomasPersada">'[30]F e b'!$C$22</definedName>
    <definedName name="NPWP_LautanLuas">'[30]F e b'!$C$24</definedName>
    <definedName name="NPWP_Lembong">'[12]00 received in 01'!$C$22</definedName>
    <definedName name="NPWP_MezzaArsilla">'[30]A p r'!$C$18</definedName>
    <definedName name="NPWP_MitraBahari">'[12]F e b'!$C$22</definedName>
    <definedName name="NPWP_MuliaPersada">'[12]00 received in 01'!$C$36</definedName>
    <definedName name="NPWP_PesonaBahari">'[12]Per GL J a n'!$C$15</definedName>
    <definedName name="NPWP_PrimaAdhitama">'[12]Per GL J a n'!$C$18</definedName>
    <definedName name="NPWP_Samakarya">'[12]Per GL J a n'!$C$19</definedName>
    <definedName name="NPWP_SI">'[12]00 received in 01'!$C$43</definedName>
    <definedName name="NPWP_SunindoIndah">'[30]00 received in 01'!$C$32</definedName>
    <definedName name="NPWP_Suryaraya">'[12]Per GL J a n'!$C$21</definedName>
    <definedName name="NPWP_UdayaAnugerah">'[30]00 received in 01'!$C$33</definedName>
    <definedName name="NPWP_UGB">'[12]Per GL J a n'!$C$29</definedName>
    <definedName name="npwp001">[10]GeneralInfo!$I$20</definedName>
    <definedName name="npwp0010">[10]GeneralInfo!$V$20</definedName>
    <definedName name="npwp0011">[10]GeneralInfo!$W$20</definedName>
    <definedName name="npwp0012">[10]GeneralInfo!$X$20</definedName>
    <definedName name="npwp0013">[10]GeneralInfo!$Z$20</definedName>
    <definedName name="npwp0014">[10]GeneralInfo!$AA$20</definedName>
    <definedName name="npwp0015">[10]GeneralInfo!$AB$20</definedName>
    <definedName name="npwp002">[10]GeneralInfo!$J$20</definedName>
    <definedName name="npwp003">[10]GeneralInfo!$L$20</definedName>
    <definedName name="npwp004">[10]GeneralInfo!$M$20</definedName>
    <definedName name="npwp005">[10]GeneralInfo!$N$20</definedName>
    <definedName name="npwp006">[10]GeneralInfo!$P$20</definedName>
    <definedName name="npwp007">[10]GeneralInfo!$Q$20</definedName>
    <definedName name="npwp008">[10]GeneralInfo!$R$20</definedName>
    <definedName name="npwp009">[10]GeneralInfo!$T$20</definedName>
    <definedName name="npwp01">[10]GeneralInfo!$I$18</definedName>
    <definedName name="npwp010">[10]GeneralInfo!$V$18</definedName>
    <definedName name="npwp011">[10]GeneralInfo!$W$18</definedName>
    <definedName name="npwp012">[10]GeneralInfo!$X$18</definedName>
    <definedName name="npwp013">[10]GeneralInfo!$Z$18</definedName>
    <definedName name="npwp014">[10]GeneralInfo!$AA$18</definedName>
    <definedName name="npwp015">[10]GeneralInfo!$AB$18</definedName>
    <definedName name="npwp02">[10]GeneralInfo!$J$18</definedName>
    <definedName name="npwp03">[10]GeneralInfo!$L$18</definedName>
    <definedName name="npwp04">[10]GeneralInfo!$M$18</definedName>
    <definedName name="npwp05">[10]GeneralInfo!$N$18</definedName>
    <definedName name="npwp06">[10]GeneralInfo!$P$18</definedName>
    <definedName name="npwp07">[10]GeneralInfo!$Q$18</definedName>
    <definedName name="npwp08">[10]GeneralInfo!$R$18</definedName>
    <definedName name="npwp09">[10]GeneralInfo!$T$18</definedName>
    <definedName name="npwp1">[10]GeneralInfo!$I$4</definedName>
    <definedName name="npwp10">[10]GeneralInfo!$V$4</definedName>
    <definedName name="npwp11">[10]GeneralInfo!$W$4</definedName>
    <definedName name="npwp12">[10]GeneralInfo!$X$4</definedName>
    <definedName name="npwp13">[10]GeneralInfo!$Z$4</definedName>
    <definedName name="npwp14">[10]GeneralInfo!$AA$4</definedName>
    <definedName name="npwp15">[10]GeneralInfo!$AB$4</definedName>
    <definedName name="npwp2">[10]GeneralInfo!$J$4</definedName>
    <definedName name="npwp3">[10]GeneralInfo!$L$4</definedName>
    <definedName name="npwp4">[10]GeneralInfo!$M$4</definedName>
    <definedName name="npwp5">[10]GeneralInfo!$N$4</definedName>
    <definedName name="npwp6">[10]GeneralInfo!$P$4</definedName>
    <definedName name="npwp7">[10]GeneralInfo!$Q$4</definedName>
    <definedName name="npwp8">[10]GeneralInfo!$R$4</definedName>
    <definedName name="npwp9">[10]GeneralInfo!$T$4</definedName>
    <definedName name="NPWPALL">'[109]Permanent info'!$W$5</definedName>
    <definedName name="npwpall2">'[110]Permanent info'!$W$5</definedName>
    <definedName name="NRC">[42]POMALAA!$C$3</definedName>
    <definedName name="nskey" localSheetId="2">#REF!</definedName>
    <definedName name="nskey" localSheetId="6">#REF!</definedName>
    <definedName name="nskey" localSheetId="5">#REF!</definedName>
    <definedName name="nskey">#REF!</definedName>
    <definedName name="nskey1" localSheetId="2">#REF!</definedName>
    <definedName name="nskey1" localSheetId="6">#REF!</definedName>
    <definedName name="nskey1" localSheetId="5">#REF!</definedName>
    <definedName name="nskey1">#REF!</definedName>
    <definedName name="nspadm1">[24]Sheet2!$E$63</definedName>
    <definedName name="nspadm2" localSheetId="2">#REF!</definedName>
    <definedName name="nspadm2" localSheetId="6">#REF!</definedName>
    <definedName name="nspadm2" localSheetId="5">#REF!</definedName>
    <definedName name="nspadm2">#REF!</definedName>
    <definedName name="nspers1">[111]GL!$E$68</definedName>
    <definedName name="nst" localSheetId="2">#REF!</definedName>
    <definedName name="nst" localSheetId="6">#REF!</definedName>
    <definedName name="nst" localSheetId="5">#REF!</definedName>
    <definedName name="nst">#REF!</definedName>
    <definedName name="NTA" localSheetId="2">#REF!</definedName>
    <definedName name="NTA" localSheetId="6">#REF!</definedName>
    <definedName name="NTA" localSheetId="5">#REF!</definedName>
    <definedName name="NTA">#REF!</definedName>
    <definedName name="Num_Pmt_Per_Year" localSheetId="2">#REF!</definedName>
    <definedName name="Num_Pmt_Per_Year" localSheetId="6">#REF!</definedName>
    <definedName name="Num_Pmt_Per_Year" localSheetId="5">#REF!</definedName>
    <definedName name="Num_Pmt_Per_Year">#REF!</definedName>
    <definedName name="Num_Pmt_Per_Year1">[77]panther!$D$18</definedName>
    <definedName name="Number_of_Payments" localSheetId="2">MATCH(0.01,'Template (2)'!End_Bal,-1)+1</definedName>
    <definedName name="Number_of_Payments" localSheetId="6">MATCH(0.01,'Value RKB Bahtera'!End_Bal,-1)+1</definedName>
    <definedName name="Number_of_Payments" localSheetId="5">MATCH(0.01,'Value RKB Rekacipta'!End_Bal,-1)+1</definedName>
    <definedName name="Number_of_Payments">MATCH(0.01,End_Bal,-1)+1</definedName>
    <definedName name="Number_of_Payments___0" localSheetId="2">MATCH(0.01,'Template (2)'!End_Bal,-1)+1</definedName>
    <definedName name="Number_of_Payments___0" localSheetId="6">MATCH(0.01,'Value RKB Bahtera'!End_Bal,-1)+1</definedName>
    <definedName name="Number_of_Payments___0" localSheetId="5">MATCH(0.01,'Value RKB Rekacipta'!End_Bal,-1)+1</definedName>
    <definedName name="Number_of_Payments___0">MATCH(0.01,End_Bal,-1)+1</definedName>
    <definedName name="Number_of_Payments___10" localSheetId="2">MATCH(0.01,'Template (2)'!End_Bal,-1)+1</definedName>
    <definedName name="Number_of_Payments___10" localSheetId="6">MATCH(0.01,'Value RKB Bahtera'!End_Bal,-1)+1</definedName>
    <definedName name="Number_of_Payments___10" localSheetId="5">MATCH(0.01,'Value RKB Rekacipta'!End_Bal,-1)+1</definedName>
    <definedName name="Number_of_Payments___10">MATCH(0.01,End_Bal,-1)+1</definedName>
    <definedName name="Number_of_Payments___26">#N/A</definedName>
    <definedName name="Number_of_Payments___6" localSheetId="2">MATCH(0.01,'Template (2)'!End_Bal,-1)+1</definedName>
    <definedName name="Number_of_Payments___6" localSheetId="6">MATCH(0.01,'Value RKB Bahtera'!End_Bal,-1)+1</definedName>
    <definedName name="Number_of_Payments___6" localSheetId="5">MATCH(0.01,'Value RKB Rekacipta'!End_Bal,-1)+1</definedName>
    <definedName name="Number_of_Payments___6">MATCH(0.01,End_Bal,-1)+1</definedName>
    <definedName name="Number_of_Payments___9" localSheetId="2">MATCH(0.01,'Template (2)'!End_Bal,-1)+1</definedName>
    <definedName name="Number_of_Payments___9" localSheetId="6">MATCH(0.01,'Value RKB Bahtera'!End_Bal,-1)+1</definedName>
    <definedName name="Number_of_Payments___9" localSheetId="5">MATCH(0.01,'Value RKB Rekacipta'!End_Bal,-1)+1</definedName>
    <definedName name="Number_of_Payments___9">MATCH(0.01,End_Bal,-1)+1</definedName>
    <definedName name="nurul">'[108]Oct 99'!$K:$K</definedName>
    <definedName name="NusaPacific_Island">'[30]J u n'!$C$17</definedName>
    <definedName name="o" hidden="1">{#N/A,#N/A,FALSE,"Aging Summary";#N/A,#N/A,FALSE,"Ratio Analysis";#N/A,#N/A,FALSE,"Test 120 Day Accts";#N/A,#N/A,FALSE,"Tickmarks"}</definedName>
    <definedName name="o_1" hidden="1">{#N/A,#N/A,FALSE,"Aging Summary";#N/A,#N/A,FALSE,"Ratio Analysis";#N/A,#N/A,FALSE,"Test 120 Day Accts";#N/A,#N/A,FALSE,"Tickmarks"}</definedName>
    <definedName name="o_2" hidden="1">{#N/A,#N/A,FALSE,"Aging Summary";#N/A,#N/A,FALSE,"Ratio Analysis";#N/A,#N/A,FALSE,"Test 120 Day Accts";#N/A,#N/A,FALSE,"Tickmarks"}</definedName>
    <definedName name="OCTOBER" localSheetId="2">#REF!</definedName>
    <definedName name="OCTOBER" localSheetId="6">#REF!</definedName>
    <definedName name="OCTOBER" localSheetId="5">#REF!</definedName>
    <definedName name="OCTOBER">#REF!</definedName>
    <definedName name="OF" localSheetId="2">#REF!</definedName>
    <definedName name="OF" localSheetId="6">#REF!</definedName>
    <definedName name="OF" localSheetId="5">#REF!</definedName>
    <definedName name="OF">#REF!</definedName>
    <definedName name="OFF">#N/A</definedName>
    <definedName name="OFF_2">#N/A</definedName>
    <definedName name="office_rental" localSheetId="2">#REF!</definedName>
    <definedName name="office_rental" localSheetId="6">#REF!</definedName>
    <definedName name="office_rental" localSheetId="5">#REF!</definedName>
    <definedName name="office_rental">#REF!</definedName>
    <definedName name="office_rental_kyoei" localSheetId="2">#REF!</definedName>
    <definedName name="office_rental_kyoei" localSheetId="6">#REF!</definedName>
    <definedName name="office_rental_kyoei" localSheetId="5">#REF!</definedName>
    <definedName name="office_rental_kyoei">#REF!</definedName>
    <definedName name="officephone" localSheetId="2">#REF!</definedName>
    <definedName name="officephone" localSheetId="6">#REF!</definedName>
    <definedName name="officephone" localSheetId="5">#REF!</definedName>
    <definedName name="officephone">#REF!</definedName>
    <definedName name="OFFICER" localSheetId="2">#REF!</definedName>
    <definedName name="OFFICER" localSheetId="6">#REF!</definedName>
    <definedName name="OFFICER" localSheetId="5">#REF!</definedName>
    <definedName name="OFFICER">#REF!</definedName>
    <definedName name="offset" localSheetId="2">#REF!</definedName>
    <definedName name="offset" localSheetId="6">#REF!</definedName>
    <definedName name="offset" localSheetId="5">#REF!</definedName>
    <definedName name="offset">#REF!</definedName>
    <definedName name="oiuyt">[78]BARS!$A$1530:$I$1537</definedName>
    <definedName name="OK" localSheetId="2">#REF!</definedName>
    <definedName name="OK" localSheetId="6">#REF!</definedName>
    <definedName name="OK" localSheetId="5">#REF!</definedName>
    <definedName name="OK">#REF!</definedName>
    <definedName name="oka" localSheetId="2">#REF!</definedName>
    <definedName name="oka" localSheetId="6">#REF!</definedName>
    <definedName name="oka" localSheetId="5">#REF!</definedName>
    <definedName name="oka">#REF!</definedName>
    <definedName name="OM" localSheetId="2">#REF!</definedName>
    <definedName name="OM" localSheetId="6">#REF!</definedName>
    <definedName name="OM" localSheetId="5">#REF!</definedName>
    <definedName name="OM">#REF!</definedName>
    <definedName name="ON">#N/A</definedName>
    <definedName name="oop099ooopp" localSheetId="2" hidden="1">#REF!</definedName>
    <definedName name="oop099ooopp" localSheetId="6" hidden="1">#REF!</definedName>
    <definedName name="oop099ooopp" localSheetId="5" hidden="1">#REF!</definedName>
    <definedName name="oop099ooopp" hidden="1">#REF!</definedName>
    <definedName name="OP_REVENUE_CUST" localSheetId="2">#REF!</definedName>
    <definedName name="OP_REVENUE_CUST" localSheetId="6">#REF!</definedName>
    <definedName name="OP_REVENUE_CUST" localSheetId="5">#REF!</definedName>
    <definedName name="OP_REVENUE_CUST">#REF!</definedName>
    <definedName name="OP_REVENUE_IF" localSheetId="2">#REF!</definedName>
    <definedName name="OP_REVENUE_IF" localSheetId="6">#REF!</definedName>
    <definedName name="OP_REVENUE_IF" localSheetId="5">#REF!</definedName>
    <definedName name="OP_REVENUE_IF">#REF!</definedName>
    <definedName name="opaid">'[112]FE-1771$.P1'!$AL$107</definedName>
    <definedName name="Opening">[64]BARS!$E$2678</definedName>
    <definedName name="Operation" localSheetId="2">'[43]Cost 2004'!#REF!</definedName>
    <definedName name="Operation" localSheetId="6">'[43]Cost 2004'!#REF!</definedName>
    <definedName name="Operation" localSheetId="5">'[43]Cost 2004'!#REF!</definedName>
    <definedName name="Operation">'[43]Cost 2004'!#REF!</definedName>
    <definedName name="opinion">[10]GeneralInfo!$T$15</definedName>
    <definedName name="Opportunity_Analysis" localSheetId="2">#REF!</definedName>
    <definedName name="Opportunity_Analysis" localSheetId="6">#REF!</definedName>
    <definedName name="Opportunity_Analysis" localSheetId="5">#REF!</definedName>
    <definedName name="Opportunity_Analysis">#REF!</definedName>
    <definedName name="OPR3AUP">'[70]MASTER_GOL&amp;JABATAN'!$H$45:$H$50</definedName>
    <definedName name="Oprmiscexp" localSheetId="2">#REF!</definedName>
    <definedName name="Oprmiscexp" localSheetId="6">#REF!</definedName>
    <definedName name="Oprmiscexp" localSheetId="5">#REF!</definedName>
    <definedName name="Oprmiscexp">#REF!</definedName>
    <definedName name="OpUSDbal" localSheetId="2">#REF!</definedName>
    <definedName name="OpUSDbal" localSheetId="6">#REF!</definedName>
    <definedName name="OpUSDbal" localSheetId="5">#REF!</definedName>
    <definedName name="OpUSDbal">#REF!</definedName>
    <definedName name="osp" localSheetId="2">#REF!</definedName>
    <definedName name="osp" localSheetId="6">#REF!</definedName>
    <definedName name="osp" localSheetId="5">#REF!</definedName>
    <definedName name="osp">#REF!</definedName>
    <definedName name="ostl_bs">[73]bs!$C$148:$C$171,[73]bs!$C$173:$C$175</definedName>
    <definedName name="OTHER" localSheetId="2">[113]Marshal!#REF!</definedName>
    <definedName name="OTHER" localSheetId="6">[113]Marshal!#REF!</definedName>
    <definedName name="OTHER" localSheetId="5">[113]Marshal!#REF!</definedName>
    <definedName name="OTHER">[113]Marshal!#REF!</definedName>
    <definedName name="OTHER_INDIRECT" localSheetId="2">#REF!</definedName>
    <definedName name="OTHER_INDIRECT" localSheetId="6">#REF!</definedName>
    <definedName name="OTHER_INDIRECT" localSheetId="5">#REF!</definedName>
    <definedName name="OTHER_INDIRECT">#REF!</definedName>
    <definedName name="OTHEREXP">[114]Marshal!$U$111</definedName>
    <definedName name="otherexpense">[45]Marshal!$Q$207</definedName>
    <definedName name="otherexpenses" localSheetId="2">#REF!</definedName>
    <definedName name="otherexpenses" localSheetId="6">#REF!</definedName>
    <definedName name="otherexpenses" localSheetId="5">#REF!</definedName>
    <definedName name="otherexpenses">#REF!</definedName>
    <definedName name="OtherIncome">'[46]FE-1770-I'!$AA$98</definedName>
    <definedName name="otherincomes" localSheetId="2">#REF!</definedName>
    <definedName name="otherincomes" localSheetId="6">#REF!</definedName>
    <definedName name="otherincomes" localSheetId="5">#REF!</definedName>
    <definedName name="otherincomes">#REF!</definedName>
    <definedName name="others" localSheetId="2">#REF!</definedName>
    <definedName name="others" localSheetId="6">#REF!</definedName>
    <definedName name="others" localSheetId="5">#REF!</definedName>
    <definedName name="others">#REF!</definedName>
    <definedName name="othertype" localSheetId="2">#REF!</definedName>
    <definedName name="othertype" localSheetId="6">#REF!</definedName>
    <definedName name="othertype" localSheetId="5">#REF!</definedName>
    <definedName name="othertype">#REF!</definedName>
    <definedName name="outaccep_import" localSheetId="2">#REF!</definedName>
    <definedName name="outaccep_import" localSheetId="6">#REF!</definedName>
    <definedName name="outaccep_import" localSheetId="5">#REF!</definedName>
    <definedName name="outaccep_import">#REF!</definedName>
    <definedName name="outboundincomes" localSheetId="2">#REF!</definedName>
    <definedName name="outboundincomes" localSheetId="6">#REF!</definedName>
    <definedName name="outboundincomes" localSheetId="5">#REF!</definedName>
    <definedName name="outboundincomes">#REF!</definedName>
    <definedName name="OutboundNetIncome">'[46]FE-1770-II'!$Q$69</definedName>
    <definedName name="OUTPUT" localSheetId="2">#REF!</definedName>
    <definedName name="OUTPUT" localSheetId="6">#REF!</definedName>
    <definedName name="OUTPUT" localSheetId="5">#REF!</definedName>
    <definedName name="OUTPUT">#REF!</definedName>
    <definedName name="overpaidtax" localSheetId="2">#REF!</definedName>
    <definedName name="overpaidtax" localSheetId="6">#REF!</definedName>
    <definedName name="overpaidtax" localSheetId="5">#REF!</definedName>
    <definedName name="overpaidtax">#REF!</definedName>
    <definedName name="Overtime" localSheetId="2">#REF!</definedName>
    <definedName name="Overtime" localSheetId="6">#REF!</definedName>
    <definedName name="Overtime" localSheetId="5">#REF!</definedName>
    <definedName name="Overtime">#REF!</definedName>
    <definedName name="oyt">[68]Marshal!$S$136</definedName>
    <definedName name="P">'[115]KONSOL SUBS'!$B$138</definedName>
    <definedName name="P_L">[2]OLDMAP!$A$1:$I$58</definedName>
    <definedName name="P1_" localSheetId="2">[36]SERV.EQ!#REF!</definedName>
    <definedName name="P1_" localSheetId="6">[36]SERV.EQ!#REF!</definedName>
    <definedName name="P1_" localSheetId="5">[36]SERV.EQ!#REF!</definedName>
    <definedName name="P1_">[36]SERV.EQ!#REF!</definedName>
    <definedName name="Packaging" localSheetId="2">#REF!</definedName>
    <definedName name="Packaging" localSheetId="6">#REF!</definedName>
    <definedName name="Packaging" localSheetId="5">#REF!</definedName>
    <definedName name="Packaging">#REF!</definedName>
    <definedName name="pajak" hidden="1">{#N/A,#N/A,FALSE,"Aging Summary";#N/A,#N/A,FALSE,"Ratio Analysis";#N/A,#N/A,FALSE,"Test 120 Day Accts";#N/A,#N/A,FALSE,"Tickmarks"}</definedName>
    <definedName name="pajak_1" hidden="1">{#N/A,#N/A,FALSE,"Aging Summary";#N/A,#N/A,FALSE,"Ratio Analysis";#N/A,#N/A,FALSE,"Test 120 Day Accts";#N/A,#N/A,FALSE,"Tickmarks"}</definedName>
    <definedName name="pajak_2" hidden="1">{#N/A,#N/A,FALSE,"Aging Summary";#N/A,#N/A,FALSE,"Ratio Analysis";#N/A,#N/A,FALSE,"Test 120 Day Accts";#N/A,#N/A,FALSE,"Tickmarks"}</definedName>
    <definedName name="PATENTS_REC">[64]BARS!$B$1342:$N$1380</definedName>
    <definedName name="Pay_Date" localSheetId="2">#REF!</definedName>
    <definedName name="Pay_Date" localSheetId="6">#REF!</definedName>
    <definedName name="Pay_Date" localSheetId="5">#REF!</definedName>
    <definedName name="Pay_Date">#REF!</definedName>
    <definedName name="Pay_Num" localSheetId="2">#REF!</definedName>
    <definedName name="Pay_Num" localSheetId="6">#REF!</definedName>
    <definedName name="Pay_Num" localSheetId="5">#REF!</definedName>
    <definedName name="Pay_Num">#REF!</definedName>
    <definedName name="PAYABLE_3rd_party" localSheetId="2">#REF!</definedName>
    <definedName name="PAYABLE_3rd_party" localSheetId="6">#REF!</definedName>
    <definedName name="PAYABLE_3rd_party" localSheetId="5">#REF!</definedName>
    <definedName name="PAYABLE_3rd_party">#REF!</definedName>
    <definedName name="Payment" localSheetId="2">DATE(YEAR('Template (2)'!Loan_Start),MONTH('Template (2)'!Loan_Start)+Payment_Number,DAY('Template (2)'!Loan_Start))</definedName>
    <definedName name="Payment" localSheetId="6">DATE(YEAR('Value RKB Bahtera'!Loan_Start),MONTH('Value RKB Bahtera'!Loan_Start)+Payment_Number,DAY('Value RKB Bahtera'!Loan_Start))</definedName>
    <definedName name="Payment" localSheetId="5">DATE(YEAR('Value RKB Rekacipta'!Loan_Start),MONTH('Value RKB Rekacipta'!Loan_Start)+Payment_Number,DAY('Value RKB Rekacipta'!Loan_Start))</definedName>
    <definedName name="Payment">DATE(YEAR(Loan_Start),MONTH(Loan_Start)+Payment_Number,DAY(Loan_Start))</definedName>
    <definedName name="payment.NumStage3">#N/A</definedName>
    <definedName name="Payment___0">#N/A</definedName>
    <definedName name="Payment___10">#N/A</definedName>
    <definedName name="Payment___21">#N/A</definedName>
    <definedName name="Payment___26">#N/A</definedName>
    <definedName name="Payment___6">#N/A</definedName>
    <definedName name="Payment___7">#N/A</definedName>
    <definedName name="Payment___9">#N/A</definedName>
    <definedName name="Payment_1">#N/A</definedName>
    <definedName name="Payment_Date" localSheetId="2">DATE(YEAR('Template (2)'!Loan_Start),MONTH('Template (2)'!Loan_Start)+Payment_Number,DAY('Template (2)'!Loan_Start))</definedName>
    <definedName name="Payment_Date" localSheetId="6">DATE(YEAR('Value RKB Bahtera'!Loan_Start),MONTH('Value RKB Bahtera'!Loan_Start)+Payment_Number,DAY('Value RKB Bahtera'!Loan_Start))</definedName>
    <definedName name="Payment_Date" localSheetId="5">DATE(YEAR('Value RKB Rekacipta'!Loan_Start),MONTH('Value RKB Rekacipta'!Loan_Start)+Payment_Number,DAY('Value RKB Rekacipta'!Loan_Start))</definedName>
    <definedName name="Payment_Date">DATE(YEAR(Loan_Start),MONTH(Loan_Start)+Payment_Number,DAY(Loan_Start))</definedName>
    <definedName name="Payment_Date___0">#N/A</definedName>
    <definedName name="Payment_Date___10">#N/A</definedName>
    <definedName name="Payment_Date___21">#N/A</definedName>
    <definedName name="Payment_Date___26">#N/A</definedName>
    <definedName name="Payment_Date___6">#N/A</definedName>
    <definedName name="Payment_Date___7">#N/A</definedName>
    <definedName name="Payment_Date___9">#N/A</definedName>
    <definedName name="Payment_Date_1">#N/A</definedName>
    <definedName name="paymentdatepph29" localSheetId="2">#REF!</definedName>
    <definedName name="paymentdatepph29" localSheetId="6">#REF!</definedName>
    <definedName name="paymentdatepph29" localSheetId="5">#REF!</definedName>
    <definedName name="paymentdatepph29">#REF!</definedName>
    <definedName name="PaytransMar12">'[116]PAYROLL TRANSACTION'!$C$15:$DN$354</definedName>
    <definedName name="pc">[117]Sheet1!$A$2:$C$3384</definedName>
    <definedName name="PDMK" hidden="1">[118]B!$A$202:$A$634</definedName>
    <definedName name="pendaptbunga">'[27]koreksi fiskal'!$E$51</definedName>
    <definedName name="penghargaan">"$#REF!.$HI$2:$HJ$62"</definedName>
    <definedName name="pengobat5546">'[80]SUMMARY NDE'!$F$12</definedName>
    <definedName name="Penilai">'[12]J u n'!$C$13</definedName>
    <definedName name="penj">[24]Sheet2!$E$217</definedName>
    <definedName name="pensionfund" localSheetId="2">#REF!</definedName>
    <definedName name="pensionfund" localSheetId="6">#REF!</definedName>
    <definedName name="pensionfund" localSheetId="5">#REF!</definedName>
    <definedName name="pensionfund">#REF!</definedName>
    <definedName name="PERHITUNGAN_PPH" localSheetId="2">[119]RUGILABA!#REF!</definedName>
    <definedName name="PERHITUNGAN_PPH" localSheetId="6">[119]RUGILABA!#REF!</definedName>
    <definedName name="PERHITUNGAN_PPH" localSheetId="5">[119]RUGILABA!#REF!</definedName>
    <definedName name="PERHITUNGAN_PPH">[119]RUGILABA!#REF!</definedName>
    <definedName name="Permata_Birama_Sakti">'[12]J u n'!$C$14</definedName>
    <definedName name="pers2" localSheetId="2">#REF!</definedName>
    <definedName name="pers2" localSheetId="6">#REF!</definedName>
    <definedName name="pers2" localSheetId="5">#REF!</definedName>
    <definedName name="pers2">#REF!</definedName>
    <definedName name="pers3" localSheetId="2">#REF!</definedName>
    <definedName name="pers3" localSheetId="6">#REF!</definedName>
    <definedName name="pers3" localSheetId="5">#REF!</definedName>
    <definedName name="pers3">#REF!</definedName>
    <definedName name="PERSONELCOST" localSheetId="2">'[84]P&amp;L98'!#REF!</definedName>
    <definedName name="PERSONELCOST" localSheetId="6">'[84]P&amp;L98'!#REF!</definedName>
    <definedName name="PERSONELCOST" localSheetId="5">'[84]P&amp;L98'!#REF!</definedName>
    <definedName name="PERSONELCOST">'[84]P&amp;L98'!#REF!</definedName>
    <definedName name="personnelcost" localSheetId="2">#REF!</definedName>
    <definedName name="personnelcost" localSheetId="6">#REF!</definedName>
    <definedName name="personnelcost" localSheetId="5">#REF!</definedName>
    <definedName name="personnelcost">#REF!</definedName>
    <definedName name="personnelcost_">[45]Marshal!$J$207</definedName>
    <definedName name="pesangon">"$#REF!.$HF$2:$HG$60"</definedName>
    <definedName name="Pesona_Bahari">'[12]A u g'!$C$11</definedName>
    <definedName name="PETTYCASH" localSheetId="2">#REF!</definedName>
    <definedName name="PETTYCASH" localSheetId="6">#REF!</definedName>
    <definedName name="PETTYCASH" localSheetId="5">#REF!</definedName>
    <definedName name="PETTYCASH">#REF!</definedName>
    <definedName name="PGA_Staff" localSheetId="2">#REF!</definedName>
    <definedName name="PGA_Staff" localSheetId="6">#REF!</definedName>
    <definedName name="PGA_Staff" localSheetId="5">#REF!</definedName>
    <definedName name="PGA_Staff">#REF!</definedName>
    <definedName name="PH" hidden="1">{"'Key fig. Rpt'!$B$5:$K$94"}</definedName>
    <definedName name="Pharma" localSheetId="2">'[43]Cost 2004'!#REF!</definedName>
    <definedName name="Pharma" localSheetId="6">'[43]Cost 2004'!#REF!</definedName>
    <definedName name="Pharma" localSheetId="5">'[43]Cost 2004'!#REF!</definedName>
    <definedName name="Pharma">'[43]Cost 2004'!#REF!</definedName>
    <definedName name="phone">[10]GeneralInfo!$I$11</definedName>
    <definedName name="pio">[120]Sheet3!$P$8:$P$62</definedName>
    <definedName name="piutang">'[121]3. Neraca dan RL'!$A$5:$G$6</definedName>
    <definedName name="piutang_1" hidden="1">{#N/A,#N/A,FALSE,"Aging Summary";#N/A,#N/A,FALSE,"Ratio Analysis";#N/A,#N/A,FALSE,"Test 120 Day Accts";#N/A,#N/A,FALSE,"Tickmarks"}</definedName>
    <definedName name="Piutang_Dagang" localSheetId="2">#REF!</definedName>
    <definedName name="Piutang_Dagang" localSheetId="6">#REF!</definedName>
    <definedName name="Piutang_Dagang" localSheetId="5">#REF!</definedName>
    <definedName name="Piutang_Dagang">#REF!</definedName>
    <definedName name="piutangupdet" hidden="1">{#N/A,#N/A,FALSE,"DI 2 YEAR MASTER SCHEDULE"}</definedName>
    <definedName name="piutush" localSheetId="2">#REF!</definedName>
    <definedName name="piutush" localSheetId="6">#REF!</definedName>
    <definedName name="piutush" localSheetId="5">#REF!</definedName>
    <definedName name="piutush">#REF!</definedName>
    <definedName name="pjk" localSheetId="2">#REF!</definedName>
    <definedName name="pjk" localSheetId="6">#REF!</definedName>
    <definedName name="pjk" localSheetId="5">#REF!</definedName>
    <definedName name="pjk">#REF!</definedName>
    <definedName name="PL" localSheetId="2">#REF!</definedName>
    <definedName name="PL" localSheetId="6">#REF!</definedName>
    <definedName name="PL" localSheetId="5">#REF!</definedName>
    <definedName name="PL">#REF!</definedName>
    <definedName name="PL.CG.ActualPerfUnits" localSheetId="2">'[94]DH_RI_SI Exceptions'!#REF!</definedName>
    <definedName name="PL.CG.ActualPerfUnits" localSheetId="6">'[94]DH_RI_SI Exceptions'!#REF!</definedName>
    <definedName name="PL.CG.ActualPerfUnits" localSheetId="5">'[94]DH_RI_SI Exceptions'!#REF!</definedName>
    <definedName name="PL.CG.ActualPerfUnits">'[94]DH_RI_SI Exceptions'!#REF!</definedName>
    <definedName name="PL.CG.BaseUnits" localSheetId="2">'[94]DH_RI_SI Exceptions'!#REF!</definedName>
    <definedName name="PL.CG.BaseUnits" localSheetId="6">'[94]DH_RI_SI Exceptions'!#REF!</definedName>
    <definedName name="PL.CG.BaseUnits" localSheetId="5">'[94]DH_RI_SI Exceptions'!#REF!</definedName>
    <definedName name="PL.CG.BaseUnits">'[94]DH_RI_SI Exceptions'!#REF!</definedName>
    <definedName name="PL.CG.Budget" localSheetId="2">'[94]DH_RI_SI Exceptions'!#REF!</definedName>
    <definedName name="PL.CG.Budget" localSheetId="6">'[94]DH_RI_SI Exceptions'!#REF!</definedName>
    <definedName name="PL.CG.Budget" localSheetId="5">'[94]DH_RI_SI Exceptions'!#REF!</definedName>
    <definedName name="PL.CG.Budget">'[94]DH_RI_SI Exceptions'!#REF!</definedName>
    <definedName name="PL.CG.Change" localSheetId="2">'[94]DH_RI_SI Exceptions'!#REF!,'[94]DH_RI_SI Exceptions'!#REF!</definedName>
    <definedName name="PL.CG.Change" localSheetId="6">'[94]DH_RI_SI Exceptions'!#REF!,'[94]DH_RI_SI Exceptions'!#REF!</definedName>
    <definedName name="PL.CG.Change" localSheetId="5">'[94]DH_RI_SI Exceptions'!#REF!,'[94]DH_RI_SI Exceptions'!#REF!</definedName>
    <definedName name="PL.CG.Change">'[94]DH_RI_SI Exceptions'!#REF!,'[94]DH_RI_SI Exceptions'!#REF!</definedName>
    <definedName name="PL.CG.DiffCurrentUnitsExc" localSheetId="2">'[94]DH_RI_SI Exceptions'!#REF!</definedName>
    <definedName name="PL.CG.DiffCurrentUnitsExc" localSheetId="6">'[94]DH_RI_SI Exceptions'!#REF!</definedName>
    <definedName name="PL.CG.DiffCurrentUnitsExc" localSheetId="5">'[94]DH_RI_SI Exceptions'!#REF!</definedName>
    <definedName name="PL.CG.DiffCurrentUnitsExc">'[94]DH_RI_SI Exceptions'!#REF!</definedName>
    <definedName name="PL.CG.DiffCurrentUnitsInc" localSheetId="2">'[94]DH_RI_SI Exceptions'!#REF!</definedName>
    <definedName name="PL.CG.DiffCurrentUnitsInc" localSheetId="6">'[94]DH_RI_SI Exceptions'!#REF!</definedName>
    <definedName name="PL.CG.DiffCurrentUnitsInc" localSheetId="5">'[94]DH_RI_SI Exceptions'!#REF!</definedName>
    <definedName name="PL.CG.DiffCurrentUnitsInc">'[94]DH_RI_SI Exceptions'!#REF!</definedName>
    <definedName name="PL.CG.ExemptionUnits" localSheetId="2">'[94]DH_RI_SI Exceptions'!#REF!</definedName>
    <definedName name="PL.CG.ExemptionUnits" localSheetId="6">'[94]DH_RI_SI Exceptions'!#REF!</definedName>
    <definedName name="PL.CG.ExemptionUnits" localSheetId="5">'[94]DH_RI_SI Exceptions'!#REF!</definedName>
    <definedName name="PL.CG.ExemptionUnits">'[94]DH_RI_SI Exceptions'!#REF!</definedName>
    <definedName name="PL.CG.Holdback" localSheetId="2">'[94]DH_RI_SI Exceptions'!#REF!</definedName>
    <definedName name="PL.CG.Holdback" localSheetId="6">'[94]DH_RI_SI Exceptions'!#REF!</definedName>
    <definedName name="PL.CG.Holdback" localSheetId="5">'[94]DH_RI_SI Exceptions'!#REF!</definedName>
    <definedName name="PL.CG.Holdback">'[94]DH_RI_SI Exceptions'!#REF!</definedName>
    <definedName name="PL.CG.LOR" localSheetId="2">'[94]DH_RI_SI Exceptions'!#REF!</definedName>
    <definedName name="PL.CG.LOR" localSheetId="6">'[94]DH_RI_SI Exceptions'!#REF!</definedName>
    <definedName name="PL.CG.LOR" localSheetId="5">'[94]DH_RI_SI Exceptions'!#REF!</definedName>
    <definedName name="PL.CG.LOR">'[94]DH_RI_SI Exceptions'!#REF!</definedName>
    <definedName name="PL.CG.LoRUnitsChange" localSheetId="2">'[94]DH_RI_SI Exceptions'!#REF!</definedName>
    <definedName name="PL.CG.LoRUnitsChange" localSheetId="6">'[94]DH_RI_SI Exceptions'!#REF!</definedName>
    <definedName name="PL.CG.LoRUnitsChange" localSheetId="5">'[94]DH_RI_SI Exceptions'!#REF!</definedName>
    <definedName name="PL.CG.LoRUnitsChange">'[94]DH_RI_SI Exceptions'!#REF!</definedName>
    <definedName name="PL.CG.OverUnderBudget" localSheetId="2">#REF!</definedName>
    <definedName name="PL.CG.OverUnderBudget" localSheetId="6">#REF!</definedName>
    <definedName name="PL.CG.OverUnderBudget" localSheetId="5">#REF!</definedName>
    <definedName name="PL.CG.OverUnderBudget">#REF!</definedName>
    <definedName name="PL.CG.PerfUnitBudget" localSheetId="2">'[94]DH_RI_SI Exceptions'!#REF!</definedName>
    <definedName name="PL.CG.PerfUnitBudget" localSheetId="6">'[94]DH_RI_SI Exceptions'!#REF!</definedName>
    <definedName name="PL.CG.PerfUnitBudget" localSheetId="5">'[94]DH_RI_SI Exceptions'!#REF!</definedName>
    <definedName name="PL.CG.PerfUnitBudget">'[94]DH_RI_SI Exceptions'!#REF!</definedName>
    <definedName name="PL.CG.Rating" localSheetId="2">'[94]DH_RI_SI Exceptions'!#REF!</definedName>
    <definedName name="PL.CG.Rating" localSheetId="6">'[94]DH_RI_SI Exceptions'!#REF!</definedName>
    <definedName name="PL.CG.Rating" localSheetId="5">'[94]DH_RI_SI Exceptions'!#REF!</definedName>
    <definedName name="PL.CG.Rating">'[94]DH_RI_SI Exceptions'!#REF!</definedName>
    <definedName name="PL.CG.TotalBaseUnits" localSheetId="2">#REF!</definedName>
    <definedName name="PL.CG.TotalBaseUnits" localSheetId="6">#REF!</definedName>
    <definedName name="PL.CG.TotalBaseUnits" localSheetId="5">#REF!</definedName>
    <definedName name="PL.CG.TotalBaseUnits">#REF!</definedName>
    <definedName name="PL.CG.TotalBudget" localSheetId="2">#REF!</definedName>
    <definedName name="PL.CG.TotalBudget" localSheetId="6">#REF!</definedName>
    <definedName name="PL.CG.TotalBudget" localSheetId="5">#REF!</definedName>
    <definedName name="PL.CG.TotalBudget">#REF!</definedName>
    <definedName name="PL.CG.TotalDiffExcTrans" localSheetId="2">#REF!</definedName>
    <definedName name="PL.CG.TotalDiffExcTrans" localSheetId="6">#REF!</definedName>
    <definedName name="PL.CG.TotalDiffExcTrans" localSheetId="5">#REF!</definedName>
    <definedName name="PL.CG.TotalDiffExcTrans">#REF!</definedName>
    <definedName name="PL.CG.TotalPerfUnits" localSheetId="2">'[94]DH_RI_SI Exceptions'!#REF!</definedName>
    <definedName name="PL.CG.TotalPerfUnits" localSheetId="6">'[94]DH_RI_SI Exceptions'!#REF!</definedName>
    <definedName name="PL.CG.TotalPerfUnits" localSheetId="5">'[94]DH_RI_SI Exceptions'!#REF!</definedName>
    <definedName name="PL.CG.TotalPerfUnits">'[94]DH_RI_SI Exceptions'!#REF!</definedName>
    <definedName name="PL.CG.TotalUnits" localSheetId="2">'[94]DH_RI_SI Exceptions'!#REF!</definedName>
    <definedName name="PL.CG.TotalUnits" localSheetId="6">'[94]DH_RI_SI Exceptions'!#REF!</definedName>
    <definedName name="PL.CG.TotalUnits" localSheetId="5">'[94]DH_RI_SI Exceptions'!#REF!</definedName>
    <definedName name="PL.CG.TotalUnits">'[94]DH_RI_SI Exceptions'!#REF!</definedName>
    <definedName name="PL.CG.TotalUnitsArr" localSheetId="2">'[94]DH_RI_SI Exceptions'!#REF!</definedName>
    <definedName name="PL.CG.TotalUnitsArr" localSheetId="6">'[94]DH_RI_SI Exceptions'!#REF!</definedName>
    <definedName name="PL.CG.TotalUnitsArr" localSheetId="5">'[94]DH_RI_SI Exceptions'!#REF!</definedName>
    <definedName name="PL.CG.TotalUnitsArr">'[94]DH_RI_SI Exceptions'!#REF!</definedName>
    <definedName name="PL.ClientGroup" localSheetId="2">'[94]DH_RI_SI Exceptions'!#REF!</definedName>
    <definedName name="PL.ClientGroup" localSheetId="6">'[94]DH_RI_SI Exceptions'!#REF!</definedName>
    <definedName name="PL.ClientGroup" localSheetId="5">'[94]DH_RI_SI Exceptions'!#REF!</definedName>
    <definedName name="PL.ClientGroup">'[94]DH_RI_SI Exceptions'!#REF!</definedName>
    <definedName name="pl.final." localSheetId="2">#REF!</definedName>
    <definedName name="pl.final." localSheetId="6">#REF!</definedName>
    <definedName name="pl.final." localSheetId="5">#REF!</definedName>
    <definedName name="pl.final.">#REF!</definedName>
    <definedName name="PL.Formulas.1" localSheetId="2">'[94]DH_RI_SI Exceptions'!#REF!</definedName>
    <definedName name="PL.Formulas.1" localSheetId="6">'[94]DH_RI_SI Exceptions'!#REF!</definedName>
    <definedName name="PL.Formulas.1" localSheetId="5">'[94]DH_RI_SI Exceptions'!#REF!</definedName>
    <definedName name="PL.Formulas.1">'[94]DH_RI_SI Exceptions'!#REF!</definedName>
    <definedName name="PL.Formulas.2" localSheetId="2">'[94]DH_RI_SI Exceptions'!#REF!</definedName>
    <definedName name="PL.Formulas.2" localSheetId="6">'[94]DH_RI_SI Exceptions'!#REF!</definedName>
    <definedName name="PL.Formulas.2" localSheetId="5">'[94]DH_RI_SI Exceptions'!#REF!</definedName>
    <definedName name="PL.Formulas.2">'[94]DH_RI_SI Exceptions'!#REF!</definedName>
    <definedName name="PL.Formulas.3" localSheetId="2">'[94]DH_RI_SI Exceptions'!#REF!</definedName>
    <definedName name="PL.Formulas.3" localSheetId="6">'[94]DH_RI_SI Exceptions'!#REF!</definedName>
    <definedName name="PL.Formulas.3" localSheetId="5">'[94]DH_RI_SI Exceptions'!#REF!</definedName>
    <definedName name="PL.Formulas.3">'[94]DH_RI_SI Exceptions'!#REF!</definedName>
    <definedName name="PL.OG.ActualPerfUnits" localSheetId="2">'[94]DH_RI_SI Exceptions'!#REF!</definedName>
    <definedName name="PL.OG.ActualPerfUnits" localSheetId="6">'[94]DH_RI_SI Exceptions'!#REF!</definedName>
    <definedName name="PL.OG.ActualPerfUnits" localSheetId="5">'[94]DH_RI_SI Exceptions'!#REF!</definedName>
    <definedName name="PL.OG.ActualPerfUnits">'[94]DH_RI_SI Exceptions'!#REF!</definedName>
    <definedName name="PL.OG.BaseUnits" localSheetId="2">'[94]DH_RI_SI Exceptions'!#REF!</definedName>
    <definedName name="PL.OG.BaseUnits" localSheetId="6">'[94]DH_RI_SI Exceptions'!#REF!</definedName>
    <definedName name="PL.OG.BaseUnits" localSheetId="5">'[94]DH_RI_SI Exceptions'!#REF!</definedName>
    <definedName name="PL.OG.BaseUnits">'[94]DH_RI_SI Exceptions'!#REF!</definedName>
    <definedName name="PL.OG.Budget" localSheetId="2">'[94]DH_RI_SI Exceptions'!#REF!</definedName>
    <definedName name="PL.OG.Budget" localSheetId="6">'[94]DH_RI_SI Exceptions'!#REF!</definedName>
    <definedName name="PL.OG.Budget" localSheetId="5">'[94]DH_RI_SI Exceptions'!#REF!</definedName>
    <definedName name="PL.OG.Budget">'[94]DH_RI_SI Exceptions'!#REF!</definedName>
    <definedName name="PL.OG.Change" localSheetId="2">'[94]DH_RI_SI Exceptions'!#REF!,'[94]DH_RI_SI Exceptions'!#REF!</definedName>
    <definedName name="PL.OG.Change" localSheetId="6">'[94]DH_RI_SI Exceptions'!#REF!,'[94]DH_RI_SI Exceptions'!#REF!</definedName>
    <definedName name="PL.OG.Change" localSheetId="5">'[94]DH_RI_SI Exceptions'!#REF!,'[94]DH_RI_SI Exceptions'!#REF!</definedName>
    <definedName name="PL.OG.Change">'[94]DH_RI_SI Exceptions'!#REF!,'[94]DH_RI_SI Exceptions'!#REF!</definedName>
    <definedName name="PL.OG.DiffCurrentUnitsExc" localSheetId="2">'[94]DH_RI_SI Exceptions'!#REF!</definedName>
    <definedName name="PL.OG.DiffCurrentUnitsExc" localSheetId="6">'[94]DH_RI_SI Exceptions'!#REF!</definedName>
    <definedName name="PL.OG.DiffCurrentUnitsExc" localSheetId="5">'[94]DH_RI_SI Exceptions'!#REF!</definedName>
    <definedName name="PL.OG.DiffCurrentUnitsExc">'[94]DH_RI_SI Exceptions'!#REF!</definedName>
    <definedName name="PL.OG.DiffCurrentUnitsInc" localSheetId="2">'[94]DH_RI_SI Exceptions'!#REF!</definedName>
    <definedName name="PL.OG.DiffCurrentUnitsInc" localSheetId="6">'[94]DH_RI_SI Exceptions'!#REF!</definedName>
    <definedName name="PL.OG.DiffCurrentUnitsInc" localSheetId="5">'[94]DH_RI_SI Exceptions'!#REF!</definedName>
    <definedName name="PL.OG.DiffCurrentUnitsInc">'[94]DH_RI_SI Exceptions'!#REF!</definedName>
    <definedName name="PL.OG.ExemptionUnits" localSheetId="2">'[94]DH_RI_SI Exceptions'!#REF!</definedName>
    <definedName name="PL.OG.ExemptionUnits" localSheetId="6">'[94]DH_RI_SI Exceptions'!#REF!</definedName>
    <definedName name="PL.OG.ExemptionUnits" localSheetId="5">'[94]DH_RI_SI Exceptions'!#REF!</definedName>
    <definedName name="PL.OG.ExemptionUnits">'[94]DH_RI_SI Exceptions'!#REF!</definedName>
    <definedName name="PL.OG.Holdback" localSheetId="2">'[94]DH_RI_SI Exceptions'!#REF!</definedName>
    <definedName name="PL.OG.Holdback" localSheetId="6">'[94]DH_RI_SI Exceptions'!#REF!</definedName>
    <definedName name="PL.OG.Holdback" localSheetId="5">'[94]DH_RI_SI Exceptions'!#REF!</definedName>
    <definedName name="PL.OG.Holdback">'[94]DH_RI_SI Exceptions'!#REF!</definedName>
    <definedName name="PL.OG.LOR" localSheetId="2">'[94]DH_RI_SI Exceptions'!#REF!</definedName>
    <definedName name="PL.OG.LOR" localSheetId="6">'[94]DH_RI_SI Exceptions'!#REF!</definedName>
    <definedName name="PL.OG.LOR" localSheetId="5">'[94]DH_RI_SI Exceptions'!#REF!</definedName>
    <definedName name="PL.OG.LOR">'[94]DH_RI_SI Exceptions'!#REF!</definedName>
    <definedName name="PL.OG.LoRUnitsChange" localSheetId="2">'[94]DH_RI_SI Exceptions'!#REF!</definedName>
    <definedName name="PL.OG.LoRUnitsChange" localSheetId="6">'[94]DH_RI_SI Exceptions'!#REF!</definedName>
    <definedName name="PL.OG.LoRUnitsChange" localSheetId="5">'[94]DH_RI_SI Exceptions'!#REF!</definedName>
    <definedName name="PL.OG.LoRUnitsChange">'[94]DH_RI_SI Exceptions'!#REF!</definedName>
    <definedName name="PL.OG.OverUnderBudget" localSheetId="2">'[94]DH_RI_SI Exceptions'!#REF!</definedName>
    <definedName name="PL.OG.OverUnderBudget" localSheetId="6">'[94]DH_RI_SI Exceptions'!#REF!</definedName>
    <definedName name="PL.OG.OverUnderBudget" localSheetId="5">'[94]DH_RI_SI Exceptions'!#REF!</definedName>
    <definedName name="PL.OG.OverUnderBudget">'[94]DH_RI_SI Exceptions'!#REF!</definedName>
    <definedName name="PL.OG.PerfUnitBudget" localSheetId="2">'[94]DH_RI_SI Exceptions'!#REF!</definedName>
    <definedName name="PL.OG.PerfUnitBudget" localSheetId="6">'[94]DH_RI_SI Exceptions'!#REF!</definedName>
    <definedName name="PL.OG.PerfUnitBudget" localSheetId="5">'[94]DH_RI_SI Exceptions'!#REF!</definedName>
    <definedName name="PL.OG.PerfUnitBudget">'[94]DH_RI_SI Exceptions'!#REF!</definedName>
    <definedName name="PL.OG.Rating" localSheetId="2">'[94]DH_RI_SI Exceptions'!#REF!</definedName>
    <definedName name="PL.OG.Rating" localSheetId="6">'[94]DH_RI_SI Exceptions'!#REF!</definedName>
    <definedName name="PL.OG.Rating" localSheetId="5">'[94]DH_RI_SI Exceptions'!#REF!</definedName>
    <definedName name="PL.OG.Rating">'[94]DH_RI_SI Exceptions'!#REF!</definedName>
    <definedName name="PL.OG.TotalBaseUnits" localSheetId="2">'[94]DH_RI_SI Exceptions'!#REF!</definedName>
    <definedName name="PL.OG.TotalBaseUnits" localSheetId="6">'[94]DH_RI_SI Exceptions'!#REF!</definedName>
    <definedName name="PL.OG.TotalBaseUnits" localSheetId="5">'[94]DH_RI_SI Exceptions'!#REF!</definedName>
    <definedName name="PL.OG.TotalBaseUnits">'[94]DH_RI_SI Exceptions'!#REF!</definedName>
    <definedName name="PL.OG.TotalBudget" localSheetId="2">'[94]DH_RI_SI Exceptions'!#REF!</definedName>
    <definedName name="PL.OG.TotalBudget" localSheetId="6">'[94]DH_RI_SI Exceptions'!#REF!</definedName>
    <definedName name="PL.OG.TotalBudget" localSheetId="5">'[94]DH_RI_SI Exceptions'!#REF!</definedName>
    <definedName name="PL.OG.TotalBudget">'[94]DH_RI_SI Exceptions'!#REF!</definedName>
    <definedName name="PL.OG.TotalDiffExcTrans" localSheetId="2">'[94]DH_RI_SI Exceptions'!#REF!</definedName>
    <definedName name="PL.OG.TotalDiffExcTrans" localSheetId="6">'[94]DH_RI_SI Exceptions'!#REF!</definedName>
    <definedName name="PL.OG.TotalDiffExcTrans" localSheetId="5">'[94]DH_RI_SI Exceptions'!#REF!</definedName>
    <definedName name="PL.OG.TotalDiffExcTrans">'[94]DH_RI_SI Exceptions'!#REF!</definedName>
    <definedName name="PL.OG.TotalDiffIncTrans" localSheetId="2">#REF!</definedName>
    <definedName name="PL.OG.TotalDiffIncTrans" localSheetId="6">#REF!</definedName>
    <definedName name="PL.OG.TotalDiffIncTrans" localSheetId="5">#REF!</definedName>
    <definedName name="PL.OG.TotalDiffIncTrans">#REF!</definedName>
    <definedName name="PL.OG.TotalPerfUnits" localSheetId="2">'[94]DH_RI_SI Exceptions'!#REF!</definedName>
    <definedName name="PL.OG.TotalPerfUnits" localSheetId="6">'[94]DH_RI_SI Exceptions'!#REF!</definedName>
    <definedName name="PL.OG.TotalPerfUnits" localSheetId="5">'[94]DH_RI_SI Exceptions'!#REF!</definedName>
    <definedName name="PL.OG.TotalPerfUnits">'[94]DH_RI_SI Exceptions'!#REF!</definedName>
    <definedName name="PL.OG.TotalUnits" localSheetId="2">'[94]DH_RI_SI Exceptions'!#REF!</definedName>
    <definedName name="PL.OG.TotalUnits" localSheetId="6">'[94]DH_RI_SI Exceptions'!#REF!</definedName>
    <definedName name="PL.OG.TotalUnits" localSheetId="5">'[94]DH_RI_SI Exceptions'!#REF!</definedName>
    <definedName name="PL.OG.TotalUnits">'[94]DH_RI_SI Exceptions'!#REF!</definedName>
    <definedName name="PL.OG.TotalUnitsArr" localSheetId="2">'[94]DH_RI_SI Exceptions'!#REF!</definedName>
    <definedName name="PL.OG.TotalUnitsArr" localSheetId="6">'[94]DH_RI_SI Exceptions'!#REF!</definedName>
    <definedName name="PL.OG.TotalUnitsArr" localSheetId="5">'[94]DH_RI_SI Exceptions'!#REF!</definedName>
    <definedName name="PL.OG.TotalUnitsArr">'[94]DH_RI_SI Exceptions'!#REF!</definedName>
    <definedName name="PL.OU.ActualPerfUnits" localSheetId="2">'[94]DH_RI_SI Exceptions'!#REF!</definedName>
    <definedName name="PL.OU.ActualPerfUnits" localSheetId="6">'[94]DH_RI_SI Exceptions'!#REF!</definedName>
    <definedName name="PL.OU.ActualPerfUnits" localSheetId="5">'[94]DH_RI_SI Exceptions'!#REF!</definedName>
    <definedName name="PL.OU.ActualPerfUnits">'[94]DH_RI_SI Exceptions'!#REF!</definedName>
    <definedName name="PL.OU.BaseUnits" localSheetId="2">'[94]DH_RI_SI Exceptions'!#REF!</definedName>
    <definedName name="PL.OU.BaseUnits" localSheetId="6">'[94]DH_RI_SI Exceptions'!#REF!</definedName>
    <definedName name="PL.OU.BaseUnits" localSheetId="5">'[94]DH_RI_SI Exceptions'!#REF!</definedName>
    <definedName name="PL.OU.BaseUnits">'[94]DH_RI_SI Exceptions'!#REF!</definedName>
    <definedName name="PL.OU.Budget" localSheetId="2">'[94]DH_RI_SI Exceptions'!#REF!</definedName>
    <definedName name="PL.OU.Budget" localSheetId="6">'[94]DH_RI_SI Exceptions'!#REF!</definedName>
    <definedName name="PL.OU.Budget" localSheetId="5">'[94]DH_RI_SI Exceptions'!#REF!</definedName>
    <definedName name="PL.OU.Budget">'[94]DH_RI_SI Exceptions'!#REF!</definedName>
    <definedName name="PL.OU.Change" localSheetId="2">'[94]DH_RI_SI Exceptions'!#REF!,'[94]DH_RI_SI Exceptions'!#REF!</definedName>
    <definedName name="PL.OU.Change" localSheetId="6">'[94]DH_RI_SI Exceptions'!#REF!,'[94]DH_RI_SI Exceptions'!#REF!</definedName>
    <definedName name="PL.OU.Change" localSheetId="5">'[94]DH_RI_SI Exceptions'!#REF!,'[94]DH_RI_SI Exceptions'!#REF!</definedName>
    <definedName name="PL.OU.Change">'[94]DH_RI_SI Exceptions'!#REF!,'[94]DH_RI_SI Exceptions'!#REF!</definedName>
    <definedName name="PL.OU.DiffCurrentUnitsExc" localSheetId="2">'[94]DH_RI_SI Exceptions'!#REF!</definedName>
    <definedName name="PL.OU.DiffCurrentUnitsExc" localSheetId="6">'[94]DH_RI_SI Exceptions'!#REF!</definedName>
    <definedName name="PL.OU.DiffCurrentUnitsExc" localSheetId="5">'[94]DH_RI_SI Exceptions'!#REF!</definedName>
    <definedName name="PL.OU.DiffCurrentUnitsExc">'[94]DH_RI_SI Exceptions'!#REF!</definedName>
    <definedName name="PL.OU.DiffCurrentUnitsInc" localSheetId="2">#REF!</definedName>
    <definedName name="PL.OU.DiffCurrentUnitsInc" localSheetId="6">#REF!</definedName>
    <definedName name="PL.OU.DiffCurrentUnitsInc" localSheetId="5">#REF!</definedName>
    <definedName name="PL.OU.DiffCurrentUnitsInc">#REF!</definedName>
    <definedName name="PL.OU.ExemptionUnits" localSheetId="2">'[94]DH_RI_SI Exceptions'!#REF!</definedName>
    <definedName name="PL.OU.ExemptionUnits" localSheetId="6">'[94]DH_RI_SI Exceptions'!#REF!</definedName>
    <definedName name="PL.OU.ExemptionUnits" localSheetId="5">'[94]DH_RI_SI Exceptions'!#REF!</definedName>
    <definedName name="PL.OU.ExemptionUnits">'[94]DH_RI_SI Exceptions'!#REF!</definedName>
    <definedName name="PL.OU.Holdback" localSheetId="2">'[94]DH_RI_SI Exceptions'!#REF!</definedName>
    <definedName name="PL.OU.Holdback" localSheetId="6">'[94]DH_RI_SI Exceptions'!#REF!</definedName>
    <definedName name="PL.OU.Holdback" localSheetId="5">'[94]DH_RI_SI Exceptions'!#REF!</definedName>
    <definedName name="PL.OU.Holdback">'[94]DH_RI_SI Exceptions'!#REF!</definedName>
    <definedName name="PL.OU.LOR" localSheetId="2">'[94]DH_RI_SI Exceptions'!#REF!</definedName>
    <definedName name="PL.OU.LOR" localSheetId="6">'[94]DH_RI_SI Exceptions'!#REF!</definedName>
    <definedName name="PL.OU.LOR" localSheetId="5">'[94]DH_RI_SI Exceptions'!#REF!</definedName>
    <definedName name="PL.OU.LOR">'[94]DH_RI_SI Exceptions'!#REF!</definedName>
    <definedName name="PL.OU.LoRUnitsChange" localSheetId="2">'[94]DH_RI_SI Exceptions'!#REF!</definedName>
    <definedName name="PL.OU.LoRUnitsChange" localSheetId="6">'[94]DH_RI_SI Exceptions'!#REF!</definedName>
    <definedName name="PL.OU.LoRUnitsChange" localSheetId="5">'[94]DH_RI_SI Exceptions'!#REF!</definedName>
    <definedName name="PL.OU.LoRUnitsChange">'[94]DH_RI_SI Exceptions'!#REF!</definedName>
    <definedName name="PL.OU.OverUnderBudget" localSheetId="2">'[94]DH_RI_SI Exceptions'!#REF!</definedName>
    <definedName name="PL.OU.OverUnderBudget" localSheetId="6">'[94]DH_RI_SI Exceptions'!#REF!</definedName>
    <definedName name="PL.OU.OverUnderBudget" localSheetId="5">'[94]DH_RI_SI Exceptions'!#REF!</definedName>
    <definedName name="PL.OU.OverUnderBudget">'[94]DH_RI_SI Exceptions'!#REF!</definedName>
    <definedName name="PL.OU.PerfUnitBudget" localSheetId="2">'[94]DH_RI_SI Exceptions'!#REF!</definedName>
    <definedName name="PL.OU.PerfUnitBudget" localSheetId="6">'[94]DH_RI_SI Exceptions'!#REF!</definedName>
    <definedName name="PL.OU.PerfUnitBudget" localSheetId="5">'[94]DH_RI_SI Exceptions'!#REF!</definedName>
    <definedName name="PL.OU.PerfUnitBudget">'[94]DH_RI_SI Exceptions'!#REF!</definedName>
    <definedName name="PL.OU.Rating" localSheetId="2">'[94]DH_RI_SI Exceptions'!#REF!</definedName>
    <definedName name="PL.OU.Rating" localSheetId="6">'[94]DH_RI_SI Exceptions'!#REF!</definedName>
    <definedName name="PL.OU.Rating" localSheetId="5">'[94]DH_RI_SI Exceptions'!#REF!</definedName>
    <definedName name="PL.OU.Rating">'[94]DH_RI_SI Exceptions'!#REF!</definedName>
    <definedName name="PL.OU.TotalBaseUnits" localSheetId="2">'[94]DH_RI_SI Exceptions'!#REF!</definedName>
    <definedName name="PL.OU.TotalBaseUnits" localSheetId="6">'[94]DH_RI_SI Exceptions'!#REF!</definedName>
    <definedName name="PL.OU.TotalBaseUnits" localSheetId="5">'[94]DH_RI_SI Exceptions'!#REF!</definedName>
    <definedName name="PL.OU.TotalBaseUnits">'[94]DH_RI_SI Exceptions'!#REF!</definedName>
    <definedName name="PL.OU.TotalBudget" localSheetId="2">'[94]DH_RI_SI Exceptions'!#REF!</definedName>
    <definedName name="PL.OU.TotalBudget" localSheetId="6">'[94]DH_RI_SI Exceptions'!#REF!</definedName>
    <definedName name="PL.OU.TotalBudget" localSheetId="5">'[94]DH_RI_SI Exceptions'!#REF!</definedName>
    <definedName name="PL.OU.TotalBudget">'[94]DH_RI_SI Exceptions'!#REF!</definedName>
    <definedName name="PL.OU.TotalDiffExcTrans" localSheetId="2">'[94]DH_RI_SI Exceptions'!#REF!</definedName>
    <definedName name="PL.OU.TotalDiffExcTrans" localSheetId="6">'[94]DH_RI_SI Exceptions'!#REF!</definedName>
    <definedName name="PL.OU.TotalDiffExcTrans" localSheetId="5">'[94]DH_RI_SI Exceptions'!#REF!</definedName>
    <definedName name="PL.OU.TotalDiffExcTrans">'[94]DH_RI_SI Exceptions'!#REF!</definedName>
    <definedName name="PL.OU.TotalDiffIncTrans" localSheetId="2">'[94]DH_RI_SI Exceptions'!#REF!</definedName>
    <definedName name="PL.OU.TotalDiffIncTrans" localSheetId="6">'[94]DH_RI_SI Exceptions'!#REF!</definedName>
    <definedName name="PL.OU.TotalDiffIncTrans" localSheetId="5">'[94]DH_RI_SI Exceptions'!#REF!</definedName>
    <definedName name="PL.OU.TotalDiffIncTrans">'[94]DH_RI_SI Exceptions'!#REF!</definedName>
    <definedName name="PL.OU.TotalPerfUnits" localSheetId="2">'[94]DH_RI_SI Exceptions'!#REF!</definedName>
    <definedName name="PL.OU.TotalPerfUnits" localSheetId="6">'[94]DH_RI_SI Exceptions'!#REF!</definedName>
    <definedName name="PL.OU.TotalPerfUnits" localSheetId="5">'[94]DH_RI_SI Exceptions'!#REF!</definedName>
    <definedName name="PL.OU.TotalPerfUnits">'[94]DH_RI_SI Exceptions'!#REF!</definedName>
    <definedName name="PL.OU.TotalUnits" localSheetId="2">'[94]DH_RI_SI Exceptions'!#REF!</definedName>
    <definedName name="PL.OU.TotalUnits" localSheetId="6">'[94]DH_RI_SI Exceptions'!#REF!</definedName>
    <definedName name="PL.OU.TotalUnits" localSheetId="5">'[94]DH_RI_SI Exceptions'!#REF!</definedName>
    <definedName name="PL.OU.TotalUnits">'[94]DH_RI_SI Exceptions'!#REF!</definedName>
    <definedName name="PL.OU.TotalUnitsArr" localSheetId="2">'[94]DH_RI_SI Exceptions'!#REF!</definedName>
    <definedName name="PL.OU.TotalUnitsArr" localSheetId="6">'[94]DH_RI_SI Exceptions'!#REF!</definedName>
    <definedName name="PL.OU.TotalUnitsArr" localSheetId="5">'[94]DH_RI_SI Exceptions'!#REF!</definedName>
    <definedName name="PL.OU.TotalUnitsArr">'[94]DH_RI_SI Exceptions'!#REF!</definedName>
    <definedName name="PL.PIC.ActualPerfUnits" localSheetId="2">'[94]DH_RI_SI Exceptions'!#REF!</definedName>
    <definedName name="PL.PIC.ActualPerfUnits" localSheetId="6">'[94]DH_RI_SI Exceptions'!#REF!</definedName>
    <definedName name="PL.PIC.ActualPerfUnits" localSheetId="5">'[94]DH_RI_SI Exceptions'!#REF!</definedName>
    <definedName name="PL.PIC.ActualPerfUnits">'[94]DH_RI_SI Exceptions'!#REF!</definedName>
    <definedName name="PL.PIC.Budget" localSheetId="2">'[94]DH_RI_SI Exceptions'!#REF!</definedName>
    <definedName name="PL.PIC.Budget" localSheetId="6">'[94]DH_RI_SI Exceptions'!#REF!</definedName>
    <definedName name="PL.PIC.Budget" localSheetId="5">'[94]DH_RI_SI Exceptions'!#REF!</definedName>
    <definedName name="PL.PIC.Budget">'[94]DH_RI_SI Exceptions'!#REF!</definedName>
    <definedName name="PL.PIC.Change" localSheetId="2">'[94]DH_RI_SI Exceptions'!$N$9:$O$104,'[94]DH_RI_SI Exceptions'!#REF!</definedName>
    <definedName name="PL.PIC.Change" localSheetId="6">'[94]DH_RI_SI Exceptions'!$N$9:$O$104,'[94]DH_RI_SI Exceptions'!#REF!</definedName>
    <definedName name="PL.PIC.Change" localSheetId="5">'[94]DH_RI_SI Exceptions'!$N$9:$O$104,'[94]DH_RI_SI Exceptions'!#REF!</definedName>
    <definedName name="PL.PIC.Change">'[94]DH_RI_SI Exceptions'!$N$9:$O$104,'[94]DH_RI_SI Exceptions'!#REF!</definedName>
    <definedName name="PL.PIC.DiffCurrentUnitsExc" localSheetId="2">'[94]DH_RI_SI Exceptions'!#REF!</definedName>
    <definedName name="PL.PIC.DiffCurrentUnitsExc" localSheetId="6">'[94]DH_RI_SI Exceptions'!#REF!</definedName>
    <definedName name="PL.PIC.DiffCurrentUnitsExc" localSheetId="5">'[94]DH_RI_SI Exceptions'!#REF!</definedName>
    <definedName name="PL.PIC.DiffCurrentUnitsExc">'[94]DH_RI_SI Exceptions'!#REF!</definedName>
    <definedName name="PL.PIC.DiffCurrentUnitsInc" localSheetId="2">#REF!</definedName>
    <definedName name="PL.PIC.DiffCurrentUnitsInc" localSheetId="6">#REF!</definedName>
    <definedName name="PL.PIC.DiffCurrentUnitsInc" localSheetId="5">#REF!</definedName>
    <definedName name="PL.PIC.DiffCurrentUnitsInc">#REF!</definedName>
    <definedName name="PL.PIC.Holdback" localSheetId="2">'[94]DH_RI_SI Exceptions'!#REF!</definedName>
    <definedName name="PL.PIC.Holdback" localSheetId="6">'[94]DH_RI_SI Exceptions'!#REF!</definedName>
    <definedName name="PL.PIC.Holdback" localSheetId="5">'[94]DH_RI_SI Exceptions'!#REF!</definedName>
    <definedName name="PL.PIC.Holdback">'[94]DH_RI_SI Exceptions'!#REF!</definedName>
    <definedName name="PL.PIC.LoRUnitsChange" localSheetId="2">'[94]DH_RI_SI Exceptions'!#REF!</definedName>
    <definedName name="PL.PIC.LoRUnitsChange" localSheetId="6">'[94]DH_RI_SI Exceptions'!#REF!</definedName>
    <definedName name="PL.PIC.LoRUnitsChange" localSheetId="5">'[94]DH_RI_SI Exceptions'!#REF!</definedName>
    <definedName name="PL.PIC.LoRUnitsChange">'[94]DH_RI_SI Exceptions'!#REF!</definedName>
    <definedName name="PL.PIC.OverUnderBudget" localSheetId="2">'[94]DH_RI_SI Exceptions'!#REF!</definedName>
    <definedName name="PL.PIC.OverUnderBudget" localSheetId="6">'[94]DH_RI_SI Exceptions'!#REF!</definedName>
    <definedName name="PL.PIC.OverUnderBudget" localSheetId="5">'[94]DH_RI_SI Exceptions'!#REF!</definedName>
    <definedName name="PL.PIC.OverUnderBudget">'[94]DH_RI_SI Exceptions'!#REF!</definedName>
    <definedName name="PL.PIC.PerfUnitBudget" localSheetId="2">'[94]DH_RI_SI Exceptions'!#REF!</definedName>
    <definedName name="PL.PIC.PerfUnitBudget" localSheetId="6">'[94]DH_RI_SI Exceptions'!#REF!</definedName>
    <definedName name="PL.PIC.PerfUnitBudget" localSheetId="5">'[94]DH_RI_SI Exceptions'!#REF!</definedName>
    <definedName name="PL.PIC.PerfUnitBudget">'[94]DH_RI_SI Exceptions'!#REF!</definedName>
    <definedName name="PL.PIC.TotalBaseUnits" localSheetId="2">'[94]DH_RI_SI Exceptions'!#REF!</definedName>
    <definedName name="PL.PIC.TotalBaseUnits" localSheetId="6">'[94]DH_RI_SI Exceptions'!#REF!</definedName>
    <definedName name="PL.PIC.TotalBaseUnits" localSheetId="5">'[94]DH_RI_SI Exceptions'!#REF!</definedName>
    <definedName name="PL.PIC.TotalBaseUnits">'[94]DH_RI_SI Exceptions'!#REF!</definedName>
    <definedName name="PL.PIC.TotalBudget" localSheetId="2">'[94]DH_RI_SI Exceptions'!#REF!</definedName>
    <definedName name="PL.PIC.TotalBudget" localSheetId="6">'[94]DH_RI_SI Exceptions'!#REF!</definedName>
    <definedName name="PL.PIC.TotalBudget" localSheetId="5">'[94]DH_RI_SI Exceptions'!#REF!</definedName>
    <definedName name="PL.PIC.TotalBudget">'[94]DH_RI_SI Exceptions'!#REF!</definedName>
    <definedName name="PL.PIC.TotalDiffExcTrans" localSheetId="2">'[94]DH_RI_SI Exceptions'!#REF!</definedName>
    <definedName name="PL.PIC.TotalDiffExcTrans" localSheetId="6">'[94]DH_RI_SI Exceptions'!#REF!</definedName>
    <definedName name="PL.PIC.TotalDiffExcTrans" localSheetId="5">'[94]DH_RI_SI Exceptions'!#REF!</definedName>
    <definedName name="PL.PIC.TotalDiffExcTrans">'[94]DH_RI_SI Exceptions'!#REF!</definedName>
    <definedName name="PL.PIC.TotalDiffIncTrans" localSheetId="2">#REF!</definedName>
    <definedName name="PL.PIC.TotalDiffIncTrans" localSheetId="6">#REF!</definedName>
    <definedName name="PL.PIC.TotalDiffIncTrans" localSheetId="5">#REF!</definedName>
    <definedName name="PL.PIC.TotalDiffIncTrans">#REF!</definedName>
    <definedName name="PL.PIC.TotalPerfUnits" localSheetId="2">'[94]DH_RI_SI Exceptions'!#REF!</definedName>
    <definedName name="PL.PIC.TotalPerfUnits" localSheetId="6">'[94]DH_RI_SI Exceptions'!#REF!</definedName>
    <definedName name="PL.PIC.TotalPerfUnits" localSheetId="5">'[94]DH_RI_SI Exceptions'!#REF!</definedName>
    <definedName name="PL.PIC.TotalPerfUnits">'[94]DH_RI_SI Exceptions'!#REF!</definedName>
    <definedName name="PL.PIC.TotalUnits" localSheetId="2">'[94]DH_RI_SI Exceptions'!#REF!</definedName>
    <definedName name="PL.PIC.TotalUnits" localSheetId="6">'[94]DH_RI_SI Exceptions'!#REF!</definedName>
    <definedName name="PL.PIC.TotalUnits" localSheetId="5">'[94]DH_RI_SI Exceptions'!#REF!</definedName>
    <definedName name="PL.PIC.TotalUnits">'[94]DH_RI_SI Exceptions'!#REF!</definedName>
    <definedName name="PL.RowUpdated" localSheetId="2">'[94]DH_RI_SI Exceptions'!#REF!</definedName>
    <definedName name="PL.RowUpdated" localSheetId="6">'[94]DH_RI_SI Exceptions'!#REF!</definedName>
    <definedName name="PL.RowUpdated" localSheetId="5">'[94]DH_RI_SI Exceptions'!#REF!</definedName>
    <definedName name="PL.RowUpdated">'[94]DH_RI_SI Exceptions'!#REF!</definedName>
    <definedName name="PL.Transfer.10" localSheetId="2">'[94]DH_RI_SI Exceptions'!#REF!</definedName>
    <definedName name="PL.Transfer.10" localSheetId="6">'[94]DH_RI_SI Exceptions'!#REF!</definedName>
    <definedName name="PL.Transfer.10" localSheetId="5">'[94]DH_RI_SI Exceptions'!#REF!</definedName>
    <definedName name="PL.Transfer.10">'[94]DH_RI_SI Exceptions'!#REF!</definedName>
    <definedName name="PL.Transfer.11" localSheetId="2">'[94]DH_RI_SI Exceptions'!#REF!</definedName>
    <definedName name="PL.Transfer.11" localSheetId="6">'[94]DH_RI_SI Exceptions'!#REF!</definedName>
    <definedName name="PL.Transfer.11" localSheetId="5">'[94]DH_RI_SI Exceptions'!#REF!</definedName>
    <definedName name="PL.Transfer.11">'[94]DH_RI_SI Exceptions'!#REF!</definedName>
    <definedName name="PL.Transfer.12" localSheetId="2">'[94]DH_RI_SI Exceptions'!#REF!</definedName>
    <definedName name="PL.Transfer.12" localSheetId="6">'[94]DH_RI_SI Exceptions'!#REF!</definedName>
    <definedName name="PL.Transfer.12" localSheetId="5">'[94]DH_RI_SI Exceptions'!#REF!</definedName>
    <definedName name="PL.Transfer.12">'[94]DH_RI_SI Exceptions'!#REF!</definedName>
    <definedName name="PL.Transfer.13" localSheetId="2">'[94]DH_RI_SI Exceptions'!#REF!</definedName>
    <definedName name="PL.Transfer.13" localSheetId="6">'[94]DH_RI_SI Exceptions'!#REF!</definedName>
    <definedName name="PL.Transfer.13" localSheetId="5">'[94]DH_RI_SI Exceptions'!#REF!</definedName>
    <definedName name="PL.Transfer.13">'[94]DH_RI_SI Exceptions'!#REF!</definedName>
    <definedName name="PL.Transfer.2" localSheetId="2">'[94]DH_RI_SI Exceptions'!#REF!</definedName>
    <definedName name="PL.Transfer.2" localSheetId="6">'[94]DH_RI_SI Exceptions'!#REF!</definedName>
    <definedName name="PL.Transfer.2" localSheetId="5">'[94]DH_RI_SI Exceptions'!#REF!</definedName>
    <definedName name="PL.Transfer.2">'[94]DH_RI_SI Exceptions'!#REF!</definedName>
    <definedName name="PL.Transfer.3" localSheetId="2">'[94]DH_RI_SI Exceptions'!#REF!</definedName>
    <definedName name="PL.Transfer.3" localSheetId="6">'[94]DH_RI_SI Exceptions'!#REF!</definedName>
    <definedName name="PL.Transfer.3" localSheetId="5">'[94]DH_RI_SI Exceptions'!#REF!</definedName>
    <definedName name="PL.Transfer.3">'[94]DH_RI_SI Exceptions'!#REF!</definedName>
    <definedName name="PL.Transfer.4" localSheetId="2">'[94]DH_RI_SI Exceptions'!#REF!</definedName>
    <definedName name="PL.Transfer.4" localSheetId="6">'[94]DH_RI_SI Exceptions'!#REF!</definedName>
    <definedName name="PL.Transfer.4" localSheetId="5">'[94]DH_RI_SI Exceptions'!#REF!</definedName>
    <definedName name="PL.Transfer.4">'[94]DH_RI_SI Exceptions'!#REF!</definedName>
    <definedName name="PL.Transfer.5" localSheetId="2">'[94]DH_RI_SI Exceptions'!#REF!</definedName>
    <definedName name="PL.Transfer.5" localSheetId="6">'[94]DH_RI_SI Exceptions'!#REF!</definedName>
    <definedName name="PL.Transfer.5" localSheetId="5">'[94]DH_RI_SI Exceptions'!#REF!</definedName>
    <definedName name="PL.Transfer.5">'[94]DH_RI_SI Exceptions'!#REF!</definedName>
    <definedName name="PL.Transfer.6" localSheetId="2">'[94]DH_RI_SI Exceptions'!#REF!</definedName>
    <definedName name="PL.Transfer.6" localSheetId="6">'[94]DH_RI_SI Exceptions'!#REF!</definedName>
    <definedName name="PL.Transfer.6" localSheetId="5">'[94]DH_RI_SI Exceptions'!#REF!</definedName>
    <definedName name="PL.Transfer.6">'[94]DH_RI_SI Exceptions'!#REF!</definedName>
    <definedName name="PL.Transfer.8" localSheetId="2">'[94]DH_RI_SI Exceptions'!#REF!</definedName>
    <definedName name="PL.Transfer.8" localSheetId="6">'[94]DH_RI_SI Exceptions'!#REF!</definedName>
    <definedName name="PL.Transfer.8" localSheetId="5">'[94]DH_RI_SI Exceptions'!#REF!</definedName>
    <definedName name="PL.Transfer.8">'[94]DH_RI_SI Exceptions'!#REF!</definedName>
    <definedName name="PL.Transfer.9" localSheetId="2">'[94]DH_RI_SI Exceptions'!#REF!</definedName>
    <definedName name="PL.Transfer.9" localSheetId="6">'[94]DH_RI_SI Exceptions'!#REF!</definedName>
    <definedName name="PL.Transfer.9" localSheetId="5">'[94]DH_RI_SI Exceptions'!#REF!</definedName>
    <definedName name="PL.Transfer.9">'[94]DH_RI_SI Exceptions'!#REF!</definedName>
    <definedName name="place">[10]GeneralInfo!$O$39</definedName>
    <definedName name="PLANT_AND_MACHINERY_REC">[64]BARS!$B$1086:$L$1130</definedName>
    <definedName name="PLKAR" localSheetId="2">#REF!</definedName>
    <definedName name="PLKAR" localSheetId="6">#REF!</definedName>
    <definedName name="PLKAR" localSheetId="5">#REF!</definedName>
    <definedName name="PLKAR">#REF!</definedName>
    <definedName name="PN" localSheetId="2">#REF!</definedName>
    <definedName name="PN" localSheetId="6">#REF!</definedName>
    <definedName name="PN" localSheetId="5">#REF!</definedName>
    <definedName name="PN">#REF!</definedName>
    <definedName name="pnlaccounts" localSheetId="2">#REF!</definedName>
    <definedName name="pnlaccounts" localSheetId="6">#REF!</definedName>
    <definedName name="pnlaccounts" localSheetId="5">#REF!</definedName>
    <definedName name="pnlaccounts">#REF!</definedName>
    <definedName name="PNN" localSheetId="2">#REF!</definedName>
    <definedName name="PNN" localSheetId="6">#REF!</definedName>
    <definedName name="PNN" localSheetId="5">#REF!</definedName>
    <definedName name="PNN">#REF!</definedName>
    <definedName name="po098i8uuii" hidden="1">{#N/A,#N/A,FALSE,"PRJCTED QTRLY QTY's"}</definedName>
    <definedName name="poiuj">[78]BARS!$B$1660:$G$1712</definedName>
    <definedName name="poli" hidden="1">{#N/A,#N/A,FALSE,"DI 2 YEAR MASTER SCHEDULE"}</definedName>
    <definedName name="POSCODE">'[46]FE-1770.P1'!$AY$29</definedName>
    <definedName name="position">[10]GeneralInfo!$O$38</definedName>
    <definedName name="Postage" localSheetId="2">#REF!</definedName>
    <definedName name="Postage" localSheetId="6">#REF!</definedName>
    <definedName name="Postage" localSheetId="5">#REF!</definedName>
    <definedName name="Postage">#REF!</definedName>
    <definedName name="postel6206">'[80]SUMMARY NDE'!$F$14</definedName>
    <definedName name="POY" hidden="1">{#N/A,#N/A,FALSE,"Aging Summary";#N/A,#N/A,FALSE,"Ratio Analysis";#N/A,#N/A,FALSE,"Test 120 Day Accts";#N/A,#N/A,FALSE,"Tickmarks"}</definedName>
    <definedName name="POY_1" hidden="1">{#N/A,#N/A,FALSE,"Aging Summary";#N/A,#N/A,FALSE,"Ratio Analysis";#N/A,#N/A,FALSE,"Test 120 Day Accts";#N/A,#N/A,FALSE,"Tickmarks"}</definedName>
    <definedName name="PP" hidden="1">{#N/A,#N/A,FALSE,"Aging Summary";#N/A,#N/A,FALSE,"Ratio Analysis";#N/A,#N/A,FALSE,"Test 120 Day Accts";#N/A,#N/A,FALSE,"Tickmarks"}</definedName>
    <definedName name="PPh21total">'[46]FE-1770-II'!$I$42</definedName>
    <definedName name="PPh22total" localSheetId="2">#REF!</definedName>
    <definedName name="PPh22total" localSheetId="6">#REF!</definedName>
    <definedName name="PPh22total" localSheetId="5">#REF!</definedName>
    <definedName name="PPh22total">#REF!</definedName>
    <definedName name="PPh23total" localSheetId="2">#REF!</definedName>
    <definedName name="PPh23total" localSheetId="6">#REF!</definedName>
    <definedName name="PPh23total" localSheetId="5">#REF!</definedName>
    <definedName name="PPh23total">#REF!</definedName>
    <definedName name="pph24refund" localSheetId="2">#REF!</definedName>
    <definedName name="pph24refund" localSheetId="6">#REF!</definedName>
    <definedName name="pph24refund" localSheetId="5">#REF!</definedName>
    <definedName name="pph24refund">#REF!</definedName>
    <definedName name="PPh24total" localSheetId="2">#REF!</definedName>
    <definedName name="PPh24total" localSheetId="6">#REF!</definedName>
    <definedName name="PPh24total" localSheetId="5">#REF!</definedName>
    <definedName name="PPh24total">#REF!</definedName>
    <definedName name="PPh25_02">[122]GeneralInfo!$I$5</definedName>
    <definedName name="pph25calculation" localSheetId="2">#REF!</definedName>
    <definedName name="pph25calculation" localSheetId="6">#REF!</definedName>
    <definedName name="pph25calculation" localSheetId="5">#REF!</definedName>
    <definedName name="pph25calculation">#REF!</definedName>
    <definedName name="pph25calculation01" localSheetId="2">#REF!</definedName>
    <definedName name="pph25calculation01" localSheetId="6">#REF!</definedName>
    <definedName name="pph25calculation01" localSheetId="5">#REF!</definedName>
    <definedName name="pph25calculation01">#REF!</definedName>
    <definedName name="pph25calculation02" localSheetId="2">#REF!</definedName>
    <definedName name="pph25calculation02" localSheetId="6">#REF!</definedName>
    <definedName name="pph25calculation02" localSheetId="5">#REF!</definedName>
    <definedName name="pph25calculation02">#REF!</definedName>
    <definedName name="pph25calculation02amt" localSheetId="2">#REF!</definedName>
    <definedName name="pph25calculation02amt" localSheetId="6">#REF!</definedName>
    <definedName name="pph25calculation02amt" localSheetId="5">#REF!</definedName>
    <definedName name="pph25calculation02amt">#REF!</definedName>
    <definedName name="pph25exstp" localSheetId="2">#REF!</definedName>
    <definedName name="pph25exstp" localSheetId="6">#REF!</definedName>
    <definedName name="pph25exstp" localSheetId="5">#REF!</definedName>
    <definedName name="pph25exstp">#REF!</definedName>
    <definedName name="pph25total" localSheetId="2">#REF!</definedName>
    <definedName name="pph25total" localSheetId="6">#REF!</definedName>
    <definedName name="pph25total" localSheetId="5">#REF!</definedName>
    <definedName name="pph25total">#REF!</definedName>
    <definedName name="PPhGvBtotal" localSheetId="2">#REF!</definedName>
    <definedName name="PPhGvBtotal" localSheetId="6">#REF!</definedName>
    <definedName name="PPhGvBtotal" localSheetId="5">#REF!</definedName>
    <definedName name="PPhGvBtotal">#REF!</definedName>
    <definedName name="pphlnbtotal" localSheetId="2">#REF!</definedName>
    <definedName name="pphlnbtotal" localSheetId="6">#REF!</definedName>
    <definedName name="pphlnbtotal" localSheetId="5">#REF!</definedName>
    <definedName name="pphlnbtotal">#REF!</definedName>
    <definedName name="PPHPS22">'[123]F1771-2'!$E$36</definedName>
    <definedName name="PPHPS23">'[123]F1771-2'!$G$36</definedName>
    <definedName name="PPHPS24">'[123]F1771-3'!$R$31</definedName>
    <definedName name="PPHPS25" localSheetId="2">#REF!</definedName>
    <definedName name="PPHPS25" localSheetId="6">#REF!</definedName>
    <definedName name="PPHPS25" localSheetId="5">#REF!</definedName>
    <definedName name="PPHPS25">#REF!</definedName>
    <definedName name="PPN" localSheetId="2">#REF!</definedName>
    <definedName name="PPN" localSheetId="6">#REF!</definedName>
    <definedName name="PPN" localSheetId="5">#REF!</definedName>
    <definedName name="PPN">#REF!</definedName>
    <definedName name="ppoo" localSheetId="2" hidden="1">[21]MASTER!#REF!</definedName>
    <definedName name="ppoo" localSheetId="6" hidden="1">[21]MASTER!#REF!</definedName>
    <definedName name="ppoo" localSheetId="5" hidden="1">[21]MASTER!#REF!</definedName>
    <definedName name="ppoo" hidden="1">[21]MASTER!#REF!</definedName>
    <definedName name="ppooi" hidden="1">{#N/A,#N/A,FALSE,"DI 2 YEAR MASTER SCHEDULE"}</definedName>
    <definedName name="ppp" hidden="1">{#N/A,#N/A,FALSE,"Aging Summary";#N/A,#N/A,FALSE,"Ratio Analysis";#N/A,#N/A,FALSE,"Test 120 Day Accts";#N/A,#N/A,FALSE,"Tickmarks"}</definedName>
    <definedName name="ppp_1" hidden="1">{#N/A,#N/A,FALSE,"Aging Summary";#N/A,#N/A,FALSE,"Ratio Analysis";#N/A,#N/A,FALSE,"Test 120 Day Accts";#N/A,#N/A,FALSE,"Tickmarks"}</definedName>
    <definedName name="PR" localSheetId="2">#REF!</definedName>
    <definedName name="PR" localSheetId="6">#REF!</definedName>
    <definedName name="PR" localSheetId="5">#REF!</definedName>
    <definedName name="PR">#REF!</definedName>
    <definedName name="Pre_Approach" localSheetId="2">#REF!</definedName>
    <definedName name="Pre_Approach" localSheetId="6">#REF!</definedName>
    <definedName name="Pre_Approach" localSheetId="5">#REF!</definedName>
    <definedName name="Pre_Approach">#REF!</definedName>
    <definedName name="Prepayment" localSheetId="2">#REF!</definedName>
    <definedName name="Prepayment" localSheetId="6">#REF!</definedName>
    <definedName name="Prepayment" localSheetId="5">#REF!</definedName>
    <definedName name="Prepayment">#REF!</definedName>
    <definedName name="Presentation_of_Proposal" localSheetId="2">#REF!</definedName>
    <definedName name="Presentation_of_Proposal" localSheetId="6">#REF!</definedName>
    <definedName name="Presentation_of_Proposal" localSheetId="5">#REF!</definedName>
    <definedName name="Presentation_of_Proposal">#REF!</definedName>
    <definedName name="President" localSheetId="2">#REF!</definedName>
    <definedName name="President" localSheetId="6">#REF!</definedName>
    <definedName name="President" localSheetId="5">#REF!</definedName>
    <definedName name="President">#REF!</definedName>
    <definedName name="Princ" localSheetId="2">#REF!</definedName>
    <definedName name="Princ" localSheetId="6">#REF!</definedName>
    <definedName name="Princ" localSheetId="5">#REF!</definedName>
    <definedName name="Princ">#REF!</definedName>
    <definedName name="Principal_Evaluation" localSheetId="2">#REF!</definedName>
    <definedName name="Principal_Evaluation" localSheetId="6">#REF!</definedName>
    <definedName name="Principal_Evaluation" localSheetId="5">#REF!</definedName>
    <definedName name="Principal_Evaluation">#REF!</definedName>
    <definedName name="print" localSheetId="2">#REF!</definedName>
    <definedName name="print" localSheetId="6">#REF!</definedName>
    <definedName name="print" localSheetId="5">#REF!</definedName>
    <definedName name="print">#REF!</definedName>
    <definedName name="_xlnm.Print_Area" localSheetId="2">#REF!</definedName>
    <definedName name="_xlnm.Print_Area" localSheetId="6">#REF!</definedName>
    <definedName name="_xlnm.Print_Area" localSheetId="5">#REF!</definedName>
    <definedName name="_xlnm.Print_Area">#REF!</definedName>
    <definedName name="PRINT_AREA_MI" localSheetId="2">#REF!</definedName>
    <definedName name="PRINT_AREA_MI" localSheetId="6">#REF!</definedName>
    <definedName name="PRINT_AREA_MI" localSheetId="5">#REF!</definedName>
    <definedName name="PRINT_AREA_MI">#REF!</definedName>
    <definedName name="Print_Area_Reset" localSheetId="2">OFFSET('Template (2)'!Full_Print,0,0,[0]!Last_Row)</definedName>
    <definedName name="Print_Area_Reset" localSheetId="6">OFFSET('Value RKB Bahtera'!Full_Print,0,0,[0]!Last_Row)</definedName>
    <definedName name="Print_Area_Reset" localSheetId="5">OFFSET('Value RKB Rekacipta'!Full_Print,0,0,[0]!Last_Row)</definedName>
    <definedName name="Print_Area_Reset">OFFSET(Full_Print,0,0,Last_Row)</definedName>
    <definedName name="Print_Area_Reset___0" localSheetId="2">OFFSET('Template (2)'!Full_Print,0,0,[0]!Last_Row___0)</definedName>
    <definedName name="Print_Area_Reset___0" localSheetId="6">OFFSET('Value RKB Bahtera'!Full_Print,0,0,[0]!Last_Row___0)</definedName>
    <definedName name="Print_Area_Reset___0" localSheetId="5">OFFSET('Value RKB Rekacipta'!Full_Print,0,0,[0]!Last_Row___0)</definedName>
    <definedName name="Print_Area_Reset___0">OFFSET(Full_Print,0,0,Last_Row___0)</definedName>
    <definedName name="Print_Area_Reset___10" localSheetId="2">OFFSET('Template (2)'!Full_Print,0,0,[0]!Last_Row___10)</definedName>
    <definedName name="Print_Area_Reset___10" localSheetId="6">OFFSET('Value RKB Bahtera'!Full_Print,0,0,[0]!Last_Row___10)</definedName>
    <definedName name="Print_Area_Reset___10" localSheetId="5">OFFSET('Value RKB Rekacipta'!Full_Print,0,0,[0]!Last_Row___10)</definedName>
    <definedName name="Print_Area_Reset___10">OFFSET(Full_Print,0,0,Last_Row___10)</definedName>
    <definedName name="Print_Area_Reset___26">#N/A</definedName>
    <definedName name="Print_Area_Reset___6" localSheetId="2">OFFSET('Template (2)'!Full_Print,0,0,[0]!Last_Row___6)</definedName>
    <definedName name="Print_Area_Reset___6" localSheetId="6">OFFSET('Value RKB Bahtera'!Full_Print,0,0,[0]!Last_Row___6)</definedName>
    <definedName name="Print_Area_Reset___6" localSheetId="5">OFFSET('Value RKB Rekacipta'!Full_Print,0,0,[0]!Last_Row___6)</definedName>
    <definedName name="Print_Area_Reset___6">OFFSET(Full_Print,0,0,Last_Row___6)</definedName>
    <definedName name="Print_Area_Reset___9" localSheetId="2">OFFSET('Template (2)'!Full_Print,0,0,[0]!Last_Row___9)</definedName>
    <definedName name="Print_Area_Reset___9" localSheetId="6">OFFSET('Value RKB Bahtera'!Full_Print,0,0,[0]!Last_Row___9)</definedName>
    <definedName name="Print_Area_Reset___9" localSheetId="5">OFFSET('Value RKB Rekacipta'!Full_Print,0,0,[0]!Last_Row___9)</definedName>
    <definedName name="Print_Area_Reset___9">OFFSET(Full_Print,0,0,Last_Row___9)</definedName>
    <definedName name="_xlnm.Print_Titles" localSheetId="2">[124]EXP0905!#REF!</definedName>
    <definedName name="_xlnm.Print_Titles" localSheetId="6">[124]EXP0905!#REF!</definedName>
    <definedName name="_xlnm.Print_Titles" localSheetId="5">[124]EXP0905!#REF!</definedName>
    <definedName name="_xlnm.Print_Titles">[124]EXP0905!#REF!</definedName>
    <definedName name="PRINT_TITLES_MI" localSheetId="2">[124]EXP0905!#REF!</definedName>
    <definedName name="PRINT_TITLES_MI" localSheetId="6">[124]EXP0905!#REF!</definedName>
    <definedName name="PRINT_TITLES_MI" localSheetId="5">[124]EXP0905!#REF!</definedName>
    <definedName name="PRINT_TITLES_MI">[124]EXP0905!#REF!</definedName>
    <definedName name="PRINT1" localSheetId="2">#REF!</definedName>
    <definedName name="PRINT1" localSheetId="6">#REF!</definedName>
    <definedName name="PRINT1" localSheetId="5">#REF!</definedName>
    <definedName name="PRINT1">#REF!</definedName>
    <definedName name="PrintArea" localSheetId="2">#REF!</definedName>
    <definedName name="PrintArea" localSheetId="6">#REF!</definedName>
    <definedName name="PrintArea" localSheetId="5">#REF!</definedName>
    <definedName name="PrintArea">#REF!</definedName>
    <definedName name="PROD" localSheetId="2">#REF!</definedName>
    <definedName name="PROD" localSheetId="6">#REF!</definedName>
    <definedName name="PROD" localSheetId="5">#REF!</definedName>
    <definedName name="PROD">#REF!</definedName>
    <definedName name="ProductionSuppl." localSheetId="2">#REF!</definedName>
    <definedName name="ProductionSuppl." localSheetId="6">#REF!</definedName>
    <definedName name="ProductionSuppl." localSheetId="5">#REF!</definedName>
    <definedName name="ProductionSuppl.">#REF!</definedName>
    <definedName name="PROFIT_IN_STOCKS_ELIMINATION">[64]BARS!$B$2631:$F$2655</definedName>
    <definedName name="Property" localSheetId="2">#REF!</definedName>
    <definedName name="Property" localSheetId="6">#REF!</definedName>
    <definedName name="Property" localSheetId="5">#REF!</definedName>
    <definedName name="Property">#REF!</definedName>
    <definedName name="PROVISION" localSheetId="2">#REF!</definedName>
    <definedName name="PROVISION" localSheetId="6">#REF!</definedName>
    <definedName name="PROVISION" localSheetId="5">#REF!</definedName>
    <definedName name="PROVISION">#REF!</definedName>
    <definedName name="provisions" localSheetId="2">#REF!</definedName>
    <definedName name="provisions" localSheetId="6">#REF!</definedName>
    <definedName name="provisions" localSheetId="5">#REF!</definedName>
    <definedName name="provisions">#REF!</definedName>
    <definedName name="proxy" localSheetId="2">#REF!</definedName>
    <definedName name="proxy" localSheetId="6">#REF!</definedName>
    <definedName name="proxy" localSheetId="5">#REF!</definedName>
    <definedName name="proxy">#REF!</definedName>
    <definedName name="pt" localSheetId="2">#REF!</definedName>
    <definedName name="pt" localSheetId="6">#REF!</definedName>
    <definedName name="pt" localSheetId="5">#REF!</definedName>
    <definedName name="pt">#REF!</definedName>
    <definedName name="ptkp">[22]Master!$L$38:$L$45</definedName>
    <definedName name="q">#N/A</definedName>
    <definedName name="q___0" localSheetId="2">DATE(YEAR('Template (2)'!Loan_Start),MONTH('Template (2)'!Loan_Start)+Payment_Number,DAY('Template (2)'!Loan_Start))</definedName>
    <definedName name="q___0" localSheetId="6">DATE(YEAR('Value RKB Bahtera'!Loan_Start),MONTH('Value RKB Bahtera'!Loan_Start)+Payment_Number,DAY('Value RKB Bahtera'!Loan_Start))</definedName>
    <definedName name="q___0" localSheetId="5">DATE(YEAR('Value RKB Rekacipta'!Loan_Start),MONTH('Value RKB Rekacipta'!Loan_Start)+Payment_Number,DAY('Value RKB Rekacipta'!Loan_Start))</definedName>
    <definedName name="q___0">DATE(YEAR(Loan_Start),MONTH(Loan_Start)+Payment_Number,DAY(Loan_Start))</definedName>
    <definedName name="q___6" localSheetId="2">DATE(YEAR('Template (2)'!Loan_Start),MONTH('Template (2)'!Loan_Start)+Payment_Number,DAY('Template (2)'!Loan_Start))</definedName>
    <definedName name="q___6" localSheetId="6">DATE(YEAR('Value RKB Bahtera'!Loan_Start),MONTH('Value RKB Bahtera'!Loan_Start)+Payment_Number,DAY('Value RKB Bahtera'!Loan_Start))</definedName>
    <definedName name="q___6" localSheetId="5">DATE(YEAR('Value RKB Rekacipta'!Loan_Start),MONTH('Value RKB Rekacipta'!Loan_Start)+Payment_Number,DAY('Value RKB Rekacipta'!Loan_Start))</definedName>
    <definedName name="q___6">DATE(YEAR(Loan_Start),MONTH(Loan_Start)+Payment_Number,DAY(Loan_Start))</definedName>
    <definedName name="Q_LAPGAB" localSheetId="2">#REF!</definedName>
    <definedName name="Q_LAPGAB" localSheetId="6">#REF!</definedName>
    <definedName name="Q_LAPGAB" localSheetId="5">#REF!</definedName>
    <definedName name="Q_LAPGAB">#REF!</definedName>
    <definedName name="QQ_1" hidden="1">{#N/A,#N/A,FALSE,"Aging Summary";#N/A,#N/A,FALSE,"Ratio Analysis";#N/A,#N/A,FALSE,"Test 120 Day Accts";#N/A,#N/A,FALSE,"Tickmarks"}</definedName>
    <definedName name="QRHQRGQHJRGQHJGR">#N/A</definedName>
    <definedName name="qryChanges_History" localSheetId="2">#REF!</definedName>
    <definedName name="qryChanges_History" localSheetId="6">#REF!</definedName>
    <definedName name="qryChanges_History" localSheetId="5">#REF!</definedName>
    <definedName name="qryChanges_History">#REF!</definedName>
    <definedName name="Qualified_Prospect" localSheetId="2">#REF!</definedName>
    <definedName name="Qualified_Prospect" localSheetId="6">#REF!</definedName>
    <definedName name="Qualified_Prospect" localSheetId="5">#REF!</definedName>
    <definedName name="Qualified_Prospect">#REF!</definedName>
    <definedName name="R_">[125]POMALAA!$C$105</definedName>
    <definedName name="R_001" localSheetId="2">#REF!</definedName>
    <definedName name="R_001" localSheetId="6">#REF!</definedName>
    <definedName name="R_001" localSheetId="5">#REF!</definedName>
    <definedName name="R_001">#REF!</definedName>
    <definedName name="R_007" localSheetId="2">#REF!</definedName>
    <definedName name="R_007" localSheetId="6">#REF!</definedName>
    <definedName name="R_007" localSheetId="5">#REF!</definedName>
    <definedName name="R_007">#REF!</definedName>
    <definedName name="R_009_3" localSheetId="2">#REF!</definedName>
    <definedName name="R_009_3" localSheetId="6">#REF!</definedName>
    <definedName name="R_009_3" localSheetId="5">#REF!</definedName>
    <definedName name="R_009_3">#REF!</definedName>
    <definedName name="R_011" localSheetId="2">#REF!</definedName>
    <definedName name="R_011" localSheetId="6">#REF!</definedName>
    <definedName name="R_011" localSheetId="5">#REF!</definedName>
    <definedName name="R_011">#REF!</definedName>
    <definedName name="R_021" localSheetId="2">#REF!</definedName>
    <definedName name="R_021" localSheetId="6">#REF!</definedName>
    <definedName name="R_021" localSheetId="5">#REF!</definedName>
    <definedName name="R_021">#REF!</definedName>
    <definedName name="RAMLI">1</definedName>
    <definedName name="RATE" localSheetId="2">#REF!</definedName>
    <definedName name="RATE" localSheetId="6">#REF!</definedName>
    <definedName name="RATE" localSheetId="5">#REF!</definedName>
    <definedName name="RATE">#REF!</definedName>
    <definedName name="Rate1">5000</definedName>
    <definedName name="Rates">[126]Rates!$B$5:$D$26</definedName>
    <definedName name="RawMaterial" localSheetId="2">#REF!</definedName>
    <definedName name="RawMaterial" localSheetId="6">#REF!</definedName>
    <definedName name="RawMaterial" localSheetId="5">#REF!</definedName>
    <definedName name="RawMaterial">#REF!</definedName>
    <definedName name="rc_code">[127]SCORE_RC_Code!$B$8:$C$271</definedName>
    <definedName name="rcar" localSheetId="2">#REF!</definedName>
    <definedName name="rcar" localSheetId="6">#REF!</definedName>
    <definedName name="rcar" localSheetId="5">#REF!</definedName>
    <definedName name="rcar">#REF!</definedName>
    <definedName name="RE" localSheetId="2">#REF!</definedName>
    <definedName name="RE" localSheetId="6">#REF!</definedName>
    <definedName name="RE" localSheetId="5">#REF!</definedName>
    <definedName name="RE">#REF!</definedName>
    <definedName name="RecCurrent" localSheetId="2">#REF!</definedName>
    <definedName name="RecCurrent" localSheetId="6">#REF!</definedName>
    <definedName name="RecCurrent" localSheetId="5">#REF!</definedName>
    <definedName name="RecCurrent">#REF!</definedName>
    <definedName name="Receivable_3rd_party" localSheetId="2">#REF!</definedName>
    <definedName name="Receivable_3rd_party" localSheetId="6">#REF!</definedName>
    <definedName name="Receivable_3rd_party" localSheetId="5">#REF!</definedName>
    <definedName name="Receivable_3rd_party">#REF!</definedName>
    <definedName name="Receivable_rltd_party" localSheetId="2">#REF!</definedName>
    <definedName name="Receivable_rltd_party" localSheetId="6">#REF!</definedName>
    <definedName name="Receivable_rltd_party" localSheetId="5">#REF!</definedName>
    <definedName name="Receivable_rltd_party">#REF!</definedName>
    <definedName name="ReceivableUSD" localSheetId="2">#REF!</definedName>
    <definedName name="ReceivableUSD" localSheetId="6">#REF!</definedName>
    <definedName name="ReceivableUSD" localSheetId="5">#REF!</definedName>
    <definedName name="ReceivableUSD">#REF!</definedName>
    <definedName name="RecPY4_Sel1" localSheetId="2">#REF!</definedName>
    <definedName name="RecPY4_Sel1" localSheetId="6">#REF!</definedName>
    <definedName name="RecPY4_Sel1" localSheetId="5">#REF!</definedName>
    <definedName name="RecPY4_Sel1">#REF!</definedName>
    <definedName name="RecRollFWD" localSheetId="2">#REF!</definedName>
    <definedName name="RecRollFWD" localSheetId="6">#REF!</definedName>
    <definedName name="RecRollFWD" localSheetId="5">#REF!</definedName>
    <definedName name="RecRollFWD">#REF!</definedName>
    <definedName name="Recv.Payb.2000">'[128]BS final'!$A$3:$Y$53</definedName>
    <definedName name="refund" localSheetId="2">#REF!</definedName>
    <definedName name="refund" localSheetId="6">#REF!</definedName>
    <definedName name="refund" localSheetId="5">#REF!</definedName>
    <definedName name="refund">#REF!</definedName>
    <definedName name="Reifer" localSheetId="2">#REF!</definedName>
    <definedName name="Reifer" localSheetId="6">#REF!</definedName>
    <definedName name="Reifer" localSheetId="5">#REF!</definedName>
    <definedName name="Reifer">#REF!</definedName>
    <definedName name="Rek_1" hidden="1">{#N/A,#N/A,FALSE,"Aging Summary";#N/A,#N/A,FALSE,"Ratio Analysis";#N/A,#N/A,FALSE,"Test 120 Day Accts";#N/A,#N/A,FALSE,"Tickmarks"}</definedName>
    <definedName name="REL_PARTY">[64]BARS!$A$362:$I$402</definedName>
    <definedName name="Relocation" localSheetId="2">#REF!</definedName>
    <definedName name="Relocation" localSheetId="6">#REF!</definedName>
    <definedName name="Relocation" localSheetId="5">#REF!</definedName>
    <definedName name="Relocation">#REF!</definedName>
    <definedName name="rental">[45]Marshal!$D$217</definedName>
    <definedName name="rentals" localSheetId="2">#REF!</definedName>
    <definedName name="rentals" localSheetId="6">#REF!</definedName>
    <definedName name="rentals" localSheetId="5">#REF!</definedName>
    <definedName name="rentals">#REF!</definedName>
    <definedName name="Rentexp" localSheetId="2">#REF!</definedName>
    <definedName name="Rentexp" localSheetId="6">#REF!</definedName>
    <definedName name="Rentexp" localSheetId="5">#REF!</definedName>
    <definedName name="Rentexp">#REF!</definedName>
    <definedName name="Repaimaintexp" localSheetId="2">#REF!</definedName>
    <definedName name="Repaimaintexp" localSheetId="6">#REF!</definedName>
    <definedName name="Repaimaintexp" localSheetId="5">#REF!</definedName>
    <definedName name="Repaimaintexp">#REF!</definedName>
    <definedName name="Repair" localSheetId="2">#REF!</definedName>
    <definedName name="Repair" localSheetId="6">#REF!</definedName>
    <definedName name="Repair" localSheetId="5">#REF!</definedName>
    <definedName name="Repair">#REF!</definedName>
    <definedName name="Report" localSheetId="2">#REF!</definedName>
    <definedName name="Report" localSheetId="6">#REF!</definedName>
    <definedName name="Report" localSheetId="5">#REF!</definedName>
    <definedName name="Report">#REF!</definedName>
    <definedName name="rerrre" localSheetId="2" hidden="1">#REF!</definedName>
    <definedName name="rerrre" localSheetId="6" hidden="1">#REF!</definedName>
    <definedName name="rerrre" localSheetId="5" hidden="1">#REF!</definedName>
    <definedName name="rerrre" hidden="1">#REF!</definedName>
    <definedName name="Residual_difference" localSheetId="2">'[17]Excess Calc'!#REF!</definedName>
    <definedName name="Residual_difference" localSheetId="6">'[17]Excess Calc'!#REF!</definedName>
    <definedName name="Residual_difference" localSheetId="5">'[17]Excess Calc'!#REF!</definedName>
    <definedName name="Residual_difference">'[17]Excess Calc'!#REF!</definedName>
    <definedName name="Retail" localSheetId="2">#REF!</definedName>
    <definedName name="Retail" localSheetId="6">#REF!</definedName>
    <definedName name="Retail" localSheetId="5">#REF!</definedName>
    <definedName name="Retail">#REF!</definedName>
    <definedName name="retytwtrrwrqwe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REVENUE" localSheetId="2">#REF!</definedName>
    <definedName name="REVENUE" localSheetId="6">#REF!</definedName>
    <definedName name="REVENUE" localSheetId="5">#REF!</definedName>
    <definedName name="REVENUE">#REF!</definedName>
    <definedName name="rey">'[129]F1771-III'!$R$31</definedName>
    <definedName name="RF" localSheetId="2">#REF!</definedName>
    <definedName name="RF" localSheetId="6">#REF!</definedName>
    <definedName name="RF" localSheetId="5">#REF!</definedName>
    <definedName name="RF">#REF!</definedName>
    <definedName name="RINALDI" localSheetId="2">#REF!</definedName>
    <definedName name="RINALDI" localSheetId="6">#REF!</definedName>
    <definedName name="RINALDI" localSheetId="5">#REF!</definedName>
    <definedName name="RINALDI">#REF!</definedName>
    <definedName name="RL" localSheetId="2">#REF!</definedName>
    <definedName name="RL" localSheetId="6">#REF!</definedName>
    <definedName name="RL" localSheetId="5">#REF!</definedName>
    <definedName name="RL">#REF!</definedName>
    <definedName name="RLA">[130]Sheet2!$E$239</definedName>
    <definedName name="rmcAccount">712500</definedName>
    <definedName name="rmcFrequency">"MON"</definedName>
    <definedName name="rmcName">"MFG$"</definedName>
    <definedName name="RMCOptions">"*000000000000000"</definedName>
    <definedName name="Role_d">'[23]Data Sheet'!$B$52:$B$69</definedName>
    <definedName name="Role_Descriptors">'[23]Data Sheet'!$B$52:$B$69</definedName>
    <definedName name="Roll_Out" localSheetId="2">#REF!</definedName>
    <definedName name="Roll_Out" localSheetId="6">#REF!</definedName>
    <definedName name="Roll_Out" localSheetId="5">#REF!</definedName>
    <definedName name="Roll_Out">#REF!</definedName>
    <definedName name="royalties" localSheetId="2">#REF!</definedName>
    <definedName name="royalties" localSheetId="6">#REF!</definedName>
    <definedName name="royalties" localSheetId="5">#REF!</definedName>
    <definedName name="royalties">#REF!</definedName>
    <definedName name="RR_1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_1" hidden="1">{#N/A,#N/A,FALSE,"Aging Summary";#N/A,#N/A,FALSE,"Ratio Analysis";#N/A,#N/A,FALSE,"Test 120 Day Accts";#N/A,#N/A,FALSE,"Tickmarks"}</definedName>
    <definedName name="rrr_2" hidden="1">{#N/A,#N/A,FALSE,"Aging Summary";#N/A,#N/A,FALSE,"Ratio Analysis";#N/A,#N/A,FALSE,"Test 120 Day Accts";#N/A,#N/A,FALSE,"Tickmarks"}</definedName>
    <definedName name="rrt" hidden="1">{#N/A,#N/A,FALSE,"DI 2 YEAR MASTER SCHEDULE"}</definedName>
    <definedName name="rtre" localSheetId="2" hidden="1">[21]MASTER!#REF!,[21]MASTER!#REF!,[21]MASTER!#REF!,[21]MASTER!#REF!,[21]MASTER!#REF!,[21]MASTER!#REF!,[21]MASTER!#REF!,[21]MASTER!$98:$272</definedName>
    <definedName name="rtre" localSheetId="6" hidden="1">[21]MASTER!#REF!,[21]MASTER!#REF!,[21]MASTER!#REF!,[21]MASTER!#REF!,[21]MASTER!#REF!,[21]MASTER!#REF!,[21]MASTER!#REF!,[21]MASTER!$98:$272</definedName>
    <definedName name="rtre" localSheetId="5" hidden="1">[21]MASTER!#REF!,[21]MASTER!#REF!,[21]MASTER!#REF!,[21]MASTER!#REF!,[21]MASTER!#REF!,[21]MASTER!#REF!,[21]MASTER!#REF!,[21]MASTER!$98:$272</definedName>
    <definedName name="rtre" hidden="1">[21]MASTER!#REF!,[21]MASTER!#REF!,[21]MASTER!#REF!,[21]MASTER!#REF!,[21]MASTER!#REF!,[21]MASTER!#REF!,[21]MASTER!#REF!,[21]MASTER!$98:$272</definedName>
    <definedName name="Rudy_Soetadi">'[30]M a y'!$C$31</definedName>
    <definedName name="RUGILABA">#N/A</definedName>
    <definedName name="RUGILABA_1">#N/A</definedName>
    <definedName name="ruli" localSheetId="2">#REF!</definedName>
    <definedName name="ruli" localSheetId="6">#REF!</definedName>
    <definedName name="ruli" localSheetId="5">#REF!</definedName>
    <definedName name="ruli">#REF!</definedName>
    <definedName name="rup" hidden="1">{#N/A,#N/A,FALSE,"Aging Summary";#N/A,#N/A,FALSE,"Ratio Analysis";#N/A,#N/A,FALSE,"Test 120 Day Accts";#N/A,#N/A,FALSE,"Tickmarks"}</definedName>
    <definedName name="rup_1" hidden="1">{#N/A,#N/A,FALSE,"Aging Summary";#N/A,#N/A,FALSE,"Ratio Analysis";#N/A,#N/A,FALSE,"Test 120 Day Accts";#N/A,#N/A,FALSE,"Tickmarks"}</definedName>
    <definedName name="rup_2" hidden="1">{#N/A,#N/A,FALSE,"Aging Summary";#N/A,#N/A,FALSE,"Ratio Analysis";#N/A,#N/A,FALSE,"Test 120 Day Accts";#N/A,#N/A,FALSE,"Tickmarks"}</definedName>
    <definedName name="rupiah" localSheetId="2">#REF!</definedName>
    <definedName name="rupiah" localSheetId="6">#REF!</definedName>
    <definedName name="rupiah" localSheetId="5">#REF!</definedName>
    <definedName name="rupiah">#REF!</definedName>
    <definedName name="Rwvu.CapersView." localSheetId="2" hidden="1">#REF!</definedName>
    <definedName name="Rwvu.CapersView." localSheetId="6" hidden="1">#REF!</definedName>
    <definedName name="Rwvu.CapersView." localSheetId="5" hidden="1">#REF!</definedName>
    <definedName name="Rwvu.CapersView." hidden="1">#REF!</definedName>
    <definedName name="Rwvu.Japan_Capers_Ed_Pub." localSheetId="2" hidden="1">#REF!</definedName>
    <definedName name="Rwvu.Japan_Capers_Ed_Pub." localSheetId="6" hidden="1">#REF!</definedName>
    <definedName name="Rwvu.Japan_Capers_Ed_Pub." localSheetId="5" hidden="1">#REF!</definedName>
    <definedName name="Rwvu.Japan_Capers_Ed_Pub." hidden="1">#REF!</definedName>
    <definedName name="Rwvu.KJP_CC." localSheetId="2" hidden="1">#REF!</definedName>
    <definedName name="Rwvu.KJP_CC." localSheetId="6" hidden="1">#REF!</definedName>
    <definedName name="Rwvu.KJP_CC." localSheetId="5" hidden="1">#REF!</definedName>
    <definedName name="Rwvu.KJP_CC." hidden="1">#REF!</definedName>
    <definedName name="s" localSheetId="2">#REF!</definedName>
    <definedName name="s" localSheetId="6">#REF!</definedName>
    <definedName name="s" localSheetId="5">#REF!</definedName>
    <definedName name="s">#REF!</definedName>
    <definedName name="S_0302" localSheetId="2">#REF!</definedName>
    <definedName name="S_0302" localSheetId="6">#REF!</definedName>
    <definedName name="S_0302" localSheetId="5">#REF!</definedName>
    <definedName name="S_0302">#REF!</definedName>
    <definedName name="S_AcctDes" localSheetId="2">#REF!</definedName>
    <definedName name="S_AcctDes" localSheetId="6">#REF!</definedName>
    <definedName name="S_AcctDes" localSheetId="5">#REF!</definedName>
    <definedName name="S_AcctDes">#REF!</definedName>
    <definedName name="S_AcctDes___2" localSheetId="2">#REF!</definedName>
    <definedName name="S_AcctDes___2" localSheetId="6">#REF!</definedName>
    <definedName name="S_AcctDes___2" localSheetId="5">#REF!</definedName>
    <definedName name="S_AcctDes___2">#REF!</definedName>
    <definedName name="S_Adjust" localSheetId="2">#REF!</definedName>
    <definedName name="S_Adjust" localSheetId="6">#REF!</definedName>
    <definedName name="S_Adjust" localSheetId="5">#REF!</definedName>
    <definedName name="S_Adjust">#REF!</definedName>
    <definedName name="S_Adjust___2" localSheetId="2">#REF!</definedName>
    <definedName name="S_Adjust___2" localSheetId="6">#REF!</definedName>
    <definedName name="S_Adjust___2" localSheetId="5">#REF!</definedName>
    <definedName name="S_Adjust___2">#REF!</definedName>
    <definedName name="S_Adjust_Data" localSheetId="2">#REF!</definedName>
    <definedName name="S_Adjust_Data" localSheetId="6">#REF!</definedName>
    <definedName name="S_Adjust_Data" localSheetId="5">#REF!</definedName>
    <definedName name="S_Adjust_Data">#REF!</definedName>
    <definedName name="S_Adjust_Data___2" localSheetId="2">#REF!</definedName>
    <definedName name="S_Adjust_Data___2" localSheetId="6">#REF!</definedName>
    <definedName name="S_Adjust_Data___2" localSheetId="5">#REF!</definedName>
    <definedName name="S_Adjust_Data___2">#REF!</definedName>
    <definedName name="S_Adjust_GT" localSheetId="2">#REF!</definedName>
    <definedName name="S_Adjust_GT" localSheetId="6">#REF!</definedName>
    <definedName name="S_Adjust_GT" localSheetId="5">#REF!</definedName>
    <definedName name="S_Adjust_GT">#REF!</definedName>
    <definedName name="S_Adjust_GT___2" localSheetId="2">#REF!</definedName>
    <definedName name="S_Adjust_GT___2" localSheetId="6">#REF!</definedName>
    <definedName name="S_Adjust_GT___2" localSheetId="5">#REF!</definedName>
    <definedName name="S_Adjust_GT___2">#REF!</definedName>
    <definedName name="S_AJE_Tot" localSheetId="2">#REF!</definedName>
    <definedName name="S_AJE_Tot" localSheetId="6">#REF!</definedName>
    <definedName name="S_AJE_Tot" localSheetId="5">#REF!</definedName>
    <definedName name="S_AJE_Tot">#REF!</definedName>
    <definedName name="S_AJE_Tot___2" localSheetId="2">#REF!</definedName>
    <definedName name="S_AJE_Tot___2" localSheetId="6">#REF!</definedName>
    <definedName name="S_AJE_Tot___2" localSheetId="5">#REF!</definedName>
    <definedName name="S_AJE_Tot___2">#REF!</definedName>
    <definedName name="S_AJE_Tot_Data" localSheetId="2">#REF!</definedName>
    <definedName name="S_AJE_Tot_Data" localSheetId="6">#REF!</definedName>
    <definedName name="S_AJE_Tot_Data" localSheetId="5">#REF!</definedName>
    <definedName name="S_AJE_Tot_Data">#REF!</definedName>
    <definedName name="S_AJE_Tot_Data___2" localSheetId="2">#REF!</definedName>
    <definedName name="S_AJE_Tot_Data___2" localSheetId="6">#REF!</definedName>
    <definedName name="S_AJE_Tot_Data___2" localSheetId="5">#REF!</definedName>
    <definedName name="S_AJE_Tot_Data___2">#REF!</definedName>
    <definedName name="S_AJE_Tot_GT" localSheetId="2">#REF!</definedName>
    <definedName name="S_AJE_Tot_GT" localSheetId="6">#REF!</definedName>
    <definedName name="S_AJE_Tot_GT" localSheetId="5">#REF!</definedName>
    <definedName name="S_AJE_Tot_GT">#REF!</definedName>
    <definedName name="S_AJE_Tot_GT___2" localSheetId="2">#REF!</definedName>
    <definedName name="S_AJE_Tot_GT___2" localSheetId="6">#REF!</definedName>
    <definedName name="S_AJE_Tot_GT___2" localSheetId="5">#REF!</definedName>
    <definedName name="S_AJE_Tot_GT___2">#REF!</definedName>
    <definedName name="S_CompNum" localSheetId="2">#REF!</definedName>
    <definedName name="S_CompNum" localSheetId="6">#REF!</definedName>
    <definedName name="S_CompNum" localSheetId="5">#REF!</definedName>
    <definedName name="S_CompNum">#REF!</definedName>
    <definedName name="S_CompNum___2" localSheetId="2">#REF!</definedName>
    <definedName name="S_CompNum___2" localSheetId="6">#REF!</definedName>
    <definedName name="S_CompNum___2" localSheetId="5">#REF!</definedName>
    <definedName name="S_CompNum___2">#REF!</definedName>
    <definedName name="S_CY_Beg" localSheetId="2">#REF!</definedName>
    <definedName name="S_CY_Beg" localSheetId="6">#REF!</definedName>
    <definedName name="S_CY_Beg" localSheetId="5">#REF!</definedName>
    <definedName name="S_CY_Beg">#REF!</definedName>
    <definedName name="S_CY_Beg___2" localSheetId="2">#REF!</definedName>
    <definedName name="S_CY_Beg___2" localSheetId="6">#REF!</definedName>
    <definedName name="S_CY_Beg___2" localSheetId="5">#REF!</definedName>
    <definedName name="S_CY_Beg___2">#REF!</definedName>
    <definedName name="S_CY_Beg_Data" localSheetId="2">#REF!</definedName>
    <definedName name="S_CY_Beg_Data" localSheetId="6">#REF!</definedName>
    <definedName name="S_CY_Beg_Data" localSheetId="5">#REF!</definedName>
    <definedName name="S_CY_Beg_Data">#REF!</definedName>
    <definedName name="S_CY_Beg_Data___2" localSheetId="2">#REF!</definedName>
    <definedName name="S_CY_Beg_Data___2" localSheetId="6">#REF!</definedName>
    <definedName name="S_CY_Beg_Data___2" localSheetId="5">#REF!</definedName>
    <definedName name="S_CY_Beg_Data___2">#REF!</definedName>
    <definedName name="S_CY_Beg_GT" localSheetId="2">#REF!</definedName>
    <definedName name="S_CY_Beg_GT" localSheetId="6">#REF!</definedName>
    <definedName name="S_CY_Beg_GT" localSheetId="5">#REF!</definedName>
    <definedName name="S_CY_Beg_GT">#REF!</definedName>
    <definedName name="S_CY_Beg_GT___2" localSheetId="2">#REF!</definedName>
    <definedName name="S_CY_Beg_GT___2" localSheetId="6">#REF!</definedName>
    <definedName name="S_CY_Beg_GT___2" localSheetId="5">#REF!</definedName>
    <definedName name="S_CY_Beg_GT___2">#REF!</definedName>
    <definedName name="S_CY_End" localSheetId="2">#REF!</definedName>
    <definedName name="S_CY_End" localSheetId="6">#REF!</definedName>
    <definedName name="S_CY_End" localSheetId="5">#REF!</definedName>
    <definedName name="S_CY_End">#REF!</definedName>
    <definedName name="S_CY_End___2" localSheetId="2">#REF!</definedName>
    <definedName name="S_CY_End___2" localSheetId="6">#REF!</definedName>
    <definedName name="S_CY_End___2" localSheetId="5">#REF!</definedName>
    <definedName name="S_CY_End___2">#REF!</definedName>
    <definedName name="S_CY_End_Data" localSheetId="2">#REF!</definedName>
    <definedName name="S_CY_End_Data" localSheetId="6">#REF!</definedName>
    <definedName name="S_CY_End_Data" localSheetId="5">#REF!</definedName>
    <definedName name="S_CY_End_Data">#REF!</definedName>
    <definedName name="S_CY_End_Data___2" localSheetId="2">#REF!</definedName>
    <definedName name="S_CY_End_Data___2" localSheetId="6">#REF!</definedName>
    <definedName name="S_CY_End_Data___2" localSheetId="5">#REF!</definedName>
    <definedName name="S_CY_End_Data___2">#REF!</definedName>
    <definedName name="S_CY_End_GT" localSheetId="2">#REF!</definedName>
    <definedName name="S_CY_End_GT" localSheetId="6">#REF!</definedName>
    <definedName name="S_CY_End_GT" localSheetId="5">#REF!</definedName>
    <definedName name="S_CY_End_GT">#REF!</definedName>
    <definedName name="S_CY_End_GT___2" localSheetId="2">#REF!</definedName>
    <definedName name="S_CY_End_GT___2" localSheetId="6">#REF!</definedName>
    <definedName name="S_CY_End_GT___2" localSheetId="5">#REF!</definedName>
    <definedName name="S_CY_End_GT___2">#REF!</definedName>
    <definedName name="S_Diff_Amt" localSheetId="2">#REF!</definedName>
    <definedName name="S_Diff_Amt" localSheetId="6">#REF!</definedName>
    <definedName name="S_Diff_Amt" localSheetId="5">#REF!</definedName>
    <definedName name="S_Diff_Amt">#REF!</definedName>
    <definedName name="S_Diff_Amt___0" localSheetId="2">[31]WS!#REF!</definedName>
    <definedName name="S_Diff_Amt___0" localSheetId="6">[31]WS!#REF!</definedName>
    <definedName name="S_Diff_Amt___0" localSheetId="5">[31]WS!#REF!</definedName>
    <definedName name="S_Diff_Amt___0">[31]WS!#REF!</definedName>
    <definedName name="S_Diff_Amt___2" localSheetId="2">#REF!</definedName>
    <definedName name="S_Diff_Amt___2" localSheetId="6">#REF!</definedName>
    <definedName name="S_Diff_Amt___2" localSheetId="5">#REF!</definedName>
    <definedName name="S_Diff_Amt___2">#REF!</definedName>
    <definedName name="S_Diff_Pct" localSheetId="2">#REF!</definedName>
    <definedName name="S_Diff_Pct" localSheetId="6">#REF!</definedName>
    <definedName name="S_Diff_Pct" localSheetId="5">#REF!</definedName>
    <definedName name="S_Diff_Pct">#REF!</definedName>
    <definedName name="S_Diff_Pct___0" localSheetId="2">[31]WS!#REF!</definedName>
    <definedName name="S_Diff_Pct___0" localSheetId="6">[31]WS!#REF!</definedName>
    <definedName name="S_Diff_Pct___0" localSheetId="5">[31]WS!#REF!</definedName>
    <definedName name="S_Diff_Pct___0">[31]WS!#REF!</definedName>
    <definedName name="S_Diff_Pct___2" localSheetId="2">#REF!</definedName>
    <definedName name="S_Diff_Pct___2" localSheetId="6">#REF!</definedName>
    <definedName name="S_Diff_Pct___2" localSheetId="5">#REF!</definedName>
    <definedName name="S_Diff_Pct___2">#REF!</definedName>
    <definedName name="S_GrpNum" localSheetId="2">#REF!</definedName>
    <definedName name="S_GrpNum" localSheetId="6">#REF!</definedName>
    <definedName name="S_GrpNum" localSheetId="5">#REF!</definedName>
    <definedName name="S_GrpNum">#REF!</definedName>
    <definedName name="S_GrpNum___2" localSheetId="2">#REF!</definedName>
    <definedName name="S_GrpNum___2" localSheetId="6">#REF!</definedName>
    <definedName name="S_GrpNum___2" localSheetId="5">#REF!</definedName>
    <definedName name="S_GrpNum___2">#REF!</definedName>
    <definedName name="S_Headings" localSheetId="2">#REF!</definedName>
    <definedName name="S_Headings" localSheetId="6">#REF!</definedName>
    <definedName name="S_Headings" localSheetId="5">#REF!</definedName>
    <definedName name="S_Headings">#REF!</definedName>
    <definedName name="S_Headings___2" localSheetId="2">#REF!</definedName>
    <definedName name="S_Headings___2" localSheetId="6">#REF!</definedName>
    <definedName name="S_Headings___2" localSheetId="5">#REF!</definedName>
    <definedName name="S_Headings___2">#REF!</definedName>
    <definedName name="S_JAN02" localSheetId="2">#REF!</definedName>
    <definedName name="S_JAN02" localSheetId="6">#REF!</definedName>
    <definedName name="S_JAN02" localSheetId="5">#REF!</definedName>
    <definedName name="S_JAN02">#REF!</definedName>
    <definedName name="S_KeyValue" localSheetId="2">#REF!</definedName>
    <definedName name="S_KeyValue" localSheetId="6">#REF!</definedName>
    <definedName name="S_KeyValue" localSheetId="5">#REF!</definedName>
    <definedName name="S_KeyValue">#REF!</definedName>
    <definedName name="S_KeyValue___2" localSheetId="2">#REF!</definedName>
    <definedName name="S_KeyValue___2" localSheetId="6">#REF!</definedName>
    <definedName name="S_KeyValue___2" localSheetId="5">#REF!</definedName>
    <definedName name="S_KeyValue___2">#REF!</definedName>
    <definedName name="S_PY_End" localSheetId="2">#REF!</definedName>
    <definedName name="S_PY_End" localSheetId="6">#REF!</definedName>
    <definedName name="S_PY_End" localSheetId="5">#REF!</definedName>
    <definedName name="S_PY_End">#REF!</definedName>
    <definedName name="S_PY_End___2" localSheetId="2">#REF!</definedName>
    <definedName name="S_PY_End___2" localSheetId="6">#REF!</definedName>
    <definedName name="S_PY_End___2" localSheetId="5">#REF!</definedName>
    <definedName name="S_PY_End___2">#REF!</definedName>
    <definedName name="S_PY_End_Data" localSheetId="2">#REF!</definedName>
    <definedName name="S_PY_End_Data" localSheetId="6">#REF!</definedName>
    <definedName name="S_PY_End_Data" localSheetId="5">#REF!</definedName>
    <definedName name="S_PY_End_Data">#REF!</definedName>
    <definedName name="S_PY_End_Data___2" localSheetId="2">#REF!</definedName>
    <definedName name="S_PY_End_Data___2" localSheetId="6">#REF!</definedName>
    <definedName name="S_PY_End_Data___2" localSheetId="5">#REF!</definedName>
    <definedName name="S_PY_End_Data___2">#REF!</definedName>
    <definedName name="S_PY_End_GT" localSheetId="2">#REF!</definedName>
    <definedName name="S_PY_End_GT" localSheetId="6">#REF!</definedName>
    <definedName name="S_PY_End_GT" localSheetId="5">#REF!</definedName>
    <definedName name="S_PY_End_GT">#REF!</definedName>
    <definedName name="S_PY_End_GT___2" localSheetId="2">#REF!</definedName>
    <definedName name="S_PY_End_GT___2" localSheetId="6">#REF!</definedName>
    <definedName name="S_PY_End_GT___2" localSheetId="5">#REF!</definedName>
    <definedName name="S_PY_End_GT___2">#REF!</definedName>
    <definedName name="S_RJE_Tot" localSheetId="2">#REF!</definedName>
    <definedName name="S_RJE_Tot" localSheetId="6">#REF!</definedName>
    <definedName name="S_RJE_Tot" localSheetId="5">#REF!</definedName>
    <definedName name="S_RJE_Tot">#REF!</definedName>
    <definedName name="S_RJE_Tot___2" localSheetId="2">#REF!</definedName>
    <definedName name="S_RJE_Tot___2" localSheetId="6">#REF!</definedName>
    <definedName name="S_RJE_Tot___2" localSheetId="5">#REF!</definedName>
    <definedName name="S_RJE_Tot___2">#REF!</definedName>
    <definedName name="S_RJE_Tot_Data" localSheetId="2">#REF!</definedName>
    <definedName name="S_RJE_Tot_Data" localSheetId="6">#REF!</definedName>
    <definedName name="S_RJE_Tot_Data" localSheetId="5">#REF!</definedName>
    <definedName name="S_RJE_Tot_Data">#REF!</definedName>
    <definedName name="S_RJE_Tot_Data___2" localSheetId="2">#REF!</definedName>
    <definedName name="S_RJE_Tot_Data___2" localSheetId="6">#REF!</definedName>
    <definedName name="S_RJE_Tot_Data___2" localSheetId="5">#REF!</definedName>
    <definedName name="S_RJE_Tot_Data___2">#REF!</definedName>
    <definedName name="S_RJE_Tot_GT" localSheetId="2">#REF!</definedName>
    <definedName name="S_RJE_Tot_GT" localSheetId="6">#REF!</definedName>
    <definedName name="S_RJE_Tot_GT" localSheetId="5">#REF!</definedName>
    <definedName name="S_RJE_Tot_GT">#REF!</definedName>
    <definedName name="S_RJE_Tot_GT___2" localSheetId="2">#REF!</definedName>
    <definedName name="S_RJE_Tot_GT___2" localSheetId="6">#REF!</definedName>
    <definedName name="S_RJE_Tot_GT___2" localSheetId="5">#REF!</definedName>
    <definedName name="S_RJE_Tot_GT___2">#REF!</definedName>
    <definedName name="S_RowNum" localSheetId="2">#REF!</definedName>
    <definedName name="S_RowNum" localSheetId="6">#REF!</definedName>
    <definedName name="S_RowNum" localSheetId="5">#REF!</definedName>
    <definedName name="S_RowNum">#REF!</definedName>
    <definedName name="S_RowNum___2" localSheetId="2">#REF!</definedName>
    <definedName name="S_RowNum___2" localSheetId="6">#REF!</definedName>
    <definedName name="S_RowNum___2" localSheetId="5">#REF!</definedName>
    <definedName name="S_RowNum___2">#REF!</definedName>
    <definedName name="sadf" localSheetId="2">'[23]Data Sheet'!#REF!</definedName>
    <definedName name="sadf" localSheetId="6">'[23]Data Sheet'!#REF!</definedName>
    <definedName name="sadf" localSheetId="5">'[23]Data Sheet'!#REF!</definedName>
    <definedName name="sadf">'[23]Data Sheet'!#REF!</definedName>
    <definedName name="sadfasdfgv" localSheetId="2">#REF!</definedName>
    <definedName name="sadfasdfgv" localSheetId="6">#REF!</definedName>
    <definedName name="sadfasdfgv" localSheetId="5">#REF!</definedName>
    <definedName name="sadfasdfgv">#REF!</definedName>
    <definedName name="Salary" localSheetId="2">#REF!</definedName>
    <definedName name="Salary" localSheetId="6">#REF!</definedName>
    <definedName name="Salary" localSheetId="5">#REF!</definedName>
    <definedName name="Salary">#REF!</definedName>
    <definedName name="saldo" localSheetId="2">#REF!</definedName>
    <definedName name="saldo" localSheetId="6">#REF!</definedName>
    <definedName name="saldo" localSheetId="5">#REF!</definedName>
    <definedName name="saldo">#REF!</definedName>
    <definedName name="SALREP" localSheetId="2">#REF!</definedName>
    <definedName name="SALREP" localSheetId="6">#REF!</definedName>
    <definedName name="SALREP" localSheetId="5">#REF!</definedName>
    <definedName name="SALREP">#REF!</definedName>
    <definedName name="Samakarya">'[12]M a r'!$C$17</definedName>
    <definedName name="SAPBEXrevision" hidden="1">1</definedName>
    <definedName name="SAPBEXsysID" hidden="1">"PR5"</definedName>
    <definedName name="SAPBEXwbID" hidden="1">"3WGNQFMFRTDJILC3NWKBA4SAD"</definedName>
    <definedName name="Sara_Lee">'[30]J u l'!$C$24</definedName>
    <definedName name="SATU">#N/A</definedName>
    <definedName name="sayang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sby___0">"$#REF!.$D$1:$E$17"</definedName>
    <definedName name="Sched_Pay" localSheetId="2">#REF!</definedName>
    <definedName name="Sched_Pay" localSheetId="6">#REF!</definedName>
    <definedName name="Sched_Pay" localSheetId="5">#REF!</definedName>
    <definedName name="Sched_Pay">#REF!</definedName>
    <definedName name="Scheduled_Extra_Payments" localSheetId="2">#REF!</definedName>
    <definedName name="Scheduled_Extra_Payments" localSheetId="6">#REF!</definedName>
    <definedName name="Scheduled_Extra_Payments" localSheetId="5">#REF!</definedName>
    <definedName name="Scheduled_Extra_Payments">#REF!</definedName>
    <definedName name="Scheduled_Interest_Rate" localSheetId="2">#REF!</definedName>
    <definedName name="Scheduled_Interest_Rate" localSheetId="6">#REF!</definedName>
    <definedName name="Scheduled_Interest_Rate" localSheetId="5">#REF!</definedName>
    <definedName name="Scheduled_Interest_Rate">#REF!</definedName>
    <definedName name="Scheduled_Monthly_Payment" localSheetId="2">#REF!</definedName>
    <definedName name="Scheduled_Monthly_Payment" localSheetId="6">#REF!</definedName>
    <definedName name="Scheduled_Monthly_Payment" localSheetId="5">#REF!</definedName>
    <definedName name="Scheduled_Monthly_Payment">#REF!</definedName>
    <definedName name="sdfafa" localSheetId="2">#REF!</definedName>
    <definedName name="sdfafa" localSheetId="6">#REF!</definedName>
    <definedName name="sdfafa" localSheetId="5">#REF!</definedName>
    <definedName name="sdfafa">#REF!</definedName>
    <definedName name="sdfghjk" localSheetId="2">#REF!</definedName>
    <definedName name="sdfghjk" localSheetId="6">#REF!</definedName>
    <definedName name="sdfghjk" localSheetId="5">#REF!</definedName>
    <definedName name="sdfghjk">#REF!</definedName>
    <definedName name="SEBELAS">#N/A</definedName>
    <definedName name="SEBELASA">#N/A</definedName>
    <definedName name="SEKCivil">1.075</definedName>
    <definedName name="SEKMat">1.064</definedName>
    <definedName name="SELECTION" localSheetId="2">#REF!</definedName>
    <definedName name="SELECTION" localSheetId="6">#REF!</definedName>
    <definedName name="SELECTION" localSheetId="5">#REF!</definedName>
    <definedName name="SELECTION">#REF!</definedName>
    <definedName name="SELECTOR" localSheetId="2">#REF!</definedName>
    <definedName name="SELECTOR" localSheetId="6">#REF!</definedName>
    <definedName name="SELECTOR" localSheetId="5">#REF!</definedName>
    <definedName name="SELECTOR">#REF!</definedName>
    <definedName name="SelfPaidTax">'[83]FE-1770.P1'!$AL$103</definedName>
    <definedName name="SEMBILAN">#N/A</definedName>
    <definedName name="SEMBILANBELAS">#N/A</definedName>
    <definedName name="SEMBILANBELASA">#N/A</definedName>
    <definedName name="semua" localSheetId="2">#REF!</definedName>
    <definedName name="semua" localSheetId="6">#REF!</definedName>
    <definedName name="semua" localSheetId="5">#REF!</definedName>
    <definedName name="semua">#REF!</definedName>
    <definedName name="sencount" hidden="1">3</definedName>
    <definedName name="SEPTEMBER" localSheetId="2">#REF!</definedName>
    <definedName name="SEPTEMBER" localSheetId="6">#REF!</definedName>
    <definedName name="SEPTEMBER" localSheetId="5">#REF!</definedName>
    <definedName name="SEPTEMBER">#REF!</definedName>
    <definedName name="SEPULUH">#N/A</definedName>
    <definedName name="SEPULUHA">#N/A</definedName>
    <definedName name="service" localSheetId="2">#REF!</definedName>
    <definedName name="service" localSheetId="6">#REF!</definedName>
    <definedName name="service" localSheetId="5">#REF!</definedName>
    <definedName name="service">#REF!</definedName>
    <definedName name="SFR" localSheetId="2">[35]OFF!#REF!</definedName>
    <definedName name="SFR" localSheetId="6">[35]OFF!#REF!</definedName>
    <definedName name="SFR" localSheetId="5">[35]OFF!#REF!</definedName>
    <definedName name="SFR">[35]OFF!#REF!</definedName>
    <definedName name="SGD" localSheetId="2">[35]OFF!#REF!</definedName>
    <definedName name="SGD" localSheetId="6">[35]OFF!#REF!</definedName>
    <definedName name="SGD" localSheetId="5">[35]OFF!#REF!</definedName>
    <definedName name="SGD">[35]OFF!#REF!</definedName>
    <definedName name="Sheet1" localSheetId="2">#REF!</definedName>
    <definedName name="Sheet1" localSheetId="6">#REF!</definedName>
    <definedName name="Sheet1" localSheetId="5">#REF!</definedName>
    <definedName name="Sheet1">#REF!</definedName>
    <definedName name="SI">'[12]J u l'!$C$14</definedName>
    <definedName name="signatory">[10]GeneralInfo!$O$37</definedName>
    <definedName name="signdate" localSheetId="2">#REF!</definedName>
    <definedName name="signdate" localSheetId="6">#REF!</definedName>
    <definedName name="signdate" localSheetId="5">#REF!</definedName>
    <definedName name="signdate">#REF!</definedName>
    <definedName name="Signed_Contract" localSheetId="2">#REF!</definedName>
    <definedName name="Signed_Contract" localSheetId="6">#REF!</definedName>
    <definedName name="Signed_Contract" localSheetId="5">#REF!</definedName>
    <definedName name="Signed_Contract">#REF!</definedName>
    <definedName name="Signed_MoU" localSheetId="2">#REF!</definedName>
    <definedName name="Signed_MoU" localSheetId="6">#REF!</definedName>
    <definedName name="Signed_MoU" localSheetId="5">#REF!</definedName>
    <definedName name="Signed_MoU">#REF!</definedName>
    <definedName name="signername" localSheetId="2">#REF!</definedName>
    <definedName name="signername" localSheetId="6">#REF!</definedName>
    <definedName name="signername" localSheetId="5">#REF!</definedName>
    <definedName name="signername">#REF!</definedName>
    <definedName name="signplace" localSheetId="2">#REF!</definedName>
    <definedName name="signplace" localSheetId="6">#REF!</definedName>
    <definedName name="signplace" localSheetId="5">#REF!</definedName>
    <definedName name="signplace">#REF!</definedName>
    <definedName name="SILANG_CR">#N/A</definedName>
    <definedName name="SILANG_DR">#N/A</definedName>
    <definedName name="slm" localSheetId="2">#REF!</definedName>
    <definedName name="slm" localSheetId="6">#REF!</definedName>
    <definedName name="slm" localSheetId="5">#REF!</definedName>
    <definedName name="slm">#REF!</definedName>
    <definedName name="SLS2CDOWN">'[70]MASTER_GOL&amp;JABATAN'!$H$42:$H$44</definedName>
    <definedName name="SLS3AUP">'[70]MASTER_GOL&amp;JABATAN'!$H$5:$H$41</definedName>
    <definedName name="SM.Transfer" localSheetId="2">#REF!</definedName>
    <definedName name="SM.Transfer" localSheetId="6">#REF!</definedName>
    <definedName name="SM.Transfer" localSheetId="5">#REF!</definedName>
    <definedName name="SM.Transfer">#REF!</definedName>
    <definedName name="SM.Transfer.01" localSheetId="2">#REF!</definedName>
    <definedName name="SM.Transfer.01" localSheetId="6">#REF!</definedName>
    <definedName name="SM.Transfer.01" localSheetId="5">#REF!</definedName>
    <definedName name="SM.Transfer.01">#REF!</definedName>
    <definedName name="SM.Transfer.02" localSheetId="2">#REF!</definedName>
    <definedName name="SM.Transfer.02" localSheetId="6">#REF!</definedName>
    <definedName name="SM.Transfer.02" localSheetId="5">#REF!</definedName>
    <definedName name="SM.Transfer.02">#REF!</definedName>
    <definedName name="SM.Transfer.03" localSheetId="2">#REF!</definedName>
    <definedName name="SM.Transfer.03" localSheetId="6">#REF!</definedName>
    <definedName name="SM.Transfer.03" localSheetId="5">#REF!</definedName>
    <definedName name="SM.Transfer.03">#REF!</definedName>
    <definedName name="SM.Transfer.04" localSheetId="2">#REF!</definedName>
    <definedName name="SM.Transfer.04" localSheetId="6">#REF!</definedName>
    <definedName name="SM.Transfer.04" localSheetId="5">#REF!</definedName>
    <definedName name="SM.Transfer.04">#REF!</definedName>
    <definedName name="SM.Transfer.05" localSheetId="2">#REF!</definedName>
    <definedName name="SM.Transfer.05" localSheetId="6">#REF!</definedName>
    <definedName name="SM.Transfer.05" localSheetId="5">#REF!</definedName>
    <definedName name="SM.Transfer.05">#REF!</definedName>
    <definedName name="SM.Transfer.06" localSheetId="2">#REF!</definedName>
    <definedName name="SM.Transfer.06" localSheetId="6">#REF!</definedName>
    <definedName name="SM.Transfer.06" localSheetId="5">#REF!</definedName>
    <definedName name="SM.Transfer.06">#REF!</definedName>
    <definedName name="SM.Transfer.07" localSheetId="2">#REF!</definedName>
    <definedName name="SM.Transfer.07" localSheetId="6">#REF!</definedName>
    <definedName name="SM.Transfer.07" localSheetId="5">#REF!</definedName>
    <definedName name="SM.Transfer.07">#REF!</definedName>
    <definedName name="SM.Transfer.08" localSheetId="2">#REF!</definedName>
    <definedName name="SM.Transfer.08" localSheetId="6">#REF!</definedName>
    <definedName name="SM.Transfer.08" localSheetId="5">#REF!</definedName>
    <definedName name="SM.Transfer.08">#REF!</definedName>
    <definedName name="SM.Transfer.09" localSheetId="2">#REF!</definedName>
    <definedName name="SM.Transfer.09" localSheetId="6">#REF!</definedName>
    <definedName name="SM.Transfer.09" localSheetId="5">#REF!</definedName>
    <definedName name="SM.Transfer.09">#REF!</definedName>
    <definedName name="SM.Transfer.10" localSheetId="2">#REF!</definedName>
    <definedName name="SM.Transfer.10" localSheetId="6">#REF!</definedName>
    <definedName name="SM.Transfer.10" localSheetId="5">#REF!</definedName>
    <definedName name="SM.Transfer.10">#REF!</definedName>
    <definedName name="SM.Transfer.11" localSheetId="2">#REF!</definedName>
    <definedName name="SM.Transfer.11" localSheetId="6">#REF!</definedName>
    <definedName name="SM.Transfer.11" localSheetId="5">#REF!</definedName>
    <definedName name="SM.Transfer.11">#REF!</definedName>
    <definedName name="SM.Transfer.12" localSheetId="2">#REF!</definedName>
    <definedName name="SM.Transfer.12" localSheetId="6">#REF!</definedName>
    <definedName name="SM.Transfer.12" localSheetId="5">#REF!</definedName>
    <definedName name="SM.Transfer.12">#REF!</definedName>
    <definedName name="SM.Transfer.13" localSheetId="2">#REF!</definedName>
    <definedName name="SM.Transfer.13" localSheetId="6">#REF!</definedName>
    <definedName name="SM.Transfer.13" localSheetId="5">#REF!</definedName>
    <definedName name="SM.Transfer.13">#REF!</definedName>
    <definedName name="SM.Transfer.14" localSheetId="2">#REF!</definedName>
    <definedName name="SM.Transfer.14" localSheetId="6">#REF!</definedName>
    <definedName name="SM.Transfer.14" localSheetId="5">#REF!</definedName>
    <definedName name="SM.Transfer.14">#REF!</definedName>
    <definedName name="SM.Transfer.15" localSheetId="2">#REF!</definedName>
    <definedName name="SM.Transfer.15" localSheetId="6">#REF!</definedName>
    <definedName name="SM.Transfer.15" localSheetId="5">#REF!</definedName>
    <definedName name="SM.Transfer.15">#REF!</definedName>
    <definedName name="SM.Transfer.16" localSheetId="2">#REF!</definedName>
    <definedName name="SM.Transfer.16" localSheetId="6">#REF!</definedName>
    <definedName name="SM.Transfer.16" localSheetId="5">#REF!</definedName>
    <definedName name="SM.Transfer.16">#REF!</definedName>
    <definedName name="SM.Transfer.17" localSheetId="2">#REF!</definedName>
    <definedName name="SM.Transfer.17" localSheetId="6">#REF!</definedName>
    <definedName name="SM.Transfer.17" localSheetId="5">#REF!</definedName>
    <definedName name="SM.Transfer.17">#REF!</definedName>
    <definedName name="SM.Transfer.18" localSheetId="2">#REF!</definedName>
    <definedName name="SM.Transfer.18" localSheetId="6">#REF!</definedName>
    <definedName name="SM.Transfer.18" localSheetId="5">#REF!</definedName>
    <definedName name="SM.Transfer.18">#REF!</definedName>
    <definedName name="SM.Transfer.19" localSheetId="2">#REF!</definedName>
    <definedName name="SM.Transfer.19" localSheetId="6">#REF!</definedName>
    <definedName name="SM.Transfer.19" localSheetId="5">#REF!</definedName>
    <definedName name="SM.Transfer.19">#REF!</definedName>
    <definedName name="SM.Transfer.20" localSheetId="2">#REF!</definedName>
    <definedName name="SM.Transfer.20" localSheetId="6">#REF!</definedName>
    <definedName name="SM.Transfer.20" localSheetId="5">#REF!</definedName>
    <definedName name="SM.Transfer.20">#REF!</definedName>
    <definedName name="SM.Transfer.21" localSheetId="2">#REF!</definedName>
    <definedName name="SM.Transfer.21" localSheetId="6">#REF!</definedName>
    <definedName name="SM.Transfer.21" localSheetId="5">#REF!</definedName>
    <definedName name="SM.Transfer.21">#REF!</definedName>
    <definedName name="SM.Transfer.22" localSheetId="2">#REF!</definedName>
    <definedName name="SM.Transfer.22" localSheetId="6">#REF!</definedName>
    <definedName name="SM.Transfer.22" localSheetId="5">#REF!</definedName>
    <definedName name="SM.Transfer.22">#REF!</definedName>
    <definedName name="SM.Transfer.23" localSheetId="2">#REF!</definedName>
    <definedName name="SM.Transfer.23" localSheetId="6">#REF!</definedName>
    <definedName name="SM.Transfer.23" localSheetId="5">#REF!</definedName>
    <definedName name="SM.Transfer.23">#REF!</definedName>
    <definedName name="SM.Transfer.24" localSheetId="2">#REF!</definedName>
    <definedName name="SM.Transfer.24" localSheetId="6">#REF!</definedName>
    <definedName name="SM.Transfer.24" localSheetId="5">#REF!</definedName>
    <definedName name="SM.Transfer.24">#REF!</definedName>
    <definedName name="SM.Transfer.25" localSheetId="2">#REF!</definedName>
    <definedName name="SM.Transfer.25" localSheetId="6">#REF!</definedName>
    <definedName name="SM.Transfer.25" localSheetId="5">#REF!</definedName>
    <definedName name="SM.Transfer.25">#REF!</definedName>
    <definedName name="SM.Transfer.26" localSheetId="2">#REF!</definedName>
    <definedName name="SM.Transfer.26" localSheetId="6">#REF!</definedName>
    <definedName name="SM.Transfer.26" localSheetId="5">#REF!</definedName>
    <definedName name="SM.Transfer.26">#REF!</definedName>
    <definedName name="solver_typ" hidden="1">3</definedName>
    <definedName name="solver_val" hidden="1">0</definedName>
    <definedName name="SONYIND" localSheetId="2">#REF!</definedName>
    <definedName name="SONYIND" localSheetId="6">#REF!</definedName>
    <definedName name="SONYIND" localSheetId="5">#REF!</definedName>
    <definedName name="SONYIND">#REF!</definedName>
    <definedName name="SOSHIN" localSheetId="2">#REF!</definedName>
    <definedName name="SOSHIN" localSheetId="6">#REF!</definedName>
    <definedName name="SOSHIN" localSheetId="5">#REF!</definedName>
    <definedName name="SOSHIN">#REF!</definedName>
    <definedName name="spec" localSheetId="2">[131]BS!#REF!</definedName>
    <definedName name="spec" localSheetId="6">[131]BS!#REF!</definedName>
    <definedName name="spec" localSheetId="5">[131]BS!#REF!</definedName>
    <definedName name="spec">[131]BS!#REF!</definedName>
    <definedName name="Specific_Proposal" localSheetId="2">#REF!</definedName>
    <definedName name="Specific_Proposal" localSheetId="6">#REF!</definedName>
    <definedName name="Specific_Proposal" localSheetId="5">#REF!</definedName>
    <definedName name="Specific_Proposal">#REF!</definedName>
    <definedName name="SPO42T" localSheetId="2">'[50]2002'!#REF!</definedName>
    <definedName name="SPO42T" localSheetId="6">'[50]2002'!#REF!</definedName>
    <definedName name="SPO42T" localSheetId="5">'[50]2002'!#REF!</definedName>
    <definedName name="SPO42T">'[50]2002'!#REF!</definedName>
    <definedName name="spv" localSheetId="2">#REF!</definedName>
    <definedName name="spv" localSheetId="6">#REF!</definedName>
    <definedName name="spv" localSheetId="5">#REF!</definedName>
    <definedName name="spv">#REF!</definedName>
    <definedName name="ss" localSheetId="2" hidden="1">'[4]ocean voyage'!#REF!</definedName>
    <definedName name="ss" localSheetId="6" hidden="1">'[4]ocean voyage'!#REF!</definedName>
    <definedName name="ss" localSheetId="5" hidden="1">'[4]ocean voyage'!#REF!</definedName>
    <definedName name="ss" hidden="1">'[4]ocean voyage'!#REF!</definedName>
    <definedName name="ssppph29" localSheetId="2">#REF!</definedName>
    <definedName name="ssppph29" localSheetId="6">#REF!</definedName>
    <definedName name="ssppph29" localSheetId="5">#REF!</definedName>
    <definedName name="ssppph29">#REF!</definedName>
    <definedName name="sss" hidden="1">{#N/A,#N/A,FALSE,"Aging Summary";#N/A,#N/A,FALSE,"Ratio Analysis";#N/A,#N/A,FALSE,"Test 120 Day Accts";#N/A,#N/A,FALSE,"Tickmarks"}</definedName>
    <definedName name="sss_1" hidden="1">{#N/A,#N/A,FALSE,"Aging Summary";#N/A,#N/A,FALSE,"Ratio Analysis";#N/A,#N/A,FALSE,"Test 120 Day Accts";#N/A,#N/A,FALSE,"Tickmarks"}</definedName>
    <definedName name="ssss_1" hidden="1">{#N/A,#N/A,FALSE,"Aging Summary";#N/A,#N/A,FALSE,"Ratio Analysis";#N/A,#N/A,FALSE,"Test 120 Day Accts";#N/A,#N/A,FALSE,"Tickmarks"}</definedName>
    <definedName name="sssss" hidden="1">{#N/A,#N/A,FALSE,"Aging Summary";#N/A,#N/A,FALSE,"Ratio Analysis";#N/A,#N/A,FALSE,"Test 120 Day Accts";#N/A,#N/A,FALSE,"Tickmarks"}</definedName>
    <definedName name="SSSSSSS" hidden="1">{#N/A,#N/A,FALSE,"Aging Summary";#N/A,#N/A,FALSE,"Ratio Analysis";#N/A,#N/A,FALSE,"Test 120 Day Accts";#N/A,#N/A,FALSE,"Tickmarks"}</definedName>
    <definedName name="SSSSSSS_1" hidden="1">{#N/A,#N/A,FALSE,"Aging Summary";#N/A,#N/A,FALSE,"Ratio Analysis";#N/A,#N/A,FALSE,"Test 120 Day Accts";#N/A,#N/A,FALSE,"Tickmarks"}</definedName>
    <definedName name="SSSSSSS_2" hidden="1">{#N/A,#N/A,FALSE,"Aging Summary";#N/A,#N/A,FALSE,"Ratio Analysis";#N/A,#N/A,FALSE,"Test 120 Day Accts";#N/A,#N/A,FALSE,"Tickmarks"}</definedName>
    <definedName name="st" localSheetId="2">#REF!</definedName>
    <definedName name="st" localSheetId="6">#REF!</definedName>
    <definedName name="st" localSheetId="5">#REF!</definedName>
    <definedName name="st">#REF!</definedName>
    <definedName name="STA">#N/A</definedName>
    <definedName name="STAFFWELFARE" localSheetId="2">#REF!</definedName>
    <definedName name="STAFFWELFARE" localSheetId="6">#REF!</definedName>
    <definedName name="STAFFWELFARE" localSheetId="5">#REF!</definedName>
    <definedName name="STAFFWELFARE">#REF!</definedName>
    <definedName name="STANDARD_ROW" localSheetId="2">#REF!</definedName>
    <definedName name="STANDARD_ROW" localSheetId="6">#REF!</definedName>
    <definedName name="STANDARD_ROW" localSheetId="5">#REF!</definedName>
    <definedName name="STANDARD_ROW">#REF!</definedName>
    <definedName name="startyear" localSheetId="2">#REF!</definedName>
    <definedName name="startyear" localSheetId="6">#REF!</definedName>
    <definedName name="startyear" localSheetId="5">#REF!</definedName>
    <definedName name="startyear">#REF!</definedName>
    <definedName name="Stationaries" localSheetId="2">#REF!</definedName>
    <definedName name="Stationaries" localSheetId="6">#REF!</definedName>
    <definedName name="Stationaries" localSheetId="5">#REF!</definedName>
    <definedName name="Stationaries">#REF!</definedName>
    <definedName name="STFTI" localSheetId="2">[11]Marshal!#REF!</definedName>
    <definedName name="STFTI" localSheetId="6">[11]Marshal!#REF!</definedName>
    <definedName name="STFTI" localSheetId="5">[11]Marshal!#REF!</definedName>
    <definedName name="STFTI">[11]Marshal!#REF!</definedName>
    <definedName name="STG" localSheetId="2">[35]OFF!#REF!</definedName>
    <definedName name="STG" localSheetId="6">[35]OFF!#REF!</definedName>
    <definedName name="STG" localSheetId="5">[35]OFF!#REF!</definedName>
    <definedName name="STG">[35]OFF!#REF!</definedName>
    <definedName name="stnk" localSheetId="2">#REF!</definedName>
    <definedName name="stnk" localSheetId="6">#REF!</definedName>
    <definedName name="stnk" localSheetId="5">#REF!</definedName>
    <definedName name="stnk">#REF!</definedName>
    <definedName name="STSI">'[12]A p r'!$C$28</definedName>
    <definedName name="stsnikah">[22]Master!$L$26:$L$30</definedName>
    <definedName name="stsrumah">[22]Master!$L$32:$L$36</definedName>
    <definedName name="subs" localSheetId="2">#REF!</definedName>
    <definedName name="subs" localSheetId="6">#REF!</definedName>
    <definedName name="subs" localSheetId="5">#REF!</definedName>
    <definedName name="subs">#REF!</definedName>
    <definedName name="SUMDATA" localSheetId="2">#REF!</definedName>
    <definedName name="SUMDATA" localSheetId="6">#REF!</definedName>
    <definedName name="SUMDATA" localSheetId="5">#REF!</definedName>
    <definedName name="SUMDATA">#REF!</definedName>
    <definedName name="SUMM.Formula.01" localSheetId="2">#REF!</definedName>
    <definedName name="SUMM.Formula.01" localSheetId="6">#REF!</definedName>
    <definedName name="SUMM.Formula.01" localSheetId="5">#REF!</definedName>
    <definedName name="SUMM.Formula.01">#REF!</definedName>
    <definedName name="summarybranches" localSheetId="2">#REF!</definedName>
    <definedName name="summarybranches" localSheetId="6">#REF!</definedName>
    <definedName name="summarybranches" localSheetId="5">#REF!</definedName>
    <definedName name="summarybranches">#REF!</definedName>
    <definedName name="summaryofficers" localSheetId="2">#REF!</definedName>
    <definedName name="summaryofficers" localSheetId="6">#REF!</definedName>
    <definedName name="summaryofficers" localSheetId="5">#REF!</definedName>
    <definedName name="summaryofficers">#REF!</definedName>
    <definedName name="summarypph22" localSheetId="2">#REF!</definedName>
    <definedName name="summarypph22" localSheetId="6">#REF!</definedName>
    <definedName name="summarypph22" localSheetId="5">#REF!</definedName>
    <definedName name="summarypph22">#REF!</definedName>
    <definedName name="summarypph23" localSheetId="2">#REF!</definedName>
    <definedName name="summarypph23" localSheetId="6">#REF!</definedName>
    <definedName name="summarypph23" localSheetId="5">#REF!</definedName>
    <definedName name="summarypph23">#REF!</definedName>
    <definedName name="summarypph24" localSheetId="2">#REF!</definedName>
    <definedName name="summarypph24" localSheetId="6">#REF!</definedName>
    <definedName name="summarypph24" localSheetId="5">#REF!</definedName>
    <definedName name="summarypph24">#REF!</definedName>
    <definedName name="summarypph25" localSheetId="2">#REF!</definedName>
    <definedName name="summarypph25" localSheetId="6">#REF!</definedName>
    <definedName name="summarypph25" localSheetId="5">#REF!</definedName>
    <definedName name="summarypph25">#REF!</definedName>
    <definedName name="summarypphgvb" localSheetId="2">#REF!</definedName>
    <definedName name="summarypphgvb" localSheetId="6">#REF!</definedName>
    <definedName name="summarypphgvb" localSheetId="5">#REF!</definedName>
    <definedName name="summarypphgvb">#REF!</definedName>
    <definedName name="summaryrecipients" localSheetId="2">#REF!</definedName>
    <definedName name="summaryrecipients" localSheetId="6">#REF!</definedName>
    <definedName name="summaryrecipients" localSheetId="5">#REF!</definedName>
    <definedName name="summaryrecipients">#REF!</definedName>
    <definedName name="summaryshareholders" localSheetId="2">#REF!</definedName>
    <definedName name="summaryshareholders" localSheetId="6">#REF!</definedName>
    <definedName name="summaryshareholders" localSheetId="5">#REF!</definedName>
    <definedName name="summaryshareholders">#REF!</definedName>
    <definedName name="SummClientGroup" localSheetId="2">#REF!</definedName>
    <definedName name="SummClientGroup" localSheetId="6">#REF!</definedName>
    <definedName name="SummClientGroup" localSheetId="5">#REF!</definedName>
    <definedName name="SummClientGroup">#REF!</definedName>
    <definedName name="SUPPLIES" localSheetId="2">#REF!</definedName>
    <definedName name="SUPPLIES" localSheetId="6">#REF!</definedName>
    <definedName name="SUPPLIES" localSheetId="5">#REF!</definedName>
    <definedName name="SUPPLIES">#REF!</definedName>
    <definedName name="Suppliesother" localSheetId="2">#REF!</definedName>
    <definedName name="Suppliesother" localSheetId="6">#REF!</definedName>
    <definedName name="Suppliesother" localSheetId="5">#REF!</definedName>
    <definedName name="Suppliesother">#REF!</definedName>
    <definedName name="Suryaraya">'[12]A p r'!$C$29</definedName>
    <definedName name="Swvu.CapersView." localSheetId="2" hidden="1">[21]MASTER!#REF!</definedName>
    <definedName name="Swvu.CapersView." localSheetId="6" hidden="1">[21]MASTER!#REF!</definedName>
    <definedName name="Swvu.CapersView." localSheetId="5" hidden="1">[21]MASTER!#REF!</definedName>
    <definedName name="Swvu.CapersView." hidden="1">[21]MASTER!#REF!</definedName>
    <definedName name="Swvu.Japan_Capers_Ed_Pub." localSheetId="2" hidden="1">#REF!</definedName>
    <definedName name="Swvu.Japan_Capers_Ed_Pub." localSheetId="6" hidden="1">#REF!</definedName>
    <definedName name="Swvu.Japan_Capers_Ed_Pub." localSheetId="5" hidden="1">#REF!</definedName>
    <definedName name="Swvu.Japan_Capers_Ed_Pub." hidden="1">#REF!</definedName>
    <definedName name="Swvu.KJP_CC." localSheetId="2" hidden="1">#REF!</definedName>
    <definedName name="Swvu.KJP_CC." localSheetId="6" hidden="1">#REF!</definedName>
    <definedName name="Swvu.KJP_CC." localSheetId="5" hidden="1">#REF!</definedName>
    <definedName name="Swvu.KJP_CC." hidden="1">#REF!</definedName>
    <definedName name="t">[77]panther!$D$27:$D$62</definedName>
    <definedName name="T_1" hidden="1">{#N/A,#N/A,FALSE,"Aging Summary";#N/A,#N/A,FALSE,"Ratio Analysis";#N/A,#N/A,FALSE,"Test 120 Day Accts";#N/A,#N/A,FALSE,"Tickmarks"}</definedName>
    <definedName name="TA">[132]KOMP!$C$8:$C$8</definedName>
    <definedName name="TABELCUST" localSheetId="2">#REF!</definedName>
    <definedName name="TABELCUST" localSheetId="6">#REF!</definedName>
    <definedName name="TABELCUST" localSheetId="5">#REF!</definedName>
    <definedName name="TABELCUST">#REF!</definedName>
    <definedName name="Table" localSheetId="2">#REF!</definedName>
    <definedName name="Table" localSheetId="6">#REF!</definedName>
    <definedName name="Table" localSheetId="5">#REF!</definedName>
    <definedName name="Table">#REF!</definedName>
    <definedName name="TableName">"Dummy"</definedName>
    <definedName name="Talbe" localSheetId="2">#REF!</definedName>
    <definedName name="Talbe" localSheetId="6">#REF!</definedName>
    <definedName name="Talbe" localSheetId="5">#REF!</definedName>
    <definedName name="Talbe">#REF!</definedName>
    <definedName name="TAX" localSheetId="2">#REF!</definedName>
    <definedName name="TAX" localSheetId="6">#REF!</definedName>
    <definedName name="TAX" localSheetId="5">#REF!</definedName>
    <definedName name="TAX">#REF!</definedName>
    <definedName name="taxableincome" localSheetId="2">#REF!</definedName>
    <definedName name="taxableincome" localSheetId="6">#REF!</definedName>
    <definedName name="taxableincome" localSheetId="5">#REF!</definedName>
    <definedName name="taxableincome">#REF!</definedName>
    <definedName name="taxdue" localSheetId="2">#REF!</definedName>
    <definedName name="taxdue" localSheetId="6">#REF!</definedName>
    <definedName name="taxdue" localSheetId="5">#REF!</definedName>
    <definedName name="taxdue">#REF!</definedName>
    <definedName name="TaxDueMinusTaxCredits">'[83]FE-1770.P1'!$AL$89</definedName>
    <definedName name="taxdueorpaidabroad" localSheetId="2">#REF!</definedName>
    <definedName name="taxdueorpaidabroad" localSheetId="6">#REF!</definedName>
    <definedName name="taxdueorpaidabroad" localSheetId="5">#REF!</definedName>
    <definedName name="taxdueorpaidabroad">#REF!</definedName>
    <definedName name="Taxedues" localSheetId="2">#REF!</definedName>
    <definedName name="Taxedues" localSheetId="6">#REF!</definedName>
    <definedName name="Taxedues" localSheetId="5">#REF!</definedName>
    <definedName name="Taxedues">#REF!</definedName>
    <definedName name="taxlosstotal" localSheetId="2">#REF!</definedName>
    <definedName name="taxlosstotal" localSheetId="6">#REF!</definedName>
    <definedName name="taxlosstotal" localSheetId="5">#REF!</definedName>
    <definedName name="taxlosstotal">#REF!</definedName>
    <definedName name="taxname">[10]GeneralInfo!$I$19</definedName>
    <definedName name="taxrate" localSheetId="2">#REF!</definedName>
    <definedName name="taxrate" localSheetId="6">#REF!</definedName>
    <definedName name="taxrate" localSheetId="5">#REF!</definedName>
    <definedName name="taxrate">#REF!</definedName>
    <definedName name="TaxXL">5%</definedName>
    <definedName name="TB" localSheetId="2">#REF!</definedName>
    <definedName name="TB" localSheetId="6">#REF!</definedName>
    <definedName name="TB" localSheetId="5">#REF!</definedName>
    <definedName name="TB">#REF!</definedName>
    <definedName name="tb_konsol" localSheetId="2">#REF!</definedName>
    <definedName name="tb_konsol" localSheetId="6">#REF!</definedName>
    <definedName name="tb_konsol" localSheetId="5">#REF!</definedName>
    <definedName name="tb_konsol">#REF!</definedName>
    <definedName name="TB_WBS1" localSheetId="2">#REF!</definedName>
    <definedName name="TB_WBS1" localSheetId="6">#REF!</definedName>
    <definedName name="TB_WBS1" localSheetId="5">#REF!</definedName>
    <definedName name="TB_WBS1">#REF!</definedName>
    <definedName name="TB_WBS2" localSheetId="2">#REF!</definedName>
    <definedName name="TB_WBS2" localSheetId="6">#REF!</definedName>
    <definedName name="TB_WBS2" localSheetId="5">#REF!</definedName>
    <definedName name="TB_WBS2">#REF!</definedName>
    <definedName name="TBJ" localSheetId="2" hidden="1">[21]MASTER!#REF!,[21]MASTER!#REF!,[21]MASTER!#REF!,[21]MASTER!#REF!,[21]MASTER!#REF!,[21]MASTER!#REF!,[21]MASTER!#REF!,[21]MASTER!$98:$272</definedName>
    <definedName name="TBJ" localSheetId="6" hidden="1">[21]MASTER!#REF!,[21]MASTER!#REF!,[21]MASTER!#REF!,[21]MASTER!#REF!,[21]MASTER!#REF!,[21]MASTER!#REF!,[21]MASTER!#REF!,[21]MASTER!$98:$272</definedName>
    <definedName name="TBJ" localSheetId="5" hidden="1">[21]MASTER!#REF!,[21]MASTER!#REF!,[21]MASTER!#REF!,[21]MASTER!#REF!,[21]MASTER!#REF!,[21]MASTER!#REF!,[21]MASTER!#REF!,[21]MASTER!$98:$272</definedName>
    <definedName name="TBJ" hidden="1">[21]MASTER!#REF!,[21]MASTER!#REF!,[21]MASTER!#REF!,[21]MASTER!#REF!,[21]MASTER!#REF!,[21]MASTER!#REF!,[21]MASTER!#REF!,[21]MASTER!$98:$272</definedName>
    <definedName name="TBK" localSheetId="2" hidden="1">[21]MASTER!#REF!,[21]MASTER!#REF!,[21]MASTER!#REF!,[21]MASTER!#REF!,[21]MASTER!#REF!,[21]MASTER!#REF!,[21]MASTER!#REF!,[21]MASTER!$98:$272</definedName>
    <definedName name="TBK" localSheetId="6" hidden="1">[21]MASTER!#REF!,[21]MASTER!#REF!,[21]MASTER!#REF!,[21]MASTER!#REF!,[21]MASTER!#REF!,[21]MASTER!#REF!,[21]MASTER!#REF!,[21]MASTER!$98:$272</definedName>
    <definedName name="TBK" localSheetId="5" hidden="1">[21]MASTER!#REF!,[21]MASTER!#REF!,[21]MASTER!#REF!,[21]MASTER!#REF!,[21]MASTER!#REF!,[21]MASTER!#REF!,[21]MASTER!#REF!,[21]MASTER!$98:$272</definedName>
    <definedName name="TBK" hidden="1">[21]MASTER!#REF!,[21]MASTER!#REF!,[21]MASTER!#REF!,[21]MASTER!#REF!,[21]MASTER!#REF!,[21]MASTER!#REF!,[21]MASTER!#REF!,[21]MASTER!$98:$272</definedName>
    <definedName name="Tbl_AP_Roster" localSheetId="2">#REF!</definedName>
    <definedName name="Tbl_AP_Roster" localSheetId="6">#REF!</definedName>
    <definedName name="Tbl_AP_Roster" localSheetId="5">#REF!</definedName>
    <definedName name="Tbl_AP_Roster">#REF!</definedName>
    <definedName name="tbl_HO_PL___Expenses" localSheetId="2">#REF!</definedName>
    <definedName name="tbl_HO_PL___Expenses" localSheetId="6">#REF!</definedName>
    <definedName name="tbl_HO_PL___Expenses" localSheetId="5">#REF!</definedName>
    <definedName name="tbl_HO_PL___Expenses">#REF!</definedName>
    <definedName name="TBWBS1" localSheetId="2">#REF!</definedName>
    <definedName name="TBWBS1" localSheetId="6">#REF!</definedName>
    <definedName name="TBWBS1" localSheetId="5">#REF!</definedName>
    <definedName name="TBWBS1">#REF!</definedName>
    <definedName name="TBWBS2" localSheetId="2">#REF!</definedName>
    <definedName name="TBWBS2" localSheetId="6">#REF!</definedName>
    <definedName name="TBWBS2" localSheetId="5">#REF!</definedName>
    <definedName name="TBWBS2">#REF!</definedName>
    <definedName name="TBWPL" localSheetId="2">#REF!</definedName>
    <definedName name="TBWPL" localSheetId="6">#REF!</definedName>
    <definedName name="TBWPL" localSheetId="5">#REF!</definedName>
    <definedName name="TBWPL">#REF!</definedName>
    <definedName name="TC" localSheetId="2">#REF!</definedName>
    <definedName name="TC" localSheetId="6">#REF!</definedName>
    <definedName name="TC" localSheetId="5">#REF!</definedName>
    <definedName name="TC">#REF!</definedName>
    <definedName name="TECH_PERF" localSheetId="2">#REF!</definedName>
    <definedName name="TECH_PERF" localSheetId="6">#REF!</definedName>
    <definedName name="TECH_PERF" localSheetId="5">#REF!</definedName>
    <definedName name="TECH_PERF">#REF!</definedName>
    <definedName name="Telephone" localSheetId="2">#REF!</definedName>
    <definedName name="Telephone" localSheetId="6">#REF!</definedName>
    <definedName name="Telephone" localSheetId="5">#REF!</definedName>
    <definedName name="Telephone">#REF!</definedName>
    <definedName name="telp">[24]Sheet2!$E$166</definedName>
    <definedName name="TERBILANG">[14]WP!$P$33:$AC$35</definedName>
    <definedName name="Term_in_years">"$#REF!.$C$24"</definedName>
    <definedName name="test">'[47]Data Sheet'!$B$52:$B$69</definedName>
    <definedName name="TEST0" localSheetId="2">#REF!</definedName>
    <definedName name="TEST0" localSheetId="6">#REF!</definedName>
    <definedName name="TEST0" localSheetId="5">#REF!</definedName>
    <definedName name="TEST0">#REF!</definedName>
    <definedName name="TEST1" localSheetId="2">#REF!</definedName>
    <definedName name="TEST1" localSheetId="6">#REF!</definedName>
    <definedName name="TEST1" localSheetId="5">#REF!</definedName>
    <definedName name="TEST1">#REF!</definedName>
    <definedName name="TEST10" localSheetId="2">#REF!</definedName>
    <definedName name="TEST10" localSheetId="6">#REF!</definedName>
    <definedName name="TEST10" localSheetId="5">#REF!</definedName>
    <definedName name="TEST10">#REF!</definedName>
    <definedName name="TEST11" localSheetId="2">#REF!</definedName>
    <definedName name="TEST11" localSheetId="6">#REF!</definedName>
    <definedName name="TEST11" localSheetId="5">#REF!</definedName>
    <definedName name="TEST11">#REF!</definedName>
    <definedName name="TEST12" localSheetId="2">#REF!</definedName>
    <definedName name="TEST12" localSheetId="6">#REF!</definedName>
    <definedName name="TEST12" localSheetId="5">#REF!</definedName>
    <definedName name="TEST12">#REF!</definedName>
    <definedName name="TEST13" localSheetId="2">#REF!</definedName>
    <definedName name="TEST13" localSheetId="6">#REF!</definedName>
    <definedName name="TEST13" localSheetId="5">#REF!</definedName>
    <definedName name="TEST13">#REF!</definedName>
    <definedName name="TEST14" localSheetId="2">#REF!</definedName>
    <definedName name="TEST14" localSheetId="6">#REF!</definedName>
    <definedName name="TEST14" localSheetId="5">#REF!</definedName>
    <definedName name="TEST14">#REF!</definedName>
    <definedName name="TEST15" localSheetId="2">#REF!</definedName>
    <definedName name="TEST15" localSheetId="6">#REF!</definedName>
    <definedName name="TEST15" localSheetId="5">#REF!</definedName>
    <definedName name="TEST15">#REF!</definedName>
    <definedName name="TEST2" localSheetId="2">#REF!</definedName>
    <definedName name="TEST2" localSheetId="6">#REF!</definedName>
    <definedName name="TEST2" localSheetId="5">#REF!</definedName>
    <definedName name="TEST2">#REF!</definedName>
    <definedName name="TEST3" localSheetId="2">#REF!</definedName>
    <definedName name="TEST3" localSheetId="6">#REF!</definedName>
    <definedName name="TEST3" localSheetId="5">#REF!</definedName>
    <definedName name="TEST3">#REF!</definedName>
    <definedName name="TEST4" localSheetId="2">#REF!</definedName>
    <definedName name="TEST4" localSheetId="6">#REF!</definedName>
    <definedName name="TEST4" localSheetId="5">#REF!</definedName>
    <definedName name="TEST4">#REF!</definedName>
    <definedName name="TEST5" localSheetId="2">#REF!</definedName>
    <definedName name="TEST5" localSheetId="6">#REF!</definedName>
    <definedName name="TEST5" localSheetId="5">#REF!</definedName>
    <definedName name="TEST5">#REF!</definedName>
    <definedName name="TEST6" localSheetId="2">#REF!</definedName>
    <definedName name="TEST6" localSheetId="6">#REF!</definedName>
    <definedName name="TEST6" localSheetId="5">#REF!</definedName>
    <definedName name="TEST6">#REF!</definedName>
    <definedName name="TEST7" localSheetId="2">#REF!</definedName>
    <definedName name="TEST7" localSheetId="6">#REF!</definedName>
    <definedName name="TEST7" localSheetId="5">#REF!</definedName>
    <definedName name="TEST7">#REF!</definedName>
    <definedName name="TEST8" localSheetId="2">#REF!</definedName>
    <definedName name="TEST8" localSheetId="6">#REF!</definedName>
    <definedName name="TEST8" localSheetId="5">#REF!</definedName>
    <definedName name="TEST8">#REF!</definedName>
    <definedName name="TEST9" localSheetId="2">#REF!</definedName>
    <definedName name="TEST9" localSheetId="6">#REF!</definedName>
    <definedName name="TEST9" localSheetId="5">#REF!</definedName>
    <definedName name="TEST9">#REF!</definedName>
    <definedName name="TESTHKEY" localSheetId="2">#REF!</definedName>
    <definedName name="TESTHKEY" localSheetId="6">#REF!</definedName>
    <definedName name="TESTHKEY" localSheetId="5">#REF!</definedName>
    <definedName name="TESTHKEY">#REF!</definedName>
    <definedName name="testing">'[133]Data Sheet'!$B$3:$B$11</definedName>
    <definedName name="testing2">'[133]Data Sheet'!$B$52:$B$69</definedName>
    <definedName name="testing3">'[134]Data Sheet'!$B$3:$B$11</definedName>
    <definedName name="testing56677">'[134]Data Sheet'!$B$52:$B$69</definedName>
    <definedName name="TESTKEYS" localSheetId="2">#REF!</definedName>
    <definedName name="TESTKEYS" localSheetId="6">#REF!</definedName>
    <definedName name="TESTKEYS" localSheetId="5">#REF!</definedName>
    <definedName name="TESTKEYS">#REF!</definedName>
    <definedName name="testoing45">'[134]Data Sheet'!$B$3:$B$11</definedName>
    <definedName name="TESTVKEY" localSheetId="2">#REF!</definedName>
    <definedName name="TESTVKEY" localSheetId="6">#REF!</definedName>
    <definedName name="TESTVKEY" localSheetId="5">#REF!</definedName>
    <definedName name="TESTVKEY">#REF!</definedName>
    <definedName name="TextRefCopy1" localSheetId="2">#REF!</definedName>
    <definedName name="TextRefCopy1" localSheetId="6">#REF!</definedName>
    <definedName name="TextRefCopy1" localSheetId="5">#REF!</definedName>
    <definedName name="TextRefCopy1">#REF!</definedName>
    <definedName name="TextRefCopy10" localSheetId="2">#REF!</definedName>
    <definedName name="TextRefCopy10" localSheetId="6">#REF!</definedName>
    <definedName name="TextRefCopy10" localSheetId="5">#REF!</definedName>
    <definedName name="TextRefCopy10">#REF!</definedName>
    <definedName name="TextRefCopy100" localSheetId="2">[135]Depresiasi!#REF!</definedName>
    <definedName name="TextRefCopy100" localSheetId="6">[135]Depresiasi!#REF!</definedName>
    <definedName name="TextRefCopy100" localSheetId="5">[135]Depresiasi!#REF!</definedName>
    <definedName name="TextRefCopy100">[135]Depresiasi!#REF!</definedName>
    <definedName name="TextRefCopy101" localSheetId="2">[135]Depresiasi!#REF!</definedName>
    <definedName name="TextRefCopy101" localSheetId="6">[135]Depresiasi!#REF!</definedName>
    <definedName name="TextRefCopy101" localSheetId="5">[135]Depresiasi!#REF!</definedName>
    <definedName name="TextRefCopy101">[135]Depresiasi!#REF!</definedName>
    <definedName name="TextRefCopy103" localSheetId="2">#REF!</definedName>
    <definedName name="TextRefCopy103" localSheetId="6">#REF!</definedName>
    <definedName name="TextRefCopy103" localSheetId="5">#REF!</definedName>
    <definedName name="TextRefCopy103">#REF!</definedName>
    <definedName name="TextRefCopy104" localSheetId="2">#REF!</definedName>
    <definedName name="TextRefCopy104" localSheetId="6">#REF!</definedName>
    <definedName name="TextRefCopy104" localSheetId="5">#REF!</definedName>
    <definedName name="TextRefCopy104">#REF!</definedName>
    <definedName name="TextRefCopy105" localSheetId="2">#REF!</definedName>
    <definedName name="TextRefCopy105" localSheetId="6">#REF!</definedName>
    <definedName name="TextRefCopy105" localSheetId="5">#REF!</definedName>
    <definedName name="TextRefCopy105">#REF!</definedName>
    <definedName name="TextRefCopy106" localSheetId="2">#REF!</definedName>
    <definedName name="TextRefCopy106" localSheetId="6">#REF!</definedName>
    <definedName name="TextRefCopy106" localSheetId="5">#REF!</definedName>
    <definedName name="TextRefCopy106">#REF!</definedName>
    <definedName name="TextRefCopy11" localSheetId="2">#REF!</definedName>
    <definedName name="TextRefCopy11" localSheetId="6">#REF!</definedName>
    <definedName name="TextRefCopy11" localSheetId="5">#REF!</definedName>
    <definedName name="TextRefCopy11">#REF!</definedName>
    <definedName name="TextRefCopy15" localSheetId="2">#REF!</definedName>
    <definedName name="TextRefCopy15" localSheetId="6">#REF!</definedName>
    <definedName name="TextRefCopy15" localSheetId="5">#REF!</definedName>
    <definedName name="TextRefCopy15">#REF!</definedName>
    <definedName name="TextRefCopy19" localSheetId="2">'[136]Mutasi Final'!#REF!</definedName>
    <definedName name="TextRefCopy19" localSheetId="6">'[136]Mutasi Final'!#REF!</definedName>
    <definedName name="TextRefCopy19" localSheetId="5">'[136]Mutasi Final'!#REF!</definedName>
    <definedName name="TextRefCopy19">'[136]Mutasi Final'!#REF!</definedName>
    <definedName name="TextRefCopy2" localSheetId="2">[135]Additional!#REF!</definedName>
    <definedName name="TextRefCopy2" localSheetId="6">[135]Additional!#REF!</definedName>
    <definedName name="TextRefCopy2" localSheetId="5">[135]Additional!#REF!</definedName>
    <definedName name="TextRefCopy2">[135]Additional!#REF!</definedName>
    <definedName name="TextRefCopy21" localSheetId="2">'[136]Mutasi Final'!#REF!</definedName>
    <definedName name="TextRefCopy21" localSheetId="6">'[136]Mutasi Final'!#REF!</definedName>
    <definedName name="TextRefCopy21" localSheetId="5">'[136]Mutasi Final'!#REF!</definedName>
    <definedName name="TextRefCopy21">'[136]Mutasi Final'!#REF!</definedName>
    <definedName name="TextRefCopy22" localSheetId="2">'[136]Mutasi Final'!#REF!</definedName>
    <definedName name="TextRefCopy22" localSheetId="6">'[136]Mutasi Final'!#REF!</definedName>
    <definedName name="TextRefCopy22" localSheetId="5">'[136]Mutasi Final'!#REF!</definedName>
    <definedName name="TextRefCopy22">'[136]Mutasi Final'!#REF!</definedName>
    <definedName name="TextRefCopy23" localSheetId="2">#REF!</definedName>
    <definedName name="TextRefCopy23" localSheetId="6">#REF!</definedName>
    <definedName name="TextRefCopy23" localSheetId="5">#REF!</definedName>
    <definedName name="TextRefCopy23">#REF!</definedName>
    <definedName name="TextRefCopy28" localSheetId="2">#REF!</definedName>
    <definedName name="TextRefCopy28" localSheetId="6">#REF!</definedName>
    <definedName name="TextRefCopy28" localSheetId="5">#REF!</definedName>
    <definedName name="TextRefCopy28">#REF!</definedName>
    <definedName name="TextRefCopy29" localSheetId="2">#REF!</definedName>
    <definedName name="TextRefCopy29" localSheetId="6">#REF!</definedName>
    <definedName name="TextRefCopy29" localSheetId="5">#REF!</definedName>
    <definedName name="TextRefCopy29">#REF!</definedName>
    <definedName name="TextRefCopy3" localSheetId="2">[137]Tickmarks!#REF!</definedName>
    <definedName name="TextRefCopy3" localSheetId="6">[137]Tickmarks!#REF!</definedName>
    <definedName name="TextRefCopy3" localSheetId="5">[137]Tickmarks!#REF!</definedName>
    <definedName name="TextRefCopy3">[137]Tickmarks!#REF!</definedName>
    <definedName name="TextRefCopy30" localSheetId="2">#REF!</definedName>
    <definedName name="TextRefCopy30" localSheetId="6">#REF!</definedName>
    <definedName name="TextRefCopy30" localSheetId="5">#REF!</definedName>
    <definedName name="TextRefCopy30">#REF!</definedName>
    <definedName name="TextRefCopy4" localSheetId="2">[135]Additional!#REF!</definedName>
    <definedName name="TextRefCopy4" localSheetId="6">[135]Additional!#REF!</definedName>
    <definedName name="TextRefCopy4" localSheetId="5">[135]Additional!#REF!</definedName>
    <definedName name="TextRefCopy4">[135]Additional!#REF!</definedName>
    <definedName name="TextRefCopy5" localSheetId="2">[135]Additional!#REF!</definedName>
    <definedName name="TextRefCopy5" localSheetId="6">[135]Additional!#REF!</definedName>
    <definedName name="TextRefCopy5" localSheetId="5">[135]Additional!#REF!</definedName>
    <definedName name="TextRefCopy5">[135]Additional!#REF!</definedName>
    <definedName name="TextRefCopy6" localSheetId="2">#REF!</definedName>
    <definedName name="TextRefCopy6" localSheetId="6">#REF!</definedName>
    <definedName name="TextRefCopy6" localSheetId="5">#REF!</definedName>
    <definedName name="TextRefCopy6">#REF!</definedName>
    <definedName name="TextRefCopy7" localSheetId="2">#REF!</definedName>
    <definedName name="TextRefCopy7" localSheetId="6">#REF!</definedName>
    <definedName name="TextRefCopy7" localSheetId="5">#REF!</definedName>
    <definedName name="TextRefCopy7">#REF!</definedName>
    <definedName name="TextRefCopy8" localSheetId="2">#REF!</definedName>
    <definedName name="TextRefCopy8" localSheetId="6">#REF!</definedName>
    <definedName name="TextRefCopy8" localSheetId="5">#REF!</definedName>
    <definedName name="TextRefCopy8">#REF!</definedName>
    <definedName name="TextRefCopy84" localSheetId="2">#REF!</definedName>
    <definedName name="TextRefCopy84" localSheetId="6">#REF!</definedName>
    <definedName name="TextRefCopy84" localSheetId="5">#REF!</definedName>
    <definedName name="TextRefCopy84">#REF!</definedName>
    <definedName name="TextRefCopy85" localSheetId="2">[135]Depresiasi!#REF!</definedName>
    <definedName name="TextRefCopy85" localSheetId="6">[135]Depresiasi!#REF!</definedName>
    <definedName name="TextRefCopy85" localSheetId="5">[135]Depresiasi!#REF!</definedName>
    <definedName name="TextRefCopy85">[135]Depresiasi!#REF!</definedName>
    <definedName name="TextRefCopy86" localSheetId="2">#REF!</definedName>
    <definedName name="TextRefCopy86" localSheetId="6">#REF!</definedName>
    <definedName name="TextRefCopy86" localSheetId="5">#REF!</definedName>
    <definedName name="TextRefCopy86">#REF!</definedName>
    <definedName name="TextRefCopy87" localSheetId="2">#REF!</definedName>
    <definedName name="TextRefCopy87" localSheetId="6">#REF!</definedName>
    <definedName name="TextRefCopy87" localSheetId="5">#REF!</definedName>
    <definedName name="TextRefCopy87">#REF!</definedName>
    <definedName name="TextRefCopy9" localSheetId="2">#REF!</definedName>
    <definedName name="TextRefCopy9" localSheetId="6">#REF!</definedName>
    <definedName name="TextRefCopy9" localSheetId="5">#REF!</definedName>
    <definedName name="TextRefCopy9">#REF!</definedName>
    <definedName name="TextRefCopy92" localSheetId="2">'[135]Mutasi Final'!#REF!</definedName>
    <definedName name="TextRefCopy92" localSheetId="6">'[135]Mutasi Final'!#REF!</definedName>
    <definedName name="TextRefCopy92" localSheetId="5">'[135]Mutasi Final'!#REF!</definedName>
    <definedName name="TextRefCopy92">'[135]Mutasi Final'!#REF!</definedName>
    <definedName name="TextRefCopy93" localSheetId="2">'[136]Mutasi Final'!#REF!</definedName>
    <definedName name="TextRefCopy93" localSheetId="6">'[136]Mutasi Final'!#REF!</definedName>
    <definedName name="TextRefCopy93" localSheetId="5">'[136]Mutasi Final'!#REF!</definedName>
    <definedName name="TextRefCopy93">'[136]Mutasi Final'!#REF!</definedName>
    <definedName name="TextRefCopy96" localSheetId="2">'[136]Mutasi Final'!#REF!</definedName>
    <definedName name="TextRefCopy96" localSheetId="6">'[136]Mutasi Final'!#REF!</definedName>
    <definedName name="TextRefCopy96" localSheetId="5">'[136]Mutasi Final'!#REF!</definedName>
    <definedName name="TextRefCopy96">'[136]Mutasi Final'!#REF!</definedName>
    <definedName name="TextRefCopy97" localSheetId="2">'[135]Mutasi Final'!#REF!</definedName>
    <definedName name="TextRefCopy97" localSheetId="6">'[135]Mutasi Final'!#REF!</definedName>
    <definedName name="TextRefCopy97" localSheetId="5">'[135]Mutasi Final'!#REF!</definedName>
    <definedName name="TextRefCopy97">'[135]Mutasi Final'!#REF!</definedName>
    <definedName name="TextRefCopy98" localSheetId="2">'[136]Mutasi Final'!#REF!</definedName>
    <definedName name="TextRefCopy98" localSheetId="6">'[136]Mutasi Final'!#REF!</definedName>
    <definedName name="TextRefCopy98" localSheetId="5">'[136]Mutasi Final'!#REF!</definedName>
    <definedName name="TextRefCopy98">'[136]Mutasi Final'!#REF!</definedName>
    <definedName name="TextRefCopy99" localSheetId="2">#REF!</definedName>
    <definedName name="TextRefCopy99" localSheetId="6">#REF!</definedName>
    <definedName name="TextRefCopy99" localSheetId="5">#REF!</definedName>
    <definedName name="TextRefCopy99">#REF!</definedName>
    <definedName name="TextRefCopyRangeCount" hidden="1">33</definedName>
    <definedName name="TextRefCopyRangeCount_1" hidden="1">33</definedName>
    <definedName name="TF" localSheetId="2">#REF!</definedName>
    <definedName name="TF" localSheetId="6">#REF!</definedName>
    <definedName name="TF" localSheetId="5">#REF!</definedName>
    <definedName name="TF">#REF!</definedName>
    <definedName name="tgl_neraca">'[125]FA FISKAL'!$E$3</definedName>
    <definedName name="Threshold" localSheetId="2">'[17]Excess Calc'!#REF!</definedName>
    <definedName name="Threshold" localSheetId="6">'[17]Excess Calc'!#REF!</definedName>
    <definedName name="Threshold" localSheetId="5">'[17]Excess Calc'!#REF!</definedName>
    <definedName name="Threshold">'[17]Excess Calc'!#REF!</definedName>
    <definedName name="TIGA">#N/A</definedName>
    <definedName name="TIGABELAS">#N/A</definedName>
    <definedName name="TIGABELASA">#N/A</definedName>
    <definedName name="TIGAPULUH">#N/A</definedName>
    <definedName name="TIGAPULUHDUA">#N/A</definedName>
    <definedName name="TIGAPULUHEMPAT">#N/A</definedName>
    <definedName name="TIGAPULUHENAM">#N/A</definedName>
    <definedName name="TIGAPULUHLIMA">#N/A</definedName>
    <definedName name="TIGAPULUHSATU">#N/A</definedName>
    <definedName name="TIGAPULUHTIGA">#N/A</definedName>
    <definedName name="Ting_Tai">'[30]A u g'!$C$20</definedName>
    <definedName name="TITLE" localSheetId="2">#REF!</definedName>
    <definedName name="TITLE" localSheetId="6">#REF!</definedName>
    <definedName name="TITLE" localSheetId="5">#REF!</definedName>
    <definedName name="TITLE">#REF!</definedName>
    <definedName name="today" localSheetId="2">#REF!</definedName>
    <definedName name="today" localSheetId="6">#REF!</definedName>
    <definedName name="today" localSheetId="5">#REF!</definedName>
    <definedName name="today">#REF!</definedName>
    <definedName name="toko___0">"$#REF!.$#REF!$#REF!:$#REF!$#REF!"</definedName>
    <definedName name="top" localSheetId="2">#REF!</definedName>
    <definedName name="top" localSheetId="6">#REF!</definedName>
    <definedName name="top" localSheetId="5">#REF!</definedName>
    <definedName name="top">#REF!</definedName>
    <definedName name="topmanager" localSheetId="2">#REF!</definedName>
    <definedName name="topmanager" localSheetId="6">#REF!</definedName>
    <definedName name="topmanager" localSheetId="5">#REF!</definedName>
    <definedName name="topmanager">#REF!</definedName>
    <definedName name="Total_Interest" localSheetId="2">#REF!</definedName>
    <definedName name="Total_Interest" localSheetId="6">#REF!</definedName>
    <definedName name="Total_Interest" localSheetId="5">#REF!</definedName>
    <definedName name="Total_Interest">#REF!</definedName>
    <definedName name="Total_Pay" localSheetId="2">#REF!</definedName>
    <definedName name="Total_Pay" localSheetId="6">#REF!</definedName>
    <definedName name="Total_Pay" localSheetId="5">#REF!</definedName>
    <definedName name="Total_Pay">#REF!</definedName>
    <definedName name="Total_Payment" localSheetId="2">Scheduled_Payment+Extra_Payment</definedName>
    <definedName name="Total_Payment" localSheetId="6">Scheduled_Payment+Extra_Payment</definedName>
    <definedName name="Total_Payment" localSheetId="5">Scheduled_Payment+Extra_Payment</definedName>
    <definedName name="Total_Payment">Scheduled_Payment+Extra_Payment</definedName>
    <definedName name="Total_Payment___0" localSheetId="2">Scheduled_Payment+Extra_Payment</definedName>
    <definedName name="Total_Payment___0" localSheetId="6">Scheduled_Payment+Extra_Payment</definedName>
    <definedName name="Total_Payment___0" localSheetId="5">Scheduled_Payment+Extra_Payment</definedName>
    <definedName name="Total_Payment___0">Scheduled_Payment+Extra_Payment</definedName>
    <definedName name="Total_Payment___10" localSheetId="2">Scheduled_Payment+Extra_Payment</definedName>
    <definedName name="Total_Payment___10" localSheetId="6">Scheduled_Payment+Extra_Payment</definedName>
    <definedName name="Total_Payment___10" localSheetId="5">Scheduled_Payment+Extra_Payment</definedName>
    <definedName name="Total_Payment___10">Scheduled_Payment+Extra_Payment</definedName>
    <definedName name="Total_Payment___6" localSheetId="2">Scheduled_Payment+Extra_Payment</definedName>
    <definedName name="Total_Payment___6" localSheetId="6">Scheduled_Payment+Extra_Payment</definedName>
    <definedName name="Total_Payment___6" localSheetId="5">Scheduled_Payment+Extra_Payment</definedName>
    <definedName name="Total_Payment___6">Scheduled_Payment+Extra_Payment</definedName>
    <definedName name="Total_Payment___9" localSheetId="2">Scheduled_Payment+Extra_Payment</definedName>
    <definedName name="Total_Payment___9" localSheetId="6">Scheduled_Payment+Extra_Payment</definedName>
    <definedName name="Total_Payment___9" localSheetId="5">Scheduled_Payment+Extra_Payment</definedName>
    <definedName name="Total_Payment___9">Scheduled_Payment+Extra_Payment</definedName>
    <definedName name="TOTALBS01">'[138]Notes to BS'!$K$61</definedName>
    <definedName name="TOTALBS02">'[138]Notes to BS'!$K$100</definedName>
    <definedName name="TOTALBS03">'[138]Notes to BS'!$K$156</definedName>
    <definedName name="TOTALBS04CR">'[138]Notes to BS'!$P$181</definedName>
    <definedName name="TOTALBS04DR">'[138]Notes to BS'!$O$181</definedName>
    <definedName name="TOTALBS05">'[138]Notes to BS'!$K$219</definedName>
    <definedName name="TOTALBS05.3">'[138]Notes to BS'!$K$217</definedName>
    <definedName name="TOTALBS06">'[138]Notes to BS'!$K$263</definedName>
    <definedName name="TOTALBS07">'[138]Notes to BS'!$K$305</definedName>
    <definedName name="TOTALBS08">'[138]Notes to BS'!$K$340</definedName>
    <definedName name="TOTALBS09">'[138]Notes to BS'!$K$377</definedName>
    <definedName name="TOTALBS09.3">'[138]Notes to BS'!$K$375</definedName>
    <definedName name="TOTALBS10">'[138]Notes to BS'!$K$414</definedName>
    <definedName name="TOTALBS11">'[138]Notes to BS'!$K$429</definedName>
    <definedName name="TOTALBS12">'[138]Notes to BS'!$K$445</definedName>
    <definedName name="TOTCONSTRCOST" localSheetId="2">#REF!</definedName>
    <definedName name="TOTCONSTRCOST" localSheetId="6">#REF!</definedName>
    <definedName name="TOTCONSTRCOST" localSheetId="5">#REF!</definedName>
    <definedName name="TOTCONSTRCOST">#REF!</definedName>
    <definedName name="TRADING" localSheetId="2">#REF!</definedName>
    <definedName name="TRADING" localSheetId="6">#REF!</definedName>
    <definedName name="TRADING" localSheetId="5">#REF!</definedName>
    <definedName name="TRADING">#REF!</definedName>
    <definedName name="transfeb12">'[116]PAYROLL TRANSACTION'!$C$15:$DN$348</definedName>
    <definedName name="transjan12">'[116]PAYROLL TRANSACTION'!$C$15:$DN$340</definedName>
    <definedName name="Transport" localSheetId="2">#REF!</definedName>
    <definedName name="Transport" localSheetId="6">#REF!</definedName>
    <definedName name="Transport" localSheetId="5">#REF!</definedName>
    <definedName name="Transport">#REF!</definedName>
    <definedName name="Travel" localSheetId="2">#REF!</definedName>
    <definedName name="Travel" localSheetId="6">#REF!</definedName>
    <definedName name="Travel" localSheetId="5">#REF!</definedName>
    <definedName name="Travel">#REF!</definedName>
    <definedName name="TRAVELLING" localSheetId="2">#REF!</definedName>
    <definedName name="TRAVELLING" localSheetId="6">#REF!</definedName>
    <definedName name="TRAVELLING" localSheetId="5">#REF!</definedName>
    <definedName name="TRAVELLING">#REF!</definedName>
    <definedName name="TrendCurrent" localSheetId="2">#REF!</definedName>
    <definedName name="TrendCurrent" localSheetId="6">#REF!</definedName>
    <definedName name="TrendCurrent" localSheetId="5">#REF!</definedName>
    <definedName name="TrendCurrent">#REF!</definedName>
    <definedName name="TrendPY4_Sel1" localSheetId="2">#REF!</definedName>
    <definedName name="TrendPY4_Sel1" localSheetId="6">#REF!</definedName>
    <definedName name="TrendPY4_Sel1" localSheetId="5">#REF!</definedName>
    <definedName name="TrendPY4_Sel1">#REF!</definedName>
    <definedName name="TrendRollFWD" localSheetId="2">#REF!</definedName>
    <definedName name="TrendRollFWD" localSheetId="6">#REF!</definedName>
    <definedName name="TrendRollFWD" localSheetId="5">#REF!</definedName>
    <definedName name="TrendRollFWD">#REF!</definedName>
    <definedName name="Trial_Balance">'[139]Trial Bal'!$A$11:$AA$1661</definedName>
    <definedName name="TRNP_REVENUE_IF" localSheetId="2">#REF!</definedName>
    <definedName name="TRNP_REVENUE_IF" localSheetId="6">#REF!</definedName>
    <definedName name="TRNP_REVENUE_IF" localSheetId="5">#REF!</definedName>
    <definedName name="TRNP_REVENUE_IF">#REF!</definedName>
    <definedName name="truck" localSheetId="2">#REF!</definedName>
    <definedName name="truck" localSheetId="6">#REF!</definedName>
    <definedName name="truck" localSheetId="5">#REF!</definedName>
    <definedName name="truck">#REF!</definedName>
    <definedName name="tt" hidden="1">{#N/A,#N/A,FALSE,"DI 2 YEAR MASTER SCHEDULE"}</definedName>
    <definedName name="TUJUH">#N/A</definedName>
    <definedName name="TUJUHBELAS">#N/A</definedName>
    <definedName name="turnover" localSheetId="2">#REF!</definedName>
    <definedName name="turnover" localSheetId="6">#REF!</definedName>
    <definedName name="turnover" localSheetId="5">#REF!</definedName>
    <definedName name="turnover">#REF!</definedName>
    <definedName name="UGB">'[12]M a y'!$C$27</definedName>
    <definedName name="UM">[42]POMALAA!$B$17</definedName>
    <definedName name="um_kp" localSheetId="2">#REF!</definedName>
    <definedName name="um_kp" localSheetId="6">#REF!</definedName>
    <definedName name="um_kp" localSheetId="5">#REF!</definedName>
    <definedName name="um_kp">#REF!</definedName>
    <definedName name="umrambon" localSheetId="2">#REF!</definedName>
    <definedName name="umrambon" localSheetId="6">#REF!</definedName>
    <definedName name="umrambon" localSheetId="5">#REF!</definedName>
    <definedName name="umrambon">#REF!</definedName>
    <definedName name="umrbda" localSheetId="2">#REF!</definedName>
    <definedName name="umrbda" localSheetId="6">#REF!</definedName>
    <definedName name="umrbda" localSheetId="5">#REF!</definedName>
    <definedName name="umrbda">#REF!</definedName>
    <definedName name="umrbdg1" localSheetId="2">#REF!</definedName>
    <definedName name="umrbdg1" localSheetId="6">#REF!</definedName>
    <definedName name="umrbdg1" localSheetId="5">#REF!</definedName>
    <definedName name="umrbdg1">#REF!</definedName>
    <definedName name="umrbdg2" localSheetId="2">#REF!</definedName>
    <definedName name="umrbdg2" localSheetId="6">#REF!</definedName>
    <definedName name="umrbdg2" localSheetId="5">#REF!</definedName>
    <definedName name="umrbdg2">#REF!</definedName>
    <definedName name="umrbdg3" localSheetId="2">#REF!</definedName>
    <definedName name="umrbdg3" localSheetId="6">#REF!</definedName>
    <definedName name="umrbdg3" localSheetId="5">#REF!</definedName>
    <definedName name="umrbdg3">#REF!</definedName>
    <definedName name="umrbdg4" localSheetId="2">#REF!</definedName>
    <definedName name="umrbdg4" localSheetId="6">#REF!</definedName>
    <definedName name="umrbdg4" localSheetId="5">#REF!</definedName>
    <definedName name="umrbdg4">#REF!</definedName>
    <definedName name="umrbdl" localSheetId="2">#REF!</definedName>
    <definedName name="umrbdl" localSheetId="6">#REF!</definedName>
    <definedName name="umrbdl" localSheetId="5">#REF!</definedName>
    <definedName name="umrbdl">#REF!</definedName>
    <definedName name="umrbjm" localSheetId="2">#REF!</definedName>
    <definedName name="umrbjm" localSheetId="6">#REF!</definedName>
    <definedName name="umrbjm" localSheetId="5">#REF!</definedName>
    <definedName name="umrbjm">#REF!</definedName>
    <definedName name="umrbkl" localSheetId="2">#REF!</definedName>
    <definedName name="umrbkl" localSheetId="6">#REF!</definedName>
    <definedName name="umrbkl" localSheetId="5">#REF!</definedName>
    <definedName name="umrbkl">#REF!</definedName>
    <definedName name="umrblp" localSheetId="2">#REF!</definedName>
    <definedName name="umrblp" localSheetId="6">#REF!</definedName>
    <definedName name="umrblp" localSheetId="5">#REF!</definedName>
    <definedName name="umrblp">#REF!</definedName>
    <definedName name="umrdki" localSheetId="2">#REF!</definedName>
    <definedName name="umrdki" localSheetId="6">#REF!</definedName>
    <definedName name="umrdki" localSheetId="5">#REF!</definedName>
    <definedName name="umrdki">#REF!</definedName>
    <definedName name="umrdps" localSheetId="2">#REF!</definedName>
    <definedName name="umrdps" localSheetId="6">#REF!</definedName>
    <definedName name="umrdps" localSheetId="5">#REF!</definedName>
    <definedName name="umrdps">#REF!</definedName>
    <definedName name="umrjmb" localSheetId="2">#REF!</definedName>
    <definedName name="umrjmb" localSheetId="6">#REF!</definedName>
    <definedName name="umrjmb" localSheetId="5">#REF!</definedName>
    <definedName name="umrjmb">#REF!</definedName>
    <definedName name="umrjyp" localSheetId="2">#REF!</definedName>
    <definedName name="umrjyp" localSheetId="6">#REF!</definedName>
    <definedName name="umrjyp" localSheetId="5">#REF!</definedName>
    <definedName name="umrjyp">#REF!</definedName>
    <definedName name="umrkpg" localSheetId="2">#REF!</definedName>
    <definedName name="umrkpg" localSheetId="6">#REF!</definedName>
    <definedName name="umrkpg" localSheetId="5">#REF!</definedName>
    <definedName name="umrkpg">#REF!</definedName>
    <definedName name="umrmdn" localSheetId="2">#REF!</definedName>
    <definedName name="umrmdn" localSheetId="6">#REF!</definedName>
    <definedName name="umrmdn" localSheetId="5">#REF!</definedName>
    <definedName name="umrmdn">#REF!</definedName>
    <definedName name="umrmnd" localSheetId="2">#REF!</definedName>
    <definedName name="umrmnd" localSheetId="6">#REF!</definedName>
    <definedName name="umrmnd" localSheetId="5">#REF!</definedName>
    <definedName name="umrmnd">#REF!</definedName>
    <definedName name="umrmtrm" localSheetId="2">#REF!</definedName>
    <definedName name="umrmtrm" localSheetId="6">#REF!</definedName>
    <definedName name="umrmtrm" localSheetId="5">#REF!</definedName>
    <definedName name="umrmtrm">#REF!</definedName>
    <definedName name="umrpalu" localSheetId="2">#REF!</definedName>
    <definedName name="umrpalu" localSheetId="6">#REF!</definedName>
    <definedName name="umrpalu" localSheetId="5">#REF!</definedName>
    <definedName name="umrpalu">#REF!</definedName>
    <definedName name="umrpalu1" localSheetId="2">#REF!</definedName>
    <definedName name="umrpalu1" localSheetId="6">#REF!</definedName>
    <definedName name="umrpalu1" localSheetId="5">#REF!</definedName>
    <definedName name="umrpalu1">#REF!</definedName>
    <definedName name="umrpdg" localSheetId="2">#REF!</definedName>
    <definedName name="umrpdg" localSheetId="6">#REF!</definedName>
    <definedName name="umrpdg" localSheetId="5">#REF!</definedName>
    <definedName name="umrpdg">#REF!</definedName>
    <definedName name="umrpkb" localSheetId="2">#REF!</definedName>
    <definedName name="umrpkb" localSheetId="6">#REF!</definedName>
    <definedName name="umrpkb" localSheetId="5">#REF!</definedName>
    <definedName name="umrpkb">#REF!</definedName>
    <definedName name="umrpkb1" localSheetId="2">#REF!</definedName>
    <definedName name="umrpkb1" localSheetId="6">#REF!</definedName>
    <definedName name="umrpkb1" localSheetId="5">#REF!</definedName>
    <definedName name="umrpkb1">#REF!</definedName>
    <definedName name="umrplb" localSheetId="2">#REF!</definedName>
    <definedName name="umrplb" localSheetId="6">#REF!</definedName>
    <definedName name="umrplb" localSheetId="5">#REF!</definedName>
    <definedName name="umrplb">#REF!</definedName>
    <definedName name="umrplb1" localSheetId="2">#REF!</definedName>
    <definedName name="umrplb1" localSheetId="6">#REF!</definedName>
    <definedName name="umrplb1" localSheetId="5">#REF!</definedName>
    <definedName name="umrplb1">#REF!</definedName>
    <definedName name="umrplgk" localSheetId="2">#REF!</definedName>
    <definedName name="umrplgk" localSheetId="6">#REF!</definedName>
    <definedName name="umrplgk" localSheetId="5">#REF!</definedName>
    <definedName name="umrplgk">#REF!</definedName>
    <definedName name="umrpont" localSheetId="2">#REF!</definedName>
    <definedName name="umrpont" localSheetId="6">#REF!</definedName>
    <definedName name="umrpont" localSheetId="5">#REF!</definedName>
    <definedName name="umrpont">#REF!</definedName>
    <definedName name="umrsby1" localSheetId="2">#REF!</definedName>
    <definedName name="umrsby1" localSheetId="6">#REF!</definedName>
    <definedName name="umrsby1" localSheetId="5">#REF!</definedName>
    <definedName name="umrsby1">#REF!</definedName>
    <definedName name="umrsby2" localSheetId="2">#REF!</definedName>
    <definedName name="umrsby2" localSheetId="6">#REF!</definedName>
    <definedName name="umrsby2" localSheetId="5">#REF!</definedName>
    <definedName name="umrsby2">#REF!</definedName>
    <definedName name="umrsby3" localSheetId="2">#REF!</definedName>
    <definedName name="umrsby3" localSheetId="6">#REF!</definedName>
    <definedName name="umrsby3" localSheetId="5">#REF!</definedName>
    <definedName name="umrsby3">#REF!</definedName>
    <definedName name="umrsby4" localSheetId="2">#REF!</definedName>
    <definedName name="umrsby4" localSheetId="6">#REF!</definedName>
    <definedName name="umrsby4" localSheetId="5">#REF!</definedName>
    <definedName name="umrsby4">#REF!</definedName>
    <definedName name="umrsmg" localSheetId="2">#REF!</definedName>
    <definedName name="umrsmg" localSheetId="6">#REF!</definedName>
    <definedName name="umrsmg" localSheetId="5">#REF!</definedName>
    <definedName name="umrsmg">#REF!</definedName>
    <definedName name="umrtimtim" localSheetId="2">#REF!</definedName>
    <definedName name="umrtimtim" localSheetId="6">#REF!</definedName>
    <definedName name="umrtimtim" localSheetId="5">#REF!</definedName>
    <definedName name="umrtimtim">#REF!</definedName>
    <definedName name="umrupg" localSheetId="2">#REF!</definedName>
    <definedName name="umrupg" localSheetId="6">#REF!</definedName>
    <definedName name="umrupg" localSheetId="5">#REF!</definedName>
    <definedName name="umrupg">#REF!</definedName>
    <definedName name="umryog" localSheetId="2">#REF!</definedName>
    <definedName name="umryog" localSheetId="6">#REF!</definedName>
    <definedName name="umryog" localSheetId="5">#REF!</definedName>
    <definedName name="umryog">#REF!</definedName>
    <definedName name="unaudit">[10]GeneralInfo!$O$15</definedName>
    <definedName name="uncollectibles" localSheetId="2">#REF!</definedName>
    <definedName name="uncollectibles" localSheetId="6">#REF!</definedName>
    <definedName name="uncollectibles" localSheetId="5">#REF!</definedName>
    <definedName name="uncollectibles">#REF!</definedName>
    <definedName name="Unocal_Indonesia_Company" localSheetId="2">#REF!</definedName>
    <definedName name="Unocal_Indonesia_Company" localSheetId="6">#REF!</definedName>
    <definedName name="Unocal_Indonesia_Company" localSheetId="5">#REF!</definedName>
    <definedName name="Unocal_Indonesia_Company">#REF!</definedName>
    <definedName name="UnrealisedExchg." localSheetId="2">#REF!</definedName>
    <definedName name="UnrealisedExchg." localSheetId="6">#REF!</definedName>
    <definedName name="UnrealisedExchg." localSheetId="5">#REF!</definedName>
    <definedName name="UnrealisedExchg.">#REF!</definedName>
    <definedName name="Upkeep" localSheetId="2">#REF!</definedName>
    <definedName name="Upkeep" localSheetId="6">#REF!</definedName>
    <definedName name="Upkeep" localSheetId="5">#REF!</definedName>
    <definedName name="Upkeep">#REF!</definedName>
    <definedName name="urut_bm_ppn_pph_22" localSheetId="2">#REF!</definedName>
    <definedName name="urut_bm_ppn_pph_22" localSheetId="6">#REF!</definedName>
    <definedName name="urut_bm_ppn_pph_22" localSheetId="5">#REF!</definedName>
    <definedName name="urut_bm_ppn_pph_22">#REF!</definedName>
    <definedName name="USD" localSheetId="2">#REF!</definedName>
    <definedName name="USD" localSheetId="6">#REF!</definedName>
    <definedName name="USD" localSheetId="5">#REF!</definedName>
    <definedName name="USD">#REF!</definedName>
    <definedName name="USDRcpt" localSheetId="2">#REF!</definedName>
    <definedName name="USDRcpt" localSheetId="6">#REF!</definedName>
    <definedName name="USDRcpt" localSheetId="5">#REF!</definedName>
    <definedName name="USDRcpt">#REF!</definedName>
    <definedName name="utang" hidden="1">{#N/A,#N/A,FALSE,"PRJCTED QTRLY QTY's"}</definedName>
    <definedName name="UU" hidden="1">{#N/A,#N/A,FALSE,"Aging Summary";#N/A,#N/A,FALSE,"Ratio Analysis";#N/A,#N/A,FALSE,"Test 120 Day Accts";#N/A,#N/A,FALSE,"Tickmarks"}</definedName>
    <definedName name="UU_1" hidden="1">{#N/A,#N/A,FALSE,"Aging Summary";#N/A,#N/A,FALSE,"Ratio Analysis";#N/A,#N/A,FALSE,"Test 120 Day Accts";#N/A,#N/A,FALSE,"Tickmarks"}</definedName>
    <definedName name="UUU" localSheetId="2" hidden="1">#REF!</definedName>
    <definedName name="UUU" localSheetId="6" hidden="1">#REF!</definedName>
    <definedName name="UUU" localSheetId="5" hidden="1">#REF!</definedName>
    <definedName name="UUU" hidden="1">#REF!</definedName>
    <definedName name="V" localSheetId="2">#REF!</definedName>
    <definedName name="V" localSheetId="6">#REF!</definedName>
    <definedName name="V" localSheetId="5">#REF!</definedName>
    <definedName name="V">#REF!</definedName>
    <definedName name="Vaa" localSheetId="2">#REF!</definedName>
    <definedName name="Vaa" localSheetId="6">#REF!</definedName>
    <definedName name="Vaa" localSheetId="5">#REF!</definedName>
    <definedName name="Vaa">#REF!</definedName>
    <definedName name="Vadcl" localSheetId="2">#REF!</definedName>
    <definedName name="Vadcl" localSheetId="6">#REF!</definedName>
    <definedName name="Vadcl" localSheetId="5">#REF!</definedName>
    <definedName name="Vadcl">#REF!</definedName>
    <definedName name="Vadkeu" localSheetId="2">#REF!</definedName>
    <definedName name="Vadkeu" localSheetId="6">#REF!</definedName>
    <definedName name="Vadkeu" localSheetId="5">#REF!</definedName>
    <definedName name="Vadkeu">#REF!</definedName>
    <definedName name="valid">[55]Instructions!$F$77:$F$88</definedName>
    <definedName name="VALIDATION_ERRORS">[64]BARS!$B$2787:'[64]BARS'!$B$2787:$F$2916</definedName>
    <definedName name="Values_Entered" localSheetId="2">IF('Template (2)'!Loan_Amount*'Template (2)'!Interest_Rate*'Template (2)'!Loan_Years*'Template (2)'!Loan_Start&gt;0,1,0)</definedName>
    <definedName name="Values_Entered" localSheetId="6">IF('Value RKB Bahtera'!Loan_Amount*'Value RKB Bahtera'!Interest_Rate*'Value RKB Bahtera'!Loan_Years*'Value RKB Bahtera'!Loan_Start&gt;0,1,0)</definedName>
    <definedName name="Values_Entered" localSheetId="5">IF('Value RKB Rekacipta'!Loan_Amount*'Value RKB Rekacipta'!Interest_Rate*'Value RKB Rekacipta'!Loan_Years*'Value RKB Rekacipta'!Loan_Start&gt;0,1,0)</definedName>
    <definedName name="Values_Entered">IF(Loan_Amount*Interest_Rate*Loan_Years*Loan_Start&gt;0,1,0)</definedName>
    <definedName name="Values_Entered___0" localSheetId="2">IF('Template (2)'!Loan_Amount*'Template (2)'!Interest_Rate*'Template (2)'!Loan_Years*'Template (2)'!Loan_Start&gt;0,1,0)</definedName>
    <definedName name="Values_Entered___0" localSheetId="6">IF('Value RKB Bahtera'!Loan_Amount*'Value RKB Bahtera'!Interest_Rate*'Value RKB Bahtera'!Loan_Years*'Value RKB Bahtera'!Loan_Start&gt;0,1,0)</definedName>
    <definedName name="Values_Entered___0" localSheetId="5">IF('Value RKB Rekacipta'!Loan_Amount*'Value RKB Rekacipta'!Interest_Rate*'Value RKB Rekacipta'!Loan_Years*'Value RKB Rekacipta'!Loan_Start&gt;0,1,0)</definedName>
    <definedName name="Values_Entered___0">IF(Loan_Amount*Interest_Rate*Loan_Years*Loan_Start&gt;0,1,0)</definedName>
    <definedName name="Values_Entered___10" localSheetId="2">IF('Template (2)'!Loan_Amount*'Template (2)'!Interest_Rate*'Template (2)'!Loan_Years*'Template (2)'!Loan_Start&gt;0,1,0)</definedName>
    <definedName name="Values_Entered___10" localSheetId="6">IF('Value RKB Bahtera'!Loan_Amount*'Value RKB Bahtera'!Interest_Rate*'Value RKB Bahtera'!Loan_Years*'Value RKB Bahtera'!Loan_Start&gt;0,1,0)</definedName>
    <definedName name="Values_Entered___10" localSheetId="5">IF('Value RKB Rekacipta'!Loan_Amount*'Value RKB Rekacipta'!Interest_Rate*'Value RKB Rekacipta'!Loan_Years*'Value RKB Rekacipta'!Loan_Start&gt;0,1,0)</definedName>
    <definedName name="Values_Entered___10">IF(Loan_Amount*Interest_Rate*Loan_Years*Loan_Start&gt;0,1,0)</definedName>
    <definedName name="Values_Entered___26">#N/A</definedName>
    <definedName name="Values_Entered___6" localSheetId="2">IF('Template (2)'!Loan_Amount*'Template (2)'!Interest_Rate*'Template (2)'!Loan_Years*'Template (2)'!Loan_Start&gt;0,1,0)</definedName>
    <definedName name="Values_Entered___6" localSheetId="6">IF('Value RKB Bahtera'!Loan_Amount*'Value RKB Bahtera'!Interest_Rate*'Value RKB Bahtera'!Loan_Years*'Value RKB Bahtera'!Loan_Start&gt;0,1,0)</definedName>
    <definedName name="Values_Entered___6" localSheetId="5">IF('Value RKB Rekacipta'!Loan_Amount*'Value RKB Rekacipta'!Interest_Rate*'Value RKB Rekacipta'!Loan_Years*'Value RKB Rekacipta'!Loan_Start&gt;0,1,0)</definedName>
    <definedName name="Values_Entered___6">IF(Loan_Amount*Interest_Rate*Loan_Years*Loan_Start&gt;0,1,0)</definedName>
    <definedName name="Values_Entered___9" localSheetId="2">IF('Template (2)'!Loan_Amount*'Template (2)'!Interest_Rate*'Template (2)'!Loan_Years*'Template (2)'!Loan_Start&gt;0,1,0)</definedName>
    <definedName name="Values_Entered___9" localSheetId="6">IF('Value RKB Bahtera'!Loan_Amount*'Value RKB Bahtera'!Interest_Rate*'Value RKB Bahtera'!Loan_Years*'Value RKB Bahtera'!Loan_Start&gt;0,1,0)</definedName>
    <definedName name="Values_Entered___9" localSheetId="5">IF('Value RKB Rekacipta'!Loan_Amount*'Value RKB Rekacipta'!Interest_Rate*'Value RKB Rekacipta'!Loan_Years*'Value RKB Rekacipta'!Loan_Start&gt;0,1,0)</definedName>
    <definedName name="Values_Entered___9">IF(Loan_Amount*Interest_Rate*Loan_Years*Loan_Start&gt;0,1,0)</definedName>
    <definedName name="VAT">1.1</definedName>
    <definedName name="Vbm" localSheetId="2">#REF!</definedName>
    <definedName name="Vbm" localSheetId="6">#REF!</definedName>
    <definedName name="Vbm" localSheetId="5">#REF!</definedName>
    <definedName name="Vbm">#REF!</definedName>
    <definedName name="vbn" localSheetId="2">#REF!</definedName>
    <definedName name="vbn" localSheetId="6">#REF!</definedName>
    <definedName name="vbn" localSheetId="5">#REF!</definedName>
    <definedName name="vbn">#REF!</definedName>
    <definedName name="vc" localSheetId="2">#REF!</definedName>
    <definedName name="vc" localSheetId="6">#REF!</definedName>
    <definedName name="vc" localSheetId="5">#REF!</definedName>
    <definedName name="vc">#REF!</definedName>
    <definedName name="Vcc" localSheetId="2">#REF!</definedName>
    <definedName name="Vcc" localSheetId="6">#REF!</definedName>
    <definedName name="Vcc" localSheetId="5">#REF!</definedName>
    <definedName name="Vcc">#REF!</definedName>
    <definedName name="Vcoll" localSheetId="2">#REF!</definedName>
    <definedName name="Vcoll" localSheetId="6">#REF!</definedName>
    <definedName name="Vcoll" localSheetId="5">#REF!</definedName>
    <definedName name="Vcoll">#REF!</definedName>
    <definedName name="Vdebt" localSheetId="2">#REF!</definedName>
    <definedName name="Vdebt" localSheetId="6">#REF!</definedName>
    <definedName name="Vdebt" localSheetId="5">#REF!</definedName>
    <definedName name="Vdebt">#REF!</definedName>
    <definedName name="Vdriv" localSheetId="2">#REF!</definedName>
    <definedName name="Vdriv" localSheetId="6">#REF!</definedName>
    <definedName name="Vdriv" localSheetId="5">#REF!</definedName>
    <definedName name="Vdriv">#REF!</definedName>
    <definedName name="vehic_insurance" localSheetId="2">#REF!</definedName>
    <definedName name="vehic_insurance" localSheetId="6">#REF!</definedName>
    <definedName name="vehic_insurance" localSheetId="5">#REF!</definedName>
    <definedName name="vehic_insurance">#REF!</definedName>
    <definedName name="vehicle" localSheetId="2">#REF!</definedName>
    <definedName name="vehicle" localSheetId="6">#REF!</definedName>
    <definedName name="vehicle" localSheetId="5">#REF!</definedName>
    <definedName name="vehicle">#REF!</definedName>
    <definedName name="Verbal_Comittment" localSheetId="2">#REF!</definedName>
    <definedName name="Verbal_Comittment" localSheetId="6">#REF!</definedName>
    <definedName name="Verbal_Comittment" localSheetId="5">#REF!</definedName>
    <definedName name="Verbal_Comittment">#REF!</definedName>
    <definedName name="vfd" localSheetId="2">#REF!</definedName>
    <definedName name="vfd" localSheetId="6">#REF!</definedName>
    <definedName name="vfd" localSheetId="5">#REF!</definedName>
    <definedName name="vfd">#REF!</definedName>
    <definedName name="Vfkt" localSheetId="2">#REF!</definedName>
    <definedName name="Vfkt" localSheetId="6">#REF!</definedName>
    <definedName name="Vfkt" localSheetId="5">#REF!</definedName>
    <definedName name="Vfkt">#REF!</definedName>
    <definedName name="Vfs" localSheetId="2">#REF!</definedName>
    <definedName name="Vfs" localSheetId="6">#REF!</definedName>
    <definedName name="Vfs" localSheetId="5">#REF!</definedName>
    <definedName name="Vfs">#REF!</definedName>
    <definedName name="vghjk" localSheetId="2" hidden="1">#REF!</definedName>
    <definedName name="vghjk" localSheetId="6" hidden="1">#REF!</definedName>
    <definedName name="vghjk" localSheetId="5" hidden="1">#REF!</definedName>
    <definedName name="vghjk" hidden="1">#REF!</definedName>
    <definedName name="viai01" localSheetId="2">#REF!</definedName>
    <definedName name="viai01" localSheetId="6">#REF!</definedName>
    <definedName name="viai01" localSheetId="5">#REF!</definedName>
    <definedName name="viai01">#REF!</definedName>
    <definedName name="viai02" localSheetId="2">#REF!</definedName>
    <definedName name="viai02" localSheetId="6">#REF!</definedName>
    <definedName name="viai02" localSheetId="5">#REF!</definedName>
    <definedName name="viai02">#REF!</definedName>
    <definedName name="viai03" localSheetId="2">#REF!</definedName>
    <definedName name="viai03" localSheetId="6">#REF!</definedName>
    <definedName name="viai03" localSheetId="5">#REF!</definedName>
    <definedName name="viai03">#REF!</definedName>
    <definedName name="viai04" localSheetId="2">#REF!</definedName>
    <definedName name="viai04" localSheetId="6">#REF!</definedName>
    <definedName name="viai04" localSheetId="5">#REF!</definedName>
    <definedName name="viai04">#REF!</definedName>
    <definedName name="viai05" localSheetId="2">#REF!</definedName>
    <definedName name="viai05" localSheetId="6">#REF!</definedName>
    <definedName name="viai05" localSheetId="5">#REF!</definedName>
    <definedName name="viai05">#REF!</definedName>
    <definedName name="viai06" localSheetId="2">#REF!</definedName>
    <definedName name="viai06" localSheetId="6">#REF!</definedName>
    <definedName name="viai06" localSheetId="5">#REF!</definedName>
    <definedName name="viai06">#REF!</definedName>
    <definedName name="viai07" localSheetId="2">#REF!</definedName>
    <definedName name="viai07" localSheetId="6">#REF!</definedName>
    <definedName name="viai07" localSheetId="5">#REF!</definedName>
    <definedName name="viai07">#REF!</definedName>
    <definedName name="viai08" localSheetId="2">#REF!</definedName>
    <definedName name="viai08" localSheetId="6">#REF!</definedName>
    <definedName name="viai08" localSheetId="5">#REF!</definedName>
    <definedName name="viai08">#REF!</definedName>
    <definedName name="viai09" localSheetId="2">#REF!</definedName>
    <definedName name="viai09" localSheetId="6">#REF!</definedName>
    <definedName name="viai09" localSheetId="5">#REF!</definedName>
    <definedName name="viai09">#REF!</definedName>
    <definedName name="viai10" localSheetId="2">#REF!</definedName>
    <definedName name="viai10" localSheetId="6">#REF!</definedName>
    <definedName name="viai10" localSheetId="5">#REF!</definedName>
    <definedName name="viai10">#REF!</definedName>
    <definedName name="viai11" localSheetId="2">#REF!</definedName>
    <definedName name="viai11" localSheetId="6">#REF!</definedName>
    <definedName name="viai11" localSheetId="5">#REF!</definedName>
    <definedName name="viai11">#REF!</definedName>
    <definedName name="viai12" localSheetId="2">#REF!</definedName>
    <definedName name="viai12" localSheetId="6">#REF!</definedName>
    <definedName name="viai12" localSheetId="5">#REF!</definedName>
    <definedName name="viai12">#REF!</definedName>
    <definedName name="viai13" localSheetId="2">#REF!</definedName>
    <definedName name="viai13" localSheetId="6">#REF!</definedName>
    <definedName name="viai13" localSheetId="5">#REF!</definedName>
    <definedName name="viai13">#REF!</definedName>
    <definedName name="viai14" localSheetId="2">#REF!</definedName>
    <definedName name="viai14" localSheetId="6">#REF!</definedName>
    <definedName name="viai14" localSheetId="5">#REF!</definedName>
    <definedName name="viai14">#REF!</definedName>
    <definedName name="viai15" localSheetId="2">#REF!</definedName>
    <definedName name="viai15" localSheetId="6">#REF!</definedName>
    <definedName name="viai15" localSheetId="5">#REF!</definedName>
    <definedName name="viai15">#REF!</definedName>
    <definedName name="viai16" localSheetId="2">#REF!</definedName>
    <definedName name="viai16" localSheetId="6">#REF!</definedName>
    <definedName name="viai16" localSheetId="5">#REF!</definedName>
    <definedName name="viai16">#REF!</definedName>
    <definedName name="viaitotal" localSheetId="2">#REF!</definedName>
    <definedName name="viaitotal" localSheetId="6">#REF!</definedName>
    <definedName name="viaitotal" localSheetId="5">#REF!</definedName>
    <definedName name="viaitotal">#REF!</definedName>
    <definedName name="viap11" localSheetId="2">#REF!</definedName>
    <definedName name="viap11" localSheetId="6">#REF!</definedName>
    <definedName name="viap11" localSheetId="5">#REF!</definedName>
    <definedName name="viap11">#REF!</definedName>
    <definedName name="viap12" localSheetId="2">#REF!</definedName>
    <definedName name="viap12" localSheetId="6">#REF!</definedName>
    <definedName name="viap12" localSheetId="5">#REF!</definedName>
    <definedName name="viap12">#REF!</definedName>
    <definedName name="viap13" localSheetId="2">#REF!</definedName>
    <definedName name="viap13" localSheetId="6">#REF!</definedName>
    <definedName name="viap13" localSheetId="5">#REF!</definedName>
    <definedName name="viap13">#REF!</definedName>
    <definedName name="viap14" localSheetId="2">#REF!</definedName>
    <definedName name="viap14" localSheetId="6">#REF!</definedName>
    <definedName name="viap14" localSheetId="5">#REF!</definedName>
    <definedName name="viap14">#REF!</definedName>
    <definedName name="viap15" localSheetId="2">#REF!</definedName>
    <definedName name="viap15" localSheetId="6">#REF!</definedName>
    <definedName name="viap15" localSheetId="5">#REF!</definedName>
    <definedName name="viap15">#REF!</definedName>
    <definedName name="viap16" localSheetId="2">#REF!</definedName>
    <definedName name="viap16" localSheetId="6">#REF!</definedName>
    <definedName name="viap16" localSheetId="5">#REF!</definedName>
    <definedName name="viap16">#REF!</definedName>
    <definedName name="viar01" localSheetId="2">#REF!</definedName>
    <definedName name="viar01" localSheetId="6">#REF!</definedName>
    <definedName name="viar01" localSheetId="5">#REF!</definedName>
    <definedName name="viar01">#REF!</definedName>
    <definedName name="viar02" localSheetId="2">#REF!</definedName>
    <definedName name="viar02" localSheetId="6">#REF!</definedName>
    <definedName name="viar02" localSheetId="5">#REF!</definedName>
    <definedName name="viar02">#REF!</definedName>
    <definedName name="viar03" localSheetId="2">#REF!</definedName>
    <definedName name="viar03" localSheetId="6">#REF!</definedName>
    <definedName name="viar03" localSheetId="5">#REF!</definedName>
    <definedName name="viar03">#REF!</definedName>
    <definedName name="viar04" localSheetId="2">#REF!</definedName>
    <definedName name="viar04" localSheetId="6">#REF!</definedName>
    <definedName name="viar04" localSheetId="5">#REF!</definedName>
    <definedName name="viar04">#REF!</definedName>
    <definedName name="viar05" localSheetId="2">#REF!</definedName>
    <definedName name="viar05" localSheetId="6">#REF!</definedName>
    <definedName name="viar05" localSheetId="5">#REF!</definedName>
    <definedName name="viar05">#REF!</definedName>
    <definedName name="viar06" localSheetId="2">#REF!</definedName>
    <definedName name="viar06" localSheetId="6">#REF!</definedName>
    <definedName name="viar06" localSheetId="5">#REF!</definedName>
    <definedName name="viar06">#REF!</definedName>
    <definedName name="viar07" localSheetId="2">#REF!</definedName>
    <definedName name="viar07" localSheetId="6">#REF!</definedName>
    <definedName name="viar07" localSheetId="5">#REF!</definedName>
    <definedName name="viar07">#REF!</definedName>
    <definedName name="viar08" localSheetId="2">#REF!</definedName>
    <definedName name="viar08" localSheetId="6">#REF!</definedName>
    <definedName name="viar08" localSheetId="5">#REF!</definedName>
    <definedName name="viar08">#REF!</definedName>
    <definedName name="viar09" localSheetId="2">#REF!</definedName>
    <definedName name="viar09" localSheetId="6">#REF!</definedName>
    <definedName name="viar09" localSheetId="5">#REF!</definedName>
    <definedName name="viar09">#REF!</definedName>
    <definedName name="viar10" localSheetId="2">#REF!</definedName>
    <definedName name="viar10" localSheetId="6">#REF!</definedName>
    <definedName name="viar10" localSheetId="5">#REF!</definedName>
    <definedName name="viar10">#REF!</definedName>
    <definedName name="viar11" localSheetId="2">#REF!</definedName>
    <definedName name="viar11" localSheetId="6">#REF!</definedName>
    <definedName name="viar11" localSheetId="5">#REF!</definedName>
    <definedName name="viar11">#REF!</definedName>
    <definedName name="viar12" localSheetId="2">#REF!</definedName>
    <definedName name="viar12" localSheetId="6">#REF!</definedName>
    <definedName name="viar12" localSheetId="5">#REF!</definedName>
    <definedName name="viar12">#REF!</definedName>
    <definedName name="viar13" localSheetId="2">#REF!</definedName>
    <definedName name="viar13" localSheetId="6">#REF!</definedName>
    <definedName name="viar13" localSheetId="5">#REF!</definedName>
    <definedName name="viar13">#REF!</definedName>
    <definedName name="viar14" localSheetId="2">#REF!</definedName>
    <definedName name="viar14" localSheetId="6">#REF!</definedName>
    <definedName name="viar14" localSheetId="5">#REF!</definedName>
    <definedName name="viar14">#REF!</definedName>
    <definedName name="viar15" localSheetId="2">#REF!</definedName>
    <definedName name="viar15" localSheetId="6">#REF!</definedName>
    <definedName name="viar15" localSheetId="5">#REF!</definedName>
    <definedName name="viar15">#REF!</definedName>
    <definedName name="viar16" localSheetId="2">#REF!</definedName>
    <definedName name="viar16" localSheetId="6">#REF!</definedName>
    <definedName name="viar16" localSheetId="5">#REF!</definedName>
    <definedName name="viar16">#REF!</definedName>
    <definedName name="viaw01" localSheetId="2">#REF!</definedName>
    <definedName name="viaw01" localSheetId="6">#REF!</definedName>
    <definedName name="viaw01" localSheetId="5">#REF!</definedName>
    <definedName name="viaw01">#REF!</definedName>
    <definedName name="viaw02" localSheetId="2">#REF!</definedName>
    <definedName name="viaw02" localSheetId="6">#REF!</definedName>
    <definedName name="viaw02" localSheetId="5">#REF!</definedName>
    <definedName name="viaw02">#REF!</definedName>
    <definedName name="viaw03" localSheetId="2">#REF!</definedName>
    <definedName name="viaw03" localSheetId="6">#REF!</definedName>
    <definedName name="viaw03" localSheetId="5">#REF!</definedName>
    <definedName name="viaw03">#REF!</definedName>
    <definedName name="viaw04" localSheetId="2">#REF!</definedName>
    <definedName name="viaw04" localSheetId="6">#REF!</definedName>
    <definedName name="viaw04" localSheetId="5">#REF!</definedName>
    <definedName name="viaw04">#REF!</definedName>
    <definedName name="viaw05" localSheetId="2">#REF!</definedName>
    <definedName name="viaw05" localSheetId="6">#REF!</definedName>
    <definedName name="viaw05" localSheetId="5">#REF!</definedName>
    <definedName name="viaw05">#REF!</definedName>
    <definedName name="viaw06" localSheetId="2">#REF!</definedName>
    <definedName name="viaw06" localSheetId="6">#REF!</definedName>
    <definedName name="viaw06" localSheetId="5">#REF!</definedName>
    <definedName name="viaw06">#REF!</definedName>
    <definedName name="viaw07" localSheetId="2">#REF!</definedName>
    <definedName name="viaw07" localSheetId="6">#REF!</definedName>
    <definedName name="viaw07" localSheetId="5">#REF!</definedName>
    <definedName name="viaw07">#REF!</definedName>
    <definedName name="viaw08" localSheetId="2">#REF!</definedName>
    <definedName name="viaw08" localSheetId="6">#REF!</definedName>
    <definedName name="viaw08" localSheetId="5">#REF!</definedName>
    <definedName name="viaw08">#REF!</definedName>
    <definedName name="viaw09" localSheetId="2">#REF!</definedName>
    <definedName name="viaw09" localSheetId="6">#REF!</definedName>
    <definedName name="viaw09" localSheetId="5">#REF!</definedName>
    <definedName name="viaw09">#REF!</definedName>
    <definedName name="viaw10" localSheetId="2">#REF!</definedName>
    <definedName name="viaw10" localSheetId="6">#REF!</definedName>
    <definedName name="viaw10" localSheetId="5">#REF!</definedName>
    <definedName name="viaw10">#REF!</definedName>
    <definedName name="viaw11" localSheetId="2">#REF!</definedName>
    <definedName name="viaw11" localSheetId="6">#REF!</definedName>
    <definedName name="viaw11" localSheetId="5">#REF!</definedName>
    <definedName name="viaw11">#REF!</definedName>
    <definedName name="viaw12" localSheetId="2">#REF!</definedName>
    <definedName name="viaw12" localSheetId="6">#REF!</definedName>
    <definedName name="viaw12" localSheetId="5">#REF!</definedName>
    <definedName name="viaw12">#REF!</definedName>
    <definedName name="viaw13" localSheetId="2">#REF!</definedName>
    <definedName name="viaw13" localSheetId="6">#REF!</definedName>
    <definedName name="viaw13" localSheetId="5">#REF!</definedName>
    <definedName name="viaw13">#REF!</definedName>
    <definedName name="viaw14" localSheetId="2">#REF!</definedName>
    <definedName name="viaw14" localSheetId="6">#REF!</definedName>
    <definedName name="viaw14" localSheetId="5">#REF!</definedName>
    <definedName name="viaw14">#REF!</definedName>
    <definedName name="viaw15" localSheetId="2">#REF!</definedName>
    <definedName name="viaw15" localSheetId="6">#REF!</definedName>
    <definedName name="viaw15" localSheetId="5">#REF!</definedName>
    <definedName name="viaw15">#REF!</definedName>
    <definedName name="viaw16" localSheetId="2">#REF!</definedName>
    <definedName name="viaw16" localSheetId="6">#REF!</definedName>
    <definedName name="viaw16" localSheetId="5">#REF!</definedName>
    <definedName name="viaw16">#REF!</definedName>
    <definedName name="vibtotal" localSheetId="2">#REF!</definedName>
    <definedName name="vibtotal" localSheetId="6">#REF!</definedName>
    <definedName name="vibtotal" localSheetId="5">#REF!</definedName>
    <definedName name="vibtotal">#REF!</definedName>
    <definedName name="Vkabgum" localSheetId="2">#REF!</definedName>
    <definedName name="Vkabgum" localSheetId="6">#REF!</definedName>
    <definedName name="Vkabgum" localSheetId="5">#REF!</definedName>
    <definedName name="Vkabgum">#REF!</definedName>
    <definedName name="Vkagud" localSheetId="2">#REF!</definedName>
    <definedName name="Vkagud" localSheetId="6">#REF!</definedName>
    <definedName name="Vkagud" localSheetId="5">#REF!</definedName>
    <definedName name="Vkagud">#REF!</definedName>
    <definedName name="Vkas" localSheetId="2">#REF!</definedName>
    <definedName name="Vkas" localSheetId="6">#REF!</definedName>
    <definedName name="Vkas" localSheetId="5">#REF!</definedName>
    <definedName name="Vkas">#REF!</definedName>
    <definedName name="vlookup" localSheetId="2">#REF!</definedName>
    <definedName name="vlookup" localSheetId="6">#REF!</definedName>
    <definedName name="vlookup" localSheetId="5">#REF!</definedName>
    <definedName name="vlookup">#REF!</definedName>
    <definedName name="Vob" localSheetId="2">#REF!</definedName>
    <definedName name="Vob" localSheetId="6">#REF!</definedName>
    <definedName name="Vob" localSheetId="5">#REF!</definedName>
    <definedName name="Vob">#REF!</definedName>
    <definedName name="Vpam" localSheetId="2">#REF!</definedName>
    <definedName name="Vpam" localSheetId="6">#REF!</definedName>
    <definedName name="Vpam" localSheetId="5">#REF!</definedName>
    <definedName name="Vpam">#REF!</definedName>
    <definedName name="Vpb" localSheetId="2">#REF!</definedName>
    <definedName name="Vpb" localSheetId="6">#REF!</definedName>
    <definedName name="Vpb" localSheetId="5">#REF!</definedName>
    <definedName name="Vpb">#REF!</definedName>
    <definedName name="Vpg" localSheetId="2">#REF!</definedName>
    <definedName name="Vpg" localSheetId="6">#REF!</definedName>
    <definedName name="Vpg" localSheetId="5">#REF!</definedName>
    <definedName name="Vpg">#REF!</definedName>
    <definedName name="Vsm" localSheetId="2">#REF!</definedName>
    <definedName name="Vsm" localSheetId="6">#REF!</definedName>
    <definedName name="Vsm" localSheetId="5">#REF!</definedName>
    <definedName name="Vsm">#REF!</definedName>
    <definedName name="Vss" localSheetId="2">#REF!</definedName>
    <definedName name="Vss" localSheetId="6">#REF!</definedName>
    <definedName name="Vss" localSheetId="5">#REF!</definedName>
    <definedName name="Vss">#REF!</definedName>
    <definedName name="Vsts" localSheetId="2">#REF!</definedName>
    <definedName name="Vsts" localSheetId="6">#REF!</definedName>
    <definedName name="Vsts" localSheetId="5">#REF!</definedName>
    <definedName name="Vsts">#REF!</definedName>
    <definedName name="Vsum" localSheetId="2">#REF!</definedName>
    <definedName name="Vsum" localSheetId="6">#REF!</definedName>
    <definedName name="Vsum" localSheetId="5">#REF!</definedName>
    <definedName name="Vsum">#REF!</definedName>
    <definedName name="vvv" hidden="1">{#N/A,#N/A,FALSE,"Aging Summary";#N/A,#N/A,FALSE,"Ratio Analysis";#N/A,#N/A,FALSE,"Test 120 Day Accts";#N/A,#N/A,FALSE,"Tickmarks"}</definedName>
    <definedName name="vvv_1" hidden="1">{#N/A,#N/A,FALSE,"Aging Summary";#N/A,#N/A,FALSE,"Ratio Analysis";#N/A,#N/A,FALSE,"Test 120 Day Accts";#N/A,#N/A,FALSE,"Tickmarks"}</definedName>
    <definedName name="vvv_2" hidden="1">{#N/A,#N/A,FALSE,"Aging Summary";#N/A,#N/A,FALSE,"Ratio Analysis";#N/A,#N/A,FALSE,"Test 120 Day Accts";#N/A,#N/A,FALSE,"Tickmarks"}</definedName>
    <definedName name="w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ah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ah_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terElec." localSheetId="2">#REF!</definedName>
    <definedName name="WaterElec." localSheetId="6">#REF!</definedName>
    <definedName name="WaterElec." localSheetId="5">#REF!</definedName>
    <definedName name="WaterElec.">#REF!</definedName>
    <definedName name="wed" localSheetId="2">#REF!</definedName>
    <definedName name="wed" localSheetId="6">#REF!</definedName>
    <definedName name="wed" localSheetId="5">#REF!</definedName>
    <definedName name="wed">#REF!</definedName>
    <definedName name="Westerngeco_ind">'[12]A u g'!$C$30</definedName>
    <definedName name="WEWE" localSheetId="2" hidden="1">#REF!</definedName>
    <definedName name="WEWE" localSheetId="6" hidden="1">#REF!</definedName>
    <definedName name="WEWE" localSheetId="5" hidden="1">#REF!</definedName>
    <definedName name="WEWE" hidden="1">#REF!</definedName>
    <definedName name="WhTAx" localSheetId="2">#REF!</definedName>
    <definedName name="WhTAx" localSheetId="6">#REF!</definedName>
    <definedName name="WhTAx" localSheetId="5">#REF!</definedName>
    <definedName name="WhTAx">#REF!</definedName>
    <definedName name="WILMAR_INTERNATIONAL_HOLDINGS_LTD__BVI">coname</definedName>
    <definedName name="wjhrqwjrhqkrhkqwj">#N/A</definedName>
    <definedName name="Workforce_Selected">[20]Instructions!$C$12</definedName>
    <definedName name="wpaddress01">[10]GeneralInfo!$I$6</definedName>
    <definedName name="wpaddress02">[10]GeneralInfo!$I$7</definedName>
    <definedName name="wpaddress03">[10]GeneralInfo!$I$8</definedName>
    <definedName name="wpname">[10]GeneralInfo!$I$5</definedName>
    <definedName name="wrn.12._.Costs._.Act._.Fcast._.All." hidden="1">{#N/A,#N/A,FALSE,"Act.Fcst Costs"}</definedName>
    <definedName name="wrn.12._.Costs._.Act._.Fcast._.All._1" hidden="1">{#N/A,#N/A,FALSE,"Act.Fcst Costs"}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Budget._.Document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_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_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apersPlotter." hidden="1">{#N/A,#N/A,FALSE,"DI 2 YEAR MASTER SCHEDULE"}</definedName>
    <definedName name="wrn.data" hidden="1">{#N/A,#N/A,FALSE,"DATA"}</definedName>
    <definedName name="wrn.data." hidden="1">{#N/A,#N/A,FALSE,"DATA"}</definedName>
    <definedName name="wrn.Debbie._.Hawkins." hidden="1">{"Admin Costs",#N/A,FALSE,"Act.Fcst Costs"}</definedName>
    <definedName name="wrn.Debbie._.Hawkins._1" hidden="1">{"Admin Costs",#N/A,FALSE,"Act.Fcst Costs"}</definedName>
    <definedName name="wrn.Edutainment._.Priority._.List." hidden="1">{#N/A,#N/A,FALSE,"DI 2 YEAR MASTER SCHEDULE"}</definedName>
    <definedName name="wrn.Februari." hidden="1">{#N/A,#N/A,FALSE,"ENT96"}</definedName>
    <definedName name="wrn.George._.Viska." hidden="1">{#N/A,#N/A,FALSE,"Cost Report";#N/A,#N/A,FALSE,"Qtly Summ.";#N/A,#N/A,FALSE,"Mar  Qtr";#N/A,#N/A,FALSE,"Report Summary"}</definedName>
    <definedName name="wrn.George._.Viska._1" hidden="1">{#N/A,#N/A,FALSE,"Cost Report";#N/A,#N/A,FALSE,"Qtly Summ.";#N/A,#N/A,FALSE,"Mar  Qtr";#N/A,#N/A,FALSE,"Report Summary"}</definedName>
    <definedName name="wrn.Januari." hidden="1">{#N/A,#N/A,FALSE,"ENT96"}</definedName>
    <definedName name="wrn.Japan_Capers_Ed._.Pub." hidden="1">{"Japan_Capers_Ed_Pub",#N/A,FALSE,"DI 2 YEAR MASTER SCHEDULE"}</definedName>
    <definedName name="wrn.JVNOV99.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_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_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_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hidden="1">{#N/A,#N/A,FALSE,"Cost Report";#N/A,#N/A,FALSE,"Table 2.1";#N/A,#N/A,FALSE,"Plant Statistics";"Plant Costs",#N/A,FALSE,"Cost Summary"}</definedName>
    <definedName name="wrn.Murray._.Simons._1" hidden="1">{#N/A,#N/A,FALSE,"Cost Report";#N/A,#N/A,FALSE,"Table 2.1";#N/A,#N/A,FALSE,"Plant Statistics";"Plant Costs",#N/A,FALSE,"Cost Summary"}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_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Rob._.Smith." hidden="1">{#N/A,#N/A,FALSE,"Cost Report";"Geology",#N/A,FALSE,"Cost Summary";"Geolgy Recon",#N/A,FALSE,"UG Geology Rep."}</definedName>
    <definedName name="wrn.Rob._.Smith._1" hidden="1">{#N/A,#N/A,FALSE,"Cost Report";"Geology",#N/A,FALSE,"Cost Summary";"Geolgy Recon",#N/A,FALSE,"UG Geology Rep."}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_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qwhrkqrhkqjr">#N/A</definedName>
    <definedName name="ws">#N/A</definedName>
    <definedName name="WSFL" localSheetId="2">#REF!</definedName>
    <definedName name="WSFL" localSheetId="6">#REF!</definedName>
    <definedName name="WSFL" localSheetId="5">#REF!</definedName>
    <definedName name="WSFL">#REF!</definedName>
    <definedName name="WSFR" localSheetId="2">#REF!</definedName>
    <definedName name="WSFR" localSheetId="6">#REF!</definedName>
    <definedName name="WSFR" localSheetId="5">#REF!</definedName>
    <definedName name="WSFR">#REF!</definedName>
    <definedName name="WSHED" localSheetId="2">#REF!</definedName>
    <definedName name="WSHED" localSheetId="6">#REF!</definedName>
    <definedName name="WSHED" localSheetId="5">#REF!</definedName>
    <definedName name="WSHED">#REF!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W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W_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ww" hidden="1">{#N/A,#N/A,FALSE,"Aging Summary";#N/A,#N/A,FALSE,"Ratio Analysis";#N/A,#N/A,FALSE,"Test 120 Day Accts";#N/A,#N/A,FALSE,"Tickmarks"}</definedName>
    <definedName name="www___0" localSheetId="2">OFFSET('Template (2)'!Full_Print,0,0,[0]!Last_Row___0)</definedName>
    <definedName name="www___0" localSheetId="6">OFFSET('Value RKB Bahtera'!Full_Print,0,0,[0]!Last_Row___0)</definedName>
    <definedName name="www___0" localSheetId="5">OFFSET('Value RKB Rekacipta'!Full_Print,0,0,[0]!Last_Row___0)</definedName>
    <definedName name="www___0">OFFSET(Full_Print,0,0,Last_Row___0)</definedName>
    <definedName name="www___6" localSheetId="2">OFFSET('Template (2)'!Full_Print,0,0,[0]!Last_Row___6)</definedName>
    <definedName name="www___6" localSheetId="6">OFFSET('Value RKB Bahtera'!Full_Print,0,0,[0]!Last_Row___6)</definedName>
    <definedName name="www___6" localSheetId="5">OFFSET('Value RKB Rekacipta'!Full_Print,0,0,[0]!Last_Row___6)</definedName>
    <definedName name="www___6">OFFSET(Full_Print,0,0,Last_Row___6)</definedName>
    <definedName name="www_1" hidden="1">{#N/A,#N/A,FALSE,"Aging Summary";#N/A,#N/A,FALSE,"Ratio Analysis";#N/A,#N/A,FALSE,"Test 120 Day Accts";#N/A,#N/A,FALSE,"Tickmarks"}</definedName>
    <definedName name="www_2">#N/A</definedName>
    <definedName name="x">'[140]Data Sheet'!$B$52:$B$69</definedName>
    <definedName name="xc" localSheetId="2">#REF!</definedName>
    <definedName name="xc" localSheetId="6">#REF!</definedName>
    <definedName name="xc" localSheetId="5">#REF!</definedName>
    <definedName name="xc">#REF!</definedName>
    <definedName name="XREF_COLUMN_10" localSheetId="2" hidden="1">#REF!</definedName>
    <definedName name="XREF_COLUMN_10" localSheetId="6" hidden="1">#REF!</definedName>
    <definedName name="XREF_COLUMN_10" localSheetId="5" hidden="1">#REF!</definedName>
    <definedName name="XREF_COLUMN_10" hidden="1">#REF!</definedName>
    <definedName name="XREF_COLUMN_11" localSheetId="2" hidden="1">#REF!</definedName>
    <definedName name="XREF_COLUMN_11" localSheetId="6" hidden="1">#REF!</definedName>
    <definedName name="XREF_COLUMN_11" localSheetId="5" hidden="1">#REF!</definedName>
    <definedName name="XREF_COLUMN_11" hidden="1">#REF!</definedName>
    <definedName name="XREF_COLUMN_12" localSheetId="2" hidden="1">#REF!</definedName>
    <definedName name="XREF_COLUMN_12" localSheetId="6" hidden="1">#REF!</definedName>
    <definedName name="XREF_COLUMN_12" localSheetId="5" hidden="1">#REF!</definedName>
    <definedName name="XREF_COLUMN_12" hidden="1">#REF!</definedName>
    <definedName name="XREF_COLUMN_5" localSheetId="2" hidden="1">#REF!</definedName>
    <definedName name="XREF_COLUMN_5" localSheetId="6" hidden="1">#REF!</definedName>
    <definedName name="XREF_COLUMN_5" localSheetId="5" hidden="1">#REF!</definedName>
    <definedName name="XREF_COLUMN_5" hidden="1">#REF!</definedName>
    <definedName name="XREF_COLUMN_6" localSheetId="2" hidden="1">#REF!</definedName>
    <definedName name="XREF_COLUMN_6" localSheetId="6" hidden="1">#REF!</definedName>
    <definedName name="XREF_COLUMN_6" localSheetId="5" hidden="1">#REF!</definedName>
    <definedName name="XREF_COLUMN_6" hidden="1">#REF!</definedName>
    <definedName name="XREF_COLUMN_7" localSheetId="2" hidden="1">#REF!</definedName>
    <definedName name="XREF_COLUMN_7" localSheetId="6" hidden="1">#REF!</definedName>
    <definedName name="XREF_COLUMN_7" localSheetId="5" hidden="1">#REF!</definedName>
    <definedName name="XREF_COLUMN_7" hidden="1">#REF!</definedName>
    <definedName name="XREF_COLUMN_8" localSheetId="2" hidden="1">#REF!</definedName>
    <definedName name="XREF_COLUMN_8" localSheetId="6" hidden="1">#REF!</definedName>
    <definedName name="XREF_COLUMN_8" localSheetId="5" hidden="1">#REF!</definedName>
    <definedName name="XREF_COLUMN_8" hidden="1">#REF!</definedName>
    <definedName name="XREF_COLUMN_9" localSheetId="2" hidden="1">#REF!</definedName>
    <definedName name="XREF_COLUMN_9" localSheetId="6" hidden="1">#REF!</definedName>
    <definedName name="XREF_COLUMN_9" localSheetId="5" hidden="1">#REF!</definedName>
    <definedName name="XREF_COLUMN_9" hidden="1">#REF!</definedName>
    <definedName name="XRefActiveRow" localSheetId="2" hidden="1">#REF!</definedName>
    <definedName name="XRefActiveRow" localSheetId="6" hidden="1">#REF!</definedName>
    <definedName name="XRefActiveRow" localSheetId="5" hidden="1">#REF!</definedName>
    <definedName name="XRefActiveRow" hidden="1">#REF!</definedName>
    <definedName name="XRefColumnsCount" hidden="1">4</definedName>
    <definedName name="XRefCopy10" localSheetId="2" hidden="1">#REF!</definedName>
    <definedName name="XRefCopy10" localSheetId="6" hidden="1">#REF!</definedName>
    <definedName name="XRefCopy10" localSheetId="5" hidden="1">#REF!</definedName>
    <definedName name="XRefCopy10" hidden="1">#REF!</definedName>
    <definedName name="XRefCopy100" localSheetId="2" hidden="1">#REF!</definedName>
    <definedName name="XRefCopy100" localSheetId="6" hidden="1">#REF!</definedName>
    <definedName name="XRefCopy100" localSheetId="5" hidden="1">#REF!</definedName>
    <definedName name="XRefCopy100" hidden="1">#REF!</definedName>
    <definedName name="XRefCopy100Row" localSheetId="2" hidden="1">#REF!</definedName>
    <definedName name="XRefCopy100Row" localSheetId="6" hidden="1">#REF!</definedName>
    <definedName name="XRefCopy100Row" localSheetId="5" hidden="1">#REF!</definedName>
    <definedName name="XRefCopy100Row" hidden="1">#REF!</definedName>
    <definedName name="XRefCopy101" localSheetId="2" hidden="1">#REF!</definedName>
    <definedName name="XRefCopy101" localSheetId="6" hidden="1">#REF!</definedName>
    <definedName name="XRefCopy101" localSheetId="5" hidden="1">#REF!</definedName>
    <definedName name="XRefCopy101" hidden="1">#REF!</definedName>
    <definedName name="XRefCopy101Row" localSheetId="2" hidden="1">#REF!</definedName>
    <definedName name="XRefCopy101Row" localSheetId="6" hidden="1">#REF!</definedName>
    <definedName name="XRefCopy101Row" localSheetId="5" hidden="1">#REF!</definedName>
    <definedName name="XRefCopy101Row" hidden="1">#REF!</definedName>
    <definedName name="XRefCopy102" localSheetId="2" hidden="1">#REF!</definedName>
    <definedName name="XRefCopy102" localSheetId="6" hidden="1">#REF!</definedName>
    <definedName name="XRefCopy102" localSheetId="5" hidden="1">#REF!</definedName>
    <definedName name="XRefCopy102" hidden="1">#REF!</definedName>
    <definedName name="XRefCopy102Row" localSheetId="2" hidden="1">#REF!</definedName>
    <definedName name="XRefCopy102Row" localSheetId="6" hidden="1">#REF!</definedName>
    <definedName name="XRefCopy102Row" localSheetId="5" hidden="1">#REF!</definedName>
    <definedName name="XRefCopy102Row" hidden="1">#REF!</definedName>
    <definedName name="XRefCopy103" localSheetId="2" hidden="1">#REF!</definedName>
    <definedName name="XRefCopy103" localSheetId="6" hidden="1">#REF!</definedName>
    <definedName name="XRefCopy103" localSheetId="5" hidden="1">#REF!</definedName>
    <definedName name="XRefCopy103" hidden="1">#REF!</definedName>
    <definedName name="XRefCopy103Row" localSheetId="2" hidden="1">#REF!</definedName>
    <definedName name="XRefCopy103Row" localSheetId="6" hidden="1">#REF!</definedName>
    <definedName name="XRefCopy103Row" localSheetId="5" hidden="1">#REF!</definedName>
    <definedName name="XRefCopy103Row" hidden="1">#REF!</definedName>
    <definedName name="XRefCopy104" localSheetId="2" hidden="1">#REF!</definedName>
    <definedName name="XRefCopy104" localSheetId="6" hidden="1">#REF!</definedName>
    <definedName name="XRefCopy104" localSheetId="5" hidden="1">#REF!</definedName>
    <definedName name="XRefCopy104" hidden="1">#REF!</definedName>
    <definedName name="XRefCopy104Row" localSheetId="2" hidden="1">#REF!</definedName>
    <definedName name="XRefCopy104Row" localSheetId="6" hidden="1">#REF!</definedName>
    <definedName name="XRefCopy104Row" localSheetId="5" hidden="1">#REF!</definedName>
    <definedName name="XRefCopy104Row" hidden="1">#REF!</definedName>
    <definedName name="XRefCopy105" localSheetId="2" hidden="1">#REF!</definedName>
    <definedName name="XRefCopy105" localSheetId="6" hidden="1">#REF!</definedName>
    <definedName name="XRefCopy105" localSheetId="5" hidden="1">#REF!</definedName>
    <definedName name="XRefCopy105" hidden="1">#REF!</definedName>
    <definedName name="XRefCopy105Row" localSheetId="2" hidden="1">#REF!</definedName>
    <definedName name="XRefCopy105Row" localSheetId="6" hidden="1">#REF!</definedName>
    <definedName name="XRefCopy105Row" localSheetId="5" hidden="1">#REF!</definedName>
    <definedName name="XRefCopy105Row" hidden="1">#REF!</definedName>
    <definedName name="XRefCopy106" localSheetId="2" hidden="1">#REF!</definedName>
    <definedName name="XRefCopy106" localSheetId="6" hidden="1">#REF!</definedName>
    <definedName name="XRefCopy106" localSheetId="5" hidden="1">#REF!</definedName>
    <definedName name="XRefCopy106" hidden="1">#REF!</definedName>
    <definedName name="XRefCopy106Row" localSheetId="2" hidden="1">#REF!</definedName>
    <definedName name="XRefCopy106Row" localSheetId="6" hidden="1">#REF!</definedName>
    <definedName name="XRefCopy106Row" localSheetId="5" hidden="1">#REF!</definedName>
    <definedName name="XRefCopy106Row" hidden="1">#REF!</definedName>
    <definedName name="XRefCopy107" localSheetId="2" hidden="1">#REF!</definedName>
    <definedName name="XRefCopy107" localSheetId="6" hidden="1">#REF!</definedName>
    <definedName name="XRefCopy107" localSheetId="5" hidden="1">#REF!</definedName>
    <definedName name="XRefCopy107" hidden="1">#REF!</definedName>
    <definedName name="XRefCopy107Row" localSheetId="2" hidden="1">#REF!</definedName>
    <definedName name="XRefCopy107Row" localSheetId="6" hidden="1">#REF!</definedName>
    <definedName name="XRefCopy107Row" localSheetId="5" hidden="1">#REF!</definedName>
    <definedName name="XRefCopy107Row" hidden="1">#REF!</definedName>
    <definedName name="XRefCopy108" localSheetId="2" hidden="1">#REF!</definedName>
    <definedName name="XRefCopy108" localSheetId="6" hidden="1">#REF!</definedName>
    <definedName name="XRefCopy108" localSheetId="5" hidden="1">#REF!</definedName>
    <definedName name="XRefCopy108" hidden="1">#REF!</definedName>
    <definedName name="XRefCopy108Row" localSheetId="2" hidden="1">#REF!</definedName>
    <definedName name="XRefCopy108Row" localSheetId="6" hidden="1">#REF!</definedName>
    <definedName name="XRefCopy108Row" localSheetId="5" hidden="1">#REF!</definedName>
    <definedName name="XRefCopy108Row" hidden="1">#REF!</definedName>
    <definedName name="XRefCopy109" localSheetId="2" hidden="1">#REF!</definedName>
    <definedName name="XRefCopy109" localSheetId="6" hidden="1">#REF!</definedName>
    <definedName name="XRefCopy109" localSheetId="5" hidden="1">#REF!</definedName>
    <definedName name="XRefCopy109" hidden="1">#REF!</definedName>
    <definedName name="XRefCopy109Row" localSheetId="2" hidden="1">#REF!</definedName>
    <definedName name="XRefCopy109Row" localSheetId="6" hidden="1">#REF!</definedName>
    <definedName name="XRefCopy109Row" localSheetId="5" hidden="1">#REF!</definedName>
    <definedName name="XRefCopy109Row" hidden="1">#REF!</definedName>
    <definedName name="XRefCopy10Row" localSheetId="2" hidden="1">#REF!</definedName>
    <definedName name="XRefCopy10Row" localSheetId="6" hidden="1">#REF!</definedName>
    <definedName name="XRefCopy10Row" localSheetId="5" hidden="1">#REF!</definedName>
    <definedName name="XRefCopy10Row" hidden="1">#REF!</definedName>
    <definedName name="XRefCopy11" localSheetId="2" hidden="1">#REF!</definedName>
    <definedName name="XRefCopy11" localSheetId="6" hidden="1">#REF!</definedName>
    <definedName name="XRefCopy11" localSheetId="5" hidden="1">#REF!</definedName>
    <definedName name="XRefCopy11" hidden="1">#REF!</definedName>
    <definedName name="XRefCopy110" localSheetId="2" hidden="1">#REF!</definedName>
    <definedName name="XRefCopy110" localSheetId="6" hidden="1">#REF!</definedName>
    <definedName name="XRefCopy110" localSheetId="5" hidden="1">#REF!</definedName>
    <definedName name="XRefCopy110" hidden="1">#REF!</definedName>
    <definedName name="XRefCopy110Row" localSheetId="2" hidden="1">#REF!</definedName>
    <definedName name="XRefCopy110Row" localSheetId="6" hidden="1">#REF!</definedName>
    <definedName name="XRefCopy110Row" localSheetId="5" hidden="1">#REF!</definedName>
    <definedName name="XRefCopy110Row" hidden="1">#REF!</definedName>
    <definedName name="XRefCopy111" localSheetId="2" hidden="1">#REF!</definedName>
    <definedName name="XRefCopy111" localSheetId="6" hidden="1">#REF!</definedName>
    <definedName name="XRefCopy111" localSheetId="5" hidden="1">#REF!</definedName>
    <definedName name="XRefCopy111" hidden="1">#REF!</definedName>
    <definedName name="XRefCopy111Row" localSheetId="2" hidden="1">#REF!</definedName>
    <definedName name="XRefCopy111Row" localSheetId="6" hidden="1">#REF!</definedName>
    <definedName name="XRefCopy111Row" localSheetId="5" hidden="1">#REF!</definedName>
    <definedName name="XRefCopy111Row" hidden="1">#REF!</definedName>
    <definedName name="XRefCopy112" localSheetId="2" hidden="1">#REF!</definedName>
    <definedName name="XRefCopy112" localSheetId="6" hidden="1">#REF!</definedName>
    <definedName name="XRefCopy112" localSheetId="5" hidden="1">#REF!</definedName>
    <definedName name="XRefCopy112" hidden="1">#REF!</definedName>
    <definedName name="XRefCopy112Row" localSheetId="2" hidden="1">#REF!</definedName>
    <definedName name="XRefCopy112Row" localSheetId="6" hidden="1">#REF!</definedName>
    <definedName name="XRefCopy112Row" localSheetId="5" hidden="1">#REF!</definedName>
    <definedName name="XRefCopy112Row" hidden="1">#REF!</definedName>
    <definedName name="XRefCopy113" localSheetId="2" hidden="1">#REF!</definedName>
    <definedName name="XRefCopy113" localSheetId="6" hidden="1">#REF!</definedName>
    <definedName name="XRefCopy113" localSheetId="5" hidden="1">#REF!</definedName>
    <definedName name="XRefCopy113" hidden="1">#REF!</definedName>
    <definedName name="XRefCopy113Row" localSheetId="2" hidden="1">#REF!</definedName>
    <definedName name="XRefCopy113Row" localSheetId="6" hidden="1">#REF!</definedName>
    <definedName name="XRefCopy113Row" localSheetId="5" hidden="1">#REF!</definedName>
    <definedName name="XRefCopy113Row" hidden="1">#REF!</definedName>
    <definedName name="XRefCopy114" localSheetId="2" hidden="1">#REF!</definedName>
    <definedName name="XRefCopy114" localSheetId="6" hidden="1">#REF!</definedName>
    <definedName name="XRefCopy114" localSheetId="5" hidden="1">#REF!</definedName>
    <definedName name="XRefCopy114" hidden="1">#REF!</definedName>
    <definedName name="XRefCopy114Row" localSheetId="2" hidden="1">#REF!</definedName>
    <definedName name="XRefCopy114Row" localSheetId="6" hidden="1">#REF!</definedName>
    <definedName name="XRefCopy114Row" localSheetId="5" hidden="1">#REF!</definedName>
    <definedName name="XRefCopy114Row" hidden="1">#REF!</definedName>
    <definedName name="XRefCopy115" localSheetId="2" hidden="1">#REF!</definedName>
    <definedName name="XRefCopy115" localSheetId="6" hidden="1">#REF!</definedName>
    <definedName name="XRefCopy115" localSheetId="5" hidden="1">#REF!</definedName>
    <definedName name="XRefCopy115" hidden="1">#REF!</definedName>
    <definedName name="XRefCopy115Row" localSheetId="2" hidden="1">#REF!</definedName>
    <definedName name="XRefCopy115Row" localSheetId="6" hidden="1">#REF!</definedName>
    <definedName name="XRefCopy115Row" localSheetId="5" hidden="1">#REF!</definedName>
    <definedName name="XRefCopy115Row" hidden="1">#REF!</definedName>
    <definedName name="XRefCopy116" localSheetId="2" hidden="1">#REF!</definedName>
    <definedName name="XRefCopy116" localSheetId="6" hidden="1">#REF!</definedName>
    <definedName name="XRefCopy116" localSheetId="5" hidden="1">#REF!</definedName>
    <definedName name="XRefCopy116" hidden="1">#REF!</definedName>
    <definedName name="XRefCopy116Row" localSheetId="2" hidden="1">#REF!</definedName>
    <definedName name="XRefCopy116Row" localSheetId="6" hidden="1">#REF!</definedName>
    <definedName name="XRefCopy116Row" localSheetId="5" hidden="1">#REF!</definedName>
    <definedName name="XRefCopy116Row" hidden="1">#REF!</definedName>
    <definedName name="XRefCopy117" localSheetId="2" hidden="1">#REF!</definedName>
    <definedName name="XRefCopy117" localSheetId="6" hidden="1">#REF!</definedName>
    <definedName name="XRefCopy117" localSheetId="5" hidden="1">#REF!</definedName>
    <definedName name="XRefCopy117" hidden="1">#REF!</definedName>
    <definedName name="XRefCopy117Row" localSheetId="2" hidden="1">#REF!</definedName>
    <definedName name="XRefCopy117Row" localSheetId="6" hidden="1">#REF!</definedName>
    <definedName name="XRefCopy117Row" localSheetId="5" hidden="1">#REF!</definedName>
    <definedName name="XRefCopy117Row" hidden="1">#REF!</definedName>
    <definedName name="XRefCopy11Row" localSheetId="2" hidden="1">#REF!</definedName>
    <definedName name="XRefCopy11Row" localSheetId="6" hidden="1">#REF!</definedName>
    <definedName name="XRefCopy11Row" localSheetId="5" hidden="1">#REF!</definedName>
    <definedName name="XRefCopy11Row" hidden="1">#REF!</definedName>
    <definedName name="XRefCopy12" localSheetId="2" hidden="1">#REF!</definedName>
    <definedName name="XRefCopy12" localSheetId="6" hidden="1">#REF!</definedName>
    <definedName name="XRefCopy12" localSheetId="5" hidden="1">#REF!</definedName>
    <definedName name="XRefCopy12" hidden="1">#REF!</definedName>
    <definedName name="XRefCopy120" localSheetId="2" hidden="1">#REF!</definedName>
    <definedName name="XRefCopy120" localSheetId="6" hidden="1">#REF!</definedName>
    <definedName name="XRefCopy120" localSheetId="5" hidden="1">#REF!</definedName>
    <definedName name="XRefCopy120" hidden="1">#REF!</definedName>
    <definedName name="XRefCopy120Row" localSheetId="2" hidden="1">#REF!</definedName>
    <definedName name="XRefCopy120Row" localSheetId="6" hidden="1">#REF!</definedName>
    <definedName name="XRefCopy120Row" localSheetId="5" hidden="1">#REF!</definedName>
    <definedName name="XRefCopy120Row" hidden="1">#REF!</definedName>
    <definedName name="XRefCopy121" localSheetId="2" hidden="1">#REF!</definedName>
    <definedName name="XRefCopy121" localSheetId="6" hidden="1">#REF!</definedName>
    <definedName name="XRefCopy121" localSheetId="5" hidden="1">#REF!</definedName>
    <definedName name="XRefCopy121" hidden="1">#REF!</definedName>
    <definedName name="XRefCopy121Row" localSheetId="2" hidden="1">#REF!</definedName>
    <definedName name="XRefCopy121Row" localSheetId="6" hidden="1">#REF!</definedName>
    <definedName name="XRefCopy121Row" localSheetId="5" hidden="1">#REF!</definedName>
    <definedName name="XRefCopy121Row" hidden="1">#REF!</definedName>
    <definedName name="XRefCopy122" localSheetId="2" hidden="1">#REF!</definedName>
    <definedName name="XRefCopy122" localSheetId="6" hidden="1">#REF!</definedName>
    <definedName name="XRefCopy122" localSheetId="5" hidden="1">#REF!</definedName>
    <definedName name="XRefCopy122" hidden="1">#REF!</definedName>
    <definedName name="XRefCopy122Row" localSheetId="2" hidden="1">#REF!</definedName>
    <definedName name="XRefCopy122Row" localSheetId="6" hidden="1">#REF!</definedName>
    <definedName name="XRefCopy122Row" localSheetId="5" hidden="1">#REF!</definedName>
    <definedName name="XRefCopy122Row" hidden="1">#REF!</definedName>
    <definedName name="XRefCopy123" localSheetId="2" hidden="1">#REF!</definedName>
    <definedName name="XRefCopy123" localSheetId="6" hidden="1">#REF!</definedName>
    <definedName name="XRefCopy123" localSheetId="5" hidden="1">#REF!</definedName>
    <definedName name="XRefCopy123" hidden="1">#REF!</definedName>
    <definedName name="XRefCopy123Row" localSheetId="2" hidden="1">#REF!</definedName>
    <definedName name="XRefCopy123Row" localSheetId="6" hidden="1">#REF!</definedName>
    <definedName name="XRefCopy123Row" localSheetId="5" hidden="1">#REF!</definedName>
    <definedName name="XRefCopy123Row" hidden="1">#REF!</definedName>
    <definedName name="XRefCopy124" localSheetId="2" hidden="1">#REF!</definedName>
    <definedName name="XRefCopy124" localSheetId="6" hidden="1">#REF!</definedName>
    <definedName name="XRefCopy124" localSheetId="5" hidden="1">#REF!</definedName>
    <definedName name="XRefCopy124" hidden="1">#REF!</definedName>
    <definedName name="XRefCopy124Row" localSheetId="2" hidden="1">#REF!</definedName>
    <definedName name="XRefCopy124Row" localSheetId="6" hidden="1">#REF!</definedName>
    <definedName name="XRefCopy124Row" localSheetId="5" hidden="1">#REF!</definedName>
    <definedName name="XRefCopy124Row" hidden="1">#REF!</definedName>
    <definedName name="XRefCopy125Row" localSheetId="2" hidden="1">#REF!</definedName>
    <definedName name="XRefCopy125Row" localSheetId="6" hidden="1">#REF!</definedName>
    <definedName name="XRefCopy125Row" localSheetId="5" hidden="1">#REF!</definedName>
    <definedName name="XRefCopy125Row" hidden="1">#REF!</definedName>
    <definedName name="XRefCopy126Row" localSheetId="2" hidden="1">#REF!</definedName>
    <definedName name="XRefCopy126Row" localSheetId="6" hidden="1">#REF!</definedName>
    <definedName name="XRefCopy126Row" localSheetId="5" hidden="1">#REF!</definedName>
    <definedName name="XRefCopy126Row" hidden="1">#REF!</definedName>
    <definedName name="XRefCopy12Row" localSheetId="2" hidden="1">#REF!</definedName>
    <definedName name="XRefCopy12Row" localSheetId="6" hidden="1">#REF!</definedName>
    <definedName name="XRefCopy12Row" localSheetId="5" hidden="1">#REF!</definedName>
    <definedName name="XRefCopy12Row" hidden="1">#REF!</definedName>
    <definedName name="XRefCopy13" localSheetId="2" hidden="1">#REF!</definedName>
    <definedName name="XRefCopy13" localSheetId="6" hidden="1">#REF!</definedName>
    <definedName name="XRefCopy13" localSheetId="5" hidden="1">#REF!</definedName>
    <definedName name="XRefCopy13" hidden="1">#REF!</definedName>
    <definedName name="XRefCopy13Row" localSheetId="2" hidden="1">#REF!</definedName>
    <definedName name="XRefCopy13Row" localSheetId="6" hidden="1">#REF!</definedName>
    <definedName name="XRefCopy13Row" localSheetId="5" hidden="1">#REF!</definedName>
    <definedName name="XRefCopy13Row" hidden="1">#REF!</definedName>
    <definedName name="XRefCopy14" localSheetId="2" hidden="1">#REF!</definedName>
    <definedName name="XRefCopy14" localSheetId="6" hidden="1">#REF!</definedName>
    <definedName name="XRefCopy14" localSheetId="5" hidden="1">#REF!</definedName>
    <definedName name="XRefCopy14" hidden="1">#REF!</definedName>
    <definedName name="XRefCopy14Row" localSheetId="2" hidden="1">#REF!</definedName>
    <definedName name="XRefCopy14Row" localSheetId="6" hidden="1">#REF!</definedName>
    <definedName name="XRefCopy14Row" localSheetId="5" hidden="1">#REF!</definedName>
    <definedName name="XRefCopy14Row" hidden="1">#REF!</definedName>
    <definedName name="XRefCopy15" localSheetId="2" hidden="1">#REF!</definedName>
    <definedName name="XRefCopy15" localSheetId="6" hidden="1">#REF!</definedName>
    <definedName name="XRefCopy15" localSheetId="5" hidden="1">#REF!</definedName>
    <definedName name="XRefCopy15" hidden="1">#REF!</definedName>
    <definedName name="XRefCopy15Row" localSheetId="2" hidden="1">#REF!</definedName>
    <definedName name="XRefCopy15Row" localSheetId="6" hidden="1">#REF!</definedName>
    <definedName name="XRefCopy15Row" localSheetId="5" hidden="1">#REF!</definedName>
    <definedName name="XRefCopy15Row" hidden="1">#REF!</definedName>
    <definedName name="XRefCopy16" localSheetId="2" hidden="1">#REF!</definedName>
    <definedName name="XRefCopy16" localSheetId="6" hidden="1">#REF!</definedName>
    <definedName name="XRefCopy16" localSheetId="5" hidden="1">#REF!</definedName>
    <definedName name="XRefCopy16" hidden="1">#REF!</definedName>
    <definedName name="XRefCopy16Row" localSheetId="2" hidden="1">#REF!</definedName>
    <definedName name="XRefCopy16Row" localSheetId="6" hidden="1">#REF!</definedName>
    <definedName name="XRefCopy16Row" localSheetId="5" hidden="1">#REF!</definedName>
    <definedName name="XRefCopy16Row" hidden="1">#REF!</definedName>
    <definedName name="XRefCopy17" localSheetId="2" hidden="1">#REF!</definedName>
    <definedName name="XRefCopy17" localSheetId="6" hidden="1">#REF!</definedName>
    <definedName name="XRefCopy17" localSheetId="5" hidden="1">#REF!</definedName>
    <definedName name="XRefCopy17" hidden="1">#REF!</definedName>
    <definedName name="XRefCopy17Row" localSheetId="2" hidden="1">#REF!</definedName>
    <definedName name="XRefCopy17Row" localSheetId="6" hidden="1">#REF!</definedName>
    <definedName name="XRefCopy17Row" localSheetId="5" hidden="1">#REF!</definedName>
    <definedName name="XRefCopy17Row" hidden="1">#REF!</definedName>
    <definedName name="XRefCopy18" localSheetId="2" hidden="1">#REF!</definedName>
    <definedName name="XRefCopy18" localSheetId="6" hidden="1">#REF!</definedName>
    <definedName name="XRefCopy18" localSheetId="5" hidden="1">#REF!</definedName>
    <definedName name="XRefCopy18" hidden="1">#REF!</definedName>
    <definedName name="XRefCopy18Row" localSheetId="2" hidden="1">#REF!</definedName>
    <definedName name="XRefCopy18Row" localSheetId="6" hidden="1">#REF!</definedName>
    <definedName name="XRefCopy18Row" localSheetId="5" hidden="1">#REF!</definedName>
    <definedName name="XRefCopy18Row" hidden="1">#REF!</definedName>
    <definedName name="XRefCopy19" localSheetId="2" hidden="1">#REF!</definedName>
    <definedName name="XRefCopy19" localSheetId="6" hidden="1">#REF!</definedName>
    <definedName name="XRefCopy19" localSheetId="5" hidden="1">#REF!</definedName>
    <definedName name="XRefCopy19" hidden="1">#REF!</definedName>
    <definedName name="XRefCopy19Row" localSheetId="2" hidden="1">#REF!</definedName>
    <definedName name="XRefCopy19Row" localSheetId="6" hidden="1">#REF!</definedName>
    <definedName name="XRefCopy19Row" localSheetId="5" hidden="1">#REF!</definedName>
    <definedName name="XRefCopy19Row" hidden="1">#REF!</definedName>
    <definedName name="XRefCopy1Row" localSheetId="2" hidden="1">#REF!</definedName>
    <definedName name="XRefCopy1Row" localSheetId="6" hidden="1">#REF!</definedName>
    <definedName name="XRefCopy1Row" localSheetId="5" hidden="1">#REF!</definedName>
    <definedName name="XRefCopy1Row" hidden="1">#REF!</definedName>
    <definedName name="XRefCopy2" localSheetId="2" hidden="1">[141]Disposals!#REF!</definedName>
    <definedName name="XRefCopy2" localSheetId="6" hidden="1">[141]Disposals!#REF!</definedName>
    <definedName name="XRefCopy2" localSheetId="5" hidden="1">[141]Disposals!#REF!</definedName>
    <definedName name="XRefCopy2" hidden="1">[141]Disposals!#REF!</definedName>
    <definedName name="XRefCopy20" localSheetId="2" hidden="1">#REF!</definedName>
    <definedName name="XRefCopy20" localSheetId="6" hidden="1">#REF!</definedName>
    <definedName name="XRefCopy20" localSheetId="5" hidden="1">#REF!</definedName>
    <definedName name="XRefCopy20" hidden="1">#REF!</definedName>
    <definedName name="XRefCopy20Row" localSheetId="2" hidden="1">#REF!</definedName>
    <definedName name="XRefCopy20Row" localSheetId="6" hidden="1">#REF!</definedName>
    <definedName name="XRefCopy20Row" localSheetId="5" hidden="1">#REF!</definedName>
    <definedName name="XRefCopy20Row" hidden="1">#REF!</definedName>
    <definedName name="XRefCopy21" localSheetId="2" hidden="1">#REF!</definedName>
    <definedName name="XRefCopy21" localSheetId="6" hidden="1">#REF!</definedName>
    <definedName name="XRefCopy21" localSheetId="5" hidden="1">#REF!</definedName>
    <definedName name="XRefCopy21" hidden="1">#REF!</definedName>
    <definedName name="XRefCopy21Row" localSheetId="2" hidden="1">#REF!</definedName>
    <definedName name="XRefCopy21Row" localSheetId="6" hidden="1">#REF!</definedName>
    <definedName name="XRefCopy21Row" localSheetId="5" hidden="1">#REF!</definedName>
    <definedName name="XRefCopy21Row" hidden="1">#REF!</definedName>
    <definedName name="XRefCopy22" localSheetId="2" hidden="1">#REF!</definedName>
    <definedName name="XRefCopy22" localSheetId="6" hidden="1">#REF!</definedName>
    <definedName name="XRefCopy22" localSheetId="5" hidden="1">#REF!</definedName>
    <definedName name="XRefCopy22" hidden="1">#REF!</definedName>
    <definedName name="XRefCopy22Row" localSheetId="2" hidden="1">#REF!</definedName>
    <definedName name="XRefCopy22Row" localSheetId="6" hidden="1">#REF!</definedName>
    <definedName name="XRefCopy22Row" localSheetId="5" hidden="1">#REF!</definedName>
    <definedName name="XRefCopy22Row" hidden="1">#REF!</definedName>
    <definedName name="XRefCopy23" localSheetId="2" hidden="1">#REF!</definedName>
    <definedName name="XRefCopy23" localSheetId="6" hidden="1">#REF!</definedName>
    <definedName name="XRefCopy23" localSheetId="5" hidden="1">#REF!</definedName>
    <definedName name="XRefCopy23" hidden="1">#REF!</definedName>
    <definedName name="XRefCopy23Row" localSheetId="2" hidden="1">#REF!</definedName>
    <definedName name="XRefCopy23Row" localSheetId="6" hidden="1">#REF!</definedName>
    <definedName name="XRefCopy23Row" localSheetId="5" hidden="1">#REF!</definedName>
    <definedName name="XRefCopy23Row" hidden="1">#REF!</definedName>
    <definedName name="XRefCopy24" localSheetId="2" hidden="1">#REF!</definedName>
    <definedName name="XRefCopy24" localSheetId="6" hidden="1">#REF!</definedName>
    <definedName name="XRefCopy24" localSheetId="5" hidden="1">#REF!</definedName>
    <definedName name="XRefCopy24" hidden="1">#REF!</definedName>
    <definedName name="XRefCopy24Row" localSheetId="2" hidden="1">#REF!</definedName>
    <definedName name="XRefCopy24Row" localSheetId="6" hidden="1">#REF!</definedName>
    <definedName name="XRefCopy24Row" localSheetId="5" hidden="1">#REF!</definedName>
    <definedName name="XRefCopy24Row" hidden="1">#REF!</definedName>
    <definedName name="XRefCopy25" localSheetId="2" hidden="1">#REF!</definedName>
    <definedName name="XRefCopy25" localSheetId="6" hidden="1">#REF!</definedName>
    <definedName name="XRefCopy25" localSheetId="5" hidden="1">#REF!</definedName>
    <definedName name="XRefCopy25" hidden="1">#REF!</definedName>
    <definedName name="XRefCopy25Row" localSheetId="2" hidden="1">#REF!</definedName>
    <definedName name="XRefCopy25Row" localSheetId="6" hidden="1">#REF!</definedName>
    <definedName name="XRefCopy25Row" localSheetId="5" hidden="1">#REF!</definedName>
    <definedName name="XRefCopy25Row" hidden="1">#REF!</definedName>
    <definedName name="XRefCopy26" localSheetId="2" hidden="1">#REF!</definedName>
    <definedName name="XRefCopy26" localSheetId="6" hidden="1">#REF!</definedName>
    <definedName name="XRefCopy26" localSheetId="5" hidden="1">#REF!</definedName>
    <definedName name="XRefCopy26" hidden="1">#REF!</definedName>
    <definedName name="XRefCopy26Row" localSheetId="2" hidden="1">#REF!</definedName>
    <definedName name="XRefCopy26Row" localSheetId="6" hidden="1">#REF!</definedName>
    <definedName name="XRefCopy26Row" localSheetId="5" hidden="1">#REF!</definedName>
    <definedName name="XRefCopy26Row" hidden="1">#REF!</definedName>
    <definedName name="XRefCopy27" localSheetId="2" hidden="1">#REF!</definedName>
    <definedName name="XRefCopy27" localSheetId="6" hidden="1">#REF!</definedName>
    <definedName name="XRefCopy27" localSheetId="5" hidden="1">#REF!</definedName>
    <definedName name="XRefCopy27" hidden="1">#REF!</definedName>
    <definedName name="XRefCopy27Row" localSheetId="2" hidden="1">#REF!</definedName>
    <definedName name="XRefCopy27Row" localSheetId="6" hidden="1">#REF!</definedName>
    <definedName name="XRefCopy27Row" localSheetId="5" hidden="1">#REF!</definedName>
    <definedName name="XRefCopy27Row" hidden="1">#REF!</definedName>
    <definedName name="XRefCopy28" localSheetId="2" hidden="1">#REF!</definedName>
    <definedName name="XRefCopy28" localSheetId="6" hidden="1">#REF!</definedName>
    <definedName name="XRefCopy28" localSheetId="5" hidden="1">#REF!</definedName>
    <definedName name="XRefCopy28" hidden="1">#REF!</definedName>
    <definedName name="XRefCopy28Row" localSheetId="2" hidden="1">#REF!</definedName>
    <definedName name="XRefCopy28Row" localSheetId="6" hidden="1">#REF!</definedName>
    <definedName name="XRefCopy28Row" localSheetId="5" hidden="1">#REF!</definedName>
    <definedName name="XRefCopy28Row" hidden="1">#REF!</definedName>
    <definedName name="XRefCopy29" localSheetId="2" hidden="1">#REF!</definedName>
    <definedName name="XRefCopy29" localSheetId="6" hidden="1">#REF!</definedName>
    <definedName name="XRefCopy29" localSheetId="5" hidden="1">#REF!</definedName>
    <definedName name="XRefCopy29" hidden="1">#REF!</definedName>
    <definedName name="XRefCopy29Row" localSheetId="2" hidden="1">#REF!</definedName>
    <definedName name="XRefCopy29Row" localSheetId="6" hidden="1">#REF!</definedName>
    <definedName name="XRefCopy29Row" localSheetId="5" hidden="1">#REF!</definedName>
    <definedName name="XRefCopy29Row" hidden="1">#REF!</definedName>
    <definedName name="XRefCopy2Row" localSheetId="2" hidden="1">#REF!</definedName>
    <definedName name="XRefCopy2Row" localSheetId="6" hidden="1">#REF!</definedName>
    <definedName name="XRefCopy2Row" localSheetId="5" hidden="1">#REF!</definedName>
    <definedName name="XRefCopy2Row" hidden="1">#REF!</definedName>
    <definedName name="XRefCopy30" localSheetId="2" hidden="1">#REF!</definedName>
    <definedName name="XRefCopy30" localSheetId="6" hidden="1">#REF!</definedName>
    <definedName name="XRefCopy30" localSheetId="5" hidden="1">#REF!</definedName>
    <definedName name="XRefCopy30" hidden="1">#REF!</definedName>
    <definedName name="XRefCopy30Row" localSheetId="2" hidden="1">#REF!</definedName>
    <definedName name="XRefCopy30Row" localSheetId="6" hidden="1">#REF!</definedName>
    <definedName name="XRefCopy30Row" localSheetId="5" hidden="1">#REF!</definedName>
    <definedName name="XRefCopy30Row" hidden="1">#REF!</definedName>
    <definedName name="XRefCopy31" localSheetId="2" hidden="1">#REF!</definedName>
    <definedName name="XRefCopy31" localSheetId="6" hidden="1">#REF!</definedName>
    <definedName name="XRefCopy31" localSheetId="5" hidden="1">#REF!</definedName>
    <definedName name="XRefCopy31" hidden="1">#REF!</definedName>
    <definedName name="XRefCopy31Row" localSheetId="2" hidden="1">#REF!</definedName>
    <definedName name="XRefCopy31Row" localSheetId="6" hidden="1">#REF!</definedName>
    <definedName name="XRefCopy31Row" localSheetId="5" hidden="1">#REF!</definedName>
    <definedName name="XRefCopy31Row" hidden="1">#REF!</definedName>
    <definedName name="XRefCopy32" localSheetId="2" hidden="1">#REF!</definedName>
    <definedName name="XRefCopy32" localSheetId="6" hidden="1">#REF!</definedName>
    <definedName name="XRefCopy32" localSheetId="5" hidden="1">#REF!</definedName>
    <definedName name="XRefCopy32" hidden="1">#REF!</definedName>
    <definedName name="XRefCopy32Row" localSheetId="2" hidden="1">#REF!</definedName>
    <definedName name="XRefCopy32Row" localSheetId="6" hidden="1">#REF!</definedName>
    <definedName name="XRefCopy32Row" localSheetId="5" hidden="1">#REF!</definedName>
    <definedName name="XRefCopy32Row" hidden="1">#REF!</definedName>
    <definedName name="XRefCopy33" localSheetId="2" hidden="1">#REF!</definedName>
    <definedName name="XRefCopy33" localSheetId="6" hidden="1">#REF!</definedName>
    <definedName name="XRefCopy33" localSheetId="5" hidden="1">#REF!</definedName>
    <definedName name="XRefCopy33" hidden="1">#REF!</definedName>
    <definedName name="XRefCopy33Row" localSheetId="2" hidden="1">#REF!</definedName>
    <definedName name="XRefCopy33Row" localSheetId="6" hidden="1">#REF!</definedName>
    <definedName name="XRefCopy33Row" localSheetId="5" hidden="1">#REF!</definedName>
    <definedName name="XRefCopy33Row" hidden="1">#REF!</definedName>
    <definedName name="XRefCopy34" localSheetId="2" hidden="1">#REF!</definedName>
    <definedName name="XRefCopy34" localSheetId="6" hidden="1">#REF!</definedName>
    <definedName name="XRefCopy34" localSheetId="5" hidden="1">#REF!</definedName>
    <definedName name="XRefCopy34" hidden="1">#REF!</definedName>
    <definedName name="XRefCopy34Row" localSheetId="2" hidden="1">#REF!</definedName>
    <definedName name="XRefCopy34Row" localSheetId="6" hidden="1">#REF!</definedName>
    <definedName name="XRefCopy34Row" localSheetId="5" hidden="1">#REF!</definedName>
    <definedName name="XRefCopy34Row" hidden="1">#REF!</definedName>
    <definedName name="XRefCopy35" localSheetId="2" hidden="1">#REF!</definedName>
    <definedName name="XRefCopy35" localSheetId="6" hidden="1">#REF!</definedName>
    <definedName name="XRefCopy35" localSheetId="5" hidden="1">#REF!</definedName>
    <definedName name="XRefCopy35" hidden="1">#REF!</definedName>
    <definedName name="XRefCopy35Row" localSheetId="2" hidden="1">#REF!</definedName>
    <definedName name="XRefCopy35Row" localSheetId="6" hidden="1">#REF!</definedName>
    <definedName name="XRefCopy35Row" localSheetId="5" hidden="1">#REF!</definedName>
    <definedName name="XRefCopy35Row" hidden="1">#REF!</definedName>
    <definedName name="XRefCopy36" localSheetId="2" hidden="1">#REF!</definedName>
    <definedName name="XRefCopy36" localSheetId="6" hidden="1">#REF!</definedName>
    <definedName name="XRefCopy36" localSheetId="5" hidden="1">#REF!</definedName>
    <definedName name="XRefCopy36" hidden="1">#REF!</definedName>
    <definedName name="XRefCopy37" localSheetId="2" hidden="1">#REF!</definedName>
    <definedName name="XRefCopy37" localSheetId="6" hidden="1">#REF!</definedName>
    <definedName name="XRefCopy37" localSheetId="5" hidden="1">#REF!</definedName>
    <definedName name="XRefCopy37" hidden="1">#REF!</definedName>
    <definedName name="XRefCopy37Row" localSheetId="2" hidden="1">#REF!</definedName>
    <definedName name="XRefCopy37Row" localSheetId="6" hidden="1">#REF!</definedName>
    <definedName name="XRefCopy37Row" localSheetId="5" hidden="1">#REF!</definedName>
    <definedName name="XRefCopy37Row" hidden="1">#REF!</definedName>
    <definedName name="XRefCopy38" localSheetId="2" hidden="1">#REF!</definedName>
    <definedName name="XRefCopy38" localSheetId="6" hidden="1">#REF!</definedName>
    <definedName name="XRefCopy38" localSheetId="5" hidden="1">#REF!</definedName>
    <definedName name="XRefCopy38" hidden="1">#REF!</definedName>
    <definedName name="XRefCopy38Row" localSheetId="2" hidden="1">#REF!</definedName>
    <definedName name="XRefCopy38Row" localSheetId="6" hidden="1">#REF!</definedName>
    <definedName name="XRefCopy38Row" localSheetId="5" hidden="1">#REF!</definedName>
    <definedName name="XRefCopy38Row" hidden="1">#REF!</definedName>
    <definedName name="XRefCopy39" localSheetId="2" hidden="1">#REF!</definedName>
    <definedName name="XRefCopy39" localSheetId="6" hidden="1">#REF!</definedName>
    <definedName name="XRefCopy39" localSheetId="5" hidden="1">#REF!</definedName>
    <definedName name="XRefCopy39" hidden="1">#REF!</definedName>
    <definedName name="XRefCopy39Row" localSheetId="2" hidden="1">#REF!</definedName>
    <definedName name="XRefCopy39Row" localSheetId="6" hidden="1">#REF!</definedName>
    <definedName name="XRefCopy39Row" localSheetId="5" hidden="1">#REF!</definedName>
    <definedName name="XRefCopy39Row" hidden="1">#REF!</definedName>
    <definedName name="XRefCopy3Row" localSheetId="2" hidden="1">#REF!</definedName>
    <definedName name="XRefCopy3Row" localSheetId="6" hidden="1">#REF!</definedName>
    <definedName name="XRefCopy3Row" localSheetId="5" hidden="1">#REF!</definedName>
    <definedName name="XRefCopy3Row" hidden="1">#REF!</definedName>
    <definedName name="XRefCopy4" localSheetId="2" hidden="1">#REF!</definedName>
    <definedName name="XRefCopy4" localSheetId="6" hidden="1">#REF!</definedName>
    <definedName name="XRefCopy4" localSheetId="5" hidden="1">#REF!</definedName>
    <definedName name="XRefCopy4" hidden="1">#REF!</definedName>
    <definedName name="XRefCopy40" localSheetId="2" hidden="1">#REF!</definedName>
    <definedName name="XRefCopy40" localSheetId="6" hidden="1">#REF!</definedName>
    <definedName name="XRefCopy40" localSheetId="5" hidden="1">#REF!</definedName>
    <definedName name="XRefCopy40" hidden="1">#REF!</definedName>
    <definedName name="XRefCopy40Row" localSheetId="2" hidden="1">#REF!</definedName>
    <definedName name="XRefCopy40Row" localSheetId="6" hidden="1">#REF!</definedName>
    <definedName name="XRefCopy40Row" localSheetId="5" hidden="1">#REF!</definedName>
    <definedName name="XRefCopy40Row" hidden="1">#REF!</definedName>
    <definedName name="XRefCopy41" localSheetId="2" hidden="1">#REF!</definedName>
    <definedName name="XRefCopy41" localSheetId="6" hidden="1">#REF!</definedName>
    <definedName name="XRefCopy41" localSheetId="5" hidden="1">#REF!</definedName>
    <definedName name="XRefCopy41" hidden="1">#REF!</definedName>
    <definedName name="XRefCopy42" localSheetId="2" hidden="1">#REF!</definedName>
    <definedName name="XRefCopy42" localSheetId="6" hidden="1">#REF!</definedName>
    <definedName name="XRefCopy42" localSheetId="5" hidden="1">#REF!</definedName>
    <definedName name="XRefCopy42" hidden="1">#REF!</definedName>
    <definedName name="XRefCopy42Row" localSheetId="2" hidden="1">#REF!</definedName>
    <definedName name="XRefCopy42Row" localSheetId="6" hidden="1">#REF!</definedName>
    <definedName name="XRefCopy42Row" localSheetId="5" hidden="1">#REF!</definedName>
    <definedName name="XRefCopy42Row" hidden="1">#REF!</definedName>
    <definedName name="XRefCopy43" localSheetId="2" hidden="1">#REF!</definedName>
    <definedName name="XRefCopy43" localSheetId="6" hidden="1">#REF!</definedName>
    <definedName name="XRefCopy43" localSheetId="5" hidden="1">#REF!</definedName>
    <definedName name="XRefCopy43" hidden="1">#REF!</definedName>
    <definedName name="XRefCopy43Row" localSheetId="2" hidden="1">#REF!</definedName>
    <definedName name="XRefCopy43Row" localSheetId="6" hidden="1">#REF!</definedName>
    <definedName name="XRefCopy43Row" localSheetId="5" hidden="1">#REF!</definedName>
    <definedName name="XRefCopy43Row" hidden="1">#REF!</definedName>
    <definedName name="XRefCopy44" localSheetId="2" hidden="1">#REF!</definedName>
    <definedName name="XRefCopy44" localSheetId="6" hidden="1">#REF!</definedName>
    <definedName name="XRefCopy44" localSheetId="5" hidden="1">#REF!</definedName>
    <definedName name="XRefCopy44" hidden="1">#REF!</definedName>
    <definedName name="XRefCopy44Row" localSheetId="2" hidden="1">#REF!</definedName>
    <definedName name="XRefCopy44Row" localSheetId="6" hidden="1">#REF!</definedName>
    <definedName name="XRefCopy44Row" localSheetId="5" hidden="1">#REF!</definedName>
    <definedName name="XRefCopy44Row" hidden="1">#REF!</definedName>
    <definedName name="XRefCopy45" localSheetId="2" hidden="1">#REF!</definedName>
    <definedName name="XRefCopy45" localSheetId="6" hidden="1">#REF!</definedName>
    <definedName name="XRefCopy45" localSheetId="5" hidden="1">#REF!</definedName>
    <definedName name="XRefCopy45" hidden="1">#REF!</definedName>
    <definedName name="XRefCopy45Row" localSheetId="2" hidden="1">#REF!</definedName>
    <definedName name="XRefCopy45Row" localSheetId="6" hidden="1">#REF!</definedName>
    <definedName name="XRefCopy45Row" localSheetId="5" hidden="1">#REF!</definedName>
    <definedName name="XRefCopy45Row" hidden="1">#REF!</definedName>
    <definedName name="XRefCopy46" localSheetId="2" hidden="1">#REF!</definedName>
    <definedName name="XRefCopy46" localSheetId="6" hidden="1">#REF!</definedName>
    <definedName name="XRefCopy46" localSheetId="5" hidden="1">#REF!</definedName>
    <definedName name="XRefCopy46" hidden="1">#REF!</definedName>
    <definedName name="XRefCopy46Row" localSheetId="2" hidden="1">#REF!</definedName>
    <definedName name="XRefCopy46Row" localSheetId="6" hidden="1">#REF!</definedName>
    <definedName name="XRefCopy46Row" localSheetId="5" hidden="1">#REF!</definedName>
    <definedName name="XRefCopy46Row" hidden="1">#REF!</definedName>
    <definedName name="XRefCopy47" localSheetId="2" hidden="1">#REF!</definedName>
    <definedName name="XRefCopy47" localSheetId="6" hidden="1">#REF!</definedName>
    <definedName name="XRefCopy47" localSheetId="5" hidden="1">#REF!</definedName>
    <definedName name="XRefCopy47" hidden="1">#REF!</definedName>
    <definedName name="XRefCopy48" localSheetId="2" hidden="1">#REF!</definedName>
    <definedName name="XRefCopy48" localSheetId="6" hidden="1">#REF!</definedName>
    <definedName name="XRefCopy48" localSheetId="5" hidden="1">#REF!</definedName>
    <definedName name="XRefCopy48" hidden="1">#REF!</definedName>
    <definedName name="XRefCopy48Row" localSheetId="2" hidden="1">#REF!</definedName>
    <definedName name="XRefCopy48Row" localSheetId="6" hidden="1">#REF!</definedName>
    <definedName name="XRefCopy48Row" localSheetId="5" hidden="1">#REF!</definedName>
    <definedName name="XRefCopy48Row" hidden="1">#REF!</definedName>
    <definedName name="XRefCopy49" localSheetId="2" hidden="1">#REF!</definedName>
    <definedName name="XRefCopy49" localSheetId="6" hidden="1">#REF!</definedName>
    <definedName name="XRefCopy49" localSheetId="5" hidden="1">#REF!</definedName>
    <definedName name="XRefCopy49" hidden="1">#REF!</definedName>
    <definedName name="XRefCopy4Row" localSheetId="2" hidden="1">#REF!</definedName>
    <definedName name="XRefCopy4Row" localSheetId="6" hidden="1">#REF!</definedName>
    <definedName name="XRefCopy4Row" localSheetId="5" hidden="1">#REF!</definedName>
    <definedName name="XRefCopy4Row" hidden="1">#REF!</definedName>
    <definedName name="XRefCopy5" localSheetId="2" hidden="1">#REF!</definedName>
    <definedName name="XRefCopy5" localSheetId="6" hidden="1">#REF!</definedName>
    <definedName name="XRefCopy5" localSheetId="5" hidden="1">#REF!</definedName>
    <definedName name="XRefCopy5" hidden="1">#REF!</definedName>
    <definedName name="XRefCopy50" localSheetId="2" hidden="1">#REF!</definedName>
    <definedName name="XRefCopy50" localSheetId="6" hidden="1">#REF!</definedName>
    <definedName name="XRefCopy50" localSheetId="5" hidden="1">#REF!</definedName>
    <definedName name="XRefCopy50" hidden="1">#REF!</definedName>
    <definedName name="XRefCopy50Row" localSheetId="2" hidden="1">#REF!</definedName>
    <definedName name="XRefCopy50Row" localSheetId="6" hidden="1">#REF!</definedName>
    <definedName name="XRefCopy50Row" localSheetId="5" hidden="1">#REF!</definedName>
    <definedName name="XRefCopy50Row" hidden="1">#REF!</definedName>
    <definedName name="XRefCopy51" localSheetId="2" hidden="1">#REF!</definedName>
    <definedName name="XRefCopy51" localSheetId="6" hidden="1">#REF!</definedName>
    <definedName name="XRefCopy51" localSheetId="5" hidden="1">#REF!</definedName>
    <definedName name="XRefCopy51" hidden="1">#REF!</definedName>
    <definedName name="XRefCopy51Row" localSheetId="2" hidden="1">#REF!</definedName>
    <definedName name="XRefCopy51Row" localSheetId="6" hidden="1">#REF!</definedName>
    <definedName name="XRefCopy51Row" localSheetId="5" hidden="1">#REF!</definedName>
    <definedName name="XRefCopy51Row" hidden="1">#REF!</definedName>
    <definedName name="XRefCopy52" localSheetId="2" hidden="1">#REF!</definedName>
    <definedName name="XRefCopy52" localSheetId="6" hidden="1">#REF!</definedName>
    <definedName name="XRefCopy52" localSheetId="5" hidden="1">#REF!</definedName>
    <definedName name="XRefCopy52" hidden="1">#REF!</definedName>
    <definedName name="XRefCopy53" localSheetId="2" hidden="1">#REF!</definedName>
    <definedName name="XRefCopy53" localSheetId="6" hidden="1">#REF!</definedName>
    <definedName name="XRefCopy53" localSheetId="5" hidden="1">#REF!</definedName>
    <definedName name="XRefCopy53" hidden="1">#REF!</definedName>
    <definedName name="XRefCopy53Row" localSheetId="2" hidden="1">#REF!</definedName>
    <definedName name="XRefCopy53Row" localSheetId="6" hidden="1">#REF!</definedName>
    <definedName name="XRefCopy53Row" localSheetId="5" hidden="1">#REF!</definedName>
    <definedName name="XRefCopy53Row" hidden="1">#REF!</definedName>
    <definedName name="XRefCopy54" localSheetId="2" hidden="1">#REF!</definedName>
    <definedName name="XRefCopy54" localSheetId="6" hidden="1">#REF!</definedName>
    <definedName name="XRefCopy54" localSheetId="5" hidden="1">#REF!</definedName>
    <definedName name="XRefCopy54" hidden="1">#REF!</definedName>
    <definedName name="XRefCopy54Row" localSheetId="2" hidden="1">#REF!</definedName>
    <definedName name="XRefCopy54Row" localSheetId="6" hidden="1">#REF!</definedName>
    <definedName name="XRefCopy54Row" localSheetId="5" hidden="1">#REF!</definedName>
    <definedName name="XRefCopy54Row" hidden="1">#REF!</definedName>
    <definedName name="XRefCopy55" localSheetId="2" hidden="1">#REF!</definedName>
    <definedName name="XRefCopy55" localSheetId="6" hidden="1">#REF!</definedName>
    <definedName name="XRefCopy55" localSheetId="5" hidden="1">#REF!</definedName>
    <definedName name="XRefCopy55" hidden="1">#REF!</definedName>
    <definedName name="XRefCopy55Row" localSheetId="2" hidden="1">#REF!</definedName>
    <definedName name="XRefCopy55Row" localSheetId="6" hidden="1">#REF!</definedName>
    <definedName name="XRefCopy55Row" localSheetId="5" hidden="1">#REF!</definedName>
    <definedName name="XRefCopy55Row" hidden="1">#REF!</definedName>
    <definedName name="XRefCopy56" localSheetId="2" hidden="1">#REF!</definedName>
    <definedName name="XRefCopy56" localSheetId="6" hidden="1">#REF!</definedName>
    <definedName name="XRefCopy56" localSheetId="5" hidden="1">#REF!</definedName>
    <definedName name="XRefCopy56" hidden="1">#REF!</definedName>
    <definedName name="XRefCopy57" localSheetId="2" hidden="1">#REF!</definedName>
    <definedName name="XRefCopy57" localSheetId="6" hidden="1">#REF!</definedName>
    <definedName name="XRefCopy57" localSheetId="5" hidden="1">#REF!</definedName>
    <definedName name="XRefCopy57" hidden="1">#REF!</definedName>
    <definedName name="XRefCopy58" localSheetId="2" hidden="1">#REF!</definedName>
    <definedName name="XRefCopy58" localSheetId="6" hidden="1">#REF!</definedName>
    <definedName name="XRefCopy58" localSheetId="5" hidden="1">#REF!</definedName>
    <definedName name="XRefCopy58" hidden="1">#REF!</definedName>
    <definedName name="XRefCopy59" localSheetId="2" hidden="1">#REF!</definedName>
    <definedName name="XRefCopy59" localSheetId="6" hidden="1">#REF!</definedName>
    <definedName name="XRefCopy59" localSheetId="5" hidden="1">#REF!</definedName>
    <definedName name="XRefCopy59" hidden="1">#REF!</definedName>
    <definedName name="XRefCopy5Row" localSheetId="2" hidden="1">#REF!</definedName>
    <definedName name="XRefCopy5Row" localSheetId="6" hidden="1">#REF!</definedName>
    <definedName name="XRefCopy5Row" localSheetId="5" hidden="1">#REF!</definedName>
    <definedName name="XRefCopy5Row" hidden="1">#REF!</definedName>
    <definedName name="XRefCopy6" localSheetId="2" hidden="1">#REF!</definedName>
    <definedName name="XRefCopy6" localSheetId="6" hidden="1">#REF!</definedName>
    <definedName name="XRefCopy6" localSheetId="5" hidden="1">#REF!</definedName>
    <definedName name="XRefCopy6" hidden="1">#REF!</definedName>
    <definedName name="XRefCopy60" localSheetId="2" hidden="1">#REF!</definedName>
    <definedName name="XRefCopy60" localSheetId="6" hidden="1">#REF!</definedName>
    <definedName name="XRefCopy60" localSheetId="5" hidden="1">#REF!</definedName>
    <definedName name="XRefCopy60" hidden="1">#REF!</definedName>
    <definedName name="XRefCopy61" localSheetId="2" hidden="1">#REF!</definedName>
    <definedName name="XRefCopy61" localSheetId="6" hidden="1">#REF!</definedName>
    <definedName name="XRefCopy61" localSheetId="5" hidden="1">#REF!</definedName>
    <definedName name="XRefCopy61" hidden="1">#REF!</definedName>
    <definedName name="XRefCopy62" localSheetId="2" hidden="1">#REF!</definedName>
    <definedName name="XRefCopy62" localSheetId="6" hidden="1">#REF!</definedName>
    <definedName name="XRefCopy62" localSheetId="5" hidden="1">#REF!</definedName>
    <definedName name="XRefCopy62" hidden="1">#REF!</definedName>
    <definedName name="XRefCopy63" localSheetId="2" hidden="1">#REF!</definedName>
    <definedName name="XRefCopy63" localSheetId="6" hidden="1">#REF!</definedName>
    <definedName name="XRefCopy63" localSheetId="5" hidden="1">#REF!</definedName>
    <definedName name="XRefCopy63" hidden="1">#REF!</definedName>
    <definedName name="XRefCopy64" localSheetId="2" hidden="1">#REF!</definedName>
    <definedName name="XRefCopy64" localSheetId="6" hidden="1">#REF!</definedName>
    <definedName name="XRefCopy64" localSheetId="5" hidden="1">#REF!</definedName>
    <definedName name="XRefCopy64" hidden="1">#REF!</definedName>
    <definedName name="XRefCopy65" localSheetId="2" hidden="1">#REF!</definedName>
    <definedName name="XRefCopy65" localSheetId="6" hidden="1">#REF!</definedName>
    <definedName name="XRefCopy65" localSheetId="5" hidden="1">#REF!</definedName>
    <definedName name="XRefCopy65" hidden="1">#REF!</definedName>
    <definedName name="XRefCopy66" localSheetId="2" hidden="1">#REF!</definedName>
    <definedName name="XRefCopy66" localSheetId="6" hidden="1">#REF!</definedName>
    <definedName name="XRefCopy66" localSheetId="5" hidden="1">#REF!</definedName>
    <definedName name="XRefCopy66" hidden="1">#REF!</definedName>
    <definedName name="XRefCopy67" localSheetId="2" hidden="1">#REF!</definedName>
    <definedName name="XRefCopy67" localSheetId="6" hidden="1">#REF!</definedName>
    <definedName name="XRefCopy67" localSheetId="5" hidden="1">#REF!</definedName>
    <definedName name="XRefCopy67" hidden="1">#REF!</definedName>
    <definedName name="XRefCopy68" localSheetId="2" hidden="1">#REF!</definedName>
    <definedName name="XRefCopy68" localSheetId="6" hidden="1">#REF!</definedName>
    <definedName name="XRefCopy68" localSheetId="5" hidden="1">#REF!</definedName>
    <definedName name="XRefCopy68" hidden="1">#REF!</definedName>
    <definedName name="XRefCopy69" localSheetId="2" hidden="1">#REF!</definedName>
    <definedName name="XRefCopy69" localSheetId="6" hidden="1">#REF!</definedName>
    <definedName name="XRefCopy69" localSheetId="5" hidden="1">#REF!</definedName>
    <definedName name="XRefCopy69" hidden="1">#REF!</definedName>
    <definedName name="XRefCopy6Row" localSheetId="2" hidden="1">#REF!</definedName>
    <definedName name="XRefCopy6Row" localSheetId="6" hidden="1">#REF!</definedName>
    <definedName name="XRefCopy6Row" localSheetId="5" hidden="1">#REF!</definedName>
    <definedName name="XRefCopy6Row" hidden="1">#REF!</definedName>
    <definedName name="XRefCopy7" localSheetId="2" hidden="1">#REF!</definedName>
    <definedName name="XRefCopy7" localSheetId="6" hidden="1">#REF!</definedName>
    <definedName name="XRefCopy7" localSheetId="5" hidden="1">#REF!</definedName>
    <definedName name="XRefCopy7" hidden="1">#REF!</definedName>
    <definedName name="XRefCopy70" localSheetId="2" hidden="1">#REF!</definedName>
    <definedName name="XRefCopy70" localSheetId="6" hidden="1">#REF!</definedName>
    <definedName name="XRefCopy70" localSheetId="5" hidden="1">#REF!</definedName>
    <definedName name="XRefCopy70" hidden="1">#REF!</definedName>
    <definedName name="XRefCopy71" localSheetId="2" hidden="1">#REF!</definedName>
    <definedName name="XRefCopy71" localSheetId="6" hidden="1">#REF!</definedName>
    <definedName name="XRefCopy71" localSheetId="5" hidden="1">#REF!</definedName>
    <definedName name="XRefCopy71" hidden="1">#REF!</definedName>
    <definedName name="XRefCopy72" localSheetId="2" hidden="1">#REF!</definedName>
    <definedName name="XRefCopy72" localSheetId="6" hidden="1">#REF!</definedName>
    <definedName name="XRefCopy72" localSheetId="5" hidden="1">#REF!</definedName>
    <definedName name="XRefCopy72" hidden="1">#REF!</definedName>
    <definedName name="XRefCopy73" localSheetId="2" hidden="1">#REF!</definedName>
    <definedName name="XRefCopy73" localSheetId="6" hidden="1">#REF!</definedName>
    <definedName name="XRefCopy73" localSheetId="5" hidden="1">#REF!</definedName>
    <definedName name="XRefCopy73" hidden="1">#REF!</definedName>
    <definedName name="XRefCopy74" localSheetId="2" hidden="1">#REF!</definedName>
    <definedName name="XRefCopy74" localSheetId="6" hidden="1">#REF!</definedName>
    <definedName name="XRefCopy74" localSheetId="5" hidden="1">#REF!</definedName>
    <definedName name="XRefCopy74" hidden="1">#REF!</definedName>
    <definedName name="XRefCopy75" localSheetId="2" hidden="1">#REF!</definedName>
    <definedName name="XRefCopy75" localSheetId="6" hidden="1">#REF!</definedName>
    <definedName name="XRefCopy75" localSheetId="5" hidden="1">#REF!</definedName>
    <definedName name="XRefCopy75" hidden="1">#REF!</definedName>
    <definedName name="XRefCopy76" localSheetId="2" hidden="1">#REF!</definedName>
    <definedName name="XRefCopy76" localSheetId="6" hidden="1">#REF!</definedName>
    <definedName name="XRefCopy76" localSheetId="5" hidden="1">#REF!</definedName>
    <definedName name="XRefCopy76" hidden="1">#REF!</definedName>
    <definedName name="XRefCopy77" localSheetId="2" hidden="1">#REF!</definedName>
    <definedName name="XRefCopy77" localSheetId="6" hidden="1">#REF!</definedName>
    <definedName name="XRefCopy77" localSheetId="5" hidden="1">#REF!</definedName>
    <definedName name="XRefCopy77" hidden="1">#REF!</definedName>
    <definedName name="XRefCopy78" localSheetId="2" hidden="1">#REF!</definedName>
    <definedName name="XRefCopy78" localSheetId="6" hidden="1">#REF!</definedName>
    <definedName name="XRefCopy78" localSheetId="5" hidden="1">#REF!</definedName>
    <definedName name="XRefCopy78" hidden="1">#REF!</definedName>
    <definedName name="XRefCopy79" localSheetId="2" hidden="1">#REF!</definedName>
    <definedName name="XRefCopy79" localSheetId="6" hidden="1">#REF!</definedName>
    <definedName name="XRefCopy79" localSheetId="5" hidden="1">#REF!</definedName>
    <definedName name="XRefCopy79" hidden="1">#REF!</definedName>
    <definedName name="XRefCopy7Row" localSheetId="2" hidden="1">#REF!</definedName>
    <definedName name="XRefCopy7Row" localSheetId="6" hidden="1">#REF!</definedName>
    <definedName name="XRefCopy7Row" localSheetId="5" hidden="1">#REF!</definedName>
    <definedName name="XRefCopy7Row" hidden="1">#REF!</definedName>
    <definedName name="XRefCopy8" localSheetId="2" hidden="1">#REF!</definedName>
    <definedName name="XRefCopy8" localSheetId="6" hidden="1">#REF!</definedName>
    <definedName name="XRefCopy8" localSheetId="5" hidden="1">#REF!</definedName>
    <definedName name="XRefCopy8" hidden="1">#REF!</definedName>
    <definedName name="XRefCopy80" localSheetId="2" hidden="1">#REF!</definedName>
    <definedName name="XRefCopy80" localSheetId="6" hidden="1">#REF!</definedName>
    <definedName name="XRefCopy80" localSheetId="5" hidden="1">#REF!</definedName>
    <definedName name="XRefCopy80" hidden="1">#REF!</definedName>
    <definedName name="XRefCopy81" localSheetId="2" hidden="1">#REF!</definedName>
    <definedName name="XRefCopy81" localSheetId="6" hidden="1">#REF!</definedName>
    <definedName name="XRefCopy81" localSheetId="5" hidden="1">#REF!</definedName>
    <definedName name="XRefCopy81" hidden="1">#REF!</definedName>
    <definedName name="XRefCopy82" localSheetId="2" hidden="1">#REF!</definedName>
    <definedName name="XRefCopy82" localSheetId="6" hidden="1">#REF!</definedName>
    <definedName name="XRefCopy82" localSheetId="5" hidden="1">#REF!</definedName>
    <definedName name="XRefCopy82" hidden="1">#REF!</definedName>
    <definedName name="XRefCopy83" localSheetId="2" hidden="1">#REF!</definedName>
    <definedName name="XRefCopy83" localSheetId="6" hidden="1">#REF!</definedName>
    <definedName name="XRefCopy83" localSheetId="5" hidden="1">#REF!</definedName>
    <definedName name="XRefCopy83" hidden="1">#REF!</definedName>
    <definedName name="XRefCopy84" localSheetId="2" hidden="1">#REF!</definedName>
    <definedName name="XRefCopy84" localSheetId="6" hidden="1">#REF!</definedName>
    <definedName name="XRefCopy84" localSheetId="5" hidden="1">#REF!</definedName>
    <definedName name="XRefCopy84" hidden="1">#REF!</definedName>
    <definedName name="XRefCopy85" localSheetId="2" hidden="1">#REF!</definedName>
    <definedName name="XRefCopy85" localSheetId="6" hidden="1">#REF!</definedName>
    <definedName name="XRefCopy85" localSheetId="5" hidden="1">#REF!</definedName>
    <definedName name="XRefCopy85" hidden="1">#REF!</definedName>
    <definedName name="XRefCopy86" localSheetId="2" hidden="1">#REF!</definedName>
    <definedName name="XRefCopy86" localSheetId="6" hidden="1">#REF!</definedName>
    <definedName name="XRefCopy86" localSheetId="5" hidden="1">#REF!</definedName>
    <definedName name="XRefCopy86" hidden="1">#REF!</definedName>
    <definedName name="XRefCopy87" localSheetId="2" hidden="1">#REF!</definedName>
    <definedName name="XRefCopy87" localSheetId="6" hidden="1">#REF!</definedName>
    <definedName name="XRefCopy87" localSheetId="5" hidden="1">#REF!</definedName>
    <definedName name="XRefCopy87" hidden="1">#REF!</definedName>
    <definedName name="XRefCopy88" localSheetId="2" hidden="1">#REF!</definedName>
    <definedName name="XRefCopy88" localSheetId="6" hidden="1">#REF!</definedName>
    <definedName name="XRefCopy88" localSheetId="5" hidden="1">#REF!</definedName>
    <definedName name="XRefCopy88" hidden="1">#REF!</definedName>
    <definedName name="XRefCopy89" localSheetId="2" hidden="1">#REF!</definedName>
    <definedName name="XRefCopy89" localSheetId="6" hidden="1">#REF!</definedName>
    <definedName name="XRefCopy89" localSheetId="5" hidden="1">#REF!</definedName>
    <definedName name="XRefCopy89" hidden="1">#REF!</definedName>
    <definedName name="XRefCopy8Row" localSheetId="2" hidden="1">#REF!</definedName>
    <definedName name="XRefCopy8Row" localSheetId="6" hidden="1">#REF!</definedName>
    <definedName name="XRefCopy8Row" localSheetId="5" hidden="1">#REF!</definedName>
    <definedName name="XRefCopy8Row" hidden="1">#REF!</definedName>
    <definedName name="XRefCopy9" localSheetId="2" hidden="1">#REF!</definedName>
    <definedName name="XRefCopy9" localSheetId="6" hidden="1">#REF!</definedName>
    <definedName name="XRefCopy9" localSheetId="5" hidden="1">#REF!</definedName>
    <definedName name="XRefCopy9" hidden="1">#REF!</definedName>
    <definedName name="XRefCopy90" localSheetId="2" hidden="1">#REF!</definedName>
    <definedName name="XRefCopy90" localSheetId="6" hidden="1">#REF!</definedName>
    <definedName name="XRefCopy90" localSheetId="5" hidden="1">#REF!</definedName>
    <definedName name="XRefCopy90" hidden="1">#REF!</definedName>
    <definedName name="XRefCopy91" localSheetId="2" hidden="1">#REF!</definedName>
    <definedName name="XRefCopy91" localSheetId="6" hidden="1">#REF!</definedName>
    <definedName name="XRefCopy91" localSheetId="5" hidden="1">#REF!</definedName>
    <definedName name="XRefCopy91" hidden="1">#REF!</definedName>
    <definedName name="XRefCopy92" localSheetId="2" hidden="1">#REF!</definedName>
    <definedName name="XRefCopy92" localSheetId="6" hidden="1">#REF!</definedName>
    <definedName name="XRefCopy92" localSheetId="5" hidden="1">#REF!</definedName>
    <definedName name="XRefCopy92" hidden="1">#REF!</definedName>
    <definedName name="XRefCopy92Row" localSheetId="2" hidden="1">#REF!</definedName>
    <definedName name="XRefCopy92Row" localSheetId="6" hidden="1">#REF!</definedName>
    <definedName name="XRefCopy92Row" localSheetId="5" hidden="1">#REF!</definedName>
    <definedName name="XRefCopy92Row" hidden="1">#REF!</definedName>
    <definedName name="XRefCopy93" localSheetId="2" hidden="1">#REF!</definedName>
    <definedName name="XRefCopy93" localSheetId="6" hidden="1">#REF!</definedName>
    <definedName name="XRefCopy93" localSheetId="5" hidden="1">#REF!</definedName>
    <definedName name="XRefCopy93" hidden="1">#REF!</definedName>
    <definedName name="XRefCopy93Row" localSheetId="2" hidden="1">#REF!</definedName>
    <definedName name="XRefCopy93Row" localSheetId="6" hidden="1">#REF!</definedName>
    <definedName name="XRefCopy93Row" localSheetId="5" hidden="1">#REF!</definedName>
    <definedName name="XRefCopy93Row" hidden="1">#REF!</definedName>
    <definedName name="XRefCopy94" localSheetId="2" hidden="1">#REF!</definedName>
    <definedName name="XRefCopy94" localSheetId="6" hidden="1">#REF!</definedName>
    <definedName name="XRefCopy94" localSheetId="5" hidden="1">#REF!</definedName>
    <definedName name="XRefCopy94" hidden="1">#REF!</definedName>
    <definedName name="XRefCopy94Row" localSheetId="2" hidden="1">#REF!</definedName>
    <definedName name="XRefCopy94Row" localSheetId="6" hidden="1">#REF!</definedName>
    <definedName name="XRefCopy94Row" localSheetId="5" hidden="1">#REF!</definedName>
    <definedName name="XRefCopy94Row" hidden="1">#REF!</definedName>
    <definedName name="XRefCopy95" localSheetId="2" hidden="1">#REF!</definedName>
    <definedName name="XRefCopy95" localSheetId="6" hidden="1">#REF!</definedName>
    <definedName name="XRefCopy95" localSheetId="5" hidden="1">#REF!</definedName>
    <definedName name="XRefCopy95" hidden="1">#REF!</definedName>
    <definedName name="XRefCopy95Row" localSheetId="2" hidden="1">#REF!</definedName>
    <definedName name="XRefCopy95Row" localSheetId="6" hidden="1">#REF!</definedName>
    <definedName name="XRefCopy95Row" localSheetId="5" hidden="1">#REF!</definedName>
    <definedName name="XRefCopy95Row" hidden="1">#REF!</definedName>
    <definedName name="XRefCopy96" localSheetId="2" hidden="1">#REF!</definedName>
    <definedName name="XRefCopy96" localSheetId="6" hidden="1">#REF!</definedName>
    <definedName name="XRefCopy96" localSheetId="5" hidden="1">#REF!</definedName>
    <definedName name="XRefCopy96" hidden="1">#REF!</definedName>
    <definedName name="XRefCopy96Row" localSheetId="2" hidden="1">#REF!</definedName>
    <definedName name="XRefCopy96Row" localSheetId="6" hidden="1">#REF!</definedName>
    <definedName name="XRefCopy96Row" localSheetId="5" hidden="1">#REF!</definedName>
    <definedName name="XRefCopy96Row" hidden="1">#REF!</definedName>
    <definedName name="XRefCopy97" localSheetId="2" hidden="1">#REF!</definedName>
    <definedName name="XRefCopy97" localSheetId="6" hidden="1">#REF!</definedName>
    <definedName name="XRefCopy97" localSheetId="5" hidden="1">#REF!</definedName>
    <definedName name="XRefCopy97" hidden="1">#REF!</definedName>
    <definedName name="XRefCopy97Row" localSheetId="2" hidden="1">#REF!</definedName>
    <definedName name="XRefCopy97Row" localSheetId="6" hidden="1">#REF!</definedName>
    <definedName name="XRefCopy97Row" localSheetId="5" hidden="1">#REF!</definedName>
    <definedName name="XRefCopy97Row" hidden="1">#REF!</definedName>
    <definedName name="XRefCopy98" localSheetId="2" hidden="1">#REF!</definedName>
    <definedName name="XRefCopy98" localSheetId="6" hidden="1">#REF!</definedName>
    <definedName name="XRefCopy98" localSheetId="5" hidden="1">#REF!</definedName>
    <definedName name="XRefCopy98" hidden="1">#REF!</definedName>
    <definedName name="XRefCopy98Row" localSheetId="2" hidden="1">#REF!</definedName>
    <definedName name="XRefCopy98Row" localSheetId="6" hidden="1">#REF!</definedName>
    <definedName name="XRefCopy98Row" localSheetId="5" hidden="1">#REF!</definedName>
    <definedName name="XRefCopy98Row" hidden="1">#REF!</definedName>
    <definedName name="XRefCopy99" localSheetId="2" hidden="1">#REF!</definedName>
    <definedName name="XRefCopy99" localSheetId="6" hidden="1">#REF!</definedName>
    <definedName name="XRefCopy99" localSheetId="5" hidden="1">#REF!</definedName>
    <definedName name="XRefCopy99" hidden="1">#REF!</definedName>
    <definedName name="XRefCopy99Row" localSheetId="2" hidden="1">#REF!</definedName>
    <definedName name="XRefCopy99Row" localSheetId="6" hidden="1">#REF!</definedName>
    <definedName name="XRefCopy99Row" localSheetId="5" hidden="1">#REF!</definedName>
    <definedName name="XRefCopy99Row" hidden="1">#REF!</definedName>
    <definedName name="XRefCopy9Row" localSheetId="2" hidden="1">#REF!</definedName>
    <definedName name="XRefCopy9Row" localSheetId="6" hidden="1">#REF!</definedName>
    <definedName name="XRefCopy9Row" localSheetId="5" hidden="1">#REF!</definedName>
    <definedName name="XRefCopy9Row" hidden="1">#REF!</definedName>
    <definedName name="XRefCopyRangeCount" hidden="1">1</definedName>
    <definedName name="XRefPaste10" localSheetId="2" hidden="1">#REF!</definedName>
    <definedName name="XRefPaste10" localSheetId="6" hidden="1">#REF!</definedName>
    <definedName name="XRefPaste10" localSheetId="5" hidden="1">#REF!</definedName>
    <definedName name="XRefPaste10" hidden="1">#REF!</definedName>
    <definedName name="XRefPaste100" localSheetId="2" hidden="1">#REF!</definedName>
    <definedName name="XRefPaste100" localSheetId="6" hidden="1">#REF!</definedName>
    <definedName name="XRefPaste100" localSheetId="5" hidden="1">#REF!</definedName>
    <definedName name="XRefPaste100" hidden="1">#REF!</definedName>
    <definedName name="XRefPaste100Row" localSheetId="2" hidden="1">#REF!</definedName>
    <definedName name="XRefPaste100Row" localSheetId="6" hidden="1">#REF!</definedName>
    <definedName name="XRefPaste100Row" localSheetId="5" hidden="1">#REF!</definedName>
    <definedName name="XRefPaste100Row" hidden="1">#REF!</definedName>
    <definedName name="XRefPaste101" localSheetId="2" hidden="1">#REF!</definedName>
    <definedName name="XRefPaste101" localSheetId="6" hidden="1">#REF!</definedName>
    <definedName name="XRefPaste101" localSheetId="5" hidden="1">#REF!</definedName>
    <definedName name="XRefPaste101" hidden="1">#REF!</definedName>
    <definedName name="XRefPaste101Row" localSheetId="2" hidden="1">#REF!</definedName>
    <definedName name="XRefPaste101Row" localSheetId="6" hidden="1">#REF!</definedName>
    <definedName name="XRefPaste101Row" localSheetId="5" hidden="1">#REF!</definedName>
    <definedName name="XRefPaste101Row" hidden="1">#REF!</definedName>
    <definedName name="XRefPaste102" localSheetId="2" hidden="1">#REF!</definedName>
    <definedName name="XRefPaste102" localSheetId="6" hidden="1">#REF!</definedName>
    <definedName name="XRefPaste102" localSheetId="5" hidden="1">#REF!</definedName>
    <definedName name="XRefPaste102" hidden="1">#REF!</definedName>
    <definedName name="XRefPaste102Row" localSheetId="2" hidden="1">#REF!</definedName>
    <definedName name="XRefPaste102Row" localSheetId="6" hidden="1">#REF!</definedName>
    <definedName name="XRefPaste102Row" localSheetId="5" hidden="1">#REF!</definedName>
    <definedName name="XRefPaste102Row" hidden="1">#REF!</definedName>
    <definedName name="XRefPaste103" localSheetId="2" hidden="1">#REF!</definedName>
    <definedName name="XRefPaste103" localSheetId="6" hidden="1">#REF!</definedName>
    <definedName name="XRefPaste103" localSheetId="5" hidden="1">#REF!</definedName>
    <definedName name="XRefPaste103" hidden="1">#REF!</definedName>
    <definedName name="XRefPaste103Row" localSheetId="2" hidden="1">#REF!</definedName>
    <definedName name="XRefPaste103Row" localSheetId="6" hidden="1">#REF!</definedName>
    <definedName name="XRefPaste103Row" localSheetId="5" hidden="1">#REF!</definedName>
    <definedName name="XRefPaste103Row" hidden="1">#REF!</definedName>
    <definedName name="XRefPaste104" localSheetId="2" hidden="1">#REF!</definedName>
    <definedName name="XRefPaste104" localSheetId="6" hidden="1">#REF!</definedName>
    <definedName name="XRefPaste104" localSheetId="5" hidden="1">#REF!</definedName>
    <definedName name="XRefPaste104" hidden="1">#REF!</definedName>
    <definedName name="XRefPaste104Row" localSheetId="2" hidden="1">#REF!</definedName>
    <definedName name="XRefPaste104Row" localSheetId="6" hidden="1">#REF!</definedName>
    <definedName name="XRefPaste104Row" localSheetId="5" hidden="1">#REF!</definedName>
    <definedName name="XRefPaste104Row" hidden="1">#REF!</definedName>
    <definedName name="XRefPaste105" localSheetId="2" hidden="1">#REF!</definedName>
    <definedName name="XRefPaste105" localSheetId="6" hidden="1">#REF!</definedName>
    <definedName name="XRefPaste105" localSheetId="5" hidden="1">#REF!</definedName>
    <definedName name="XRefPaste105" hidden="1">#REF!</definedName>
    <definedName name="XRefPaste105Row" localSheetId="2" hidden="1">#REF!</definedName>
    <definedName name="XRefPaste105Row" localSheetId="6" hidden="1">#REF!</definedName>
    <definedName name="XRefPaste105Row" localSheetId="5" hidden="1">#REF!</definedName>
    <definedName name="XRefPaste105Row" hidden="1">#REF!</definedName>
    <definedName name="XRefPaste106" localSheetId="2" hidden="1">#REF!</definedName>
    <definedName name="XRefPaste106" localSheetId="6" hidden="1">#REF!</definedName>
    <definedName name="XRefPaste106" localSheetId="5" hidden="1">#REF!</definedName>
    <definedName name="XRefPaste106" hidden="1">#REF!</definedName>
    <definedName name="XRefPaste106Row" localSheetId="2" hidden="1">#REF!</definedName>
    <definedName name="XRefPaste106Row" localSheetId="6" hidden="1">#REF!</definedName>
    <definedName name="XRefPaste106Row" localSheetId="5" hidden="1">#REF!</definedName>
    <definedName name="XRefPaste106Row" hidden="1">#REF!</definedName>
    <definedName name="XRefPaste107" localSheetId="2" hidden="1">#REF!</definedName>
    <definedName name="XRefPaste107" localSheetId="6" hidden="1">#REF!</definedName>
    <definedName name="XRefPaste107" localSheetId="5" hidden="1">#REF!</definedName>
    <definedName name="XRefPaste107" hidden="1">#REF!</definedName>
    <definedName name="XRefPaste107Row" localSheetId="2" hidden="1">#REF!</definedName>
    <definedName name="XRefPaste107Row" localSheetId="6" hidden="1">#REF!</definedName>
    <definedName name="XRefPaste107Row" localSheetId="5" hidden="1">#REF!</definedName>
    <definedName name="XRefPaste107Row" hidden="1">#REF!</definedName>
    <definedName name="XRefPaste108" localSheetId="2" hidden="1">#REF!</definedName>
    <definedName name="XRefPaste108" localSheetId="6" hidden="1">#REF!</definedName>
    <definedName name="XRefPaste108" localSheetId="5" hidden="1">#REF!</definedName>
    <definedName name="XRefPaste108" hidden="1">#REF!</definedName>
    <definedName name="XRefPaste108Row" localSheetId="2" hidden="1">#REF!</definedName>
    <definedName name="XRefPaste108Row" localSheetId="6" hidden="1">#REF!</definedName>
    <definedName name="XRefPaste108Row" localSheetId="5" hidden="1">#REF!</definedName>
    <definedName name="XRefPaste108Row" hidden="1">#REF!</definedName>
    <definedName name="XRefPaste109" localSheetId="2" hidden="1">#REF!</definedName>
    <definedName name="XRefPaste109" localSheetId="6" hidden="1">#REF!</definedName>
    <definedName name="XRefPaste109" localSheetId="5" hidden="1">#REF!</definedName>
    <definedName name="XRefPaste109" hidden="1">#REF!</definedName>
    <definedName name="XRefPaste109Row" localSheetId="2" hidden="1">#REF!</definedName>
    <definedName name="XRefPaste109Row" localSheetId="6" hidden="1">#REF!</definedName>
    <definedName name="XRefPaste109Row" localSheetId="5" hidden="1">#REF!</definedName>
    <definedName name="XRefPaste109Row" hidden="1">#REF!</definedName>
    <definedName name="XRefPaste10Row" localSheetId="2" hidden="1">#REF!</definedName>
    <definedName name="XRefPaste10Row" localSheetId="6" hidden="1">#REF!</definedName>
    <definedName name="XRefPaste10Row" localSheetId="5" hidden="1">#REF!</definedName>
    <definedName name="XRefPaste10Row" hidden="1">#REF!</definedName>
    <definedName name="XRefPaste11" localSheetId="2" hidden="1">#REF!</definedName>
    <definedName name="XRefPaste11" localSheetId="6" hidden="1">#REF!</definedName>
    <definedName name="XRefPaste11" localSheetId="5" hidden="1">#REF!</definedName>
    <definedName name="XRefPaste11" hidden="1">#REF!</definedName>
    <definedName name="XRefPaste110" localSheetId="2" hidden="1">#REF!</definedName>
    <definedName name="XRefPaste110" localSheetId="6" hidden="1">#REF!</definedName>
    <definedName name="XRefPaste110" localSheetId="5" hidden="1">#REF!</definedName>
    <definedName name="XRefPaste110" hidden="1">#REF!</definedName>
    <definedName name="XRefPaste110Row" localSheetId="2" hidden="1">#REF!</definedName>
    <definedName name="XRefPaste110Row" localSheetId="6" hidden="1">#REF!</definedName>
    <definedName name="XRefPaste110Row" localSheetId="5" hidden="1">#REF!</definedName>
    <definedName name="XRefPaste110Row" hidden="1">#REF!</definedName>
    <definedName name="XRefPaste111" localSheetId="2" hidden="1">#REF!</definedName>
    <definedName name="XRefPaste111" localSheetId="6" hidden="1">#REF!</definedName>
    <definedName name="XRefPaste111" localSheetId="5" hidden="1">#REF!</definedName>
    <definedName name="XRefPaste111" hidden="1">#REF!</definedName>
    <definedName name="XRefPaste111Row" localSheetId="2" hidden="1">#REF!</definedName>
    <definedName name="XRefPaste111Row" localSheetId="6" hidden="1">#REF!</definedName>
    <definedName name="XRefPaste111Row" localSheetId="5" hidden="1">#REF!</definedName>
    <definedName name="XRefPaste111Row" hidden="1">#REF!</definedName>
    <definedName name="XRefPaste11Row" localSheetId="2" hidden="1">#REF!</definedName>
    <definedName name="XRefPaste11Row" localSheetId="6" hidden="1">#REF!</definedName>
    <definedName name="XRefPaste11Row" localSheetId="5" hidden="1">#REF!</definedName>
    <definedName name="XRefPaste11Row" hidden="1">#REF!</definedName>
    <definedName name="XRefPaste12" localSheetId="2" hidden="1">#REF!</definedName>
    <definedName name="XRefPaste12" localSheetId="6" hidden="1">#REF!</definedName>
    <definedName name="XRefPaste12" localSheetId="5" hidden="1">#REF!</definedName>
    <definedName name="XRefPaste12" hidden="1">#REF!</definedName>
    <definedName name="XRefPaste12Row" localSheetId="2" hidden="1">#REF!</definedName>
    <definedName name="XRefPaste12Row" localSheetId="6" hidden="1">#REF!</definedName>
    <definedName name="XRefPaste12Row" localSheetId="5" hidden="1">#REF!</definedName>
    <definedName name="XRefPaste12Row" hidden="1">#REF!</definedName>
    <definedName name="XRefPaste13" localSheetId="2" hidden="1">#REF!</definedName>
    <definedName name="XRefPaste13" localSheetId="6" hidden="1">#REF!</definedName>
    <definedName name="XRefPaste13" localSheetId="5" hidden="1">#REF!</definedName>
    <definedName name="XRefPaste13" hidden="1">#REF!</definedName>
    <definedName name="XRefPaste13Row" localSheetId="2" hidden="1">#REF!</definedName>
    <definedName name="XRefPaste13Row" localSheetId="6" hidden="1">#REF!</definedName>
    <definedName name="XRefPaste13Row" localSheetId="5" hidden="1">#REF!</definedName>
    <definedName name="XRefPaste13Row" hidden="1">#REF!</definedName>
    <definedName name="XRefPaste14" localSheetId="2" hidden="1">#REF!</definedName>
    <definedName name="XRefPaste14" localSheetId="6" hidden="1">#REF!</definedName>
    <definedName name="XRefPaste14" localSheetId="5" hidden="1">#REF!</definedName>
    <definedName name="XRefPaste14" hidden="1">#REF!</definedName>
    <definedName name="XRefPaste14Row" localSheetId="2" hidden="1">#REF!</definedName>
    <definedName name="XRefPaste14Row" localSheetId="6" hidden="1">#REF!</definedName>
    <definedName name="XRefPaste14Row" localSheetId="5" hidden="1">#REF!</definedName>
    <definedName name="XRefPaste14Row" hidden="1">#REF!</definedName>
    <definedName name="XRefPaste15" localSheetId="2" hidden="1">#REF!</definedName>
    <definedName name="XRefPaste15" localSheetId="6" hidden="1">#REF!</definedName>
    <definedName name="XRefPaste15" localSheetId="5" hidden="1">#REF!</definedName>
    <definedName name="XRefPaste15" hidden="1">#REF!</definedName>
    <definedName name="XRefPaste15Row" localSheetId="2" hidden="1">#REF!</definedName>
    <definedName name="XRefPaste15Row" localSheetId="6" hidden="1">#REF!</definedName>
    <definedName name="XRefPaste15Row" localSheetId="5" hidden="1">#REF!</definedName>
    <definedName name="XRefPaste15Row" hidden="1">#REF!</definedName>
    <definedName name="XRefPaste16" localSheetId="2" hidden="1">#REF!</definedName>
    <definedName name="XRefPaste16" localSheetId="6" hidden="1">#REF!</definedName>
    <definedName name="XRefPaste16" localSheetId="5" hidden="1">#REF!</definedName>
    <definedName name="XRefPaste16" hidden="1">#REF!</definedName>
    <definedName name="XRefPaste16Row" localSheetId="2" hidden="1">#REF!</definedName>
    <definedName name="XRefPaste16Row" localSheetId="6" hidden="1">#REF!</definedName>
    <definedName name="XRefPaste16Row" localSheetId="5" hidden="1">#REF!</definedName>
    <definedName name="XRefPaste16Row" hidden="1">#REF!</definedName>
    <definedName name="XRefPaste17" localSheetId="2" hidden="1">#REF!</definedName>
    <definedName name="XRefPaste17" localSheetId="6" hidden="1">#REF!</definedName>
    <definedName name="XRefPaste17" localSheetId="5" hidden="1">#REF!</definedName>
    <definedName name="XRefPaste17" hidden="1">#REF!</definedName>
    <definedName name="XRefPaste17Row" localSheetId="2" hidden="1">#REF!</definedName>
    <definedName name="XRefPaste17Row" localSheetId="6" hidden="1">#REF!</definedName>
    <definedName name="XRefPaste17Row" localSheetId="5" hidden="1">#REF!</definedName>
    <definedName name="XRefPaste17Row" hidden="1">#REF!</definedName>
    <definedName name="XRefPaste18" localSheetId="2" hidden="1">#REF!</definedName>
    <definedName name="XRefPaste18" localSheetId="6" hidden="1">#REF!</definedName>
    <definedName name="XRefPaste18" localSheetId="5" hidden="1">#REF!</definedName>
    <definedName name="XRefPaste18" hidden="1">#REF!</definedName>
    <definedName name="XRefPaste18Row" localSheetId="2" hidden="1">#REF!</definedName>
    <definedName name="XRefPaste18Row" localSheetId="6" hidden="1">#REF!</definedName>
    <definedName name="XRefPaste18Row" localSheetId="5" hidden="1">#REF!</definedName>
    <definedName name="XRefPaste18Row" hidden="1">#REF!</definedName>
    <definedName name="XRefPaste19" localSheetId="2" hidden="1">#REF!</definedName>
    <definedName name="XRefPaste19" localSheetId="6" hidden="1">#REF!</definedName>
    <definedName name="XRefPaste19" localSheetId="5" hidden="1">#REF!</definedName>
    <definedName name="XRefPaste19" hidden="1">#REF!</definedName>
    <definedName name="XRefPaste19Row" localSheetId="2" hidden="1">#REF!</definedName>
    <definedName name="XRefPaste19Row" localSheetId="6" hidden="1">#REF!</definedName>
    <definedName name="XRefPaste19Row" localSheetId="5" hidden="1">#REF!</definedName>
    <definedName name="XRefPaste19Row" hidden="1">#REF!</definedName>
    <definedName name="XRefPaste1Row" localSheetId="2" hidden="1">#REF!</definedName>
    <definedName name="XRefPaste1Row" localSheetId="6" hidden="1">#REF!</definedName>
    <definedName name="XRefPaste1Row" localSheetId="5" hidden="1">#REF!</definedName>
    <definedName name="XRefPaste1Row" hidden="1">#REF!</definedName>
    <definedName name="XRefPaste20" localSheetId="2" hidden="1">#REF!</definedName>
    <definedName name="XRefPaste20" localSheetId="6" hidden="1">#REF!</definedName>
    <definedName name="XRefPaste20" localSheetId="5" hidden="1">#REF!</definedName>
    <definedName name="XRefPaste20" hidden="1">#REF!</definedName>
    <definedName name="XRefPaste20Row" localSheetId="2" hidden="1">#REF!</definedName>
    <definedName name="XRefPaste20Row" localSheetId="6" hidden="1">#REF!</definedName>
    <definedName name="XRefPaste20Row" localSheetId="5" hidden="1">#REF!</definedName>
    <definedName name="XRefPaste20Row" hidden="1">#REF!</definedName>
    <definedName name="XRefPaste21" localSheetId="2" hidden="1">#REF!</definedName>
    <definedName name="XRefPaste21" localSheetId="6" hidden="1">#REF!</definedName>
    <definedName name="XRefPaste21" localSheetId="5" hidden="1">#REF!</definedName>
    <definedName name="XRefPaste21" hidden="1">#REF!</definedName>
    <definedName name="XRefPaste21Row" localSheetId="2" hidden="1">#REF!</definedName>
    <definedName name="XRefPaste21Row" localSheetId="6" hidden="1">#REF!</definedName>
    <definedName name="XRefPaste21Row" localSheetId="5" hidden="1">#REF!</definedName>
    <definedName name="XRefPaste21Row" hidden="1">#REF!</definedName>
    <definedName name="XRefPaste22" localSheetId="2" hidden="1">#REF!</definedName>
    <definedName name="XRefPaste22" localSheetId="6" hidden="1">#REF!</definedName>
    <definedName name="XRefPaste22" localSheetId="5" hidden="1">#REF!</definedName>
    <definedName name="XRefPaste22" hidden="1">#REF!</definedName>
    <definedName name="XRefPaste22Row" localSheetId="2" hidden="1">#REF!</definedName>
    <definedName name="XRefPaste22Row" localSheetId="6" hidden="1">#REF!</definedName>
    <definedName name="XRefPaste22Row" localSheetId="5" hidden="1">#REF!</definedName>
    <definedName name="XRefPaste22Row" hidden="1">#REF!</definedName>
    <definedName name="XRefPaste23" localSheetId="2" hidden="1">#REF!</definedName>
    <definedName name="XRefPaste23" localSheetId="6" hidden="1">#REF!</definedName>
    <definedName name="XRefPaste23" localSheetId="5" hidden="1">#REF!</definedName>
    <definedName name="XRefPaste23" hidden="1">#REF!</definedName>
    <definedName name="XRefPaste23Row" localSheetId="2" hidden="1">#REF!</definedName>
    <definedName name="XRefPaste23Row" localSheetId="6" hidden="1">#REF!</definedName>
    <definedName name="XRefPaste23Row" localSheetId="5" hidden="1">#REF!</definedName>
    <definedName name="XRefPaste23Row" hidden="1">#REF!</definedName>
    <definedName name="XRefPaste24" localSheetId="2" hidden="1">#REF!</definedName>
    <definedName name="XRefPaste24" localSheetId="6" hidden="1">#REF!</definedName>
    <definedName name="XRefPaste24" localSheetId="5" hidden="1">#REF!</definedName>
    <definedName name="XRefPaste24" hidden="1">#REF!</definedName>
    <definedName name="XRefPaste24Row" localSheetId="2" hidden="1">#REF!</definedName>
    <definedName name="XRefPaste24Row" localSheetId="6" hidden="1">#REF!</definedName>
    <definedName name="XRefPaste24Row" localSheetId="5" hidden="1">#REF!</definedName>
    <definedName name="XRefPaste24Row" hidden="1">#REF!</definedName>
    <definedName name="XRefPaste25" localSheetId="2" hidden="1">#REF!</definedName>
    <definedName name="XRefPaste25" localSheetId="6" hidden="1">#REF!</definedName>
    <definedName name="XRefPaste25" localSheetId="5" hidden="1">#REF!</definedName>
    <definedName name="XRefPaste25" hidden="1">#REF!</definedName>
    <definedName name="XRefPaste25Row" localSheetId="2" hidden="1">#REF!</definedName>
    <definedName name="XRefPaste25Row" localSheetId="6" hidden="1">#REF!</definedName>
    <definedName name="XRefPaste25Row" localSheetId="5" hidden="1">#REF!</definedName>
    <definedName name="XRefPaste25Row" hidden="1">#REF!</definedName>
    <definedName name="XRefPaste26" localSheetId="2" hidden="1">#REF!</definedName>
    <definedName name="XRefPaste26" localSheetId="6" hidden="1">#REF!</definedName>
    <definedName name="XRefPaste26" localSheetId="5" hidden="1">#REF!</definedName>
    <definedName name="XRefPaste26" hidden="1">#REF!</definedName>
    <definedName name="XRefPaste26Row" localSheetId="2" hidden="1">#REF!</definedName>
    <definedName name="XRefPaste26Row" localSheetId="6" hidden="1">#REF!</definedName>
    <definedName name="XRefPaste26Row" localSheetId="5" hidden="1">#REF!</definedName>
    <definedName name="XRefPaste26Row" hidden="1">#REF!</definedName>
    <definedName name="XRefPaste27" localSheetId="2" hidden="1">#REF!</definedName>
    <definedName name="XRefPaste27" localSheetId="6" hidden="1">#REF!</definedName>
    <definedName name="XRefPaste27" localSheetId="5" hidden="1">#REF!</definedName>
    <definedName name="XRefPaste27" hidden="1">#REF!</definedName>
    <definedName name="XRefPaste27Row" localSheetId="2" hidden="1">#REF!</definedName>
    <definedName name="XRefPaste27Row" localSheetId="6" hidden="1">#REF!</definedName>
    <definedName name="XRefPaste27Row" localSheetId="5" hidden="1">#REF!</definedName>
    <definedName name="XRefPaste27Row" hidden="1">#REF!</definedName>
    <definedName name="XRefPaste28" localSheetId="2" hidden="1">#REF!</definedName>
    <definedName name="XRefPaste28" localSheetId="6" hidden="1">#REF!</definedName>
    <definedName name="XRefPaste28" localSheetId="5" hidden="1">#REF!</definedName>
    <definedName name="XRefPaste28" hidden="1">#REF!</definedName>
    <definedName name="XRefPaste28Row" localSheetId="2" hidden="1">#REF!</definedName>
    <definedName name="XRefPaste28Row" localSheetId="6" hidden="1">#REF!</definedName>
    <definedName name="XRefPaste28Row" localSheetId="5" hidden="1">#REF!</definedName>
    <definedName name="XRefPaste28Row" hidden="1">#REF!</definedName>
    <definedName name="XRefPaste29" localSheetId="2" hidden="1">#REF!</definedName>
    <definedName name="XRefPaste29" localSheetId="6" hidden="1">#REF!</definedName>
    <definedName name="XRefPaste29" localSheetId="5" hidden="1">#REF!</definedName>
    <definedName name="XRefPaste29" hidden="1">#REF!</definedName>
    <definedName name="XRefPaste29Row" localSheetId="2" hidden="1">#REF!</definedName>
    <definedName name="XRefPaste29Row" localSheetId="6" hidden="1">#REF!</definedName>
    <definedName name="XRefPaste29Row" localSheetId="5" hidden="1">#REF!</definedName>
    <definedName name="XRefPaste29Row" hidden="1">#REF!</definedName>
    <definedName name="XRefPaste2Row" localSheetId="2" hidden="1">#REF!</definedName>
    <definedName name="XRefPaste2Row" localSheetId="6" hidden="1">#REF!</definedName>
    <definedName name="XRefPaste2Row" localSheetId="5" hidden="1">#REF!</definedName>
    <definedName name="XRefPaste2Row" hidden="1">#REF!</definedName>
    <definedName name="XRefPaste3" localSheetId="2" hidden="1">#REF!</definedName>
    <definedName name="XRefPaste3" localSheetId="6" hidden="1">#REF!</definedName>
    <definedName name="XRefPaste3" localSheetId="5" hidden="1">#REF!</definedName>
    <definedName name="XRefPaste3" hidden="1">#REF!</definedName>
    <definedName name="XRefPaste30" localSheetId="2" hidden="1">#REF!</definedName>
    <definedName name="XRefPaste30" localSheetId="6" hidden="1">#REF!</definedName>
    <definedName name="XRefPaste30" localSheetId="5" hidden="1">#REF!</definedName>
    <definedName name="XRefPaste30" hidden="1">#REF!</definedName>
    <definedName name="XRefPaste30Row" localSheetId="2" hidden="1">#REF!</definedName>
    <definedName name="XRefPaste30Row" localSheetId="6" hidden="1">#REF!</definedName>
    <definedName name="XRefPaste30Row" localSheetId="5" hidden="1">#REF!</definedName>
    <definedName name="XRefPaste30Row" hidden="1">#REF!</definedName>
    <definedName name="XRefPaste31" localSheetId="2" hidden="1">#REF!</definedName>
    <definedName name="XRefPaste31" localSheetId="6" hidden="1">#REF!</definedName>
    <definedName name="XRefPaste31" localSheetId="5" hidden="1">#REF!</definedName>
    <definedName name="XRefPaste31" hidden="1">#REF!</definedName>
    <definedName name="XRefPaste31Row" localSheetId="2" hidden="1">#REF!</definedName>
    <definedName name="XRefPaste31Row" localSheetId="6" hidden="1">#REF!</definedName>
    <definedName name="XRefPaste31Row" localSheetId="5" hidden="1">#REF!</definedName>
    <definedName name="XRefPaste31Row" hidden="1">#REF!</definedName>
    <definedName name="XRefPaste32" localSheetId="2" hidden="1">#REF!</definedName>
    <definedName name="XRefPaste32" localSheetId="6" hidden="1">#REF!</definedName>
    <definedName name="XRefPaste32" localSheetId="5" hidden="1">#REF!</definedName>
    <definedName name="XRefPaste32" hidden="1">#REF!</definedName>
    <definedName name="XRefPaste32Row" localSheetId="2" hidden="1">#REF!</definedName>
    <definedName name="XRefPaste32Row" localSheetId="6" hidden="1">#REF!</definedName>
    <definedName name="XRefPaste32Row" localSheetId="5" hidden="1">#REF!</definedName>
    <definedName name="XRefPaste32Row" hidden="1">#REF!</definedName>
    <definedName name="XRefPaste33" localSheetId="2" hidden="1">#REF!</definedName>
    <definedName name="XRefPaste33" localSheetId="6" hidden="1">#REF!</definedName>
    <definedName name="XRefPaste33" localSheetId="5" hidden="1">#REF!</definedName>
    <definedName name="XRefPaste33" hidden="1">#REF!</definedName>
    <definedName name="XRefPaste33Row" localSheetId="2" hidden="1">#REF!</definedName>
    <definedName name="XRefPaste33Row" localSheetId="6" hidden="1">#REF!</definedName>
    <definedName name="XRefPaste33Row" localSheetId="5" hidden="1">#REF!</definedName>
    <definedName name="XRefPaste33Row" hidden="1">#REF!</definedName>
    <definedName name="XRefPaste34" localSheetId="2" hidden="1">#REF!</definedName>
    <definedName name="XRefPaste34" localSheetId="6" hidden="1">#REF!</definedName>
    <definedName name="XRefPaste34" localSheetId="5" hidden="1">#REF!</definedName>
    <definedName name="XRefPaste34" hidden="1">#REF!</definedName>
    <definedName name="XRefPaste34Row" localSheetId="2" hidden="1">#REF!</definedName>
    <definedName name="XRefPaste34Row" localSheetId="6" hidden="1">#REF!</definedName>
    <definedName name="XRefPaste34Row" localSheetId="5" hidden="1">#REF!</definedName>
    <definedName name="XRefPaste34Row" hidden="1">#REF!</definedName>
    <definedName name="XRefPaste35" localSheetId="2" hidden="1">#REF!</definedName>
    <definedName name="XRefPaste35" localSheetId="6" hidden="1">#REF!</definedName>
    <definedName name="XRefPaste35" localSheetId="5" hidden="1">#REF!</definedName>
    <definedName name="XRefPaste35" hidden="1">#REF!</definedName>
    <definedName name="XRefPaste35Row" localSheetId="2" hidden="1">#REF!</definedName>
    <definedName name="XRefPaste35Row" localSheetId="6" hidden="1">#REF!</definedName>
    <definedName name="XRefPaste35Row" localSheetId="5" hidden="1">#REF!</definedName>
    <definedName name="XRefPaste35Row" hidden="1">#REF!</definedName>
    <definedName name="XRefPaste36" localSheetId="2" hidden="1">#REF!</definedName>
    <definedName name="XRefPaste36" localSheetId="6" hidden="1">#REF!</definedName>
    <definedName name="XRefPaste36" localSheetId="5" hidden="1">#REF!</definedName>
    <definedName name="XRefPaste36" hidden="1">#REF!</definedName>
    <definedName name="XRefPaste36Row" localSheetId="2" hidden="1">#REF!</definedName>
    <definedName name="XRefPaste36Row" localSheetId="6" hidden="1">#REF!</definedName>
    <definedName name="XRefPaste36Row" localSheetId="5" hidden="1">#REF!</definedName>
    <definedName name="XRefPaste36Row" hidden="1">#REF!</definedName>
    <definedName name="XRefPaste37" localSheetId="2" hidden="1">#REF!</definedName>
    <definedName name="XRefPaste37" localSheetId="6" hidden="1">#REF!</definedName>
    <definedName name="XRefPaste37" localSheetId="5" hidden="1">#REF!</definedName>
    <definedName name="XRefPaste37" hidden="1">#REF!</definedName>
    <definedName name="XRefPaste37Row" localSheetId="2" hidden="1">#REF!</definedName>
    <definedName name="XRefPaste37Row" localSheetId="6" hidden="1">#REF!</definedName>
    <definedName name="XRefPaste37Row" localSheetId="5" hidden="1">#REF!</definedName>
    <definedName name="XRefPaste37Row" hidden="1">#REF!</definedName>
    <definedName name="XRefPaste38" localSheetId="2" hidden="1">#REF!</definedName>
    <definedName name="XRefPaste38" localSheetId="6" hidden="1">#REF!</definedName>
    <definedName name="XRefPaste38" localSheetId="5" hidden="1">#REF!</definedName>
    <definedName name="XRefPaste38" hidden="1">#REF!</definedName>
    <definedName name="XRefPaste38Row" localSheetId="2" hidden="1">#REF!</definedName>
    <definedName name="XRefPaste38Row" localSheetId="6" hidden="1">#REF!</definedName>
    <definedName name="XRefPaste38Row" localSheetId="5" hidden="1">#REF!</definedName>
    <definedName name="XRefPaste38Row" hidden="1">#REF!</definedName>
    <definedName name="XRefPaste39" localSheetId="2" hidden="1">#REF!</definedName>
    <definedName name="XRefPaste39" localSheetId="6" hidden="1">#REF!</definedName>
    <definedName name="XRefPaste39" localSheetId="5" hidden="1">#REF!</definedName>
    <definedName name="XRefPaste39" hidden="1">#REF!</definedName>
    <definedName name="XRefPaste39Row" localSheetId="2" hidden="1">#REF!</definedName>
    <definedName name="XRefPaste39Row" localSheetId="6" hidden="1">#REF!</definedName>
    <definedName name="XRefPaste39Row" localSheetId="5" hidden="1">#REF!</definedName>
    <definedName name="XRefPaste39Row" hidden="1">#REF!</definedName>
    <definedName name="XRefPaste3Row" localSheetId="2" hidden="1">#REF!</definedName>
    <definedName name="XRefPaste3Row" localSheetId="6" hidden="1">#REF!</definedName>
    <definedName name="XRefPaste3Row" localSheetId="5" hidden="1">#REF!</definedName>
    <definedName name="XRefPaste3Row" hidden="1">#REF!</definedName>
    <definedName name="XRefPaste4" localSheetId="2" hidden="1">#REF!</definedName>
    <definedName name="XRefPaste4" localSheetId="6" hidden="1">#REF!</definedName>
    <definedName name="XRefPaste4" localSheetId="5" hidden="1">#REF!</definedName>
    <definedName name="XRefPaste4" hidden="1">#REF!</definedName>
    <definedName name="XRefPaste40" localSheetId="2" hidden="1">#REF!</definedName>
    <definedName name="XRefPaste40" localSheetId="6" hidden="1">#REF!</definedName>
    <definedName name="XRefPaste40" localSheetId="5" hidden="1">#REF!</definedName>
    <definedName name="XRefPaste40" hidden="1">#REF!</definedName>
    <definedName name="XRefPaste40Row" localSheetId="2" hidden="1">#REF!</definedName>
    <definedName name="XRefPaste40Row" localSheetId="6" hidden="1">#REF!</definedName>
    <definedName name="XRefPaste40Row" localSheetId="5" hidden="1">#REF!</definedName>
    <definedName name="XRefPaste40Row" hidden="1">#REF!</definedName>
    <definedName name="XRefPaste41" localSheetId="2" hidden="1">#REF!</definedName>
    <definedName name="XRefPaste41" localSheetId="6" hidden="1">#REF!</definedName>
    <definedName name="XRefPaste41" localSheetId="5" hidden="1">#REF!</definedName>
    <definedName name="XRefPaste41" hidden="1">#REF!</definedName>
    <definedName name="XRefPaste41Row" localSheetId="2" hidden="1">#REF!</definedName>
    <definedName name="XRefPaste41Row" localSheetId="6" hidden="1">#REF!</definedName>
    <definedName name="XRefPaste41Row" localSheetId="5" hidden="1">#REF!</definedName>
    <definedName name="XRefPaste41Row" hidden="1">#REF!</definedName>
    <definedName name="XRefPaste42" localSheetId="2" hidden="1">#REF!</definedName>
    <definedName name="XRefPaste42" localSheetId="6" hidden="1">#REF!</definedName>
    <definedName name="XRefPaste42" localSheetId="5" hidden="1">#REF!</definedName>
    <definedName name="XRefPaste42" hidden="1">#REF!</definedName>
    <definedName name="XRefPaste42Row" localSheetId="2" hidden="1">#REF!</definedName>
    <definedName name="XRefPaste42Row" localSheetId="6" hidden="1">#REF!</definedName>
    <definedName name="XRefPaste42Row" localSheetId="5" hidden="1">#REF!</definedName>
    <definedName name="XRefPaste42Row" hidden="1">#REF!</definedName>
    <definedName name="XRefPaste43" localSheetId="2" hidden="1">#REF!</definedName>
    <definedName name="XRefPaste43" localSheetId="6" hidden="1">#REF!</definedName>
    <definedName name="XRefPaste43" localSheetId="5" hidden="1">#REF!</definedName>
    <definedName name="XRefPaste43" hidden="1">#REF!</definedName>
    <definedName name="XRefPaste43Row" localSheetId="2" hidden="1">#REF!</definedName>
    <definedName name="XRefPaste43Row" localSheetId="6" hidden="1">#REF!</definedName>
    <definedName name="XRefPaste43Row" localSheetId="5" hidden="1">#REF!</definedName>
    <definedName name="XRefPaste43Row" hidden="1">#REF!</definedName>
    <definedName name="XRefPaste44" localSheetId="2" hidden="1">#REF!</definedName>
    <definedName name="XRefPaste44" localSheetId="6" hidden="1">#REF!</definedName>
    <definedName name="XRefPaste44" localSheetId="5" hidden="1">#REF!</definedName>
    <definedName name="XRefPaste44" hidden="1">#REF!</definedName>
    <definedName name="XRefPaste44Row" localSheetId="2" hidden="1">#REF!</definedName>
    <definedName name="XRefPaste44Row" localSheetId="6" hidden="1">#REF!</definedName>
    <definedName name="XRefPaste44Row" localSheetId="5" hidden="1">#REF!</definedName>
    <definedName name="XRefPaste44Row" hidden="1">#REF!</definedName>
    <definedName name="XRefPaste45" localSheetId="2" hidden="1">#REF!</definedName>
    <definedName name="XRefPaste45" localSheetId="6" hidden="1">#REF!</definedName>
    <definedName name="XRefPaste45" localSheetId="5" hidden="1">#REF!</definedName>
    <definedName name="XRefPaste45" hidden="1">#REF!</definedName>
    <definedName name="XRefPaste45Row" localSheetId="2" hidden="1">#REF!</definedName>
    <definedName name="XRefPaste45Row" localSheetId="6" hidden="1">#REF!</definedName>
    <definedName name="XRefPaste45Row" localSheetId="5" hidden="1">#REF!</definedName>
    <definedName name="XRefPaste45Row" hidden="1">#REF!</definedName>
    <definedName name="XRefPaste46" localSheetId="2" hidden="1">#REF!</definedName>
    <definedName name="XRefPaste46" localSheetId="6" hidden="1">#REF!</definedName>
    <definedName name="XRefPaste46" localSheetId="5" hidden="1">#REF!</definedName>
    <definedName name="XRefPaste46" hidden="1">#REF!</definedName>
    <definedName name="XRefPaste46Row" localSheetId="2" hidden="1">#REF!</definedName>
    <definedName name="XRefPaste46Row" localSheetId="6" hidden="1">#REF!</definedName>
    <definedName name="XRefPaste46Row" localSheetId="5" hidden="1">#REF!</definedName>
    <definedName name="XRefPaste46Row" hidden="1">#REF!</definedName>
    <definedName name="XRefPaste47" localSheetId="2" hidden="1">#REF!</definedName>
    <definedName name="XRefPaste47" localSheetId="6" hidden="1">#REF!</definedName>
    <definedName name="XRefPaste47" localSheetId="5" hidden="1">#REF!</definedName>
    <definedName name="XRefPaste47" hidden="1">#REF!</definedName>
    <definedName name="XRefPaste47Row" localSheetId="2" hidden="1">#REF!</definedName>
    <definedName name="XRefPaste47Row" localSheetId="6" hidden="1">#REF!</definedName>
    <definedName name="XRefPaste47Row" localSheetId="5" hidden="1">#REF!</definedName>
    <definedName name="XRefPaste47Row" hidden="1">#REF!</definedName>
    <definedName name="XRefPaste48" localSheetId="2" hidden="1">#REF!</definedName>
    <definedName name="XRefPaste48" localSheetId="6" hidden="1">#REF!</definedName>
    <definedName name="XRefPaste48" localSheetId="5" hidden="1">#REF!</definedName>
    <definedName name="XRefPaste48" hidden="1">#REF!</definedName>
    <definedName name="XRefPaste48Row" localSheetId="2" hidden="1">#REF!</definedName>
    <definedName name="XRefPaste48Row" localSheetId="6" hidden="1">#REF!</definedName>
    <definedName name="XRefPaste48Row" localSheetId="5" hidden="1">#REF!</definedName>
    <definedName name="XRefPaste48Row" hidden="1">#REF!</definedName>
    <definedName name="XRefPaste49" localSheetId="2" hidden="1">#REF!</definedName>
    <definedName name="XRefPaste49" localSheetId="6" hidden="1">#REF!</definedName>
    <definedName name="XRefPaste49" localSheetId="5" hidden="1">#REF!</definedName>
    <definedName name="XRefPaste49" hidden="1">#REF!</definedName>
    <definedName name="XRefPaste49Row" localSheetId="2" hidden="1">#REF!</definedName>
    <definedName name="XRefPaste49Row" localSheetId="6" hidden="1">#REF!</definedName>
    <definedName name="XRefPaste49Row" localSheetId="5" hidden="1">#REF!</definedName>
    <definedName name="XRefPaste49Row" hidden="1">#REF!</definedName>
    <definedName name="XRefPaste4Row" localSheetId="2" hidden="1">#REF!</definedName>
    <definedName name="XRefPaste4Row" localSheetId="6" hidden="1">#REF!</definedName>
    <definedName name="XRefPaste4Row" localSheetId="5" hidden="1">#REF!</definedName>
    <definedName name="XRefPaste4Row" hidden="1">#REF!</definedName>
    <definedName name="XRefPaste5" localSheetId="2" hidden="1">#REF!</definedName>
    <definedName name="XRefPaste5" localSheetId="6" hidden="1">#REF!</definedName>
    <definedName name="XRefPaste5" localSheetId="5" hidden="1">#REF!</definedName>
    <definedName name="XRefPaste5" hidden="1">#REF!</definedName>
    <definedName name="XRefPaste50" localSheetId="2" hidden="1">#REF!</definedName>
    <definedName name="XRefPaste50" localSheetId="6" hidden="1">#REF!</definedName>
    <definedName name="XRefPaste50" localSheetId="5" hidden="1">#REF!</definedName>
    <definedName name="XRefPaste50" hidden="1">#REF!</definedName>
    <definedName name="XRefPaste51" localSheetId="2" hidden="1">#REF!</definedName>
    <definedName name="XRefPaste51" localSheetId="6" hidden="1">#REF!</definedName>
    <definedName name="XRefPaste51" localSheetId="5" hidden="1">#REF!</definedName>
    <definedName name="XRefPaste51" hidden="1">#REF!</definedName>
    <definedName name="XRefPaste52" localSheetId="2" hidden="1">#REF!</definedName>
    <definedName name="XRefPaste52" localSheetId="6" hidden="1">#REF!</definedName>
    <definedName name="XRefPaste52" localSheetId="5" hidden="1">#REF!</definedName>
    <definedName name="XRefPaste52" hidden="1">#REF!</definedName>
    <definedName name="XRefPaste53" localSheetId="2" hidden="1">#REF!</definedName>
    <definedName name="XRefPaste53" localSheetId="6" hidden="1">#REF!</definedName>
    <definedName name="XRefPaste53" localSheetId="5" hidden="1">#REF!</definedName>
    <definedName name="XRefPaste53" hidden="1">#REF!</definedName>
    <definedName name="XRefPaste54" localSheetId="2" hidden="1">#REF!</definedName>
    <definedName name="XRefPaste54" localSheetId="6" hidden="1">#REF!</definedName>
    <definedName name="XRefPaste54" localSheetId="5" hidden="1">#REF!</definedName>
    <definedName name="XRefPaste54" hidden="1">#REF!</definedName>
    <definedName name="XRefPaste55" localSheetId="2" hidden="1">#REF!</definedName>
    <definedName name="XRefPaste55" localSheetId="6" hidden="1">#REF!</definedName>
    <definedName name="XRefPaste55" localSheetId="5" hidden="1">#REF!</definedName>
    <definedName name="XRefPaste55" hidden="1">#REF!</definedName>
    <definedName name="XRefPaste56" localSheetId="2" hidden="1">#REF!</definedName>
    <definedName name="XRefPaste56" localSheetId="6" hidden="1">#REF!</definedName>
    <definedName name="XRefPaste56" localSheetId="5" hidden="1">#REF!</definedName>
    <definedName name="XRefPaste56" hidden="1">#REF!</definedName>
    <definedName name="XRefPaste57" localSheetId="2" hidden="1">#REF!</definedName>
    <definedName name="XRefPaste57" localSheetId="6" hidden="1">#REF!</definedName>
    <definedName name="XRefPaste57" localSheetId="5" hidden="1">#REF!</definedName>
    <definedName name="XRefPaste57" hidden="1">#REF!</definedName>
    <definedName name="XRefPaste58" localSheetId="2" hidden="1">#REF!</definedName>
    <definedName name="XRefPaste58" localSheetId="6" hidden="1">#REF!</definedName>
    <definedName name="XRefPaste58" localSheetId="5" hidden="1">#REF!</definedName>
    <definedName name="XRefPaste58" hidden="1">#REF!</definedName>
    <definedName name="XRefPaste59" localSheetId="2" hidden="1">#REF!</definedName>
    <definedName name="XRefPaste59" localSheetId="6" hidden="1">#REF!</definedName>
    <definedName name="XRefPaste59" localSheetId="5" hidden="1">#REF!</definedName>
    <definedName name="XRefPaste59" hidden="1">#REF!</definedName>
    <definedName name="XRefPaste5Row" localSheetId="2" hidden="1">#REF!</definedName>
    <definedName name="XRefPaste5Row" localSheetId="6" hidden="1">#REF!</definedName>
    <definedName name="XRefPaste5Row" localSheetId="5" hidden="1">#REF!</definedName>
    <definedName name="XRefPaste5Row" hidden="1">#REF!</definedName>
    <definedName name="XRefPaste6" localSheetId="2" hidden="1">#REF!</definedName>
    <definedName name="XRefPaste6" localSheetId="6" hidden="1">#REF!</definedName>
    <definedName name="XRefPaste6" localSheetId="5" hidden="1">#REF!</definedName>
    <definedName name="XRefPaste6" hidden="1">#REF!</definedName>
    <definedName name="XRefPaste60" localSheetId="2" hidden="1">#REF!</definedName>
    <definedName name="XRefPaste60" localSheetId="6" hidden="1">#REF!</definedName>
    <definedName name="XRefPaste60" localSheetId="5" hidden="1">#REF!</definedName>
    <definedName name="XRefPaste60" hidden="1">#REF!</definedName>
    <definedName name="XRefPaste61" localSheetId="2" hidden="1">#REF!</definedName>
    <definedName name="XRefPaste61" localSheetId="6" hidden="1">#REF!</definedName>
    <definedName name="XRefPaste61" localSheetId="5" hidden="1">#REF!</definedName>
    <definedName name="XRefPaste61" hidden="1">#REF!</definedName>
    <definedName name="XRefPaste62" localSheetId="2" hidden="1">#REF!</definedName>
    <definedName name="XRefPaste62" localSheetId="6" hidden="1">#REF!</definedName>
    <definedName name="XRefPaste62" localSheetId="5" hidden="1">#REF!</definedName>
    <definedName name="XRefPaste62" hidden="1">#REF!</definedName>
    <definedName name="XRefPaste63" localSheetId="2" hidden="1">#REF!</definedName>
    <definedName name="XRefPaste63" localSheetId="6" hidden="1">#REF!</definedName>
    <definedName name="XRefPaste63" localSheetId="5" hidden="1">#REF!</definedName>
    <definedName name="XRefPaste63" hidden="1">#REF!</definedName>
    <definedName name="XRefPaste64" localSheetId="2" hidden="1">#REF!</definedName>
    <definedName name="XRefPaste64" localSheetId="6" hidden="1">#REF!</definedName>
    <definedName name="XRefPaste64" localSheetId="5" hidden="1">#REF!</definedName>
    <definedName name="XRefPaste64" hidden="1">#REF!</definedName>
    <definedName name="XRefPaste65" localSheetId="2" hidden="1">#REF!</definedName>
    <definedName name="XRefPaste65" localSheetId="6" hidden="1">#REF!</definedName>
    <definedName name="XRefPaste65" localSheetId="5" hidden="1">#REF!</definedName>
    <definedName name="XRefPaste65" hidden="1">#REF!</definedName>
    <definedName name="XRefPaste66" localSheetId="2" hidden="1">#REF!</definedName>
    <definedName name="XRefPaste66" localSheetId="6" hidden="1">#REF!</definedName>
    <definedName name="XRefPaste66" localSheetId="5" hidden="1">#REF!</definedName>
    <definedName name="XRefPaste66" hidden="1">#REF!</definedName>
    <definedName name="XRefPaste67" localSheetId="2" hidden="1">#REF!</definedName>
    <definedName name="XRefPaste67" localSheetId="6" hidden="1">#REF!</definedName>
    <definedName name="XRefPaste67" localSheetId="5" hidden="1">#REF!</definedName>
    <definedName name="XRefPaste67" hidden="1">#REF!</definedName>
    <definedName name="XRefPaste68" localSheetId="2" hidden="1">#REF!</definedName>
    <definedName name="XRefPaste68" localSheetId="6" hidden="1">#REF!</definedName>
    <definedName name="XRefPaste68" localSheetId="5" hidden="1">#REF!</definedName>
    <definedName name="XRefPaste68" hidden="1">#REF!</definedName>
    <definedName name="XRefPaste69" localSheetId="2" hidden="1">#REF!</definedName>
    <definedName name="XRefPaste69" localSheetId="6" hidden="1">#REF!</definedName>
    <definedName name="XRefPaste69" localSheetId="5" hidden="1">#REF!</definedName>
    <definedName name="XRefPaste69" hidden="1">#REF!</definedName>
    <definedName name="XRefPaste6Row" localSheetId="2" hidden="1">#REF!</definedName>
    <definedName name="XRefPaste6Row" localSheetId="6" hidden="1">#REF!</definedName>
    <definedName name="XRefPaste6Row" localSheetId="5" hidden="1">#REF!</definedName>
    <definedName name="XRefPaste6Row" hidden="1">#REF!</definedName>
    <definedName name="XRefPaste7" localSheetId="2" hidden="1">#REF!</definedName>
    <definedName name="XRefPaste7" localSheetId="6" hidden="1">#REF!</definedName>
    <definedName name="XRefPaste7" localSheetId="5" hidden="1">#REF!</definedName>
    <definedName name="XRefPaste7" hidden="1">#REF!</definedName>
    <definedName name="XRefPaste70" localSheetId="2" hidden="1">#REF!</definedName>
    <definedName name="XRefPaste70" localSheetId="6" hidden="1">#REF!</definedName>
    <definedName name="XRefPaste70" localSheetId="5" hidden="1">#REF!</definedName>
    <definedName name="XRefPaste70" hidden="1">#REF!</definedName>
    <definedName name="XRefPaste71" localSheetId="2" hidden="1">#REF!</definedName>
    <definedName name="XRefPaste71" localSheetId="6" hidden="1">#REF!</definedName>
    <definedName name="XRefPaste71" localSheetId="5" hidden="1">#REF!</definedName>
    <definedName name="XRefPaste71" hidden="1">#REF!</definedName>
    <definedName name="XRefPaste72" localSheetId="2" hidden="1">#REF!</definedName>
    <definedName name="XRefPaste72" localSheetId="6" hidden="1">#REF!</definedName>
    <definedName name="XRefPaste72" localSheetId="5" hidden="1">#REF!</definedName>
    <definedName name="XRefPaste72" hidden="1">#REF!</definedName>
    <definedName name="XRefPaste73" localSheetId="2" hidden="1">#REF!</definedName>
    <definedName name="XRefPaste73" localSheetId="6" hidden="1">#REF!</definedName>
    <definedName name="XRefPaste73" localSheetId="5" hidden="1">#REF!</definedName>
    <definedName name="XRefPaste73" hidden="1">#REF!</definedName>
    <definedName name="XRefPaste74" localSheetId="2" hidden="1">#REF!</definedName>
    <definedName name="XRefPaste74" localSheetId="6" hidden="1">#REF!</definedName>
    <definedName name="XRefPaste74" localSheetId="5" hidden="1">#REF!</definedName>
    <definedName name="XRefPaste74" hidden="1">#REF!</definedName>
    <definedName name="XRefPaste75" localSheetId="2" hidden="1">#REF!</definedName>
    <definedName name="XRefPaste75" localSheetId="6" hidden="1">#REF!</definedName>
    <definedName name="XRefPaste75" localSheetId="5" hidden="1">#REF!</definedName>
    <definedName name="XRefPaste75" hidden="1">#REF!</definedName>
    <definedName name="XRefPaste76" localSheetId="2" hidden="1">#REF!</definedName>
    <definedName name="XRefPaste76" localSheetId="6" hidden="1">#REF!</definedName>
    <definedName name="XRefPaste76" localSheetId="5" hidden="1">#REF!</definedName>
    <definedName name="XRefPaste76" hidden="1">#REF!</definedName>
    <definedName name="XRefPaste77" localSheetId="2" hidden="1">#REF!</definedName>
    <definedName name="XRefPaste77" localSheetId="6" hidden="1">#REF!</definedName>
    <definedName name="XRefPaste77" localSheetId="5" hidden="1">#REF!</definedName>
    <definedName name="XRefPaste77" hidden="1">#REF!</definedName>
    <definedName name="XRefPaste78" localSheetId="2" hidden="1">#REF!</definedName>
    <definedName name="XRefPaste78" localSheetId="6" hidden="1">#REF!</definedName>
    <definedName name="XRefPaste78" localSheetId="5" hidden="1">#REF!</definedName>
    <definedName name="XRefPaste78" hidden="1">#REF!</definedName>
    <definedName name="XRefPaste79" localSheetId="2" hidden="1">#REF!</definedName>
    <definedName name="XRefPaste79" localSheetId="6" hidden="1">#REF!</definedName>
    <definedName name="XRefPaste79" localSheetId="5" hidden="1">#REF!</definedName>
    <definedName name="XRefPaste79" hidden="1">#REF!</definedName>
    <definedName name="XRefPaste7Row" localSheetId="2" hidden="1">#REF!</definedName>
    <definedName name="XRefPaste7Row" localSheetId="6" hidden="1">#REF!</definedName>
    <definedName name="XRefPaste7Row" localSheetId="5" hidden="1">#REF!</definedName>
    <definedName name="XRefPaste7Row" hidden="1">#REF!</definedName>
    <definedName name="XRefPaste8" localSheetId="2" hidden="1">#REF!</definedName>
    <definedName name="XRefPaste8" localSheetId="6" hidden="1">#REF!</definedName>
    <definedName name="XRefPaste8" localSheetId="5" hidden="1">#REF!</definedName>
    <definedName name="XRefPaste8" hidden="1">#REF!</definedName>
    <definedName name="XRefPaste80" localSheetId="2" hidden="1">#REF!</definedName>
    <definedName name="XRefPaste80" localSheetId="6" hidden="1">#REF!</definedName>
    <definedName name="XRefPaste80" localSheetId="5" hidden="1">#REF!</definedName>
    <definedName name="XRefPaste80" hidden="1">#REF!</definedName>
    <definedName name="XRefPaste81" localSheetId="2" hidden="1">#REF!</definedName>
    <definedName name="XRefPaste81" localSheetId="6" hidden="1">#REF!</definedName>
    <definedName name="XRefPaste81" localSheetId="5" hidden="1">#REF!</definedName>
    <definedName name="XRefPaste81" hidden="1">#REF!</definedName>
    <definedName name="XRefPaste82" localSheetId="2" hidden="1">#REF!</definedName>
    <definedName name="XRefPaste82" localSheetId="6" hidden="1">#REF!</definedName>
    <definedName name="XRefPaste82" localSheetId="5" hidden="1">#REF!</definedName>
    <definedName name="XRefPaste82" hidden="1">#REF!</definedName>
    <definedName name="XRefPaste83" localSheetId="2" hidden="1">#REF!</definedName>
    <definedName name="XRefPaste83" localSheetId="6" hidden="1">#REF!</definedName>
    <definedName name="XRefPaste83" localSheetId="5" hidden="1">#REF!</definedName>
    <definedName name="XRefPaste83" hidden="1">#REF!</definedName>
    <definedName name="XRefPaste84" localSheetId="2" hidden="1">#REF!</definedName>
    <definedName name="XRefPaste84" localSheetId="6" hidden="1">#REF!</definedName>
    <definedName name="XRefPaste84" localSheetId="5" hidden="1">#REF!</definedName>
    <definedName name="XRefPaste84" hidden="1">#REF!</definedName>
    <definedName name="XRefPaste85" localSheetId="2" hidden="1">#REF!</definedName>
    <definedName name="XRefPaste85" localSheetId="6" hidden="1">#REF!</definedName>
    <definedName name="XRefPaste85" localSheetId="5" hidden="1">#REF!</definedName>
    <definedName name="XRefPaste85" hidden="1">#REF!</definedName>
    <definedName name="XRefPaste86" localSheetId="2" hidden="1">#REF!</definedName>
    <definedName name="XRefPaste86" localSheetId="6" hidden="1">#REF!</definedName>
    <definedName name="XRefPaste86" localSheetId="5" hidden="1">#REF!</definedName>
    <definedName name="XRefPaste86" hidden="1">#REF!</definedName>
    <definedName name="XRefPaste86Row" localSheetId="2" hidden="1">#REF!</definedName>
    <definedName name="XRefPaste86Row" localSheetId="6" hidden="1">#REF!</definedName>
    <definedName name="XRefPaste86Row" localSheetId="5" hidden="1">#REF!</definedName>
    <definedName name="XRefPaste86Row" hidden="1">#REF!</definedName>
    <definedName name="XRefPaste87" localSheetId="2" hidden="1">#REF!</definedName>
    <definedName name="XRefPaste87" localSheetId="6" hidden="1">#REF!</definedName>
    <definedName name="XRefPaste87" localSheetId="5" hidden="1">#REF!</definedName>
    <definedName name="XRefPaste87" hidden="1">#REF!</definedName>
    <definedName name="XRefPaste87Row" localSheetId="2" hidden="1">#REF!</definedName>
    <definedName name="XRefPaste87Row" localSheetId="6" hidden="1">#REF!</definedName>
    <definedName name="XRefPaste87Row" localSheetId="5" hidden="1">#REF!</definedName>
    <definedName name="XRefPaste87Row" hidden="1">#REF!</definedName>
    <definedName name="XRefPaste88" localSheetId="2" hidden="1">#REF!</definedName>
    <definedName name="XRefPaste88" localSheetId="6" hidden="1">#REF!</definedName>
    <definedName name="XRefPaste88" localSheetId="5" hidden="1">#REF!</definedName>
    <definedName name="XRefPaste88" hidden="1">#REF!</definedName>
    <definedName name="XRefPaste88Row" localSheetId="2" hidden="1">#REF!</definedName>
    <definedName name="XRefPaste88Row" localSheetId="6" hidden="1">#REF!</definedName>
    <definedName name="XRefPaste88Row" localSheetId="5" hidden="1">#REF!</definedName>
    <definedName name="XRefPaste88Row" hidden="1">#REF!</definedName>
    <definedName name="XRefPaste89" localSheetId="2" hidden="1">#REF!</definedName>
    <definedName name="XRefPaste89" localSheetId="6" hidden="1">#REF!</definedName>
    <definedName name="XRefPaste89" localSheetId="5" hidden="1">#REF!</definedName>
    <definedName name="XRefPaste89" hidden="1">#REF!</definedName>
    <definedName name="XRefPaste89Row" localSheetId="2" hidden="1">#REF!</definedName>
    <definedName name="XRefPaste89Row" localSheetId="6" hidden="1">#REF!</definedName>
    <definedName name="XRefPaste89Row" localSheetId="5" hidden="1">#REF!</definedName>
    <definedName name="XRefPaste89Row" hidden="1">#REF!</definedName>
    <definedName name="XRefPaste8Row" localSheetId="2" hidden="1">#REF!</definedName>
    <definedName name="XRefPaste8Row" localSheetId="6" hidden="1">#REF!</definedName>
    <definedName name="XRefPaste8Row" localSheetId="5" hidden="1">#REF!</definedName>
    <definedName name="XRefPaste8Row" hidden="1">#REF!</definedName>
    <definedName name="XRefPaste9" localSheetId="2" hidden="1">#REF!</definedName>
    <definedName name="XRefPaste9" localSheetId="6" hidden="1">#REF!</definedName>
    <definedName name="XRefPaste9" localSheetId="5" hidden="1">#REF!</definedName>
    <definedName name="XRefPaste9" hidden="1">#REF!</definedName>
    <definedName name="XRefPaste90" localSheetId="2" hidden="1">#REF!</definedName>
    <definedName name="XRefPaste90" localSheetId="6" hidden="1">#REF!</definedName>
    <definedName name="XRefPaste90" localSheetId="5" hidden="1">#REF!</definedName>
    <definedName name="XRefPaste90" hidden="1">#REF!</definedName>
    <definedName name="XRefPaste90Row" localSheetId="2" hidden="1">#REF!</definedName>
    <definedName name="XRefPaste90Row" localSheetId="6" hidden="1">#REF!</definedName>
    <definedName name="XRefPaste90Row" localSheetId="5" hidden="1">#REF!</definedName>
    <definedName name="XRefPaste90Row" hidden="1">#REF!</definedName>
    <definedName name="XRefPaste91" localSheetId="2" hidden="1">#REF!</definedName>
    <definedName name="XRefPaste91" localSheetId="6" hidden="1">#REF!</definedName>
    <definedName name="XRefPaste91" localSheetId="5" hidden="1">#REF!</definedName>
    <definedName name="XRefPaste91" hidden="1">#REF!</definedName>
    <definedName name="XRefPaste91Row" localSheetId="2" hidden="1">#REF!</definedName>
    <definedName name="XRefPaste91Row" localSheetId="6" hidden="1">#REF!</definedName>
    <definedName name="XRefPaste91Row" localSheetId="5" hidden="1">#REF!</definedName>
    <definedName name="XRefPaste91Row" hidden="1">#REF!</definedName>
    <definedName name="XRefPaste92" localSheetId="2" hidden="1">#REF!</definedName>
    <definedName name="XRefPaste92" localSheetId="6" hidden="1">#REF!</definedName>
    <definedName name="XRefPaste92" localSheetId="5" hidden="1">#REF!</definedName>
    <definedName name="XRefPaste92" hidden="1">#REF!</definedName>
    <definedName name="XRefPaste92Row" localSheetId="2" hidden="1">#REF!</definedName>
    <definedName name="XRefPaste92Row" localSheetId="6" hidden="1">#REF!</definedName>
    <definedName name="XRefPaste92Row" localSheetId="5" hidden="1">#REF!</definedName>
    <definedName name="XRefPaste92Row" hidden="1">#REF!</definedName>
    <definedName name="XRefPaste93" localSheetId="2" hidden="1">#REF!</definedName>
    <definedName name="XRefPaste93" localSheetId="6" hidden="1">#REF!</definedName>
    <definedName name="XRefPaste93" localSheetId="5" hidden="1">#REF!</definedName>
    <definedName name="XRefPaste93" hidden="1">#REF!</definedName>
    <definedName name="XRefPaste93Row" localSheetId="2" hidden="1">#REF!</definedName>
    <definedName name="XRefPaste93Row" localSheetId="6" hidden="1">#REF!</definedName>
    <definedName name="XRefPaste93Row" localSheetId="5" hidden="1">#REF!</definedName>
    <definedName name="XRefPaste93Row" hidden="1">#REF!</definedName>
    <definedName name="XRefPaste94" localSheetId="2" hidden="1">#REF!</definedName>
    <definedName name="XRefPaste94" localSheetId="6" hidden="1">#REF!</definedName>
    <definedName name="XRefPaste94" localSheetId="5" hidden="1">#REF!</definedName>
    <definedName name="XRefPaste94" hidden="1">#REF!</definedName>
    <definedName name="XRefPaste94Row" localSheetId="2" hidden="1">#REF!</definedName>
    <definedName name="XRefPaste94Row" localSheetId="6" hidden="1">#REF!</definedName>
    <definedName name="XRefPaste94Row" localSheetId="5" hidden="1">#REF!</definedName>
    <definedName name="XRefPaste94Row" hidden="1">#REF!</definedName>
    <definedName name="XRefPaste95" localSheetId="2" hidden="1">#REF!</definedName>
    <definedName name="XRefPaste95" localSheetId="6" hidden="1">#REF!</definedName>
    <definedName name="XRefPaste95" localSheetId="5" hidden="1">#REF!</definedName>
    <definedName name="XRefPaste95" hidden="1">#REF!</definedName>
    <definedName name="XRefPaste95Row" localSheetId="2" hidden="1">#REF!</definedName>
    <definedName name="XRefPaste95Row" localSheetId="6" hidden="1">#REF!</definedName>
    <definedName name="XRefPaste95Row" localSheetId="5" hidden="1">#REF!</definedName>
    <definedName name="XRefPaste95Row" hidden="1">#REF!</definedName>
    <definedName name="XRefPaste96" localSheetId="2" hidden="1">#REF!</definedName>
    <definedName name="XRefPaste96" localSheetId="6" hidden="1">#REF!</definedName>
    <definedName name="XRefPaste96" localSheetId="5" hidden="1">#REF!</definedName>
    <definedName name="XRefPaste96" hidden="1">#REF!</definedName>
    <definedName name="XRefPaste96Row" localSheetId="2" hidden="1">#REF!</definedName>
    <definedName name="XRefPaste96Row" localSheetId="6" hidden="1">#REF!</definedName>
    <definedName name="XRefPaste96Row" localSheetId="5" hidden="1">#REF!</definedName>
    <definedName name="XRefPaste96Row" hidden="1">#REF!</definedName>
    <definedName name="XRefPaste97" localSheetId="2" hidden="1">#REF!</definedName>
    <definedName name="XRefPaste97" localSheetId="6" hidden="1">#REF!</definedName>
    <definedName name="XRefPaste97" localSheetId="5" hidden="1">#REF!</definedName>
    <definedName name="XRefPaste97" hidden="1">#REF!</definedName>
    <definedName name="XRefPaste97Row" localSheetId="2" hidden="1">#REF!</definedName>
    <definedName name="XRefPaste97Row" localSheetId="6" hidden="1">#REF!</definedName>
    <definedName name="XRefPaste97Row" localSheetId="5" hidden="1">#REF!</definedName>
    <definedName name="XRefPaste97Row" hidden="1">#REF!</definedName>
    <definedName name="XRefPaste98" localSheetId="2" hidden="1">#REF!</definedName>
    <definedName name="XRefPaste98" localSheetId="6" hidden="1">#REF!</definedName>
    <definedName name="XRefPaste98" localSheetId="5" hidden="1">#REF!</definedName>
    <definedName name="XRefPaste98" hidden="1">#REF!</definedName>
    <definedName name="XRefPaste98Row" localSheetId="2" hidden="1">#REF!</definedName>
    <definedName name="XRefPaste98Row" localSheetId="6" hidden="1">#REF!</definedName>
    <definedName name="XRefPaste98Row" localSheetId="5" hidden="1">#REF!</definedName>
    <definedName name="XRefPaste98Row" hidden="1">#REF!</definedName>
    <definedName name="XRefPaste99" localSheetId="2" hidden="1">#REF!</definedName>
    <definedName name="XRefPaste99" localSheetId="6" hidden="1">#REF!</definedName>
    <definedName name="XRefPaste99" localSheetId="5" hidden="1">#REF!</definedName>
    <definedName name="XRefPaste99" hidden="1">#REF!</definedName>
    <definedName name="XRefPaste99Row" localSheetId="2" hidden="1">#REF!</definedName>
    <definedName name="XRefPaste99Row" localSheetId="6" hidden="1">#REF!</definedName>
    <definedName name="XRefPaste99Row" localSheetId="5" hidden="1">#REF!</definedName>
    <definedName name="XRefPaste99Row" hidden="1">#REF!</definedName>
    <definedName name="XRefPaste9Row" localSheetId="2" hidden="1">#REF!</definedName>
    <definedName name="XRefPaste9Row" localSheetId="6" hidden="1">#REF!</definedName>
    <definedName name="XRefPaste9Row" localSheetId="5" hidden="1">#REF!</definedName>
    <definedName name="XRefPaste9Row" hidden="1">#REF!</definedName>
    <definedName name="XRefPasteRangeCount" hidden="1">2</definedName>
    <definedName name="XX" localSheetId="2">#REF!</definedName>
    <definedName name="XX" localSheetId="6">#REF!</definedName>
    <definedName name="XX" localSheetId="5">#REF!</definedName>
    <definedName name="XX">#REF!</definedName>
    <definedName name="xxx" hidden="1">{#N/A,#N/A,FALSE,"Aging Summary";#N/A,#N/A,FALSE,"Ratio Analysis";#N/A,#N/A,FALSE,"Test 120 Day Accts";#N/A,#N/A,FALSE,"Tickmarks"}</definedName>
    <definedName name="xxx_1" hidden="1">{#N/A,#N/A,FALSE,"Aging Summary";#N/A,#N/A,FALSE,"Ratio Analysis";#N/A,#N/A,FALSE,"Test 120 Day Accts";#N/A,#N/A,FALSE,"Tickmarks"}</definedName>
    <definedName name="xxx_2" hidden="1">{#N/A,#N/A,FALSE,"Aging Summary";#N/A,#N/A,FALSE,"Ratio Analysis";#N/A,#N/A,FALSE,"Test 120 Day Accts";#N/A,#N/A,FALSE,"Tickmarks"}</definedName>
    <definedName name="xxxx">[68]GeneralInfo!$T$76</definedName>
    <definedName name="XXXXXXXXX" hidden="1">{#N/A,#N/A,FALSE,"Aging Summary";#N/A,#N/A,FALSE,"Ratio Analysis";#N/A,#N/A,FALSE,"Test 120 Day Accts";#N/A,#N/A,FALSE,"Tickmarks"}</definedName>
    <definedName name="XXXXXXXXX_1" hidden="1">{#N/A,#N/A,FALSE,"Aging Summary";#N/A,#N/A,FALSE,"Ratio Analysis";#N/A,#N/A,FALSE,"Test 120 Day Accts";#N/A,#N/A,FALSE,"Tickmarks"}</definedName>
    <definedName name="XXXXXXXXX_2" hidden="1">{#N/A,#N/A,FALSE,"Aging Summary";#N/A,#N/A,FALSE,"Ratio Analysis";#N/A,#N/A,FALSE,"Test 120 Day Accts";#N/A,#N/A,FALSE,"Tickmarks"}</definedName>
    <definedName name="y" localSheetId="2">'[33]instalasi disp Mei'!#REF!,'[33]instalasi disp Mei'!$A$1:$A$16222</definedName>
    <definedName name="y" localSheetId="6">'[33]instalasi disp Mei'!#REF!,'[33]instalasi disp Mei'!$A$1:$A$16222</definedName>
    <definedName name="y" localSheetId="5">'[33]instalasi disp Mei'!#REF!,'[33]instalasi disp Mei'!$A$1:$A$16222</definedName>
    <definedName name="y">'[33]instalasi disp Mei'!#REF!,'[33]instalasi disp Mei'!$A$1:$A$16222</definedName>
    <definedName name="Year">[99]TB!$B$3</definedName>
    <definedName name="Year0" localSheetId="2">'[46]FE-1770.P1'!#REF!</definedName>
    <definedName name="Year0" localSheetId="6">'[46]FE-1770.P1'!#REF!</definedName>
    <definedName name="Year0" localSheetId="5">'[46]FE-1770.P1'!#REF!</definedName>
    <definedName name="Year0">'[46]FE-1770.P1'!#REF!</definedName>
    <definedName name="year01">[10]GeneralInfo!$H$24</definedName>
    <definedName name="year02">[10]GeneralInfo!$I$24</definedName>
    <definedName name="year03">[10]GeneralInfo!$J$24</definedName>
    <definedName name="year04">[10]GeneralInfo!$K$24</definedName>
    <definedName name="YEN" localSheetId="2">[35]OFF!#REF!</definedName>
    <definedName name="YEN" localSheetId="6">[35]OFF!#REF!</definedName>
    <definedName name="YEN" localSheetId="5">[35]OFF!#REF!</definedName>
    <definedName name="YEN">[35]OFF!#REF!</definedName>
    <definedName name="YU" localSheetId="2">#REF!</definedName>
    <definedName name="YU" localSheetId="6">#REF!</definedName>
    <definedName name="YU" localSheetId="5">#REF!</definedName>
    <definedName name="YU">#REF!</definedName>
    <definedName name="YUDHNJJJ" hidden="1">{#N/A,#N/A,FALSE,"PRJCTED MNTHLY QTY's"}</definedName>
    <definedName name="yuyhhggyg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yy" hidden="1">{#N/A,#N/A,FALSE,"Aging Summary";#N/A,#N/A,FALSE,"Ratio Analysis";#N/A,#N/A,FALSE,"Test 120 Day Accts";#N/A,#N/A,FALSE,"Tickmarks"}</definedName>
    <definedName name="yy_1" hidden="1">{#N/A,#N/A,FALSE,"Aging Summary";#N/A,#N/A,FALSE,"Ratio Analysis";#N/A,#N/A,FALSE,"Test 120 Day Accts";#N/A,#N/A,FALSE,"Tickmarks"}</definedName>
    <definedName name="yy_2" hidden="1">{#N/A,#N/A,FALSE,"Aging Summary";#N/A,#N/A,FALSE,"Ratio Analysis";#N/A,#N/A,FALSE,"Test 120 Day Accts";#N/A,#N/A,FALSE,"Tickmarks"}</definedName>
    <definedName name="YYY" localSheetId="2" hidden="1">#REF!</definedName>
    <definedName name="YYY" localSheetId="6" hidden="1">#REF!</definedName>
    <definedName name="YYY" localSheetId="5" hidden="1">#REF!</definedName>
    <definedName name="YYY" hidden="1">#REF!</definedName>
    <definedName name="z_1" hidden="1">{#N/A,#N/A,FALSE,"Aging Summary";#N/A,#N/A,FALSE,"Ratio Analysis";#N/A,#N/A,FALSE,"Test 120 Day Accts";#N/A,#N/A,FALSE,"Tickmarks"}</definedName>
    <definedName name="Z_9A428CE1_B4D9_11D0_A8AA_0000C071AEE7_.wvu.Cols" hidden="1">[21]MASTER!$A:$Q,[21]MASTER!$Y:$Z</definedName>
    <definedName name="Z_9A428CE1_B4D9_11D0_A8AA_0000C071AEE7_.wvu.PrintArea" localSheetId="2" hidden="1">#REF!</definedName>
    <definedName name="Z_9A428CE1_B4D9_11D0_A8AA_0000C071AEE7_.wvu.PrintArea" localSheetId="6" hidden="1">#REF!</definedName>
    <definedName name="Z_9A428CE1_B4D9_11D0_A8AA_0000C071AEE7_.wvu.PrintArea" localSheetId="5" hidden="1">#REF!</definedName>
    <definedName name="Z_9A428CE1_B4D9_11D0_A8AA_0000C071AEE7_.wvu.PrintArea" hidden="1">#REF!</definedName>
    <definedName name="Z_9A428CE1_B4D9_11D0_A8AA_0000C071AEE7_.wvu.Rows" localSheetId="2" hidden="1">[21]MASTER!#REF!,[21]MASTER!#REF!,[21]MASTER!#REF!,[21]MASTER!#REF!,[21]MASTER!#REF!,[21]MASTER!#REF!,[21]MASTER!#REF!,[21]MASTER!$98:$272</definedName>
    <definedName name="Z_9A428CE1_B4D9_11D0_A8AA_0000C071AEE7_.wvu.Rows" localSheetId="6" hidden="1">[21]MASTER!#REF!,[21]MASTER!#REF!,[21]MASTER!#REF!,[21]MASTER!#REF!,[21]MASTER!#REF!,[21]MASTER!#REF!,[21]MASTER!#REF!,[21]MASTER!$98:$272</definedName>
    <definedName name="Z_9A428CE1_B4D9_11D0_A8AA_0000C071AEE7_.wvu.Rows" localSheetId="5" hidden="1">[21]MASTER!#REF!,[21]MASTER!#REF!,[21]MASTER!#REF!,[21]MASTER!#REF!,[21]MASTER!#REF!,[21]MASTER!#REF!,[21]MASTER!#REF!,[21]MASTER!$98:$272</definedName>
    <definedName name="Z_9A428CE1_B4D9_11D0_A8AA_0000C071AEE7_.wvu.Rows" hidden="1">[21]MASTER!#REF!,[21]MASTER!#REF!,[21]MASTER!#REF!,[21]MASTER!#REF!,[21]MASTER!#REF!,[21]MASTER!#REF!,[21]MASTER!#REF!,[21]MASTER!$98:$272</definedName>
    <definedName name="ZZZ" hidden="1">{#N/A,#N/A,FALSE,"Aging Summary";#N/A,#N/A,FALSE,"Ratio Analysis";#N/A,#N/A,FALSE,"Test 120 Day Accts";#N/A,#N/A,FALSE,"Tickmarks"}</definedName>
    <definedName name="ZZZ_1" hidden="1">{#N/A,#N/A,FALSE,"Aging Summary";#N/A,#N/A,FALSE,"Ratio Analysis";#N/A,#N/A,FALSE,"Test 120 Day Accts";#N/A,#N/A,FALSE,"Tickmarks"}</definedName>
    <definedName name="ZZZ_2" hidden="1">{#N/A,#N/A,FALSE,"Aging Summary";#N/A,#N/A,FALSE,"Ratio Analysis";#N/A,#N/A,FALSE,"Test 120 Day Accts";#N/A,#N/A,FALSE,"Tickmarks"}</definedName>
    <definedName name="ZZZZZZZ" hidden="1">{#N/A,#N/A,FALSE,"Aging Summary";#N/A,#N/A,FALSE,"Ratio Analysis";#N/A,#N/A,FALSE,"Test 120 Day Accts";#N/A,#N/A,FALSE,"Tickmarks"}</definedName>
    <definedName name="ZZZZZZZ_1" hidden="1">{#N/A,#N/A,FALSE,"Aging Summary";#N/A,#N/A,FALSE,"Ratio Analysis";#N/A,#N/A,FALSE,"Test 120 Day Accts";#N/A,#N/A,FALSE,"Tickmarks"}</definedName>
    <definedName name="ZZZZZZZ_2" hidden="1">{#N/A,#N/A,FALSE,"Aging Summary";#N/A,#N/A,FALSE,"Ratio Analysis";#N/A,#N/A,FALSE,"Test 120 Day Accts";#N/A,#N/A,FALSE,"Tickmarks"}</definedName>
  </definedNames>
  <calcPr calcId="124519"/>
  <pivotCaches>
    <pivotCache cacheId="0" r:id="rId153"/>
    <pivotCache cacheId="1" r:id="rId154"/>
  </pivotCaches>
</workbook>
</file>

<file path=xl/calcChain.xml><?xml version="1.0" encoding="utf-8"?>
<calcChain xmlns="http://schemas.openxmlformats.org/spreadsheetml/2006/main">
  <c r="V216" i="22"/>
  <c r="AF216"/>
  <c r="AF186" l="1"/>
  <c r="AF182"/>
  <c r="AF179"/>
  <c r="AC658" l="1"/>
  <c r="AC657"/>
  <c r="AC654"/>
  <c r="AC653"/>
  <c r="AC650"/>
  <c r="AC649"/>
  <c r="AC643"/>
  <c r="AC640"/>
  <c r="AC636"/>
  <c r="AC632"/>
  <c r="AC628"/>
  <c r="AC677"/>
  <c r="AC676"/>
  <c r="AF672"/>
  <c r="AC666"/>
  <c r="AC665"/>
  <c r="AC663"/>
  <c r="AC662"/>
  <c r="AC661"/>
  <c r="AC660"/>
  <c r="AC659"/>
  <c r="AF627"/>
  <c r="AF626"/>
  <c r="AC625"/>
  <c r="AC624"/>
  <c r="AC623"/>
  <c r="AC622"/>
  <c r="AC621"/>
  <c r="AC620"/>
  <c r="AC619"/>
  <c r="AC618"/>
  <c r="AC617"/>
  <c r="AC616"/>
  <c r="AC615"/>
  <c r="AC614"/>
  <c r="AC613"/>
  <c r="AC612"/>
  <c r="AC611"/>
  <c r="AC610"/>
  <c r="AC609"/>
  <c r="AC608"/>
  <c r="AC607"/>
  <c r="AC606"/>
  <c r="AC605"/>
  <c r="AC604"/>
  <c r="AC603"/>
  <c r="AC602"/>
  <c r="AC601"/>
  <c r="AC600"/>
  <c r="AC599"/>
  <c r="AC598"/>
  <c r="AC597"/>
  <c r="AC596"/>
  <c r="AC595"/>
  <c r="AC594"/>
  <c r="AC593"/>
  <c r="AC592"/>
  <c r="AC591"/>
  <c r="AC590"/>
  <c r="AC589"/>
  <c r="AC588"/>
  <c r="AC587"/>
  <c r="AC586"/>
  <c r="AC585"/>
  <c r="AC584"/>
  <c r="AC583"/>
  <c r="AF582"/>
  <c r="AC581"/>
  <c r="AC580"/>
  <c r="AC579"/>
  <c r="AC578"/>
  <c r="AC577"/>
  <c r="AC576"/>
  <c r="AC575"/>
  <c r="AC574"/>
  <c r="AC573"/>
  <c r="AC572"/>
  <c r="AC571"/>
  <c r="AC570"/>
  <c r="AC569"/>
  <c r="AC568"/>
  <c r="AC567"/>
  <c r="AC566"/>
  <c r="AC565"/>
  <c r="AC564"/>
  <c r="AC562"/>
  <c r="AC561"/>
  <c r="AC560"/>
  <c r="AC559"/>
  <c r="AC558"/>
  <c r="AC557"/>
  <c r="AC556"/>
  <c r="AC555"/>
  <c r="AF554"/>
  <c r="AC553"/>
  <c r="AC552"/>
  <c r="AC551"/>
  <c r="AC550"/>
  <c r="AC549"/>
  <c r="AC548"/>
  <c r="AC547"/>
  <c r="AC546"/>
  <c r="AC545"/>
  <c r="AC544"/>
  <c r="AC543"/>
  <c r="AC542"/>
  <c r="AC541"/>
  <c r="AF540"/>
  <c r="AC539"/>
  <c r="AC538"/>
  <c r="AC537"/>
  <c r="AC536"/>
  <c r="AC535"/>
  <c r="AC534"/>
  <c r="AC533"/>
  <c r="AC532"/>
  <c r="AC531"/>
  <c r="AC530"/>
  <c r="AC529"/>
  <c r="AC528"/>
  <c r="AC527"/>
  <c r="AC526"/>
  <c r="AC525"/>
  <c r="AC524"/>
  <c r="AC523"/>
  <c r="AC522"/>
  <c r="AC521"/>
  <c r="AC520"/>
  <c r="AC519"/>
  <c r="AC518"/>
  <c r="AC517"/>
  <c r="AC516"/>
  <c r="AC515"/>
  <c r="AC514"/>
  <c r="AC513"/>
  <c r="AC512"/>
  <c r="AC511"/>
  <c r="AC510"/>
  <c r="AC509"/>
  <c r="AC508"/>
  <c r="AC507"/>
  <c r="AC506"/>
  <c r="AC505"/>
  <c r="AC504"/>
  <c r="AC503"/>
  <c r="AC502"/>
  <c r="AC501"/>
  <c r="AC500"/>
  <c r="AC499"/>
  <c r="AC498"/>
  <c r="AC497"/>
  <c r="AC496"/>
  <c r="AC495"/>
  <c r="AC494"/>
  <c r="AC493"/>
  <c r="AC492"/>
  <c r="AC491"/>
  <c r="AC490"/>
  <c r="AC489"/>
  <c r="AC488"/>
  <c r="AC487"/>
  <c r="AC486"/>
  <c r="AC485"/>
  <c r="AC484"/>
  <c r="AC483"/>
  <c r="AC482"/>
  <c r="AC481"/>
  <c r="AC480"/>
  <c r="AC479"/>
  <c r="AC478"/>
  <c r="AC477"/>
  <c r="AC476"/>
  <c r="AC475"/>
  <c r="AC474"/>
  <c r="AC473"/>
  <c r="AC472"/>
  <c r="AC471"/>
  <c r="AC470"/>
  <c r="AC469"/>
  <c r="AC468"/>
  <c r="AC467"/>
  <c r="AC466"/>
  <c r="AC465"/>
  <c r="AC464"/>
  <c r="AC463"/>
  <c r="AC462"/>
  <c r="AC461"/>
  <c r="AC460"/>
  <c r="AF459"/>
  <c r="AC458"/>
  <c r="AC457"/>
  <c r="AC456"/>
  <c r="AC455"/>
  <c r="AC454"/>
  <c r="AC453"/>
  <c r="AC452"/>
  <c r="AC451"/>
  <c r="AC450"/>
  <c r="AC449"/>
  <c r="AC448"/>
  <c r="AC447"/>
  <c r="AF446"/>
  <c r="AC445"/>
  <c r="AC444"/>
  <c r="AC443"/>
  <c r="AC442"/>
  <c r="AC441"/>
  <c r="AC440"/>
  <c r="AC439"/>
  <c r="AC438"/>
  <c r="AC437"/>
  <c r="AC436"/>
  <c r="AC435"/>
  <c r="AC434"/>
  <c r="AC433"/>
  <c r="AC432"/>
  <c r="AC431"/>
  <c r="AF430"/>
  <c r="AF429"/>
  <c r="AC428"/>
  <c r="AC427"/>
  <c r="AC426"/>
  <c r="AC425"/>
  <c r="AC424"/>
  <c r="AC423"/>
  <c r="AC422"/>
  <c r="AC421"/>
  <c r="AC420"/>
  <c r="AC419"/>
  <c r="AC418"/>
  <c r="AC417"/>
  <c r="AC416"/>
  <c r="AC415"/>
  <c r="AC414"/>
  <c r="AF413"/>
  <c r="AC412"/>
  <c r="AC411"/>
  <c r="AF410"/>
  <c r="AC409"/>
  <c r="AC408"/>
  <c r="AC407"/>
  <c r="AC406"/>
  <c r="AC405"/>
  <c r="AC404"/>
  <c r="AC403"/>
  <c r="AC402"/>
  <c r="AC401"/>
  <c r="AF400"/>
  <c r="AC399"/>
  <c r="AC398"/>
  <c r="AC397"/>
  <c r="AC396"/>
  <c r="AC395"/>
  <c r="AF394"/>
  <c r="AC393"/>
  <c r="AC392"/>
  <c r="AF391"/>
  <c r="AC390"/>
  <c r="AC389"/>
  <c r="AC388"/>
  <c r="AC387"/>
  <c r="AC386"/>
  <c r="AC385"/>
  <c r="AC384"/>
  <c r="AC383"/>
  <c r="AC382"/>
  <c r="AC381"/>
  <c r="AC380"/>
  <c r="AC379"/>
  <c r="AC378"/>
  <c r="AC377"/>
  <c r="AC376"/>
  <c r="AC375"/>
  <c r="AC374"/>
  <c r="AF373"/>
  <c r="AC372"/>
  <c r="AF371"/>
  <c r="AF370"/>
  <c r="AC369"/>
  <c r="AC368"/>
  <c r="AC367"/>
  <c r="AC366"/>
  <c r="AC365"/>
  <c r="AC364"/>
  <c r="AC363"/>
  <c r="AC362"/>
  <c r="AC361"/>
  <c r="AC360"/>
  <c r="AC359"/>
  <c r="AC358"/>
  <c r="AC357"/>
  <c r="AC353"/>
  <c r="AC349"/>
  <c r="AC348"/>
  <c r="AC347"/>
  <c r="AC346"/>
  <c r="AC343"/>
  <c r="AC339"/>
  <c r="AC335"/>
  <c r="AC334"/>
  <c r="AC331"/>
  <c r="AC329"/>
  <c r="AF328"/>
  <c r="AF325"/>
  <c r="AC324"/>
  <c r="AC321"/>
  <c r="AC317"/>
  <c r="AF311"/>
  <c r="AC307"/>
  <c r="AC303"/>
  <c r="AC299"/>
  <c r="AC298"/>
  <c r="AC296"/>
  <c r="AC291"/>
  <c r="AC284"/>
  <c r="AC283"/>
  <c r="AF280"/>
  <c r="AC277"/>
  <c r="AC273"/>
  <c r="AC269"/>
  <c r="AC265"/>
  <c r="AC262"/>
  <c r="AC260"/>
  <c r="AC256"/>
  <c r="AC252"/>
  <c r="AC248"/>
  <c r="AC245"/>
  <c r="AC244"/>
  <c r="AC240"/>
  <c r="AC239"/>
  <c r="AC236"/>
  <c r="AC232"/>
  <c r="AC231"/>
  <c r="AC229"/>
  <c r="AC224"/>
  <c r="AF221"/>
  <c r="AC220"/>
  <c r="AC217"/>
  <c r="AC216"/>
  <c r="AC213"/>
  <c r="AC212"/>
  <c r="AC208"/>
  <c r="AC207"/>
  <c r="AF203"/>
  <c r="AC200"/>
  <c r="AC196"/>
  <c r="AF195"/>
  <c r="AC194"/>
  <c r="AC193"/>
  <c r="AC189"/>
  <c r="AC185"/>
  <c r="AC181"/>
  <c r="AC178"/>
  <c r="AC176"/>
  <c r="AF173"/>
  <c r="AC172"/>
  <c r="AF168"/>
  <c r="AC165"/>
  <c r="AC160"/>
  <c r="AC156"/>
  <c r="AC155"/>
  <c r="AC152"/>
  <c r="AC148"/>
  <c r="AC144"/>
  <c r="AC140"/>
  <c r="AF139"/>
  <c r="AC136"/>
  <c r="AC132"/>
  <c r="AC128"/>
  <c r="AC125"/>
  <c r="AC124"/>
  <c r="AC121"/>
  <c r="AC117"/>
  <c r="AC116"/>
  <c r="AF113"/>
  <c r="AF112"/>
  <c r="AC109"/>
  <c r="AC108"/>
  <c r="AC105"/>
  <c r="AC101"/>
  <c r="AF97"/>
  <c r="AF94"/>
  <c r="AC91"/>
  <c r="AF87"/>
  <c r="AF86"/>
  <c r="AC83"/>
  <c r="AC79"/>
  <c r="AC78"/>
  <c r="AC77"/>
  <c r="AC73"/>
  <c r="AC69"/>
  <c r="AC65"/>
  <c r="AF59"/>
  <c r="AC56"/>
  <c r="AF52"/>
  <c r="AC51"/>
  <c r="AC48"/>
  <c r="AC47"/>
  <c r="AF46"/>
  <c r="AC45"/>
  <c r="AC41"/>
  <c r="AF37"/>
  <c r="AC34"/>
  <c r="AC33"/>
  <c r="AC32"/>
  <c r="AC29"/>
  <c r="AC28"/>
  <c r="AC25"/>
  <c r="AC21"/>
  <c r="AC19"/>
  <c r="AC15"/>
  <c r="AC12"/>
  <c r="O677"/>
  <c r="J677"/>
  <c r="O676"/>
  <c r="J676"/>
  <c r="AF675"/>
  <c r="AC675"/>
  <c r="O675"/>
  <c r="J675"/>
  <c r="AF674"/>
  <c r="AC674"/>
  <c r="O674"/>
  <c r="J674"/>
  <c r="AF673"/>
  <c r="AC673"/>
  <c r="O673"/>
  <c r="J673"/>
  <c r="O672"/>
  <c r="J672"/>
  <c r="AC671"/>
  <c r="O671"/>
  <c r="J671"/>
  <c r="AC670"/>
  <c r="O670"/>
  <c r="J670"/>
  <c r="AC669"/>
  <c r="O669"/>
  <c r="J669"/>
  <c r="AF668"/>
  <c r="AC668"/>
  <c r="O668"/>
  <c r="J668"/>
  <c r="AC667"/>
  <c r="O667"/>
  <c r="J667"/>
  <c r="O666"/>
  <c r="J666"/>
  <c r="O665"/>
  <c r="J665"/>
  <c r="AC664"/>
  <c r="O664"/>
  <c r="J664"/>
  <c r="O663"/>
  <c r="J663"/>
  <c r="O662"/>
  <c r="J662"/>
  <c r="O661"/>
  <c r="J661"/>
  <c r="O660"/>
  <c r="J660"/>
  <c r="O659"/>
  <c r="J659"/>
  <c r="O658"/>
  <c r="J658"/>
  <c r="AF657"/>
  <c r="O657"/>
  <c r="J657"/>
  <c r="AC656"/>
  <c r="O656"/>
  <c r="J656"/>
  <c r="AC655"/>
  <c r="O655"/>
  <c r="J655"/>
  <c r="O654"/>
  <c r="J654"/>
  <c r="O653"/>
  <c r="J653"/>
  <c r="AC652"/>
  <c r="O652"/>
  <c r="J652"/>
  <c r="AC651"/>
  <c r="O651"/>
  <c r="J651"/>
  <c r="O650"/>
  <c r="J650"/>
  <c r="O649"/>
  <c r="J649"/>
  <c r="AF648"/>
  <c r="AC648"/>
  <c r="O648"/>
  <c r="J648"/>
  <c r="AC647"/>
  <c r="O647"/>
  <c r="J647"/>
  <c r="AC646"/>
  <c r="O646"/>
  <c r="J646"/>
  <c r="AC645"/>
  <c r="O645"/>
  <c r="J645"/>
  <c r="AC644"/>
  <c r="O644"/>
  <c r="J644"/>
  <c r="O643"/>
  <c r="J643"/>
  <c r="AC642"/>
  <c r="O642"/>
  <c r="J642"/>
  <c r="AF641"/>
  <c r="AC641"/>
  <c r="O641"/>
  <c r="J641"/>
  <c r="O640"/>
  <c r="J640"/>
  <c r="AC639"/>
  <c r="O639"/>
  <c r="J639"/>
  <c r="AC638"/>
  <c r="O638"/>
  <c r="J638"/>
  <c r="AC637"/>
  <c r="O637"/>
  <c r="J637"/>
  <c r="O636"/>
  <c r="J636"/>
  <c r="AC635"/>
  <c r="O635"/>
  <c r="J635"/>
  <c r="AC634"/>
  <c r="O634"/>
  <c r="J634"/>
  <c r="AC633"/>
  <c r="O633"/>
  <c r="J633"/>
  <c r="O632"/>
  <c r="J632"/>
  <c r="AC631"/>
  <c r="O631"/>
  <c r="J631"/>
  <c r="AC630"/>
  <c r="O630"/>
  <c r="J630"/>
  <c r="AC629"/>
  <c r="O629"/>
  <c r="J629"/>
  <c r="O628"/>
  <c r="J628"/>
  <c r="O627"/>
  <c r="J627"/>
  <c r="O626"/>
  <c r="J626"/>
  <c r="O625"/>
  <c r="J625"/>
  <c r="O624"/>
  <c r="J624"/>
  <c r="O623"/>
  <c r="J623"/>
  <c r="O622"/>
  <c r="J622"/>
  <c r="O621"/>
  <c r="J621"/>
  <c r="O620"/>
  <c r="J620"/>
  <c r="O619"/>
  <c r="J619"/>
  <c r="O618"/>
  <c r="J618"/>
  <c r="O617"/>
  <c r="J617"/>
  <c r="O616"/>
  <c r="J616"/>
  <c r="O615"/>
  <c r="J615"/>
  <c r="O614"/>
  <c r="J614"/>
  <c r="O613"/>
  <c r="J613"/>
  <c r="O612"/>
  <c r="J612"/>
  <c r="O611"/>
  <c r="J611"/>
  <c r="O610"/>
  <c r="J610"/>
  <c r="O609"/>
  <c r="J609"/>
  <c r="O608"/>
  <c r="J608"/>
  <c r="O607"/>
  <c r="J607"/>
  <c r="O606"/>
  <c r="J606"/>
  <c r="O605"/>
  <c r="J605"/>
  <c r="O604"/>
  <c r="J604"/>
  <c r="O603"/>
  <c r="J603"/>
  <c r="O602"/>
  <c r="J602"/>
  <c r="O601"/>
  <c r="J601"/>
  <c r="O600"/>
  <c r="J600"/>
  <c r="O599"/>
  <c r="J599"/>
  <c r="O598"/>
  <c r="J598"/>
  <c r="O597"/>
  <c r="J597"/>
  <c r="O596"/>
  <c r="J596"/>
  <c r="O595"/>
  <c r="J595"/>
  <c r="O594"/>
  <c r="J594"/>
  <c r="O593"/>
  <c r="J593"/>
  <c r="O592"/>
  <c r="J592"/>
  <c r="O591"/>
  <c r="J591"/>
  <c r="O590"/>
  <c r="J590"/>
  <c r="O589"/>
  <c r="J589"/>
  <c r="O588"/>
  <c r="J588"/>
  <c r="O587"/>
  <c r="J587"/>
  <c r="O586"/>
  <c r="J586"/>
  <c r="O585"/>
  <c r="J585"/>
  <c r="O584"/>
  <c r="J584"/>
  <c r="O583"/>
  <c r="J583"/>
  <c r="O582"/>
  <c r="J582"/>
  <c r="O581"/>
  <c r="J581"/>
  <c r="O580"/>
  <c r="J580"/>
  <c r="O579"/>
  <c r="J579"/>
  <c r="O578"/>
  <c r="J578"/>
  <c r="O577"/>
  <c r="J577"/>
  <c r="O576"/>
  <c r="J576"/>
  <c r="O575"/>
  <c r="J575"/>
  <c r="O574"/>
  <c r="J574"/>
  <c r="O573"/>
  <c r="J573"/>
  <c r="O572"/>
  <c r="J572"/>
  <c r="O571"/>
  <c r="J571"/>
  <c r="O570"/>
  <c r="J570"/>
  <c r="O569"/>
  <c r="J569"/>
  <c r="O568"/>
  <c r="J568"/>
  <c r="O567"/>
  <c r="J567"/>
  <c r="O566"/>
  <c r="J566"/>
  <c r="O565"/>
  <c r="J565"/>
  <c r="O564"/>
  <c r="J564"/>
  <c r="AC563"/>
  <c r="O563"/>
  <c r="J563"/>
  <c r="O562"/>
  <c r="J562"/>
  <c r="O561"/>
  <c r="J561"/>
  <c r="O560"/>
  <c r="J560"/>
  <c r="O559"/>
  <c r="J559"/>
  <c r="O558"/>
  <c r="J558"/>
  <c r="O557"/>
  <c r="J557"/>
  <c r="O556"/>
  <c r="J556"/>
  <c r="O555"/>
  <c r="J555"/>
  <c r="O554"/>
  <c r="J554"/>
  <c r="O553"/>
  <c r="J553"/>
  <c r="O552"/>
  <c r="J552"/>
  <c r="O551"/>
  <c r="J551"/>
  <c r="O550"/>
  <c r="J550"/>
  <c r="O549"/>
  <c r="J549"/>
  <c r="O548"/>
  <c r="J548"/>
  <c r="O547"/>
  <c r="J547"/>
  <c r="O546"/>
  <c r="J546"/>
  <c r="O545"/>
  <c r="J545"/>
  <c r="O544"/>
  <c r="J544"/>
  <c r="O543"/>
  <c r="J543"/>
  <c r="O542"/>
  <c r="J542"/>
  <c r="O541"/>
  <c r="J541"/>
  <c r="O540"/>
  <c r="J540"/>
  <c r="O539"/>
  <c r="J539"/>
  <c r="O538"/>
  <c r="J538"/>
  <c r="O537"/>
  <c r="J537"/>
  <c r="O536"/>
  <c r="J536"/>
  <c r="O535"/>
  <c r="J535"/>
  <c r="O534"/>
  <c r="J534"/>
  <c r="O533"/>
  <c r="J533"/>
  <c r="O532"/>
  <c r="J532"/>
  <c r="O531"/>
  <c r="J531"/>
  <c r="O530"/>
  <c r="J530"/>
  <c r="O529"/>
  <c r="J529"/>
  <c r="O528"/>
  <c r="J528"/>
  <c r="O527"/>
  <c r="J527"/>
  <c r="O526"/>
  <c r="J526"/>
  <c r="O525"/>
  <c r="J525"/>
  <c r="O524"/>
  <c r="J524"/>
  <c r="O523"/>
  <c r="J523"/>
  <c r="O522"/>
  <c r="J522"/>
  <c r="O521"/>
  <c r="J521"/>
  <c r="O520"/>
  <c r="J520"/>
  <c r="O519"/>
  <c r="J519"/>
  <c r="O518"/>
  <c r="J518"/>
  <c r="O517"/>
  <c r="J517"/>
  <c r="O516"/>
  <c r="J516"/>
  <c r="O515"/>
  <c r="J515"/>
  <c r="O514"/>
  <c r="J514"/>
  <c r="O513"/>
  <c r="J513"/>
  <c r="O512"/>
  <c r="J512"/>
  <c r="O511"/>
  <c r="J511"/>
  <c r="O510"/>
  <c r="J510"/>
  <c r="O509"/>
  <c r="J509"/>
  <c r="O508"/>
  <c r="J508"/>
  <c r="O507"/>
  <c r="J507"/>
  <c r="O506"/>
  <c r="J506"/>
  <c r="O505"/>
  <c r="J505"/>
  <c r="O504"/>
  <c r="J504"/>
  <c r="O503"/>
  <c r="J503"/>
  <c r="O502"/>
  <c r="J502"/>
  <c r="O501"/>
  <c r="J501"/>
  <c r="O500"/>
  <c r="J500"/>
  <c r="O499"/>
  <c r="J499"/>
  <c r="O498"/>
  <c r="J498"/>
  <c r="O497"/>
  <c r="J497"/>
  <c r="O496"/>
  <c r="J496"/>
  <c r="O495"/>
  <c r="J495"/>
  <c r="O494"/>
  <c r="J494"/>
  <c r="O493"/>
  <c r="J493"/>
  <c r="O492"/>
  <c r="J492"/>
  <c r="O491"/>
  <c r="J491"/>
  <c r="O490"/>
  <c r="J490"/>
  <c r="O489"/>
  <c r="J489"/>
  <c r="O488"/>
  <c r="J488"/>
  <c r="O487"/>
  <c r="J487"/>
  <c r="O486"/>
  <c r="J486"/>
  <c r="O485"/>
  <c r="J485"/>
  <c r="O484"/>
  <c r="J484"/>
  <c r="O483"/>
  <c r="J483"/>
  <c r="O482"/>
  <c r="J482"/>
  <c r="O481"/>
  <c r="J481"/>
  <c r="O480"/>
  <c r="J480"/>
  <c r="O479"/>
  <c r="J479"/>
  <c r="O478"/>
  <c r="J478"/>
  <c r="O477"/>
  <c r="J477"/>
  <c r="O476"/>
  <c r="J476"/>
  <c r="O475"/>
  <c r="J475"/>
  <c r="O474"/>
  <c r="J474"/>
  <c r="O473"/>
  <c r="J473"/>
  <c r="O472"/>
  <c r="J472"/>
  <c r="O471"/>
  <c r="J471"/>
  <c r="O470"/>
  <c r="J470"/>
  <c r="O469"/>
  <c r="J469"/>
  <c r="O468"/>
  <c r="J468"/>
  <c r="O467"/>
  <c r="J467"/>
  <c r="O466"/>
  <c r="J466"/>
  <c r="O465"/>
  <c r="J465"/>
  <c r="O464"/>
  <c r="J464"/>
  <c r="O463"/>
  <c r="J463"/>
  <c r="O462"/>
  <c r="J462"/>
  <c r="O461"/>
  <c r="J461"/>
  <c r="O460"/>
  <c r="J460"/>
  <c r="O459"/>
  <c r="J459"/>
  <c r="O458"/>
  <c r="J458"/>
  <c r="O457"/>
  <c r="J457"/>
  <c r="O456"/>
  <c r="J456"/>
  <c r="O455"/>
  <c r="J455"/>
  <c r="O454"/>
  <c r="J454"/>
  <c r="O453"/>
  <c r="J453"/>
  <c r="O452"/>
  <c r="J452"/>
  <c r="O451"/>
  <c r="J451"/>
  <c r="O450"/>
  <c r="J450"/>
  <c r="O449"/>
  <c r="J449"/>
  <c r="O448"/>
  <c r="J448"/>
  <c r="O447"/>
  <c r="J447"/>
  <c r="O446"/>
  <c r="J446"/>
  <c r="O445"/>
  <c r="J445"/>
  <c r="O444"/>
  <c r="J444"/>
  <c r="O443"/>
  <c r="J443"/>
  <c r="O442"/>
  <c r="J442"/>
  <c r="O441"/>
  <c r="J441"/>
  <c r="O440"/>
  <c r="J440"/>
  <c r="O439"/>
  <c r="J439"/>
  <c r="O438"/>
  <c r="J438"/>
  <c r="O437"/>
  <c r="J437"/>
  <c r="O436"/>
  <c r="J436"/>
  <c r="O435"/>
  <c r="J435"/>
  <c r="O434"/>
  <c r="J434"/>
  <c r="O433"/>
  <c r="J433"/>
  <c r="O432"/>
  <c r="J432"/>
  <c r="O431"/>
  <c r="J431"/>
  <c r="O430"/>
  <c r="J430"/>
  <c r="O429"/>
  <c r="J429"/>
  <c r="O428"/>
  <c r="J428"/>
  <c r="O427"/>
  <c r="J427"/>
  <c r="O426"/>
  <c r="J426"/>
  <c r="O425"/>
  <c r="J425"/>
  <c r="O424"/>
  <c r="J424"/>
  <c r="O423"/>
  <c r="J423"/>
  <c r="O422"/>
  <c r="J422"/>
  <c r="O421"/>
  <c r="J421"/>
  <c r="O420"/>
  <c r="J420"/>
  <c r="O419"/>
  <c r="J419"/>
  <c r="O418"/>
  <c r="J418"/>
  <c r="O417"/>
  <c r="J417"/>
  <c r="O416"/>
  <c r="J416"/>
  <c r="O415"/>
  <c r="J415"/>
  <c r="O414"/>
  <c r="J414"/>
  <c r="O413"/>
  <c r="J413"/>
  <c r="O412"/>
  <c r="J412"/>
  <c r="O411"/>
  <c r="J411"/>
  <c r="O410"/>
  <c r="J410"/>
  <c r="O409"/>
  <c r="J409"/>
  <c r="O408"/>
  <c r="J408"/>
  <c r="O407"/>
  <c r="J407"/>
  <c r="O406"/>
  <c r="J406"/>
  <c r="O405"/>
  <c r="J405"/>
  <c r="O404"/>
  <c r="J404"/>
  <c r="O403"/>
  <c r="J403"/>
  <c r="O402"/>
  <c r="J402"/>
  <c r="O401"/>
  <c r="J401"/>
  <c r="O400"/>
  <c r="J400"/>
  <c r="O399"/>
  <c r="J399"/>
  <c r="O398"/>
  <c r="J398"/>
  <c r="O397"/>
  <c r="J397"/>
  <c r="O396"/>
  <c r="J396"/>
  <c r="O395"/>
  <c r="J395"/>
  <c r="O394"/>
  <c r="J394"/>
  <c r="O393"/>
  <c r="J393"/>
  <c r="O392"/>
  <c r="J392"/>
  <c r="O391"/>
  <c r="J391"/>
  <c r="O390"/>
  <c r="J390"/>
  <c r="O389"/>
  <c r="J389"/>
  <c r="O388"/>
  <c r="J388"/>
  <c r="O387"/>
  <c r="J387"/>
  <c r="O386"/>
  <c r="J386"/>
  <c r="O385"/>
  <c r="J385"/>
  <c r="O384"/>
  <c r="J384"/>
  <c r="O383"/>
  <c r="J383"/>
  <c r="O382"/>
  <c r="J382"/>
  <c r="O381"/>
  <c r="J381"/>
  <c r="O380"/>
  <c r="J380"/>
  <c r="O379"/>
  <c r="J379"/>
  <c r="O378"/>
  <c r="J378"/>
  <c r="O377"/>
  <c r="J377"/>
  <c r="O376"/>
  <c r="J376"/>
  <c r="O375"/>
  <c r="J375"/>
  <c r="O374"/>
  <c r="J374"/>
  <c r="O373"/>
  <c r="J373"/>
  <c r="O372"/>
  <c r="J372"/>
  <c r="O371"/>
  <c r="J371"/>
  <c r="O370"/>
  <c r="J370"/>
  <c r="O369"/>
  <c r="J369"/>
  <c r="O368"/>
  <c r="J368"/>
  <c r="O367"/>
  <c r="J367"/>
  <c r="O366"/>
  <c r="J366"/>
  <c r="O365"/>
  <c r="J365"/>
  <c r="O364"/>
  <c r="J364"/>
  <c r="O363"/>
  <c r="J363"/>
  <c r="O362"/>
  <c r="J362"/>
  <c r="O361"/>
  <c r="J361"/>
  <c r="O360"/>
  <c r="J360"/>
  <c r="O359"/>
  <c r="J359"/>
  <c r="O358"/>
  <c r="J358"/>
  <c r="O357"/>
  <c r="J357"/>
  <c r="AC356"/>
  <c r="O356"/>
  <c r="J356"/>
  <c r="AC355"/>
  <c r="O355"/>
  <c r="J355"/>
  <c r="AC354"/>
  <c r="O354"/>
  <c r="J354"/>
  <c r="O353"/>
  <c r="J353"/>
  <c r="AC352"/>
  <c r="O352"/>
  <c r="J352"/>
  <c r="AC351"/>
  <c r="O351"/>
  <c r="J351"/>
  <c r="AC350"/>
  <c r="O350"/>
  <c r="J350"/>
  <c r="O349"/>
  <c r="J349"/>
  <c r="O348"/>
  <c r="J348"/>
  <c r="O347"/>
  <c r="J347"/>
  <c r="O346"/>
  <c r="J346"/>
  <c r="AF345"/>
  <c r="AC345"/>
  <c r="O345"/>
  <c r="J345"/>
  <c r="AF344"/>
  <c r="AC344"/>
  <c r="O344"/>
  <c r="J344"/>
  <c r="O343"/>
  <c r="J343"/>
  <c r="AC342"/>
  <c r="O342"/>
  <c r="J342"/>
  <c r="AC341"/>
  <c r="O341"/>
  <c r="J341"/>
  <c r="AC340"/>
  <c r="O340"/>
  <c r="J340"/>
  <c r="O339"/>
  <c r="J339"/>
  <c r="AC338"/>
  <c r="O338"/>
  <c r="J338"/>
  <c r="AC337"/>
  <c r="O337"/>
  <c r="J337"/>
  <c r="AC336"/>
  <c r="O336"/>
  <c r="J336"/>
  <c r="O335"/>
  <c r="J335"/>
  <c r="O334"/>
  <c r="J334"/>
  <c r="AC333"/>
  <c r="O333"/>
  <c r="J333"/>
  <c r="AC332"/>
  <c r="O332"/>
  <c r="J332"/>
  <c r="O331"/>
  <c r="J331"/>
  <c r="AC330"/>
  <c r="O330"/>
  <c r="J330"/>
  <c r="O329"/>
  <c r="J329"/>
  <c r="O328"/>
  <c r="J328"/>
  <c r="AF327"/>
  <c r="AC327"/>
  <c r="O327"/>
  <c r="J327"/>
  <c r="AF326"/>
  <c r="AC326"/>
  <c r="O326"/>
  <c r="J326"/>
  <c r="O325"/>
  <c r="J325"/>
  <c r="O324"/>
  <c r="J324"/>
  <c r="AC323"/>
  <c r="O323"/>
  <c r="J323"/>
  <c r="AF322"/>
  <c r="AC322"/>
  <c r="O322"/>
  <c r="J322"/>
  <c r="AF321"/>
  <c r="O321"/>
  <c r="J321"/>
  <c r="AC320"/>
  <c r="O320"/>
  <c r="J320"/>
  <c r="AC319"/>
  <c r="O319"/>
  <c r="J319"/>
  <c r="AC318"/>
  <c r="O318"/>
  <c r="J318"/>
  <c r="O317"/>
  <c r="J317"/>
  <c r="AC316"/>
  <c r="O316"/>
  <c r="J316"/>
  <c r="AC315"/>
  <c r="O315"/>
  <c r="J315"/>
  <c r="AC314"/>
  <c r="O314"/>
  <c r="J314"/>
  <c r="AC313"/>
  <c r="O313"/>
  <c r="J313"/>
  <c r="AC312"/>
  <c r="O312"/>
  <c r="J312"/>
  <c r="O311"/>
  <c r="J311"/>
  <c r="AC310"/>
  <c r="O310"/>
  <c r="J310"/>
  <c r="AC309"/>
  <c r="O309"/>
  <c r="J309"/>
  <c r="AC308"/>
  <c r="O308"/>
  <c r="J308"/>
  <c r="O307"/>
  <c r="J307"/>
  <c r="AC306"/>
  <c r="O306"/>
  <c r="J306"/>
  <c r="AC305"/>
  <c r="O305"/>
  <c r="J305"/>
  <c r="AC304"/>
  <c r="O304"/>
  <c r="J304"/>
  <c r="O303"/>
  <c r="J303"/>
  <c r="AC302"/>
  <c r="O302"/>
  <c r="J302"/>
  <c r="AC301"/>
  <c r="O301"/>
  <c r="J301"/>
  <c r="AC300"/>
  <c r="O300"/>
  <c r="J300"/>
  <c r="O299"/>
  <c r="J299"/>
  <c r="O298"/>
  <c r="J298"/>
  <c r="AC297"/>
  <c r="O297"/>
  <c r="J297"/>
  <c r="O296"/>
  <c r="J296"/>
  <c r="AF295"/>
  <c r="AC295"/>
  <c r="O295"/>
  <c r="J295"/>
  <c r="AF294"/>
  <c r="AC294"/>
  <c r="O294"/>
  <c r="J294"/>
  <c r="AF293"/>
  <c r="AC293"/>
  <c r="O293"/>
  <c r="J293"/>
  <c r="AC292"/>
  <c r="O292"/>
  <c r="J292"/>
  <c r="O291"/>
  <c r="J291"/>
  <c r="AC290"/>
  <c r="O290"/>
  <c r="J290"/>
  <c r="AC289"/>
  <c r="O289"/>
  <c r="J289"/>
  <c r="AC288"/>
  <c r="O288"/>
  <c r="J288"/>
  <c r="AC287"/>
  <c r="O287"/>
  <c r="J287"/>
  <c r="AC286"/>
  <c r="O286"/>
  <c r="J286"/>
  <c r="AF285"/>
  <c r="AC285"/>
  <c r="O285"/>
  <c r="J285"/>
  <c r="O284"/>
  <c r="J284"/>
  <c r="O283"/>
  <c r="J283"/>
  <c r="AC282"/>
  <c r="O282"/>
  <c r="J282"/>
  <c r="AC281"/>
  <c r="O281"/>
  <c r="J281"/>
  <c r="O280"/>
  <c r="J280"/>
  <c r="AC279"/>
  <c r="O279"/>
  <c r="J279"/>
  <c r="AC278"/>
  <c r="O278"/>
  <c r="J278"/>
  <c r="O277"/>
  <c r="J277"/>
  <c r="AC276"/>
  <c r="O276"/>
  <c r="J276"/>
  <c r="AC275"/>
  <c r="O275"/>
  <c r="J275"/>
  <c r="AC274"/>
  <c r="O274"/>
  <c r="J274"/>
  <c r="O273"/>
  <c r="J273"/>
  <c r="AC272"/>
  <c r="O272"/>
  <c r="J272"/>
  <c r="AC271"/>
  <c r="O271"/>
  <c r="J271"/>
  <c r="AC270"/>
  <c r="O270"/>
  <c r="J270"/>
  <c r="O269"/>
  <c r="J269"/>
  <c r="AC268"/>
  <c r="O268"/>
  <c r="J268"/>
  <c r="AC267"/>
  <c r="O267"/>
  <c r="J267"/>
  <c r="AC266"/>
  <c r="O266"/>
  <c r="J266"/>
  <c r="O265"/>
  <c r="J265"/>
  <c r="AC264"/>
  <c r="O264"/>
  <c r="J264"/>
  <c r="AC263"/>
  <c r="O263"/>
  <c r="J263"/>
  <c r="O262"/>
  <c r="J262"/>
  <c r="AC261"/>
  <c r="O261"/>
  <c r="J261"/>
  <c r="O260"/>
  <c r="J260"/>
  <c r="AC259"/>
  <c r="O259"/>
  <c r="J259"/>
  <c r="AC258"/>
  <c r="O258"/>
  <c r="J258"/>
  <c r="AC257"/>
  <c r="O257"/>
  <c r="J257"/>
  <c r="O256"/>
  <c r="J256"/>
  <c r="AC255"/>
  <c r="O255"/>
  <c r="J255"/>
  <c r="AC254"/>
  <c r="O254"/>
  <c r="J254"/>
  <c r="AC253"/>
  <c r="O253"/>
  <c r="J253"/>
  <c r="O252"/>
  <c r="J252"/>
  <c r="AC251"/>
  <c r="O251"/>
  <c r="J251"/>
  <c r="AC250"/>
  <c r="O250"/>
  <c r="J250"/>
  <c r="AC249"/>
  <c r="O249"/>
  <c r="J249"/>
  <c r="O248"/>
  <c r="J248"/>
  <c r="AC247"/>
  <c r="O247"/>
  <c r="J247"/>
  <c r="AC246"/>
  <c r="O246"/>
  <c r="J246"/>
  <c r="O245"/>
  <c r="J245"/>
  <c r="O244"/>
  <c r="J244"/>
  <c r="AC243"/>
  <c r="O243"/>
  <c r="J243"/>
  <c r="AC242"/>
  <c r="O242"/>
  <c r="J242"/>
  <c r="AC241"/>
  <c r="O241"/>
  <c r="J241"/>
  <c r="O240"/>
  <c r="J240"/>
  <c r="O239"/>
  <c r="J239"/>
  <c r="AC238"/>
  <c r="O238"/>
  <c r="J238"/>
  <c r="AF237"/>
  <c r="AC237"/>
  <c r="O237"/>
  <c r="J237"/>
  <c r="AF236"/>
  <c r="O236"/>
  <c r="J236"/>
  <c r="AF235"/>
  <c r="AC235"/>
  <c r="O235"/>
  <c r="J235"/>
  <c r="AC234"/>
  <c r="O234"/>
  <c r="J234"/>
  <c r="AC233"/>
  <c r="O233"/>
  <c r="J233"/>
  <c r="O232"/>
  <c r="J232"/>
  <c r="O231"/>
  <c r="J231"/>
  <c r="AC230"/>
  <c r="O230"/>
  <c r="J230"/>
  <c r="O229"/>
  <c r="J229"/>
  <c r="AC228"/>
  <c r="O228"/>
  <c r="J228"/>
  <c r="AF227"/>
  <c r="AC227"/>
  <c r="O227"/>
  <c r="J227"/>
  <c r="AF226"/>
  <c r="AC226"/>
  <c r="O226"/>
  <c r="J226"/>
  <c r="AC225"/>
  <c r="O225"/>
  <c r="J225"/>
  <c r="O224"/>
  <c r="J224"/>
  <c r="AC223"/>
  <c r="O223"/>
  <c r="J223"/>
  <c r="AC222"/>
  <c r="O222"/>
  <c r="J222"/>
  <c r="O221"/>
  <c r="J221"/>
  <c r="AF220"/>
  <c r="O220"/>
  <c r="J220"/>
  <c r="AC219"/>
  <c r="O219"/>
  <c r="J219"/>
  <c r="AC218"/>
  <c r="O218"/>
  <c r="J218"/>
  <c r="O217"/>
  <c r="J217"/>
  <c r="O216"/>
  <c r="J216"/>
  <c r="AC215"/>
  <c r="O215"/>
  <c r="J215"/>
  <c r="AC214"/>
  <c r="O214"/>
  <c r="J214"/>
  <c r="O213"/>
  <c r="J213"/>
  <c r="O212"/>
  <c r="J212"/>
  <c r="AC211"/>
  <c r="O211"/>
  <c r="J211"/>
  <c r="AC210"/>
  <c r="O210"/>
  <c r="J210"/>
  <c r="AC209"/>
  <c r="O209"/>
  <c r="J209"/>
  <c r="O208"/>
  <c r="J208"/>
  <c r="O207"/>
  <c r="J207"/>
  <c r="AC206"/>
  <c r="O206"/>
  <c r="J206"/>
  <c r="AC205"/>
  <c r="O205"/>
  <c r="J205"/>
  <c r="AC204"/>
  <c r="O204"/>
  <c r="J204"/>
  <c r="AC203"/>
  <c r="O203"/>
  <c r="J203"/>
  <c r="AC202"/>
  <c r="O202"/>
  <c r="J202"/>
  <c r="AC201"/>
  <c r="O201"/>
  <c r="J201"/>
  <c r="O200"/>
  <c r="J200"/>
  <c r="AC199"/>
  <c r="O199"/>
  <c r="J199"/>
  <c r="AC198"/>
  <c r="O198"/>
  <c r="J198"/>
  <c r="AF197"/>
  <c r="AC197"/>
  <c r="O197"/>
  <c r="J197"/>
  <c r="O196"/>
  <c r="J196"/>
  <c r="O195"/>
  <c r="J195"/>
  <c r="O194"/>
  <c r="J194"/>
  <c r="O193"/>
  <c r="J193"/>
  <c r="AF192"/>
  <c r="AC192"/>
  <c r="O192"/>
  <c r="J192"/>
  <c r="AC191"/>
  <c r="O191"/>
  <c r="J191"/>
  <c r="AC190"/>
  <c r="O190"/>
  <c r="J190"/>
  <c r="O189"/>
  <c r="J189"/>
  <c r="AC188"/>
  <c r="O188"/>
  <c r="J188"/>
  <c r="AC187"/>
  <c r="O187"/>
  <c r="J187"/>
  <c r="AC186"/>
  <c r="O186"/>
  <c r="J186"/>
  <c r="O185"/>
  <c r="J185"/>
  <c r="AC184"/>
  <c r="O184"/>
  <c r="J184"/>
  <c r="AC183"/>
  <c r="O183"/>
  <c r="J183"/>
  <c r="AC182"/>
  <c r="O182"/>
  <c r="J182"/>
  <c r="O181"/>
  <c r="J181"/>
  <c r="AC180"/>
  <c r="O180"/>
  <c r="J180"/>
  <c r="AC179"/>
  <c r="O179"/>
  <c r="J179"/>
  <c r="O178"/>
  <c r="J178"/>
  <c r="AC177"/>
  <c r="O177"/>
  <c r="J177"/>
  <c r="O176"/>
  <c r="J176"/>
  <c r="AC175"/>
  <c r="O175"/>
  <c r="J175"/>
  <c r="AF174"/>
  <c r="AC174"/>
  <c r="O174"/>
  <c r="J174"/>
  <c r="O173"/>
  <c r="J173"/>
  <c r="AF172"/>
  <c r="O172"/>
  <c r="J172"/>
  <c r="AF171"/>
  <c r="AC171"/>
  <c r="O171"/>
  <c r="J171"/>
  <c r="AC170"/>
  <c r="O170"/>
  <c r="J170"/>
  <c r="AC169"/>
  <c r="O169"/>
  <c r="J169"/>
  <c r="AC168"/>
  <c r="O168"/>
  <c r="J168"/>
  <c r="AC167"/>
  <c r="O167"/>
  <c r="J167"/>
  <c r="AC166"/>
  <c r="O166"/>
  <c r="J166"/>
  <c r="O165"/>
  <c r="J165"/>
  <c r="AC164"/>
  <c r="O164"/>
  <c r="J164"/>
  <c r="AF163"/>
  <c r="AC163"/>
  <c r="O163"/>
  <c r="J163"/>
  <c r="AF162"/>
  <c r="AC162"/>
  <c r="O162"/>
  <c r="J162"/>
  <c r="AC161"/>
  <c r="O161"/>
  <c r="J161"/>
  <c r="O160"/>
  <c r="J160"/>
  <c r="AC159"/>
  <c r="O159"/>
  <c r="J159"/>
  <c r="AF158"/>
  <c r="AC158"/>
  <c r="O158"/>
  <c r="J158"/>
  <c r="AC157"/>
  <c r="O157"/>
  <c r="J157"/>
  <c r="O156"/>
  <c r="J156"/>
  <c r="O155"/>
  <c r="J155"/>
  <c r="AC154"/>
  <c r="O154"/>
  <c r="J154"/>
  <c r="AF153"/>
  <c r="AC153"/>
  <c r="O153"/>
  <c r="J153"/>
  <c r="AF152"/>
  <c r="O152"/>
  <c r="J152"/>
  <c r="AC151"/>
  <c r="O151"/>
  <c r="J151"/>
  <c r="AC150"/>
  <c r="O150"/>
  <c r="J150"/>
  <c r="AC149"/>
  <c r="O149"/>
  <c r="J149"/>
  <c r="O148"/>
  <c r="J148"/>
  <c r="AC147"/>
  <c r="O147"/>
  <c r="J147"/>
  <c r="AC146"/>
  <c r="O146"/>
  <c r="J146"/>
  <c r="AC145"/>
  <c r="O145"/>
  <c r="J145"/>
  <c r="O144"/>
  <c r="J144"/>
  <c r="AC143"/>
  <c r="O143"/>
  <c r="J143"/>
  <c r="AF142"/>
  <c r="AC142"/>
  <c r="O142"/>
  <c r="J142"/>
  <c r="AF141"/>
  <c r="AC141"/>
  <c r="O141"/>
  <c r="J141"/>
  <c r="O140"/>
  <c r="J140"/>
  <c r="O139"/>
  <c r="J139"/>
  <c r="AF138"/>
  <c r="AC138"/>
  <c r="O138"/>
  <c r="J138"/>
  <c r="AC137"/>
  <c r="O137"/>
  <c r="J137"/>
  <c r="O136"/>
  <c r="J136"/>
  <c r="AC135"/>
  <c r="O135"/>
  <c r="J135"/>
  <c r="AC134"/>
  <c r="O134"/>
  <c r="J134"/>
  <c r="AC133"/>
  <c r="O133"/>
  <c r="J133"/>
  <c r="O132"/>
  <c r="J132"/>
  <c r="AC131"/>
  <c r="O131"/>
  <c r="J131"/>
  <c r="AC130"/>
  <c r="O130"/>
  <c r="J130"/>
  <c r="AC129"/>
  <c r="O129"/>
  <c r="J129"/>
  <c r="O128"/>
  <c r="J128"/>
  <c r="AC127"/>
  <c r="O127"/>
  <c r="J127"/>
  <c r="AC126"/>
  <c r="O126"/>
  <c r="J126"/>
  <c r="O125"/>
  <c r="J125"/>
  <c r="O124"/>
  <c r="J124"/>
  <c r="AC123"/>
  <c r="O123"/>
  <c r="J123"/>
  <c r="AF122"/>
  <c r="AC122"/>
  <c r="O122"/>
  <c r="J122"/>
  <c r="AF121"/>
  <c r="O121"/>
  <c r="J121"/>
  <c r="AF120"/>
  <c r="AC120"/>
  <c r="O120"/>
  <c r="J120"/>
  <c r="AC119"/>
  <c r="O119"/>
  <c r="J119"/>
  <c r="AC118"/>
  <c r="O118"/>
  <c r="J118"/>
  <c r="O117"/>
  <c r="J117"/>
  <c r="AF116"/>
  <c r="O116"/>
  <c r="J116"/>
  <c r="AC115"/>
  <c r="O115"/>
  <c r="J115"/>
  <c r="AC114"/>
  <c r="O114"/>
  <c r="J114"/>
  <c r="AC113"/>
  <c r="O113"/>
  <c r="J113"/>
  <c r="AC112"/>
  <c r="O112"/>
  <c r="J112"/>
  <c r="AF111"/>
  <c r="AC111"/>
  <c r="O111"/>
  <c r="J111"/>
  <c r="AC110"/>
  <c r="O110"/>
  <c r="J110"/>
  <c r="O109"/>
  <c r="J109"/>
  <c r="AF108"/>
  <c r="O108"/>
  <c r="J108"/>
  <c r="AC107"/>
  <c r="O107"/>
  <c r="J107"/>
  <c r="AF106"/>
  <c r="AC106"/>
  <c r="O106"/>
  <c r="J106"/>
  <c r="AF105"/>
  <c r="O105"/>
  <c r="J105"/>
  <c r="AC104"/>
  <c r="O104"/>
  <c r="J104"/>
  <c r="AC103"/>
  <c r="O103"/>
  <c r="J103"/>
  <c r="AC102"/>
  <c r="O102"/>
  <c r="J102"/>
  <c r="O101"/>
  <c r="J101"/>
  <c r="AC100"/>
  <c r="O100"/>
  <c r="J100"/>
  <c r="AC99"/>
  <c r="O99"/>
  <c r="J99"/>
  <c r="AF98"/>
  <c r="AC98"/>
  <c r="O98"/>
  <c r="J98"/>
  <c r="AC97"/>
  <c r="O97"/>
  <c r="J97"/>
  <c r="AC96"/>
  <c r="O96"/>
  <c r="J96"/>
  <c r="AC95"/>
  <c r="O95"/>
  <c r="J95"/>
  <c r="AC94"/>
  <c r="O94"/>
  <c r="J94"/>
  <c r="AC93"/>
  <c r="O93"/>
  <c r="J93"/>
  <c r="AF92"/>
  <c r="AC92"/>
  <c r="O92"/>
  <c r="J92"/>
  <c r="O91"/>
  <c r="J91"/>
  <c r="AC90"/>
  <c r="O90"/>
  <c r="J90"/>
  <c r="AC89"/>
  <c r="O89"/>
  <c r="J89"/>
  <c r="AC88"/>
  <c r="O88"/>
  <c r="J88"/>
  <c r="O87"/>
  <c r="J87"/>
  <c r="O86"/>
  <c r="J86"/>
  <c r="AF85"/>
  <c r="AC85"/>
  <c r="O85"/>
  <c r="J85"/>
  <c r="AC84"/>
  <c r="O84"/>
  <c r="J84"/>
  <c r="O83"/>
  <c r="J83"/>
  <c r="AC82"/>
  <c r="O82"/>
  <c r="J82"/>
  <c r="AC81"/>
  <c r="O81"/>
  <c r="J81"/>
  <c r="AC80"/>
  <c r="O80"/>
  <c r="J80"/>
  <c r="O79"/>
  <c r="J79"/>
  <c r="O78"/>
  <c r="J78"/>
  <c r="O77"/>
  <c r="J77"/>
  <c r="AC76"/>
  <c r="O76"/>
  <c r="J76"/>
  <c r="AF75"/>
  <c r="AC75"/>
  <c r="O75"/>
  <c r="J75"/>
  <c r="AC74"/>
  <c r="O74"/>
  <c r="J74"/>
  <c r="O73"/>
  <c r="J73"/>
  <c r="AC72"/>
  <c r="O72"/>
  <c r="J72"/>
  <c r="AC71"/>
  <c r="O71"/>
  <c r="J71"/>
  <c r="AC70"/>
  <c r="O70"/>
  <c r="J70"/>
  <c r="O69"/>
  <c r="J69"/>
  <c r="AC68"/>
  <c r="O68"/>
  <c r="J68"/>
  <c r="AC67"/>
  <c r="O67"/>
  <c r="J67"/>
  <c r="AC66"/>
  <c r="O66"/>
  <c r="J66"/>
  <c r="O65"/>
  <c r="J65"/>
  <c r="AC64"/>
  <c r="O64"/>
  <c r="J64"/>
  <c r="AC63"/>
  <c r="O63"/>
  <c r="J63"/>
  <c r="AC62"/>
  <c r="O62"/>
  <c r="J62"/>
  <c r="AC61"/>
  <c r="O61"/>
  <c r="J61"/>
  <c r="AC60"/>
  <c r="O60"/>
  <c r="J60"/>
  <c r="AC59"/>
  <c r="O59"/>
  <c r="J59"/>
  <c r="AC58"/>
  <c r="O58"/>
  <c r="J58"/>
  <c r="AF57"/>
  <c r="AC57"/>
  <c r="O57"/>
  <c r="J57"/>
  <c r="O56"/>
  <c r="J56"/>
  <c r="AC55"/>
  <c r="O55"/>
  <c r="J55"/>
  <c r="AC54"/>
  <c r="O54"/>
  <c r="J54"/>
  <c r="AC53"/>
  <c r="O53"/>
  <c r="J53"/>
  <c r="O52"/>
  <c r="J52"/>
  <c r="O51"/>
  <c r="J51"/>
  <c r="AC50"/>
  <c r="O50"/>
  <c r="J50"/>
  <c r="AC49"/>
  <c r="O49"/>
  <c r="J49"/>
  <c r="O48"/>
  <c r="J48"/>
  <c r="O47"/>
  <c r="J47"/>
  <c r="AC46"/>
  <c r="O46"/>
  <c r="J46"/>
  <c r="O45"/>
  <c r="J45"/>
  <c r="AC44"/>
  <c r="O44"/>
  <c r="J44"/>
  <c r="AC43"/>
  <c r="O43"/>
  <c r="J43"/>
  <c r="AC42"/>
  <c r="O42"/>
  <c r="J42"/>
  <c r="O41"/>
  <c r="J41"/>
  <c r="AC40"/>
  <c r="O40"/>
  <c r="J40"/>
  <c r="AC39"/>
  <c r="O39"/>
  <c r="J39"/>
  <c r="AC38"/>
  <c r="O38"/>
  <c r="J38"/>
  <c r="AC37"/>
  <c r="O37"/>
  <c r="J37"/>
  <c r="AC36"/>
  <c r="O36"/>
  <c r="J36"/>
  <c r="AC35"/>
  <c r="O35"/>
  <c r="J35"/>
  <c r="O34"/>
  <c r="J34"/>
  <c r="O33"/>
  <c r="J33"/>
  <c r="O32"/>
  <c r="J32"/>
  <c r="AC31"/>
  <c r="O31"/>
  <c r="J31"/>
  <c r="AC30"/>
  <c r="O30"/>
  <c r="J30"/>
  <c r="O29"/>
  <c r="J29"/>
  <c r="O28"/>
  <c r="J28"/>
  <c r="AC27"/>
  <c r="O27"/>
  <c r="J27"/>
  <c r="AF26"/>
  <c r="AC26"/>
  <c r="O26"/>
  <c r="J26"/>
  <c r="AF25"/>
  <c r="O25"/>
  <c r="J25"/>
  <c r="AF24"/>
  <c r="AC24"/>
  <c r="O24"/>
  <c r="J24"/>
  <c r="AC23"/>
  <c r="O23"/>
  <c r="J23"/>
  <c r="AC22"/>
  <c r="O22"/>
  <c r="J22"/>
  <c r="O21"/>
  <c r="J21"/>
  <c r="AC20"/>
  <c r="O20"/>
  <c r="J20"/>
  <c r="O19"/>
  <c r="J19"/>
  <c r="AC18"/>
  <c r="O18"/>
  <c r="J18"/>
  <c r="AC17"/>
  <c r="O17"/>
  <c r="J17"/>
  <c r="AC16"/>
  <c r="O16"/>
  <c r="J16"/>
  <c r="O15"/>
  <c r="J15"/>
  <c r="AC14"/>
  <c r="O14"/>
  <c r="J14"/>
  <c r="AF13"/>
  <c r="AC13"/>
  <c r="O13"/>
  <c r="J13"/>
  <c r="O12"/>
  <c r="J12"/>
  <c r="AF11"/>
  <c r="AC11"/>
  <c r="O11"/>
  <c r="J11"/>
  <c r="AF658" l="1"/>
  <c r="AF640"/>
  <c r="P258"/>
  <c r="S258" s="1"/>
  <c r="V258" s="1"/>
  <c r="AF258" s="1"/>
  <c r="P264"/>
  <c r="S264" s="1"/>
  <c r="V264" s="1"/>
  <c r="AF264" s="1"/>
  <c r="P296"/>
  <c r="S296" s="1"/>
  <c r="V296" s="1"/>
  <c r="AF296" s="1"/>
  <c r="P301"/>
  <c r="S301" s="1"/>
  <c r="V301" s="1"/>
  <c r="AF301" s="1"/>
  <c r="P325"/>
  <c r="S325" s="1"/>
  <c r="V325" s="1"/>
  <c r="P329"/>
  <c r="S329" s="1"/>
  <c r="V329" s="1"/>
  <c r="AF329" s="1"/>
  <c r="P337"/>
  <c r="S337" s="1"/>
  <c r="V337" s="1"/>
  <c r="AF337" s="1"/>
  <c r="AF461"/>
  <c r="P344"/>
  <c r="S344" s="1"/>
  <c r="V344" s="1"/>
  <c r="P350"/>
  <c r="S350" s="1"/>
  <c r="V350" s="1"/>
  <c r="AF350" s="1"/>
  <c r="P357"/>
  <c r="S357" s="1"/>
  <c r="V357" s="1"/>
  <c r="AF357" s="1"/>
  <c r="P439"/>
  <c r="S439" s="1"/>
  <c r="V439" s="1"/>
  <c r="AF439" s="1"/>
  <c r="P591"/>
  <c r="S591" s="1"/>
  <c r="V591" s="1"/>
  <c r="AF591" s="1"/>
  <c r="AF566"/>
  <c r="P303"/>
  <c r="S303" s="1"/>
  <c r="V303" s="1"/>
  <c r="AF303" s="1"/>
  <c r="AF481"/>
  <c r="P47"/>
  <c r="S47" s="1"/>
  <c r="V47" s="1"/>
  <c r="AF47" s="1"/>
  <c r="P104"/>
  <c r="S104" s="1"/>
  <c r="V104" s="1"/>
  <c r="AF104" s="1"/>
  <c r="AF385"/>
  <c r="AF417"/>
  <c r="AF436"/>
  <c r="AF369"/>
  <c r="AF621"/>
  <c r="AF416"/>
  <c r="AF556"/>
  <c r="AF676"/>
  <c r="AF677"/>
  <c r="AF392"/>
  <c r="AF624"/>
  <c r="AF372"/>
  <c r="AF443"/>
  <c r="AF444"/>
  <c r="P180"/>
  <c r="S180" s="1"/>
  <c r="V180" s="1"/>
  <c r="AF180" s="1"/>
  <c r="P493"/>
  <c r="S493" s="1"/>
  <c r="V493" s="1"/>
  <c r="AF493" s="1"/>
  <c r="P670"/>
  <c r="S670" s="1"/>
  <c r="V670" s="1"/>
  <c r="AF670" s="1"/>
  <c r="AC672"/>
  <c r="P511"/>
  <c r="S511" s="1"/>
  <c r="V511" s="1"/>
  <c r="AF511" s="1"/>
  <c r="P533"/>
  <c r="S533" s="1"/>
  <c r="V533" s="1"/>
  <c r="AF533" s="1"/>
  <c r="AC371"/>
  <c r="P23"/>
  <c r="S23" s="1"/>
  <c r="V23" s="1"/>
  <c r="AF23" s="1"/>
  <c r="P46"/>
  <c r="S46" s="1"/>
  <c r="V46" s="1"/>
  <c r="P69"/>
  <c r="S69" s="1"/>
  <c r="V69" s="1"/>
  <c r="AF69" s="1"/>
  <c r="P95"/>
  <c r="S95" s="1"/>
  <c r="V95" s="1"/>
  <c r="AF95" s="1"/>
  <c r="P100"/>
  <c r="S100" s="1"/>
  <c r="V100" s="1"/>
  <c r="AF100" s="1"/>
  <c r="P120"/>
  <c r="S120" s="1"/>
  <c r="V120" s="1"/>
  <c r="P131"/>
  <c r="S131" s="1"/>
  <c r="V131" s="1"/>
  <c r="AF131" s="1"/>
  <c r="P152"/>
  <c r="S152" s="1"/>
  <c r="V152" s="1"/>
  <c r="P179"/>
  <c r="S179" s="1"/>
  <c r="V179" s="1"/>
  <c r="P186"/>
  <c r="S186" s="1"/>
  <c r="V186" s="1"/>
  <c r="P214"/>
  <c r="S214" s="1"/>
  <c r="V214" s="1"/>
  <c r="AF214" s="1"/>
  <c r="P220"/>
  <c r="S220" s="1"/>
  <c r="V220" s="1"/>
  <c r="P234"/>
  <c r="S234" s="1"/>
  <c r="V234" s="1"/>
  <c r="AF234" s="1"/>
  <c r="AC430"/>
  <c r="P483"/>
  <c r="S483" s="1"/>
  <c r="V483" s="1"/>
  <c r="AF483" s="1"/>
  <c r="P558"/>
  <c r="S558" s="1"/>
  <c r="V558" s="1"/>
  <c r="P590"/>
  <c r="S590" s="1"/>
  <c r="V590" s="1"/>
  <c r="AF590" s="1"/>
  <c r="AC627"/>
  <c r="P146"/>
  <c r="S146" s="1"/>
  <c r="V146" s="1"/>
  <c r="AF146" s="1"/>
  <c r="AC391"/>
  <c r="AF395"/>
  <c r="AC410"/>
  <c r="AC459"/>
  <c r="P574"/>
  <c r="S574" s="1"/>
  <c r="V574" s="1"/>
  <c r="AF574" s="1"/>
  <c r="AC582"/>
  <c r="P599"/>
  <c r="S599" s="1"/>
  <c r="V599" s="1"/>
  <c r="AF599" s="1"/>
  <c r="P624"/>
  <c r="S624" s="1"/>
  <c r="V624" s="1"/>
  <c r="P35"/>
  <c r="S35" s="1"/>
  <c r="V35" s="1"/>
  <c r="AF35" s="1"/>
  <c r="P42"/>
  <c r="S42" s="1"/>
  <c r="V42" s="1"/>
  <c r="AF42" s="1"/>
  <c r="P78"/>
  <c r="S78" s="1"/>
  <c r="V78" s="1"/>
  <c r="AF78" s="1"/>
  <c r="P130"/>
  <c r="S130" s="1"/>
  <c r="V130" s="1"/>
  <c r="AF130" s="1"/>
  <c r="P151"/>
  <c r="S151" s="1"/>
  <c r="V151" s="1"/>
  <c r="AF151" s="1"/>
  <c r="P172"/>
  <c r="S172" s="1"/>
  <c r="V172" s="1"/>
  <c r="P226"/>
  <c r="S226" s="1"/>
  <c r="V226" s="1"/>
  <c r="P228"/>
  <c r="S228" s="1"/>
  <c r="V228" s="1"/>
  <c r="AF228" s="1"/>
  <c r="P251"/>
  <c r="S251" s="1"/>
  <c r="V251" s="1"/>
  <c r="AF251" s="1"/>
  <c r="P263"/>
  <c r="S263" s="1"/>
  <c r="V263" s="1"/>
  <c r="AF263" s="1"/>
  <c r="P336"/>
  <c r="AD336" s="1"/>
  <c r="P356"/>
  <c r="S356" s="1"/>
  <c r="V356" s="1"/>
  <c r="AF356" s="1"/>
  <c r="P381"/>
  <c r="S381" s="1"/>
  <c r="V381" s="1"/>
  <c r="AF381" s="1"/>
  <c r="AF455"/>
  <c r="P473"/>
  <c r="AD473" s="1"/>
  <c r="AC554"/>
  <c r="P560"/>
  <c r="S560" s="1"/>
  <c r="V560" s="1"/>
  <c r="AF560" s="1"/>
  <c r="P572"/>
  <c r="S572" s="1"/>
  <c r="V572" s="1"/>
  <c r="AF572" s="1"/>
  <c r="P600"/>
  <c r="S600" s="1"/>
  <c r="V600" s="1"/>
  <c r="AF600" s="1"/>
  <c r="P562"/>
  <c r="S562" s="1"/>
  <c r="V562" s="1"/>
  <c r="AF562" s="1"/>
  <c r="P575"/>
  <c r="S575" s="1"/>
  <c r="V575" s="1"/>
  <c r="AF575" s="1"/>
  <c r="AC626"/>
  <c r="P272"/>
  <c r="S272" s="1"/>
  <c r="V272" s="1"/>
  <c r="AF272" s="1"/>
  <c r="P288"/>
  <c r="S288" s="1"/>
  <c r="V288" s="1"/>
  <c r="AF288" s="1"/>
  <c r="P360"/>
  <c r="S360" s="1"/>
  <c r="V360" s="1"/>
  <c r="AF360" s="1"/>
  <c r="AC373"/>
  <c r="AC394"/>
  <c r="P412"/>
  <c r="AD412" s="1"/>
  <c r="AC413"/>
  <c r="P420"/>
  <c r="S420" s="1"/>
  <c r="V420" s="1"/>
  <c r="AF420" s="1"/>
  <c r="AC429"/>
  <c r="P454"/>
  <c r="S454" s="1"/>
  <c r="V454" s="1"/>
  <c r="AF454" s="1"/>
  <c r="P478"/>
  <c r="S478" s="1"/>
  <c r="V478" s="1"/>
  <c r="AF478" s="1"/>
  <c r="P481"/>
  <c r="S481" s="1"/>
  <c r="V481" s="1"/>
  <c r="P482"/>
  <c r="S482" s="1"/>
  <c r="V482" s="1"/>
  <c r="P559"/>
  <c r="S559" s="1"/>
  <c r="V559" s="1"/>
  <c r="AF559" s="1"/>
  <c r="P631"/>
  <c r="S631" s="1"/>
  <c r="V631" s="1"/>
  <c r="AF631" s="1"/>
  <c r="P639"/>
  <c r="S639" s="1"/>
  <c r="V639" s="1"/>
  <c r="AF639" s="1"/>
  <c r="P669"/>
  <c r="S669" s="1"/>
  <c r="V669" s="1"/>
  <c r="AF669" s="1"/>
  <c r="P98"/>
  <c r="S98" s="1"/>
  <c r="V98" s="1"/>
  <c r="AC370"/>
  <c r="P447"/>
  <c r="S447" s="1"/>
  <c r="V447" s="1"/>
  <c r="AF447" s="1"/>
  <c r="AF462"/>
  <c r="P486"/>
  <c r="S486" s="1"/>
  <c r="V486" s="1"/>
  <c r="AF486" s="1"/>
  <c r="AF558"/>
  <c r="P25"/>
  <c r="S25" s="1"/>
  <c r="V25" s="1"/>
  <c r="P63"/>
  <c r="S63" s="1"/>
  <c r="V63" s="1"/>
  <c r="AF63" s="1"/>
  <c r="P246"/>
  <c r="S246" s="1"/>
  <c r="V246" s="1"/>
  <c r="AF246" s="1"/>
  <c r="P262"/>
  <c r="S262" s="1"/>
  <c r="V262" s="1"/>
  <c r="AF262" s="1"/>
  <c r="P265"/>
  <c r="S265" s="1"/>
  <c r="V265" s="1"/>
  <c r="AF265" s="1"/>
  <c r="P287"/>
  <c r="S287" s="1"/>
  <c r="V287" s="1"/>
  <c r="AF287" s="1"/>
  <c r="P299"/>
  <c r="S299" s="1"/>
  <c r="V299" s="1"/>
  <c r="P302"/>
  <c r="S302" s="1"/>
  <c r="V302" s="1"/>
  <c r="AF302" s="1"/>
  <c r="P308"/>
  <c r="S308" s="1"/>
  <c r="V308" s="1"/>
  <c r="AF308" s="1"/>
  <c r="P318"/>
  <c r="S318" s="1"/>
  <c r="V318" s="1"/>
  <c r="AF318" s="1"/>
  <c r="P403"/>
  <c r="AD403" s="1"/>
  <c r="P434"/>
  <c r="S434" s="1"/>
  <c r="V434" s="1"/>
  <c r="AF434" s="1"/>
  <c r="AC446"/>
  <c r="P465"/>
  <c r="S465" s="1"/>
  <c r="V465" s="1"/>
  <c r="AF465" s="1"/>
  <c r="P477"/>
  <c r="S477" s="1"/>
  <c r="V477" s="1"/>
  <c r="AF477" s="1"/>
  <c r="AF482"/>
  <c r="P491"/>
  <c r="AD491" s="1"/>
  <c r="P529"/>
  <c r="S529" s="1"/>
  <c r="V529" s="1"/>
  <c r="AF529" s="1"/>
  <c r="P542"/>
  <c r="S542" s="1"/>
  <c r="V542" s="1"/>
  <c r="AF542" s="1"/>
  <c r="P557"/>
  <c r="S557" s="1"/>
  <c r="V557" s="1"/>
  <c r="AF557" s="1"/>
  <c r="P573"/>
  <c r="S573" s="1"/>
  <c r="V573" s="1"/>
  <c r="AF573" s="1"/>
  <c r="P594"/>
  <c r="S594" s="1"/>
  <c r="V594" s="1"/>
  <c r="AF594" s="1"/>
  <c r="P610"/>
  <c r="S610" s="1"/>
  <c r="V610" s="1"/>
  <c r="AF610" s="1"/>
  <c r="AF584"/>
  <c r="AC540"/>
  <c r="AF552"/>
  <c r="AF499"/>
  <c r="AF456"/>
  <c r="AC400"/>
  <c r="P248"/>
  <c r="S248" s="1"/>
  <c r="V248" s="1"/>
  <c r="AF248" s="1"/>
  <c r="P320"/>
  <c r="S320" s="1"/>
  <c r="V320" s="1"/>
  <c r="AF320" s="1"/>
  <c r="P504"/>
  <c r="AD504" s="1"/>
  <c r="P15"/>
  <c r="S15" s="1"/>
  <c r="V15" s="1"/>
  <c r="AF15" s="1"/>
  <c r="P34"/>
  <c r="S34" s="1"/>
  <c r="V34" s="1"/>
  <c r="AF34" s="1"/>
  <c r="P73"/>
  <c r="S73" s="1"/>
  <c r="V73" s="1"/>
  <c r="AF73" s="1"/>
  <c r="P82"/>
  <c r="S82" s="1"/>
  <c r="V82" s="1"/>
  <c r="AF82" s="1"/>
  <c r="P132"/>
  <c r="S132" s="1"/>
  <c r="V132" s="1"/>
  <c r="AF132" s="1"/>
  <c r="P142"/>
  <c r="S142" s="1"/>
  <c r="V142" s="1"/>
  <c r="P181"/>
  <c r="S181" s="1"/>
  <c r="V181" s="1"/>
  <c r="AF181" s="1"/>
  <c r="P190"/>
  <c r="S190" s="1"/>
  <c r="V190" s="1"/>
  <c r="AF190" s="1"/>
  <c r="P212"/>
  <c r="S212" s="1"/>
  <c r="V212" s="1"/>
  <c r="AF212" s="1"/>
  <c r="P373"/>
  <c r="S373" s="1"/>
  <c r="V373" s="1"/>
  <c r="P427"/>
  <c r="AD427" s="1"/>
  <c r="P510"/>
  <c r="S510" s="1"/>
  <c r="V510" s="1"/>
  <c r="AF510" s="1"/>
  <c r="P515"/>
  <c r="S515" s="1"/>
  <c r="V515" s="1"/>
  <c r="AF515" s="1"/>
  <c r="P523"/>
  <c r="S523" s="1"/>
  <c r="V523" s="1"/>
  <c r="AF523" s="1"/>
  <c r="P530"/>
  <c r="S530" s="1"/>
  <c r="V530" s="1"/>
  <c r="AF530" s="1"/>
  <c r="P534"/>
  <c r="S534" s="1"/>
  <c r="V534" s="1"/>
  <c r="AF534" s="1"/>
  <c r="P609"/>
  <c r="S609" s="1"/>
  <c r="V609" s="1"/>
  <c r="AF609" s="1"/>
  <c r="P655"/>
  <c r="AD655" s="1"/>
  <c r="P662"/>
  <c r="AD662" s="1"/>
  <c r="P671"/>
  <c r="S671" s="1"/>
  <c r="V671" s="1"/>
  <c r="AF671" s="1"/>
  <c r="P611"/>
  <c r="S611" s="1"/>
  <c r="V611" s="1"/>
  <c r="AF611" s="1"/>
  <c r="P19"/>
  <c r="AD19" s="1"/>
  <c r="P27"/>
  <c r="S27" s="1"/>
  <c r="V27" s="1"/>
  <c r="AF27" s="1"/>
  <c r="P38"/>
  <c r="S38" s="1"/>
  <c r="V38" s="1"/>
  <c r="AF38" s="1"/>
  <c r="P170"/>
  <c r="S170" s="1"/>
  <c r="V170" s="1"/>
  <c r="AF170" s="1"/>
  <c r="P174"/>
  <c r="S174" s="1"/>
  <c r="V174" s="1"/>
  <c r="P204"/>
  <c r="S204" s="1"/>
  <c r="V204" s="1"/>
  <c r="AF204" s="1"/>
  <c r="P239"/>
  <c r="P280"/>
  <c r="S280" s="1"/>
  <c r="V280" s="1"/>
  <c r="P283"/>
  <c r="S283" s="1"/>
  <c r="V283" s="1"/>
  <c r="AF283" s="1"/>
  <c r="P285"/>
  <c r="S285" s="1"/>
  <c r="V285" s="1"/>
  <c r="P286"/>
  <c r="S286" s="1"/>
  <c r="V286" s="1"/>
  <c r="AF286" s="1"/>
  <c r="P349"/>
  <c r="S349" s="1"/>
  <c r="V349" s="1"/>
  <c r="AF349" s="1"/>
  <c r="P388"/>
  <c r="AD388" s="1"/>
  <c r="P400"/>
  <c r="S400" s="1"/>
  <c r="V400" s="1"/>
  <c r="P401"/>
  <c r="S401" s="1"/>
  <c r="V401" s="1"/>
  <c r="AF401" s="1"/>
  <c r="P409"/>
  <c r="S409" s="1"/>
  <c r="V409" s="1"/>
  <c r="AF409" s="1"/>
  <c r="P428"/>
  <c r="S428" s="1"/>
  <c r="V428" s="1"/>
  <c r="AF428" s="1"/>
  <c r="P490"/>
  <c r="S490" s="1"/>
  <c r="V490" s="1"/>
  <c r="AF490" s="1"/>
  <c r="P503"/>
  <c r="S503" s="1"/>
  <c r="V503" s="1"/>
  <c r="AF503" s="1"/>
  <c r="P507"/>
  <c r="S507" s="1"/>
  <c r="V507" s="1"/>
  <c r="AF507" s="1"/>
  <c r="P536"/>
  <c r="AD536" s="1"/>
  <c r="P545"/>
  <c r="S545" s="1"/>
  <c r="V545" s="1"/>
  <c r="AF545" s="1"/>
  <c r="P549"/>
  <c r="S549" s="1"/>
  <c r="V549" s="1"/>
  <c r="AF549" s="1"/>
  <c r="P554"/>
  <c r="S554" s="1"/>
  <c r="V554" s="1"/>
  <c r="P623"/>
  <c r="S623" s="1"/>
  <c r="V623" s="1"/>
  <c r="AF623" s="1"/>
  <c r="P648"/>
  <c r="S648" s="1"/>
  <c r="V648" s="1"/>
  <c r="P649"/>
  <c r="S649" s="1"/>
  <c r="V649" s="1"/>
  <c r="AF649" s="1"/>
  <c r="P653"/>
  <c r="S653" s="1"/>
  <c r="V653" s="1"/>
  <c r="AF653" s="1"/>
  <c r="P657"/>
  <c r="S657" s="1"/>
  <c r="V657" s="1"/>
  <c r="P658"/>
  <c r="S658" s="1"/>
  <c r="V658" s="1"/>
  <c r="P667"/>
  <c r="S667" s="1"/>
  <c r="V667" s="1"/>
  <c r="AF667" s="1"/>
  <c r="AF346"/>
  <c r="AF347"/>
  <c r="AC325"/>
  <c r="AC328"/>
  <c r="AF299"/>
  <c r="AC311"/>
  <c r="AC280"/>
  <c r="AF240"/>
  <c r="AF229"/>
  <c r="AC221"/>
  <c r="AC195"/>
  <c r="AF207"/>
  <c r="AF178"/>
  <c r="AF165"/>
  <c r="AC173"/>
  <c r="AC139"/>
  <c r="AC86"/>
  <c r="AC87"/>
  <c r="AC52"/>
  <c r="P162"/>
  <c r="S162" s="1"/>
  <c r="V162" s="1"/>
  <c r="P385"/>
  <c r="S385" s="1"/>
  <c r="V385" s="1"/>
  <c r="P563"/>
  <c r="AD563" s="1"/>
  <c r="P11"/>
  <c r="S11" s="1"/>
  <c r="V11" s="1"/>
  <c r="P41"/>
  <c r="S41" s="1"/>
  <c r="V41" s="1"/>
  <c r="AF41" s="1"/>
  <c r="P118"/>
  <c r="S118" s="1"/>
  <c r="V118" s="1"/>
  <c r="AF118" s="1"/>
  <c r="P125"/>
  <c r="AD125" s="1"/>
  <c r="P138"/>
  <c r="S138" s="1"/>
  <c r="V138" s="1"/>
  <c r="P140"/>
  <c r="S140" s="1"/>
  <c r="V140" s="1"/>
  <c r="AF140" s="1"/>
  <c r="P202"/>
  <c r="S202" s="1"/>
  <c r="V202" s="1"/>
  <c r="AF202" s="1"/>
  <c r="P218"/>
  <c r="S218" s="1"/>
  <c r="V218" s="1"/>
  <c r="AF218" s="1"/>
  <c r="P245"/>
  <c r="S245" s="1"/>
  <c r="V245" s="1"/>
  <c r="AF245" s="1"/>
  <c r="P249"/>
  <c r="S249" s="1"/>
  <c r="V249" s="1"/>
  <c r="AF249" s="1"/>
  <c r="P260"/>
  <c r="AD260" s="1"/>
  <c r="P279"/>
  <c r="S279" s="1"/>
  <c r="V279" s="1"/>
  <c r="AF279" s="1"/>
  <c r="P284"/>
  <c r="AD284" s="1"/>
  <c r="P316"/>
  <c r="S316" s="1"/>
  <c r="V316" s="1"/>
  <c r="AF316" s="1"/>
  <c r="P319"/>
  <c r="S319" s="1"/>
  <c r="V319" s="1"/>
  <c r="AF319" s="1"/>
  <c r="P328"/>
  <c r="S328" s="1"/>
  <c r="V328" s="1"/>
  <c r="P367"/>
  <c r="S367" s="1"/>
  <c r="V367" s="1"/>
  <c r="AF367" s="1"/>
  <c r="P380"/>
  <c r="S380" s="1"/>
  <c r="V380" s="1"/>
  <c r="AF380" s="1"/>
  <c r="P397"/>
  <c r="S397" s="1"/>
  <c r="V397" s="1"/>
  <c r="AF397" s="1"/>
  <c r="P423"/>
  <c r="S423" s="1"/>
  <c r="V423" s="1"/>
  <c r="AF423" s="1"/>
  <c r="P429"/>
  <c r="S429" s="1"/>
  <c r="V429" s="1"/>
  <c r="P430"/>
  <c r="S430" s="1"/>
  <c r="V430" s="1"/>
  <c r="P431"/>
  <c r="S431" s="1"/>
  <c r="V431" s="1"/>
  <c r="AF431" s="1"/>
  <c r="P435"/>
  <c r="S435" s="1"/>
  <c r="V435" s="1"/>
  <c r="AF435" s="1"/>
  <c r="P467"/>
  <c r="S467" s="1"/>
  <c r="V467" s="1"/>
  <c r="AF467" s="1"/>
  <c r="P522"/>
  <c r="S522" s="1"/>
  <c r="V522" s="1"/>
  <c r="AF522" s="1"/>
  <c r="P552"/>
  <c r="S552" s="1"/>
  <c r="V552" s="1"/>
  <c r="P555"/>
  <c r="S555" s="1"/>
  <c r="V555" s="1"/>
  <c r="AF555" s="1"/>
  <c r="P566"/>
  <c r="S566" s="1"/>
  <c r="V566" s="1"/>
  <c r="P583"/>
  <c r="AD583" s="1"/>
  <c r="P606"/>
  <c r="S606" s="1"/>
  <c r="V606" s="1"/>
  <c r="AF606" s="1"/>
  <c r="P626"/>
  <c r="S626" s="1"/>
  <c r="V626" s="1"/>
  <c r="P627"/>
  <c r="S627" s="1"/>
  <c r="V627" s="1"/>
  <c r="P672"/>
  <c r="S672" s="1"/>
  <c r="V672" s="1"/>
  <c r="P114"/>
  <c r="S114" s="1"/>
  <c r="V114" s="1"/>
  <c r="AF114" s="1"/>
  <c r="P184"/>
  <c r="S184" s="1"/>
  <c r="V184" s="1"/>
  <c r="AF184" s="1"/>
  <c r="P210"/>
  <c r="S210" s="1"/>
  <c r="V210" s="1"/>
  <c r="AF210" s="1"/>
  <c r="P304"/>
  <c r="S304" s="1"/>
  <c r="V304" s="1"/>
  <c r="AF304" s="1"/>
  <c r="P458"/>
  <c r="S458" s="1"/>
  <c r="V458" s="1"/>
  <c r="AF458" s="1"/>
  <c r="P487"/>
  <c r="S487" s="1"/>
  <c r="V487" s="1"/>
  <c r="AF487" s="1"/>
  <c r="P607"/>
  <c r="S607" s="1"/>
  <c r="V607" s="1"/>
  <c r="AF607" s="1"/>
  <c r="P128"/>
  <c r="S128" s="1"/>
  <c r="V128" s="1"/>
  <c r="AF128" s="1"/>
  <c r="P148"/>
  <c r="S148" s="1"/>
  <c r="V148" s="1"/>
  <c r="AF148" s="1"/>
  <c r="P194"/>
  <c r="S194" s="1"/>
  <c r="V194" s="1"/>
  <c r="AF194" s="1"/>
  <c r="P196"/>
  <c r="S196" s="1"/>
  <c r="V196" s="1"/>
  <c r="AF196" s="1"/>
  <c r="P200"/>
  <c r="S200" s="1"/>
  <c r="V200" s="1"/>
  <c r="AF200" s="1"/>
  <c r="P206"/>
  <c r="AD206" s="1"/>
  <c r="P244"/>
  <c r="S244" s="1"/>
  <c r="V244" s="1"/>
  <c r="AF244" s="1"/>
  <c r="P369"/>
  <c r="S369" s="1"/>
  <c r="V369" s="1"/>
  <c r="P372"/>
  <c r="S372" s="1"/>
  <c r="V372" s="1"/>
  <c r="P443"/>
  <c r="S443" s="1"/>
  <c r="V443" s="1"/>
  <c r="P466"/>
  <c r="S466" s="1"/>
  <c r="V466" s="1"/>
  <c r="AF466" s="1"/>
  <c r="P485"/>
  <c r="S485" s="1"/>
  <c r="V485" s="1"/>
  <c r="AF485" s="1"/>
  <c r="P489"/>
  <c r="S489" s="1"/>
  <c r="V489" s="1"/>
  <c r="AF489" s="1"/>
  <c r="P561"/>
  <c r="S561" s="1"/>
  <c r="V561" s="1"/>
  <c r="AF561" s="1"/>
  <c r="P31"/>
  <c r="AD31" s="1"/>
  <c r="P91"/>
  <c r="S91" s="1"/>
  <c r="V91" s="1"/>
  <c r="AF91" s="1"/>
  <c r="P12"/>
  <c r="AD12" s="1"/>
  <c r="P13"/>
  <c r="S13" s="1"/>
  <c r="V13" s="1"/>
  <c r="P14"/>
  <c r="S14" s="1"/>
  <c r="V14" s="1"/>
  <c r="AF14" s="1"/>
  <c r="P18"/>
  <c r="S18" s="1"/>
  <c r="V18" s="1"/>
  <c r="AF18" s="1"/>
  <c r="P22"/>
  <c r="S22" s="1"/>
  <c r="V22" s="1"/>
  <c r="AF22" s="1"/>
  <c r="P29"/>
  <c r="S29" s="1"/>
  <c r="V29" s="1"/>
  <c r="AF29" s="1"/>
  <c r="P33"/>
  <c r="S33" s="1"/>
  <c r="V33" s="1"/>
  <c r="AF33" s="1"/>
  <c r="P39"/>
  <c r="AD39" s="1"/>
  <c r="P54"/>
  <c r="S54" s="1"/>
  <c r="V54" s="1"/>
  <c r="AF54" s="1"/>
  <c r="P81"/>
  <c r="S81" s="1"/>
  <c r="V81" s="1"/>
  <c r="AF81" s="1"/>
  <c r="P85"/>
  <c r="S85" s="1"/>
  <c r="V85" s="1"/>
  <c r="P87"/>
  <c r="S87" s="1"/>
  <c r="V87" s="1"/>
  <c r="P88"/>
  <c r="S88" s="1"/>
  <c r="V88" s="1"/>
  <c r="AF88" s="1"/>
  <c r="P94"/>
  <c r="S94" s="1"/>
  <c r="V94" s="1"/>
  <c r="P99"/>
  <c r="S99" s="1"/>
  <c r="V99" s="1"/>
  <c r="AF99" s="1"/>
  <c r="P110"/>
  <c r="S110" s="1"/>
  <c r="V110" s="1"/>
  <c r="AF110" s="1"/>
  <c r="P115"/>
  <c r="S115" s="1"/>
  <c r="V115" s="1"/>
  <c r="AF115" s="1"/>
  <c r="P116"/>
  <c r="S116" s="1"/>
  <c r="V116" s="1"/>
  <c r="P126"/>
  <c r="S126" s="1"/>
  <c r="V126" s="1"/>
  <c r="AF126" s="1"/>
  <c r="P127"/>
  <c r="S127" s="1"/>
  <c r="V127" s="1"/>
  <c r="AF127" s="1"/>
  <c r="P136"/>
  <c r="S136" s="1"/>
  <c r="V136" s="1"/>
  <c r="AF136" s="1"/>
  <c r="P158"/>
  <c r="S158" s="1"/>
  <c r="V158" s="1"/>
  <c r="P167"/>
  <c r="S167" s="1"/>
  <c r="V167" s="1"/>
  <c r="AF167" s="1"/>
  <c r="P168"/>
  <c r="S168" s="1"/>
  <c r="V168" s="1"/>
  <c r="P216"/>
  <c r="S216" s="1"/>
  <c r="P236"/>
  <c r="S236" s="1"/>
  <c r="V236" s="1"/>
  <c r="P243"/>
  <c r="P282"/>
  <c r="S282" s="1"/>
  <c r="V282" s="1"/>
  <c r="AF282" s="1"/>
  <c r="P298"/>
  <c r="S298" s="1"/>
  <c r="V298" s="1"/>
  <c r="AF298" s="1"/>
  <c r="P300"/>
  <c r="AD300" s="1"/>
  <c r="P324"/>
  <c r="S324" s="1"/>
  <c r="V324" s="1"/>
  <c r="AF324" s="1"/>
  <c r="P352"/>
  <c r="AD352" s="1"/>
  <c r="P361"/>
  <c r="S361" s="1"/>
  <c r="V361" s="1"/>
  <c r="AF361" s="1"/>
  <c r="P565"/>
  <c r="P567"/>
  <c r="S567" s="1"/>
  <c r="V567" s="1"/>
  <c r="AF567" s="1"/>
  <c r="P571"/>
  <c r="AD571" s="1"/>
  <c r="P598"/>
  <c r="S598" s="1"/>
  <c r="V598" s="1"/>
  <c r="AF598" s="1"/>
  <c r="P635"/>
  <c r="AD635" s="1"/>
  <c r="P641"/>
  <c r="S641" s="1"/>
  <c r="V641" s="1"/>
  <c r="P642"/>
  <c r="S642" s="1"/>
  <c r="V642" s="1"/>
  <c r="AF642" s="1"/>
  <c r="P646"/>
  <c r="S646" s="1"/>
  <c r="V646" s="1"/>
  <c r="AF646" s="1"/>
  <c r="P666"/>
  <c r="AD666" s="1"/>
  <c r="P416"/>
  <c r="S416" s="1"/>
  <c r="V416" s="1"/>
  <c r="P275"/>
  <c r="AD275" s="1"/>
  <c r="P376"/>
  <c r="P518"/>
  <c r="S518" s="1"/>
  <c r="V518" s="1"/>
  <c r="AF518" s="1"/>
  <c r="P539"/>
  <c r="AD539" s="1"/>
  <c r="P614"/>
  <c r="S614" s="1"/>
  <c r="V614" s="1"/>
  <c r="AF614" s="1"/>
  <c r="P105"/>
  <c r="S105" s="1"/>
  <c r="V105" s="1"/>
  <c r="P106"/>
  <c r="S106" s="1"/>
  <c r="V106" s="1"/>
  <c r="P108"/>
  <c r="S108" s="1"/>
  <c r="V108" s="1"/>
  <c r="P117"/>
  <c r="S117" s="1"/>
  <c r="V117" s="1"/>
  <c r="AF117" s="1"/>
  <c r="P121"/>
  <c r="S121" s="1"/>
  <c r="V121" s="1"/>
  <c r="P122"/>
  <c r="S122" s="1"/>
  <c r="V122" s="1"/>
  <c r="P124"/>
  <c r="S124" s="1"/>
  <c r="V124" s="1"/>
  <c r="AF124" s="1"/>
  <c r="P137"/>
  <c r="S137" s="1"/>
  <c r="V137" s="1"/>
  <c r="AF137" s="1"/>
  <c r="P147"/>
  <c r="S147" s="1"/>
  <c r="V147" s="1"/>
  <c r="AF147" s="1"/>
  <c r="P149"/>
  <c r="S149" s="1"/>
  <c r="V149" s="1"/>
  <c r="AF149" s="1"/>
  <c r="P153"/>
  <c r="S153" s="1"/>
  <c r="V153" s="1"/>
  <c r="P154"/>
  <c r="S154" s="1"/>
  <c r="V154" s="1"/>
  <c r="AF154" s="1"/>
  <c r="P156"/>
  <c r="S156" s="1"/>
  <c r="V156" s="1"/>
  <c r="AF156" s="1"/>
  <c r="P163"/>
  <c r="S163" s="1"/>
  <c r="V163" s="1"/>
  <c r="P164"/>
  <c r="S164" s="1"/>
  <c r="V164" s="1"/>
  <c r="AF164" s="1"/>
  <c r="P178"/>
  <c r="S178" s="1"/>
  <c r="V178" s="1"/>
  <c r="P193"/>
  <c r="S193" s="1"/>
  <c r="V193" s="1"/>
  <c r="AF193" s="1"/>
  <c r="P209"/>
  <c r="P232"/>
  <c r="S232" s="1"/>
  <c r="V232" s="1"/>
  <c r="AF232" s="1"/>
  <c r="P242"/>
  <c r="S242" s="1"/>
  <c r="V242" s="1"/>
  <c r="AF242" s="1"/>
  <c r="P247"/>
  <c r="AD247" s="1"/>
  <c r="P252"/>
  <c r="S252" s="1"/>
  <c r="V252" s="1"/>
  <c r="AF252" s="1"/>
  <c r="P256"/>
  <c r="S256" s="1"/>
  <c r="V256" s="1"/>
  <c r="AF256" s="1"/>
  <c r="P259"/>
  <c r="S259" s="1"/>
  <c r="V259" s="1"/>
  <c r="AF259" s="1"/>
  <c r="P266"/>
  <c r="S266" s="1"/>
  <c r="V266" s="1"/>
  <c r="AF266" s="1"/>
  <c r="P274"/>
  <c r="S274" s="1"/>
  <c r="V274" s="1"/>
  <c r="AF274" s="1"/>
  <c r="P278"/>
  <c r="S278" s="1"/>
  <c r="V278" s="1"/>
  <c r="AF278" s="1"/>
  <c r="P290"/>
  <c r="S290" s="1"/>
  <c r="V290" s="1"/>
  <c r="AF290" s="1"/>
  <c r="P295"/>
  <c r="S295" s="1"/>
  <c r="V295" s="1"/>
  <c r="P315"/>
  <c r="AD315" s="1"/>
  <c r="P322"/>
  <c r="S322" s="1"/>
  <c r="V322" s="1"/>
  <c r="P323"/>
  <c r="P333"/>
  <c r="S333" s="1"/>
  <c r="V333" s="1"/>
  <c r="AF333" s="1"/>
  <c r="P351"/>
  <c r="AD351" s="1"/>
  <c r="P359"/>
  <c r="AD359" s="1"/>
  <c r="P365"/>
  <c r="S365" s="1"/>
  <c r="V365" s="1"/>
  <c r="AF365" s="1"/>
  <c r="P368"/>
  <c r="S368" s="1"/>
  <c r="V368" s="1"/>
  <c r="AF368" s="1"/>
  <c r="P371"/>
  <c r="S371" s="1"/>
  <c r="V371" s="1"/>
  <c r="P393"/>
  <c r="P415"/>
  <c r="S415" s="1"/>
  <c r="V415" s="1"/>
  <c r="AF415" s="1"/>
  <c r="P421"/>
  <c r="S421" s="1"/>
  <c r="V421" s="1"/>
  <c r="AF421" s="1"/>
  <c r="P424"/>
  <c r="S424" s="1"/>
  <c r="V424" s="1"/>
  <c r="AF424" s="1"/>
  <c r="P433"/>
  <c r="S433" s="1"/>
  <c r="V433" s="1"/>
  <c r="AF433" s="1"/>
  <c r="P446"/>
  <c r="S446" s="1"/>
  <c r="V446" s="1"/>
  <c r="P455"/>
  <c r="S455" s="1"/>
  <c r="V455" s="1"/>
  <c r="P459"/>
  <c r="S459" s="1"/>
  <c r="V459" s="1"/>
  <c r="P475"/>
  <c r="S475" s="1"/>
  <c r="V475" s="1"/>
  <c r="AF475" s="1"/>
  <c r="P495"/>
  <c r="P517"/>
  <c r="S517" s="1"/>
  <c r="V517" s="1"/>
  <c r="AF517" s="1"/>
  <c r="P526"/>
  <c r="S526" s="1"/>
  <c r="V526" s="1"/>
  <c r="AF526" s="1"/>
  <c r="P538"/>
  <c r="S538" s="1"/>
  <c r="V538" s="1"/>
  <c r="AF538" s="1"/>
  <c r="P543"/>
  <c r="P547"/>
  <c r="P551"/>
  <c r="AD551" s="1"/>
  <c r="P564"/>
  <c r="S564" s="1"/>
  <c r="V564" s="1"/>
  <c r="AF564" s="1"/>
  <c r="P578"/>
  <c r="S578" s="1"/>
  <c r="V578" s="1"/>
  <c r="AF578" s="1"/>
  <c r="P582"/>
  <c r="S582" s="1"/>
  <c r="V582" s="1"/>
  <c r="P593"/>
  <c r="S593" s="1"/>
  <c r="V593" s="1"/>
  <c r="AF593" s="1"/>
  <c r="P597"/>
  <c r="S597" s="1"/>
  <c r="V597" s="1"/>
  <c r="AF597" s="1"/>
  <c r="P613"/>
  <c r="S613" s="1"/>
  <c r="V613" s="1"/>
  <c r="AF613" s="1"/>
  <c r="P630"/>
  <c r="P638"/>
  <c r="AD638" s="1"/>
  <c r="P645"/>
  <c r="S645" s="1"/>
  <c r="V645" s="1"/>
  <c r="AF645" s="1"/>
  <c r="P650"/>
  <c r="AD650" s="1"/>
  <c r="P654"/>
  <c r="AD654" s="1"/>
  <c r="P276"/>
  <c r="S276" s="1"/>
  <c r="V276" s="1"/>
  <c r="AF276" s="1"/>
  <c r="P292"/>
  <c r="S292" s="1"/>
  <c r="V292" s="1"/>
  <c r="AF292" s="1"/>
  <c r="P313"/>
  <c r="S313" s="1"/>
  <c r="V313" s="1"/>
  <c r="AF313" s="1"/>
  <c r="P317"/>
  <c r="S317" s="1"/>
  <c r="V317" s="1"/>
  <c r="AF317" s="1"/>
  <c r="P332"/>
  <c r="S332" s="1"/>
  <c r="V332" s="1"/>
  <c r="AF332" s="1"/>
  <c r="P353"/>
  <c r="S353" s="1"/>
  <c r="V353" s="1"/>
  <c r="AF353" s="1"/>
  <c r="P389"/>
  <c r="S389" s="1"/>
  <c r="V389" s="1"/>
  <c r="AF389" s="1"/>
  <c r="P470"/>
  <c r="S470" s="1"/>
  <c r="V470" s="1"/>
  <c r="AF470" s="1"/>
  <c r="P474"/>
  <c r="S474" s="1"/>
  <c r="V474" s="1"/>
  <c r="AF474" s="1"/>
  <c r="P519"/>
  <c r="S519" s="1"/>
  <c r="V519" s="1"/>
  <c r="AF519" s="1"/>
  <c r="P595"/>
  <c r="AD595" s="1"/>
  <c r="P615"/>
  <c r="AD615" s="1"/>
  <c r="P647"/>
  <c r="AD647" s="1"/>
  <c r="AD228"/>
  <c r="P26"/>
  <c r="S26" s="1"/>
  <c r="V26" s="1"/>
  <c r="P58"/>
  <c r="S58" s="1"/>
  <c r="V58" s="1"/>
  <c r="AF58" s="1"/>
  <c r="P86"/>
  <c r="P188"/>
  <c r="P309"/>
  <c r="P392"/>
  <c r="S392" s="1"/>
  <c r="V392" s="1"/>
  <c r="P452"/>
  <c r="P471"/>
  <c r="P531"/>
  <c r="P535"/>
  <c r="P17"/>
  <c r="AD17" s="1"/>
  <c r="P21"/>
  <c r="AD21" s="1"/>
  <c r="P28"/>
  <c r="P40"/>
  <c r="P50"/>
  <c r="S50" s="1"/>
  <c r="V50" s="1"/>
  <c r="AF50" s="1"/>
  <c r="P55"/>
  <c r="AD55" s="1"/>
  <c r="P62"/>
  <c r="AD62" s="1"/>
  <c r="P67"/>
  <c r="P71"/>
  <c r="AD71" s="1"/>
  <c r="P75"/>
  <c r="S75" s="1"/>
  <c r="V75" s="1"/>
  <c r="P90"/>
  <c r="P92"/>
  <c r="S92" s="1"/>
  <c r="V92" s="1"/>
  <c r="AD104"/>
  <c r="P111"/>
  <c r="P112"/>
  <c r="S112" s="1"/>
  <c r="V112" s="1"/>
  <c r="P143"/>
  <c r="P144"/>
  <c r="S144" s="1"/>
  <c r="V144" s="1"/>
  <c r="AF144" s="1"/>
  <c r="P159"/>
  <c r="P160"/>
  <c r="S160" s="1"/>
  <c r="V160" s="1"/>
  <c r="AF160" s="1"/>
  <c r="P166"/>
  <c r="P176"/>
  <c r="P192"/>
  <c r="P208"/>
  <c r="P231"/>
  <c r="P240"/>
  <c r="S240" s="1"/>
  <c r="V240" s="1"/>
  <c r="P250"/>
  <c r="S250" s="1"/>
  <c r="V250" s="1"/>
  <c r="AF250" s="1"/>
  <c r="P267"/>
  <c r="S267" s="1"/>
  <c r="V267" s="1"/>
  <c r="AF267" s="1"/>
  <c r="P271"/>
  <c r="P277"/>
  <c r="AD277" s="1"/>
  <c r="P281"/>
  <c r="P291"/>
  <c r="P293"/>
  <c r="S293" s="1"/>
  <c r="V293" s="1"/>
  <c r="P294"/>
  <c r="S294" s="1"/>
  <c r="V294" s="1"/>
  <c r="P297"/>
  <c r="AD297" s="1"/>
  <c r="P307"/>
  <c r="P338"/>
  <c r="AD338" s="1"/>
  <c r="P342"/>
  <c r="P345"/>
  <c r="S345" s="1"/>
  <c r="V345" s="1"/>
  <c r="P348"/>
  <c r="AD348" s="1"/>
  <c r="P354"/>
  <c r="P364"/>
  <c r="P370"/>
  <c r="S370" s="1"/>
  <c r="V370" s="1"/>
  <c r="P377"/>
  <c r="P398"/>
  <c r="P408"/>
  <c r="AD408" s="1"/>
  <c r="P417"/>
  <c r="S417" s="1"/>
  <c r="V417" s="1"/>
  <c r="P425"/>
  <c r="P436"/>
  <c r="S436" s="1"/>
  <c r="V436" s="1"/>
  <c r="P451"/>
  <c r="S451" s="1"/>
  <c r="V451" s="1"/>
  <c r="AF451" s="1"/>
  <c r="P460"/>
  <c r="P462"/>
  <c r="S462" s="1"/>
  <c r="V462" s="1"/>
  <c r="P463"/>
  <c r="P499"/>
  <c r="S499" s="1"/>
  <c r="V499" s="1"/>
  <c r="P508"/>
  <c r="P514"/>
  <c r="AD514" s="1"/>
  <c r="P525"/>
  <c r="AD525" s="1"/>
  <c r="P540"/>
  <c r="S540" s="1"/>
  <c r="V540" s="1"/>
  <c r="P546"/>
  <c r="P550"/>
  <c r="AD550" s="1"/>
  <c r="P568"/>
  <c r="P580"/>
  <c r="AD580" s="1"/>
  <c r="P596"/>
  <c r="AD596" s="1"/>
  <c r="P603"/>
  <c r="P608"/>
  <c r="P616"/>
  <c r="AD616" s="1"/>
  <c r="P643"/>
  <c r="AD643" s="1"/>
  <c r="P651"/>
  <c r="P656"/>
  <c r="AD656" s="1"/>
  <c r="P659"/>
  <c r="AD659" s="1"/>
  <c r="P187"/>
  <c r="P203"/>
  <c r="P221"/>
  <c r="P223"/>
  <c r="P378"/>
  <c r="P419"/>
  <c r="S419" s="1"/>
  <c r="V419" s="1"/>
  <c r="P30"/>
  <c r="AD30" s="1"/>
  <c r="P59"/>
  <c r="S59" s="1"/>
  <c r="V59" s="1"/>
  <c r="P61"/>
  <c r="AD61" s="1"/>
  <c r="P96"/>
  <c r="S96" s="1"/>
  <c r="V96" s="1"/>
  <c r="AF96" s="1"/>
  <c r="P134"/>
  <c r="S134" s="1"/>
  <c r="V134" s="1"/>
  <c r="AF134" s="1"/>
  <c r="P150"/>
  <c r="P171"/>
  <c r="P173"/>
  <c r="S173" s="1"/>
  <c r="V173" s="1"/>
  <c r="P182"/>
  <c r="S182" s="1"/>
  <c r="V182" s="1"/>
  <c r="P197"/>
  <c r="P198"/>
  <c r="P215"/>
  <c r="P217"/>
  <c r="P230"/>
  <c r="P237"/>
  <c r="S237" s="1"/>
  <c r="V237" s="1"/>
  <c r="P374"/>
  <c r="AD374" s="1"/>
  <c r="P406"/>
  <c r="AD406" s="1"/>
  <c r="P422"/>
  <c r="AD422" s="1"/>
  <c r="P440"/>
  <c r="AD440" s="1"/>
  <c r="P468"/>
  <c r="AD468" s="1"/>
  <c r="P496"/>
  <c r="AD496" s="1"/>
  <c r="P527"/>
  <c r="P548"/>
  <c r="AD548" s="1"/>
  <c r="P675"/>
  <c r="S675" s="1"/>
  <c r="V675" s="1"/>
  <c r="P175"/>
  <c r="P207"/>
  <c r="P358"/>
  <c r="P394"/>
  <c r="S394" s="1"/>
  <c r="V394" s="1"/>
  <c r="P402"/>
  <c r="P516"/>
  <c r="AD516" s="1"/>
  <c r="P213"/>
  <c r="P229"/>
  <c r="P321"/>
  <c r="S321" s="1"/>
  <c r="V321" s="1"/>
  <c r="P366"/>
  <c r="P456"/>
  <c r="S456" s="1"/>
  <c r="V456" s="1"/>
  <c r="P476"/>
  <c r="P16"/>
  <c r="P20"/>
  <c r="AD20" s="1"/>
  <c r="P43"/>
  <c r="P51"/>
  <c r="P66"/>
  <c r="AD66" s="1"/>
  <c r="P70"/>
  <c r="P74"/>
  <c r="AD74" s="1"/>
  <c r="P79"/>
  <c r="P83"/>
  <c r="P101"/>
  <c r="P102"/>
  <c r="S102" s="1"/>
  <c r="V102" s="1"/>
  <c r="AF102" s="1"/>
  <c r="P133"/>
  <c r="P165"/>
  <c r="P191"/>
  <c r="P222"/>
  <c r="P224"/>
  <c r="P238"/>
  <c r="AD238" s="1"/>
  <c r="P255"/>
  <c r="P261"/>
  <c r="P268"/>
  <c r="P311"/>
  <c r="P312"/>
  <c r="S312" s="1"/>
  <c r="V312" s="1"/>
  <c r="P340"/>
  <c r="S340" s="1"/>
  <c r="V340" s="1"/>
  <c r="P341"/>
  <c r="P355"/>
  <c r="P362"/>
  <c r="AD362" s="1"/>
  <c r="P363"/>
  <c r="AD363" s="1"/>
  <c r="P384"/>
  <c r="S384" s="1"/>
  <c r="V384" s="1"/>
  <c r="P399"/>
  <c r="P405"/>
  <c r="S405" s="1"/>
  <c r="V405" s="1"/>
  <c r="P410"/>
  <c r="S410" s="1"/>
  <c r="V410" s="1"/>
  <c r="P413"/>
  <c r="S413" s="1"/>
  <c r="V413" s="1"/>
  <c r="P442"/>
  <c r="P479"/>
  <c r="S479" s="1"/>
  <c r="V479" s="1"/>
  <c r="P502"/>
  <c r="S502" s="1"/>
  <c r="V502" s="1"/>
  <c r="AF502" s="1"/>
  <c r="P512"/>
  <c r="P513"/>
  <c r="AD513" s="1"/>
  <c r="P520"/>
  <c r="AD520" s="1"/>
  <c r="P521"/>
  <c r="P570"/>
  <c r="P579"/>
  <c r="P587"/>
  <c r="P592"/>
  <c r="P612"/>
  <c r="AD612" s="1"/>
  <c r="P619"/>
  <c r="P634"/>
  <c r="S634" s="1"/>
  <c r="V634" s="1"/>
  <c r="P652"/>
  <c r="AD652" s="1"/>
  <c r="P663"/>
  <c r="AD663" s="1"/>
  <c r="P36"/>
  <c r="P48"/>
  <c r="P52"/>
  <c r="S52" s="1"/>
  <c r="V52" s="1"/>
  <c r="P53"/>
  <c r="P60"/>
  <c r="P89"/>
  <c r="P93"/>
  <c r="P103"/>
  <c r="P109"/>
  <c r="P119"/>
  <c r="P135"/>
  <c r="P141"/>
  <c r="P157"/>
  <c r="P169"/>
  <c r="P185"/>
  <c r="P195"/>
  <c r="P201"/>
  <c r="P211"/>
  <c r="P219"/>
  <c r="P227"/>
  <c r="P235"/>
  <c r="P253"/>
  <c r="P269"/>
  <c r="P289"/>
  <c r="P305"/>
  <c r="AD305" s="1"/>
  <c r="P306"/>
  <c r="P327"/>
  <c r="S327" s="1"/>
  <c r="V327" s="1"/>
  <c r="P347"/>
  <c r="S347" s="1"/>
  <c r="V347" s="1"/>
  <c r="P382"/>
  <c r="AD382" s="1"/>
  <c r="P386"/>
  <c r="P404"/>
  <c r="S404" s="1"/>
  <c r="V404" s="1"/>
  <c r="AF404" s="1"/>
  <c r="P426"/>
  <c r="P432"/>
  <c r="P437"/>
  <c r="P448"/>
  <c r="AD448" s="1"/>
  <c r="P464"/>
  <c r="P472"/>
  <c r="P484"/>
  <c r="P488"/>
  <c r="AD488" s="1"/>
  <c r="P492"/>
  <c r="P494"/>
  <c r="AD494" s="1"/>
  <c r="P497"/>
  <c r="P501"/>
  <c r="AD501" s="1"/>
  <c r="P505"/>
  <c r="P524"/>
  <c r="AD524" s="1"/>
  <c r="P569"/>
  <c r="P581"/>
  <c r="S581" s="1"/>
  <c r="V581" s="1"/>
  <c r="P585"/>
  <c r="P601"/>
  <c r="AD601" s="1"/>
  <c r="P617"/>
  <c r="AD617" s="1"/>
  <c r="P37"/>
  <c r="S37" s="1"/>
  <c r="V37" s="1"/>
  <c r="P45"/>
  <c r="P49"/>
  <c r="S49" s="1"/>
  <c r="V49" s="1"/>
  <c r="P57"/>
  <c r="S57" s="1"/>
  <c r="V57" s="1"/>
  <c r="P65"/>
  <c r="AD65" s="1"/>
  <c r="P68"/>
  <c r="P72"/>
  <c r="P77"/>
  <c r="AD77" s="1"/>
  <c r="P80"/>
  <c r="P84"/>
  <c r="P97"/>
  <c r="P107"/>
  <c r="P113"/>
  <c r="P123"/>
  <c r="P129"/>
  <c r="P139"/>
  <c r="P145"/>
  <c r="P155"/>
  <c r="P161"/>
  <c r="P177"/>
  <c r="P183"/>
  <c r="P189"/>
  <c r="P199"/>
  <c r="P205"/>
  <c r="P225"/>
  <c r="P233"/>
  <c r="P241"/>
  <c r="P254"/>
  <c r="S254" s="1"/>
  <c r="V254" s="1"/>
  <c r="AF254" s="1"/>
  <c r="P257"/>
  <c r="P270"/>
  <c r="S270" s="1"/>
  <c r="V270" s="1"/>
  <c r="AF270" s="1"/>
  <c r="P273"/>
  <c r="P310"/>
  <c r="P314"/>
  <c r="S314" s="1"/>
  <c r="V314" s="1"/>
  <c r="AF314" s="1"/>
  <c r="P326"/>
  <c r="S326" s="1"/>
  <c r="V326" s="1"/>
  <c r="P390"/>
  <c r="AD390" s="1"/>
  <c r="P395"/>
  <c r="S395" s="1"/>
  <c r="V395" s="1"/>
  <c r="P396"/>
  <c r="P407"/>
  <c r="AD407" s="1"/>
  <c r="P414"/>
  <c r="P418"/>
  <c r="P438"/>
  <c r="P441"/>
  <c r="AD441" s="1"/>
  <c r="P444"/>
  <c r="S444" s="1"/>
  <c r="V444" s="1"/>
  <c r="P450"/>
  <c r="P469"/>
  <c r="S469" s="1"/>
  <c r="V469" s="1"/>
  <c r="P480"/>
  <c r="P498"/>
  <c r="P500"/>
  <c r="AD500" s="1"/>
  <c r="P506"/>
  <c r="S506" s="1"/>
  <c r="V506" s="1"/>
  <c r="AF506" s="1"/>
  <c r="P509"/>
  <c r="P528"/>
  <c r="AD528" s="1"/>
  <c r="P532"/>
  <c r="AD532" s="1"/>
  <c r="P537"/>
  <c r="P541"/>
  <c r="P544"/>
  <c r="AD544" s="1"/>
  <c r="P576"/>
  <c r="P577"/>
  <c r="P584"/>
  <c r="S584" s="1"/>
  <c r="V584" s="1"/>
  <c r="P586"/>
  <c r="AD586" s="1"/>
  <c r="P588"/>
  <c r="P589"/>
  <c r="P602"/>
  <c r="S602" s="1"/>
  <c r="V602" s="1"/>
  <c r="AF602" s="1"/>
  <c r="P604"/>
  <c r="P605"/>
  <c r="P618"/>
  <c r="P620"/>
  <c r="AD620" s="1"/>
  <c r="P621"/>
  <c r="S621" s="1"/>
  <c r="V621" s="1"/>
  <c r="P622"/>
  <c r="S622" s="1"/>
  <c r="V622" s="1"/>
  <c r="P644"/>
  <c r="P673"/>
  <c r="S673" s="1"/>
  <c r="V673" s="1"/>
  <c r="P674"/>
  <c r="S674" s="1"/>
  <c r="V674" s="1"/>
  <c r="P24"/>
  <c r="S24" s="1"/>
  <c r="V24" s="1"/>
  <c r="P32"/>
  <c r="AD32" s="1"/>
  <c r="P44"/>
  <c r="P56"/>
  <c r="P64"/>
  <c r="P76"/>
  <c r="P330"/>
  <c r="P331"/>
  <c r="S331" s="1"/>
  <c r="V331" s="1"/>
  <c r="P334"/>
  <c r="P335"/>
  <c r="S335" s="1"/>
  <c r="V335" s="1"/>
  <c r="P339"/>
  <c r="S339" s="1"/>
  <c r="V339" s="1"/>
  <c r="P343"/>
  <c r="S343" s="1"/>
  <c r="V343" s="1"/>
  <c r="P346"/>
  <c r="S346" s="1"/>
  <c r="V346" s="1"/>
  <c r="P375"/>
  <c r="S375" s="1"/>
  <c r="V375" s="1"/>
  <c r="P379"/>
  <c r="S379" s="1"/>
  <c r="V379" s="1"/>
  <c r="P383"/>
  <c r="S383" s="1"/>
  <c r="V383" s="1"/>
  <c r="P387"/>
  <c r="S387" s="1"/>
  <c r="V387" s="1"/>
  <c r="P391"/>
  <c r="S391" s="1"/>
  <c r="V391" s="1"/>
  <c r="P411"/>
  <c r="S411" s="1"/>
  <c r="V411" s="1"/>
  <c r="P445"/>
  <c r="S445" s="1"/>
  <c r="V445" s="1"/>
  <c r="P449"/>
  <c r="S449" s="1"/>
  <c r="V449" s="1"/>
  <c r="P453"/>
  <c r="S453" s="1"/>
  <c r="V453" s="1"/>
  <c r="AD533"/>
  <c r="P676"/>
  <c r="S676" s="1"/>
  <c r="V676" s="1"/>
  <c r="P457"/>
  <c r="S457" s="1"/>
  <c r="V457" s="1"/>
  <c r="P461"/>
  <c r="S461" s="1"/>
  <c r="V461" s="1"/>
  <c r="P553"/>
  <c r="S553" s="1"/>
  <c r="V553" s="1"/>
  <c r="P556"/>
  <c r="S556" s="1"/>
  <c r="V556" s="1"/>
  <c r="P625"/>
  <c r="S625" s="1"/>
  <c r="V625" s="1"/>
  <c r="P628"/>
  <c r="P629"/>
  <c r="S629" s="1"/>
  <c r="V629" s="1"/>
  <c r="P632"/>
  <c r="P633"/>
  <c r="S633" s="1"/>
  <c r="V633" s="1"/>
  <c r="P636"/>
  <c r="P637"/>
  <c r="S637" s="1"/>
  <c r="V637" s="1"/>
  <c r="P640"/>
  <c r="S640" s="1"/>
  <c r="V640" s="1"/>
  <c r="P660"/>
  <c r="P661"/>
  <c r="S661" s="1"/>
  <c r="V661" s="1"/>
  <c r="P664"/>
  <c r="P665"/>
  <c r="S665" s="1"/>
  <c r="V665" s="1"/>
  <c r="P668"/>
  <c r="S668" s="1"/>
  <c r="V668" s="1"/>
  <c r="P677"/>
  <c r="S677" s="1"/>
  <c r="V677" s="1"/>
  <c r="AD193" l="1"/>
  <c r="AD122"/>
  <c r="AD301"/>
  <c r="AD272"/>
  <c r="AD151"/>
  <c r="AD439"/>
  <c r="AD179"/>
  <c r="AD574"/>
  <c r="AD296"/>
  <c r="AD670"/>
  <c r="AD357"/>
  <c r="AD337"/>
  <c r="AD562"/>
  <c r="AD163"/>
  <c r="AD95"/>
  <c r="AD220"/>
  <c r="AD329"/>
  <c r="AD303"/>
  <c r="AD288"/>
  <c r="S412"/>
  <c r="V412" s="1"/>
  <c r="AF412" s="1"/>
  <c r="AD258"/>
  <c r="AD344"/>
  <c r="AD657"/>
  <c r="AD264"/>
  <c r="AD591"/>
  <c r="AD350"/>
  <c r="AD325"/>
  <c r="AD623"/>
  <c r="AD287"/>
  <c r="AD226"/>
  <c r="AD614"/>
  <c r="AD190"/>
  <c r="AD47"/>
  <c r="AD424"/>
  <c r="AD120"/>
  <c r="AD493"/>
  <c r="AD35"/>
  <c r="AD381"/>
  <c r="S655"/>
  <c r="V655" s="1"/>
  <c r="AF655" s="1"/>
  <c r="S284"/>
  <c r="V284" s="1"/>
  <c r="AF284" s="1"/>
  <c r="AD554"/>
  <c r="AD510"/>
  <c r="AD599"/>
  <c r="AD511"/>
  <c r="AD503"/>
  <c r="AD251"/>
  <c r="AD522"/>
  <c r="AD46"/>
  <c r="AD200"/>
  <c r="S504"/>
  <c r="V504" s="1"/>
  <c r="AF504" s="1"/>
  <c r="AD486"/>
  <c r="AD98"/>
  <c r="AD234"/>
  <c r="AD400"/>
  <c r="AD631"/>
  <c r="AD454"/>
  <c r="AD368"/>
  <c r="AD610"/>
  <c r="AD82"/>
  <c r="AD590"/>
  <c r="AD671"/>
  <c r="AD557"/>
  <c r="AD353"/>
  <c r="AD96"/>
  <c r="AD292"/>
  <c r="AD519"/>
  <c r="AD332"/>
  <c r="AD560"/>
  <c r="AD542"/>
  <c r="S403"/>
  <c r="V403" s="1"/>
  <c r="AF403" s="1"/>
  <c r="AD648"/>
  <c r="AD356"/>
  <c r="AD490"/>
  <c r="AD249"/>
  <c r="AD100"/>
  <c r="AD478"/>
  <c r="AD246"/>
  <c r="AD130"/>
  <c r="AD180"/>
  <c r="AD299"/>
  <c r="AD23"/>
  <c r="AD477"/>
  <c r="AD186"/>
  <c r="S260"/>
  <c r="V260" s="1"/>
  <c r="AF260" s="1"/>
  <c r="S239"/>
  <c r="AD559"/>
  <c r="AD371"/>
  <c r="AD459"/>
  <c r="AD18"/>
  <c r="AD244"/>
  <c r="AD252"/>
  <c r="AD204"/>
  <c r="S536"/>
  <c r="V536" s="1"/>
  <c r="AF536" s="1"/>
  <c r="AD600"/>
  <c r="AD624"/>
  <c r="AD594"/>
  <c r="AD558"/>
  <c r="AD237"/>
  <c r="AD482"/>
  <c r="AD146"/>
  <c r="AD106"/>
  <c r="AD38"/>
  <c r="AD593"/>
  <c r="AD152"/>
  <c r="AD567"/>
  <c r="AD131"/>
  <c r="S336"/>
  <c r="V336" s="1"/>
  <c r="AF336" s="1"/>
  <c r="S473"/>
  <c r="V473" s="1"/>
  <c r="AF473" s="1"/>
  <c r="AD63"/>
  <c r="AD126"/>
  <c r="AD534"/>
  <c r="AD57"/>
  <c r="AD526"/>
  <c r="AD250"/>
  <c r="AD278"/>
  <c r="AD22"/>
  <c r="AD274"/>
  <c r="AD286"/>
  <c r="AD210"/>
  <c r="AD313"/>
  <c r="AD214"/>
  <c r="AD483"/>
  <c r="S427"/>
  <c r="V427" s="1"/>
  <c r="AF427" s="1"/>
  <c r="AD69"/>
  <c r="AD420"/>
  <c r="AD545"/>
  <c r="AD611"/>
  <c r="AD15"/>
  <c r="AD25"/>
  <c r="AD401"/>
  <c r="AD170"/>
  <c r="AD333"/>
  <c r="AD94"/>
  <c r="AD318"/>
  <c r="AD609"/>
  <c r="AD572"/>
  <c r="AD304"/>
  <c r="AD248"/>
  <c r="AD148"/>
  <c r="AD144"/>
  <c r="AD172"/>
  <c r="AD515"/>
  <c r="AD455"/>
  <c r="AD308"/>
  <c r="AD669"/>
  <c r="AD529"/>
  <c r="AD489"/>
  <c r="AD263"/>
  <c r="AD314"/>
  <c r="AD265"/>
  <c r="AD78"/>
  <c r="AD42"/>
  <c r="AD132"/>
  <c r="AD128"/>
  <c r="AD573"/>
  <c r="AD372"/>
  <c r="AD431"/>
  <c r="AD658"/>
  <c r="AD465"/>
  <c r="AD212"/>
  <c r="S583"/>
  <c r="V583" s="1"/>
  <c r="AF583" s="1"/>
  <c r="AD280"/>
  <c r="AD370"/>
  <c r="AD413"/>
  <c r="AD302"/>
  <c r="AD575"/>
  <c r="AD639"/>
  <c r="AD428"/>
  <c r="AD360"/>
  <c r="AD653"/>
  <c r="AD434"/>
  <c r="AD58"/>
  <c r="AD262"/>
  <c r="AD54"/>
  <c r="AD142"/>
  <c r="AD114"/>
  <c r="AD167"/>
  <c r="AD458"/>
  <c r="AD467"/>
  <c r="AD85"/>
  <c r="AD481"/>
  <c r="AD99"/>
  <c r="S206"/>
  <c r="V206" s="1"/>
  <c r="AF206" s="1"/>
  <c r="S563"/>
  <c r="V563" s="1"/>
  <c r="AF563" s="1"/>
  <c r="S491"/>
  <c r="V491" s="1"/>
  <c r="AF491" s="1"/>
  <c r="AD73"/>
  <c r="AD158"/>
  <c r="AD538"/>
  <c r="AD116"/>
  <c r="AD443"/>
  <c r="AD108"/>
  <c r="AD181"/>
  <c r="AD447"/>
  <c r="AD11"/>
  <c r="S19"/>
  <c r="V19" s="1"/>
  <c r="AF19" s="1"/>
  <c r="S662"/>
  <c r="V662" s="1"/>
  <c r="AF662" s="1"/>
  <c r="AD345"/>
  <c r="AD466"/>
  <c r="AD34"/>
  <c r="AD283"/>
  <c r="AD667"/>
  <c r="AD462"/>
  <c r="AD649"/>
  <c r="AD549"/>
  <c r="AD530"/>
  <c r="AD322"/>
  <c r="AD607"/>
  <c r="AD349"/>
  <c r="AD380"/>
  <c r="AD256"/>
  <c r="AD153"/>
  <c r="AD27"/>
  <c r="AD507"/>
  <c r="AD316"/>
  <c r="AD409"/>
  <c r="AD373"/>
  <c r="AD487"/>
  <c r="S388"/>
  <c r="V388" s="1"/>
  <c r="AF388" s="1"/>
  <c r="AD174"/>
  <c r="AD367"/>
  <c r="AD164"/>
  <c r="AD232"/>
  <c r="AD523"/>
  <c r="AD184"/>
  <c r="AD627"/>
  <c r="AD597"/>
  <c r="AD392"/>
  <c r="AD566"/>
  <c r="AD430"/>
  <c r="AD33"/>
  <c r="AD254"/>
  <c r="AD285"/>
  <c r="AD162"/>
  <c r="AD138"/>
  <c r="AD41"/>
  <c r="AD242"/>
  <c r="AD245"/>
  <c r="AD564"/>
  <c r="AD276"/>
  <c r="AD124"/>
  <c r="AD320"/>
  <c r="AD194"/>
  <c r="AD429"/>
  <c r="AD140"/>
  <c r="AD298"/>
  <c r="AD118"/>
  <c r="AD88"/>
  <c r="AD369"/>
  <c r="AD196"/>
  <c r="AD555"/>
  <c r="AD502"/>
  <c r="AD517"/>
  <c r="AD578"/>
  <c r="AD270"/>
  <c r="AD672"/>
  <c r="AD417"/>
  <c r="AD112"/>
  <c r="AD279"/>
  <c r="AD485"/>
  <c r="AD236"/>
  <c r="AD319"/>
  <c r="AD218"/>
  <c r="AD641"/>
  <c r="S125"/>
  <c r="V125" s="1"/>
  <c r="AF125" s="1"/>
  <c r="AD626"/>
  <c r="AD561"/>
  <c r="AD59"/>
  <c r="AD137"/>
  <c r="AD444"/>
  <c r="AD552"/>
  <c r="AD470"/>
  <c r="AD182"/>
  <c r="AD606"/>
  <c r="AD423"/>
  <c r="AD328"/>
  <c r="AD385"/>
  <c r="AD147"/>
  <c r="AD435"/>
  <c r="AD397"/>
  <c r="AD81"/>
  <c r="AD202"/>
  <c r="S32"/>
  <c r="V32" s="1"/>
  <c r="AF32" s="1"/>
  <c r="S588"/>
  <c r="V588" s="1"/>
  <c r="AF588" s="1"/>
  <c r="S576"/>
  <c r="V576" s="1"/>
  <c r="AF576" s="1"/>
  <c r="S532"/>
  <c r="V532" s="1"/>
  <c r="AF532" s="1"/>
  <c r="S414"/>
  <c r="V414" s="1"/>
  <c r="AF414" s="1"/>
  <c r="S390"/>
  <c r="V390" s="1"/>
  <c r="AF390" s="1"/>
  <c r="AD310"/>
  <c r="S310"/>
  <c r="V310" s="1"/>
  <c r="AF310" s="1"/>
  <c r="AD199"/>
  <c r="S199"/>
  <c r="V199" s="1"/>
  <c r="AF199" s="1"/>
  <c r="AD107"/>
  <c r="S107"/>
  <c r="V107" s="1"/>
  <c r="AF107" s="1"/>
  <c r="S65"/>
  <c r="V65" s="1"/>
  <c r="AF65" s="1"/>
  <c r="S501"/>
  <c r="V501" s="1"/>
  <c r="AF501" s="1"/>
  <c r="S464"/>
  <c r="V464" s="1"/>
  <c r="AF464" s="1"/>
  <c r="S432"/>
  <c r="V432" s="1"/>
  <c r="AF432" s="1"/>
  <c r="AD235"/>
  <c r="S235"/>
  <c r="V235" s="1"/>
  <c r="AD119"/>
  <c r="S119"/>
  <c r="V119" s="1"/>
  <c r="AF119" s="1"/>
  <c r="S570"/>
  <c r="V570" s="1"/>
  <c r="AF570" s="1"/>
  <c r="AD442"/>
  <c r="S442"/>
  <c r="V442" s="1"/>
  <c r="AF442" s="1"/>
  <c r="S355"/>
  <c r="V355" s="1"/>
  <c r="AF355" s="1"/>
  <c r="S261"/>
  <c r="V261" s="1"/>
  <c r="AF261" s="1"/>
  <c r="S70"/>
  <c r="V70" s="1"/>
  <c r="AF70" s="1"/>
  <c r="S358"/>
  <c r="V358" s="1"/>
  <c r="AF358" s="1"/>
  <c r="S422"/>
  <c r="V422" s="1"/>
  <c r="AF422" s="1"/>
  <c r="AD215"/>
  <c r="S215"/>
  <c r="V215" s="1"/>
  <c r="AF215" s="1"/>
  <c r="S61"/>
  <c r="V61" s="1"/>
  <c r="AF61" s="1"/>
  <c r="S643"/>
  <c r="V643" s="1"/>
  <c r="AF643" s="1"/>
  <c r="S596"/>
  <c r="V596" s="1"/>
  <c r="AF596" s="1"/>
  <c r="S398"/>
  <c r="V398" s="1"/>
  <c r="AF398" s="1"/>
  <c r="S277"/>
  <c r="V277" s="1"/>
  <c r="AF277" s="1"/>
  <c r="AD192"/>
  <c r="S192"/>
  <c r="V192" s="1"/>
  <c r="AD90"/>
  <c r="S90"/>
  <c r="V90" s="1"/>
  <c r="AF90" s="1"/>
  <c r="S67"/>
  <c r="V67" s="1"/>
  <c r="AF67" s="1"/>
  <c r="S452"/>
  <c r="V452" s="1"/>
  <c r="AF452" s="1"/>
  <c r="S323"/>
  <c r="V323" s="1"/>
  <c r="AF323" s="1"/>
  <c r="S660"/>
  <c r="V660" s="1"/>
  <c r="AF660" s="1"/>
  <c r="S632"/>
  <c r="V632" s="1"/>
  <c r="AF632" s="1"/>
  <c r="S644"/>
  <c r="V644" s="1"/>
  <c r="AF644" s="1"/>
  <c r="S604"/>
  <c r="V604" s="1"/>
  <c r="AF604" s="1"/>
  <c r="S577"/>
  <c r="V577" s="1"/>
  <c r="AF577" s="1"/>
  <c r="S509"/>
  <c r="V509" s="1"/>
  <c r="AF509" s="1"/>
  <c r="S418"/>
  <c r="S84"/>
  <c r="V84" s="1"/>
  <c r="AF84" s="1"/>
  <c r="S45"/>
  <c r="V45" s="1"/>
  <c r="AF45" s="1"/>
  <c r="S585"/>
  <c r="V585" s="1"/>
  <c r="AF585" s="1"/>
  <c r="S505"/>
  <c r="V505" s="1"/>
  <c r="AF505" s="1"/>
  <c r="S437"/>
  <c r="V437" s="1"/>
  <c r="AF437" s="1"/>
  <c r="S305"/>
  <c r="V305" s="1"/>
  <c r="AF305" s="1"/>
  <c r="AD169"/>
  <c r="S169"/>
  <c r="V169" s="1"/>
  <c r="AF169" s="1"/>
  <c r="AD103"/>
  <c r="S103"/>
  <c r="V103" s="1"/>
  <c r="AF103" s="1"/>
  <c r="S652"/>
  <c r="V652" s="1"/>
  <c r="AF652" s="1"/>
  <c r="S512"/>
  <c r="V512" s="1"/>
  <c r="AF512" s="1"/>
  <c r="S268"/>
  <c r="V268" s="1"/>
  <c r="AF268" s="1"/>
  <c r="AD191"/>
  <c r="S191"/>
  <c r="V191" s="1"/>
  <c r="AF191" s="1"/>
  <c r="S476"/>
  <c r="V476" s="1"/>
  <c r="AF476" s="1"/>
  <c r="S527"/>
  <c r="V527" s="1"/>
  <c r="AF527" s="1"/>
  <c r="AD217"/>
  <c r="S217"/>
  <c r="V217" s="1"/>
  <c r="AF217" s="1"/>
  <c r="S651"/>
  <c r="V651" s="1"/>
  <c r="AF651" s="1"/>
  <c r="S508"/>
  <c r="V508" s="1"/>
  <c r="AF508" s="1"/>
  <c r="S364"/>
  <c r="V364" s="1"/>
  <c r="AF364" s="1"/>
  <c r="S342"/>
  <c r="V342" s="1"/>
  <c r="AF342" s="1"/>
  <c r="S281"/>
  <c r="V281" s="1"/>
  <c r="AF281" s="1"/>
  <c r="S55"/>
  <c r="V55" s="1"/>
  <c r="AF55" s="1"/>
  <c r="AD471"/>
  <c r="S471"/>
  <c r="V471" s="1"/>
  <c r="AF471" s="1"/>
  <c r="S630"/>
  <c r="V630" s="1"/>
  <c r="AF630" s="1"/>
  <c r="AD547"/>
  <c r="S547"/>
  <c r="V547" s="1"/>
  <c r="AF547" s="1"/>
  <c r="S565"/>
  <c r="V565" s="1"/>
  <c r="AF565" s="1"/>
  <c r="S334"/>
  <c r="V334" s="1"/>
  <c r="AF334" s="1"/>
  <c r="S76"/>
  <c r="V76" s="1"/>
  <c r="AF76" s="1"/>
  <c r="S44"/>
  <c r="V44" s="1"/>
  <c r="AF44" s="1"/>
  <c r="S620"/>
  <c r="V620" s="1"/>
  <c r="AF620" s="1"/>
  <c r="S605"/>
  <c r="V605" s="1"/>
  <c r="AF605" s="1"/>
  <c r="AD541"/>
  <c r="S541"/>
  <c r="V541" s="1"/>
  <c r="AF541" s="1"/>
  <c r="AD498"/>
  <c r="S498"/>
  <c r="V498" s="1"/>
  <c r="AF498" s="1"/>
  <c r="S450"/>
  <c r="V450" s="1"/>
  <c r="AF450" s="1"/>
  <c r="S396"/>
  <c r="V396" s="1"/>
  <c r="AF396" s="1"/>
  <c r="AD225"/>
  <c r="S225"/>
  <c r="V225" s="1"/>
  <c r="AF225" s="1"/>
  <c r="AD183"/>
  <c r="S183"/>
  <c r="V183" s="1"/>
  <c r="AF183" s="1"/>
  <c r="AD161"/>
  <c r="S161"/>
  <c r="V161" s="1"/>
  <c r="AF161" s="1"/>
  <c r="AD139"/>
  <c r="S139"/>
  <c r="V139" s="1"/>
  <c r="AD97"/>
  <c r="S97"/>
  <c r="V97" s="1"/>
  <c r="S72"/>
  <c r="V72" s="1"/>
  <c r="AF72" s="1"/>
  <c r="S524"/>
  <c r="V524" s="1"/>
  <c r="AF524" s="1"/>
  <c r="S494"/>
  <c r="V494" s="1"/>
  <c r="AF494" s="1"/>
  <c r="S386"/>
  <c r="V386" s="1"/>
  <c r="AF386" s="1"/>
  <c r="AD306"/>
  <c r="S306"/>
  <c r="V306" s="1"/>
  <c r="AF306" s="1"/>
  <c r="S289"/>
  <c r="V289" s="1"/>
  <c r="AF289" s="1"/>
  <c r="S253"/>
  <c r="V253" s="1"/>
  <c r="AF253" s="1"/>
  <c r="AD219"/>
  <c r="S219"/>
  <c r="V219" s="1"/>
  <c r="AF219" s="1"/>
  <c r="AD185"/>
  <c r="S185"/>
  <c r="V185" s="1"/>
  <c r="AF185" s="1"/>
  <c r="AD157"/>
  <c r="S157"/>
  <c r="V157" s="1"/>
  <c r="AF157" s="1"/>
  <c r="AD135"/>
  <c r="S135"/>
  <c r="V135" s="1"/>
  <c r="AF135" s="1"/>
  <c r="AD109"/>
  <c r="S109"/>
  <c r="V109" s="1"/>
  <c r="AF109" s="1"/>
  <c r="AD89"/>
  <c r="S89"/>
  <c r="V89" s="1"/>
  <c r="AF89" s="1"/>
  <c r="S53"/>
  <c r="V53" s="1"/>
  <c r="AF53" s="1"/>
  <c r="S663"/>
  <c r="V663" s="1"/>
  <c r="AF663" s="1"/>
  <c r="S619"/>
  <c r="V619" s="1"/>
  <c r="AF619" s="1"/>
  <c r="S579"/>
  <c r="V579" s="1"/>
  <c r="AF579" s="1"/>
  <c r="S513"/>
  <c r="V513" s="1"/>
  <c r="AF513" s="1"/>
  <c r="S363"/>
  <c r="V363" s="1"/>
  <c r="AF363" s="1"/>
  <c r="AD255"/>
  <c r="S255"/>
  <c r="V255" s="1"/>
  <c r="AF255" s="1"/>
  <c r="AD222"/>
  <c r="S222"/>
  <c r="V222" s="1"/>
  <c r="AF222" s="1"/>
  <c r="S74"/>
  <c r="V74" s="1"/>
  <c r="AF74" s="1"/>
  <c r="S66"/>
  <c r="V66" s="1"/>
  <c r="AF66" s="1"/>
  <c r="S43"/>
  <c r="V43" s="1"/>
  <c r="AF43" s="1"/>
  <c r="S16"/>
  <c r="V16" s="1"/>
  <c r="AF16" s="1"/>
  <c r="S402"/>
  <c r="V402" s="1"/>
  <c r="AF402" s="1"/>
  <c r="AD207"/>
  <c r="S207"/>
  <c r="V207" s="1"/>
  <c r="S548"/>
  <c r="V548" s="1"/>
  <c r="AF548" s="1"/>
  <c r="S468"/>
  <c r="V468" s="1"/>
  <c r="AF468" s="1"/>
  <c r="S374"/>
  <c r="V374" s="1"/>
  <c r="AF374" s="1"/>
  <c r="AD230"/>
  <c r="S230"/>
  <c r="V230" s="1"/>
  <c r="AF230" s="1"/>
  <c r="AD197"/>
  <c r="S197"/>
  <c r="V197" s="1"/>
  <c r="S30"/>
  <c r="V30" s="1"/>
  <c r="AF30" s="1"/>
  <c r="S378"/>
  <c r="V378" s="1"/>
  <c r="AF378" s="1"/>
  <c r="AD223"/>
  <c r="S223"/>
  <c r="V223" s="1"/>
  <c r="AF223" s="1"/>
  <c r="S656"/>
  <c r="V656" s="1"/>
  <c r="AF656" s="1"/>
  <c r="S608"/>
  <c r="V608" s="1"/>
  <c r="AF608" s="1"/>
  <c r="S568"/>
  <c r="V568" s="1"/>
  <c r="AF568" s="1"/>
  <c r="S546"/>
  <c r="V546" s="1"/>
  <c r="AF546" s="1"/>
  <c r="S514"/>
  <c r="V514" s="1"/>
  <c r="AF514" s="1"/>
  <c r="AD307"/>
  <c r="S307"/>
  <c r="V307" s="1"/>
  <c r="AF307" s="1"/>
  <c r="AD291"/>
  <c r="S291"/>
  <c r="V291" s="1"/>
  <c r="AF291" s="1"/>
  <c r="S271"/>
  <c r="AD231"/>
  <c r="S231"/>
  <c r="V231" s="1"/>
  <c r="AF231" s="1"/>
  <c r="AD166"/>
  <c r="S166"/>
  <c r="V166" s="1"/>
  <c r="AF166" s="1"/>
  <c r="AD143"/>
  <c r="S143"/>
  <c r="V143" s="1"/>
  <c r="AF143" s="1"/>
  <c r="S62"/>
  <c r="V62" s="1"/>
  <c r="AF62" s="1"/>
  <c r="S28"/>
  <c r="V28" s="1"/>
  <c r="AF28" s="1"/>
  <c r="AD531"/>
  <c r="S531"/>
  <c r="V531" s="1"/>
  <c r="AF531" s="1"/>
  <c r="S595"/>
  <c r="V595" s="1"/>
  <c r="AF595" s="1"/>
  <c r="S654"/>
  <c r="V654" s="1"/>
  <c r="AF654" s="1"/>
  <c r="S638"/>
  <c r="V638" s="1"/>
  <c r="AF638" s="1"/>
  <c r="S551"/>
  <c r="V551" s="1"/>
  <c r="AF551" s="1"/>
  <c r="S351"/>
  <c r="V351" s="1"/>
  <c r="AF351" s="1"/>
  <c r="S315"/>
  <c r="V315" s="1"/>
  <c r="AF315" s="1"/>
  <c r="AD209"/>
  <c r="S209"/>
  <c r="V209" s="1"/>
  <c r="AF209" s="1"/>
  <c r="S275"/>
  <c r="V275" s="1"/>
  <c r="AF275" s="1"/>
  <c r="S666"/>
  <c r="V666" s="1"/>
  <c r="AF666" s="1"/>
  <c r="S635"/>
  <c r="V635" s="1"/>
  <c r="AF635" s="1"/>
  <c r="S39"/>
  <c r="V39" s="1"/>
  <c r="AF39" s="1"/>
  <c r="AD642"/>
  <c r="AD474"/>
  <c r="AD50"/>
  <c r="AD404"/>
  <c r="AD134"/>
  <c r="AD102"/>
  <c r="AD673"/>
  <c r="AD87"/>
  <c r="AD173"/>
  <c r="AD540"/>
  <c r="AD452"/>
  <c r="AD446"/>
  <c r="AD414"/>
  <c r="AD398"/>
  <c r="AD324"/>
  <c r="AD416"/>
  <c r="AD598"/>
  <c r="AD602"/>
  <c r="AD266"/>
  <c r="AD26"/>
  <c r="AD282"/>
  <c r="AD565"/>
  <c r="AD432"/>
  <c r="AD323"/>
  <c r="AD281"/>
  <c r="AD476"/>
  <c r="AD389"/>
  <c r="AD121"/>
  <c r="AD92"/>
  <c r="AD267"/>
  <c r="AD178"/>
  <c r="AD475"/>
  <c r="AD433"/>
  <c r="AD117"/>
  <c r="AD149"/>
  <c r="AD168"/>
  <c r="S330"/>
  <c r="V330" s="1"/>
  <c r="AF330" s="1"/>
  <c r="S441"/>
  <c r="V441" s="1"/>
  <c r="AF441" s="1"/>
  <c r="S257"/>
  <c r="V257" s="1"/>
  <c r="AF257" s="1"/>
  <c r="S241"/>
  <c r="V241" s="1"/>
  <c r="AF241" s="1"/>
  <c r="AD177"/>
  <c r="S177"/>
  <c r="V177" s="1"/>
  <c r="AF177" s="1"/>
  <c r="AD129"/>
  <c r="S129"/>
  <c r="V129" s="1"/>
  <c r="AF129" s="1"/>
  <c r="S80"/>
  <c r="V80" s="1"/>
  <c r="AF80" s="1"/>
  <c r="S601"/>
  <c r="V601" s="1"/>
  <c r="AF601" s="1"/>
  <c r="S488"/>
  <c r="V488" s="1"/>
  <c r="AF488" s="1"/>
  <c r="S269"/>
  <c r="V269" s="1"/>
  <c r="AF269" s="1"/>
  <c r="AD201"/>
  <c r="S201"/>
  <c r="V201" s="1"/>
  <c r="AF201" s="1"/>
  <c r="S48"/>
  <c r="V48" s="1"/>
  <c r="AF48" s="1"/>
  <c r="S592"/>
  <c r="V592" s="1"/>
  <c r="AF592" s="1"/>
  <c r="S521"/>
  <c r="V521" s="1"/>
  <c r="AF521" s="1"/>
  <c r="S399"/>
  <c r="V399" s="1"/>
  <c r="AF399" s="1"/>
  <c r="S238"/>
  <c r="V238" s="1"/>
  <c r="AF238" s="1"/>
  <c r="AD165"/>
  <c r="S165"/>
  <c r="V165" s="1"/>
  <c r="AD133"/>
  <c r="S133"/>
  <c r="V133" s="1"/>
  <c r="AF133" s="1"/>
  <c r="S83"/>
  <c r="V83" s="1"/>
  <c r="AF83" s="1"/>
  <c r="S51"/>
  <c r="V51" s="1"/>
  <c r="AF51" s="1"/>
  <c r="S425"/>
  <c r="V425" s="1"/>
  <c r="AF425" s="1"/>
  <c r="S354"/>
  <c r="V354" s="1"/>
  <c r="AF354" s="1"/>
  <c r="S338"/>
  <c r="V338" s="1"/>
  <c r="AF338" s="1"/>
  <c r="AD159"/>
  <c r="S159"/>
  <c r="V159" s="1"/>
  <c r="AF159" s="1"/>
  <c r="S17"/>
  <c r="V17" s="1"/>
  <c r="AF17" s="1"/>
  <c r="S309"/>
  <c r="V309" s="1"/>
  <c r="AF309" s="1"/>
  <c r="AD188"/>
  <c r="S188"/>
  <c r="V188" s="1"/>
  <c r="AF188" s="1"/>
  <c r="S543"/>
  <c r="V543" s="1"/>
  <c r="AF543" s="1"/>
  <c r="AD495"/>
  <c r="S495"/>
  <c r="V495" s="1"/>
  <c r="AF495" s="1"/>
  <c r="S376"/>
  <c r="V376" s="1"/>
  <c r="AF376" s="1"/>
  <c r="AD243"/>
  <c r="S243"/>
  <c r="V243" s="1"/>
  <c r="AF243" s="1"/>
  <c r="S64"/>
  <c r="V64" s="1"/>
  <c r="AF64" s="1"/>
  <c r="S618"/>
  <c r="V618" s="1"/>
  <c r="AF618" s="1"/>
  <c r="S589"/>
  <c r="V589" s="1"/>
  <c r="AF589" s="1"/>
  <c r="S537"/>
  <c r="V537" s="1"/>
  <c r="AF537" s="1"/>
  <c r="S480"/>
  <c r="V480" s="1"/>
  <c r="AF480" s="1"/>
  <c r="AD205"/>
  <c r="S205"/>
  <c r="V205" s="1"/>
  <c r="AF205" s="1"/>
  <c r="AD155"/>
  <c r="S155"/>
  <c r="V155" s="1"/>
  <c r="AF155" s="1"/>
  <c r="AD113"/>
  <c r="S113"/>
  <c r="V113" s="1"/>
  <c r="S68"/>
  <c r="V68" s="1"/>
  <c r="AF68" s="1"/>
  <c r="S569"/>
  <c r="V569" s="1"/>
  <c r="AF569" s="1"/>
  <c r="S492"/>
  <c r="V492" s="1"/>
  <c r="AF492" s="1"/>
  <c r="S472"/>
  <c r="V472" s="1"/>
  <c r="AF472" s="1"/>
  <c r="S382"/>
  <c r="V382" s="1"/>
  <c r="AF382" s="1"/>
  <c r="AD211"/>
  <c r="S211"/>
  <c r="V211" s="1"/>
  <c r="AF211" s="1"/>
  <c r="S612"/>
  <c r="V612" s="1"/>
  <c r="AF612" s="1"/>
  <c r="S362"/>
  <c r="V362" s="1"/>
  <c r="AF362" s="1"/>
  <c r="AD229"/>
  <c r="S229"/>
  <c r="V229" s="1"/>
  <c r="AD175"/>
  <c r="S175"/>
  <c r="V175" s="1"/>
  <c r="AF175" s="1"/>
  <c r="S440"/>
  <c r="V440" s="1"/>
  <c r="AF440" s="1"/>
  <c r="AD150"/>
  <c r="S150"/>
  <c r="V150" s="1"/>
  <c r="AF150" s="1"/>
  <c r="AD221"/>
  <c r="S221"/>
  <c r="V221" s="1"/>
  <c r="AD187"/>
  <c r="S187"/>
  <c r="V187" s="1"/>
  <c r="AF187" s="1"/>
  <c r="S603"/>
  <c r="V603" s="1"/>
  <c r="AF603" s="1"/>
  <c r="S460"/>
  <c r="V460" s="1"/>
  <c r="AF460" s="1"/>
  <c r="S408"/>
  <c r="V408" s="1"/>
  <c r="AF408" s="1"/>
  <c r="S297"/>
  <c r="V297" s="1"/>
  <c r="AF297" s="1"/>
  <c r="AD208"/>
  <c r="S208"/>
  <c r="V208" s="1"/>
  <c r="AF208" s="1"/>
  <c r="AD111"/>
  <c r="S111"/>
  <c r="V111" s="1"/>
  <c r="S71"/>
  <c r="V71" s="1"/>
  <c r="AF71" s="1"/>
  <c r="S21"/>
  <c r="V21" s="1"/>
  <c r="AF21" s="1"/>
  <c r="S647"/>
  <c r="V647" s="1"/>
  <c r="AF647" s="1"/>
  <c r="S650"/>
  <c r="V650" s="1"/>
  <c r="AF650" s="1"/>
  <c r="S247"/>
  <c r="V247" s="1"/>
  <c r="AF247" s="1"/>
  <c r="S664"/>
  <c r="V664" s="1"/>
  <c r="AF664" s="1"/>
  <c r="S636"/>
  <c r="V636" s="1"/>
  <c r="AF636" s="1"/>
  <c r="S628"/>
  <c r="V628" s="1"/>
  <c r="AF628" s="1"/>
  <c r="S56"/>
  <c r="V56" s="1"/>
  <c r="AF56" s="1"/>
  <c r="S586"/>
  <c r="V586" s="1"/>
  <c r="AF586" s="1"/>
  <c r="S544"/>
  <c r="V544" s="1"/>
  <c r="AF544" s="1"/>
  <c r="S528"/>
  <c r="V528" s="1"/>
  <c r="AF528" s="1"/>
  <c r="S500"/>
  <c r="V500" s="1"/>
  <c r="AF500" s="1"/>
  <c r="S438"/>
  <c r="V438" s="1"/>
  <c r="AF438" s="1"/>
  <c r="S407"/>
  <c r="V407" s="1"/>
  <c r="AF407" s="1"/>
  <c r="S273"/>
  <c r="V273" s="1"/>
  <c r="AF273" s="1"/>
  <c r="AD233"/>
  <c r="S233"/>
  <c r="V233" s="1"/>
  <c r="AF233" s="1"/>
  <c r="AD189"/>
  <c r="S189"/>
  <c r="V189" s="1"/>
  <c r="AF189" s="1"/>
  <c r="AD145"/>
  <c r="S145"/>
  <c r="V145" s="1"/>
  <c r="AF145" s="1"/>
  <c r="AD123"/>
  <c r="S123"/>
  <c r="V123" s="1"/>
  <c r="AF123" s="1"/>
  <c r="S77"/>
  <c r="V77" s="1"/>
  <c r="AF77" s="1"/>
  <c r="S617"/>
  <c r="V617" s="1"/>
  <c r="AF617" s="1"/>
  <c r="S497"/>
  <c r="V497" s="1"/>
  <c r="AF497" s="1"/>
  <c r="S484"/>
  <c r="V484" s="1"/>
  <c r="AF484" s="1"/>
  <c r="S448"/>
  <c r="V448" s="1"/>
  <c r="AF448" s="1"/>
  <c r="S426"/>
  <c r="V426" s="1"/>
  <c r="AF426" s="1"/>
  <c r="AD227"/>
  <c r="S227"/>
  <c r="V227" s="1"/>
  <c r="AD195"/>
  <c r="S195"/>
  <c r="V195" s="1"/>
  <c r="AD141"/>
  <c r="S141"/>
  <c r="V141" s="1"/>
  <c r="AD93"/>
  <c r="S93"/>
  <c r="V93" s="1"/>
  <c r="AF93" s="1"/>
  <c r="S60"/>
  <c r="V60" s="1"/>
  <c r="AF60" s="1"/>
  <c r="S36"/>
  <c r="V36" s="1"/>
  <c r="AF36" s="1"/>
  <c r="S587"/>
  <c r="V587" s="1"/>
  <c r="AF587" s="1"/>
  <c r="S520"/>
  <c r="V520" s="1"/>
  <c r="AF520" s="1"/>
  <c r="AD341"/>
  <c r="S341"/>
  <c r="V341" s="1"/>
  <c r="AF341" s="1"/>
  <c r="AD311"/>
  <c r="S311"/>
  <c r="V311" s="1"/>
  <c r="AD224"/>
  <c r="S224"/>
  <c r="V224" s="1"/>
  <c r="AF224" s="1"/>
  <c r="AD101"/>
  <c r="S101"/>
  <c r="V101" s="1"/>
  <c r="AF101" s="1"/>
  <c r="S79"/>
  <c r="V79" s="1"/>
  <c r="AF79" s="1"/>
  <c r="S20"/>
  <c r="V20" s="1"/>
  <c r="AF20" s="1"/>
  <c r="S366"/>
  <c r="V366" s="1"/>
  <c r="AF366" s="1"/>
  <c r="AD213"/>
  <c r="S213"/>
  <c r="V213" s="1"/>
  <c r="AF213" s="1"/>
  <c r="S516"/>
  <c r="V516" s="1"/>
  <c r="AF516" s="1"/>
  <c r="S496"/>
  <c r="V496" s="1"/>
  <c r="AF496" s="1"/>
  <c r="S406"/>
  <c r="V406" s="1"/>
  <c r="AF406" s="1"/>
  <c r="AD198"/>
  <c r="S198"/>
  <c r="V198" s="1"/>
  <c r="AF198" s="1"/>
  <c r="AD171"/>
  <c r="S171"/>
  <c r="V171" s="1"/>
  <c r="AD203"/>
  <c r="S203"/>
  <c r="V203" s="1"/>
  <c r="S659"/>
  <c r="V659" s="1"/>
  <c r="AF659" s="1"/>
  <c r="S616"/>
  <c r="V616" s="1"/>
  <c r="AF616" s="1"/>
  <c r="S580"/>
  <c r="V580" s="1"/>
  <c r="AF580" s="1"/>
  <c r="S550"/>
  <c r="V550" s="1"/>
  <c r="AF550" s="1"/>
  <c r="S525"/>
  <c r="V525" s="1"/>
  <c r="AF525" s="1"/>
  <c r="S463"/>
  <c r="V463" s="1"/>
  <c r="AF463" s="1"/>
  <c r="AD377"/>
  <c r="S377"/>
  <c r="V377" s="1"/>
  <c r="AF377" s="1"/>
  <c r="S348"/>
  <c r="V348" s="1"/>
  <c r="AF348" s="1"/>
  <c r="AD176"/>
  <c r="S176"/>
  <c r="V176" s="1"/>
  <c r="AF176" s="1"/>
  <c r="S40"/>
  <c r="V40" s="1"/>
  <c r="AF40" s="1"/>
  <c r="S535"/>
  <c r="V535" s="1"/>
  <c r="AF535" s="1"/>
  <c r="AD86"/>
  <c r="S86"/>
  <c r="V86" s="1"/>
  <c r="S615"/>
  <c r="V615" s="1"/>
  <c r="AF615" s="1"/>
  <c r="AD393"/>
  <c r="S393"/>
  <c r="V393" s="1"/>
  <c r="AF393" s="1"/>
  <c r="S359"/>
  <c r="V359" s="1"/>
  <c r="AF359" s="1"/>
  <c r="S539"/>
  <c r="V539" s="1"/>
  <c r="AF539" s="1"/>
  <c r="S571"/>
  <c r="V571" s="1"/>
  <c r="AF571" s="1"/>
  <c r="S352"/>
  <c r="V352" s="1"/>
  <c r="AF352" s="1"/>
  <c r="S300"/>
  <c r="V300" s="1"/>
  <c r="AF300" s="1"/>
  <c r="S12"/>
  <c r="V12" s="1"/>
  <c r="AF12" s="1"/>
  <c r="S31"/>
  <c r="V31" s="1"/>
  <c r="AF31" s="1"/>
  <c r="AD80"/>
  <c r="AD613"/>
  <c r="AD354"/>
  <c r="AD154"/>
  <c r="AD361"/>
  <c r="AD415"/>
  <c r="AD376"/>
  <c r="AD259"/>
  <c r="AD651"/>
  <c r="AD588"/>
  <c r="AD543"/>
  <c r="AD645"/>
  <c r="AD421"/>
  <c r="AD327"/>
  <c r="AD582"/>
  <c r="AD425"/>
  <c r="AD295"/>
  <c r="AD518"/>
  <c r="AD64"/>
  <c r="AD506"/>
  <c r="AD14"/>
  <c r="AD294"/>
  <c r="AD646"/>
  <c r="AD110"/>
  <c r="AD29"/>
  <c r="AD13"/>
  <c r="AD290"/>
  <c r="AD464"/>
  <c r="AD395"/>
  <c r="AD317"/>
  <c r="AD160"/>
  <c r="AD630"/>
  <c r="AD156"/>
  <c r="AD67"/>
  <c r="AD115"/>
  <c r="AD499"/>
  <c r="AD451"/>
  <c r="AD365"/>
  <c r="AD127"/>
  <c r="AD136"/>
  <c r="AD105"/>
  <c r="AD91"/>
  <c r="AD508"/>
  <c r="AD460"/>
  <c r="AD364"/>
  <c r="AD386"/>
  <c r="AD334"/>
  <c r="AD512"/>
  <c r="AD456"/>
  <c r="AD570"/>
  <c r="AD675"/>
  <c r="AD592"/>
  <c r="AD505"/>
  <c r="AD450"/>
  <c r="AD378"/>
  <c r="AD674"/>
  <c r="AD438"/>
  <c r="AD28"/>
  <c r="AD472"/>
  <c r="AD527"/>
  <c r="AD16"/>
  <c r="AD48"/>
  <c r="AD463"/>
  <c r="AD546"/>
  <c r="AD293"/>
  <c r="AF419"/>
  <c r="AD419"/>
  <c r="AD492"/>
  <c r="AD399"/>
  <c r="AD326"/>
  <c r="AD289"/>
  <c r="AD261"/>
  <c r="AD394"/>
  <c r="AD436"/>
  <c r="AD568"/>
  <c r="AD608"/>
  <c r="AD402"/>
  <c r="AD342"/>
  <c r="AD660"/>
  <c r="AD40"/>
  <c r="AD355"/>
  <c r="AD240"/>
  <c r="AD75"/>
  <c r="AD437"/>
  <c r="AD347"/>
  <c r="AD603"/>
  <c r="AD535"/>
  <c r="AD309"/>
  <c r="AD479"/>
  <c r="AF479"/>
  <c r="AF49"/>
  <c r="AD49"/>
  <c r="AF340"/>
  <c r="AD340"/>
  <c r="AF469"/>
  <c r="AD469"/>
  <c r="AD37"/>
  <c r="AF634"/>
  <c r="AD634"/>
  <c r="AD79"/>
  <c r="AD268"/>
  <c r="AD366"/>
  <c r="AD321"/>
  <c r="AD70"/>
  <c r="AD273"/>
  <c r="AD84"/>
  <c r="AD426"/>
  <c r="AD253"/>
  <c r="AD269"/>
  <c r="AD83"/>
  <c r="AD480"/>
  <c r="AD484"/>
  <c r="AD676"/>
  <c r="AD636"/>
  <c r="AD537"/>
  <c r="AD410"/>
  <c r="AD346"/>
  <c r="AD664"/>
  <c r="AD44"/>
  <c r="AD618"/>
  <c r="AD396"/>
  <c r="AD621"/>
  <c r="AD605"/>
  <c r="AD589"/>
  <c r="AD577"/>
  <c r="AD257"/>
  <c r="AD68"/>
  <c r="AD497"/>
  <c r="AD584"/>
  <c r="AD579"/>
  <c r="AD43"/>
  <c r="AD405"/>
  <c r="AF405"/>
  <c r="AF384"/>
  <c r="AD384"/>
  <c r="AF622"/>
  <c r="AD622"/>
  <c r="AF581"/>
  <c r="AD581"/>
  <c r="AD312"/>
  <c r="AF312"/>
  <c r="AD509"/>
  <c r="AD51"/>
  <c r="AD619"/>
  <c r="AD604"/>
  <c r="AD521"/>
  <c r="AD53"/>
  <c r="AD644"/>
  <c r="AD585"/>
  <c r="AD628"/>
  <c r="AD358"/>
  <c r="AD45"/>
  <c r="AD60"/>
  <c r="AD241"/>
  <c r="AD72"/>
  <c r="AD576"/>
  <c r="AD36"/>
  <c r="AD587"/>
  <c r="AD52"/>
  <c r="AD569"/>
  <c r="AF383"/>
  <c r="AD383"/>
  <c r="AF633"/>
  <c r="AD633"/>
  <c r="AF553"/>
  <c r="AD553"/>
  <c r="AD677"/>
  <c r="AF637"/>
  <c r="AD637"/>
  <c r="AF629"/>
  <c r="AD629"/>
  <c r="AD461"/>
  <c r="AF449"/>
  <c r="AD449"/>
  <c r="AF343"/>
  <c r="AD343"/>
  <c r="AD640"/>
  <c r="AD330"/>
  <c r="AD556"/>
  <c r="AD76"/>
  <c r="AD56"/>
  <c r="AF665"/>
  <c r="AD665"/>
  <c r="AF453"/>
  <c r="AD453"/>
  <c r="AD391"/>
  <c r="AF375"/>
  <c r="AD375"/>
  <c r="AF335"/>
  <c r="AD335"/>
  <c r="AF625"/>
  <c r="AD625"/>
  <c r="AF339"/>
  <c r="AD339"/>
  <c r="AF661"/>
  <c r="AD661"/>
  <c r="AF457"/>
  <c r="AD457"/>
  <c r="AF445"/>
  <c r="AD445"/>
  <c r="AF411"/>
  <c r="AD411"/>
  <c r="AF387"/>
  <c r="AD387"/>
  <c r="AF379"/>
  <c r="AD379"/>
  <c r="AF331"/>
  <c r="AD331"/>
  <c r="AD632"/>
  <c r="AD668"/>
  <c r="AD24"/>
  <c r="V271" l="1"/>
  <c r="AF271" s="1"/>
  <c r="V239"/>
  <c r="AF239" s="1"/>
  <c r="AD216"/>
  <c r="V418"/>
  <c r="AF418" s="1"/>
  <c r="X239" l="1"/>
  <c r="X271"/>
  <c r="X418"/>
  <c r="AD239"/>
  <c r="AD271"/>
  <c r="AD418"/>
  <c r="AD676" i="1"/>
  <c r="AD675"/>
  <c r="AD674"/>
  <c r="AD673"/>
  <c r="AD672"/>
  <c r="AD671"/>
  <c r="AD667"/>
  <c r="AD657"/>
  <c r="AD656"/>
  <c r="AD647"/>
  <c r="AD640"/>
  <c r="AD639"/>
  <c r="AD626"/>
  <c r="AD625"/>
  <c r="AD623"/>
  <c r="AD620"/>
  <c r="AD583"/>
  <c r="AD581"/>
  <c r="AD565"/>
  <c r="AD557"/>
  <c r="AD555"/>
  <c r="AD553"/>
  <c r="AD551"/>
  <c r="AD539"/>
  <c r="AD498"/>
  <c r="AD481"/>
  <c r="AD480"/>
  <c r="AD461"/>
  <c r="AD460"/>
  <c r="AD458"/>
  <c r="AD455"/>
  <c r="AD454"/>
  <c r="AD445"/>
  <c r="AD443"/>
  <c r="AD442"/>
  <c r="AD435"/>
  <c r="AD429"/>
  <c r="AD428"/>
  <c r="AD416"/>
  <c r="AD415"/>
  <c r="AD412"/>
  <c r="AD409"/>
  <c r="AD399"/>
  <c r="AD394"/>
  <c r="AD393"/>
  <c r="AD391"/>
  <c r="AD390"/>
  <c r="AD384"/>
  <c r="AD372"/>
  <c r="AD371"/>
  <c r="AD370"/>
  <c r="AD369"/>
  <c r="AD368"/>
  <c r="AD346"/>
  <c r="AD345"/>
  <c r="AD344"/>
  <c r="AD343"/>
  <c r="AD327"/>
  <c r="AD326"/>
  <c r="AD325"/>
  <c r="AD324"/>
  <c r="AD321"/>
  <c r="AD320"/>
  <c r="AD310"/>
  <c r="AD298"/>
  <c r="AD294"/>
  <c r="AD293"/>
  <c r="AD292"/>
  <c r="AD284"/>
  <c r="AD279"/>
  <c r="AD239"/>
  <c r="AD236"/>
  <c r="AD235"/>
  <c r="AD234"/>
  <c r="AD228"/>
  <c r="AD226"/>
  <c r="AD225"/>
  <c r="AD221"/>
  <c r="AD220"/>
  <c r="AD219"/>
  <c r="AD215"/>
  <c r="AD207"/>
  <c r="AD206"/>
  <c r="AD202"/>
  <c r="AD196"/>
  <c r="AD194"/>
  <c r="AD191"/>
  <c r="AD177"/>
  <c r="AD173"/>
  <c r="AD172"/>
  <c r="AD171"/>
  <c r="AD170"/>
  <c r="AD167"/>
  <c r="AD164"/>
  <c r="AD162"/>
  <c r="AD161"/>
  <c r="AD157"/>
  <c r="AD152"/>
  <c r="AD151"/>
  <c r="AD141"/>
  <c r="AD140"/>
  <c r="AD138"/>
  <c r="AD137"/>
  <c r="AD121"/>
  <c r="AD120"/>
  <c r="AD119"/>
  <c r="AD115"/>
  <c r="AD112"/>
  <c r="AD111"/>
  <c r="AD110"/>
  <c r="AD107"/>
  <c r="AD105"/>
  <c r="AD104"/>
  <c r="AD97"/>
  <c r="AD96"/>
  <c r="AD93"/>
  <c r="AD91"/>
  <c r="AD86"/>
  <c r="AD85"/>
  <c r="AD84"/>
  <c r="AD74"/>
  <c r="AD58"/>
  <c r="AD56"/>
  <c r="AD51"/>
  <c r="AD45"/>
  <c r="AD36"/>
  <c r="AD25"/>
  <c r="AD24"/>
  <c r="AD23"/>
  <c r="AD12"/>
  <c r="AD10"/>
  <c r="AD87"/>
  <c r="AD88"/>
  <c r="AD89"/>
  <c r="AD90"/>
  <c r="AD92"/>
  <c r="AD94"/>
  <c r="AD95"/>
  <c r="AD98"/>
  <c r="AD99"/>
  <c r="AD100"/>
  <c r="AD101"/>
  <c r="AD102"/>
  <c r="AD103"/>
  <c r="AD106"/>
  <c r="AD108"/>
  <c r="AD109"/>
  <c r="AD113"/>
  <c r="AD114"/>
  <c r="AD116"/>
  <c r="AD117"/>
  <c r="AD118"/>
  <c r="AD122"/>
  <c r="AD123"/>
  <c r="AD124"/>
  <c r="AD125"/>
  <c r="AD126"/>
  <c r="AD127"/>
  <c r="AD128"/>
  <c r="AD129"/>
  <c r="AD130"/>
  <c r="AD131"/>
  <c r="AD132"/>
  <c r="AD133"/>
  <c r="AD134"/>
  <c r="AD135"/>
  <c r="AD136"/>
  <c r="AD139"/>
  <c r="AD142"/>
  <c r="AD143"/>
  <c r="AD144"/>
  <c r="AD145"/>
  <c r="AD146"/>
  <c r="AD147"/>
  <c r="AD148"/>
  <c r="AD149"/>
  <c r="AD150"/>
  <c r="AD153"/>
  <c r="AD154"/>
  <c r="AD155"/>
  <c r="AD156"/>
  <c r="AD158"/>
  <c r="AD159"/>
  <c r="AD160"/>
  <c r="AD163"/>
  <c r="AD165"/>
  <c r="AD166"/>
  <c r="AD168"/>
  <c r="AD169"/>
  <c r="AD174"/>
  <c r="AD175"/>
  <c r="AD176"/>
  <c r="AD178"/>
  <c r="AD179"/>
  <c r="AD180"/>
  <c r="AD181"/>
  <c r="AD182"/>
  <c r="AD183"/>
  <c r="AD184"/>
  <c r="AD185"/>
  <c r="AD186"/>
  <c r="AD187"/>
  <c r="AD188"/>
  <c r="AD189"/>
  <c r="AD190"/>
  <c r="AD192"/>
  <c r="AD193"/>
  <c r="AD195"/>
  <c r="AD197"/>
  <c r="AD198"/>
  <c r="AD199"/>
  <c r="AD200"/>
  <c r="AD201"/>
  <c r="AD203"/>
  <c r="AD204"/>
  <c r="AD205"/>
  <c r="AD208"/>
  <c r="AD209"/>
  <c r="AD210"/>
  <c r="AD211"/>
  <c r="AD212"/>
  <c r="AD213"/>
  <c r="AD214"/>
  <c r="AD216"/>
  <c r="AD217"/>
  <c r="AD218"/>
  <c r="AD222"/>
  <c r="AD223"/>
  <c r="AD224"/>
  <c r="AD227"/>
  <c r="AD229"/>
  <c r="AD230"/>
  <c r="AD231"/>
  <c r="AD232"/>
  <c r="AD233"/>
  <c r="J113" l="1"/>
  <c r="O113"/>
  <c r="AA113"/>
  <c r="P113" l="1"/>
  <c r="AB113" s="1"/>
  <c r="AA12" l="1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L1" i="19" l="1"/>
  <c r="K1"/>
  <c r="J1"/>
  <c r="I1"/>
  <c r="H1"/>
  <c r="L5"/>
  <c r="K5"/>
  <c r="N11"/>
  <c r="L4"/>
  <c r="K4"/>
  <c r="L3"/>
  <c r="M3" s="1"/>
  <c r="K3"/>
  <c r="G1"/>
  <c r="L1" i="14"/>
  <c r="K1"/>
  <c r="J1"/>
  <c r="I1"/>
  <c r="H1"/>
  <c r="N41"/>
  <c r="L35"/>
  <c r="K35"/>
  <c r="L34"/>
  <c r="K34"/>
  <c r="L33"/>
  <c r="K33"/>
  <c r="F34"/>
  <c r="F35"/>
  <c r="F33"/>
  <c r="L709" i="9"/>
  <c r="L706"/>
  <c r="L705"/>
  <c r="L704"/>
  <c r="L2" s="1"/>
  <c r="K709"/>
  <c r="K706"/>
  <c r="K705"/>
  <c r="K704"/>
  <c r="K2"/>
  <c r="J2"/>
  <c r="I2"/>
  <c r="H2"/>
  <c r="F709"/>
  <c r="F706"/>
  <c r="F705"/>
  <c r="F704"/>
  <c r="J1" i="8"/>
  <c r="H1"/>
  <c r="L755"/>
  <c r="M755" s="1"/>
  <c r="K755"/>
  <c r="F755"/>
  <c r="K757"/>
  <c r="L757"/>
  <c r="M757" s="1"/>
  <c r="M4" i="19" l="1"/>
  <c r="M33" i="14"/>
  <c r="M35"/>
  <c r="M34"/>
  <c r="O646" i="1" l="1"/>
  <c r="O647"/>
  <c r="O648"/>
  <c r="O649"/>
  <c r="O650"/>
  <c r="O651"/>
  <c r="O652"/>
  <c r="O653"/>
  <c r="O654"/>
  <c r="O655"/>
  <c r="O656"/>
  <c r="O65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P656" l="1"/>
  <c r="P654"/>
  <c r="P652"/>
  <c r="P650"/>
  <c r="P648"/>
  <c r="P646"/>
  <c r="P657"/>
  <c r="P655"/>
  <c r="P653"/>
  <c r="P651"/>
  <c r="P649"/>
  <c r="P64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O86"/>
  <c r="J86"/>
  <c r="O85"/>
  <c r="J85"/>
  <c r="O83"/>
  <c r="O84"/>
  <c r="J83"/>
  <c r="J84"/>
  <c r="P84" l="1"/>
  <c r="AB84" s="1"/>
  <c r="U649"/>
  <c r="AD649" s="1"/>
  <c r="AB649"/>
  <c r="U653"/>
  <c r="AD653" s="1"/>
  <c r="AB653"/>
  <c r="U657"/>
  <c r="AB657"/>
  <c r="U648"/>
  <c r="AD648" s="1"/>
  <c r="AB648"/>
  <c r="U652"/>
  <c r="AD652" s="1"/>
  <c r="AB652"/>
  <c r="U656"/>
  <c r="AB656"/>
  <c r="U647"/>
  <c r="AB647"/>
  <c r="U651"/>
  <c r="AD651" s="1"/>
  <c r="AB651"/>
  <c r="U655"/>
  <c r="AD655" s="1"/>
  <c r="AB655"/>
  <c r="U646"/>
  <c r="AD646" s="1"/>
  <c r="AB646"/>
  <c r="U650"/>
  <c r="AD650" s="1"/>
  <c r="AB650"/>
  <c r="U654"/>
  <c r="AD654" s="1"/>
  <c r="AB654"/>
  <c r="P83"/>
  <c r="P626"/>
  <c r="P624"/>
  <c r="P622"/>
  <c r="P620"/>
  <c r="P618"/>
  <c r="P616"/>
  <c r="P614"/>
  <c r="P612"/>
  <c r="P610"/>
  <c r="P608"/>
  <c r="P606"/>
  <c r="P604"/>
  <c r="P602"/>
  <c r="P600"/>
  <c r="P598"/>
  <c r="P596"/>
  <c r="P594"/>
  <c r="P592"/>
  <c r="P590"/>
  <c r="P588"/>
  <c r="P586"/>
  <c r="P584"/>
  <c r="P582"/>
  <c r="P580"/>
  <c r="P578"/>
  <c r="P576"/>
  <c r="P574"/>
  <c r="P572"/>
  <c r="P570"/>
  <c r="P568"/>
  <c r="P566"/>
  <c r="P564"/>
  <c r="P562"/>
  <c r="P560"/>
  <c r="P558"/>
  <c r="P556"/>
  <c r="P554"/>
  <c r="P552"/>
  <c r="P550"/>
  <c r="P548"/>
  <c r="P546"/>
  <c r="P544"/>
  <c r="P542"/>
  <c r="P540"/>
  <c r="P538"/>
  <c r="P536"/>
  <c r="P534"/>
  <c r="P532"/>
  <c r="P530"/>
  <c r="P528"/>
  <c r="P526"/>
  <c r="P524"/>
  <c r="P522"/>
  <c r="P520"/>
  <c r="P518"/>
  <c r="P516"/>
  <c r="P514"/>
  <c r="P512"/>
  <c r="P510"/>
  <c r="P508"/>
  <c r="P506"/>
  <c r="P504"/>
  <c r="P502"/>
  <c r="P500"/>
  <c r="P498"/>
  <c r="P496"/>
  <c r="P494"/>
  <c r="P492"/>
  <c r="P490"/>
  <c r="P488"/>
  <c r="P486"/>
  <c r="P484"/>
  <c r="P482"/>
  <c r="P480"/>
  <c r="P478"/>
  <c r="P476"/>
  <c r="P474"/>
  <c r="P472"/>
  <c r="P470"/>
  <c r="P468"/>
  <c r="P466"/>
  <c r="P464"/>
  <c r="P462"/>
  <c r="P460"/>
  <c r="P458"/>
  <c r="P456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356"/>
  <c r="P354"/>
  <c r="P352"/>
  <c r="P350"/>
  <c r="P348"/>
  <c r="P346"/>
  <c r="P344"/>
  <c r="P342"/>
  <c r="P340"/>
  <c r="P338"/>
  <c r="P336"/>
  <c r="P334"/>
  <c r="P332"/>
  <c r="P330"/>
  <c r="P328"/>
  <c r="P326"/>
  <c r="P324"/>
  <c r="P322"/>
  <c r="P320"/>
  <c r="P318"/>
  <c r="P316"/>
  <c r="P314"/>
  <c r="P312"/>
  <c r="P310"/>
  <c r="P308"/>
  <c r="P306"/>
  <c r="P304"/>
  <c r="P302"/>
  <c r="P300"/>
  <c r="P298"/>
  <c r="P296"/>
  <c r="P294"/>
  <c r="P292"/>
  <c r="P290"/>
  <c r="P288"/>
  <c r="P286"/>
  <c r="P284"/>
  <c r="P282"/>
  <c r="P280"/>
  <c r="P278"/>
  <c r="P276"/>
  <c r="P355"/>
  <c r="P353"/>
  <c r="P351"/>
  <c r="P349"/>
  <c r="P347"/>
  <c r="P345"/>
  <c r="P343"/>
  <c r="P341"/>
  <c r="P339"/>
  <c r="P337"/>
  <c r="P335"/>
  <c r="P333"/>
  <c r="P331"/>
  <c r="P329"/>
  <c r="P327"/>
  <c r="P325"/>
  <c r="P323"/>
  <c r="P321"/>
  <c r="P319"/>
  <c r="P317"/>
  <c r="P315"/>
  <c r="P313"/>
  <c r="P311"/>
  <c r="P309"/>
  <c r="P307"/>
  <c r="P305"/>
  <c r="P303"/>
  <c r="P301"/>
  <c r="P299"/>
  <c r="P297"/>
  <c r="P295"/>
  <c r="P293"/>
  <c r="P291"/>
  <c r="P289"/>
  <c r="P287"/>
  <c r="P285"/>
  <c r="P283"/>
  <c r="P281"/>
  <c r="P279"/>
  <c r="P277"/>
  <c r="P625"/>
  <c r="P623"/>
  <c r="P621"/>
  <c r="P619"/>
  <c r="P617"/>
  <c r="P615"/>
  <c r="P613"/>
  <c r="P611"/>
  <c r="P609"/>
  <c r="P607"/>
  <c r="P605"/>
  <c r="P603"/>
  <c r="P601"/>
  <c r="P599"/>
  <c r="P597"/>
  <c r="P595"/>
  <c r="P593"/>
  <c r="P591"/>
  <c r="P589"/>
  <c r="P587"/>
  <c r="P585"/>
  <c r="P583"/>
  <c r="P581"/>
  <c r="P579"/>
  <c r="P577"/>
  <c r="P575"/>
  <c r="P573"/>
  <c r="P571"/>
  <c r="P569"/>
  <c r="P567"/>
  <c r="P565"/>
  <c r="P563"/>
  <c r="P561"/>
  <c r="P559"/>
  <c r="P557"/>
  <c r="P555"/>
  <c r="P553"/>
  <c r="P551"/>
  <c r="P549"/>
  <c r="P547"/>
  <c r="P545"/>
  <c r="P543"/>
  <c r="P541"/>
  <c r="P539"/>
  <c r="P537"/>
  <c r="P535"/>
  <c r="P533"/>
  <c r="P531"/>
  <c r="P529"/>
  <c r="P527"/>
  <c r="P525"/>
  <c r="P523"/>
  <c r="P521"/>
  <c r="P519"/>
  <c r="P517"/>
  <c r="P515"/>
  <c r="P513"/>
  <c r="P511"/>
  <c r="P509"/>
  <c r="P507"/>
  <c r="P505"/>
  <c r="P503"/>
  <c r="P501"/>
  <c r="P499"/>
  <c r="P497"/>
  <c r="P495"/>
  <c r="P493"/>
  <c r="P491"/>
  <c r="P489"/>
  <c r="P487"/>
  <c r="P485"/>
  <c r="P483"/>
  <c r="P481"/>
  <c r="P479"/>
  <c r="P477"/>
  <c r="P475"/>
  <c r="P473"/>
  <c r="P471"/>
  <c r="P469"/>
  <c r="P467"/>
  <c r="P465"/>
  <c r="P463"/>
  <c r="P461"/>
  <c r="P459"/>
  <c r="P457"/>
  <c r="P455"/>
  <c r="P453"/>
  <c r="P451"/>
  <c r="P449"/>
  <c r="P447"/>
  <c r="P445"/>
  <c r="P443"/>
  <c r="P441"/>
  <c r="P439"/>
  <c r="P437"/>
  <c r="P435"/>
  <c r="P433"/>
  <c r="P431"/>
  <c r="P429"/>
  <c r="P427"/>
  <c r="P425"/>
  <c r="P423"/>
  <c r="P421"/>
  <c r="P420"/>
  <c r="P418"/>
  <c r="P416"/>
  <c r="P414"/>
  <c r="P412"/>
  <c r="P410"/>
  <c r="P408"/>
  <c r="P406"/>
  <c r="P404"/>
  <c r="P402"/>
  <c r="P400"/>
  <c r="P398"/>
  <c r="P396"/>
  <c r="P394"/>
  <c r="P392"/>
  <c r="P390"/>
  <c r="P388"/>
  <c r="P386"/>
  <c r="P384"/>
  <c r="P382"/>
  <c r="P380"/>
  <c r="P378"/>
  <c r="P376"/>
  <c r="P374"/>
  <c r="P372"/>
  <c r="P370"/>
  <c r="P368"/>
  <c r="P366"/>
  <c r="P364"/>
  <c r="P362"/>
  <c r="P360"/>
  <c r="P358"/>
  <c r="P419"/>
  <c r="P417"/>
  <c r="P415"/>
  <c r="P413"/>
  <c r="P411"/>
  <c r="P409"/>
  <c r="P407"/>
  <c r="P405"/>
  <c r="P403"/>
  <c r="P401"/>
  <c r="P399"/>
  <c r="P397"/>
  <c r="P395"/>
  <c r="P393"/>
  <c r="P391"/>
  <c r="P389"/>
  <c r="P387"/>
  <c r="P385"/>
  <c r="P383"/>
  <c r="P381"/>
  <c r="P379"/>
  <c r="P377"/>
  <c r="P375"/>
  <c r="P373"/>
  <c r="P371"/>
  <c r="P369"/>
  <c r="P367"/>
  <c r="P365"/>
  <c r="P363"/>
  <c r="P361"/>
  <c r="P359"/>
  <c r="P275"/>
  <c r="P273"/>
  <c r="P271"/>
  <c r="P269"/>
  <c r="P267"/>
  <c r="P265"/>
  <c r="P263"/>
  <c r="P261"/>
  <c r="P259"/>
  <c r="P257"/>
  <c r="P255"/>
  <c r="P253"/>
  <c r="P251"/>
  <c r="P249"/>
  <c r="P247"/>
  <c r="P245"/>
  <c r="P243"/>
  <c r="P241"/>
  <c r="P239"/>
  <c r="P237"/>
  <c r="P274"/>
  <c r="P272"/>
  <c r="P270"/>
  <c r="P268"/>
  <c r="P266"/>
  <c r="P264"/>
  <c r="P262"/>
  <c r="P260"/>
  <c r="P258"/>
  <c r="P256"/>
  <c r="P254"/>
  <c r="P252"/>
  <c r="P250"/>
  <c r="P248"/>
  <c r="P246"/>
  <c r="P244"/>
  <c r="P242"/>
  <c r="P240"/>
  <c r="P238"/>
  <c r="P235"/>
  <c r="AB235" s="1"/>
  <c r="P233"/>
  <c r="AB233" s="1"/>
  <c r="P231"/>
  <c r="AB231" s="1"/>
  <c r="P229"/>
  <c r="AB229" s="1"/>
  <c r="P227"/>
  <c r="AB227" s="1"/>
  <c r="P225"/>
  <c r="AB225" s="1"/>
  <c r="P223"/>
  <c r="AB223" s="1"/>
  <c r="P221"/>
  <c r="AB221" s="1"/>
  <c r="P219"/>
  <c r="AB219" s="1"/>
  <c r="P217"/>
  <c r="AB217" s="1"/>
  <c r="P215"/>
  <c r="AB215" s="1"/>
  <c r="P213"/>
  <c r="AB213" s="1"/>
  <c r="P211"/>
  <c r="AB211" s="1"/>
  <c r="P209"/>
  <c r="AB209" s="1"/>
  <c r="P207"/>
  <c r="AB207" s="1"/>
  <c r="P205"/>
  <c r="AB205" s="1"/>
  <c r="P203"/>
  <c r="AB203" s="1"/>
  <c r="P201"/>
  <c r="AB201" s="1"/>
  <c r="P199"/>
  <c r="AB199" s="1"/>
  <c r="P197"/>
  <c r="AB197" s="1"/>
  <c r="P195"/>
  <c r="AB195" s="1"/>
  <c r="P193"/>
  <c r="AB193" s="1"/>
  <c r="P191"/>
  <c r="AB191" s="1"/>
  <c r="P189"/>
  <c r="AB189" s="1"/>
  <c r="P187"/>
  <c r="AB187" s="1"/>
  <c r="P185"/>
  <c r="AB185" s="1"/>
  <c r="P183"/>
  <c r="AB183" s="1"/>
  <c r="P181"/>
  <c r="AB181" s="1"/>
  <c r="P179"/>
  <c r="AB179" s="1"/>
  <c r="P177"/>
  <c r="AB177" s="1"/>
  <c r="P175"/>
  <c r="AB175" s="1"/>
  <c r="P173"/>
  <c r="AB173" s="1"/>
  <c r="P171"/>
  <c r="AB171" s="1"/>
  <c r="P169"/>
  <c r="AB169" s="1"/>
  <c r="P167"/>
  <c r="AB167" s="1"/>
  <c r="P165"/>
  <c r="AB165" s="1"/>
  <c r="P163"/>
  <c r="AB163" s="1"/>
  <c r="P161"/>
  <c r="AB161" s="1"/>
  <c r="P159"/>
  <c r="AB159" s="1"/>
  <c r="P157"/>
  <c r="AB157" s="1"/>
  <c r="P155"/>
  <c r="AB155" s="1"/>
  <c r="P153"/>
  <c r="AB153" s="1"/>
  <c r="P151"/>
  <c r="AB151" s="1"/>
  <c r="P149"/>
  <c r="AB149" s="1"/>
  <c r="P147"/>
  <c r="AB147" s="1"/>
  <c r="P145"/>
  <c r="AB145" s="1"/>
  <c r="P143"/>
  <c r="AB143" s="1"/>
  <c r="P141"/>
  <c r="AB141" s="1"/>
  <c r="P139"/>
  <c r="AB139" s="1"/>
  <c r="P137"/>
  <c r="AB137" s="1"/>
  <c r="P135"/>
  <c r="AB135" s="1"/>
  <c r="P133"/>
  <c r="AB133" s="1"/>
  <c r="P131"/>
  <c r="AB131" s="1"/>
  <c r="P129"/>
  <c r="AB129" s="1"/>
  <c r="P127"/>
  <c r="AB127" s="1"/>
  <c r="P125"/>
  <c r="AB125" s="1"/>
  <c r="P123"/>
  <c r="AB123" s="1"/>
  <c r="P121"/>
  <c r="AB121" s="1"/>
  <c r="P119"/>
  <c r="AB119" s="1"/>
  <c r="P117"/>
  <c r="AB117" s="1"/>
  <c r="P115"/>
  <c r="AB115" s="1"/>
  <c r="P111"/>
  <c r="AB111" s="1"/>
  <c r="P109"/>
  <c r="AB109" s="1"/>
  <c r="P107"/>
  <c r="AB107" s="1"/>
  <c r="P105"/>
  <c r="AB105" s="1"/>
  <c r="P103"/>
  <c r="AB103" s="1"/>
  <c r="P101"/>
  <c r="AB101" s="1"/>
  <c r="P99"/>
  <c r="AB99" s="1"/>
  <c r="P97"/>
  <c r="AB97" s="1"/>
  <c r="P95"/>
  <c r="AB95" s="1"/>
  <c r="P93"/>
  <c r="AB93" s="1"/>
  <c r="P91"/>
  <c r="AB91" s="1"/>
  <c r="P89"/>
  <c r="AB89" s="1"/>
  <c r="P87"/>
  <c r="AB87" s="1"/>
  <c r="P234"/>
  <c r="AB234" s="1"/>
  <c r="P232"/>
  <c r="AB232" s="1"/>
  <c r="P230"/>
  <c r="AB230" s="1"/>
  <c r="P228"/>
  <c r="AB228" s="1"/>
  <c r="P226"/>
  <c r="AB226" s="1"/>
  <c r="P224"/>
  <c r="AB224" s="1"/>
  <c r="P222"/>
  <c r="AB222" s="1"/>
  <c r="P220"/>
  <c r="AB220" s="1"/>
  <c r="P218"/>
  <c r="AB218" s="1"/>
  <c r="P216"/>
  <c r="AB216" s="1"/>
  <c r="P214"/>
  <c r="AB214" s="1"/>
  <c r="P212"/>
  <c r="AB212" s="1"/>
  <c r="P210"/>
  <c r="AB210" s="1"/>
  <c r="P208"/>
  <c r="AB208" s="1"/>
  <c r="P206"/>
  <c r="AB206" s="1"/>
  <c r="P204"/>
  <c r="AB204" s="1"/>
  <c r="P202"/>
  <c r="AB202" s="1"/>
  <c r="P200"/>
  <c r="AB200" s="1"/>
  <c r="P198"/>
  <c r="AB198" s="1"/>
  <c r="P196"/>
  <c r="AB196" s="1"/>
  <c r="P194"/>
  <c r="AB194" s="1"/>
  <c r="P192"/>
  <c r="AB192" s="1"/>
  <c r="P190"/>
  <c r="AB190" s="1"/>
  <c r="P188"/>
  <c r="AB188" s="1"/>
  <c r="P186"/>
  <c r="AB186" s="1"/>
  <c r="P184"/>
  <c r="AB184" s="1"/>
  <c r="P182"/>
  <c r="AB182" s="1"/>
  <c r="P180"/>
  <c r="AB180" s="1"/>
  <c r="P178"/>
  <c r="AB178" s="1"/>
  <c r="P176"/>
  <c r="AB176" s="1"/>
  <c r="P174"/>
  <c r="AB174" s="1"/>
  <c r="P172"/>
  <c r="AB172" s="1"/>
  <c r="P170"/>
  <c r="AB170" s="1"/>
  <c r="P168"/>
  <c r="AB168" s="1"/>
  <c r="P166"/>
  <c r="AB166" s="1"/>
  <c r="P164"/>
  <c r="AB164" s="1"/>
  <c r="P162"/>
  <c r="AB162" s="1"/>
  <c r="P160"/>
  <c r="AB160" s="1"/>
  <c r="P158"/>
  <c r="AB158" s="1"/>
  <c r="P156"/>
  <c r="AB156" s="1"/>
  <c r="P154"/>
  <c r="AB154" s="1"/>
  <c r="P152"/>
  <c r="AB152" s="1"/>
  <c r="P150"/>
  <c r="AB150" s="1"/>
  <c r="P148"/>
  <c r="AB148" s="1"/>
  <c r="P146"/>
  <c r="AB146" s="1"/>
  <c r="P144"/>
  <c r="AB144" s="1"/>
  <c r="P142"/>
  <c r="AB142" s="1"/>
  <c r="P140"/>
  <c r="AB140" s="1"/>
  <c r="P138"/>
  <c r="AB138" s="1"/>
  <c r="P136"/>
  <c r="AB136" s="1"/>
  <c r="P134"/>
  <c r="AB134" s="1"/>
  <c r="P132"/>
  <c r="AB132" s="1"/>
  <c r="P130"/>
  <c r="AB130" s="1"/>
  <c r="P128"/>
  <c r="AB128" s="1"/>
  <c r="P126"/>
  <c r="AB126" s="1"/>
  <c r="P124"/>
  <c r="AB124" s="1"/>
  <c r="P122"/>
  <c r="AB122" s="1"/>
  <c r="P120"/>
  <c r="AB120" s="1"/>
  <c r="P118"/>
  <c r="AB118" s="1"/>
  <c r="P116"/>
  <c r="AB116" s="1"/>
  <c r="P114"/>
  <c r="AB114" s="1"/>
  <c r="P112"/>
  <c r="AB112" s="1"/>
  <c r="P110"/>
  <c r="AB110" s="1"/>
  <c r="P108"/>
  <c r="AB108" s="1"/>
  <c r="P106"/>
  <c r="AB106" s="1"/>
  <c r="P104"/>
  <c r="AB104" s="1"/>
  <c r="P102"/>
  <c r="AB102" s="1"/>
  <c r="P100"/>
  <c r="AB100" s="1"/>
  <c r="P98"/>
  <c r="AB98" s="1"/>
  <c r="P96"/>
  <c r="AB96" s="1"/>
  <c r="P94"/>
  <c r="AB94" s="1"/>
  <c r="P92"/>
  <c r="AB92" s="1"/>
  <c r="P90"/>
  <c r="AB90" s="1"/>
  <c r="P88"/>
  <c r="AB88" s="1"/>
  <c r="P85"/>
  <c r="AB85" s="1"/>
  <c r="P86"/>
  <c r="AB86" s="1"/>
  <c r="U84" l="1"/>
  <c r="U240"/>
  <c r="AD240" s="1"/>
  <c r="AB240"/>
  <c r="U244"/>
  <c r="AD244" s="1"/>
  <c r="AB244"/>
  <c r="U248"/>
  <c r="AD248" s="1"/>
  <c r="AB248"/>
  <c r="U252"/>
  <c r="AD252" s="1"/>
  <c r="AB252"/>
  <c r="U256"/>
  <c r="AD256" s="1"/>
  <c r="AB256"/>
  <c r="U260"/>
  <c r="AD260" s="1"/>
  <c r="AB260"/>
  <c r="U264"/>
  <c r="AD264" s="1"/>
  <c r="AB264"/>
  <c r="U268"/>
  <c r="AD268" s="1"/>
  <c r="AB268"/>
  <c r="U272"/>
  <c r="AD272" s="1"/>
  <c r="AB272"/>
  <c r="U237"/>
  <c r="AD237" s="1"/>
  <c r="AB237"/>
  <c r="U241"/>
  <c r="AD241" s="1"/>
  <c r="AB241"/>
  <c r="U245"/>
  <c r="AD245" s="1"/>
  <c r="AB245"/>
  <c r="U249"/>
  <c r="AD249" s="1"/>
  <c r="AB249"/>
  <c r="U253"/>
  <c r="AD253" s="1"/>
  <c r="AB253"/>
  <c r="U257"/>
  <c r="AD257" s="1"/>
  <c r="AB257"/>
  <c r="U261"/>
  <c r="AD261" s="1"/>
  <c r="AB261"/>
  <c r="U265"/>
  <c r="AD265" s="1"/>
  <c r="AB265"/>
  <c r="U269"/>
  <c r="AD269" s="1"/>
  <c r="AB269"/>
  <c r="U273"/>
  <c r="AD273" s="1"/>
  <c r="AB273"/>
  <c r="U359"/>
  <c r="AD359" s="1"/>
  <c r="AB359"/>
  <c r="U363"/>
  <c r="AD363" s="1"/>
  <c r="AB363"/>
  <c r="U367"/>
  <c r="AD367" s="1"/>
  <c r="AB367"/>
  <c r="U371"/>
  <c r="AB371"/>
  <c r="U375"/>
  <c r="AD375" s="1"/>
  <c r="AB375"/>
  <c r="U379"/>
  <c r="AD379" s="1"/>
  <c r="AB379"/>
  <c r="U383"/>
  <c r="AD383" s="1"/>
  <c r="AB383"/>
  <c r="U387"/>
  <c r="AD387" s="1"/>
  <c r="AB387"/>
  <c r="U391"/>
  <c r="AB391"/>
  <c r="U395"/>
  <c r="AD395" s="1"/>
  <c r="AB395"/>
  <c r="U399"/>
  <c r="AB399"/>
  <c r="U403"/>
  <c r="AD403" s="1"/>
  <c r="AB403"/>
  <c r="U407"/>
  <c r="AD407" s="1"/>
  <c r="AB407"/>
  <c r="U411"/>
  <c r="AD411" s="1"/>
  <c r="AB411"/>
  <c r="U415"/>
  <c r="AB415"/>
  <c r="U419"/>
  <c r="AD419" s="1"/>
  <c r="AB419"/>
  <c r="U360"/>
  <c r="AD360" s="1"/>
  <c r="AB360"/>
  <c r="U364"/>
  <c r="AD364" s="1"/>
  <c r="AB364"/>
  <c r="U368"/>
  <c r="AB368"/>
  <c r="U372"/>
  <c r="AB372"/>
  <c r="U376"/>
  <c r="AD376" s="1"/>
  <c r="AB376"/>
  <c r="U380"/>
  <c r="AD380" s="1"/>
  <c r="AB380"/>
  <c r="U384"/>
  <c r="AB384"/>
  <c r="U388"/>
  <c r="AD388" s="1"/>
  <c r="AB388"/>
  <c r="U392"/>
  <c r="AD392" s="1"/>
  <c r="AB392"/>
  <c r="U396"/>
  <c r="AD396" s="1"/>
  <c r="AB396"/>
  <c r="U400"/>
  <c r="AD400" s="1"/>
  <c r="AB400"/>
  <c r="U404"/>
  <c r="AD404" s="1"/>
  <c r="AB404"/>
  <c r="U408"/>
  <c r="AD408" s="1"/>
  <c r="AB408"/>
  <c r="U412"/>
  <c r="AB412"/>
  <c r="U416"/>
  <c r="AB416"/>
  <c r="U420"/>
  <c r="AD420" s="1"/>
  <c r="AB420"/>
  <c r="U423"/>
  <c r="AD423" s="1"/>
  <c r="AB423"/>
  <c r="U427"/>
  <c r="AD427" s="1"/>
  <c r="AB427"/>
  <c r="U431"/>
  <c r="AD431" s="1"/>
  <c r="AB431"/>
  <c r="U435"/>
  <c r="AB435"/>
  <c r="U439"/>
  <c r="AD439" s="1"/>
  <c r="AB439"/>
  <c r="U443"/>
  <c r="AB443"/>
  <c r="U447"/>
  <c r="AD447" s="1"/>
  <c r="AB447"/>
  <c r="U451"/>
  <c r="AD451" s="1"/>
  <c r="AB451"/>
  <c r="U455"/>
  <c r="AB455"/>
  <c r="U459"/>
  <c r="AD459" s="1"/>
  <c r="AB459"/>
  <c r="U463"/>
  <c r="AD463" s="1"/>
  <c r="AB463"/>
  <c r="U467"/>
  <c r="AD467" s="1"/>
  <c r="AB467"/>
  <c r="U471"/>
  <c r="AD471" s="1"/>
  <c r="AB471"/>
  <c r="U475"/>
  <c r="AD475" s="1"/>
  <c r="AB475"/>
  <c r="U479"/>
  <c r="AD479" s="1"/>
  <c r="AB479"/>
  <c r="U483"/>
  <c r="AD483" s="1"/>
  <c r="AB483"/>
  <c r="U487"/>
  <c r="AD487" s="1"/>
  <c r="AB487"/>
  <c r="U491"/>
  <c r="AD491" s="1"/>
  <c r="AB491"/>
  <c r="U495"/>
  <c r="AD495" s="1"/>
  <c r="AB495"/>
  <c r="U499"/>
  <c r="AD499" s="1"/>
  <c r="AB499"/>
  <c r="U503"/>
  <c r="AD503" s="1"/>
  <c r="AB503"/>
  <c r="U507"/>
  <c r="AD507" s="1"/>
  <c r="AB507"/>
  <c r="U511"/>
  <c r="AD511" s="1"/>
  <c r="AB511"/>
  <c r="U515"/>
  <c r="AD515" s="1"/>
  <c r="AB515"/>
  <c r="U519"/>
  <c r="AD519" s="1"/>
  <c r="AB519"/>
  <c r="U523"/>
  <c r="AD523" s="1"/>
  <c r="AB523"/>
  <c r="U527"/>
  <c r="AD527" s="1"/>
  <c r="AB527"/>
  <c r="U531"/>
  <c r="AD531" s="1"/>
  <c r="AB531"/>
  <c r="U535"/>
  <c r="AD535" s="1"/>
  <c r="AB535"/>
  <c r="U539"/>
  <c r="AB539"/>
  <c r="U543"/>
  <c r="AD543" s="1"/>
  <c r="AB543"/>
  <c r="U547"/>
  <c r="AD547" s="1"/>
  <c r="AB547"/>
  <c r="U551"/>
  <c r="AB551"/>
  <c r="U555"/>
  <c r="AB555"/>
  <c r="U559"/>
  <c r="AD559" s="1"/>
  <c r="AB559"/>
  <c r="U563"/>
  <c r="AD563" s="1"/>
  <c r="AB563"/>
  <c r="U567"/>
  <c r="AD567" s="1"/>
  <c r="AB567"/>
  <c r="U571"/>
  <c r="AD571" s="1"/>
  <c r="AB571"/>
  <c r="U575"/>
  <c r="AD575" s="1"/>
  <c r="AB575"/>
  <c r="U579"/>
  <c r="AD579" s="1"/>
  <c r="AB579"/>
  <c r="U583"/>
  <c r="AB583"/>
  <c r="U587"/>
  <c r="AD587" s="1"/>
  <c r="AB587"/>
  <c r="U591"/>
  <c r="AD591" s="1"/>
  <c r="AB591"/>
  <c r="U595"/>
  <c r="AD595" s="1"/>
  <c r="AB595"/>
  <c r="U599"/>
  <c r="AD599" s="1"/>
  <c r="AB599"/>
  <c r="U603"/>
  <c r="AD603" s="1"/>
  <c r="AB603"/>
  <c r="U607"/>
  <c r="AD607" s="1"/>
  <c r="AB607"/>
  <c r="U611"/>
  <c r="AD611" s="1"/>
  <c r="AB611"/>
  <c r="U615"/>
  <c r="AD615" s="1"/>
  <c r="AB615"/>
  <c r="U619"/>
  <c r="AD619" s="1"/>
  <c r="AB619"/>
  <c r="U623"/>
  <c r="AB623"/>
  <c r="U277"/>
  <c r="AD277" s="1"/>
  <c r="AB277"/>
  <c r="U281"/>
  <c r="AD281" s="1"/>
  <c r="AB281"/>
  <c r="U285"/>
  <c r="AD285" s="1"/>
  <c r="AB285"/>
  <c r="U289"/>
  <c r="AD289" s="1"/>
  <c r="AB289"/>
  <c r="U293"/>
  <c r="AB293"/>
  <c r="U297"/>
  <c r="AD297" s="1"/>
  <c r="AB297"/>
  <c r="U301"/>
  <c r="AD301" s="1"/>
  <c r="AB301"/>
  <c r="U305"/>
  <c r="AD305" s="1"/>
  <c r="AB305"/>
  <c r="U309"/>
  <c r="AD309" s="1"/>
  <c r="AB309"/>
  <c r="U313"/>
  <c r="AD313" s="1"/>
  <c r="AB313"/>
  <c r="U317"/>
  <c r="AD317" s="1"/>
  <c r="AB317"/>
  <c r="U321"/>
  <c r="AB321"/>
  <c r="U325"/>
  <c r="AB325"/>
  <c r="U329"/>
  <c r="AD329" s="1"/>
  <c r="AB329"/>
  <c r="U333"/>
  <c r="AD333" s="1"/>
  <c r="AB333"/>
  <c r="U337"/>
  <c r="AD337" s="1"/>
  <c r="AB337"/>
  <c r="U341"/>
  <c r="AD341" s="1"/>
  <c r="AB341"/>
  <c r="U345"/>
  <c r="AB345"/>
  <c r="U349"/>
  <c r="AD349" s="1"/>
  <c r="AB349"/>
  <c r="U353"/>
  <c r="AD353" s="1"/>
  <c r="AB353"/>
  <c r="U276"/>
  <c r="AD276" s="1"/>
  <c r="AB276"/>
  <c r="U280"/>
  <c r="AD280" s="1"/>
  <c r="AB280"/>
  <c r="U284"/>
  <c r="AB284"/>
  <c r="U288"/>
  <c r="AD288" s="1"/>
  <c r="AB288"/>
  <c r="U292"/>
  <c r="AB292"/>
  <c r="U296"/>
  <c r="AD296" s="1"/>
  <c r="AB296"/>
  <c r="U300"/>
  <c r="AD300" s="1"/>
  <c r="AB300"/>
  <c r="U304"/>
  <c r="AD304" s="1"/>
  <c r="AB304"/>
  <c r="U308"/>
  <c r="AD308" s="1"/>
  <c r="AB308"/>
  <c r="U312"/>
  <c r="AD312" s="1"/>
  <c r="AB312"/>
  <c r="U316"/>
  <c r="AD316" s="1"/>
  <c r="AB316"/>
  <c r="U320"/>
  <c r="AB320"/>
  <c r="U324"/>
  <c r="AB324"/>
  <c r="U328"/>
  <c r="AD328" s="1"/>
  <c r="AB328"/>
  <c r="U332"/>
  <c r="AD332" s="1"/>
  <c r="AB332"/>
  <c r="U336"/>
  <c r="AD336" s="1"/>
  <c r="AB336"/>
  <c r="U340"/>
  <c r="AD340" s="1"/>
  <c r="AB340"/>
  <c r="U344"/>
  <c r="AB344"/>
  <c r="U348"/>
  <c r="AD348" s="1"/>
  <c r="AB348"/>
  <c r="U352"/>
  <c r="AD352" s="1"/>
  <c r="AB352"/>
  <c r="U356"/>
  <c r="AD356" s="1"/>
  <c r="AB356"/>
  <c r="U424"/>
  <c r="AD424" s="1"/>
  <c r="AB424"/>
  <c r="U428"/>
  <c r="AB428"/>
  <c r="U432"/>
  <c r="AD432" s="1"/>
  <c r="AB432"/>
  <c r="U436"/>
  <c r="AD436" s="1"/>
  <c r="AB436"/>
  <c r="U440"/>
  <c r="AD440" s="1"/>
  <c r="AB440"/>
  <c r="U444"/>
  <c r="AD444" s="1"/>
  <c r="AB444"/>
  <c r="U448"/>
  <c r="AD448" s="1"/>
  <c r="AB448"/>
  <c r="U452"/>
  <c r="AD452" s="1"/>
  <c r="AB452"/>
  <c r="U456"/>
  <c r="AD456" s="1"/>
  <c r="AB456"/>
  <c r="U460"/>
  <c r="AB460"/>
  <c r="U464"/>
  <c r="AD464" s="1"/>
  <c r="AB464"/>
  <c r="U468"/>
  <c r="AD468" s="1"/>
  <c r="AB468"/>
  <c r="U472"/>
  <c r="AD472" s="1"/>
  <c r="AB472"/>
  <c r="U476"/>
  <c r="AD476" s="1"/>
  <c r="AB476"/>
  <c r="U480"/>
  <c r="AB480"/>
  <c r="U484"/>
  <c r="AD484" s="1"/>
  <c r="AB484"/>
  <c r="U488"/>
  <c r="AD488" s="1"/>
  <c r="AB488"/>
  <c r="U492"/>
  <c r="AD492" s="1"/>
  <c r="AB492"/>
  <c r="U496"/>
  <c r="AD496" s="1"/>
  <c r="AB496"/>
  <c r="U500"/>
  <c r="AD500" s="1"/>
  <c r="AB500"/>
  <c r="U504"/>
  <c r="AD504" s="1"/>
  <c r="AB504"/>
  <c r="U508"/>
  <c r="AD508" s="1"/>
  <c r="AB508"/>
  <c r="U512"/>
  <c r="AD512" s="1"/>
  <c r="AB512"/>
  <c r="U516"/>
  <c r="AD516" s="1"/>
  <c r="AB516"/>
  <c r="U520"/>
  <c r="AD520" s="1"/>
  <c r="AB520"/>
  <c r="U524"/>
  <c r="AD524" s="1"/>
  <c r="AB524"/>
  <c r="U528"/>
  <c r="AD528" s="1"/>
  <c r="AB528"/>
  <c r="U532"/>
  <c r="AD532" s="1"/>
  <c r="AB532"/>
  <c r="U536"/>
  <c r="AD536" s="1"/>
  <c r="AB536"/>
  <c r="U540"/>
  <c r="AD540" s="1"/>
  <c r="AB540"/>
  <c r="U544"/>
  <c r="AD544" s="1"/>
  <c r="AB544"/>
  <c r="U548"/>
  <c r="AD548" s="1"/>
  <c r="AB548"/>
  <c r="U552"/>
  <c r="AD552" s="1"/>
  <c r="AB552"/>
  <c r="U556"/>
  <c r="AD556" s="1"/>
  <c r="AB556"/>
  <c r="U560"/>
  <c r="AD560" s="1"/>
  <c r="AB560"/>
  <c r="U564"/>
  <c r="AD564" s="1"/>
  <c r="AB564"/>
  <c r="U568"/>
  <c r="AD568" s="1"/>
  <c r="AB568"/>
  <c r="U572"/>
  <c r="AD572" s="1"/>
  <c r="AB572"/>
  <c r="U576"/>
  <c r="AD576" s="1"/>
  <c r="AB576"/>
  <c r="U580"/>
  <c r="AD580" s="1"/>
  <c r="AB580"/>
  <c r="U584"/>
  <c r="AD584" s="1"/>
  <c r="AB584"/>
  <c r="U588"/>
  <c r="AD588" s="1"/>
  <c r="AB588"/>
  <c r="U592"/>
  <c r="AD592" s="1"/>
  <c r="AB592"/>
  <c r="U596"/>
  <c r="AD596" s="1"/>
  <c r="AB596"/>
  <c r="U600"/>
  <c r="AD600" s="1"/>
  <c r="AB600"/>
  <c r="U604"/>
  <c r="AD604" s="1"/>
  <c r="AB604"/>
  <c r="U608"/>
  <c r="AD608" s="1"/>
  <c r="AB608"/>
  <c r="U612"/>
  <c r="AD612" s="1"/>
  <c r="AB612"/>
  <c r="U616"/>
  <c r="AD616" s="1"/>
  <c r="AB616"/>
  <c r="U620"/>
  <c r="AB620"/>
  <c r="U624"/>
  <c r="AD624" s="1"/>
  <c r="AB624"/>
  <c r="U83"/>
  <c r="AD83" s="1"/>
  <c r="AB83"/>
  <c r="U238"/>
  <c r="AD238" s="1"/>
  <c r="AB238"/>
  <c r="U242"/>
  <c r="AD242" s="1"/>
  <c r="AB242"/>
  <c r="U246"/>
  <c r="AD246" s="1"/>
  <c r="AB246"/>
  <c r="U250"/>
  <c r="AD250" s="1"/>
  <c r="AB250"/>
  <c r="U254"/>
  <c r="AD254" s="1"/>
  <c r="AB254"/>
  <c r="U258"/>
  <c r="AD258" s="1"/>
  <c r="AB258"/>
  <c r="U262"/>
  <c r="AD262" s="1"/>
  <c r="AB262"/>
  <c r="U266"/>
  <c r="AD266" s="1"/>
  <c r="AB266"/>
  <c r="U270"/>
  <c r="AD270" s="1"/>
  <c r="AB270"/>
  <c r="U274"/>
  <c r="AD274" s="1"/>
  <c r="AB274"/>
  <c r="U239"/>
  <c r="AB239"/>
  <c r="U243"/>
  <c r="AD243" s="1"/>
  <c r="AB243"/>
  <c r="U247"/>
  <c r="AD247" s="1"/>
  <c r="AB247"/>
  <c r="U251"/>
  <c r="AD251" s="1"/>
  <c r="AB251"/>
  <c r="U255"/>
  <c r="AD255" s="1"/>
  <c r="AB255"/>
  <c r="U259"/>
  <c r="AD259" s="1"/>
  <c r="AB259"/>
  <c r="U263"/>
  <c r="AD263" s="1"/>
  <c r="AB263"/>
  <c r="U267"/>
  <c r="AD267" s="1"/>
  <c r="AB267"/>
  <c r="U271"/>
  <c r="AD271" s="1"/>
  <c r="AB271"/>
  <c r="U275"/>
  <c r="AD275" s="1"/>
  <c r="AB275"/>
  <c r="U361"/>
  <c r="AD361" s="1"/>
  <c r="AB361"/>
  <c r="U365"/>
  <c r="AD365" s="1"/>
  <c r="AB365"/>
  <c r="U369"/>
  <c r="AB369"/>
  <c r="U373"/>
  <c r="AD373" s="1"/>
  <c r="AB373"/>
  <c r="U377"/>
  <c r="AD377" s="1"/>
  <c r="AB377"/>
  <c r="U381"/>
  <c r="AD381" s="1"/>
  <c r="AB381"/>
  <c r="U385"/>
  <c r="AD385" s="1"/>
  <c r="AB385"/>
  <c r="U389"/>
  <c r="AD389" s="1"/>
  <c r="AB389"/>
  <c r="U393"/>
  <c r="AB393"/>
  <c r="U397"/>
  <c r="AD397" s="1"/>
  <c r="AB397"/>
  <c r="U401"/>
  <c r="AD401" s="1"/>
  <c r="AB401"/>
  <c r="U405"/>
  <c r="AD405" s="1"/>
  <c r="AB405"/>
  <c r="U409"/>
  <c r="AB409"/>
  <c r="U413"/>
  <c r="AD413" s="1"/>
  <c r="AB413"/>
  <c r="U417"/>
  <c r="AD417" s="1"/>
  <c r="AB417"/>
  <c r="U358"/>
  <c r="AD358" s="1"/>
  <c r="AB358"/>
  <c r="U362"/>
  <c r="AD362" s="1"/>
  <c r="AB362"/>
  <c r="U366"/>
  <c r="AD366" s="1"/>
  <c r="AB366"/>
  <c r="U370"/>
  <c r="AB370"/>
  <c r="U374"/>
  <c r="AD374" s="1"/>
  <c r="AB374"/>
  <c r="U378"/>
  <c r="AD378" s="1"/>
  <c r="AB378"/>
  <c r="U382"/>
  <c r="AD382" s="1"/>
  <c r="AB382"/>
  <c r="U386"/>
  <c r="AD386" s="1"/>
  <c r="AB386"/>
  <c r="U390"/>
  <c r="AB390"/>
  <c r="U394"/>
  <c r="AB394"/>
  <c r="U398"/>
  <c r="AD398" s="1"/>
  <c r="AB398"/>
  <c r="U402"/>
  <c r="AD402" s="1"/>
  <c r="AB402"/>
  <c r="U406"/>
  <c r="AD406" s="1"/>
  <c r="AB406"/>
  <c r="U410"/>
  <c r="AD410" s="1"/>
  <c r="AB410"/>
  <c r="U414"/>
  <c r="AD414" s="1"/>
  <c r="AB414"/>
  <c r="U418"/>
  <c r="AD418" s="1"/>
  <c r="AB418"/>
  <c r="U421"/>
  <c r="AD421" s="1"/>
  <c r="AB421"/>
  <c r="U425"/>
  <c r="AD425" s="1"/>
  <c r="AB425"/>
  <c r="U429"/>
  <c r="AB429"/>
  <c r="U433"/>
  <c r="AD433" s="1"/>
  <c r="AB433"/>
  <c r="U437"/>
  <c r="AD437" s="1"/>
  <c r="AB437"/>
  <c r="U441"/>
  <c r="AD441" s="1"/>
  <c r="AB441"/>
  <c r="U445"/>
  <c r="AB445"/>
  <c r="U449"/>
  <c r="AD449" s="1"/>
  <c r="AB449"/>
  <c r="U453"/>
  <c r="AD453" s="1"/>
  <c r="AB453"/>
  <c r="U457"/>
  <c r="AD457" s="1"/>
  <c r="AB457"/>
  <c r="U461"/>
  <c r="AB461"/>
  <c r="U465"/>
  <c r="AD465" s="1"/>
  <c r="AB465"/>
  <c r="U469"/>
  <c r="AD469" s="1"/>
  <c r="AB469"/>
  <c r="U473"/>
  <c r="AD473" s="1"/>
  <c r="AB473"/>
  <c r="U477"/>
  <c r="AD477" s="1"/>
  <c r="AB477"/>
  <c r="U481"/>
  <c r="AB481"/>
  <c r="U485"/>
  <c r="AD485" s="1"/>
  <c r="AB485"/>
  <c r="U489"/>
  <c r="AD489" s="1"/>
  <c r="AB489"/>
  <c r="U493"/>
  <c r="AD493" s="1"/>
  <c r="AB493"/>
  <c r="U497"/>
  <c r="AD497" s="1"/>
  <c r="AB497"/>
  <c r="U501"/>
  <c r="AD501" s="1"/>
  <c r="AB501"/>
  <c r="U505"/>
  <c r="AD505" s="1"/>
  <c r="AB505"/>
  <c r="U509"/>
  <c r="AD509" s="1"/>
  <c r="AB509"/>
  <c r="U513"/>
  <c r="AD513" s="1"/>
  <c r="AB513"/>
  <c r="U517"/>
  <c r="AD517" s="1"/>
  <c r="AB517"/>
  <c r="U521"/>
  <c r="AD521" s="1"/>
  <c r="AB521"/>
  <c r="U525"/>
  <c r="AD525" s="1"/>
  <c r="AB525"/>
  <c r="U529"/>
  <c r="AD529" s="1"/>
  <c r="AB529"/>
  <c r="U533"/>
  <c r="AD533" s="1"/>
  <c r="AB533"/>
  <c r="U537"/>
  <c r="AD537" s="1"/>
  <c r="AB537"/>
  <c r="U541"/>
  <c r="AD541" s="1"/>
  <c r="AB541"/>
  <c r="U545"/>
  <c r="AD545" s="1"/>
  <c r="AB545"/>
  <c r="U549"/>
  <c r="AD549" s="1"/>
  <c r="AB549"/>
  <c r="U553"/>
  <c r="AB553"/>
  <c r="U557"/>
  <c r="AB557"/>
  <c r="U561"/>
  <c r="AD561" s="1"/>
  <c r="AB561"/>
  <c r="U565"/>
  <c r="AB565"/>
  <c r="U569"/>
  <c r="AD569" s="1"/>
  <c r="AB569"/>
  <c r="U573"/>
  <c r="AD573" s="1"/>
  <c r="AB573"/>
  <c r="U577"/>
  <c r="AD577" s="1"/>
  <c r="AB577"/>
  <c r="U581"/>
  <c r="AB581"/>
  <c r="U585"/>
  <c r="AD585" s="1"/>
  <c r="AB585"/>
  <c r="U589"/>
  <c r="AD589" s="1"/>
  <c r="AB589"/>
  <c r="U593"/>
  <c r="AD593" s="1"/>
  <c r="AB593"/>
  <c r="U597"/>
  <c r="AD597" s="1"/>
  <c r="AB597"/>
  <c r="U601"/>
  <c r="AD601" s="1"/>
  <c r="AB601"/>
  <c r="U605"/>
  <c r="AD605" s="1"/>
  <c r="AB605"/>
  <c r="U609"/>
  <c r="AD609" s="1"/>
  <c r="AB609"/>
  <c r="U613"/>
  <c r="AD613" s="1"/>
  <c r="AB613"/>
  <c r="U617"/>
  <c r="AD617" s="1"/>
  <c r="AB617"/>
  <c r="U621"/>
  <c r="AD621" s="1"/>
  <c r="AB621"/>
  <c r="U625"/>
  <c r="AB625"/>
  <c r="U279"/>
  <c r="AB279"/>
  <c r="U283"/>
  <c r="AD283" s="1"/>
  <c r="AB283"/>
  <c r="U287"/>
  <c r="AD287" s="1"/>
  <c r="AB287"/>
  <c r="U291"/>
  <c r="AD291" s="1"/>
  <c r="AB291"/>
  <c r="U295"/>
  <c r="AD295" s="1"/>
  <c r="AB295"/>
  <c r="U299"/>
  <c r="AD299" s="1"/>
  <c r="AB299"/>
  <c r="U303"/>
  <c r="AD303" s="1"/>
  <c r="AB303"/>
  <c r="U307"/>
  <c r="AD307" s="1"/>
  <c r="AB307"/>
  <c r="U311"/>
  <c r="AD311" s="1"/>
  <c r="AB311"/>
  <c r="U315"/>
  <c r="AD315" s="1"/>
  <c r="AB315"/>
  <c r="U319"/>
  <c r="AD319" s="1"/>
  <c r="AB319"/>
  <c r="U323"/>
  <c r="AD323" s="1"/>
  <c r="AB323"/>
  <c r="U327"/>
  <c r="AB327"/>
  <c r="U331"/>
  <c r="AD331" s="1"/>
  <c r="AB331"/>
  <c r="U335"/>
  <c r="AD335" s="1"/>
  <c r="AB335"/>
  <c r="U339"/>
  <c r="AD339" s="1"/>
  <c r="AB339"/>
  <c r="U343"/>
  <c r="AB343"/>
  <c r="U347"/>
  <c r="AD347" s="1"/>
  <c r="AB347"/>
  <c r="U351"/>
  <c r="AD351" s="1"/>
  <c r="AB351"/>
  <c r="U355"/>
  <c r="AD355" s="1"/>
  <c r="AB355"/>
  <c r="U278"/>
  <c r="AD278" s="1"/>
  <c r="AB278"/>
  <c r="U282"/>
  <c r="AD282" s="1"/>
  <c r="AB282"/>
  <c r="U286"/>
  <c r="AD286" s="1"/>
  <c r="AB286"/>
  <c r="U290"/>
  <c r="AD290" s="1"/>
  <c r="AB290"/>
  <c r="U294"/>
  <c r="AB294"/>
  <c r="U298"/>
  <c r="AB298"/>
  <c r="U302"/>
  <c r="AD302" s="1"/>
  <c r="AB302"/>
  <c r="U306"/>
  <c r="AD306" s="1"/>
  <c r="AB306"/>
  <c r="U310"/>
  <c r="AB310"/>
  <c r="U314"/>
  <c r="AD314" s="1"/>
  <c r="AB314"/>
  <c r="U318"/>
  <c r="AD318" s="1"/>
  <c r="AB318"/>
  <c r="U322"/>
  <c r="AD322" s="1"/>
  <c r="AB322"/>
  <c r="U326"/>
  <c r="AB326"/>
  <c r="U330"/>
  <c r="AD330" s="1"/>
  <c r="AB330"/>
  <c r="U334"/>
  <c r="AD334" s="1"/>
  <c r="AB334"/>
  <c r="U338"/>
  <c r="AD338" s="1"/>
  <c r="AB338"/>
  <c r="U342"/>
  <c r="AD342" s="1"/>
  <c r="AB342"/>
  <c r="U346"/>
  <c r="AB346"/>
  <c r="U350"/>
  <c r="AD350" s="1"/>
  <c r="AB350"/>
  <c r="U354"/>
  <c r="AD354" s="1"/>
  <c r="AB354"/>
  <c r="U422"/>
  <c r="AD422" s="1"/>
  <c r="AB422"/>
  <c r="U426"/>
  <c r="AD426" s="1"/>
  <c r="AB426"/>
  <c r="U430"/>
  <c r="AD430" s="1"/>
  <c r="AB430"/>
  <c r="U434"/>
  <c r="AD434" s="1"/>
  <c r="AB434"/>
  <c r="U438"/>
  <c r="AD438" s="1"/>
  <c r="AB438"/>
  <c r="U442"/>
  <c r="AB442"/>
  <c r="U446"/>
  <c r="AD446" s="1"/>
  <c r="AB446"/>
  <c r="U450"/>
  <c r="AD450" s="1"/>
  <c r="AB450"/>
  <c r="U454"/>
  <c r="AB454"/>
  <c r="U458"/>
  <c r="AB458"/>
  <c r="U462"/>
  <c r="AD462" s="1"/>
  <c r="AB462"/>
  <c r="U466"/>
  <c r="AD466" s="1"/>
  <c r="AB466"/>
  <c r="U470"/>
  <c r="AD470" s="1"/>
  <c r="AB470"/>
  <c r="U474"/>
  <c r="AD474" s="1"/>
  <c r="AB474"/>
  <c r="U478"/>
  <c r="AD478" s="1"/>
  <c r="AB478"/>
  <c r="U482"/>
  <c r="AD482" s="1"/>
  <c r="AB482"/>
  <c r="U486"/>
  <c r="AD486" s="1"/>
  <c r="AB486"/>
  <c r="U490"/>
  <c r="AD490" s="1"/>
  <c r="AB490"/>
  <c r="U494"/>
  <c r="AD494" s="1"/>
  <c r="AB494"/>
  <c r="U498"/>
  <c r="AB498"/>
  <c r="U502"/>
  <c r="AD502" s="1"/>
  <c r="AB502"/>
  <c r="U506"/>
  <c r="AD506" s="1"/>
  <c r="AB506"/>
  <c r="U510"/>
  <c r="AD510" s="1"/>
  <c r="AB510"/>
  <c r="U514"/>
  <c r="AD514" s="1"/>
  <c r="AB514"/>
  <c r="U518"/>
  <c r="AD518" s="1"/>
  <c r="AB518"/>
  <c r="U522"/>
  <c r="AD522" s="1"/>
  <c r="AB522"/>
  <c r="U526"/>
  <c r="AD526" s="1"/>
  <c r="AB526"/>
  <c r="U530"/>
  <c r="AD530" s="1"/>
  <c r="AB530"/>
  <c r="U534"/>
  <c r="AD534" s="1"/>
  <c r="AB534"/>
  <c r="U538"/>
  <c r="AD538" s="1"/>
  <c r="AB538"/>
  <c r="U542"/>
  <c r="AD542" s="1"/>
  <c r="AB542"/>
  <c r="U546"/>
  <c r="AD546" s="1"/>
  <c r="AB546"/>
  <c r="U550"/>
  <c r="AD550" s="1"/>
  <c r="AB550"/>
  <c r="U554"/>
  <c r="AD554" s="1"/>
  <c r="AB554"/>
  <c r="U558"/>
  <c r="AD558" s="1"/>
  <c r="AB558"/>
  <c r="U562"/>
  <c r="AD562" s="1"/>
  <c r="AB562"/>
  <c r="U566"/>
  <c r="AD566" s="1"/>
  <c r="AB566"/>
  <c r="U570"/>
  <c r="AD570" s="1"/>
  <c r="AB570"/>
  <c r="U574"/>
  <c r="AD574" s="1"/>
  <c r="AB574"/>
  <c r="U578"/>
  <c r="AD578" s="1"/>
  <c r="AB578"/>
  <c r="U582"/>
  <c r="AD582" s="1"/>
  <c r="AB582"/>
  <c r="U586"/>
  <c r="AD586" s="1"/>
  <c r="AB586"/>
  <c r="U590"/>
  <c r="AD590" s="1"/>
  <c r="AB590"/>
  <c r="U594"/>
  <c r="AD594" s="1"/>
  <c r="AB594"/>
  <c r="U598"/>
  <c r="AD598" s="1"/>
  <c r="AB598"/>
  <c r="U602"/>
  <c r="AD602" s="1"/>
  <c r="AB602"/>
  <c r="U606"/>
  <c r="AD606" s="1"/>
  <c r="AB606"/>
  <c r="U610"/>
  <c r="AD610" s="1"/>
  <c r="AB610"/>
  <c r="U614"/>
  <c r="AD614" s="1"/>
  <c r="AB614"/>
  <c r="U618"/>
  <c r="AD618" s="1"/>
  <c r="AB618"/>
  <c r="U622"/>
  <c r="AD622" s="1"/>
  <c r="AB622"/>
  <c r="U626"/>
  <c r="AB626"/>
  <c r="L30" i="14"/>
  <c r="K30"/>
  <c r="L29"/>
  <c r="K29"/>
  <c r="L28"/>
  <c r="K28"/>
  <c r="L25"/>
  <c r="K25"/>
  <c r="L24"/>
  <c r="K24"/>
  <c r="L23"/>
  <c r="K23"/>
  <c r="L22"/>
  <c r="K22"/>
  <c r="L21"/>
  <c r="K21"/>
  <c r="L18"/>
  <c r="K18"/>
  <c r="L17"/>
  <c r="K17"/>
  <c r="L16"/>
  <c r="K16"/>
  <c r="F29"/>
  <c r="F30"/>
  <c r="F28"/>
  <c r="F22"/>
  <c r="F23"/>
  <c r="F24"/>
  <c r="F25"/>
  <c r="F21"/>
  <c r="F17"/>
  <c r="F18"/>
  <c r="F16"/>
  <c r="F12"/>
  <c r="F13"/>
  <c r="F11"/>
  <c r="L13"/>
  <c r="K13"/>
  <c r="L12"/>
  <c r="K12"/>
  <c r="L11"/>
  <c r="K11"/>
  <c r="L10"/>
  <c r="K10"/>
  <c r="L9"/>
  <c r="K9"/>
  <c r="M12" l="1"/>
  <c r="M9"/>
  <c r="M10"/>
  <c r="M16"/>
  <c r="M18"/>
  <c r="M17"/>
  <c r="M22"/>
  <c r="M23"/>
  <c r="M25"/>
  <c r="M28"/>
  <c r="M30"/>
  <c r="M29"/>
  <c r="M24"/>
  <c r="M21"/>
  <c r="M13"/>
  <c r="M11"/>
  <c r="I1" i="8" l="1"/>
  <c r="O627" i="1" l="1"/>
  <c r="O628"/>
  <c r="P628" s="1"/>
  <c r="O629"/>
  <c r="P629" s="1"/>
  <c r="O630"/>
  <c r="P630" s="1"/>
  <c r="O631"/>
  <c r="P631" s="1"/>
  <c r="O632"/>
  <c r="P632" s="1"/>
  <c r="O633"/>
  <c r="P633" s="1"/>
  <c r="O634"/>
  <c r="P634" s="1"/>
  <c r="O635"/>
  <c r="P635" s="1"/>
  <c r="O636"/>
  <c r="P636" s="1"/>
  <c r="O637"/>
  <c r="P637" s="1"/>
  <c r="O638"/>
  <c r="P638" s="1"/>
  <c r="O639"/>
  <c r="P639" s="1"/>
  <c r="O640"/>
  <c r="P640" s="1"/>
  <c r="O641"/>
  <c r="P641" s="1"/>
  <c r="O642"/>
  <c r="P642" s="1"/>
  <c r="O643"/>
  <c r="P643" s="1"/>
  <c r="O644"/>
  <c r="P644" s="1"/>
  <c r="O645"/>
  <c r="P645" s="1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J62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U645" l="1"/>
  <c r="AD645" s="1"/>
  <c r="AB645"/>
  <c r="U643"/>
  <c r="AD643" s="1"/>
  <c r="AB643"/>
  <c r="U641"/>
  <c r="AD641" s="1"/>
  <c r="AB641"/>
  <c r="U639"/>
  <c r="AB639"/>
  <c r="U637"/>
  <c r="AD637" s="1"/>
  <c r="AB637"/>
  <c r="U635"/>
  <c r="AD635" s="1"/>
  <c r="AB635"/>
  <c r="U633"/>
  <c r="AD633" s="1"/>
  <c r="AB633"/>
  <c r="U631"/>
  <c r="AD631" s="1"/>
  <c r="AB631"/>
  <c r="U629"/>
  <c r="AD629" s="1"/>
  <c r="AB629"/>
  <c r="U644"/>
  <c r="AD644" s="1"/>
  <c r="AB644"/>
  <c r="U642"/>
  <c r="AD642" s="1"/>
  <c r="AB642"/>
  <c r="U640"/>
  <c r="AB640"/>
  <c r="U638"/>
  <c r="AD638" s="1"/>
  <c r="AB638"/>
  <c r="U636"/>
  <c r="AD636" s="1"/>
  <c r="AB636"/>
  <c r="U634"/>
  <c r="AD634" s="1"/>
  <c r="AB634"/>
  <c r="U632"/>
  <c r="AD632" s="1"/>
  <c r="AB632"/>
  <c r="U630"/>
  <c r="AD630" s="1"/>
  <c r="AB630"/>
  <c r="U628"/>
  <c r="AD628" s="1"/>
  <c r="AB628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236"/>
  <c r="O357"/>
  <c r="O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236"/>
  <c r="J357"/>
  <c r="J10"/>
  <c r="X2" i="12"/>
  <c r="W2"/>
  <c r="AA14"/>
  <c r="AA13"/>
  <c r="AA12"/>
  <c r="AA11"/>
  <c r="L8" i="14" l="1"/>
  <c r="K8"/>
  <c r="L7"/>
  <c r="K7"/>
  <c r="L6"/>
  <c r="K6"/>
  <c r="G1"/>
  <c r="F8"/>
  <c r="L701" i="9"/>
  <c r="L697"/>
  <c r="K701"/>
  <c r="K700"/>
  <c r="K697"/>
  <c r="K696"/>
  <c r="G2"/>
  <c r="F701"/>
  <c r="F700"/>
  <c r="F697"/>
  <c r="F696"/>
  <c r="L901" i="8"/>
  <c r="K901"/>
  <c r="G1"/>
  <c r="F901"/>
  <c r="AA9" i="12"/>
  <c r="AA10"/>
  <c r="M7" i="14" l="1"/>
  <c r="M8"/>
  <c r="M901" i="8"/>
  <c r="AA11" i="1"/>
  <c r="AA10"/>
  <c r="Z2" i="12" l="1"/>
  <c r="S1" i="11"/>
  <c r="F5" i="14" l="1"/>
  <c r="L5"/>
  <c r="K5"/>
  <c r="L4"/>
  <c r="K4"/>
  <c r="L3"/>
  <c r="K3"/>
  <c r="M3" l="1"/>
  <c r="M4"/>
  <c r="M5"/>
  <c r="M6"/>
  <c r="AA5" i="12" l="1"/>
  <c r="AA6"/>
  <c r="AA7"/>
  <c r="AA8"/>
  <c r="L93" i="9"/>
  <c r="L91"/>
  <c r="K692"/>
  <c r="K688"/>
  <c r="K683"/>
  <c r="K681"/>
  <c r="K679"/>
  <c r="K677"/>
  <c r="K568"/>
  <c r="K565"/>
  <c r="K510"/>
  <c r="K370"/>
  <c r="K368"/>
  <c r="K366"/>
  <c r="K327"/>
  <c r="M327" s="1"/>
  <c r="K325"/>
  <c r="K100"/>
  <c r="K98"/>
  <c r="K94"/>
  <c r="K92"/>
  <c r="K5"/>
  <c r="L5"/>
  <c r="M5"/>
  <c r="K6"/>
  <c r="L6"/>
  <c r="M6" s="1"/>
  <c r="K7"/>
  <c r="L7"/>
  <c r="M7" s="1"/>
  <c r="K8"/>
  <c r="L8"/>
  <c r="K9"/>
  <c r="L9"/>
  <c r="M9" s="1"/>
  <c r="K10"/>
  <c r="L10"/>
  <c r="M10" s="1"/>
  <c r="K11"/>
  <c r="L11"/>
  <c r="M11" s="1"/>
  <c r="K12"/>
  <c r="L12"/>
  <c r="M12" s="1"/>
  <c r="K13"/>
  <c r="L13"/>
  <c r="M13" s="1"/>
  <c r="K14"/>
  <c r="L14"/>
  <c r="M14" s="1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M33" s="1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M50" s="1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M82" s="1"/>
  <c r="K83"/>
  <c r="L83"/>
  <c r="K84"/>
  <c r="L84"/>
  <c r="M84" s="1"/>
  <c r="K85"/>
  <c r="L85"/>
  <c r="K86"/>
  <c r="L86"/>
  <c r="M86" s="1"/>
  <c r="K87"/>
  <c r="L87"/>
  <c r="K88"/>
  <c r="L88"/>
  <c r="K89"/>
  <c r="L89"/>
  <c r="K90"/>
  <c r="L90"/>
  <c r="M90" s="1"/>
  <c r="L92"/>
  <c r="L94"/>
  <c r="L95"/>
  <c r="K96"/>
  <c r="L96"/>
  <c r="K97"/>
  <c r="L97"/>
  <c r="L98"/>
  <c r="K99"/>
  <c r="L99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M115"/>
  <c r="K116"/>
  <c r="L116"/>
  <c r="M116" s="1"/>
  <c r="K117"/>
  <c r="L117"/>
  <c r="M117" s="1"/>
  <c r="K118"/>
  <c r="L118"/>
  <c r="K119"/>
  <c r="L119"/>
  <c r="M119" s="1"/>
  <c r="K120"/>
  <c r="L120"/>
  <c r="K121"/>
  <c r="L121"/>
  <c r="M121" s="1"/>
  <c r="K122"/>
  <c r="L122"/>
  <c r="K123"/>
  <c r="L123"/>
  <c r="M123" s="1"/>
  <c r="K124"/>
  <c r="L124"/>
  <c r="K125"/>
  <c r="L125"/>
  <c r="M125" s="1"/>
  <c r="K126"/>
  <c r="L126"/>
  <c r="K127"/>
  <c r="L127"/>
  <c r="M127" s="1"/>
  <c r="K128"/>
  <c r="L128"/>
  <c r="K129"/>
  <c r="L129"/>
  <c r="K130"/>
  <c r="L130"/>
  <c r="K131"/>
  <c r="L131"/>
  <c r="M131" s="1"/>
  <c r="K132"/>
  <c r="L132"/>
  <c r="K133"/>
  <c r="L133"/>
  <c r="K134"/>
  <c r="L134"/>
  <c r="K135"/>
  <c r="L135"/>
  <c r="K136"/>
  <c r="L136"/>
  <c r="K137"/>
  <c r="L137"/>
  <c r="K138"/>
  <c r="L138"/>
  <c r="K139"/>
  <c r="L139"/>
  <c r="M139" s="1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M155" s="1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M187" s="1"/>
  <c r="K188"/>
  <c r="L188"/>
  <c r="M188" s="1"/>
  <c r="K189"/>
  <c r="L189"/>
  <c r="M189" s="1"/>
  <c r="K190"/>
  <c r="L190"/>
  <c r="K191"/>
  <c r="L191"/>
  <c r="M191" s="1"/>
  <c r="K192"/>
  <c r="L192"/>
  <c r="K193"/>
  <c r="L193"/>
  <c r="K194"/>
  <c r="L194"/>
  <c r="K195"/>
  <c r="L195"/>
  <c r="M195" s="1"/>
  <c r="K196"/>
  <c r="L196"/>
  <c r="K197"/>
  <c r="L197"/>
  <c r="K198"/>
  <c r="L198"/>
  <c r="K199"/>
  <c r="L199"/>
  <c r="K200"/>
  <c r="L200"/>
  <c r="K201"/>
  <c r="L201"/>
  <c r="K202"/>
  <c r="L202"/>
  <c r="K203"/>
  <c r="L203"/>
  <c r="M203" s="1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M219" s="1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M267" s="1"/>
  <c r="K268"/>
  <c r="L268"/>
  <c r="K269"/>
  <c r="L269"/>
  <c r="M269" s="1"/>
  <c r="K270"/>
  <c r="L270"/>
  <c r="K271"/>
  <c r="L271"/>
  <c r="M271" s="1"/>
  <c r="K272"/>
  <c r="L272"/>
  <c r="K273"/>
  <c r="L273"/>
  <c r="K274"/>
  <c r="L274"/>
  <c r="K275"/>
  <c r="L275"/>
  <c r="M275" s="1"/>
  <c r="K276"/>
  <c r="L276"/>
  <c r="K277"/>
  <c r="L277"/>
  <c r="K278"/>
  <c r="L278"/>
  <c r="K279"/>
  <c r="L279"/>
  <c r="K280"/>
  <c r="L280"/>
  <c r="K281"/>
  <c r="L281"/>
  <c r="K282"/>
  <c r="L282"/>
  <c r="K283"/>
  <c r="L283"/>
  <c r="M283" s="1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L325"/>
  <c r="K326"/>
  <c r="L326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7"/>
  <c r="L368"/>
  <c r="K369"/>
  <c r="M369" s="1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M481" s="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M497"/>
  <c r="K498"/>
  <c r="L498"/>
  <c r="M498" s="1"/>
  <c r="K499"/>
  <c r="L499"/>
  <c r="M499" s="1"/>
  <c r="K500"/>
  <c r="L500"/>
  <c r="K501"/>
  <c r="L501"/>
  <c r="M501" s="1"/>
  <c r="K502"/>
  <c r="L502"/>
  <c r="K503"/>
  <c r="L503"/>
  <c r="K504"/>
  <c r="L504"/>
  <c r="K505"/>
  <c r="L505"/>
  <c r="M505" s="1"/>
  <c r="K506"/>
  <c r="L506"/>
  <c r="K507"/>
  <c r="L507"/>
  <c r="K508"/>
  <c r="L508"/>
  <c r="K509"/>
  <c r="L509"/>
  <c r="K511"/>
  <c r="L511"/>
  <c r="K512"/>
  <c r="L512"/>
  <c r="K513"/>
  <c r="L513"/>
  <c r="M513" s="1"/>
  <c r="K514"/>
  <c r="L514"/>
  <c r="K515"/>
  <c r="L515"/>
  <c r="L516"/>
  <c r="K517"/>
  <c r="L517"/>
  <c r="K518"/>
  <c r="L518"/>
  <c r="K519"/>
  <c r="L519"/>
  <c r="K520"/>
  <c r="L520"/>
  <c r="K521"/>
  <c r="L521"/>
  <c r="K522"/>
  <c r="L522"/>
  <c r="K523"/>
  <c r="L523"/>
  <c r="K524"/>
  <c r="L524"/>
  <c r="K525"/>
  <c r="L525"/>
  <c r="K526"/>
  <c r="L526"/>
  <c r="K527"/>
  <c r="L527"/>
  <c r="K528"/>
  <c r="L528"/>
  <c r="K529"/>
  <c r="L529"/>
  <c r="K530"/>
  <c r="L530"/>
  <c r="K531"/>
  <c r="L531"/>
  <c r="K532"/>
  <c r="L532"/>
  <c r="K533"/>
  <c r="L533"/>
  <c r="K534"/>
  <c r="L534"/>
  <c r="K535"/>
  <c r="L535"/>
  <c r="K536"/>
  <c r="L536"/>
  <c r="K537"/>
  <c r="L537"/>
  <c r="K538"/>
  <c r="L538"/>
  <c r="K539"/>
  <c r="L539"/>
  <c r="K540"/>
  <c r="L540"/>
  <c r="K541"/>
  <c r="L541"/>
  <c r="K542"/>
  <c r="L542"/>
  <c r="K543"/>
  <c r="L543"/>
  <c r="K544"/>
  <c r="L544"/>
  <c r="K545"/>
  <c r="L545"/>
  <c r="K546"/>
  <c r="L546"/>
  <c r="K547"/>
  <c r="L547"/>
  <c r="K548"/>
  <c r="L548"/>
  <c r="K549"/>
  <c r="L549"/>
  <c r="K550"/>
  <c r="L550"/>
  <c r="K551"/>
  <c r="L551"/>
  <c r="K552"/>
  <c r="L552"/>
  <c r="K553"/>
  <c r="L553"/>
  <c r="K554"/>
  <c r="L554"/>
  <c r="K555"/>
  <c r="L555"/>
  <c r="K556"/>
  <c r="L556"/>
  <c r="K557"/>
  <c r="L557"/>
  <c r="K558"/>
  <c r="L558"/>
  <c r="K559"/>
  <c r="L559"/>
  <c r="K560"/>
  <c r="L560"/>
  <c r="K561"/>
  <c r="L561"/>
  <c r="K562"/>
  <c r="L562"/>
  <c r="K563"/>
  <c r="L563"/>
  <c r="K564"/>
  <c r="L564"/>
  <c r="L565"/>
  <c r="K566"/>
  <c r="L566"/>
  <c r="K567"/>
  <c r="L567"/>
  <c r="L568"/>
  <c r="K569"/>
  <c r="L569"/>
  <c r="K570"/>
  <c r="L570"/>
  <c r="K571"/>
  <c r="L571"/>
  <c r="K572"/>
  <c r="L572"/>
  <c r="K573"/>
  <c r="L573"/>
  <c r="K574"/>
  <c r="L574"/>
  <c r="K575"/>
  <c r="L575"/>
  <c r="K576"/>
  <c r="L576"/>
  <c r="K577"/>
  <c r="L577"/>
  <c r="K578"/>
  <c r="L578"/>
  <c r="K579"/>
  <c r="L579"/>
  <c r="K580"/>
  <c r="L580"/>
  <c r="K581"/>
  <c r="L581"/>
  <c r="K582"/>
  <c r="L582"/>
  <c r="K583"/>
  <c r="L583"/>
  <c r="K584"/>
  <c r="L584"/>
  <c r="K585"/>
  <c r="L585"/>
  <c r="K586"/>
  <c r="L586"/>
  <c r="K587"/>
  <c r="L587"/>
  <c r="K588"/>
  <c r="L588"/>
  <c r="K589"/>
  <c r="L589"/>
  <c r="K590"/>
  <c r="L590"/>
  <c r="K591"/>
  <c r="L591"/>
  <c r="K592"/>
  <c r="L592"/>
  <c r="K593"/>
  <c r="L593"/>
  <c r="K594"/>
  <c r="L594"/>
  <c r="K595"/>
  <c r="L595"/>
  <c r="K596"/>
  <c r="L596"/>
  <c r="K597"/>
  <c r="L597"/>
  <c r="K598"/>
  <c r="L598"/>
  <c r="K599"/>
  <c r="L599"/>
  <c r="K600"/>
  <c r="L600"/>
  <c r="K601"/>
  <c r="L601"/>
  <c r="K602"/>
  <c r="L602"/>
  <c r="K603"/>
  <c r="L603"/>
  <c r="K604"/>
  <c r="L604"/>
  <c r="K605"/>
  <c r="L605"/>
  <c r="K606"/>
  <c r="L606"/>
  <c r="K607"/>
  <c r="L607"/>
  <c r="K608"/>
  <c r="L608"/>
  <c r="K609"/>
  <c r="L609"/>
  <c r="K610"/>
  <c r="L610"/>
  <c r="K611"/>
  <c r="L611"/>
  <c r="K612"/>
  <c r="L612"/>
  <c r="K613"/>
  <c r="L613"/>
  <c r="K614"/>
  <c r="L614"/>
  <c r="K615"/>
  <c r="L615"/>
  <c r="K616"/>
  <c r="L616"/>
  <c r="K617"/>
  <c r="L617"/>
  <c r="K618"/>
  <c r="L618"/>
  <c r="K619"/>
  <c r="L619"/>
  <c r="K620"/>
  <c r="L620"/>
  <c r="K621"/>
  <c r="L621"/>
  <c r="K622"/>
  <c r="L622"/>
  <c r="K623"/>
  <c r="L623"/>
  <c r="K624"/>
  <c r="L624"/>
  <c r="K625"/>
  <c r="L625"/>
  <c r="K626"/>
  <c r="L626"/>
  <c r="K627"/>
  <c r="L627"/>
  <c r="K628"/>
  <c r="L628"/>
  <c r="K629"/>
  <c r="L629"/>
  <c r="K630"/>
  <c r="L630"/>
  <c r="K631"/>
  <c r="L631"/>
  <c r="K632"/>
  <c r="L632"/>
  <c r="K633"/>
  <c r="L633"/>
  <c r="K634"/>
  <c r="L634"/>
  <c r="K635"/>
  <c r="L635"/>
  <c r="K636"/>
  <c r="L636"/>
  <c r="K637"/>
  <c r="L637"/>
  <c r="K638"/>
  <c r="L638"/>
  <c r="K639"/>
  <c r="L639"/>
  <c r="K640"/>
  <c r="L640"/>
  <c r="K641"/>
  <c r="L641"/>
  <c r="K642"/>
  <c r="L642"/>
  <c r="K643"/>
  <c r="L643"/>
  <c r="K644"/>
  <c r="L644"/>
  <c r="K645"/>
  <c r="L645"/>
  <c r="K646"/>
  <c r="L646"/>
  <c r="K647"/>
  <c r="L647"/>
  <c r="K648"/>
  <c r="L648"/>
  <c r="K649"/>
  <c r="L649"/>
  <c r="K650"/>
  <c r="L650"/>
  <c r="K651"/>
  <c r="L651"/>
  <c r="K652"/>
  <c r="L652"/>
  <c r="K653"/>
  <c r="L653"/>
  <c r="K654"/>
  <c r="L654"/>
  <c r="K655"/>
  <c r="L655"/>
  <c r="K656"/>
  <c r="L656"/>
  <c r="K657"/>
  <c r="L657"/>
  <c r="K658"/>
  <c r="L658"/>
  <c r="K659"/>
  <c r="L659"/>
  <c r="K660"/>
  <c r="L660"/>
  <c r="K661"/>
  <c r="L661"/>
  <c r="K662"/>
  <c r="L662"/>
  <c r="K663"/>
  <c r="L663"/>
  <c r="K664"/>
  <c r="L664"/>
  <c r="K665"/>
  <c r="L665"/>
  <c r="K666"/>
  <c r="L666"/>
  <c r="K667"/>
  <c r="L667"/>
  <c r="K668"/>
  <c r="L668"/>
  <c r="K669"/>
  <c r="L669"/>
  <c r="K670"/>
  <c r="L670"/>
  <c r="K671"/>
  <c r="L671"/>
  <c r="K672"/>
  <c r="L672"/>
  <c r="K673"/>
  <c r="L673"/>
  <c r="K674"/>
  <c r="L674"/>
  <c r="K675"/>
  <c r="L675"/>
  <c r="K676"/>
  <c r="L676"/>
  <c r="L677"/>
  <c r="K678"/>
  <c r="L678"/>
  <c r="L679"/>
  <c r="K680"/>
  <c r="L680"/>
  <c r="L681"/>
  <c r="K682"/>
  <c r="L682"/>
  <c r="L683"/>
  <c r="K684"/>
  <c r="K685"/>
  <c r="K686"/>
  <c r="L686"/>
  <c r="K687"/>
  <c r="L687"/>
  <c r="L688"/>
  <c r="K689"/>
  <c r="L689"/>
  <c r="K690"/>
  <c r="L690"/>
  <c r="K691"/>
  <c r="L691"/>
  <c r="L692"/>
  <c r="K693"/>
  <c r="L693"/>
  <c r="K694"/>
  <c r="L694"/>
  <c r="F689"/>
  <c r="F567"/>
  <c r="F568"/>
  <c r="D569"/>
  <c r="M673" l="1"/>
  <c r="M593"/>
  <c r="AA2" i="12"/>
  <c r="M675" i="9"/>
  <c r="M641"/>
  <c r="M417"/>
  <c r="M385"/>
  <c r="M365"/>
  <c r="M363"/>
  <c r="M362"/>
  <c r="M361"/>
  <c r="M360"/>
  <c r="M351"/>
  <c r="M347"/>
  <c r="M345"/>
  <c r="M344"/>
  <c r="M335"/>
  <c r="M331"/>
  <c r="M329"/>
  <c r="M609"/>
  <c r="M585"/>
  <c r="M581"/>
  <c r="M579"/>
  <c r="M578"/>
  <c r="M561"/>
  <c r="M553"/>
  <c r="M549"/>
  <c r="M547"/>
  <c r="M546"/>
  <c r="M529"/>
  <c r="M521"/>
  <c r="M517"/>
  <c r="M515"/>
  <c r="M514"/>
  <c r="M449"/>
  <c r="M433"/>
  <c r="M425"/>
  <c r="M421"/>
  <c r="M419"/>
  <c r="M418"/>
  <c r="M311"/>
  <c r="M268"/>
  <c r="M83"/>
  <c r="K95"/>
  <c r="M657"/>
  <c r="M649"/>
  <c r="M645"/>
  <c r="M643"/>
  <c r="M642"/>
  <c r="M625"/>
  <c r="M617"/>
  <c r="M613"/>
  <c r="M611"/>
  <c r="M610"/>
  <c r="M577"/>
  <c r="M545"/>
  <c r="M465"/>
  <c r="M457"/>
  <c r="M453"/>
  <c r="M451"/>
  <c r="M450"/>
  <c r="M401"/>
  <c r="M393"/>
  <c r="M389"/>
  <c r="M387"/>
  <c r="M386"/>
  <c r="M319"/>
  <c r="M315"/>
  <c r="M313"/>
  <c r="M312"/>
  <c r="M251"/>
  <c r="M243"/>
  <c r="M239"/>
  <c r="M237"/>
  <c r="M236"/>
  <c r="M227"/>
  <c r="M223"/>
  <c r="M221"/>
  <c r="M220"/>
  <c r="M171"/>
  <c r="M163"/>
  <c r="M159"/>
  <c r="M157"/>
  <c r="M156"/>
  <c r="M101"/>
  <c r="M66"/>
  <c r="M58"/>
  <c r="M54"/>
  <c r="M52"/>
  <c r="M51"/>
  <c r="M328"/>
  <c r="M693"/>
  <c r="M694"/>
  <c r="M665"/>
  <c r="M661"/>
  <c r="M659"/>
  <c r="M658"/>
  <c r="M633"/>
  <c r="M629"/>
  <c r="M627"/>
  <c r="M626"/>
  <c r="M601"/>
  <c r="M597"/>
  <c r="M595"/>
  <c r="M594"/>
  <c r="M569"/>
  <c r="M563"/>
  <c r="M562"/>
  <c r="M537"/>
  <c r="M533"/>
  <c r="M531"/>
  <c r="M530"/>
  <c r="M489"/>
  <c r="M485"/>
  <c r="M483"/>
  <c r="M482"/>
  <c r="M473"/>
  <c r="M469"/>
  <c r="M467"/>
  <c r="M466"/>
  <c r="M441"/>
  <c r="M437"/>
  <c r="M435"/>
  <c r="M434"/>
  <c r="M409"/>
  <c r="M405"/>
  <c r="M403"/>
  <c r="M402"/>
  <c r="M377"/>
  <c r="M373"/>
  <c r="M371"/>
  <c r="M359"/>
  <c r="M343"/>
  <c r="M303"/>
  <c r="M299"/>
  <c r="M297"/>
  <c r="M296"/>
  <c r="M295"/>
  <c r="M293"/>
  <c r="M292"/>
  <c r="M291"/>
  <c r="M287"/>
  <c r="M285"/>
  <c r="M284"/>
  <c r="M259"/>
  <c r="M255"/>
  <c r="M253"/>
  <c r="M252"/>
  <c r="M235"/>
  <c r="M211"/>
  <c r="M207"/>
  <c r="M205"/>
  <c r="M204"/>
  <c r="M179"/>
  <c r="M175"/>
  <c r="M173"/>
  <c r="M172"/>
  <c r="M147"/>
  <c r="M143"/>
  <c r="M141"/>
  <c r="M140"/>
  <c r="M108"/>
  <c r="M104"/>
  <c r="M103"/>
  <c r="M102"/>
  <c r="M74"/>
  <c r="M70"/>
  <c r="M68"/>
  <c r="M67"/>
  <c r="M34"/>
  <c r="M687"/>
  <c r="M686"/>
  <c r="M669"/>
  <c r="M667"/>
  <c r="M666"/>
  <c r="M653"/>
  <c r="M651"/>
  <c r="M650"/>
  <c r="M637"/>
  <c r="M635"/>
  <c r="M634"/>
  <c r="M621"/>
  <c r="M619"/>
  <c r="M618"/>
  <c r="M605"/>
  <c r="M603"/>
  <c r="M602"/>
  <c r="M589"/>
  <c r="M587"/>
  <c r="M586"/>
  <c r="M573"/>
  <c r="M571"/>
  <c r="M570"/>
  <c r="M557"/>
  <c r="M555"/>
  <c r="M554"/>
  <c r="M541"/>
  <c r="M539"/>
  <c r="M538"/>
  <c r="M525"/>
  <c r="M523"/>
  <c r="M522"/>
  <c r="M509"/>
  <c r="M507"/>
  <c r="M506"/>
  <c r="M493"/>
  <c r="M491"/>
  <c r="M490"/>
  <c r="M477"/>
  <c r="M475"/>
  <c r="M474"/>
  <c r="M461"/>
  <c r="M459"/>
  <c r="M458"/>
  <c r="M445"/>
  <c r="M443"/>
  <c r="M442"/>
  <c r="M429"/>
  <c r="M427"/>
  <c r="M426"/>
  <c r="M413"/>
  <c r="M411"/>
  <c r="M410"/>
  <c r="M397"/>
  <c r="M395"/>
  <c r="M394"/>
  <c r="M381"/>
  <c r="M379"/>
  <c r="M378"/>
  <c r="M355"/>
  <c r="M353"/>
  <c r="M352"/>
  <c r="M339"/>
  <c r="M337"/>
  <c r="M336"/>
  <c r="M323"/>
  <c r="M321"/>
  <c r="M320"/>
  <c r="M307"/>
  <c r="M305"/>
  <c r="M304"/>
  <c r="M279"/>
  <c r="M277"/>
  <c r="M276"/>
  <c r="M263"/>
  <c r="M261"/>
  <c r="M260"/>
  <c r="M247"/>
  <c r="M245"/>
  <c r="M244"/>
  <c r="M231"/>
  <c r="M229"/>
  <c r="M228"/>
  <c r="M215"/>
  <c r="M213"/>
  <c r="M212"/>
  <c r="M199"/>
  <c r="M197"/>
  <c r="M196"/>
  <c r="M183"/>
  <c r="M181"/>
  <c r="M180"/>
  <c r="M167"/>
  <c r="M165"/>
  <c r="M164"/>
  <c r="M151"/>
  <c r="M149"/>
  <c r="M148"/>
  <c r="M135"/>
  <c r="M133"/>
  <c r="M132"/>
  <c r="M112"/>
  <c r="M110"/>
  <c r="M109"/>
  <c r="M97"/>
  <c r="M96"/>
  <c r="M78"/>
  <c r="M76"/>
  <c r="M75"/>
  <c r="M62"/>
  <c r="M60"/>
  <c r="M59"/>
  <c r="M46"/>
  <c r="M44"/>
  <c r="M43"/>
  <c r="M42"/>
  <c r="M40"/>
  <c r="M38"/>
  <c r="M36"/>
  <c r="M35"/>
  <c r="M29"/>
  <c r="M27"/>
  <c r="M26"/>
  <c r="M25"/>
  <c r="M21"/>
  <c r="M19"/>
  <c r="M17"/>
  <c r="M16"/>
  <c r="M15"/>
  <c r="K93"/>
  <c r="M93" s="1"/>
  <c r="K91"/>
  <c r="M689"/>
  <c r="M688"/>
  <c r="M685"/>
  <c r="M683"/>
  <c r="M681"/>
  <c r="M679"/>
  <c r="M678"/>
  <c r="M677"/>
  <c r="M674"/>
  <c r="M565"/>
  <c r="M370"/>
  <c r="M100"/>
  <c r="M98"/>
  <c r="M95"/>
  <c r="M94"/>
  <c r="M92"/>
  <c r="M691"/>
  <c r="M690"/>
  <c r="M671"/>
  <c r="M670"/>
  <c r="M663"/>
  <c r="M662"/>
  <c r="M655"/>
  <c r="M654"/>
  <c r="M647"/>
  <c r="M646"/>
  <c r="M639"/>
  <c r="M638"/>
  <c r="M631"/>
  <c r="M630"/>
  <c r="M623"/>
  <c r="M622"/>
  <c r="M615"/>
  <c r="M614"/>
  <c r="M607"/>
  <c r="M606"/>
  <c r="M599"/>
  <c r="M598"/>
  <c r="M591"/>
  <c r="M590"/>
  <c r="M583"/>
  <c r="M582"/>
  <c r="M575"/>
  <c r="M574"/>
  <c r="M567"/>
  <c r="M566"/>
  <c r="M559"/>
  <c r="M558"/>
  <c r="M551"/>
  <c r="M550"/>
  <c r="M543"/>
  <c r="M542"/>
  <c r="M535"/>
  <c r="M534"/>
  <c r="M527"/>
  <c r="M526"/>
  <c r="M519"/>
  <c r="M518"/>
  <c r="M511"/>
  <c r="M510"/>
  <c r="M503"/>
  <c r="M502"/>
  <c r="M495"/>
  <c r="M494"/>
  <c r="M487"/>
  <c r="M486"/>
  <c r="M479"/>
  <c r="M478"/>
  <c r="M471"/>
  <c r="M470"/>
  <c r="M463"/>
  <c r="M462"/>
  <c r="M455"/>
  <c r="M454"/>
  <c r="M447"/>
  <c r="M446"/>
  <c r="M439"/>
  <c r="M438"/>
  <c r="M431"/>
  <c r="M430"/>
  <c r="M423"/>
  <c r="M422"/>
  <c r="M415"/>
  <c r="M414"/>
  <c r="M407"/>
  <c r="M406"/>
  <c r="M399"/>
  <c r="M398"/>
  <c r="M391"/>
  <c r="M390"/>
  <c r="M383"/>
  <c r="M382"/>
  <c r="M375"/>
  <c r="M374"/>
  <c r="M367"/>
  <c r="M366"/>
  <c r="M357"/>
  <c r="M356"/>
  <c r="M349"/>
  <c r="M348"/>
  <c r="M341"/>
  <c r="M340"/>
  <c r="M333"/>
  <c r="M332"/>
  <c r="M325"/>
  <c r="M324"/>
  <c r="M317"/>
  <c r="M316"/>
  <c r="M309"/>
  <c r="M308"/>
  <c r="M301"/>
  <c r="M300"/>
  <c r="M124"/>
  <c r="M88"/>
  <c r="M87"/>
  <c r="M80"/>
  <c r="M79"/>
  <c r="M72"/>
  <c r="M71"/>
  <c r="M64"/>
  <c r="M63"/>
  <c r="M56"/>
  <c r="M55"/>
  <c r="M48"/>
  <c r="M47"/>
  <c r="M39"/>
  <c r="M18"/>
  <c r="M682"/>
  <c r="M289"/>
  <c r="M288"/>
  <c r="M281"/>
  <c r="M280"/>
  <c r="M273"/>
  <c r="M272"/>
  <c r="M265"/>
  <c r="M264"/>
  <c r="M257"/>
  <c r="M256"/>
  <c r="M249"/>
  <c r="M248"/>
  <c r="M241"/>
  <c r="M240"/>
  <c r="M233"/>
  <c r="M232"/>
  <c r="M225"/>
  <c r="M224"/>
  <c r="M217"/>
  <c r="M216"/>
  <c r="M209"/>
  <c r="M208"/>
  <c r="M201"/>
  <c r="M200"/>
  <c r="M193"/>
  <c r="M192"/>
  <c r="M185"/>
  <c r="M184"/>
  <c r="M177"/>
  <c r="M176"/>
  <c r="M169"/>
  <c r="M168"/>
  <c r="M161"/>
  <c r="M160"/>
  <c r="M153"/>
  <c r="M152"/>
  <c r="M145"/>
  <c r="M144"/>
  <c r="M137"/>
  <c r="M136"/>
  <c r="M129"/>
  <c r="M128"/>
  <c r="M120"/>
  <c r="M114"/>
  <c r="M113"/>
  <c r="M106"/>
  <c r="M105"/>
  <c r="M31"/>
  <c r="M30"/>
  <c r="M23"/>
  <c r="M22"/>
  <c r="M358"/>
  <c r="M354"/>
  <c r="M350"/>
  <c r="M346"/>
  <c r="M342"/>
  <c r="M338"/>
  <c r="M334"/>
  <c r="M330"/>
  <c r="M326"/>
  <c r="M322"/>
  <c r="M318"/>
  <c r="M314"/>
  <c r="M310"/>
  <c r="M306"/>
  <c r="M302"/>
  <c r="M298"/>
  <c r="M294"/>
  <c r="M290"/>
  <c r="M286"/>
  <c r="M282"/>
  <c r="M278"/>
  <c r="M274"/>
  <c r="M270"/>
  <c r="M266"/>
  <c r="M262"/>
  <c r="M258"/>
  <c r="M254"/>
  <c r="M250"/>
  <c r="M246"/>
  <c r="M242"/>
  <c r="M238"/>
  <c r="M234"/>
  <c r="M230"/>
  <c r="M226"/>
  <c r="M222"/>
  <c r="M218"/>
  <c r="M214"/>
  <c r="M210"/>
  <c r="M206"/>
  <c r="M202"/>
  <c r="M198"/>
  <c r="M194"/>
  <c r="M190"/>
  <c r="M186"/>
  <c r="M182"/>
  <c r="M178"/>
  <c r="M174"/>
  <c r="M170"/>
  <c r="M166"/>
  <c r="M162"/>
  <c r="M158"/>
  <c r="M154"/>
  <c r="M150"/>
  <c r="M146"/>
  <c r="M142"/>
  <c r="M138"/>
  <c r="M134"/>
  <c r="M130"/>
  <c r="M126"/>
  <c r="M122"/>
  <c r="M118"/>
  <c r="M111"/>
  <c r="M107"/>
  <c r="M89"/>
  <c r="M85"/>
  <c r="M81"/>
  <c r="M77"/>
  <c r="M73"/>
  <c r="M69"/>
  <c r="M65"/>
  <c r="M61"/>
  <c r="M57"/>
  <c r="M53"/>
  <c r="M49"/>
  <c r="M45"/>
  <c r="M41"/>
  <c r="M37"/>
  <c r="M692"/>
  <c r="M684"/>
  <c r="M680"/>
  <c r="M676"/>
  <c r="M672"/>
  <c r="M668"/>
  <c r="M664"/>
  <c r="M660"/>
  <c r="M656"/>
  <c r="M652"/>
  <c r="M648"/>
  <c r="M644"/>
  <c r="M640"/>
  <c r="M636"/>
  <c r="M632"/>
  <c r="M628"/>
  <c r="M624"/>
  <c r="M620"/>
  <c r="M616"/>
  <c r="M612"/>
  <c r="M608"/>
  <c r="M604"/>
  <c r="M600"/>
  <c r="M596"/>
  <c r="M592"/>
  <c r="M588"/>
  <c r="M584"/>
  <c r="M580"/>
  <c r="M576"/>
  <c r="M572"/>
  <c r="M568"/>
  <c r="M564"/>
  <c r="M560"/>
  <c r="M556"/>
  <c r="M552"/>
  <c r="M548"/>
  <c r="M544"/>
  <c r="M540"/>
  <c r="M536"/>
  <c r="M532"/>
  <c r="M528"/>
  <c r="M524"/>
  <c r="M520"/>
  <c r="M516"/>
  <c r="M512"/>
  <c r="M508"/>
  <c r="M504"/>
  <c r="M500"/>
  <c r="M496"/>
  <c r="M492"/>
  <c r="M488"/>
  <c r="M484"/>
  <c r="M480"/>
  <c r="M476"/>
  <c r="M472"/>
  <c r="M468"/>
  <c r="M464"/>
  <c r="M460"/>
  <c r="M456"/>
  <c r="M452"/>
  <c r="M448"/>
  <c r="M444"/>
  <c r="M440"/>
  <c r="M436"/>
  <c r="M432"/>
  <c r="M428"/>
  <c r="M424"/>
  <c r="M420"/>
  <c r="M416"/>
  <c r="M412"/>
  <c r="M408"/>
  <c r="M404"/>
  <c r="M400"/>
  <c r="M396"/>
  <c r="M392"/>
  <c r="M388"/>
  <c r="M384"/>
  <c r="M380"/>
  <c r="M376"/>
  <c r="M372"/>
  <c r="M368"/>
  <c r="M364"/>
  <c r="M99"/>
  <c r="M32"/>
  <c r="M28"/>
  <c r="M24"/>
  <c r="M20"/>
  <c r="M8"/>
  <c r="M91" l="1"/>
  <c r="F565"/>
  <c r="F564"/>
  <c r="F427"/>
  <c r="F425"/>
  <c r="F693"/>
  <c r="F692"/>
  <c r="F688"/>
  <c r="F678"/>
  <c r="F679"/>
  <c r="F680"/>
  <c r="F681"/>
  <c r="F682"/>
  <c r="F683"/>
  <c r="F684"/>
  <c r="F685"/>
  <c r="F677"/>
  <c r="F674"/>
  <c r="F82" i="8" l="1"/>
  <c r="R1" i="11"/>
  <c r="P10" i="1" l="1"/>
  <c r="P12"/>
  <c r="P14"/>
  <c r="P16"/>
  <c r="AB16" s="1"/>
  <c r="P18"/>
  <c r="AB18" s="1"/>
  <c r="P11"/>
  <c r="U11" s="1"/>
  <c r="AD11" s="1"/>
  <c r="P13"/>
  <c r="AB13" s="1"/>
  <c r="P15"/>
  <c r="AB15" s="1"/>
  <c r="P17"/>
  <c r="AB17" s="1"/>
  <c r="P19"/>
  <c r="AB19" s="1"/>
  <c r="P48"/>
  <c r="AB48" s="1"/>
  <c r="P50"/>
  <c r="AB50" s="1"/>
  <c r="P45"/>
  <c r="AB45" s="1"/>
  <c r="P43"/>
  <c r="AB43" s="1"/>
  <c r="P41"/>
  <c r="AB41" s="1"/>
  <c r="P39"/>
  <c r="AB39" s="1"/>
  <c r="P37"/>
  <c r="AB37" s="1"/>
  <c r="P35"/>
  <c r="P33"/>
  <c r="AB33" s="1"/>
  <c r="P31"/>
  <c r="AB31" s="1"/>
  <c r="P29"/>
  <c r="AB29" s="1"/>
  <c r="P27"/>
  <c r="AB27" s="1"/>
  <c r="P25"/>
  <c r="AB25" s="1"/>
  <c r="P23"/>
  <c r="P21"/>
  <c r="AB21" s="1"/>
  <c r="P20"/>
  <c r="AB20" s="1"/>
  <c r="P49"/>
  <c r="P47"/>
  <c r="AB47" s="1"/>
  <c r="P46"/>
  <c r="AB46" s="1"/>
  <c r="P44"/>
  <c r="AB44" s="1"/>
  <c r="P42"/>
  <c r="AB42" s="1"/>
  <c r="P40"/>
  <c r="AB40" s="1"/>
  <c r="P38"/>
  <c r="AB38" s="1"/>
  <c r="P36"/>
  <c r="P34"/>
  <c r="P32"/>
  <c r="AB32" s="1"/>
  <c r="P30"/>
  <c r="AB30" s="1"/>
  <c r="P28"/>
  <c r="AB28" s="1"/>
  <c r="P26"/>
  <c r="AB26" s="1"/>
  <c r="P24"/>
  <c r="AB24" s="1"/>
  <c r="P22"/>
  <c r="P52"/>
  <c r="AB52" s="1"/>
  <c r="P51"/>
  <c r="AB51" s="1"/>
  <c r="P53"/>
  <c r="AB53" s="1"/>
  <c r="U22" l="1"/>
  <c r="AD22" s="1"/>
  <c r="AB22"/>
  <c r="U34"/>
  <c r="AD34" s="1"/>
  <c r="AB34"/>
  <c r="U49"/>
  <c r="AD49" s="1"/>
  <c r="AB49"/>
  <c r="U14"/>
  <c r="AD14" s="1"/>
  <c r="AB14"/>
  <c r="U36"/>
  <c r="AB36"/>
  <c r="U23"/>
  <c r="AB23"/>
  <c r="U35"/>
  <c r="AD35" s="1"/>
  <c r="AB35"/>
  <c r="U12"/>
  <c r="AB12"/>
  <c r="U53"/>
  <c r="AD53" s="1"/>
  <c r="U52"/>
  <c r="AD52" s="1"/>
  <c r="U24"/>
  <c r="U28"/>
  <c r="AD28" s="1"/>
  <c r="U32"/>
  <c r="AD32" s="1"/>
  <c r="U40"/>
  <c r="AD40" s="1"/>
  <c r="U44"/>
  <c r="AD44" s="1"/>
  <c r="U47"/>
  <c r="AD47" s="1"/>
  <c r="U20"/>
  <c r="AD20" s="1"/>
  <c r="U27"/>
  <c r="AD27" s="1"/>
  <c r="U31"/>
  <c r="AD31" s="1"/>
  <c r="U39"/>
  <c r="AD39" s="1"/>
  <c r="U43"/>
  <c r="AD43" s="1"/>
  <c r="U50"/>
  <c r="AD50" s="1"/>
  <c r="U19"/>
  <c r="AD19" s="1"/>
  <c r="U15"/>
  <c r="AD15" s="1"/>
  <c r="U18"/>
  <c r="AD18" s="1"/>
  <c r="AB10"/>
  <c r="U10"/>
  <c r="U51"/>
  <c r="U26"/>
  <c r="AD26" s="1"/>
  <c r="U30"/>
  <c r="AD30" s="1"/>
  <c r="U38"/>
  <c r="AD38" s="1"/>
  <c r="U42"/>
  <c r="AD42" s="1"/>
  <c r="U46"/>
  <c r="AD46" s="1"/>
  <c r="U21"/>
  <c r="AD21" s="1"/>
  <c r="U25"/>
  <c r="U29"/>
  <c r="AD29" s="1"/>
  <c r="U33"/>
  <c r="AD33" s="1"/>
  <c r="U37"/>
  <c r="AD37" s="1"/>
  <c r="U41"/>
  <c r="AD41" s="1"/>
  <c r="U45"/>
  <c r="U48"/>
  <c r="AD48" s="1"/>
  <c r="U17"/>
  <c r="AD17" s="1"/>
  <c r="U13"/>
  <c r="AD13" s="1"/>
  <c r="U16"/>
  <c r="AD16" s="1"/>
  <c r="AB11"/>
  <c r="P74"/>
  <c r="U74" l="1"/>
  <c r="AB74"/>
  <c r="P54"/>
  <c r="AB54" s="1"/>
  <c r="P81"/>
  <c r="P79"/>
  <c r="P77"/>
  <c r="AB77" s="1"/>
  <c r="P75"/>
  <c r="AB75" s="1"/>
  <c r="P73"/>
  <c r="AB73" s="1"/>
  <c r="P71"/>
  <c r="AB71" s="1"/>
  <c r="P69"/>
  <c r="AB69" s="1"/>
  <c r="P67"/>
  <c r="AB67" s="1"/>
  <c r="P65"/>
  <c r="AB65" s="1"/>
  <c r="P63"/>
  <c r="AB63" s="1"/>
  <c r="P61"/>
  <c r="P59"/>
  <c r="AB59" s="1"/>
  <c r="P57"/>
  <c r="AB57" s="1"/>
  <c r="P55"/>
  <c r="AB55" s="1"/>
  <c r="P357"/>
  <c r="P236"/>
  <c r="AB236" s="1"/>
  <c r="P82"/>
  <c r="P80"/>
  <c r="AB80" s="1"/>
  <c r="P78"/>
  <c r="AB78" s="1"/>
  <c r="P76"/>
  <c r="AB76" s="1"/>
  <c r="P72"/>
  <c r="AB72" s="1"/>
  <c r="P70"/>
  <c r="P68"/>
  <c r="P66"/>
  <c r="AB66" s="1"/>
  <c r="P64"/>
  <c r="P62"/>
  <c r="AB62" s="1"/>
  <c r="P60"/>
  <c r="P58"/>
  <c r="AB58" s="1"/>
  <c r="P56"/>
  <c r="AB56" s="1"/>
  <c r="P675"/>
  <c r="AB675" s="1"/>
  <c r="P673"/>
  <c r="P670"/>
  <c r="AB670" s="1"/>
  <c r="P668"/>
  <c r="AB668" s="1"/>
  <c r="P664"/>
  <c r="AB664" s="1"/>
  <c r="P662"/>
  <c r="AB662" s="1"/>
  <c r="P660"/>
  <c r="AB660" s="1"/>
  <c r="P658"/>
  <c r="AB658" s="1"/>
  <c r="P627"/>
  <c r="AB627" s="1"/>
  <c r="P676"/>
  <c r="P674"/>
  <c r="AB674" s="1"/>
  <c r="P672"/>
  <c r="AB672" s="1"/>
  <c r="P671"/>
  <c r="AB671" s="1"/>
  <c r="P669"/>
  <c r="AB669" s="1"/>
  <c r="P667"/>
  <c r="AB667" s="1"/>
  <c r="P666"/>
  <c r="AB666" s="1"/>
  <c r="P665"/>
  <c r="AB665" s="1"/>
  <c r="P663"/>
  <c r="P661"/>
  <c r="AB661" s="1"/>
  <c r="P659"/>
  <c r="AB659" s="1"/>
  <c r="U70" l="1"/>
  <c r="AD70" s="1"/>
  <c r="AB70"/>
  <c r="U79"/>
  <c r="AD79" s="1"/>
  <c r="AB79"/>
  <c r="U663"/>
  <c r="AD663" s="1"/>
  <c r="AB663"/>
  <c r="U676"/>
  <c r="AB676"/>
  <c r="U673"/>
  <c r="AB673"/>
  <c r="U60"/>
  <c r="AD60" s="1"/>
  <c r="AB60"/>
  <c r="U64"/>
  <c r="AD64" s="1"/>
  <c r="AB64"/>
  <c r="U68"/>
  <c r="AD68" s="1"/>
  <c r="AB68"/>
  <c r="U82"/>
  <c r="AD82" s="1"/>
  <c r="AB82"/>
  <c r="U357"/>
  <c r="AD357" s="1"/>
  <c r="AB357"/>
  <c r="U61"/>
  <c r="AD61" s="1"/>
  <c r="AB61"/>
  <c r="U81"/>
  <c r="AD81" s="1"/>
  <c r="AB81"/>
  <c r="U659"/>
  <c r="AD659" s="1"/>
  <c r="U666"/>
  <c r="AD666" s="1"/>
  <c r="U669"/>
  <c r="AD669" s="1"/>
  <c r="U672"/>
  <c r="U658"/>
  <c r="AD658" s="1"/>
  <c r="U662"/>
  <c r="AD662" s="1"/>
  <c r="U668"/>
  <c r="AD668" s="1"/>
  <c r="U675"/>
  <c r="U56"/>
  <c r="U72"/>
  <c r="AD72" s="1"/>
  <c r="U78"/>
  <c r="AD78" s="1"/>
  <c r="U55"/>
  <c r="AD55" s="1"/>
  <c r="U59"/>
  <c r="AD59" s="1"/>
  <c r="U63"/>
  <c r="AD63" s="1"/>
  <c r="U67"/>
  <c r="AD67" s="1"/>
  <c r="U71"/>
  <c r="AD71" s="1"/>
  <c r="U75"/>
  <c r="AD75" s="1"/>
  <c r="U661"/>
  <c r="AD661" s="1"/>
  <c r="U665"/>
  <c r="AD665" s="1"/>
  <c r="U667"/>
  <c r="U671"/>
  <c r="U674"/>
  <c r="U627"/>
  <c r="AD627" s="1"/>
  <c r="U660"/>
  <c r="AD660" s="1"/>
  <c r="U664"/>
  <c r="AD664" s="1"/>
  <c r="U670"/>
  <c r="AD670" s="1"/>
  <c r="U58"/>
  <c r="U62"/>
  <c r="AD62" s="1"/>
  <c r="U66"/>
  <c r="AD66" s="1"/>
  <c r="U76"/>
  <c r="AD76" s="1"/>
  <c r="U80"/>
  <c r="AD80" s="1"/>
  <c r="U236"/>
  <c r="U57"/>
  <c r="AD57" s="1"/>
  <c r="U65"/>
  <c r="AD65" s="1"/>
  <c r="U69"/>
  <c r="AD69" s="1"/>
  <c r="U73"/>
  <c r="AD73" s="1"/>
  <c r="U77"/>
  <c r="AD77" s="1"/>
  <c r="U54"/>
  <c r="AD54" s="1"/>
  <c r="L896" i="8"/>
  <c r="L894"/>
  <c r="L24"/>
  <c r="F822"/>
  <c r="F820"/>
  <c r="F818"/>
  <c r="F899"/>
  <c r="F898"/>
  <c r="F896"/>
  <c r="F894"/>
  <c r="F892"/>
  <c r="F890"/>
  <c r="F888"/>
  <c r="K894" l="1"/>
  <c r="K896"/>
  <c r="F668" i="9" l="1"/>
  <c r="F669"/>
  <c r="F670"/>
  <c r="F671"/>
  <c r="F667"/>
  <c r="F833" i="8"/>
  <c r="F834"/>
  <c r="F832"/>
  <c r="F25" l="1"/>
  <c r="F24"/>
  <c r="L886" l="1"/>
  <c r="L883"/>
  <c r="L881"/>
  <c r="L879"/>
  <c r="L878"/>
  <c r="L875"/>
  <c r="L874"/>
  <c r="L873"/>
  <c r="K886"/>
  <c r="K885"/>
  <c r="K883"/>
  <c r="K881"/>
  <c r="K880"/>
  <c r="K879"/>
  <c r="K878"/>
  <c r="K875"/>
  <c r="K874"/>
  <c r="K873"/>
  <c r="F886"/>
  <c r="F885"/>
  <c r="F852"/>
  <c r="F853"/>
  <c r="F851"/>
  <c r="F848"/>
  <c r="F883"/>
  <c r="F879"/>
  <c r="F880"/>
  <c r="F881"/>
  <c r="F878"/>
  <c r="F875"/>
  <c r="F874"/>
  <c r="F873"/>
  <c r="M873" l="1"/>
  <c r="M874"/>
  <c r="M875"/>
  <c r="M879"/>
  <c r="M880"/>
  <c r="M881"/>
  <c r="M883"/>
  <c r="M885"/>
  <c r="M886"/>
  <c r="M878"/>
  <c r="F664" i="9" l="1"/>
  <c r="F663"/>
  <c r="F659"/>
  <c r="F658"/>
  <c r="F655"/>
  <c r="F654"/>
  <c r="F648"/>
  <c r="F643"/>
  <c r="F644"/>
  <c r="F645"/>
  <c r="F646"/>
  <c r="F647"/>
  <c r="F649"/>
  <c r="F650"/>
  <c r="F651"/>
  <c r="F642"/>
  <c r="K870" i="8" l="1"/>
  <c r="K869"/>
  <c r="K868"/>
  <c r="K867"/>
  <c r="K864"/>
  <c r="K863"/>
  <c r="L863"/>
  <c r="L864"/>
  <c r="K865"/>
  <c r="L865"/>
  <c r="K866"/>
  <c r="L866"/>
  <c r="L867"/>
  <c r="L868"/>
  <c r="L869"/>
  <c r="L870"/>
  <c r="F870"/>
  <c r="F869"/>
  <c r="F868"/>
  <c r="F867"/>
  <c r="F864"/>
  <c r="F769"/>
  <c r="M863" l="1"/>
  <c r="M866"/>
  <c r="M865"/>
  <c r="M869"/>
  <c r="M870"/>
  <c r="M867"/>
  <c r="M864"/>
  <c r="M868"/>
  <c r="K639" l="1"/>
  <c r="K625"/>
  <c r="K432"/>
  <c r="K406"/>
  <c r="K400"/>
  <c r="K388"/>
  <c r="K376"/>
  <c r="K37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3"/>
  <c r="L84"/>
  <c r="L85"/>
  <c r="L86"/>
  <c r="L87"/>
  <c r="L88"/>
  <c r="L89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2"/>
  <c r="L423"/>
  <c r="L426"/>
  <c r="L427"/>
  <c r="L428"/>
  <c r="L429"/>
  <c r="L430"/>
  <c r="L431"/>
  <c r="L432"/>
  <c r="L433"/>
  <c r="L436"/>
  <c r="L437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1"/>
  <c r="L512"/>
  <c r="L513"/>
  <c r="L514"/>
  <c r="L515"/>
  <c r="L516"/>
  <c r="L517"/>
  <c r="L518"/>
  <c r="L519"/>
  <c r="L520"/>
  <c r="L521"/>
  <c r="L522"/>
  <c r="L523"/>
  <c r="L524"/>
  <c r="L525"/>
  <c r="L527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1"/>
  <c r="L562"/>
  <c r="L563"/>
  <c r="L564"/>
  <c r="L565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3"/>
  <c r="L735"/>
  <c r="L736"/>
  <c r="L737"/>
  <c r="L738"/>
  <c r="L739"/>
  <c r="L741"/>
  <c r="L742"/>
  <c r="L743"/>
  <c r="L744"/>
  <c r="L745"/>
  <c r="L746"/>
  <c r="L747"/>
  <c r="L748"/>
  <c r="L749"/>
  <c r="L750"/>
  <c r="L751"/>
  <c r="L752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3"/>
  <c r="K374"/>
  <c r="K375"/>
  <c r="K377"/>
  <c r="K378"/>
  <c r="K379"/>
  <c r="K380"/>
  <c r="K381"/>
  <c r="K382"/>
  <c r="K383"/>
  <c r="K384"/>
  <c r="K385"/>
  <c r="K386"/>
  <c r="K387"/>
  <c r="K389"/>
  <c r="K390"/>
  <c r="K391"/>
  <c r="K392"/>
  <c r="K393"/>
  <c r="K394"/>
  <c r="K395"/>
  <c r="K396"/>
  <c r="K397"/>
  <c r="K398"/>
  <c r="K399"/>
  <c r="K401"/>
  <c r="K402"/>
  <c r="K403"/>
  <c r="K404"/>
  <c r="K405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6"/>
  <c r="K627"/>
  <c r="K628"/>
  <c r="K629"/>
  <c r="K630"/>
  <c r="K631"/>
  <c r="K632"/>
  <c r="K633"/>
  <c r="K634"/>
  <c r="K635"/>
  <c r="K636"/>
  <c r="K637"/>
  <c r="K638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3"/>
  <c r="M3" s="1"/>
  <c r="K1" l="1"/>
  <c r="L1"/>
  <c r="M862"/>
  <c r="M860"/>
  <c r="M858"/>
  <c r="M856"/>
  <c r="M854"/>
  <c r="M861"/>
  <c r="M859"/>
  <c r="M857"/>
  <c r="M855"/>
  <c r="M7"/>
  <c r="F635" i="9" l="1"/>
  <c r="F636"/>
  <c r="F637"/>
  <c r="F638"/>
  <c r="F639"/>
  <c r="F634"/>
  <c r="K4"/>
  <c r="F862" i="8" l="1"/>
  <c r="F859"/>
  <c r="F856"/>
  <c r="F151"/>
  <c r="F150"/>
  <c r="M5" l="1"/>
  <c r="M6"/>
  <c r="M8"/>
  <c r="M9"/>
  <c r="M10"/>
  <c r="M11"/>
  <c r="M12"/>
  <c r="M13"/>
  <c r="M14"/>
  <c r="M16"/>
  <c r="M18"/>
  <c r="M19"/>
  <c r="M20"/>
  <c r="M21"/>
  <c r="M22"/>
  <c r="M23"/>
  <c r="M24"/>
  <c r="M25"/>
  <c r="M26"/>
  <c r="M27"/>
  <c r="M28"/>
  <c r="M30"/>
  <c r="M34"/>
  <c r="M35"/>
  <c r="M36"/>
  <c r="M38"/>
  <c r="M41"/>
  <c r="M43"/>
  <c r="M45"/>
  <c r="M49"/>
  <c r="M50"/>
  <c r="M51"/>
  <c r="M53"/>
  <c r="M57"/>
  <c r="M59"/>
  <c r="M61"/>
  <c r="M65"/>
  <c r="M66"/>
  <c r="M67"/>
  <c r="M69"/>
  <c r="M71"/>
  <c r="M75"/>
  <c r="M76"/>
  <c r="M77"/>
  <c r="M79"/>
  <c r="M83"/>
  <c r="M84"/>
  <c r="M85"/>
  <c r="M87"/>
  <c r="M91"/>
  <c r="M93"/>
  <c r="M95"/>
  <c r="M99"/>
  <c r="M100"/>
  <c r="M101"/>
  <c r="M103"/>
  <c r="M107"/>
  <c r="M113"/>
  <c r="M118"/>
  <c r="M119"/>
  <c r="M120"/>
  <c r="M121"/>
  <c r="M122"/>
  <c r="M126"/>
  <c r="M130"/>
  <c r="M136"/>
  <c r="M137"/>
  <c r="M138"/>
  <c r="M139"/>
  <c r="M141"/>
  <c r="M142"/>
  <c r="M144"/>
  <c r="M148"/>
  <c r="M152"/>
  <c r="M154"/>
  <c r="M158"/>
  <c r="M160"/>
  <c r="M162"/>
  <c r="M166"/>
  <c r="M178"/>
  <c r="M182"/>
  <c r="M228"/>
  <c r="M230"/>
  <c r="M232"/>
  <c r="M233"/>
  <c r="M234"/>
  <c r="M235"/>
  <c r="M236"/>
  <c r="M238"/>
  <c r="M239"/>
  <c r="M240"/>
  <c r="M242"/>
  <c r="M244"/>
  <c r="M245"/>
  <c r="M246"/>
  <c r="M247"/>
  <c r="M248"/>
  <c r="M249"/>
  <c r="M250"/>
  <c r="M252"/>
  <c r="M256"/>
  <c r="M264"/>
  <c r="M269"/>
  <c r="M271"/>
  <c r="M272"/>
  <c r="M274"/>
  <c r="M278"/>
  <c r="M286"/>
  <c r="M294"/>
  <c r="M302"/>
  <c r="M303"/>
  <c r="M305"/>
  <c r="M306"/>
  <c r="M308"/>
  <c r="M312"/>
  <c r="M320"/>
  <c r="M328"/>
  <c r="M330"/>
  <c r="M332"/>
  <c r="M336"/>
  <c r="M337"/>
  <c r="M338"/>
  <c r="M340"/>
  <c r="M344"/>
  <c r="M352"/>
  <c r="M356"/>
  <c r="M360"/>
  <c r="M368"/>
  <c r="M370"/>
  <c r="M372"/>
  <c r="M376"/>
  <c r="M384"/>
  <c r="M386"/>
  <c r="M387"/>
  <c r="M388"/>
  <c r="M389"/>
  <c r="M393"/>
  <c r="M394"/>
  <c r="M396"/>
  <c r="M400"/>
  <c r="M408"/>
  <c r="M424"/>
  <c r="M530"/>
  <c r="M596"/>
  <c r="M853" l="1"/>
  <c r="M852"/>
  <c r="M851"/>
  <c r="M847"/>
  <c r="M845"/>
  <c r="M843"/>
  <c r="M839"/>
  <c r="M837"/>
  <c r="M836"/>
  <c r="M835"/>
  <c r="M831"/>
  <c r="M829"/>
  <c r="M827"/>
  <c r="M823"/>
  <c r="M821"/>
  <c r="M820"/>
  <c r="M819"/>
  <c r="M815"/>
  <c r="M813"/>
  <c r="M811"/>
  <c r="M807"/>
  <c r="M805"/>
  <c r="M803"/>
  <c r="M799"/>
  <c r="M797"/>
  <c r="M796"/>
  <c r="M795"/>
  <c r="M791"/>
  <c r="M789"/>
  <c r="M787"/>
  <c r="M783"/>
  <c r="M781"/>
  <c r="M779"/>
  <c r="M775"/>
  <c r="M773"/>
  <c r="M771"/>
  <c r="M767"/>
  <c r="M765"/>
  <c r="M763"/>
  <c r="M759"/>
  <c r="M752"/>
  <c r="M751"/>
  <c r="M747"/>
  <c r="M745"/>
  <c r="M743"/>
  <c r="M739"/>
  <c r="M737"/>
  <c r="M735"/>
  <c r="M731"/>
  <c r="M729"/>
  <c r="M728"/>
  <c r="M727"/>
  <c r="M723"/>
  <c r="M719"/>
  <c r="M715"/>
  <c r="M713"/>
  <c r="M712"/>
  <c r="M711"/>
  <c r="M705"/>
  <c r="M701"/>
  <c r="M697"/>
  <c r="M695"/>
  <c r="M694"/>
  <c r="M693"/>
  <c r="M689"/>
  <c r="M687"/>
  <c r="M685"/>
  <c r="M681"/>
  <c r="M679"/>
  <c r="M678"/>
  <c r="M677"/>
  <c r="M673"/>
  <c r="M669"/>
  <c r="M665"/>
  <c r="M663"/>
  <c r="M662"/>
  <c r="M661"/>
  <c r="M657"/>
  <c r="M655"/>
  <c r="M653"/>
  <c r="M649"/>
  <c r="M647"/>
  <c r="M646"/>
  <c r="M645"/>
  <c r="M641"/>
  <c r="M637"/>
  <c r="M633"/>
  <c r="M631"/>
  <c r="M630"/>
  <c r="M629"/>
  <c r="M625"/>
  <c r="M612"/>
  <c r="M608"/>
  <c r="M604"/>
  <c r="M600"/>
  <c r="M598"/>
  <c r="M597"/>
  <c r="M392"/>
  <c r="M391"/>
  <c r="M390"/>
  <c r="M304"/>
  <c r="M270"/>
  <c r="M268"/>
  <c r="M151"/>
  <c r="M140"/>
  <c r="M562"/>
  <c r="M546"/>
  <c r="M538"/>
  <c r="M534"/>
  <c r="M532"/>
  <c r="M531"/>
  <c r="M592"/>
  <c r="M588"/>
  <c r="M580"/>
  <c r="M570"/>
  <c r="M566"/>
  <c r="M564"/>
  <c r="M563"/>
  <c r="M514"/>
  <c r="M510"/>
  <c r="M506"/>
  <c r="M502"/>
  <c r="M500"/>
  <c r="M499"/>
  <c r="M498"/>
  <c r="M494"/>
  <c r="M492"/>
  <c r="M491"/>
  <c r="M490"/>
  <c r="M486"/>
  <c r="M474"/>
  <c r="M466"/>
  <c r="M462"/>
  <c r="M460"/>
  <c r="M459"/>
  <c r="M458"/>
  <c r="M457"/>
  <c r="M456"/>
  <c r="M455"/>
  <c r="M450"/>
  <c r="M440"/>
  <c r="M432"/>
  <c r="M428"/>
  <c r="M426"/>
  <c r="M425"/>
  <c r="M224"/>
  <c r="M222"/>
  <c r="M221"/>
  <c r="M220"/>
  <c r="M219"/>
  <c r="M218"/>
  <c r="M217"/>
  <c r="M216"/>
  <c r="M215"/>
  <c r="M212"/>
  <c r="M211"/>
  <c r="M210"/>
  <c r="M209"/>
  <c r="M208"/>
  <c r="M207"/>
  <c r="M206"/>
  <c r="M205"/>
  <c r="M204"/>
  <c r="M202"/>
  <c r="M201"/>
  <c r="M200"/>
  <c r="M199"/>
  <c r="M198"/>
  <c r="M197"/>
  <c r="M194"/>
  <c r="M192"/>
  <c r="M191"/>
  <c r="M190"/>
  <c r="M187"/>
  <c r="M186"/>
  <c r="M184"/>
  <c r="M183"/>
  <c r="M621"/>
  <c r="M616"/>
  <c r="M614"/>
  <c r="M613"/>
  <c r="M584"/>
  <c r="M582"/>
  <c r="M581"/>
  <c r="M554"/>
  <c r="M550"/>
  <c r="M548"/>
  <c r="M547"/>
  <c r="M522"/>
  <c r="M518"/>
  <c r="M516"/>
  <c r="M515"/>
  <c r="M446"/>
  <c r="M442"/>
  <c r="M441"/>
  <c r="M416"/>
  <c r="M412"/>
  <c r="M410"/>
  <c r="M409"/>
  <c r="M369"/>
  <c r="M324"/>
  <c r="M322"/>
  <c r="M321"/>
  <c r="M290"/>
  <c r="M288"/>
  <c r="M287"/>
  <c r="M214"/>
  <c r="M213"/>
  <c r="M114"/>
  <c r="M482"/>
  <c r="M478"/>
  <c r="M476"/>
  <c r="M475"/>
  <c r="M385"/>
  <c r="M354"/>
  <c r="M353"/>
  <c r="M267"/>
  <c r="M266"/>
  <c r="M265"/>
  <c r="M176"/>
  <c r="M174"/>
  <c r="M170"/>
  <c r="M168"/>
  <c r="M167"/>
  <c r="M804"/>
  <c r="M788"/>
  <c r="M772"/>
  <c r="M736"/>
  <c r="M721"/>
  <c r="M720"/>
  <c r="M703"/>
  <c r="M702"/>
  <c r="M686"/>
  <c r="M671"/>
  <c r="M670"/>
  <c r="M654"/>
  <c r="M639"/>
  <c r="M638"/>
  <c r="M623"/>
  <c r="M622"/>
  <c r="M606"/>
  <c r="M605"/>
  <c r="M590"/>
  <c r="M589"/>
  <c r="M574"/>
  <c r="M572"/>
  <c r="M571"/>
  <c r="M558"/>
  <c r="M556"/>
  <c r="M555"/>
  <c r="M542"/>
  <c r="M540"/>
  <c r="M539"/>
  <c r="M526"/>
  <c r="M524"/>
  <c r="M523"/>
  <c r="M508"/>
  <c r="M507"/>
  <c r="M454"/>
  <c r="M452"/>
  <c r="M451"/>
  <c r="M436"/>
  <c r="M434"/>
  <c r="M433"/>
  <c r="M420"/>
  <c r="M418"/>
  <c r="M417"/>
  <c r="M404"/>
  <c r="M402"/>
  <c r="M401"/>
  <c r="M380"/>
  <c r="M378"/>
  <c r="M377"/>
  <c r="M364"/>
  <c r="M362"/>
  <c r="M361"/>
  <c r="M348"/>
  <c r="M346"/>
  <c r="M345"/>
  <c r="M329"/>
  <c r="M316"/>
  <c r="M314"/>
  <c r="M313"/>
  <c r="M298"/>
  <c r="M296"/>
  <c r="M295"/>
  <c r="M282"/>
  <c r="M280"/>
  <c r="M279"/>
  <c r="M260"/>
  <c r="M258"/>
  <c r="M257"/>
  <c r="M229"/>
  <c r="M175"/>
  <c r="M159"/>
  <c r="M128"/>
  <c r="M127"/>
  <c r="M68"/>
  <c r="M58"/>
  <c r="M42"/>
  <c r="M844"/>
  <c r="M828"/>
  <c r="M812"/>
  <c r="M780"/>
  <c r="M764"/>
  <c r="M744"/>
  <c r="M484"/>
  <c r="M483"/>
  <c r="M470"/>
  <c r="M468"/>
  <c r="M467"/>
  <c r="M150"/>
  <c r="M149"/>
  <c r="M109"/>
  <c r="M108"/>
  <c r="M92"/>
  <c r="M243"/>
  <c r="M237"/>
  <c r="M203"/>
  <c r="M135"/>
  <c r="M134"/>
  <c r="M132"/>
  <c r="M131"/>
  <c r="M124"/>
  <c r="M123"/>
  <c r="M116"/>
  <c r="M115"/>
  <c r="M111"/>
  <c r="M110"/>
  <c r="M105"/>
  <c r="M104"/>
  <c r="M97"/>
  <c r="M96"/>
  <c r="M89"/>
  <c r="M88"/>
  <c r="M81"/>
  <c r="M80"/>
  <c r="M73"/>
  <c r="M72"/>
  <c r="M63"/>
  <c r="M62"/>
  <c r="M55"/>
  <c r="M54"/>
  <c r="M47"/>
  <c r="M46"/>
  <c r="M40"/>
  <c r="M39"/>
  <c r="M32"/>
  <c r="M31"/>
  <c r="M849"/>
  <c r="M848"/>
  <c r="M841"/>
  <c r="M840"/>
  <c r="M833"/>
  <c r="M832"/>
  <c r="M825"/>
  <c r="M824"/>
  <c r="M817"/>
  <c r="M816"/>
  <c r="M809"/>
  <c r="M808"/>
  <c r="M801"/>
  <c r="M800"/>
  <c r="M793"/>
  <c r="M792"/>
  <c r="M785"/>
  <c r="M784"/>
  <c r="M777"/>
  <c r="M776"/>
  <c r="M769"/>
  <c r="M768"/>
  <c r="M761"/>
  <c r="M760"/>
  <c r="M749"/>
  <c r="M748"/>
  <c r="M741"/>
  <c r="M740"/>
  <c r="M733"/>
  <c r="M732"/>
  <c r="M725"/>
  <c r="M724"/>
  <c r="M717"/>
  <c r="M716"/>
  <c r="M707"/>
  <c r="M706"/>
  <c r="M699"/>
  <c r="M698"/>
  <c r="M691"/>
  <c r="M690"/>
  <c r="M683"/>
  <c r="M682"/>
  <c r="M675"/>
  <c r="M674"/>
  <c r="M667"/>
  <c r="M666"/>
  <c r="M659"/>
  <c r="M658"/>
  <c r="M651"/>
  <c r="M650"/>
  <c r="M643"/>
  <c r="M642"/>
  <c r="M635"/>
  <c r="M634"/>
  <c r="M627"/>
  <c r="M626"/>
  <c r="M619"/>
  <c r="M618"/>
  <c r="M617"/>
  <c r="M610"/>
  <c r="M609"/>
  <c r="M602"/>
  <c r="M601"/>
  <c r="M594"/>
  <c r="M593"/>
  <c r="M586"/>
  <c r="M585"/>
  <c r="M578"/>
  <c r="M577"/>
  <c r="M576"/>
  <c r="M575"/>
  <c r="M568"/>
  <c r="M567"/>
  <c r="M560"/>
  <c r="M559"/>
  <c r="M552"/>
  <c r="M551"/>
  <c r="M544"/>
  <c r="M543"/>
  <c r="M536"/>
  <c r="M535"/>
  <c r="M528"/>
  <c r="M527"/>
  <c r="M520"/>
  <c r="M519"/>
  <c r="M512"/>
  <c r="M511"/>
  <c r="M504"/>
  <c r="M503"/>
  <c r="M496"/>
  <c r="M495"/>
  <c r="M488"/>
  <c r="M487"/>
  <c r="M480"/>
  <c r="M479"/>
  <c r="M472"/>
  <c r="M471"/>
  <c r="M464"/>
  <c r="M463"/>
  <c r="M448"/>
  <c r="M447"/>
  <c r="M438"/>
  <c r="M437"/>
  <c r="M430"/>
  <c r="M429"/>
  <c r="M422"/>
  <c r="M421"/>
  <c r="M414"/>
  <c r="M413"/>
  <c r="M406"/>
  <c r="M405"/>
  <c r="M398"/>
  <c r="M397"/>
  <c r="M382"/>
  <c r="M381"/>
  <c r="M374"/>
  <c r="M373"/>
  <c r="M366"/>
  <c r="M365"/>
  <c r="M358"/>
  <c r="M357"/>
  <c r="M350"/>
  <c r="M349"/>
  <c r="M342"/>
  <c r="M341"/>
  <c r="M334"/>
  <c r="M333"/>
  <c r="M326"/>
  <c r="M325"/>
  <c r="M318"/>
  <c r="M317"/>
  <c r="M310"/>
  <c r="M309"/>
  <c r="M300"/>
  <c r="M299"/>
  <c r="M292"/>
  <c r="M291"/>
  <c r="M284"/>
  <c r="M283"/>
  <c r="M276"/>
  <c r="M275"/>
  <c r="M262"/>
  <c r="M261"/>
  <c r="M254"/>
  <c r="M253"/>
  <c r="M226"/>
  <c r="M225"/>
  <c r="M196"/>
  <c r="M195"/>
  <c r="M189"/>
  <c r="M188"/>
  <c r="M180"/>
  <c r="M179"/>
  <c r="M172"/>
  <c r="M171"/>
  <c r="M164"/>
  <c r="M163"/>
  <c r="M156"/>
  <c r="M155"/>
  <c r="M146"/>
  <c r="M145"/>
  <c r="M17"/>
  <c r="M850"/>
  <c r="M846"/>
  <c r="M842"/>
  <c r="M838"/>
  <c r="M834"/>
  <c r="M830"/>
  <c r="M826"/>
  <c r="M822"/>
  <c r="M818"/>
  <c r="M814"/>
  <c r="M810"/>
  <c r="M806"/>
  <c r="M802"/>
  <c r="M798"/>
  <c r="M794"/>
  <c r="M790"/>
  <c r="M786"/>
  <c r="M782"/>
  <c r="M778"/>
  <c r="M774"/>
  <c r="M770"/>
  <c r="M766"/>
  <c r="M762"/>
  <c r="M758"/>
  <c r="M750"/>
  <c r="M746"/>
  <c r="M742"/>
  <c r="M738"/>
  <c r="M734"/>
  <c r="M730"/>
  <c r="M726"/>
  <c r="M722"/>
  <c r="M718"/>
  <c r="M714"/>
  <c r="M710"/>
  <c r="M709"/>
  <c r="M708"/>
  <c r="M704"/>
  <c r="M700"/>
  <c r="M696"/>
  <c r="M692"/>
  <c r="M688"/>
  <c r="M684"/>
  <c r="M680"/>
  <c r="M676"/>
  <c r="M672"/>
  <c r="M668"/>
  <c r="M664"/>
  <c r="M660"/>
  <c r="M656"/>
  <c r="M652"/>
  <c r="M648"/>
  <c r="M644"/>
  <c r="M640"/>
  <c r="M636"/>
  <c r="M632"/>
  <c r="M628"/>
  <c r="M624"/>
  <c r="M620"/>
  <c r="M615"/>
  <c r="M611"/>
  <c r="M607"/>
  <c r="M603"/>
  <c r="M599"/>
  <c r="M595"/>
  <c r="M591"/>
  <c r="M587"/>
  <c r="M583"/>
  <c r="M579"/>
  <c r="M573"/>
  <c r="M569"/>
  <c r="M565"/>
  <c r="M561"/>
  <c r="M557"/>
  <c r="M553"/>
  <c r="M549"/>
  <c r="M545"/>
  <c r="M541"/>
  <c r="M537"/>
  <c r="M533"/>
  <c r="M529"/>
  <c r="M525"/>
  <c r="M521"/>
  <c r="M517"/>
  <c r="M513"/>
  <c r="M509"/>
  <c r="M505"/>
  <c r="M501"/>
  <c r="M497"/>
  <c r="M493"/>
  <c r="M489"/>
  <c r="M485"/>
  <c r="M481"/>
  <c r="M477"/>
  <c r="M473"/>
  <c r="M469"/>
  <c r="M465"/>
  <c r="M461"/>
  <c r="M263"/>
  <c r="M259"/>
  <c r="M255"/>
  <c r="M251"/>
  <c r="M231"/>
  <c r="M227"/>
  <c r="M223"/>
  <c r="M193"/>
  <c r="M112"/>
  <c r="M106"/>
  <c r="M102"/>
  <c r="M98"/>
  <c r="M94"/>
  <c r="M90"/>
  <c r="M86"/>
  <c r="M82"/>
  <c r="M78"/>
  <c r="M74"/>
  <c r="M70"/>
  <c r="M64"/>
  <c r="M60"/>
  <c r="M56"/>
  <c r="M52"/>
  <c r="M48"/>
  <c r="M44"/>
  <c r="M37"/>
  <c r="M33"/>
  <c r="M29"/>
  <c r="M453"/>
  <c r="M449"/>
  <c r="M445"/>
  <c r="M444"/>
  <c r="M443"/>
  <c r="M439"/>
  <c r="M435"/>
  <c r="M431"/>
  <c r="M427"/>
  <c r="M423"/>
  <c r="M419"/>
  <c r="M415"/>
  <c r="M411"/>
  <c r="M407"/>
  <c r="M403"/>
  <c r="M399"/>
  <c r="M395"/>
  <c r="M383"/>
  <c r="M379"/>
  <c r="M375"/>
  <c r="M371"/>
  <c r="M367"/>
  <c r="M363"/>
  <c r="M359"/>
  <c r="M355"/>
  <c r="M351"/>
  <c r="M347"/>
  <c r="M343"/>
  <c r="M339"/>
  <c r="M335"/>
  <c r="M331"/>
  <c r="M327"/>
  <c r="M323"/>
  <c r="M319"/>
  <c r="M315"/>
  <c r="M311"/>
  <c r="M307"/>
  <c r="M301"/>
  <c r="M297"/>
  <c r="M293"/>
  <c r="M289"/>
  <c r="M285"/>
  <c r="M281"/>
  <c r="M277"/>
  <c r="M273"/>
  <c r="M241"/>
  <c r="M185"/>
  <c r="M181"/>
  <c r="M177"/>
  <c r="M173"/>
  <c r="M169"/>
  <c r="M165"/>
  <c r="M161"/>
  <c r="M157"/>
  <c r="M153"/>
  <c r="M147"/>
  <c r="M143"/>
  <c r="M133"/>
  <c r="M129"/>
  <c r="M125"/>
  <c r="M117"/>
  <c r="M15"/>
  <c r="F731" l="1"/>
  <c r="F732"/>
  <c r="F644" l="1"/>
  <c r="F643"/>
  <c r="F425"/>
  <c r="F426"/>
  <c r="F424"/>
  <c r="L4" i="9" l="1"/>
  <c r="M4" l="1"/>
  <c r="M4" i="8" l="1"/>
  <c r="F6" i="9" l="1"/>
  <c r="D610"/>
  <c r="F611" s="1"/>
  <c r="D607"/>
  <c r="F609" s="1"/>
  <c r="D605"/>
  <c r="F606" s="1"/>
  <c r="D603"/>
  <c r="F604" s="1"/>
  <c r="D602"/>
  <c r="D600"/>
  <c r="F601" s="1"/>
  <c r="D598"/>
  <c r="F599" s="1"/>
  <c r="D596"/>
  <c r="F597" s="1"/>
  <c r="D594"/>
  <c r="F595" s="1"/>
  <c r="D586"/>
  <c r="F593" s="1"/>
  <c r="D579"/>
  <c r="F585" s="1"/>
  <c r="F578"/>
  <c r="D575"/>
  <c r="F576" s="1"/>
  <c r="D573"/>
  <c r="F574" s="1"/>
  <c r="D571"/>
  <c r="F572" s="1"/>
  <c r="F570"/>
  <c r="F331"/>
  <c r="F330"/>
  <c r="D561"/>
  <c r="F562" s="1"/>
  <c r="D559"/>
  <c r="F560" s="1"/>
  <c r="D557"/>
  <c r="F558" s="1"/>
  <c r="D555"/>
  <c r="F556" s="1"/>
  <c r="D553"/>
  <c r="F554" s="1"/>
  <c r="D551"/>
  <c r="F552" s="1"/>
  <c r="D549"/>
  <c r="F550" s="1"/>
  <c r="D547"/>
  <c r="F548" s="1"/>
  <c r="D545"/>
  <c r="F546" s="1"/>
  <c r="F544"/>
  <c r="F542"/>
  <c r="F540"/>
  <c r="F538"/>
  <c r="F536"/>
  <c r="F534"/>
  <c r="F532"/>
  <c r="F530"/>
  <c r="F528"/>
  <c r="F526"/>
  <c r="F524"/>
  <c r="F522"/>
  <c r="F520"/>
  <c r="F518"/>
  <c r="F516"/>
  <c r="F514"/>
  <c r="F512"/>
  <c r="F510"/>
  <c r="F508"/>
  <c r="F506"/>
  <c r="F504"/>
  <c r="F503"/>
  <c r="F500"/>
  <c r="F496"/>
  <c r="F494"/>
  <c r="F492"/>
  <c r="F490"/>
  <c r="F488"/>
  <c r="F486"/>
  <c r="F332"/>
  <c r="F482"/>
  <c r="F480"/>
  <c r="F478"/>
  <c r="F476"/>
  <c r="F474"/>
  <c r="F472"/>
  <c r="F470"/>
  <c r="F468"/>
  <c r="F466"/>
  <c r="F464"/>
  <c r="F462"/>
  <c r="F460"/>
  <c r="F458"/>
  <c r="F456"/>
  <c r="F454"/>
  <c r="F452"/>
  <c r="F446"/>
  <c r="F444"/>
  <c r="F443"/>
  <c r="F441"/>
  <c r="F439"/>
  <c r="F437"/>
  <c r="F435"/>
  <c r="F433"/>
  <c r="F431"/>
  <c r="F429"/>
  <c r="F241"/>
  <c r="F242"/>
  <c r="F423"/>
  <c r="F421"/>
  <c r="F419"/>
  <c r="F417"/>
  <c r="F416"/>
  <c r="F414"/>
  <c r="F413"/>
  <c r="F411"/>
  <c r="F410"/>
  <c r="F409"/>
  <c r="F408"/>
  <c r="F407"/>
  <c r="F405"/>
  <c r="F404"/>
  <c r="F403"/>
  <c r="F401"/>
  <c r="F400"/>
  <c r="F399"/>
  <c r="F397"/>
  <c r="F396"/>
  <c r="F394"/>
  <c r="F393"/>
  <c r="F391"/>
  <c r="F390"/>
  <c r="F388"/>
  <c r="F386"/>
  <c r="F384"/>
  <c r="F382"/>
  <c r="F380"/>
  <c r="F379"/>
  <c r="F377"/>
  <c r="F376"/>
  <c r="F375"/>
  <c r="F374"/>
  <c r="F372"/>
  <c r="F370"/>
  <c r="F369"/>
  <c r="F368"/>
  <c r="F367"/>
  <c r="F366"/>
  <c r="F364"/>
  <c r="F363"/>
  <c r="F362"/>
  <c r="F361"/>
  <c r="F360"/>
  <c r="F358"/>
  <c r="F357"/>
  <c r="F356"/>
  <c r="F355"/>
  <c r="F354"/>
  <c r="F352"/>
  <c r="F351"/>
  <c r="F350"/>
  <c r="F349"/>
  <c r="F348"/>
  <c r="F346"/>
  <c r="F345"/>
  <c r="F344"/>
  <c r="F343"/>
  <c r="F342"/>
  <c r="F340"/>
  <c r="F339"/>
  <c r="F338"/>
  <c r="F337"/>
  <c r="F336"/>
  <c r="F219"/>
  <c r="F239"/>
  <c r="F236"/>
  <c r="F238"/>
  <c r="F237"/>
  <c r="F328"/>
  <c r="F327"/>
  <c r="F326"/>
  <c r="F325"/>
  <c r="F324"/>
  <c r="F322"/>
  <c r="F321"/>
  <c r="F320"/>
  <c r="F319"/>
  <c r="F318"/>
  <c r="F316"/>
  <c r="F315"/>
  <c r="F314"/>
  <c r="F313"/>
  <c r="F312"/>
  <c r="F310"/>
  <c r="F309"/>
  <c r="F308"/>
  <c r="F307"/>
  <c r="F306"/>
  <c r="F304"/>
  <c r="F303"/>
  <c r="F302"/>
  <c r="F301"/>
  <c r="F300"/>
  <c r="F299"/>
  <c r="F298"/>
  <c r="F296"/>
  <c r="F295"/>
  <c r="F294"/>
  <c r="F293"/>
  <c r="F292"/>
  <c r="F291"/>
  <c r="F290"/>
  <c r="F288"/>
  <c r="F287"/>
  <c r="F286"/>
  <c r="F285"/>
  <c r="F284"/>
  <c r="F283"/>
  <c r="F282"/>
  <c r="F280"/>
  <c r="F279"/>
  <c r="F278"/>
  <c r="F277"/>
  <c r="F276"/>
  <c r="F275"/>
  <c r="F274"/>
  <c r="F272"/>
  <c r="F271"/>
  <c r="F270"/>
  <c r="F269"/>
  <c r="F268"/>
  <c r="F267"/>
  <c r="F266"/>
  <c r="F264"/>
  <c r="F263"/>
  <c r="F262"/>
  <c r="F261"/>
  <c r="F260"/>
  <c r="F259"/>
  <c r="F257"/>
  <c r="F256"/>
  <c r="F255"/>
  <c r="F254"/>
  <c r="F253"/>
  <c r="F252"/>
  <c r="F250"/>
  <c r="F249"/>
  <c r="F248"/>
  <c r="F247"/>
  <c r="F246"/>
  <c r="F220"/>
  <c r="F334"/>
  <c r="F224"/>
  <c r="F222"/>
  <c r="F240"/>
  <c r="F214"/>
  <c r="F212"/>
  <c r="F484"/>
  <c r="F226"/>
  <c r="F40"/>
  <c r="F218"/>
  <c r="F216"/>
  <c r="F230"/>
  <c r="F233"/>
  <c r="F235"/>
  <c r="F333"/>
  <c r="F223"/>
  <c r="F221"/>
  <c r="F213"/>
  <c r="F46"/>
  <c r="F225"/>
  <c r="F28"/>
  <c r="F217"/>
  <c r="F215"/>
  <c r="F229"/>
  <c r="F232"/>
  <c r="F234"/>
  <c r="F210"/>
  <c r="F209"/>
  <c r="F208"/>
  <c r="F207"/>
  <c r="F206"/>
  <c r="F205"/>
  <c r="F204"/>
  <c r="F203"/>
  <c r="F202"/>
  <c r="F201"/>
  <c r="F200"/>
  <c r="F199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79"/>
  <c r="F178"/>
  <c r="F177"/>
  <c r="F176"/>
  <c r="F175"/>
  <c r="F174"/>
  <c r="F173"/>
  <c r="F172"/>
  <c r="F171"/>
  <c r="F170"/>
  <c r="F169"/>
  <c r="F168"/>
  <c r="F167"/>
  <c r="F166"/>
  <c r="F165"/>
  <c r="F164"/>
  <c r="F162"/>
  <c r="F161"/>
  <c r="F160"/>
  <c r="F159"/>
  <c r="F158"/>
  <c r="F157"/>
  <c r="F156"/>
  <c r="F155"/>
  <c r="F154"/>
  <c r="F153"/>
  <c r="F152"/>
  <c r="F151"/>
  <c r="F150"/>
  <c r="F149"/>
  <c r="F147"/>
  <c r="F146"/>
  <c r="F145"/>
  <c r="F144"/>
  <c r="F143"/>
  <c r="F142"/>
  <c r="F141"/>
  <c r="F140"/>
  <c r="F139"/>
  <c r="F138"/>
  <c r="F137"/>
  <c r="F136"/>
  <c r="F134"/>
  <c r="F133"/>
  <c r="F132"/>
  <c r="F131"/>
  <c r="F130"/>
  <c r="F129"/>
  <c r="F128"/>
  <c r="F127"/>
  <c r="F126"/>
  <c r="F125"/>
  <c r="F124"/>
  <c r="F122"/>
  <c r="F121"/>
  <c r="F120"/>
  <c r="F119"/>
  <c r="F118"/>
  <c r="F117"/>
  <c r="F116"/>
  <c r="F115"/>
  <c r="F114"/>
  <c r="F113"/>
  <c r="F111"/>
  <c r="F110"/>
  <c r="F109"/>
  <c r="F108"/>
  <c r="F107"/>
  <c r="F106"/>
  <c r="F105"/>
  <c r="F104"/>
  <c r="F103"/>
  <c r="F102"/>
  <c r="F100"/>
  <c r="F99"/>
  <c r="F98"/>
  <c r="F97"/>
  <c r="F96"/>
  <c r="F95"/>
  <c r="F94"/>
  <c r="F93"/>
  <c r="F92"/>
  <c r="F91"/>
  <c r="F89"/>
  <c r="F88"/>
  <c r="F87"/>
  <c r="F86"/>
  <c r="F85"/>
  <c r="F83"/>
  <c r="F82"/>
  <c r="F81"/>
  <c r="F80"/>
  <c r="F78"/>
  <c r="F77"/>
  <c r="F75"/>
  <c r="F74"/>
  <c r="F72"/>
  <c r="F70"/>
  <c r="F69"/>
  <c r="F68"/>
  <c r="F66"/>
  <c r="F65"/>
  <c r="F63"/>
  <c r="F61"/>
  <c r="F59"/>
  <c r="F57"/>
  <c r="F56"/>
  <c r="F54"/>
  <c r="F52"/>
  <c r="F50"/>
  <c r="F48"/>
  <c r="F11"/>
  <c r="F44"/>
  <c r="F42"/>
  <c r="F10"/>
  <c r="F36"/>
  <c r="F34"/>
  <c r="F32"/>
  <c r="F30"/>
  <c r="F26"/>
  <c r="F25"/>
  <c r="F23"/>
  <c r="F21"/>
  <c r="F19"/>
  <c r="F17"/>
  <c r="F15"/>
  <c r="F13"/>
  <c r="F227"/>
  <c r="F231"/>
  <c r="F8"/>
  <c r="F767" i="8"/>
  <c r="F765"/>
  <c r="F763"/>
  <c r="F762"/>
  <c r="F760"/>
  <c r="F759"/>
  <c r="F758"/>
  <c r="F752"/>
  <c r="F751"/>
  <c r="F750"/>
  <c r="F748"/>
  <c r="F747"/>
  <c r="F746"/>
  <c r="F744"/>
  <c r="F743"/>
  <c r="F742"/>
  <c r="F740"/>
  <c r="F739"/>
  <c r="F738"/>
  <c r="F736"/>
  <c r="F735"/>
  <c r="F734"/>
  <c r="F730"/>
  <c r="F728"/>
  <c r="F727"/>
  <c r="F725"/>
  <c r="F723"/>
  <c r="F721"/>
  <c r="F719"/>
  <c r="F717"/>
  <c r="F715"/>
  <c r="F713"/>
  <c r="F711"/>
  <c r="F709"/>
  <c r="F707"/>
  <c r="F705"/>
  <c r="F703"/>
  <c r="F701"/>
  <c r="F699"/>
  <c r="F697"/>
  <c r="F695"/>
  <c r="F693"/>
  <c r="F688"/>
  <c r="F686"/>
  <c r="F684"/>
  <c r="F682"/>
  <c r="F680"/>
  <c r="F678"/>
  <c r="F676"/>
  <c r="F674"/>
  <c r="F672"/>
  <c r="F670"/>
  <c r="F668"/>
  <c r="F666"/>
  <c r="F664"/>
  <c r="F662"/>
  <c r="F660"/>
  <c r="F658"/>
  <c r="F656"/>
  <c r="F654"/>
  <c r="F652"/>
  <c r="F650"/>
  <c r="F648"/>
  <c r="F646"/>
  <c r="F641"/>
  <c r="F639"/>
  <c r="F637"/>
  <c r="F635"/>
  <c r="F633"/>
  <c r="F631"/>
  <c r="F629"/>
  <c r="F627"/>
  <c r="F625"/>
  <c r="F623"/>
  <c r="F621"/>
  <c r="F618"/>
  <c r="F616"/>
  <c r="F614"/>
  <c r="F612"/>
  <c r="F611"/>
  <c r="F610"/>
  <c r="F609"/>
  <c r="F607"/>
  <c r="F604"/>
  <c r="F602"/>
  <c r="F600"/>
  <c r="F598"/>
  <c r="F596"/>
  <c r="F594"/>
  <c r="F592"/>
  <c r="F590"/>
  <c r="F588"/>
  <c r="F586"/>
  <c r="F584"/>
  <c r="F582"/>
  <c r="F580"/>
  <c r="F578"/>
  <c r="F576"/>
  <c r="F574"/>
  <c r="F572"/>
  <c r="F570"/>
  <c r="F568"/>
  <c r="F566"/>
  <c r="F564"/>
  <c r="F562"/>
  <c r="F560"/>
  <c r="F558"/>
  <c r="F556"/>
  <c r="F554"/>
  <c r="F552"/>
  <c r="F550"/>
  <c r="F548"/>
  <c r="F547"/>
  <c r="F545"/>
  <c r="F544"/>
  <c r="F542"/>
  <c r="F540"/>
  <c r="F538"/>
  <c r="F536"/>
  <c r="F534"/>
  <c r="F532"/>
  <c r="F530"/>
  <c r="F528"/>
  <c r="F526"/>
  <c r="F524"/>
  <c r="F522"/>
  <c r="F520"/>
  <c r="F518"/>
  <c r="F516"/>
  <c r="F514"/>
  <c r="F512"/>
  <c r="F510"/>
  <c r="F508"/>
  <c r="F505"/>
  <c r="F503"/>
  <c r="F501"/>
  <c r="F499"/>
  <c r="F498"/>
  <c r="F497"/>
  <c r="F495"/>
  <c r="F493"/>
  <c r="F491"/>
  <c r="F489"/>
  <c r="F487"/>
  <c r="F485"/>
  <c r="F484"/>
  <c r="F483"/>
  <c r="F482"/>
  <c r="F480"/>
  <c r="F477"/>
  <c r="F476"/>
  <c r="F475"/>
  <c r="F474"/>
  <c r="F472"/>
  <c r="F470"/>
  <c r="F468"/>
  <c r="F466"/>
  <c r="F464"/>
  <c r="F462"/>
  <c r="F460"/>
  <c r="F458"/>
  <c r="F456"/>
  <c r="F454"/>
  <c r="F452"/>
  <c r="F450"/>
  <c r="F448"/>
  <c r="F446"/>
  <c r="F444"/>
  <c r="F442"/>
  <c r="F440"/>
  <c r="F439"/>
  <c r="F438"/>
  <c r="F436"/>
  <c r="F435"/>
  <c r="F434"/>
  <c r="F432"/>
  <c r="F430"/>
  <c r="F429"/>
  <c r="F428"/>
  <c r="F422"/>
  <c r="F421"/>
  <c r="F420"/>
  <c r="F418"/>
  <c r="F416"/>
  <c r="F415"/>
  <c r="F414"/>
  <c r="F412"/>
  <c r="F410"/>
  <c r="F409"/>
  <c r="F408"/>
  <c r="F406"/>
  <c r="F404"/>
  <c r="F403"/>
  <c r="F402"/>
  <c r="F400"/>
  <c r="F398"/>
  <c r="F397"/>
  <c r="F396"/>
  <c r="F394"/>
  <c r="F392"/>
  <c r="F391"/>
  <c r="F390"/>
  <c r="F388"/>
  <c r="F386"/>
  <c r="F385"/>
  <c r="F384"/>
  <c r="F382"/>
  <c r="F380"/>
  <c r="F379"/>
  <c r="F378"/>
  <c r="F376"/>
  <c r="F374"/>
  <c r="F373"/>
  <c r="F372"/>
  <c r="F370"/>
  <c r="F369"/>
  <c r="F367"/>
  <c r="F365"/>
  <c r="F364"/>
  <c r="F363"/>
  <c r="F361"/>
  <c r="F359"/>
  <c r="F358"/>
  <c r="F357"/>
  <c r="F355"/>
  <c r="F353"/>
  <c r="F351"/>
  <c r="F349"/>
  <c r="F347"/>
  <c r="F345"/>
  <c r="F343"/>
  <c r="F340"/>
  <c r="F339"/>
  <c r="F337"/>
  <c r="F335"/>
  <c r="F333"/>
  <c r="F331"/>
  <c r="F329"/>
  <c r="F327"/>
  <c r="F325"/>
  <c r="F324"/>
  <c r="F323"/>
  <c r="F321"/>
  <c r="F320"/>
  <c r="F319"/>
  <c r="F316"/>
  <c r="F314"/>
  <c r="F312"/>
  <c r="F310"/>
  <c r="F308"/>
  <c r="F306"/>
  <c r="F304"/>
  <c r="F302"/>
  <c r="F300"/>
  <c r="F298"/>
  <c r="F297"/>
  <c r="F295"/>
  <c r="F293"/>
  <c r="F291"/>
  <c r="F289"/>
  <c r="F287"/>
  <c r="F285"/>
  <c r="F282"/>
  <c r="F280"/>
  <c r="F278"/>
  <c r="F276"/>
  <c r="F274"/>
  <c r="F272"/>
  <c r="F270"/>
  <c r="F268"/>
  <c r="F266"/>
  <c r="F264"/>
  <c r="F261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6"/>
  <c r="F225"/>
  <c r="F224"/>
  <c r="F223"/>
  <c r="F222"/>
  <c r="F221"/>
  <c r="F220"/>
  <c r="F218"/>
  <c r="F217"/>
  <c r="F216"/>
  <c r="F215"/>
  <c r="F214"/>
  <c r="F213"/>
  <c r="F212"/>
  <c r="F210"/>
  <c r="F209"/>
  <c r="F207"/>
  <c r="F206"/>
  <c r="F204"/>
  <c r="F203"/>
  <c r="F202"/>
  <c r="F200"/>
  <c r="F199"/>
  <c r="F198"/>
  <c r="F196"/>
  <c r="F195"/>
  <c r="F194"/>
  <c r="F192"/>
  <c r="F191"/>
  <c r="F190"/>
  <c r="F188"/>
  <c r="F186"/>
  <c r="F184"/>
  <c r="F182"/>
  <c r="F180"/>
  <c r="F178"/>
  <c r="F176"/>
  <c r="F174"/>
  <c r="F172"/>
  <c r="F170"/>
  <c r="F168"/>
  <c r="F165"/>
  <c r="F163"/>
  <c r="F161"/>
  <c r="F159"/>
  <c r="F157"/>
  <c r="F155"/>
  <c r="F153"/>
  <c r="F148"/>
  <c r="F146"/>
  <c r="F144"/>
  <c r="F142"/>
  <c r="F140"/>
  <c r="F138"/>
  <c r="F136"/>
  <c r="F134"/>
  <c r="F132"/>
  <c r="F130"/>
  <c r="F128"/>
  <c r="F126"/>
  <c r="F124"/>
  <c r="F122"/>
  <c r="F120"/>
  <c r="F118"/>
  <c r="F116"/>
  <c r="F114"/>
  <c r="F112"/>
  <c r="F110"/>
  <c r="F108"/>
  <c r="F106"/>
  <c r="F104"/>
  <c r="F102"/>
  <c r="F100"/>
  <c r="F98"/>
  <c r="F96"/>
  <c r="F94"/>
  <c r="F92"/>
  <c r="F90"/>
  <c r="F88"/>
  <c r="F86"/>
  <c r="F84"/>
  <c r="F81"/>
  <c r="F79"/>
  <c r="F77"/>
  <c r="F75"/>
  <c r="F73"/>
  <c r="F71"/>
  <c r="F69"/>
  <c r="F67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2"/>
  <c r="F20"/>
  <c r="F19"/>
  <c r="F18"/>
  <c r="F17"/>
  <c r="F15"/>
  <c r="F14"/>
  <c r="F12"/>
  <c r="F11"/>
  <c r="F10"/>
  <c r="F9"/>
  <c r="F6"/>
  <c r="F5"/>
  <c r="F608" i="9" l="1"/>
  <c r="F612"/>
  <c r="F243"/>
  <c r="F244"/>
  <c r="F580"/>
  <c r="F581"/>
  <c r="F582"/>
  <c r="F583"/>
  <c r="F584"/>
  <c r="F587"/>
  <c r="F588"/>
  <c r="F589"/>
  <c r="F590"/>
  <c r="F591"/>
  <c r="F592"/>
</calcChain>
</file>

<file path=xl/comments1.xml><?xml version="1.0" encoding="utf-8"?>
<comments xmlns="http://schemas.openxmlformats.org/spreadsheetml/2006/main">
  <authors>
    <author>Author</author>
  </authors>
  <commentList>
    <comment ref="C5" authorId="0">
      <text>
        <r>
          <rPr>
            <b/>
            <sz val="9"/>
            <color indexed="81"/>
            <rFont val="Tahoma"/>
            <family val="2"/>
          </rPr>
          <t>main seat ymt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reinforce ymt r/l</t>
        </r>
      </text>
    </comment>
    <comment ref="C7" authorId="0">
      <text>
        <r>
          <rPr>
            <b/>
            <sz val="9"/>
            <color indexed="81"/>
            <rFont val="Tahoma"/>
            <family val="2"/>
          </rPr>
          <t>main seat ymt</t>
        </r>
      </text>
    </comment>
    <comment ref="C11" authorId="0">
      <text>
        <r>
          <rPr>
            <b/>
            <sz val="9"/>
            <color indexed="81"/>
            <rFont val="Tahoma"/>
            <family val="2"/>
          </rPr>
          <t>main seat ymt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reinforce ymt r/l</t>
        </r>
      </text>
    </comment>
  </commentList>
</comments>
</file>

<file path=xl/comments2.xml><?xml version="1.0" encoding="utf-8"?>
<comments xmlns="http://schemas.openxmlformats.org/spreadsheetml/2006/main">
  <authors>
    <author>SUBKON</author>
  </authors>
  <commentList>
    <comment ref="D3" authorId="0">
      <text>
        <r>
          <rPr>
            <sz val="9"/>
            <color indexed="81"/>
            <rFont val="Tahoma"/>
            <family val="2"/>
          </rPr>
          <t>Per Series</t>
        </r>
      </text>
    </comment>
    <comment ref="E3" authorId="0">
      <text>
        <r>
          <rPr>
            <sz val="9"/>
            <color indexed="81"/>
            <rFont val="Tahoma"/>
            <family val="2"/>
          </rPr>
          <t>Qty</t>
        </r>
      </text>
    </comment>
    <comment ref="C136" authorId="0">
      <text>
        <r>
          <rPr>
            <sz val="9"/>
            <color indexed="81"/>
            <rFont val="Tahoma"/>
            <family val="2"/>
          </rPr>
          <t>Back Pipe</t>
        </r>
      </text>
    </comment>
    <comment ref="C137" authorId="0">
      <text>
        <r>
          <rPr>
            <sz val="9"/>
            <color indexed="81"/>
            <rFont val="Tahoma"/>
            <family val="2"/>
          </rPr>
          <t>BJP Hanako 1</t>
        </r>
      </text>
    </comment>
    <comment ref="C138" authorId="0">
      <text>
        <r>
          <rPr>
            <sz val="9"/>
            <color indexed="81"/>
            <rFont val="Tahoma"/>
            <family val="2"/>
          </rPr>
          <t>BJP Hanako 2</t>
        </r>
      </text>
    </comment>
    <comment ref="C139" authorId="0">
      <text>
        <r>
          <rPr>
            <sz val="9"/>
            <color indexed="81"/>
            <rFont val="Tahoma"/>
            <family val="2"/>
          </rPr>
          <t>Seat Joint Pipe</t>
        </r>
      </text>
    </comment>
    <comment ref="C142" authorId="0">
      <text>
        <r>
          <rPr>
            <sz val="9"/>
            <color indexed="81"/>
            <rFont val="Tahoma"/>
            <family val="2"/>
          </rPr>
          <t>Seat Pipe Taro</t>
        </r>
      </text>
    </comment>
    <comment ref="C144" authorId="0">
      <text>
        <r>
          <rPr>
            <sz val="9"/>
            <color indexed="81"/>
            <rFont val="Tahoma"/>
            <family val="2"/>
          </rPr>
          <t>Inner Pipe</t>
        </r>
      </text>
    </comment>
    <comment ref="C149" authorId="0">
      <text>
        <r>
          <rPr>
            <sz val="9"/>
            <color indexed="81"/>
            <rFont val="Tahoma"/>
            <family val="2"/>
          </rPr>
          <t>Back Pipe</t>
        </r>
      </text>
    </comment>
    <comment ref="C150" authorId="0">
      <text>
        <r>
          <rPr>
            <sz val="9"/>
            <color indexed="81"/>
            <rFont val="Tahoma"/>
            <family val="2"/>
          </rPr>
          <t>BJP Hanako 1</t>
        </r>
      </text>
    </comment>
    <comment ref="C151" authorId="0">
      <text>
        <r>
          <rPr>
            <sz val="9"/>
            <color indexed="81"/>
            <rFont val="Tahoma"/>
            <family val="2"/>
          </rPr>
          <t>BJP Hanako 2</t>
        </r>
      </text>
    </comment>
    <comment ref="C152" authorId="0">
      <text>
        <r>
          <rPr>
            <sz val="9"/>
            <color indexed="81"/>
            <rFont val="Tahoma"/>
            <family val="2"/>
          </rPr>
          <t>Seat Joint Pipe</t>
        </r>
      </text>
    </comment>
    <comment ref="C155" authorId="0">
      <text>
        <r>
          <rPr>
            <sz val="9"/>
            <color indexed="81"/>
            <rFont val="Tahoma"/>
            <family val="2"/>
          </rPr>
          <t>Seat Pipe Taro</t>
        </r>
      </text>
    </comment>
    <comment ref="C159" authorId="0">
      <text>
        <r>
          <rPr>
            <sz val="9"/>
            <color indexed="81"/>
            <rFont val="Tahoma"/>
            <family val="2"/>
          </rPr>
          <t>Inner Pipe</t>
        </r>
      </text>
    </comment>
    <comment ref="E204" authorId="0">
      <text>
        <r>
          <rPr>
            <b/>
            <sz val="9"/>
            <color indexed="81"/>
            <rFont val="Tahoma"/>
            <family val="2"/>
          </rPr>
          <t xml:space="preserve">10
</t>
        </r>
      </text>
    </comment>
  </commentList>
</comments>
</file>

<file path=xl/comments3.xml><?xml version="1.0" encoding="utf-8"?>
<comments xmlns="http://schemas.openxmlformats.org/spreadsheetml/2006/main">
  <authors>
    <author>Author</author>
    <author>ppic07</author>
  </authors>
  <commentList>
    <comment ref="C5" authorId="0">
      <text>
        <r>
          <rPr>
            <b/>
            <sz val="9"/>
            <color indexed="81"/>
            <rFont val="Tahoma"/>
            <family val="2"/>
          </rPr>
          <t>main seat ymt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reinforce ymt r/l</t>
        </r>
      </text>
    </comment>
    <comment ref="C14" authorId="0">
      <text>
        <r>
          <rPr>
            <b/>
            <sz val="9"/>
            <color indexed="81"/>
            <rFont val="Tahoma"/>
            <family val="2"/>
          </rPr>
          <t>main seat ymt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reinforce ymt r/l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reinforce ymt r/l</t>
        </r>
      </text>
    </comment>
    <comment ref="C20" authorId="1">
      <text>
        <r>
          <rPr>
            <b/>
            <sz val="9"/>
            <color indexed="81"/>
            <rFont val="Tahoma"/>
            <family val="2"/>
          </rPr>
          <t xml:space="preserve">pipe support </t>
        </r>
      </text>
    </comment>
    <comment ref="C359" authorId="0">
      <text>
        <r>
          <rPr>
            <b/>
            <sz val="9"/>
            <color indexed="81"/>
            <rFont val="Tahoma"/>
            <family val="2"/>
          </rPr>
          <t>corner plate roland</t>
        </r>
      </text>
    </comment>
    <comment ref="C795" authorId="1">
      <text>
        <r>
          <rPr>
            <b/>
            <sz val="9"/>
            <color indexed="81"/>
            <rFont val="Tahoma"/>
            <family val="2"/>
          </rPr>
          <t>joint pp edu</t>
        </r>
      </text>
    </comment>
    <comment ref="C796" authorId="1">
      <text>
        <r>
          <rPr>
            <b/>
            <sz val="9"/>
            <color indexed="81"/>
            <rFont val="Tahoma"/>
            <family val="2"/>
          </rPr>
          <t>holder back edu</t>
        </r>
      </text>
    </comment>
    <comment ref="C797" authorId="1">
      <text>
        <r>
          <rPr>
            <b/>
            <sz val="9"/>
            <color indexed="81"/>
            <rFont val="Tahoma"/>
            <family val="2"/>
          </rPr>
          <t>s/b holder</t>
        </r>
      </text>
    </comment>
  </commentList>
</comments>
</file>

<file path=xl/sharedStrings.xml><?xml version="1.0" encoding="utf-8"?>
<sst xmlns="http://schemas.openxmlformats.org/spreadsheetml/2006/main" count="13001" uniqueCount="2697">
  <si>
    <t>Kebutuhan</t>
  </si>
  <si>
    <t>Stock</t>
  </si>
  <si>
    <t>Total Stock x Kebutuhan</t>
  </si>
  <si>
    <t>Delivery Schedule</t>
  </si>
  <si>
    <t>Subcon</t>
  </si>
  <si>
    <t>Periode</t>
  </si>
  <si>
    <t>Kode Barang</t>
  </si>
  <si>
    <t xml:space="preserve">Kode Jasa </t>
  </si>
  <si>
    <t>Nama Barang</t>
  </si>
  <si>
    <t>APS</t>
  </si>
  <si>
    <t>ROP</t>
  </si>
  <si>
    <t>Buffer</t>
  </si>
  <si>
    <t>Sisa Prod</t>
  </si>
  <si>
    <t>Total Kebutuhan</t>
  </si>
  <si>
    <t>IC</t>
  </si>
  <si>
    <t>WIP</t>
  </si>
  <si>
    <t>Total Stock</t>
  </si>
  <si>
    <t>Lebih/
Kurang</t>
  </si>
  <si>
    <t>Status Stock</t>
  </si>
  <si>
    <t>Order RKB</t>
  </si>
  <si>
    <t>Sisa PO</t>
  </si>
  <si>
    <t>Lebih/Kurang Order</t>
  </si>
  <si>
    <t>Status RKB</t>
  </si>
  <si>
    <t>Schedule</t>
  </si>
  <si>
    <t>Realisasi</t>
  </si>
  <si>
    <t>Status Schedule</t>
  </si>
  <si>
    <t>Status Qty Schedule</t>
  </si>
  <si>
    <t>`</t>
  </si>
  <si>
    <t>Hinani</t>
  </si>
  <si>
    <t>YAM-161</t>
  </si>
  <si>
    <t>YAM-148</t>
  </si>
  <si>
    <t>YAM-171</t>
  </si>
  <si>
    <t>YAM-170</t>
  </si>
  <si>
    <t>YAS-003</t>
  </si>
  <si>
    <t>COS-114</t>
  </si>
  <si>
    <t>COS-094</t>
  </si>
  <si>
    <t>COS-262</t>
  </si>
  <si>
    <t>YAM-119</t>
  </si>
  <si>
    <t>YAM-118</t>
  </si>
  <si>
    <t>YAM-156</t>
  </si>
  <si>
    <t>YAM-157</t>
  </si>
  <si>
    <t>COS-128</t>
  </si>
  <si>
    <t>COS-127</t>
  </si>
  <si>
    <t>COS-123</t>
  </si>
  <si>
    <t>COS-122</t>
  </si>
  <si>
    <t>CAL-045</t>
  </si>
  <si>
    <t>CAL-046</t>
  </si>
  <si>
    <t>CAL-047</t>
  </si>
  <si>
    <t>CAL-048</t>
  </si>
  <si>
    <t>YAM-158</t>
  </si>
  <si>
    <t>YAM-159</t>
  </si>
  <si>
    <t>YAM-303</t>
  </si>
  <si>
    <t>YAM-273</t>
  </si>
  <si>
    <t>YAM-190</t>
  </si>
  <si>
    <t>YAM-192</t>
  </si>
  <si>
    <t>YAM-328</t>
  </si>
  <si>
    <t>YAM-320</t>
  </si>
  <si>
    <t>YAM-160</t>
  </si>
  <si>
    <t>YAM-150</t>
  </si>
  <si>
    <t>COS-115</t>
  </si>
  <si>
    <t>COS-116</t>
  </si>
  <si>
    <t>COS-117</t>
  </si>
  <si>
    <t>COS-113</t>
  </si>
  <si>
    <t>COS-130</t>
  </si>
  <si>
    <t>COS-129</t>
  </si>
  <si>
    <t>DAI-023</t>
  </si>
  <si>
    <t>CAE-111</t>
  </si>
  <si>
    <t>CAL-033</t>
  </si>
  <si>
    <t>YAS-053</t>
  </si>
  <si>
    <t>SUG-039</t>
  </si>
  <si>
    <t>YAS-051</t>
  </si>
  <si>
    <t>YAS-050</t>
  </si>
  <si>
    <t>YAS-040</t>
  </si>
  <si>
    <t>FLO-102</t>
  </si>
  <si>
    <t>COS-126</t>
  </si>
  <si>
    <t>ECH-150</t>
  </si>
  <si>
    <t>ECH-151</t>
  </si>
  <si>
    <t>ECH-126</t>
  </si>
  <si>
    <t>SAK-044</t>
  </si>
  <si>
    <t>SAK-046</t>
  </si>
  <si>
    <t>VIS-049</t>
  </si>
  <si>
    <t>VIS-048</t>
  </si>
  <si>
    <t>VIS-044</t>
  </si>
  <si>
    <t>VIS-015</t>
  </si>
  <si>
    <t>YAS-049</t>
  </si>
  <si>
    <t>SUG-036</t>
  </si>
  <si>
    <t>NA -096</t>
  </si>
  <si>
    <t>NA -037</t>
  </si>
  <si>
    <t>CAV-033</t>
  </si>
  <si>
    <t>CAV-034</t>
  </si>
  <si>
    <t>CAV-087</t>
  </si>
  <si>
    <t>SAN-088</t>
  </si>
  <si>
    <t>SAN-134</t>
  </si>
  <si>
    <t>KAS-057</t>
  </si>
  <si>
    <t>YUK-031</t>
  </si>
  <si>
    <t>COZ-019</t>
  </si>
  <si>
    <t>JAS-031</t>
  </si>
  <si>
    <t>JAS-033</t>
  </si>
  <si>
    <t>KT--144</t>
  </si>
  <si>
    <t>KEI-013</t>
  </si>
  <si>
    <t>ET1-031</t>
  </si>
  <si>
    <t>ET1-045</t>
  </si>
  <si>
    <t>ET1-052</t>
  </si>
  <si>
    <t>ET1-047</t>
  </si>
  <si>
    <t>ET1-002</t>
  </si>
  <si>
    <t>ET1-050</t>
  </si>
  <si>
    <t>ET1-010</t>
  </si>
  <si>
    <t>ET1-049</t>
  </si>
  <si>
    <t>ET1-048</t>
  </si>
  <si>
    <t>ET1-051</t>
  </si>
  <si>
    <t>SAN-136</t>
  </si>
  <si>
    <t>KT--156</t>
  </si>
  <si>
    <t>KT--155</t>
  </si>
  <si>
    <t>KT--158</t>
  </si>
  <si>
    <t>KT--157</t>
  </si>
  <si>
    <t>KT--154</t>
  </si>
  <si>
    <t>DAI-048</t>
  </si>
  <si>
    <t>MAN-019</t>
  </si>
  <si>
    <t>NA-I7-003</t>
  </si>
  <si>
    <t>NA-I7-007</t>
  </si>
  <si>
    <t>NCR-004</t>
  </si>
  <si>
    <t>NA-I7-001</t>
  </si>
  <si>
    <t>NA-I7-002</t>
  </si>
  <si>
    <t>NA-I7-005</t>
  </si>
  <si>
    <t>NA-I7-006</t>
  </si>
  <si>
    <t>NA -073</t>
  </si>
  <si>
    <t>NAN-006</t>
  </si>
  <si>
    <t>NC -004</t>
  </si>
  <si>
    <t>NCRN-005</t>
  </si>
  <si>
    <t>NC -013</t>
  </si>
  <si>
    <t>NA -034</t>
  </si>
  <si>
    <t>TAR-063</t>
  </si>
  <si>
    <t>TAR-073</t>
  </si>
  <si>
    <t>OLI-073</t>
  </si>
  <si>
    <t>OLI-067</t>
  </si>
  <si>
    <t>OLI-134</t>
  </si>
  <si>
    <t>OLI-135</t>
  </si>
  <si>
    <t>OLI-139</t>
  </si>
  <si>
    <t>OLI-138</t>
  </si>
  <si>
    <t>KT--160</t>
  </si>
  <si>
    <t>KT--162</t>
  </si>
  <si>
    <t>KT--163</t>
  </si>
  <si>
    <t>KT--161</t>
  </si>
  <si>
    <t>ECO-031</t>
  </si>
  <si>
    <t>ECO-050</t>
  </si>
  <si>
    <t>SAN-139</t>
  </si>
  <si>
    <t>SAN-138</t>
  </si>
  <si>
    <t>SAN-209</t>
  </si>
  <si>
    <t>DUO-082</t>
  </si>
  <si>
    <t>DUO-081</t>
  </si>
  <si>
    <t>DUO-084</t>
  </si>
  <si>
    <t>DUO-083</t>
  </si>
  <si>
    <t>DUO-085</t>
  </si>
  <si>
    <t>DUO-087</t>
  </si>
  <si>
    <t>OLI-137</t>
  </si>
  <si>
    <t>OLI-083</t>
  </si>
  <si>
    <t>OLI-082</t>
  </si>
  <si>
    <t>OLI-140</t>
  </si>
  <si>
    <t>SUG-037</t>
  </si>
  <si>
    <t>SUG-038</t>
  </si>
  <si>
    <t>KT--147</t>
  </si>
  <si>
    <t>MAN-018</t>
  </si>
  <si>
    <t>MAN-017</t>
  </si>
  <si>
    <t>MAN-016</t>
  </si>
  <si>
    <t>MAN-063</t>
  </si>
  <si>
    <t>MAN-065</t>
  </si>
  <si>
    <t>MAN-062</t>
  </si>
  <si>
    <t>MAN-046</t>
  </si>
  <si>
    <t>AYU-026</t>
  </si>
  <si>
    <t>SAM-009</t>
  </si>
  <si>
    <t>DUO-086</t>
  </si>
  <si>
    <t>DUO-108</t>
  </si>
  <si>
    <t>FIT-017</t>
  </si>
  <si>
    <t>FIT-015</t>
  </si>
  <si>
    <t>FIT-I2-001</t>
  </si>
  <si>
    <t>FIT-041</t>
  </si>
  <si>
    <t>FIT-042</t>
  </si>
  <si>
    <t>FIT-040</t>
  </si>
  <si>
    <t>FIT-005</t>
  </si>
  <si>
    <t>FIT-043</t>
  </si>
  <si>
    <t>FIT-044</t>
  </si>
  <si>
    <t>FIT-016</t>
  </si>
  <si>
    <t>FIT-054</t>
  </si>
  <si>
    <t>PIA-011</t>
  </si>
  <si>
    <t>PIA-007</t>
  </si>
  <si>
    <t>PIA-008</t>
  </si>
  <si>
    <t>PIA-009</t>
  </si>
  <si>
    <t>PIA-006</t>
  </si>
  <si>
    <t>PIA-012</t>
  </si>
  <si>
    <t>PIA-085</t>
  </si>
  <si>
    <t>PIA-073</t>
  </si>
  <si>
    <t>KAW-146</t>
  </si>
  <si>
    <t>KAW-145</t>
  </si>
  <si>
    <t>KAW-I7-007</t>
  </si>
  <si>
    <t>KAW-I7-008</t>
  </si>
  <si>
    <t>KAW-I7-001</t>
  </si>
  <si>
    <t>KAW-I7-002</t>
  </si>
  <si>
    <t>KAW-I7-005</t>
  </si>
  <si>
    <t>KAW-I7-003</t>
  </si>
  <si>
    <t>PIA-I7-019</t>
  </si>
  <si>
    <t>KAW-I7-013</t>
  </si>
  <si>
    <t>KAW-I7-019</t>
  </si>
  <si>
    <t>KAW-I7-017</t>
  </si>
  <si>
    <t>KAW-I7-006</t>
  </si>
  <si>
    <t>KAW-I7-004</t>
  </si>
  <si>
    <t>KAW-I7-025</t>
  </si>
  <si>
    <t>KAW-I7-026</t>
  </si>
  <si>
    <t>KAW-I7-012</t>
  </si>
  <si>
    <t>KAW-I7-010</t>
  </si>
  <si>
    <t>KAW-I7-011</t>
  </si>
  <si>
    <t>KAW-I7-009</t>
  </si>
  <si>
    <t>KAW-I7-015</t>
  </si>
  <si>
    <t>KAW-I7-020</t>
  </si>
  <si>
    <t>KAW-I7-018</t>
  </si>
  <si>
    <t>KAW-228</t>
  </si>
  <si>
    <t>KAW-219</t>
  </si>
  <si>
    <t>KAW-I7-024</t>
  </si>
  <si>
    <t>KAW-I7-021</t>
  </si>
  <si>
    <t>ATC-022</t>
  </si>
  <si>
    <t>ATC-014</t>
  </si>
  <si>
    <t>ATC-015</t>
  </si>
  <si>
    <t>ATC-011</t>
  </si>
  <si>
    <t>ATC-012</t>
  </si>
  <si>
    <t>ATC-016</t>
  </si>
  <si>
    <t>ATC-017</t>
  </si>
  <si>
    <t>ATC-018</t>
  </si>
  <si>
    <t>ATC-019</t>
  </si>
  <si>
    <t>ATC-020</t>
  </si>
  <si>
    <t>ATC-023</t>
  </si>
  <si>
    <t>ATC-010</t>
  </si>
  <si>
    <t>ATC-038</t>
  </si>
  <si>
    <t>ATC-028</t>
  </si>
  <si>
    <t>OFF-053</t>
  </si>
  <si>
    <t>COF-001</t>
  </si>
  <si>
    <t>SUNG-I3-002</t>
  </si>
  <si>
    <t>SUNG-I3-001</t>
  </si>
  <si>
    <t>SUNG-I3-003</t>
  </si>
  <si>
    <t>SUNG-024</t>
  </si>
  <si>
    <t>CNV-005</t>
  </si>
  <si>
    <t>CNV-006</t>
  </si>
  <si>
    <t>CNV-007</t>
  </si>
  <si>
    <t>CNV-008</t>
  </si>
  <si>
    <t>SOF-I3-003</t>
  </si>
  <si>
    <t>CB--081</t>
  </si>
  <si>
    <t>CB--571</t>
  </si>
  <si>
    <t>CB--137</t>
  </si>
  <si>
    <t>ET1-004</t>
  </si>
  <si>
    <t>SUNG-015</t>
  </si>
  <si>
    <t>SUNG-009</t>
  </si>
  <si>
    <t>SHI-001</t>
  </si>
  <si>
    <t>SHI-002</t>
  </si>
  <si>
    <t>SHI-003</t>
  </si>
  <si>
    <t>SHI-004</t>
  </si>
  <si>
    <t>SHI-005</t>
  </si>
  <si>
    <t>SHI-006</t>
  </si>
  <si>
    <t>HBR-051</t>
  </si>
  <si>
    <t>HBR-050</t>
  </si>
  <si>
    <t>EXE-019</t>
  </si>
  <si>
    <t>EXE-020</t>
  </si>
  <si>
    <t>ECH-203</t>
  </si>
  <si>
    <t>ECH-155</t>
  </si>
  <si>
    <t>ECH-153</t>
  </si>
  <si>
    <t>ECH-154</t>
  </si>
  <si>
    <t>BAN-014</t>
  </si>
  <si>
    <t>BAN-010</t>
  </si>
  <si>
    <t>BAN-011</t>
  </si>
  <si>
    <t>BAN-063</t>
  </si>
  <si>
    <t>BAN-064</t>
  </si>
  <si>
    <t>BAN-015</t>
  </si>
  <si>
    <t>BAN-026</t>
  </si>
  <si>
    <t>BAN-050</t>
  </si>
  <si>
    <t>BAN-051</t>
  </si>
  <si>
    <t>OFF-104</t>
  </si>
  <si>
    <t>NEO-002</t>
  </si>
  <si>
    <t>COF-I2-001</t>
  </si>
  <si>
    <t>VIS-035</t>
  </si>
  <si>
    <t>FTC-052</t>
  </si>
  <si>
    <t>FTC-043</t>
  </si>
  <si>
    <t>OFF-126</t>
  </si>
  <si>
    <t>OFF-051</t>
  </si>
  <si>
    <t>OFF-125</t>
  </si>
  <si>
    <t>OFF-085</t>
  </si>
  <si>
    <t>TKG-001</t>
  </si>
  <si>
    <t>BEN-001</t>
  </si>
  <si>
    <t>TU-030</t>
  </si>
  <si>
    <t>LOT-020</t>
  </si>
  <si>
    <t>ET1-I3-007</t>
  </si>
  <si>
    <t>NCR-005</t>
  </si>
  <si>
    <t>TU-048</t>
  </si>
  <si>
    <t>TU-046</t>
  </si>
  <si>
    <t>TU-047</t>
  </si>
  <si>
    <t>OFF-056</t>
  </si>
  <si>
    <t>LAD-030</t>
  </si>
  <si>
    <t>COF-039</t>
  </si>
  <si>
    <t>OFF-113</t>
  </si>
  <si>
    <t>CB--020</t>
  </si>
  <si>
    <t>CB--602</t>
  </si>
  <si>
    <t>CB -166</t>
  </si>
  <si>
    <t>CB--033</t>
  </si>
  <si>
    <t>CB--083</t>
  </si>
  <si>
    <t>CB--155</t>
  </si>
  <si>
    <t>CB--653</t>
  </si>
  <si>
    <t>CB--101</t>
  </si>
  <si>
    <t>CB--601</t>
  </si>
  <si>
    <t>CB--603</t>
  </si>
  <si>
    <t>CB--114</t>
  </si>
  <si>
    <t>CB -084</t>
  </si>
  <si>
    <t>CB--128</t>
  </si>
  <si>
    <t>CB -152</t>
  </si>
  <si>
    <t>CB -151</t>
  </si>
  <si>
    <t>CB -164</t>
  </si>
  <si>
    <t>CB--116</t>
  </si>
  <si>
    <t>CB--076</t>
  </si>
  <si>
    <t>CB--092</t>
  </si>
  <si>
    <t>CB--109</t>
  </si>
  <si>
    <t>CB--070</t>
  </si>
  <si>
    <t>CB--618</t>
  </si>
  <si>
    <t>CB--600</t>
  </si>
  <si>
    <t>CB--177</t>
  </si>
  <si>
    <t>CB -145</t>
  </si>
  <si>
    <t>CB--099</t>
  </si>
  <si>
    <t>CB -087</t>
  </si>
  <si>
    <t>CB--097</t>
  </si>
  <si>
    <t>CB--003</t>
  </si>
  <si>
    <t>CB--007</t>
  </si>
  <si>
    <t>CB--005</t>
  </si>
  <si>
    <t>OPT-041</t>
  </si>
  <si>
    <t>CB--110</t>
  </si>
  <si>
    <t>CB--035</t>
  </si>
  <si>
    <t>CB--161</t>
  </si>
  <si>
    <t>CB--614</t>
  </si>
  <si>
    <t>OPT-005</t>
  </si>
  <si>
    <t>OPT-006</t>
  </si>
  <si>
    <t>CB--239</t>
  </si>
  <si>
    <t>OPT-002</t>
  </si>
  <si>
    <t>OPT-003</t>
  </si>
  <si>
    <t>OPT-004</t>
  </si>
  <si>
    <t>CB--068</t>
  </si>
  <si>
    <t>CB--152</t>
  </si>
  <si>
    <t>CB--134</t>
  </si>
  <si>
    <t>CB--139</t>
  </si>
  <si>
    <t>CB--158</t>
  </si>
  <si>
    <t>T75-012</t>
  </si>
  <si>
    <t>T70-052</t>
  </si>
  <si>
    <t>CAN-022</t>
  </si>
  <si>
    <t>HBR-047</t>
  </si>
  <si>
    <t>HBR-048</t>
  </si>
  <si>
    <t>GLO-008</t>
  </si>
  <si>
    <t>FRO-011</t>
  </si>
  <si>
    <t>PAR-104</t>
  </si>
  <si>
    <t>PAR-117</t>
  </si>
  <si>
    <t>PAR-121</t>
  </si>
  <si>
    <t>PAR-122</t>
  </si>
  <si>
    <t>PAR-119</t>
  </si>
  <si>
    <t>PAR-120</t>
  </si>
  <si>
    <t>PAR-107</t>
  </si>
  <si>
    <t>SUM-022</t>
  </si>
  <si>
    <t>SUM-023</t>
  </si>
  <si>
    <t>SUM-025</t>
  </si>
  <si>
    <t>SUM-017</t>
  </si>
  <si>
    <t>SUM-I7-005</t>
  </si>
  <si>
    <t>SUM-I7-006</t>
  </si>
  <si>
    <t>SUM-I3-002</t>
  </si>
  <si>
    <t>SUM-I3-003</t>
  </si>
  <si>
    <t>TKG-012</t>
  </si>
  <si>
    <t>ECH-I7-004H</t>
  </si>
  <si>
    <t>OPT-080</t>
  </si>
  <si>
    <t>PUS-011</t>
  </si>
  <si>
    <t>PUS-033</t>
  </si>
  <si>
    <t>SANI-001</t>
  </si>
  <si>
    <t>SANI-002</t>
  </si>
  <si>
    <t>SANI-003</t>
  </si>
  <si>
    <t>SANI-004</t>
  </si>
  <si>
    <t>PART-028</t>
  </si>
  <si>
    <t>PART-029</t>
  </si>
  <si>
    <t>TU-045</t>
  </si>
  <si>
    <t>OPT-079</t>
  </si>
  <si>
    <t>PF-001</t>
  </si>
  <si>
    <t>PART-069</t>
  </si>
  <si>
    <t>KAW-216</t>
  </si>
  <si>
    <t>MAN-I7-014</t>
  </si>
  <si>
    <t>MAN-I3-020</t>
  </si>
  <si>
    <t>MAN-I3-021</t>
  </si>
  <si>
    <t>MAN-I3-022</t>
  </si>
  <si>
    <t>MAN-I3-023</t>
  </si>
  <si>
    <t>YAM-340</t>
  </si>
  <si>
    <t>MAIN SEAT YAMATO+REINFORCE R&amp;L</t>
  </si>
  <si>
    <t>MAIN SEAT YAMATO M</t>
  </si>
  <si>
    <t>MAIN SEAT YANN SUB ASSY FP BLACK</t>
  </si>
  <si>
    <t>MAIN SEAT YAMND ASSY FP BLACK</t>
  </si>
  <si>
    <t>MAIN SEAT PLATE YASUKA</t>
  </si>
  <si>
    <t>MAIN SEAT PLATE COSMO 441/442</t>
  </si>
  <si>
    <t>SEAT PIPE COSMO 541/542</t>
  </si>
  <si>
    <t>SEAT PIPE COSMO MNR/MPR</t>
  </si>
  <si>
    <t>JOINT PIPE YAMATO</t>
  </si>
  <si>
    <t>JOINT PIPE YAMATO-M</t>
  </si>
  <si>
    <t>JOINT METAL YMT R</t>
  </si>
  <si>
    <t>JOINT METAL YMT L</t>
  </si>
  <si>
    <t>SEAT JOINT METAL NEW COSMO R</t>
  </si>
  <si>
    <t>SEAT JOINT METAL NEW COSMO L</t>
  </si>
  <si>
    <t>JOINT METAL-R FC-521</t>
  </si>
  <si>
    <t>JOINT METAL-L FC-521</t>
  </si>
  <si>
    <t>JOINT METAL CAL R</t>
  </si>
  <si>
    <t>JOINT METAL CAL L</t>
  </si>
  <si>
    <t>JOINT SEAT METRO/ DSG R</t>
  </si>
  <si>
    <t>JOINT SEAT METRO/ DSG L</t>
  </si>
  <si>
    <t>BACK REST YAMATO</t>
  </si>
  <si>
    <t>BACK REST YAMATO DICAT</t>
  </si>
  <si>
    <t>BACK REST YAMATO EMBOSS "SINAR MULYA"</t>
  </si>
  <si>
    <t>BACK REST YAMATO EMBOSS UDINUS</t>
  </si>
  <si>
    <t>BACK REST EMBOSS PUTRA INDRA</t>
  </si>
  <si>
    <t>BACK REST YAMATO EMBOSS UNPAK</t>
  </si>
  <si>
    <t>BACK REST YAMATO EMBOSS IPB</t>
  </si>
  <si>
    <t>BACK REST NIEHOFT</t>
  </si>
  <si>
    <t>BRACKET</t>
  </si>
  <si>
    <t>TABLE SUPPORT</t>
  </si>
  <si>
    <t>BRACKET COSMO/ DSG LM</t>
  </si>
  <si>
    <t>BRACKET ROD COSMO/ DGS LM</t>
  </si>
  <si>
    <t>CLAMP ROD COSMO/ DSG LM</t>
  </si>
  <si>
    <t>HINGE PLATE COSMO/ DSG LM</t>
  </si>
  <si>
    <t>PIPE SUPPORT COSMO R</t>
  </si>
  <si>
    <t>PIPE SUPPORT COSMO L</t>
  </si>
  <si>
    <t>JOINT PIPE DAISHOGUN</t>
  </si>
  <si>
    <t>SEAT HOLDER CAESAR RO</t>
  </si>
  <si>
    <t>PONT PIPA 18,0 X 1,0 X 132</t>
  </si>
  <si>
    <t>BACK REST YASUKA</t>
  </si>
  <si>
    <t>BACK REST YASUKA TANPA EMBOS</t>
  </si>
  <si>
    <t>REINFORCE YASUKA SLIDING R</t>
  </si>
  <si>
    <t>REINFORCE YASUKA SLIDING L</t>
  </si>
  <si>
    <t>SLIDING PIPE YASUKA</t>
  </si>
  <si>
    <t>MAIN SEAT FLORA</t>
  </si>
  <si>
    <t>MAIN SEAT FLORA TANPA EMBOSS</t>
  </si>
  <si>
    <t>HOLDER BACK EDU</t>
  </si>
  <si>
    <t>HOLDER TABLE EDU</t>
  </si>
  <si>
    <t>SEAT JOINT PIPE EDU</t>
  </si>
  <si>
    <t>PLATE SAKATA</t>
  </si>
  <si>
    <t>PLAIN WASHER SAKATA</t>
  </si>
  <si>
    <t>ANGLE PLATE VISTA TAP</t>
  </si>
  <si>
    <t>ANGLE PLATE VISTA POLOS</t>
  </si>
  <si>
    <t>S/B HOLDER</t>
  </si>
  <si>
    <t>ROSSET WASHER BARU</t>
  </si>
  <si>
    <t>CUP WASHER CF-04</t>
  </si>
  <si>
    <t>PLAIN WASHER CF-04</t>
  </si>
  <si>
    <t>PLAIN WASHER NA</t>
  </si>
  <si>
    <t>WASHER</t>
  </si>
  <si>
    <t>PLATE CAVIS DEPAN</t>
  </si>
  <si>
    <t>PLATE CAVIS BELAKANG</t>
  </si>
  <si>
    <t>PLATE CAVIS BELAKANG EMBOSS PENABUR</t>
  </si>
  <si>
    <t>LEG JOINT PIPE 404</t>
  </si>
  <si>
    <t>HOLDER PLATE ARM PIPE CM-350</t>
  </si>
  <si>
    <t>HOLDER PLATE MGC</t>
  </si>
  <si>
    <t>HOLDER PLATE MGZ</t>
  </si>
  <si>
    <t>BACK HOLDER MC-561</t>
  </si>
  <si>
    <t>LEG JOINT PLATE MC 101/111</t>
  </si>
  <si>
    <t>LEG JOINT PLATE MC-201/211</t>
  </si>
  <si>
    <t>COAK VERTIKAL</t>
  </si>
  <si>
    <t>PLATE SHOES KEIKO</t>
  </si>
  <si>
    <t>CENTER PIPE ET</t>
  </si>
  <si>
    <t>PLATE ON SHAFT ET</t>
  </si>
  <si>
    <t>CENTER BOX ET</t>
  </si>
  <si>
    <t>PLATE IN CENTER BOX / HINANI</t>
  </si>
  <si>
    <t>CONNED TUBE UK.30 ET</t>
  </si>
  <si>
    <t>PLAIN WASHER ET</t>
  </si>
  <si>
    <t>SPRING COTTER ET 2</t>
  </si>
  <si>
    <t>PLATE AT BACK PIPE ET</t>
  </si>
  <si>
    <t>PLATE AT BACK REST ET</t>
  </si>
  <si>
    <t>ARM HOLDER ET</t>
  </si>
  <si>
    <t>PLATE STOPPER SEAT CT-371</t>
  </si>
  <si>
    <t>BRACKET SEAT</t>
  </si>
  <si>
    <t>BRACKET LEG</t>
  </si>
  <si>
    <t>CLAMP FOR BRACKET SEAT</t>
  </si>
  <si>
    <t>CLAMP FOR BRACKET LEG</t>
  </si>
  <si>
    <t>PLATE SUPPORT FOR LEG</t>
  </si>
  <si>
    <t>SEAT JOINT METAL DAISHOGUN SLD</t>
  </si>
  <si>
    <t>HORIZONTAL LEG PIPE UK 433</t>
  </si>
  <si>
    <t>BASE PIPE NA COMPL FP HAMMERTONE</t>
  </si>
  <si>
    <t>BASE PIPE NAN COMPL FP HAMMERTONE</t>
  </si>
  <si>
    <t>BASE NCRN</t>
  </si>
  <si>
    <t>BACK PIPE ASSY NA FP HAMMERTONE</t>
  </si>
  <si>
    <t>BACK REST NA ASSY FP HAMMERTONE</t>
  </si>
  <si>
    <t>MAIN SEAT NA ASSY FP BLACK</t>
  </si>
  <si>
    <t>MAIN SEAT NBK ASSY FP BLACK</t>
  </si>
  <si>
    <t>SHAFT</t>
  </si>
  <si>
    <t>SHAFT 39 CM 12 LUBANG</t>
  </si>
  <si>
    <t>PLATE ON SHAFT 850</t>
  </si>
  <si>
    <t>PLATE ON SHAFT NCRN</t>
  </si>
  <si>
    <t>RING HOLDER</t>
  </si>
  <si>
    <t>RING PLATE 2MM LUAR-22, DLM-13</t>
  </si>
  <si>
    <t>LEG JOINT PIPE TARO</t>
  </si>
  <si>
    <t>HOLDER PLATE MG 300-400</t>
  </si>
  <si>
    <t>LEG JOINT PIPE OLIVE A</t>
  </si>
  <si>
    <t>LEG JOINT PIPE OLIVE U</t>
  </si>
  <si>
    <t>LEG PLATE SUPPORT OLIVE</t>
  </si>
  <si>
    <t>HINGE PLATE FOR MEMO OLIVE</t>
  </si>
  <si>
    <t>ARM BRACKET OLIVE -UM</t>
  </si>
  <si>
    <t>ARM PLATE OLIVE -UM</t>
  </si>
  <si>
    <t>HOLDER PLATE K.T. OLIVE</t>
  </si>
  <si>
    <t>BRACKET SEAT K.T. OLIVE</t>
  </si>
  <si>
    <t>CLAMP SEAT K.T. OLIVE</t>
  </si>
  <si>
    <t>BRACKET LEG K.T.OLIVE</t>
  </si>
  <si>
    <t>HINGE PLATE FOR ARM OLIVE</t>
  </si>
  <si>
    <t>STACKING PIPE ECON</t>
  </si>
  <si>
    <t>JOINT SEAT CGA PLATE NO.6</t>
  </si>
  <si>
    <t>SEAT JOINT PLATE DPN CT-01</t>
  </si>
  <si>
    <t>SEAT JOINT PLATE BLK CT-01</t>
  </si>
  <si>
    <t>SEAT JOINT PLATE BLK CT-01 POLOS</t>
  </si>
  <si>
    <t>PLATE SUPPORT NL 11 L</t>
  </si>
  <si>
    <t>PLATE SUPPORT NL 11 R</t>
  </si>
  <si>
    <t>REINFORCE BACK PIPE ETD-701</t>
  </si>
  <si>
    <t>PLATE AT BACK  REST ETD-701</t>
  </si>
  <si>
    <t>PLATE SUPPORT ETD-701</t>
  </si>
  <si>
    <t>BRACKET CONNED TUBE ETD-701</t>
  </si>
  <si>
    <t>ARM PLATE OLIVE ALM</t>
  </si>
  <si>
    <t>SEAT JOINT PIPE REAR OLIVE</t>
  </si>
  <si>
    <t xml:space="preserve">SEAT JOINT PIPE FRONT OLIVE </t>
  </si>
  <si>
    <t>BRACKET BACK PIPE OLIVE DX</t>
  </si>
  <si>
    <t>SEAT JOINT METAL-L CF-04</t>
  </si>
  <si>
    <t>SEAT JOINT METAL-R CF-04</t>
  </si>
  <si>
    <t>BASE LEG PIPE ASSY KT OLIVE</t>
  </si>
  <si>
    <t>VERTIKAL LEG PIPE MANABU 4</t>
  </si>
  <si>
    <t>VERTIKAL LEG PIPE MANABU 5</t>
  </si>
  <si>
    <t>VERTIKAL LEG PIPE MANABU 6</t>
  </si>
  <si>
    <t>INSERT PLATE VERTICAL TABLE PIPE MANABU AH</t>
  </si>
  <si>
    <t>TABLE SUPPORT MANABU-AH</t>
  </si>
  <si>
    <t>INSERT PLATE VERTICAL SEAT PIPE MANABU AH</t>
  </si>
  <si>
    <t>SEAT JOINT PIPE MANABU AH</t>
  </si>
  <si>
    <t>SEAT JOINT PIPE AYUMI</t>
  </si>
  <si>
    <t>JOINT PIPE SAMM</t>
  </si>
  <si>
    <t>CENTER BOX ETD-701</t>
  </si>
  <si>
    <t>CENTER BOX DUO COMPL-ASSY</t>
  </si>
  <si>
    <t>CENTER BOX FITTO SW ASSY</t>
  </si>
  <si>
    <t>HOLDER ARM FITTO SW</t>
  </si>
  <si>
    <t>SEAT JOINT PIPE FITTO SW</t>
  </si>
  <si>
    <t>LEG JOINT L FITTO ST</t>
  </si>
  <si>
    <t>LEG JOINT R FITTO ST</t>
  </si>
  <si>
    <t>SEAT JOINT PIPE FITTO ST</t>
  </si>
  <si>
    <t>BRACKET SEAT FITTO FL</t>
  </si>
  <si>
    <t>SEAT JOINT REAR FITTO FL</t>
  </si>
  <si>
    <t>SEAT JOINT FRONT FITTO FL</t>
  </si>
  <si>
    <t>SEAT CENTER BOX FITTO SW+NUT</t>
  </si>
  <si>
    <t>STOPPER RACK FITTO FL</t>
  </si>
  <si>
    <t>CENTER BRACKET ROLAND KB0</t>
  </si>
  <si>
    <t>HINGE PLATE 1 ROLAND</t>
  </si>
  <si>
    <t>HINGE PLATE 2 ROLAND</t>
  </si>
  <si>
    <t>MAIN BRACKET ROLAND</t>
  </si>
  <si>
    <t>RAIL PLATE ROLAND</t>
  </si>
  <si>
    <t>SEAT PLATE ROLAND</t>
  </si>
  <si>
    <t>MAIN FRAME ROLAND ASSY</t>
  </si>
  <si>
    <t>LEG PIPE ROLAND KB0</t>
  </si>
  <si>
    <t>MAIN FRAME ASSY KAWAI 101/151 WS KW0</t>
  </si>
  <si>
    <t>LEG ASSY KAWAI 101/151 WS KB0</t>
  </si>
  <si>
    <t>MAIN FRAME KAWAI WB 35 A FP MAPLE</t>
  </si>
  <si>
    <t>LEG KAWAI WB 35 A FP MAPLE</t>
  </si>
  <si>
    <t>MAIN FRAME KAWAI WB-35 FP BLACK</t>
  </si>
  <si>
    <t>LEG KAWAI WB-35 FP BLACK</t>
  </si>
  <si>
    <t>MAIN FRAME KAWAI WB-35 FP LIGHT OAK</t>
  </si>
  <si>
    <t>LEG KAWAI WB-35 FP LIGHT OAK</t>
  </si>
  <si>
    <t>MAIN FRAME KAWAI WB-35 FP WHITE</t>
  </si>
  <si>
    <t>LEG KAWAI WB-35 FP WHITE</t>
  </si>
  <si>
    <t>MAIN FRAME KAWAI WB-35 FP ROSE</t>
  </si>
  <si>
    <t>LEG KAWAI WB-35 FP ROSE</t>
  </si>
  <si>
    <t>MAIN FRAME KAWAI WB-35 FP EBONY BLACK</t>
  </si>
  <si>
    <t>LEG KAWAI WB-35 FP EBONY BLACK</t>
  </si>
  <si>
    <t>MAIN FRAME KAWAI WB-10 ASSY FP BLACK</t>
  </si>
  <si>
    <t>LEG PIPE KAWAI WB-10 ASSY FP BLACK</t>
  </si>
  <si>
    <t>MAIN FRAME KAWAI WB-102 ASSY FP BLACK</t>
  </si>
  <si>
    <t>LEG PIPE KAWAI WB-102/152 ASSY FP ROSE</t>
  </si>
  <si>
    <t>MAIN FRAME KAWAI WB-102 ASSY FP WHITE</t>
  </si>
  <si>
    <t>LEG PIPE KAWAI WB-102/152 ASSY FP WHITE</t>
  </si>
  <si>
    <t>MAIN FRAME KAWAI WS-151 FP BLACK</t>
  </si>
  <si>
    <t>MAIN FRAME KAWAI WS-151 FP ROSE</t>
  </si>
  <si>
    <t>LEG PIPE ATC</t>
  </si>
  <si>
    <t>BRACKET LEG ATC</t>
  </si>
  <si>
    <t>HOLDER BRACKET SEAT ATC</t>
  </si>
  <si>
    <t>BRACKET BACK R ATC</t>
  </si>
  <si>
    <t>BRACKET BACK L ATC</t>
  </si>
  <si>
    <t>SEAT PLATE R ATC</t>
  </si>
  <si>
    <t>SEAT PLATE L ATC</t>
  </si>
  <si>
    <t>SEAT PLATE BELAKANG ATC</t>
  </si>
  <si>
    <t>SEAT PLATE DEPAN ATC</t>
  </si>
  <si>
    <t>HOLDER SEAT ATC</t>
  </si>
  <si>
    <t>ROTARI PIPE ATC</t>
  </si>
  <si>
    <t>BRACKET SEAT ATC</t>
  </si>
  <si>
    <t>HOLDER UNDER SEAT COVER FRONT ATC</t>
  </si>
  <si>
    <t>ARM BRACKET ATC</t>
  </si>
  <si>
    <t>JOINT TABLE EXECUTIVE</t>
  </si>
  <si>
    <t>TABLE PLATE T-60</t>
  </si>
  <si>
    <t>MAIN FRAME KT 3 SAMSUNG KW1</t>
  </si>
  <si>
    <t>LEG PIPE KT SAMSUNG KW1</t>
  </si>
  <si>
    <t>MAIN FRAME KT 4 SAMSUNG KW1</t>
  </si>
  <si>
    <t>POTONG PIPA 19.1 X 0.9 X 35</t>
  </si>
  <si>
    <t>CONVEYOR MIDDLE PLATE A</t>
  </si>
  <si>
    <t>CONVEYOR MIDDLE PLATE B</t>
  </si>
  <si>
    <t>CONVEYOR HOLDER PLATE A</t>
  </si>
  <si>
    <t>CONVEYOR HOLDER PLATE B</t>
  </si>
  <si>
    <t>LEG PIPE FUJI ASSY KW0</t>
  </si>
  <si>
    <t>BRACKET SIDE RAIL F-095022 SR</t>
  </si>
  <si>
    <t>LINK K-505004</t>
  </si>
  <si>
    <t>HINGE BRACKET H-200201</t>
  </si>
  <si>
    <t>STANG ET</t>
  </si>
  <si>
    <t>HOLDER JOINT LEG 1</t>
  </si>
  <si>
    <t>BRACKET SEAT JOINT</t>
  </si>
  <si>
    <t>JOINT PLATE SHIRO</t>
  </si>
  <si>
    <t>DOP PLATE SHIRO</t>
  </si>
  <si>
    <t>PLATE SUPPORT SHIRO</t>
  </si>
  <si>
    <t>END PLATE SHIRO</t>
  </si>
  <si>
    <t>PLATE FOR STOPPER SHIRO</t>
  </si>
  <si>
    <t>ROTARY PLATE SHIRO</t>
  </si>
  <si>
    <t>LEG JOINT PIPE CALLISTO</t>
  </si>
  <si>
    <t>SEAT JOINT PIPE CALLISTO</t>
  </si>
  <si>
    <t>HOLDER RACK 1</t>
  </si>
  <si>
    <t>HOLDER RACK 2</t>
  </si>
  <si>
    <t>SLIDING PLATE R ART DESK</t>
  </si>
  <si>
    <t>SLIDING PLATE L ART DESK</t>
  </si>
  <si>
    <t>HINGE BRACKET ART DESK</t>
  </si>
  <si>
    <t>SLIDE BRACKET ART DESK</t>
  </si>
  <si>
    <t>SEAT PLATE KOGU</t>
  </si>
  <si>
    <t>BACK PLATE KOGU</t>
  </si>
  <si>
    <t>BRACKET BACK KOGU</t>
  </si>
  <si>
    <t>BACK PLATE POLOS KOGU</t>
  </si>
  <si>
    <t>SEAT PLATE POLOS KOGU</t>
  </si>
  <si>
    <t>BRACKET SEAT-L KOGU</t>
  </si>
  <si>
    <t>BRACKET SEAT-R KOGU</t>
  </si>
  <si>
    <t>CLAMP BRACKET SEAT KOGU</t>
  </si>
  <si>
    <t>HOLDER JOINT KOGU (S/B)</t>
  </si>
  <si>
    <t>STOPER PLATE WAGON</t>
  </si>
  <si>
    <t>SEAT JOINT PLATE NEO</t>
  </si>
  <si>
    <t>BASE PIPE COFFEE TABLE</t>
  </si>
  <si>
    <t>SEAT JOINT PIPE VISTA SMILE</t>
  </si>
  <si>
    <t>BRACKET PLATE SC-1875</t>
  </si>
  <si>
    <t>HOLDER C SC-1875</t>
  </si>
  <si>
    <t>JOINT BRACKET KUMI MT</t>
  </si>
  <si>
    <t>HOLDER SUPPORT KUMI</t>
  </si>
  <si>
    <t>HOLDER SUPPORT L KUMI</t>
  </si>
  <si>
    <t>BRACKET JOINT NEW KUMI SERIES</t>
  </si>
  <si>
    <t>PLATE INSERT KG</t>
  </si>
  <si>
    <t>JOINT PLATE FOR RACK HOME [BENKYO]</t>
  </si>
  <si>
    <t>CAP WASHER M8</t>
  </si>
  <si>
    <t>HINGE PLATE LOTUS MEMO</t>
  </si>
  <si>
    <t>PLATE 29 X 70 MM</t>
  </si>
  <si>
    <t>PIPE IN C.BOX TAP 5</t>
  </si>
  <si>
    <t>PLATE INSERT FOR FRAME UCHIDA</t>
  </si>
  <si>
    <t>PLATE INSERT FOR LEG UCHIDA</t>
  </si>
  <si>
    <t>CORNER PLATE UCHIDA</t>
  </si>
  <si>
    <t>DOP PLATE 40 X 40 KUMI</t>
  </si>
  <si>
    <t>ANGLE L SHIRAI 1855</t>
  </si>
  <si>
    <t>PLATE INSERT FOR LEG PIPE CT 60</t>
  </si>
  <si>
    <t>JOINT PLATE KUMI ED</t>
  </si>
  <si>
    <t>BRACKET PLATE SPH F-095022</t>
  </si>
  <si>
    <t>BRACKET K- 202042 A ( R )</t>
  </si>
  <si>
    <t>BRACKET RH K-202040-2</t>
  </si>
  <si>
    <t>CRANK HANDLE BRACKET K-202021</t>
  </si>
  <si>
    <t>GASET K-105016</t>
  </si>
  <si>
    <t>ARM K-200022</t>
  </si>
  <si>
    <t>LEVER BRACKET E- 025002-1</t>
  </si>
  <si>
    <t>BRACKET F-030402</t>
  </si>
  <si>
    <t>BRACKET K-202025</t>
  </si>
  <si>
    <t>BRACKET K- 202042 B (L)</t>
  </si>
  <si>
    <t>BRACKET LH K-202040-1</t>
  </si>
  <si>
    <t>HOLDER K-300002</t>
  </si>
  <si>
    <t>HINGE PLATE K-200015</t>
  </si>
  <si>
    <t>HOOK K-105017-B ( L )</t>
  </si>
  <si>
    <t>HOOK K-105017-A ( R )</t>
  </si>
  <si>
    <t>PLAIN WASHER DIA 4.5 X DIA 16</t>
  </si>
  <si>
    <t>REINFORCEMENT H-002020-2</t>
  </si>
  <si>
    <t>ROLLER BRACKET K-200006</t>
  </si>
  <si>
    <t>PLATE E-025002-2</t>
  </si>
  <si>
    <t>CYLINDER BRACKET K-202043</t>
  </si>
  <si>
    <t>PLATE SPH F-095011</t>
  </si>
  <si>
    <t>BRACKET PLATE K-212012</t>
  </si>
  <si>
    <t>BRACKET K-202023</t>
  </si>
  <si>
    <t>FOOT FRAME BRACKET K-200021</t>
  </si>
  <si>
    <t>HOOK BRACKET K-212015</t>
  </si>
  <si>
    <t>STOPPER BRACKET K-202048</t>
  </si>
  <si>
    <t>STOPPER CRANK</t>
  </si>
  <si>
    <t>STOPPER E-025014</t>
  </si>
  <si>
    <t>SUNOKO PLATE A K-202037</t>
  </si>
  <si>
    <t>SUNOKO PLATE C K-202019</t>
  </si>
  <si>
    <t>SUNOKO PLATE K-202038</t>
  </si>
  <si>
    <t>SPACER H/F BOARD OPTIMUS</t>
  </si>
  <si>
    <t>BRACKET F-030401</t>
  </si>
  <si>
    <t>HOLDER K-203002</t>
  </si>
  <si>
    <t>Foot Frame Bracket k-212015 / hook</t>
  </si>
  <si>
    <t>Bracket K-202023 CK</t>
  </si>
  <si>
    <t>Bracket L H/F board Optimus</t>
  </si>
  <si>
    <t>Bracket R H/F board Optimus</t>
  </si>
  <si>
    <t>Hinge Bracket K-112003</t>
  </si>
  <si>
    <t>SUNOKO PLATE A OPTIMUS</t>
  </si>
  <si>
    <t>SUNOKO PLATE B OPTIMUS</t>
  </si>
  <si>
    <t>SUNOKO PLATE C OPTIMUS</t>
  </si>
  <si>
    <t>Nut Plate [H-200722]</t>
  </si>
  <si>
    <t>PLATE F-030110-2</t>
  </si>
  <si>
    <t>PLATE K-212012-1</t>
  </si>
  <si>
    <t>ANGLE K-202061</t>
  </si>
  <si>
    <t>BRACKET KC-212015</t>
  </si>
  <si>
    <t>PLATE SUPPORT COMOFIS</t>
  </si>
  <si>
    <t>CORNER PLATE COMOFIS</t>
  </si>
  <si>
    <t>PIPA 19.1 X 1.2 X 96</t>
  </si>
  <si>
    <t>PIPA 19.1 X 1.2 X 50</t>
  </si>
  <si>
    <t>LEG PIPE 25 (L) PARAMOUNT CHAIR L</t>
  </si>
  <si>
    <t>LEG PIPE 25 (R) PARAMOUNT CHAIR L</t>
  </si>
  <si>
    <t>LEG PIPE 25 (L) PARAMOUNT CHAIR M</t>
  </si>
  <si>
    <t>LEG PIPE 25 (R) PARAMOUNT CHAIR M</t>
  </si>
  <si>
    <t>LEG PIPE 25 (L) PARAMOUNT CHAIR S</t>
  </si>
  <si>
    <t>LEG PIPE 25 (R) PARAMOUNT CHAIR S</t>
  </si>
  <si>
    <t>JOINT PIPE 25 TABLE L</t>
  </si>
  <si>
    <t>SUPPORT PLATE 1 SUMITOMO</t>
  </si>
  <si>
    <t>SUPPORT PLATE 2 SUMITOMO</t>
  </si>
  <si>
    <t>HOLDER PLATE SUMITOMO</t>
  </si>
  <si>
    <t>LEG PIPE PIPA 25.4 X 1.2 X 1841 SUMITOMO</t>
  </si>
  <si>
    <t>LEG PIPE SUMITOMO DESK R ASSY FP IVORY</t>
  </si>
  <si>
    <t>LEG PIPE SUMITOMO DESK L ASSY FP IVORY</t>
  </si>
  <si>
    <t>LEG PIPE SUMITOMO DESK R ASSY KW0</t>
  </si>
  <si>
    <t>LEG PIPE SUMITOMO DESK L ASSY KW0</t>
  </si>
  <si>
    <t>INNER BRACKET TKG</t>
  </si>
  <si>
    <t>RANGKA ECHOOL CHAIR NO.5 FP IVORY</t>
  </si>
  <si>
    <t>JOINT PLATE OPTIMUS (PLANES JOINT LEG)</t>
  </si>
  <si>
    <t>PLATE SUPPORT MEJA BED SIDE</t>
  </si>
  <si>
    <t>PLATE SUPPORT LEMARI LIPAT</t>
  </si>
  <si>
    <t>INSERT HOLDER SANITIZER</t>
  </si>
  <si>
    <t>PUSH PLATE SANITIZER</t>
  </si>
  <si>
    <t>BOTTOM PLATE</t>
  </si>
  <si>
    <t>HOLDER CAWAN</t>
  </si>
  <si>
    <t>PLATE CLAMP 1</t>
  </si>
  <si>
    <t>PLATE CLAMP 2</t>
  </si>
  <si>
    <t>PLATE INSERT M 8</t>
  </si>
  <si>
    <t>SPACER PLATE</t>
  </si>
  <si>
    <t>C BRACKET (PF)</t>
  </si>
  <si>
    <t>PLATE CLAMP APPLE</t>
  </si>
  <si>
    <t>MAIN FRAME KAWAI WS-152 KW0</t>
  </si>
  <si>
    <t>LEG MANABU AH-01 DESK FP</t>
  </si>
  <si>
    <t>HORIZONTAL LEG PIPE MAN DESK KW 0</t>
  </si>
  <si>
    <t>VERTICAL LEG PIPE R MAN DESK KW 0</t>
  </si>
  <si>
    <t>VERTICAL LEG PIPE L MAN DESK KW 0</t>
  </si>
  <si>
    <t>LEG JOINT PIPE MAN DESK KW 0</t>
  </si>
  <si>
    <t>BACK REST YAMATO TANPA EMBOSS</t>
  </si>
  <si>
    <t>PLATE BUMPER LIST</t>
  </si>
  <si>
    <t>WIP
2</t>
  </si>
  <si>
    <t>3. None</t>
  </si>
  <si>
    <t>2. Surplus</t>
  </si>
  <si>
    <t>1. Devisit</t>
  </si>
  <si>
    <t>4. Order covered</t>
  </si>
  <si>
    <t>3. Devisit tp tdk order</t>
  </si>
  <si>
    <t>2. Kurang order</t>
  </si>
  <si>
    <t>1. Lebih order )</t>
  </si>
  <si>
    <t>5. None</t>
  </si>
  <si>
    <t>4. Schedule by Sisa PO/Stock</t>
  </si>
  <si>
    <t>3. RKB di Schedule</t>
  </si>
  <si>
    <t>2. Schedule tanpa APS + ROP</t>
  </si>
  <si>
    <t>1. RKB(Order) tdk di schedule</t>
  </si>
  <si>
    <t>1. Lebih order</t>
  </si>
  <si>
    <t>Rajawali</t>
  </si>
  <si>
    <t>NC -006</t>
  </si>
  <si>
    <t>COS-133</t>
  </si>
  <si>
    <t>CAL-044</t>
  </si>
  <si>
    <t>VIS-047</t>
  </si>
  <si>
    <t>ET1-046</t>
  </si>
  <si>
    <t>KEI-009</t>
  </si>
  <si>
    <t>LEO-007</t>
  </si>
  <si>
    <t>DAI-028</t>
  </si>
  <si>
    <t>SAN-091</t>
  </si>
  <si>
    <t>FRO-023</t>
  </si>
  <si>
    <t>SAN-135</t>
  </si>
  <si>
    <t>SAN-137</t>
  </si>
  <si>
    <t>JAS-032</t>
  </si>
  <si>
    <t>VIS-046</t>
  </si>
  <si>
    <t>CAV-032</t>
  </si>
  <si>
    <t>YUK-032</t>
  </si>
  <si>
    <t>KAS-056</t>
  </si>
  <si>
    <t>OLI-133</t>
  </si>
  <si>
    <t>TAR-325</t>
  </si>
  <si>
    <t>TAR-326</t>
  </si>
  <si>
    <t>JIR-130</t>
  </si>
  <si>
    <t>JIR-131</t>
  </si>
  <si>
    <t>PRI-008</t>
  </si>
  <si>
    <t>PRI-009</t>
  </si>
  <si>
    <t>SAK-043</t>
  </si>
  <si>
    <t>SAK-042</t>
  </si>
  <si>
    <t>COS-211</t>
  </si>
  <si>
    <t>COS-212</t>
  </si>
  <si>
    <t>YAM-102</t>
  </si>
  <si>
    <t>TAR-I2-002</t>
  </si>
  <si>
    <t>TAR-I2-006</t>
  </si>
  <si>
    <t>TAR-I2-007</t>
  </si>
  <si>
    <t>CAE-143</t>
  </si>
  <si>
    <t>CAE-146</t>
  </si>
  <si>
    <t>CAE-122</t>
  </si>
  <si>
    <t>CAE-145</t>
  </si>
  <si>
    <t>CAE-I7-001</t>
  </si>
  <si>
    <t>CAE-I7-002</t>
  </si>
  <si>
    <t>CAE-I7-003</t>
  </si>
  <si>
    <t>CAE-I7-006</t>
  </si>
  <si>
    <t>HAN-I7-001</t>
  </si>
  <si>
    <t>HAN-I7-002</t>
  </si>
  <si>
    <t>HAN-I7-006</t>
  </si>
  <si>
    <t>CAL-031</t>
  </si>
  <si>
    <t>DAI-022</t>
  </si>
  <si>
    <t>DAI-I8-005</t>
  </si>
  <si>
    <t>DAI-I8-003</t>
  </si>
  <si>
    <t>DAI-I8-001</t>
  </si>
  <si>
    <t>DUO-100</t>
  </si>
  <si>
    <t>DUO-101</t>
  </si>
  <si>
    <t>DUO-099</t>
  </si>
  <si>
    <t>ECH-I3-001</t>
  </si>
  <si>
    <t>ECH-I7-007</t>
  </si>
  <si>
    <t>ECH-I7-001</t>
  </si>
  <si>
    <t>ECH-I7-002</t>
  </si>
  <si>
    <t>ECH-I7-003</t>
  </si>
  <si>
    <t>ECH-I7-004</t>
  </si>
  <si>
    <t>ECH-I7-005</t>
  </si>
  <si>
    <t>ECH-212</t>
  </si>
  <si>
    <t>ECH-213</t>
  </si>
  <si>
    <t>ECH-214</t>
  </si>
  <si>
    <t>ECH-215</t>
  </si>
  <si>
    <t>ECH-216</t>
  </si>
  <si>
    <t>ECH-286</t>
  </si>
  <si>
    <t>ECH-261</t>
  </si>
  <si>
    <t>ECH-260</t>
  </si>
  <si>
    <t>ECH-259</t>
  </si>
  <si>
    <t>ECH-258</t>
  </si>
  <si>
    <t>ECH-257</t>
  </si>
  <si>
    <t>FLO-540</t>
  </si>
  <si>
    <t>ET1-095</t>
  </si>
  <si>
    <t>NA-122</t>
  </si>
  <si>
    <t>CB--764</t>
  </si>
  <si>
    <t>KUM-002</t>
  </si>
  <si>
    <t>RIB-015</t>
  </si>
  <si>
    <t>RIB-014</t>
  </si>
  <si>
    <t>KAW-127</t>
  </si>
  <si>
    <t>KAW-128</t>
  </si>
  <si>
    <t>PIA-016</t>
  </si>
  <si>
    <t>PIA-017</t>
  </si>
  <si>
    <t>PIA-069</t>
  </si>
  <si>
    <t>PIA-071</t>
  </si>
  <si>
    <t>COF-056</t>
  </si>
  <si>
    <t>FTC-048</t>
  </si>
  <si>
    <t>FTC-049</t>
  </si>
  <si>
    <t>BAN-I7-001</t>
  </si>
  <si>
    <t>BAN-I7-002</t>
  </si>
  <si>
    <t>BAN-I7-003</t>
  </si>
  <si>
    <t>KT--I2-002</t>
  </si>
  <si>
    <t>KT--I2-003</t>
  </si>
  <si>
    <t>KT--227</t>
  </si>
  <si>
    <t>HOB-022</t>
  </si>
  <si>
    <t>BAN-I7-005</t>
  </si>
  <si>
    <t>BAN-I7-004</t>
  </si>
  <si>
    <t>ATC-013</t>
  </si>
  <si>
    <t>NA -049</t>
  </si>
  <si>
    <t>NA -057</t>
  </si>
  <si>
    <t>NCRN-002</t>
  </si>
  <si>
    <t>KAS-033</t>
  </si>
  <si>
    <t>KAS-034</t>
  </si>
  <si>
    <t>KAS-036</t>
  </si>
  <si>
    <t>KAS-037</t>
  </si>
  <si>
    <t>SAN-183</t>
  </si>
  <si>
    <t>SAN-181</t>
  </si>
  <si>
    <t>SAN-184</t>
  </si>
  <si>
    <t>SAN-185</t>
  </si>
  <si>
    <t>ECH-I7-019</t>
  </si>
  <si>
    <t>ET1-030</t>
  </si>
  <si>
    <t>OFF-089</t>
  </si>
  <si>
    <t>OLI-071</t>
  </si>
  <si>
    <t>KUM-005</t>
  </si>
  <si>
    <t>KUM-006</t>
  </si>
  <si>
    <t>DUO-174</t>
  </si>
  <si>
    <t>DUO-188</t>
  </si>
  <si>
    <t>DUO-187</t>
  </si>
  <si>
    <t>DUO-184</t>
  </si>
  <si>
    <t>T70-031</t>
  </si>
  <si>
    <t>T70-034</t>
  </si>
  <si>
    <t>SOH-051</t>
  </si>
  <si>
    <t>T70-030</t>
  </si>
  <si>
    <t>T10-005</t>
  </si>
  <si>
    <t>T70-040</t>
  </si>
  <si>
    <t>T70-041</t>
  </si>
  <si>
    <t>T70-047</t>
  </si>
  <si>
    <t>T70-038</t>
  </si>
  <si>
    <t>T70-046</t>
  </si>
  <si>
    <t>T75-010</t>
  </si>
  <si>
    <t>T55-006</t>
  </si>
  <si>
    <t>T70-061</t>
  </si>
  <si>
    <t>T70-037</t>
  </si>
  <si>
    <t>T70-033</t>
  </si>
  <si>
    <t>PAR-106</t>
  </si>
  <si>
    <t>PAR-115</t>
  </si>
  <si>
    <t>PAR-024</t>
  </si>
  <si>
    <t>OFF-052</t>
  </si>
  <si>
    <t>FLO-085</t>
  </si>
  <si>
    <t>FLO-532</t>
  </si>
  <si>
    <t>NCR-006</t>
  </si>
  <si>
    <t>SUM-019</t>
  </si>
  <si>
    <t>SUM-021</t>
  </si>
  <si>
    <t>SUM-020</t>
  </si>
  <si>
    <t>FSR-017</t>
  </si>
  <si>
    <t>CB--173</t>
  </si>
  <si>
    <t>CB -183</t>
  </si>
  <si>
    <t>CB--150</t>
  </si>
  <si>
    <t>CB -173</t>
  </si>
  <si>
    <t>CB--172</t>
  </si>
  <si>
    <t>CB--169</t>
  </si>
  <si>
    <t>CB--679</t>
  </si>
  <si>
    <t>CB--661</t>
  </si>
  <si>
    <t>CB--570</t>
  </si>
  <si>
    <t>CB--148</t>
  </si>
  <si>
    <t>CB--171</t>
  </si>
  <si>
    <t>OPT-033</t>
  </si>
  <si>
    <t>CB -028</t>
  </si>
  <si>
    <t>CB--124</t>
  </si>
  <si>
    <t>CB--174</t>
  </si>
  <si>
    <t>CB--054</t>
  </si>
  <si>
    <t>CB--049</t>
  </si>
  <si>
    <t>CB--096</t>
  </si>
  <si>
    <t>CB--107</t>
  </si>
  <si>
    <t>CB--021</t>
  </si>
  <si>
    <t>CB--075</t>
  </si>
  <si>
    <t>CB -181</t>
  </si>
  <si>
    <t>CB--119</t>
  </si>
  <si>
    <t>CB -177</t>
  </si>
  <si>
    <t>CB--149</t>
  </si>
  <si>
    <t>CB--610</t>
  </si>
  <si>
    <t>OPT-001</t>
  </si>
  <si>
    <t>MAN-I7-011</t>
  </si>
  <si>
    <t>PAR-135</t>
  </si>
  <si>
    <t>PAR-132</t>
  </si>
  <si>
    <t>TAR-066</t>
  </si>
  <si>
    <t>TAR-065</t>
  </si>
  <si>
    <t>TAR-068</t>
  </si>
  <si>
    <t>CAE-557</t>
  </si>
  <si>
    <t>CAE-558</t>
  </si>
  <si>
    <t>JDAI-029</t>
  </si>
  <si>
    <t>RING PIPE NC</t>
  </si>
  <si>
    <t>PLATE SUPPORT MEMO COMPLE MNR/MPR PLUS</t>
  </si>
  <si>
    <t>MAIN SEAT PLATE CAL</t>
  </si>
  <si>
    <t>JOINT PLATE VISTA/ PLT CAVIS</t>
  </si>
  <si>
    <t>PLATE IN CENTER BOX / RAJAWALI</t>
  </si>
  <si>
    <t>PROSES LEG JOINT PIPE KEIKO + NUT</t>
  </si>
  <si>
    <t>LEG JOINT PIPE LEON</t>
  </si>
  <si>
    <t>SEAT PIPE DAISHOGUN SLIDING</t>
  </si>
  <si>
    <t>SEAT JOINT PP CT371+LAS HOLDER</t>
  </si>
  <si>
    <t>SEAT JOINT PIPE FRONTY</t>
  </si>
  <si>
    <t>SEAT JOINT PLATE DP CT 371 PLS</t>
  </si>
  <si>
    <t>SEAT JOINT PLATE DPN CT-371</t>
  </si>
  <si>
    <t>SEAT JOINT PLATE MC-201/211</t>
  </si>
  <si>
    <t>SEAT JOINT PLATE VISTA</t>
  </si>
  <si>
    <t>SEAT JOINT PLATE CAVIS+LAS MUR</t>
  </si>
  <si>
    <t>SEAT JOINT PLATE MGZ</t>
  </si>
  <si>
    <t>SEAT JOINT PLATE MGC-1 BARU</t>
  </si>
  <si>
    <t>SEAT JOINT PLATE OLIVE</t>
  </si>
  <si>
    <t>BACK JOINT PLATE TARO1</t>
  </si>
  <si>
    <t>BACK JOINT PLATE TARO2</t>
  </si>
  <si>
    <t>BACK JOINT PLATE JIRO 1</t>
  </si>
  <si>
    <t>BACK JOINT PLATE JIRO 2</t>
  </si>
  <si>
    <t>BACK PLATE-1 PRINCE (PENDEK)</t>
  </si>
  <si>
    <t>BACK PLATE-2 PRINCE (PANJANG)</t>
  </si>
  <si>
    <t>SAKATA BACK 1</t>
  </si>
  <si>
    <t>SAKATA BACK 2</t>
  </si>
  <si>
    <t>DRAWER ECONS FP IVORY</t>
  </si>
  <si>
    <t>ARM PIPE LMUZ/ LMUP (LMPR)</t>
  </si>
  <si>
    <t>ARM PIPE ROD LMUZ/LMUP (LMPR)</t>
  </si>
  <si>
    <t>BENDING+PIERCHING ARM PIPE M</t>
  </si>
  <si>
    <t>INNER PIPE</t>
  </si>
  <si>
    <t>SEAT JOINT PIPE</t>
  </si>
  <si>
    <t>SEAT PIPE TARO KB 0</t>
  </si>
  <si>
    <t>LEG PIPE ASSY CAESAR KW1</t>
  </si>
  <si>
    <t>SEAT PIPE ASSY CAESAR KW1</t>
  </si>
  <si>
    <t>BACK PIPE ASSY CAESAR KW1</t>
  </si>
  <si>
    <t>RANGKA CAESAR IMPROVMENT</t>
  </si>
  <si>
    <t>RANGKA CAESAR FP BLACK</t>
  </si>
  <si>
    <t>RANGKA CAESAR FP SILVER</t>
  </si>
  <si>
    <t>RANGKA CAESAR FP CREAM</t>
  </si>
  <si>
    <t>RANGKA CAESAR FP IVORY</t>
  </si>
  <si>
    <t>RANGKA HANAKO FP GOLD</t>
  </si>
  <si>
    <t>RANGKA HANAKO FP SILVER</t>
  </si>
  <si>
    <t>RANGKA HANAKO FP SILVER + CONNECTING</t>
  </si>
  <si>
    <t>RANGKA CAL AICO+CAT</t>
  </si>
  <si>
    <t>RANGKA DAISHOGUN + CAT</t>
  </si>
  <si>
    <t>FRAME DAISHOGUN UP</t>
  </si>
  <si>
    <t>FRAME DAISHOGUN MUP</t>
  </si>
  <si>
    <t>FRAME DAISHOGUN LMUP</t>
  </si>
  <si>
    <t>RANGKA SEAT BACK DUO 2 FP 2</t>
  </si>
  <si>
    <t>RANGKA SEAT BACK DUO 3.4 FP 2</t>
  </si>
  <si>
    <t>LEG DUO 04 + CAT</t>
  </si>
  <si>
    <t>RANGKA ECHOOL CHAIR NO. 2 KW 0</t>
  </si>
  <si>
    <t>RANGKA ECHOOL CHAIR NO. 2 FP YELLOW</t>
  </si>
  <si>
    <t>RANGKA ECHOOL CHAIR NO. 2 FP IVORY</t>
  </si>
  <si>
    <t>RANGKA ECHOOL CHAIR NO.3 FP IVORY</t>
  </si>
  <si>
    <t>RANGKA ECHOOL CHAIR NO.4 FP IVORY</t>
  </si>
  <si>
    <t>RANGKA ECHOOL CHAIR NO.6 FP IVORY</t>
  </si>
  <si>
    <t>RANGKA ASSY ECHOOL.DESK 2 FP IVORY</t>
  </si>
  <si>
    <t>RANGKA ASSY ECHOOL.DESK 3 FP IVORY</t>
  </si>
  <si>
    <t>RANGKA ASSY ECHOOL.DESK 4 FP IVORY</t>
  </si>
  <si>
    <t>RANGKA ASSY ECHOOL.DESK 5 FP IVORY</t>
  </si>
  <si>
    <t>RANGKA ASSY ECHOOL.DESK 6 FP IVORY</t>
  </si>
  <si>
    <t>RANGKA ASSY ECHOOL. DESK 6 FP BLACK</t>
  </si>
  <si>
    <t>RANGKA ASSY ECHOOL DESK 2 PLUS FP IVORY</t>
  </si>
  <si>
    <t>RANGKA ASSY ECHOOL DESK 3 PLUS FP IVORY</t>
  </si>
  <si>
    <t>RANGKA ASSY ECHOOL DESK 4 PLUS FP IVORY</t>
  </si>
  <si>
    <t>RANGKA ASSY ECHOOL DESK 5 PLUS FP IVORY</t>
  </si>
  <si>
    <t>RANGKA ASSY ECHOOL DESK 6 PLUS FP IVORY</t>
  </si>
  <si>
    <t>FRAME ASSY FLORA NC KW</t>
  </si>
  <si>
    <t>BUBUT CENTER PIPE ET</t>
  </si>
  <si>
    <t>BUBUT PIN CASTER NA</t>
  </si>
  <si>
    <t>BUBUT PIN CASTER TB-002</t>
  </si>
  <si>
    <t>JOINT SUPPORT KUMMON DESK FP IVORY</t>
  </si>
  <si>
    <t>RING PIPE RIBBON ( KUMON )</t>
  </si>
  <si>
    <t>RING PIPE RIBBON HIGH</t>
  </si>
  <si>
    <t>TABLE SUPPORT ART DESK</t>
  </si>
  <si>
    <t>STOPPER SIDE TABLE + VERSENG ART DESK</t>
  </si>
  <si>
    <t>HINGE COMPL-1 WB-35 KW0</t>
  </si>
  <si>
    <t>HINGE COMPL-2 WB-35 KW0</t>
  </si>
  <si>
    <t>JOINT ASTAL 1 ROLAND</t>
  </si>
  <si>
    <t>JOINT ASTAL 2 ROLAND</t>
  </si>
  <si>
    <t>CENTER BRACKET - L COMPLE ROLAND KW0</t>
  </si>
  <si>
    <t>CENTER BRACKET - R COMPLE ROLAND KW0</t>
  </si>
  <si>
    <t>BUSHING HANDLE ROLAND</t>
  </si>
  <si>
    <t>TABLE TOP T-60 PL ASSY FP</t>
  </si>
  <si>
    <t>FRAME COMPLE FT 6012 + CAT</t>
  </si>
  <si>
    <t>FRAME COMPLE FT 6018 + CAT</t>
  </si>
  <si>
    <t>PALANG 02 KOGU CHAIR FP</t>
  </si>
  <si>
    <t>PALANG 03 KOGU CHAIR FP</t>
  </si>
  <si>
    <t>PALANG 04 KOGU CHAIR FP</t>
  </si>
  <si>
    <t>MAIN LEG PIPE KT 02 (3 SEAT) KB 0</t>
  </si>
  <si>
    <t>MAIN LEG PIPE KT 02 (4 SEAT) KB 0</t>
  </si>
  <si>
    <t>PENGECATAN PALANG KT 2670 MM</t>
  </si>
  <si>
    <t>PENGECATAN COFFEE TABLE GREY TEXTURE</t>
  </si>
  <si>
    <t>ARM REST KOGU CHAIR FP</t>
  </si>
  <si>
    <t>LEG FRAME KOGU CHAIR FP</t>
  </si>
  <si>
    <t>BASE PLATE ATC</t>
  </si>
  <si>
    <t>SEAT COVER 850 HITAM</t>
  </si>
  <si>
    <t>BACK COVER 850 HITAM</t>
  </si>
  <si>
    <t>SEAT COVER NCRN O7</t>
  </si>
  <si>
    <t>ARM REST NBK HITAM</t>
  </si>
  <si>
    <t>BACK COVER MGC O1</t>
  </si>
  <si>
    <t>BACK COVER MGC O3</t>
  </si>
  <si>
    <t>BACK COVER MGC O6</t>
  </si>
  <si>
    <t>BACK COVER MGC O7</t>
  </si>
  <si>
    <t>JAHITAN SEAT COVER CM 350 O1</t>
  </si>
  <si>
    <t>JAHITAN SEAT COVER CM 350 O3</t>
  </si>
  <si>
    <t>JAHITAN SEAT COVER CM 350 O6</t>
  </si>
  <si>
    <t>JAHITAN SEAT COVER CM 350 O7</t>
  </si>
  <si>
    <t>HANGER BAG</t>
  </si>
  <si>
    <t>RACK FRAME YAMATO M</t>
  </si>
  <si>
    <t>RACK FRAME ECHOOL CHAIR FP IVORY</t>
  </si>
  <si>
    <t>PIN OLIVE UM - AM</t>
  </si>
  <si>
    <t>PIPA 14 X 84</t>
  </si>
  <si>
    <t>BESI AS DIA 6 X 375</t>
  </si>
  <si>
    <t>CROSS AS DIA 8 X 372 MM</t>
  </si>
  <si>
    <t>SPACER FRONTY</t>
  </si>
  <si>
    <t>PIPA 50/25 X 1.2 X 500 (TIRUS 2 UJUNG 45°)</t>
  </si>
  <si>
    <t>ONGKOS POT.PIPA BUSH KT.OLIVE</t>
  </si>
  <si>
    <t>ONGKOS POTONG PIPA 50/25 X 1.2 X 680</t>
  </si>
  <si>
    <t>ONGKOS POTONG PIPA 50/25 X 1.2 X 600</t>
  </si>
  <si>
    <t>ONGKOS POTONG TIRUS PIPA (684)</t>
  </si>
  <si>
    <t>ONGKOS POTONG PIPA 390</t>
  </si>
  <si>
    <t>ONGKOS POTONG TIRUS PIPA 425 (TIRUS 2 UJUNG)</t>
  </si>
  <si>
    <t>ONGKOS  POT. PIPA 25/16 X 1,2 X 646</t>
  </si>
  <si>
    <t>BOR PIPA 40/20 X 1.2 X 1041</t>
  </si>
  <si>
    <t>BOR PIPA 40/20 X 1.2 X 541</t>
  </si>
  <si>
    <t>BOR PIPA 40/20 X 1,2 X 1.060</t>
  </si>
  <si>
    <t>BOR PIPA 40/20 X 1.2 X 1261</t>
  </si>
  <si>
    <t>BOR PIPA 20/40 X 1.2 X 900</t>
  </si>
  <si>
    <t>BOR PIPA 40/20 X 1.2 X 163 R</t>
  </si>
  <si>
    <t>BOR PIPA 40/20 X 1.2 X 163 L</t>
  </si>
  <si>
    <t>BOR PIPA 40/20 X 1.2 X 441</t>
  </si>
  <si>
    <t>BOR PIPA 40/20 X 1.2 X 301 R</t>
  </si>
  <si>
    <t>BOR PIPA 40/20 X 1.2 X 631</t>
  </si>
  <si>
    <t>BOR PIPA 20/40 X 1.2 X 391</t>
  </si>
  <si>
    <t>BOR PIPA 40/20 X 1.2X 561</t>
  </si>
  <si>
    <t>BOR PIPA 40/20 X 1.2 X 291</t>
  </si>
  <si>
    <t>BOR PIPA 40/20 X 1.2 X 731</t>
  </si>
  <si>
    <t>LEG PIPE L PARAMOUNT TABLE</t>
  </si>
  <si>
    <t xml:space="preserve">LEG PIPE R PARAMOUNT TABLE </t>
  </si>
  <si>
    <t>HANGER ASSTALL 3 X 330 PARAMOUNT</t>
  </si>
  <si>
    <t>CAP FRAME 40 X 20</t>
  </si>
  <si>
    <t>JOINT FORE LEG PIPE RC-71H</t>
  </si>
  <si>
    <t>CROSS JOINT PIPE RC-71</t>
  </si>
  <si>
    <t>SEAT PIPE XPA/RING XPA</t>
  </si>
  <si>
    <t>PIN ROTARY CENTER SHIRO</t>
  </si>
  <si>
    <t>JOINT PLATE 1 SUMITOMO</t>
  </si>
  <si>
    <t>BACK JOINT 2 SUMITOMO</t>
  </si>
  <si>
    <t>BACK JOINT 1 SUMITOMO</t>
  </si>
  <si>
    <t>BUSHING SIDE RAIL ( FOR SPRING )</t>
  </si>
  <si>
    <t>ARM K-100028</t>
  </si>
  <si>
    <t>HOOK BRACKET K-103004</t>
  </si>
  <si>
    <t>ARM K-100002</t>
  </si>
  <si>
    <t>LEVER COMPL R K-301010</t>
  </si>
  <si>
    <t>BRACKET K-110017</t>
  </si>
  <si>
    <t>ARM K-110019</t>
  </si>
  <si>
    <t>STOPPER H-220100-2</t>
  </si>
  <si>
    <t>BUBUT NUT R K-505008</t>
  </si>
  <si>
    <t>ANGLE K E-022401</t>
  </si>
  <si>
    <t>ARM K-100035</t>
  </si>
  <si>
    <t>BRACKET K-110016</t>
  </si>
  <si>
    <t>ARM OPTIMUS [K-110016]</t>
  </si>
  <si>
    <t>BENDING H/F STANDARD BED</t>
  </si>
  <si>
    <t>Angle K-202061</t>
  </si>
  <si>
    <t>Arm K-110018</t>
  </si>
  <si>
    <t>Arm K-100033</t>
  </si>
  <si>
    <t>Angle K E-022401-1</t>
  </si>
  <si>
    <t>Angle E E-0224001</t>
  </si>
  <si>
    <t>Spacer (H-002040)</t>
  </si>
  <si>
    <t>Crank Bracket [K-100032]</t>
  </si>
  <si>
    <t>Frame N K-202008-2</t>
  </si>
  <si>
    <t>Hinge Plate K-200007</t>
  </si>
  <si>
    <t>FOOT PIPE H-002200-4</t>
  </si>
  <si>
    <t>BRACKET CENTER K-202049</t>
  </si>
  <si>
    <t>ARM K-100034</t>
  </si>
  <si>
    <t>ARM K-100027</t>
  </si>
  <si>
    <t>BRACKET K-110013</t>
  </si>
  <si>
    <t>CROSS FRAME (FOOT SIDE) OPTIMUS</t>
  </si>
  <si>
    <t>BESI ASTAL 8 X 234</t>
  </si>
  <si>
    <t>FRAME MANABU AH CHAIR FP</t>
  </si>
  <si>
    <t>LEG PIPE TABLE R KB +PIERCH +LAS</t>
  </si>
  <si>
    <t>LEG PIPE TABLE L KB +PIERCH +LAS</t>
  </si>
  <si>
    <t>BENDING LEG CAESAR</t>
  </si>
  <si>
    <t>BENDING JOINT LEG CAESAR</t>
  </si>
  <si>
    <t>JOINT LEG SHIRO WS 1218 FP BLACK</t>
  </si>
  <si>
    <t>Value</t>
  </si>
  <si>
    <t>%</t>
  </si>
  <si>
    <t>5. Sisa PO/Stock covered</t>
  </si>
  <si>
    <t>6. None</t>
  </si>
  <si>
    <t>Cost Price</t>
  </si>
  <si>
    <t>No.</t>
  </si>
  <si>
    <t>Kode AX</t>
  </si>
  <si>
    <t>QTY USE</t>
  </si>
  <si>
    <t>RESULT</t>
  </si>
  <si>
    <t>Cek RKB</t>
  </si>
  <si>
    <t>Konversi</t>
  </si>
  <si>
    <t>YAM-138</t>
  </si>
  <si>
    <t>SPCC-SD 0.7 X 457 X 480</t>
  </si>
  <si>
    <t>YAM-325</t>
  </si>
  <si>
    <t>SPCC-SD 2,3 X 198 X 1219</t>
  </si>
  <si>
    <t>YAM-139</t>
  </si>
  <si>
    <t>SPCC-SD 2.3 X 1219 X 2438</t>
  </si>
  <si>
    <t>YAM-120</t>
  </si>
  <si>
    <t>PIPA 22.2 X 1.0 X 2.158</t>
  </si>
  <si>
    <t>COS-111</t>
  </si>
  <si>
    <t>SPCC-SD 0.5 X 1219 X 2438</t>
  </si>
  <si>
    <t>COS-010</t>
  </si>
  <si>
    <t>SPCC-SD 0.5 X 370 X 370</t>
  </si>
  <si>
    <t>COS-092</t>
  </si>
  <si>
    <t>PIPA 19.1 X 0.9 X 1335 HELES</t>
  </si>
  <si>
    <t>YAM-123</t>
  </si>
  <si>
    <t>PIPA 15.9 X 0.9 X 389</t>
  </si>
  <si>
    <t>YAM-326</t>
  </si>
  <si>
    <t>SPCC-SD 2,3 X 104 X 1219</t>
  </si>
  <si>
    <t>YAM-145</t>
  </si>
  <si>
    <t>SPCC-SB 0.6 X 1219 X 455</t>
  </si>
  <si>
    <t>YAM-149</t>
  </si>
  <si>
    <t>SPCC-SD 0.6 X 1219 X 455</t>
  </si>
  <si>
    <t>CAE-110</t>
  </si>
  <si>
    <t>SPCC-SD 1.6 X 1219 X 2438</t>
  </si>
  <si>
    <t>YAM-142</t>
  </si>
  <si>
    <t>SPCC-SD 0.7 X 1219 X 2438</t>
  </si>
  <si>
    <t>VIS-043</t>
  </si>
  <si>
    <t>SPCC-SD 2.0 X 1219 X 2438</t>
  </si>
  <si>
    <t>DAI-035</t>
  </si>
  <si>
    <t>PIPA 15.9 X 0.9 X 393</t>
  </si>
  <si>
    <t>CAE-109</t>
  </si>
  <si>
    <t>SPCC-SD 1.0 X 1219 X 2438</t>
  </si>
  <si>
    <t>CAL-037</t>
  </si>
  <si>
    <t>PIPA 18.0 X 0.9 X 132</t>
  </si>
  <si>
    <t>YAS-042</t>
  </si>
  <si>
    <t>PIPA 12.7 X 1.0 X 185</t>
  </si>
  <si>
    <t>YAM-146</t>
  </si>
  <si>
    <t>SPCC-SD 0.6 X 914 X 2225</t>
  </si>
  <si>
    <t>ECH-152</t>
  </si>
  <si>
    <t>SPCC-SD 2.5 X 1219 X 2438</t>
  </si>
  <si>
    <t>CAE-103</t>
  </si>
  <si>
    <t>PIPA 25/16 X 1.1 X 0.332</t>
  </si>
  <si>
    <t>YAM-141</t>
  </si>
  <si>
    <t>SPCC-SD 1.2 X 1219 X 2438</t>
  </si>
  <si>
    <t>SAN-089</t>
  </si>
  <si>
    <t>PIPA 12.7 X 1.5 X 404</t>
  </si>
  <si>
    <t>KT--220</t>
  </si>
  <si>
    <t>PIPA SQR 60/30 X 1.8 X 324 (TIRUS 1 UJUNG)</t>
  </si>
  <si>
    <t>KT--177</t>
  </si>
  <si>
    <t>PIPA 30/60 X 1.8 X 354</t>
  </si>
  <si>
    <t>ET1-033</t>
  </si>
  <si>
    <t>PIPA 42.7 X 2.0 X 6.000</t>
  </si>
  <si>
    <t>ET1-131</t>
  </si>
  <si>
    <t>PIPA 31,8 X 3.2 X 6500</t>
  </si>
  <si>
    <t>OLI-132</t>
  </si>
  <si>
    <t>SPHC-P 3.2 X 1.219 X 2.438</t>
  </si>
  <si>
    <t>PIP-001</t>
  </si>
  <si>
    <t>PIPA 46/21.5 X 1.1 X 0.433</t>
  </si>
  <si>
    <t>NA -074</t>
  </si>
  <si>
    <t>PIPA 46 X 21.5 X 1.1 X 244</t>
  </si>
  <si>
    <t>NA -075</t>
  </si>
  <si>
    <t>PIPA 31.8 X 1.6 X 242</t>
  </si>
  <si>
    <t>NA -041</t>
  </si>
  <si>
    <t>MUR PLAIN M10XP1.25XB17 (4T)</t>
  </si>
  <si>
    <t>NC -009</t>
  </si>
  <si>
    <t>BASE NC (1 CENTER PP + 5 OVAL)</t>
  </si>
  <si>
    <t>NC -007</t>
  </si>
  <si>
    <t>PIPA 38.1 X 2.0 X 5.330</t>
  </si>
  <si>
    <t>NCRN-007</t>
  </si>
  <si>
    <t>PIPA 46/21.5 X 1.1 X 194</t>
  </si>
  <si>
    <t>NA -076</t>
  </si>
  <si>
    <t>PIPA 19.1 X 1.4 X 1.370</t>
  </si>
  <si>
    <t>YAM-144</t>
  </si>
  <si>
    <t>SPCC-SD 0.7 X 258 X 2225</t>
  </si>
  <si>
    <t>NA -091</t>
  </si>
  <si>
    <t>SPCC-SD 0.8 X 1000 X 2040</t>
  </si>
  <si>
    <t>NA- 127</t>
  </si>
  <si>
    <t>PIPA 31.8 X 1.9 X 6.000</t>
  </si>
  <si>
    <t>NA -036</t>
  </si>
  <si>
    <t>WASHER FOR SPRING</t>
  </si>
  <si>
    <t>NA -038</t>
  </si>
  <si>
    <t>SPRING NA</t>
  </si>
  <si>
    <t>NA -042</t>
  </si>
  <si>
    <t>BOLT CB ONLY M8 X 65MM</t>
  </si>
  <si>
    <t>NA -072</t>
  </si>
  <si>
    <t>PIPA 26.9 X 2.0 X 259</t>
  </si>
  <si>
    <t>NAN-005</t>
  </si>
  <si>
    <t>PIPA 26.9 X 2.0 X 390</t>
  </si>
  <si>
    <t>TAR-064</t>
  </si>
  <si>
    <t>PIPA 12.7 X 1.5 X 310 TIRUS</t>
  </si>
  <si>
    <t>OLI-079</t>
  </si>
  <si>
    <t>PIPA 15.9 X 1.2 X 460</t>
  </si>
  <si>
    <t>OLI-068</t>
  </si>
  <si>
    <t>PIPA 12.7 X 1.0 X 385</t>
  </si>
  <si>
    <t>CB -167</t>
  </si>
  <si>
    <t>SPHC-P 6.0 X 1.219 X 2.438</t>
  </si>
  <si>
    <t>ECO-032</t>
  </si>
  <si>
    <t>PIPA 15.9 X 0.9 X 0.293</t>
  </si>
  <si>
    <t>OLI-077</t>
  </si>
  <si>
    <t>PIPA 32/12 X 1.2 X 384</t>
  </si>
  <si>
    <t>OLI-075</t>
  </si>
  <si>
    <t>PIPA 60/30 X 1.9 X 428</t>
  </si>
  <si>
    <t>MAN-014</t>
  </si>
  <si>
    <t>PIPA 46/21.5 X 1.1 X 0.551</t>
  </si>
  <si>
    <t>MAN-013</t>
  </si>
  <si>
    <t>PIPA 46/21.5 X 1.1 X 0.611</t>
  </si>
  <si>
    <t>MAN-012</t>
  </si>
  <si>
    <t>PIPA 46/21.5 X 1.1 X 0.671</t>
  </si>
  <si>
    <t>UNI-014</t>
  </si>
  <si>
    <t>PIPA 25/16 X 1.1 X 316</t>
  </si>
  <si>
    <t>AYU-014</t>
  </si>
  <si>
    <t>PIPA 25/16 X 1.2 X 375</t>
  </si>
  <si>
    <t>SAM-011</t>
  </si>
  <si>
    <t>PIPA 15.9 X 0.9 X 354</t>
  </si>
  <si>
    <t>YAM-140</t>
  </si>
  <si>
    <t>FIT-037</t>
  </si>
  <si>
    <t>PIPA 31.8 X 1.6 X 3000</t>
  </si>
  <si>
    <t>FIT-007</t>
  </si>
  <si>
    <t>PIPA 22.2 x 1.2 x 450</t>
  </si>
  <si>
    <t>FIT-003</t>
  </si>
  <si>
    <t>PIPA 22.2 x 1.0 x 427</t>
  </si>
  <si>
    <t>FIT-004</t>
  </si>
  <si>
    <t>PIPA 22.2 x 1.0 x 436</t>
  </si>
  <si>
    <t>CAV-019</t>
  </si>
  <si>
    <t>FLANGE NUT M6XP1.0XB10XH6</t>
  </si>
  <si>
    <t>PIA-051</t>
  </si>
  <si>
    <t>SPCC-SD 3.0 X 1219 X 2438</t>
  </si>
  <si>
    <t>PIA-005</t>
  </si>
  <si>
    <t>INSERT PLATE ROLAND KB0</t>
  </si>
  <si>
    <t>PIA-056</t>
  </si>
  <si>
    <t>SPCC-SD 1.5 X 1219 X 2438</t>
  </si>
  <si>
    <t>PIA-033</t>
  </si>
  <si>
    <t>PIPA SQR 50/25 X 1.2 X 407</t>
  </si>
  <si>
    <t>PIA-034</t>
  </si>
  <si>
    <t>PIPA SQR 50/25 X 1.2 X 227</t>
  </si>
  <si>
    <t>PIA-035</t>
  </si>
  <si>
    <t>PIPA SQR 30/30 X 1.2 X 376</t>
  </si>
  <si>
    <t>KAW-139</t>
  </si>
  <si>
    <t>PIPA SQR 50/25 X 1.2 X 520</t>
  </si>
  <si>
    <t>KAW-140</t>
  </si>
  <si>
    <t>PIPA SQR 50/25 X 1.2 X 220</t>
  </si>
  <si>
    <t>KAW-141</t>
  </si>
  <si>
    <t>PIPA SQR 30/30 X 1.2 X 444</t>
  </si>
  <si>
    <t>KAW-144</t>
  </si>
  <si>
    <t>INSERT PLATE KAWAI 101/151 WS KW0</t>
  </si>
  <si>
    <t>PIA-078</t>
  </si>
  <si>
    <t>HEX NUT M10 x P1.5 (MENTAH)</t>
  </si>
  <si>
    <t>MAIN FRAME KAWAI WB 35 FP DARK WALNUT</t>
  </si>
  <si>
    <t>LEG KAWAI WB 35 FP DARK WALNUT</t>
  </si>
  <si>
    <t>MAIN FRAME KAWAI WB-10 ASSY FP IVORY WHITE</t>
  </si>
  <si>
    <t>LEG PIPE KAWAI WB-10 ASSY FP IVORY WHITE</t>
  </si>
  <si>
    <t>KAW-205</t>
  </si>
  <si>
    <t>PIPA 50/25 X 1.2 X 488</t>
  </si>
  <si>
    <t>KAW-206</t>
  </si>
  <si>
    <t>PIPA 50/25 X 1.2 X 268</t>
  </si>
  <si>
    <t>MAIN FRAME KAWAI WB-101 ASSY FP ROSE</t>
  </si>
  <si>
    <t>ATC-042</t>
  </si>
  <si>
    <t>PIPA 70/30 X 1.4 X 550</t>
  </si>
  <si>
    <t>ATC-055</t>
  </si>
  <si>
    <t>PIPA 19.1 X 1.5 X 515</t>
  </si>
  <si>
    <t>COF-044</t>
  </si>
  <si>
    <t>SPCC-SD 1.0 X 961 X 961</t>
  </si>
  <si>
    <t>SUNG-008</t>
  </si>
  <si>
    <t>PIPA Ø 38.1 X 1.6 X 1551</t>
  </si>
  <si>
    <t>SUNG-I2-001</t>
  </si>
  <si>
    <t>LEG PIPE KT SAMSUNG KB1</t>
  </si>
  <si>
    <t>SUNG-007</t>
  </si>
  <si>
    <t>PIPA Ø 38.1 X 1.6 X 2080</t>
  </si>
  <si>
    <t>CB -159</t>
  </si>
  <si>
    <t>SPHC-P 4.5 X 1.219 X 2.438</t>
  </si>
  <si>
    <t>SOF-004</t>
  </si>
  <si>
    <t>HEX BOLT M10 X 20</t>
  </si>
  <si>
    <t>SOF-027</t>
  </si>
  <si>
    <t>PIPA 42.7 X 1.2 X 229</t>
  </si>
  <si>
    <t>BAN-067</t>
  </si>
  <si>
    <t>SEAT PLATE KOGU TS</t>
  </si>
  <si>
    <t>HBR-054</t>
  </si>
  <si>
    <t>PIPA 12.7 X 1.2 X 357 (POTONG MIRING 1 SISI 25 DERAJAT)</t>
  </si>
  <si>
    <t>HBR-025</t>
  </si>
  <si>
    <t>PIPA 25/16 X 1.2 X 420</t>
  </si>
  <si>
    <t>FIT-006</t>
  </si>
  <si>
    <t>PIPA 22.2 x 1.2 x 362</t>
  </si>
  <si>
    <t>BAN-053</t>
  </si>
  <si>
    <t>SPCC-SD 1.2 X 475 X 500</t>
  </si>
  <si>
    <t>BAN-052</t>
  </si>
  <si>
    <t>SPCC-SD 1.2 X 490 X 483.5</t>
  </si>
  <si>
    <t>COF-034</t>
  </si>
  <si>
    <t>PIPA OVAL 60/30 X 1.9 X 263</t>
  </si>
  <si>
    <t>VIS-039</t>
  </si>
  <si>
    <t>PIPA 25/16 X 1.1 X 387</t>
  </si>
  <si>
    <t>COS-097</t>
  </si>
  <si>
    <t>PIPA 22.2 X 0.9 X 1447</t>
  </si>
  <si>
    <t>NA -070</t>
  </si>
  <si>
    <t>PIPA 31.8 X 2.3 X 92</t>
  </si>
  <si>
    <t>FIT-012</t>
  </si>
  <si>
    <t>PIPA 22.2 x 1.2 x 398</t>
  </si>
  <si>
    <t>CB--787</t>
  </si>
  <si>
    <t>PIPA 40/20 X 1.2 X 1000</t>
  </si>
  <si>
    <t>CB -154</t>
  </si>
  <si>
    <t>SPHC-P 2.3 X 1.219 X 2.438</t>
  </si>
  <si>
    <t>CB -153</t>
  </si>
  <si>
    <t>SPHC-P 1.6 X 1.219 X 2.438</t>
  </si>
  <si>
    <t>YAM-117</t>
  </si>
  <si>
    <t>PIPA 22.2 X 1.0 X 2058</t>
  </si>
  <si>
    <t>ECH-115</t>
  </si>
  <si>
    <t>PIPA 22.2 X 1.1 X 0.738</t>
  </si>
  <si>
    <t>CB--1001</t>
  </si>
  <si>
    <t>SPCC-SD 0.8 X 914 X 1.829</t>
  </si>
  <si>
    <t>CB -148</t>
  </si>
  <si>
    <t>SPCC-SD 0.8 X 1219 X 2438</t>
  </si>
  <si>
    <t>BACK SEAT PLATE COSTA</t>
  </si>
  <si>
    <t>BACK SEAT PLATE CALLISTO</t>
  </si>
  <si>
    <t>REAR PLATE CALLISTO</t>
  </si>
  <si>
    <t>FRO-031</t>
  </si>
  <si>
    <t>PIPA 19.1 X 1.2 X 3660</t>
  </si>
  <si>
    <t>GLO-007</t>
  </si>
  <si>
    <t>PIPA 19.1 X 1.2X 1195</t>
  </si>
  <si>
    <t>FRO-030</t>
  </si>
  <si>
    <t>PIPA 19.1 X 1.2 X 3000</t>
  </si>
  <si>
    <t>PAR-078</t>
  </si>
  <si>
    <t>PP. 25/25 X T1.2 X 795 STKM 11A (FORE LEG CHAIR)</t>
  </si>
  <si>
    <t>PAR-077</t>
  </si>
  <si>
    <t>PP. 25/25 X T1.2 X 783 STKM 11A (REAR LEG CHAIR)</t>
  </si>
  <si>
    <t>PAR-076</t>
  </si>
  <si>
    <t>PP. 25/25 X T1.2 X 385 STKM 11A (CROSS PIPE CHAIR)</t>
  </si>
  <si>
    <t>PAR-089</t>
  </si>
  <si>
    <t>PP 25/25 X T1.2 X 755 STKM 11A (FORE LEG CHAIR)</t>
  </si>
  <si>
    <t>PAR-070</t>
  </si>
  <si>
    <t>PP. 25/25 X T1.2 X 733 STKM 11A (REAR LEG M CHAIR)</t>
  </si>
  <si>
    <t>PAR-074</t>
  </si>
  <si>
    <t>PP. 25/25 X T1.2 X 715 STKM 11A (FORE LEG S CHAIR)</t>
  </si>
  <si>
    <t>PAR-073</t>
  </si>
  <si>
    <t>PP. 25/25 X T1.2 X 683 STKM 11A (REAR LEG S CHAIR)</t>
  </si>
  <si>
    <t>PAR-068</t>
  </si>
  <si>
    <t>PP. 25/25 X T1.2 X 505 STKM 11A (JOINT LEG PIPE TABLE)</t>
  </si>
  <si>
    <t>PAR-048</t>
  </si>
  <si>
    <t>BRACKET PLATE 25 PARAMOUNT</t>
  </si>
  <si>
    <t>PIPA 25.4 X 1.2 X 1841 SUMITOMO</t>
  </si>
  <si>
    <t>SUM-005</t>
  </si>
  <si>
    <t>PIPA 19.1 X 1.2 X 443 SUMITOMO</t>
  </si>
  <si>
    <t>SUM-006</t>
  </si>
  <si>
    <t>PIPA 19.1 X 1.2 X 412 SUMITOMO</t>
  </si>
  <si>
    <t>ECH-130</t>
  </si>
  <si>
    <t>PIPA 19.1 X 1.1 X 447</t>
  </si>
  <si>
    <t>ECH-119</t>
  </si>
  <si>
    <t>PIPA 22.2 X 1.1 X 0.813</t>
  </si>
  <si>
    <t>ECH-120</t>
  </si>
  <si>
    <t>PIPA 22.2 X 1.1 X 0.673</t>
  </si>
  <si>
    <t>CAV-031</t>
  </si>
  <si>
    <t>LEG PLASTIC CAP CREAM CAVIS</t>
  </si>
  <si>
    <t>PUSH PLATE SANITIZER/DIMENSION</t>
  </si>
  <si>
    <t>BOTTOM PLATE ATAS BAWAH</t>
  </si>
  <si>
    <t>CB--673</t>
  </si>
  <si>
    <t>PLATE 4.5X1219X2438 NSB</t>
  </si>
  <si>
    <t>MAN-038</t>
  </si>
  <si>
    <t>PIPA 60/30 X 1.9 X 370</t>
  </si>
  <si>
    <t>MAN-070</t>
  </si>
  <si>
    <t>PIPA 50/30 X 1.2 X 420</t>
  </si>
  <si>
    <t>MAN-055</t>
  </si>
  <si>
    <t>PIPA SQR 40/20 X 1.2 X 492</t>
  </si>
  <si>
    <t>ITEM NUMBER</t>
  </si>
  <si>
    <t>PRODUCT NAME</t>
  </si>
  <si>
    <t>STD</t>
  </si>
  <si>
    <t>NEED</t>
  </si>
  <si>
    <t>NC -008</t>
  </si>
  <si>
    <t>PIPA 15.9 X 0.9 X 5.880</t>
  </si>
  <si>
    <t>KEI-008</t>
  </si>
  <si>
    <t>PIPA 19.1 X 1.0 X 510</t>
  </si>
  <si>
    <t>DAI-026</t>
  </si>
  <si>
    <t>PIPA 19.1 X 1.0 X 1376</t>
  </si>
  <si>
    <t>DAI-025</t>
  </si>
  <si>
    <t>PIPA 15.9 X 0.9 X 120</t>
  </si>
  <si>
    <t>LEO-043</t>
  </si>
  <si>
    <t>PIPA 25/16 x 0.9 x 462</t>
  </si>
  <si>
    <t>TAR-327</t>
  </si>
  <si>
    <t>BACK JOINT PLATE HANAKO2</t>
  </si>
  <si>
    <t>CAE-113</t>
  </si>
  <si>
    <t>CAESAR IMPROVMENT BACK 2</t>
  </si>
  <si>
    <t>SAN-087</t>
  </si>
  <si>
    <t>PIPA 12.7 X 1.5 X 430</t>
  </si>
  <si>
    <t>FRO-005</t>
  </si>
  <si>
    <t>PIPA 25/16 X 1.2 X 343</t>
  </si>
  <si>
    <t>SAN-082</t>
  </si>
  <si>
    <t>PIPA 12.7 X 1.5 X 2223</t>
  </si>
  <si>
    <t>COS-090</t>
  </si>
  <si>
    <t>PIPA 19.1 X 1.0 X 680</t>
  </si>
  <si>
    <t>COS-089</t>
  </si>
  <si>
    <t>PIPA 19.1 X 1.2 X 434</t>
  </si>
  <si>
    <t>SUG-017</t>
  </si>
  <si>
    <t>RIVET STOPPER 6.8 X 6 X 26 X 3.5-18 MENTAH</t>
  </si>
  <si>
    <t>YAM-122</t>
  </si>
  <si>
    <t>PIPA 19.1 X 1.0 X 875</t>
  </si>
  <si>
    <t>CAE-096</t>
  </si>
  <si>
    <t>PIPA 25/16 X 1.2 X 1.070</t>
  </si>
  <si>
    <t>CAE-093</t>
  </si>
  <si>
    <t>PIPA 12.7 X 1.0 X 285</t>
  </si>
  <si>
    <t>CAE-097</t>
  </si>
  <si>
    <t>PIPA 25/16 X 1.1 X 700</t>
  </si>
  <si>
    <t>CAE-098</t>
  </si>
  <si>
    <t>PIPA 25/16 X 1.1 X 352</t>
  </si>
  <si>
    <t>CAE-102</t>
  </si>
  <si>
    <t>PIPA 25/16 X 1.1 X 1590</t>
  </si>
  <si>
    <t>CAE-I5-001</t>
  </si>
  <si>
    <t>BACK ASSY CAESAR FC</t>
  </si>
  <si>
    <t>CAE-I5-002</t>
  </si>
  <si>
    <t>SEAT PIPE ASSY FC</t>
  </si>
  <si>
    <t>CAE-I5-003</t>
  </si>
  <si>
    <t>LEG PIPE ASSY FC</t>
  </si>
  <si>
    <t>TAR-069</t>
  </si>
  <si>
    <t>PLS STACKING MG SERIES NATURAL</t>
  </si>
  <si>
    <t>CAE-108</t>
  </si>
  <si>
    <t>LEG PLASTIC CAP CAESAR</t>
  </si>
  <si>
    <t>HAN-008</t>
  </si>
  <si>
    <t>PIPA 20 X 20 X 1.2 X 1.526</t>
  </si>
  <si>
    <t>TAR-070</t>
  </si>
  <si>
    <t>LEG PLASTIC CAP MG 300.400</t>
  </si>
  <si>
    <t>FLO-097</t>
  </si>
  <si>
    <t>PLASTIC 4 X 03</t>
  </si>
  <si>
    <t>PIPA 20 X 20 X 1.1 X 905</t>
  </si>
  <si>
    <t>TAR-067</t>
  </si>
  <si>
    <t>PIPA 20 X 20 X 1.1 X 1005</t>
  </si>
  <si>
    <t>PIPA 19.1 X 1.0 X 120</t>
  </si>
  <si>
    <t>PIPA 20 X 20 X 1.1 X 358</t>
  </si>
  <si>
    <t>CAL-020</t>
  </si>
  <si>
    <t>RIVET BESI T/T D.5X26MM MENTAH</t>
  </si>
  <si>
    <t>CAL-022</t>
  </si>
  <si>
    <t>RIVET BESI T/T D.5 X 48 MENTAH</t>
  </si>
  <si>
    <t>YAM-044</t>
  </si>
  <si>
    <t>RIVET BESI T/T M5X28 MM MENTAH</t>
  </si>
  <si>
    <t>CAL-089</t>
  </si>
  <si>
    <t>PIPA 18.0 X 0.9 X 550</t>
  </si>
  <si>
    <t>CAL-036</t>
  </si>
  <si>
    <t>PIPA ALM 22.0 X 1.5 X 1.792</t>
  </si>
  <si>
    <t>CAL-035</t>
  </si>
  <si>
    <t>PIPA ALM 22.0 X 1.5 X 1.333</t>
  </si>
  <si>
    <t>CAL-043</t>
  </si>
  <si>
    <t>SPCC-SD 0.5 X 1219 X 2140</t>
  </si>
  <si>
    <t>CAL-041</t>
  </si>
  <si>
    <t>PLASTIC BRACKET.CAP ABU CAL</t>
  </si>
  <si>
    <t>YAM-132</t>
  </si>
  <si>
    <t>PLASTIC PLAPORT ABU-ABU YAMATO</t>
  </si>
  <si>
    <t>DAI-085</t>
  </si>
  <si>
    <t>PIPA 22.2 X 1.2 X 755</t>
  </si>
  <si>
    <t>CAL-021</t>
  </si>
  <si>
    <t>RIVET BESI T/T D.5X23MM MENTAH</t>
  </si>
  <si>
    <t>YAM-116</t>
  </si>
  <si>
    <t>PIPA 22.2 X 0.9 X 1385</t>
  </si>
  <si>
    <t>YAM-135</t>
  </si>
  <si>
    <t>LEG PLASTIC CAP ABU-ABU YAMATO</t>
  </si>
  <si>
    <t>DAI-011</t>
  </si>
  <si>
    <t>RIVET 5 X 44 MENTAH</t>
  </si>
  <si>
    <t>DAI-029</t>
  </si>
  <si>
    <t>PIPA 22.2 X 1.2 X 1833</t>
  </si>
  <si>
    <t>YAM-045</t>
  </si>
  <si>
    <t>RIVET BESI T/T M5 X 25MMMENTAH</t>
  </si>
  <si>
    <t>JASA RANGKA DAISHOGUN LMUP MENTAH</t>
  </si>
  <si>
    <t>DUO-072</t>
  </si>
  <si>
    <t>PIPA 25/16 X 1.2 X 390</t>
  </si>
  <si>
    <t>DUO-071</t>
  </si>
  <si>
    <t>PIPA 25/16 X 1.2 X 646</t>
  </si>
  <si>
    <t>DUO-073</t>
  </si>
  <si>
    <t>PIPA 25/16 X 1.2 X 684 (TIRUS 1 UJUNG)</t>
  </si>
  <si>
    <t>DUO-076</t>
  </si>
  <si>
    <t>PIPA 25/16 X 1.2 X 425 TIRUS DUA UJUNG</t>
  </si>
  <si>
    <t>LEO-011</t>
  </si>
  <si>
    <t>DOP PLASTIC LEON 350</t>
  </si>
  <si>
    <t>ECH-103</t>
  </si>
  <si>
    <t>PIPA 22.2 X 1.1 X 619</t>
  </si>
  <si>
    <t>ECH-111</t>
  </si>
  <si>
    <t>PIPA 22.2 X 1.1 X 0.504</t>
  </si>
  <si>
    <t>ECH-117</t>
  </si>
  <si>
    <t>PIPA 22.2 X 1.1 X 0.689</t>
  </si>
  <si>
    <t>ECH-116</t>
  </si>
  <si>
    <t>PIPA 22.2 X 1.1 X 0.576</t>
  </si>
  <si>
    <t>ECH-114</t>
  </si>
  <si>
    <t>PIPA 22.2 X 1.1 X 0.620</t>
  </si>
  <si>
    <t>ECH-113</t>
  </si>
  <si>
    <t>PIPA 22.2 X 1.1 X 0.886</t>
  </si>
  <si>
    <t>ECH-118</t>
  </si>
  <si>
    <t>PIPA 22.2 X 1.1 X 0.7545</t>
  </si>
  <si>
    <t>ECH-109</t>
  </si>
  <si>
    <t>PIPA 22.2 X 1.1 X 0.469</t>
  </si>
  <si>
    <t>ECH-108</t>
  </si>
  <si>
    <t>PIPA 22.2 X 1.1 X 1925</t>
  </si>
  <si>
    <t>ECH-110</t>
  </si>
  <si>
    <t>PIPA 19.1 X 1.1 X 1067</t>
  </si>
  <si>
    <t>ECH-107</t>
  </si>
  <si>
    <t>PIPA 22.2 X 1.1 X 0.5285</t>
  </si>
  <si>
    <t>ECH-106</t>
  </si>
  <si>
    <t>PIPA 22.2 X 1.1 X 2045</t>
  </si>
  <si>
    <t>ECH-105</t>
  </si>
  <si>
    <t>PIPA 22.2 X 1.1 X 0.588</t>
  </si>
  <si>
    <t>ECH-104</t>
  </si>
  <si>
    <t>PIPA 22.2 X 1.1 X 2165</t>
  </si>
  <si>
    <t>ECH-122</t>
  </si>
  <si>
    <t>PIPA 22.2 X 1.1 X 0.648</t>
  </si>
  <si>
    <t>ECH-124</t>
  </si>
  <si>
    <t>PIPA 22.2 X 1.1 X 2.285</t>
  </si>
  <si>
    <t>ECH-121</t>
  </si>
  <si>
    <t>PIPA 22.2 X 1.1 X 0.708</t>
  </si>
  <si>
    <t>ECH-123</t>
  </si>
  <si>
    <t>PIPA 22.2 X 1.1 X 2.405</t>
  </si>
  <si>
    <t>ECH-112</t>
  </si>
  <si>
    <t>PIPA 19.1 X 1.1 X 1125</t>
  </si>
  <si>
    <t>ECH-285</t>
  </si>
  <si>
    <t>RACK FRAME ECHOOL CHAIR</t>
  </si>
  <si>
    <t>FLO-537</t>
  </si>
  <si>
    <t>PIPA 25.4 X 2.0 X 2860</t>
  </si>
  <si>
    <t>FLO-538</t>
  </si>
  <si>
    <t>PIPA 25.4 X 2.0 X 581</t>
  </si>
  <si>
    <t>FLO-539</t>
  </si>
  <si>
    <t>PIPA 22.2 X 1.1 X 321.5</t>
  </si>
  <si>
    <t>ET1-038</t>
  </si>
  <si>
    <t>SHAFT PLS HOLDER ET</t>
  </si>
  <si>
    <t>ET1-104</t>
  </si>
  <si>
    <t>CENTER PIPE ET FP GREY</t>
  </si>
  <si>
    <t>NA-113</t>
  </si>
  <si>
    <t>PIN CASTER 850 SERIES</t>
  </si>
  <si>
    <t>RIB-016</t>
  </si>
  <si>
    <t>PIPA 19.1 X 1.0 X 6000</t>
  </si>
  <si>
    <t>PIA-010</t>
  </si>
  <si>
    <t>INSERT PLATE ROLAND KW0</t>
  </si>
  <si>
    <t>PIA-079</t>
  </si>
  <si>
    <t>RIVET (3) Ø 6 X 10 MENTAH</t>
  </si>
  <si>
    <t>PIA-040</t>
  </si>
  <si>
    <t>NUT M 16 X P 2.5 (ULIR KIRI)</t>
  </si>
  <si>
    <t>PIA-041</t>
  </si>
  <si>
    <t>NUT M 16 X P 2.5</t>
  </si>
  <si>
    <t>COF-003</t>
  </si>
  <si>
    <t>JOINT FRAME 2 CTS 60 PLATE</t>
  </si>
  <si>
    <t>COF-004</t>
  </si>
  <si>
    <t>JOINT FRAME 1 CTS 60 PLATE</t>
  </si>
  <si>
    <t>COF-002</t>
  </si>
  <si>
    <t>CORNER PLATE [CTS-60 PLATE]</t>
  </si>
  <si>
    <t>COF-032</t>
  </si>
  <si>
    <t>PIPA 20/20 X 1.2 X 539</t>
  </si>
  <si>
    <t>FTC-040</t>
  </si>
  <si>
    <t>PIPA 40/20 X 1.2 X 1.115</t>
  </si>
  <si>
    <t>FTC-042</t>
  </si>
  <si>
    <t>PIPA 40/20 X 1.2 X 1600</t>
  </si>
  <si>
    <t>BAN-040</t>
  </si>
  <si>
    <t>PIPA 70/30 x 1.9 x 1300</t>
  </si>
  <si>
    <t>BAN-041</t>
  </si>
  <si>
    <t>PIPA 70/30 x 1.9 x 1900</t>
  </si>
  <si>
    <t>BAN-042</t>
  </si>
  <si>
    <t>PIPA 70/30 x 1.9 x 2500</t>
  </si>
  <si>
    <t>OLI-070</t>
  </si>
  <si>
    <t>PIPA 60/30 X 1.9 X 2310</t>
  </si>
  <si>
    <t>OLI-069</t>
  </si>
  <si>
    <t>PIPA 60/30 X 1.9 X 2837</t>
  </si>
  <si>
    <t>KT--169</t>
  </si>
  <si>
    <t>PIPA 30/60 X 1.8 X 2670</t>
  </si>
  <si>
    <t>HOB-I3-002</t>
  </si>
  <si>
    <t>FRAME ASSY HOBBY TABLE KW 0</t>
  </si>
  <si>
    <t>BAN-028</t>
  </si>
  <si>
    <t>ARM REST ALUMINIUM</t>
  </si>
  <si>
    <t>BAN-027</t>
  </si>
  <si>
    <t>LEG FRAME ALUMINIUM</t>
  </si>
  <si>
    <t>NCRN-001</t>
  </si>
  <si>
    <t>PIPA 22.2 X 1.2 X 6000</t>
  </si>
  <si>
    <t>NA- 128</t>
  </si>
  <si>
    <t>KAIN OSCAR CAVJXXXJV 0.65 X 137 BLACK</t>
  </si>
  <si>
    <t>NA- 129</t>
  </si>
  <si>
    <t>KAIN OSCAR CAVJXXXET 0.65 X 137 BLACK</t>
  </si>
  <si>
    <t>ET1-133</t>
  </si>
  <si>
    <t>PIPA 14 X 1.5 X 6000</t>
  </si>
  <si>
    <t>SAN-048</t>
  </si>
  <si>
    <t>SEAT COVER CM-350 O1</t>
  </si>
  <si>
    <t>SAN-047</t>
  </si>
  <si>
    <t>SEAT COVER CM-350 O3</t>
  </si>
  <si>
    <t>SAN-045</t>
  </si>
  <si>
    <t>SEAT COVER CM-350 O7</t>
  </si>
  <si>
    <t>OFF-042</t>
  </si>
  <si>
    <t>PIPA 50/25 X 1.2 X 6250</t>
  </si>
  <si>
    <t>T70-027</t>
  </si>
  <si>
    <t>PIPA 40/20 X 1.2 X 1.041</t>
  </si>
  <si>
    <t>T70-021</t>
  </si>
  <si>
    <t>PIPA 40/20 X 1.2 X 541</t>
  </si>
  <si>
    <t>SOH-041</t>
  </si>
  <si>
    <t>PIPA 40/20 X 1,2 X 1060</t>
  </si>
  <si>
    <t>T70-022</t>
  </si>
  <si>
    <t>PIPA 40/20 X 1.2 X 1.261</t>
  </si>
  <si>
    <t>T10-006</t>
  </si>
  <si>
    <t>PIPA 40/20 X 1.2 X 900</t>
  </si>
  <si>
    <t>T70-024</t>
  </si>
  <si>
    <t>PIPA 40/20 X 1.2 X 163</t>
  </si>
  <si>
    <t>T70-049</t>
  </si>
  <si>
    <t>PIPA 40/20 X 1.2 X 441</t>
  </si>
  <si>
    <t>T70-023</t>
  </si>
  <si>
    <t>PIPA 40/20 X 1.2 X 301</t>
  </si>
  <si>
    <t>T70-048</t>
  </si>
  <si>
    <t>PIPA 40/20 X 1.2 X 631</t>
  </si>
  <si>
    <t>T55-007</t>
  </si>
  <si>
    <t>PIPA 40/20 X 1.2 X 391</t>
  </si>
  <si>
    <t>FLO-533</t>
  </si>
  <si>
    <t>PIPA 22.2 X 1.1 X 359</t>
  </si>
  <si>
    <t>CB -233</t>
  </si>
  <si>
    <t>PIPA 25.4 X 1.6 X 928</t>
  </si>
  <si>
    <t>CB--277</t>
  </si>
  <si>
    <t>NUT R (K-505008)</t>
  </si>
  <si>
    <t>PAR-067</t>
  </si>
  <si>
    <t>PP. 25/25 X T1.2 X 1810 STKM 11A (LEG PIPE L TABLE)</t>
  </si>
  <si>
    <t>PAR-071</t>
  </si>
  <si>
    <t>PIPA 25/25 X T1.2 X 380 STKM 11A</t>
  </si>
  <si>
    <t>T70-045</t>
  </si>
  <si>
    <t>PIPA 40/20 X 1.2 X 561</t>
  </si>
  <si>
    <t>T70-026</t>
  </si>
  <si>
    <t>PIPA 40/20 X 1.2 X 291</t>
  </si>
  <si>
    <t>T70-025</t>
  </si>
  <si>
    <t>PIPA 40/20 X 1.2 X 731</t>
  </si>
  <si>
    <t>BOR PIPA 20/40 X 1.2 X 651</t>
  </si>
  <si>
    <t>T75-011</t>
  </si>
  <si>
    <t>PIPA 40/20 X 1.2 X 651</t>
  </si>
  <si>
    <t>ARM K-100033</t>
  </si>
  <si>
    <t>FLO-534</t>
  </si>
  <si>
    <t>PIPA 19.1 X 1.0 X 361</t>
  </si>
  <si>
    <t>FLO-535</t>
  </si>
  <si>
    <t>PIPA 19.1 X 1.0 X 405</t>
  </si>
  <si>
    <t>PP. 25/25 X T1.2 X 380 STKM 11A (CROSS PIPE TABLE)</t>
  </si>
  <si>
    <t>Mut in</t>
  </si>
  <si>
    <t>Inevisiensi</t>
  </si>
  <si>
    <t>CB--738</t>
  </si>
  <si>
    <t>PIPA 38.1 X 1.6 X 1000</t>
  </si>
  <si>
    <t>RKB Non Schedule</t>
  </si>
  <si>
    <t>SPB</t>
  </si>
  <si>
    <t>ECH-302</t>
  </si>
  <si>
    <t>ECH-303</t>
  </si>
  <si>
    <t>RANGKA ECHOOL DESK NO 6 TANPA LAS</t>
  </si>
  <si>
    <t>RANGKA ECHOOL CHAIR NO 6 TANPA LAS</t>
  </si>
  <si>
    <t>Report masalah bila stock subkon tidak di input</t>
  </si>
  <si>
    <t>Potensi Rawmet yg sudah dipesan Utk Subkon (apabila tidak ada realiasi delivery schedule)</t>
  </si>
  <si>
    <t>Order x Kebutuhan</t>
  </si>
  <si>
    <t>Cost</t>
  </si>
  <si>
    <t>ECH-I7-006</t>
  </si>
  <si>
    <t>RANGKA ECHOOL CHAIR NO. 2 FP SILVER</t>
  </si>
  <si>
    <t>CB--608</t>
  </si>
  <si>
    <t>CB--164</t>
  </si>
  <si>
    <t>BRACKET K-108002</t>
  </si>
  <si>
    <t>HINGE C-067007</t>
  </si>
  <si>
    <t>FLO-098</t>
  </si>
  <si>
    <t>LEG PLASTIC CUP FLORA ABU</t>
  </si>
  <si>
    <t>CB--485</t>
  </si>
  <si>
    <t>PLATE INSERT 1010</t>
  </si>
  <si>
    <t>ONGKOS POTONG PLATE</t>
  </si>
  <si>
    <t>ECH-I5-001</t>
  </si>
  <si>
    <t>LEG FRAME R ASSY KUMI FD FP BLACK</t>
  </si>
  <si>
    <t>LEG FRAME L ASSY KUMI FD FP BLACK</t>
  </si>
  <si>
    <t>HANGER BAG FC</t>
  </si>
  <si>
    <t>LEG FRAME ASSY KUMI ED/MD/SD - R FP BLACK</t>
  </si>
  <si>
    <t>LEG FRAME ASSY KUMI ED/MD/SD - L FP BLACK</t>
  </si>
  <si>
    <t>BASE PIPE NC COMPL FP HAMMERTONE</t>
  </si>
  <si>
    <t>KAW-242</t>
  </si>
  <si>
    <t>LEG KAWAI WB-35 FP MAPLE + PRESS LEG</t>
  </si>
  <si>
    <t>KAW-241</t>
  </si>
  <si>
    <t>LEG KAWAI WB-35 FP DARL WALNUT + PRESS LEG</t>
  </si>
  <si>
    <t>KAW-244</t>
  </si>
  <si>
    <t>LEG KAWAI WB-35 FP LIGHT OAK + PRESS LEG</t>
  </si>
  <si>
    <t>MAIN FRAME KAWAI WB-152 ASSY FP WHITE</t>
  </si>
  <si>
    <t>T60-022</t>
  </si>
  <si>
    <t xml:space="preserve"> BASE LEG COMPL KOTATSU 6012</t>
  </si>
  <si>
    <t>FRAME AYUMI CHAIR 6 FP IVORY</t>
  </si>
  <si>
    <t>MAP-041</t>
  </si>
  <si>
    <t>PAR-126</t>
  </si>
  <si>
    <t>PAR-125</t>
  </si>
  <si>
    <t>PAR-223</t>
  </si>
  <si>
    <t>PAR-224</t>
  </si>
  <si>
    <t>CB--197</t>
  </si>
  <si>
    <t>DRAWER ASTAL AYUMI</t>
  </si>
  <si>
    <t>RANGKA HANAKO FP MILKY CREAM</t>
  </si>
  <si>
    <t>MAIN LEG PIPE KT 02 FP GREY</t>
  </si>
  <si>
    <t>JAHITAN SEAT COVER NCRN O1</t>
  </si>
  <si>
    <t>RACK FRAME FITTO FL</t>
  </si>
  <si>
    <t>RACK FRAME MANABU TAEKWAN</t>
  </si>
  <si>
    <t>STANG ETD-701 (DUO 1)</t>
  </si>
  <si>
    <t>STANG ET 11 (DUO 2)</t>
  </si>
  <si>
    <t>INSERT FOR M8 DUO-1</t>
  </si>
  <si>
    <t>STOPPER OLIVE A-LM</t>
  </si>
  <si>
    <t>COLLAR 9.3 X 1.0 X 19</t>
  </si>
  <si>
    <t>PIN IN SEAT</t>
  </si>
  <si>
    <t>PIN IN BACK</t>
  </si>
  <si>
    <t>PIN LOTUS MEMO</t>
  </si>
  <si>
    <t>NUT INSERT M5 X 0.8 X 19</t>
  </si>
  <si>
    <t>NUT INSERT M6 X 1.0 X 15</t>
  </si>
  <si>
    <t>NUT INSERT M6 X DIA 17 X 20</t>
  </si>
  <si>
    <t>NUT INSERT(TABLE TOP EDU PLS)</t>
  </si>
  <si>
    <t>SPACER FITTO FLA</t>
  </si>
  <si>
    <t>LEG PIPE (L) PARAMOUNT TABLE TYPE M</t>
  </si>
  <si>
    <t>LEG PIPE (R) PARAMOUNT TABLE TYPE M</t>
  </si>
  <si>
    <t>LEG PIPE (L) PARAMOUNT TABLE TYPE S</t>
  </si>
  <si>
    <t>LEG PIPE (R) PARAMOUNT TABLE TYPE S</t>
  </si>
  <si>
    <t>LEG PIPE (L) PARAMOUNT TABLE TYPE XL</t>
  </si>
  <si>
    <t>LEG PIPE (R) PARAMOUNT TABLE TYPE XL</t>
  </si>
  <si>
    <t>HANGER BAG TKG</t>
  </si>
  <si>
    <t>RING PIPE RC-61</t>
  </si>
  <si>
    <t>JOINT FRONT BOARD AH-01 DESK FP</t>
  </si>
  <si>
    <t>TROLEY TM-01</t>
  </si>
  <si>
    <t>SEAT JOINT PLATE OPERATOR CHAIR</t>
  </si>
  <si>
    <t>JAHITAN BACK COVER PANARUB OLYFIN NO. 78</t>
  </si>
  <si>
    <t>ANGLE A C-0002-2</t>
  </si>
  <si>
    <t>ANGLE B C-0002-3</t>
  </si>
  <si>
    <t>ANGLE OPTIMUS</t>
  </si>
  <si>
    <t>BEARING K-006009</t>
  </si>
  <si>
    <t>BOLT HANDLE TIANG INFUS</t>
  </si>
  <si>
    <t>BOTTOM STOPER OPTIMUS</t>
  </si>
  <si>
    <t>BRACKET L OPTIMUS 3E</t>
  </si>
  <si>
    <t>COLLAR 12.7 K-006502</t>
  </si>
  <si>
    <t>COLLAR J-9416327</t>
  </si>
  <si>
    <t>CRANK UNIT (METAL) F-030500</t>
  </si>
  <si>
    <t>CYLINDER SHAFT C-078545</t>
  </si>
  <si>
    <t>DANTUKI BOLT K-000001</t>
  </si>
  <si>
    <t>DANTUKI BOLT K-000019</t>
  </si>
  <si>
    <t>DOP PLATE SLIDER PIPE</t>
  </si>
  <si>
    <t>DRAWER STICK COVER</t>
  </si>
  <si>
    <t>END BRACKET H-002200-3</t>
  </si>
  <si>
    <t>FRAME H</t>
  </si>
  <si>
    <t>FRAME ICU/WARD BED</t>
  </si>
  <si>
    <t>FRAME L</t>
  </si>
  <si>
    <t>FRAME OPTIMUS</t>
  </si>
  <si>
    <t>HANDLE AXIS J-9416311</t>
  </si>
  <si>
    <t>HANDLE L1 K-301009-1</t>
  </si>
  <si>
    <t>HANDLE R2 K-301009-2</t>
  </si>
  <si>
    <t>HANGER BED SIDE CABINET</t>
  </si>
  <si>
    <t>HANGER ROHTO</t>
  </si>
  <si>
    <t>HANGER TIANG INFUS</t>
  </si>
  <si>
    <t>HARNES BAR H-210103</t>
  </si>
  <si>
    <t>HOLDER C-078544</t>
  </si>
  <si>
    <t>MAT GUARD K-301002</t>
  </si>
  <si>
    <t>NUT FOR CASTER K-003004</t>
  </si>
  <si>
    <t>NUT J-9416326</t>
  </si>
  <si>
    <t>NUT TIANG INFUS</t>
  </si>
  <si>
    <t>PIN A K-005020-A VERSENG</t>
  </si>
  <si>
    <t>PIN C K-005004-C</t>
  </si>
  <si>
    <t>PIN D K-005019-D</t>
  </si>
  <si>
    <t>PIN K-005016</t>
  </si>
  <si>
    <t>PLATE K-200003</t>
  </si>
  <si>
    <t>PLATE SLIDER TB 002</t>
  </si>
  <si>
    <t>RESIN WASHER K-506002</t>
  </si>
  <si>
    <t>ROLLER SUPPORT-L K-212005</t>
  </si>
  <si>
    <t>ROLLER SUPPORT-R K-212005</t>
  </si>
  <si>
    <t>ROUND BAR DF-6500 (TANPA LUBANG)</t>
  </si>
  <si>
    <t>ROUND BAR DF-7500 (ADA LUBANG)</t>
  </si>
  <si>
    <t>SCREW (KANAN) DIA 20 X 330</t>
  </si>
  <si>
    <t>SCREW A(KIRI) K-000020 A</t>
  </si>
  <si>
    <t>SCREW B(KANAN) K-000020 B</t>
  </si>
  <si>
    <t>SLIDE AXIS J-9416308</t>
  </si>
  <si>
    <t>SPACER J-9416306</t>
  </si>
  <si>
    <t>STOPER COLLAR K-006010</t>
  </si>
  <si>
    <t>STOPPER H-002100-5</t>
  </si>
  <si>
    <t>STOPPER H-002110-3</t>
  </si>
  <si>
    <t>JOINT FRAME KUMI SD FP BLACK</t>
  </si>
  <si>
    <t>JOINT FRAME KUMI ED FP BLACK</t>
  </si>
  <si>
    <t>JOINT FRAME KUMI MD FP BLACK</t>
  </si>
  <si>
    <t>JOINT FRAME SIDE KUMI ED FP BLACK</t>
  </si>
  <si>
    <t>RACK KT CAVIS SAMPING</t>
  </si>
  <si>
    <t>PIA-025</t>
  </si>
  <si>
    <t>INSERT PLATE ROLAND EDP</t>
  </si>
  <si>
    <t>KAW-124</t>
  </si>
  <si>
    <t>LEG SHOES KAWAI MAPLE</t>
  </si>
  <si>
    <t>KAW-201</t>
  </si>
  <si>
    <t>PLASTIK FOR LEG SIMBOL RICYCLE</t>
  </si>
  <si>
    <t>CAE-487</t>
  </si>
  <si>
    <t>SPCC 1.6 X 987 X 1219</t>
  </si>
  <si>
    <t>PAR-081</t>
  </si>
  <si>
    <t>PP. 25/25 X T1.2 X 500 STKM 11A (CROSS PIPE XL)</t>
  </si>
  <si>
    <t>PAR-079</t>
  </si>
  <si>
    <t>PP. 25/25 X T1.2 X 1855 STKM 11A (LEG PIPE TABLE XL)</t>
  </si>
  <si>
    <t>KT2-003</t>
  </si>
  <si>
    <t>TABLE PLATE HOBBY TABLE</t>
  </si>
  <si>
    <t>HOLDER PLATE FOR LEG [KT-02]</t>
  </si>
  <si>
    <t>ROL-001</t>
  </si>
  <si>
    <t>LEG CAP PLASTIC 30/30</t>
  </si>
  <si>
    <t>KAW-152</t>
  </si>
  <si>
    <t>LEG CAP PLASTIC 30/30 LIGHT OAK</t>
  </si>
  <si>
    <t>T60-019</t>
  </si>
  <si>
    <t>PIPA 60/30 X 1.9 X 512</t>
  </si>
  <si>
    <t>CLAMP PLATE LEG</t>
  </si>
  <si>
    <t>CLAMP ARM PLATE</t>
  </si>
  <si>
    <t>FRAME PARTISI 5000 MM</t>
  </si>
  <si>
    <t>FRAME PARTISI 4500 MM</t>
  </si>
  <si>
    <t>BOR PIPA 40/20 X 1.2 X 1641</t>
  </si>
  <si>
    <t>DANTUKI BOLT K-000002E</t>
  </si>
  <si>
    <t>BRACKET HF L (RN03E)</t>
  </si>
  <si>
    <t>BRACKET HF R (RN03E)</t>
  </si>
  <si>
    <t>MAN-041</t>
  </si>
  <si>
    <t>mAN-115</t>
  </si>
  <si>
    <t>TV -030</t>
  </si>
  <si>
    <t>TV -031</t>
  </si>
  <si>
    <t>TV -032</t>
  </si>
  <si>
    <t>TV -033</t>
  </si>
  <si>
    <t>PLATE INSERT FOR FRAME TV BOARD</t>
  </si>
  <si>
    <t>BRACKET HORIZONTAL TV BOARD</t>
  </si>
  <si>
    <t>BRACKET VERTIKAL TV BOARD</t>
  </si>
  <si>
    <t>PLATE SUPPORT TV BOARD</t>
  </si>
  <si>
    <t>KAW-142</t>
  </si>
  <si>
    <t>INSERT PLATE KAWAI 101/151 WS EDP</t>
  </si>
  <si>
    <t>Mei</t>
  </si>
  <si>
    <t>WIP
Retur CR</t>
  </si>
  <si>
    <t>OFF-I3-004</t>
  </si>
  <si>
    <t>OFF-I3-005</t>
  </si>
  <si>
    <t>OFF-I3-046</t>
  </si>
  <si>
    <t>CENTER BRACKET - R COMPLE ROLAND EDP</t>
  </si>
  <si>
    <t>CENTER BRACKET - L COMPLE ROLAND EDP</t>
  </si>
  <si>
    <t>HINGE-1 ASSY  WB-35 EDP</t>
  </si>
  <si>
    <t>HINGE-2 ASSY  WB-35 EDP</t>
  </si>
  <si>
    <t>JOINT PLATE 1190</t>
  </si>
  <si>
    <t>JOINT FRAME KUMI MD KW1</t>
  </si>
  <si>
    <t>JOINT FRAME KUMI ED KW1</t>
  </si>
  <si>
    <t>LEG FRAME ASSY KUMI ED/MD/SD - R KW</t>
  </si>
  <si>
    <t>LEG FRAME ASSY KUMI ED/MD/SD - L KW</t>
  </si>
  <si>
    <t>LEG FRAME ASSY SIDE KUMI ED KW</t>
  </si>
  <si>
    <t>PIPA 12 X 23 F-021200-2</t>
  </si>
  <si>
    <t>ANGLE PLATE A 1010</t>
  </si>
  <si>
    <t>ANGLE PLATE B 1010</t>
  </si>
  <si>
    <t>LEG ASSY MANABU AH CHAIR KW 1</t>
  </si>
  <si>
    <t>MAIN BRACKET ROLAND EDP</t>
  </si>
  <si>
    <t>RAIL PLATE ROLAND EDP</t>
  </si>
  <si>
    <t>SEAT PLATE ROLAND EDP</t>
  </si>
  <si>
    <t>SCJ</t>
  </si>
  <si>
    <t>RACK FRAME YAMATO FC</t>
  </si>
  <si>
    <t>Hidayat</t>
  </si>
  <si>
    <t>ECH-311</t>
  </si>
  <si>
    <t>RANGKA ECHOOL CHAIR MEMO FP IVORY</t>
  </si>
  <si>
    <t>Case</t>
  </si>
  <si>
    <t xml:space="preserve">Status Komponen yg diterima ? Apabila ada realisasi (potensi inevisiensi/kondisi komponen) </t>
  </si>
  <si>
    <t>PIPA 22.2 X 1.2 X 1.518</t>
  </si>
  <si>
    <t>PIPA 40/25 X 1.6 X 250</t>
  </si>
  <si>
    <t>PAR-069</t>
  </si>
  <si>
    <t>PP. 25/25 X T1.2 X 1710 STKM 11A (LEG PIPE M TABLE)</t>
  </si>
  <si>
    <t>OFF-170</t>
  </si>
  <si>
    <t>PP 40/20 X 1.2 X 1225 STKM 11A</t>
  </si>
  <si>
    <t>Optimalisasi qty Total kebutuhan terhadap realisasi (APS +ROP)? Terutama korelasi thdp status stock(devisit/surplus)</t>
  </si>
  <si>
    <t>PR</t>
  </si>
  <si>
    <t>Grand Total</t>
  </si>
  <si>
    <t>Values</t>
  </si>
  <si>
    <t>Sum of Lebih/
Kurang</t>
  </si>
  <si>
    <t>Sum of SPB</t>
  </si>
  <si>
    <t>Sum of Sisa PO</t>
  </si>
  <si>
    <t>Sum of Lebih/Kurang Order</t>
  </si>
  <si>
    <t>VERTIKAL PIPE FRAME MANABU AH DESK</t>
  </si>
  <si>
    <t>VERTIKAL PIPE FRAME MANABU AH CHAIR</t>
  </si>
  <si>
    <t>CLAMP ARM MEMO CAESAR</t>
  </si>
  <si>
    <t>CLAMP ARM MEMO CAVIS</t>
  </si>
  <si>
    <t>HOLDER ROTARI T-7012 MEJA GAMBAR</t>
  </si>
  <si>
    <t>Trijaya</t>
  </si>
  <si>
    <t>COS-119</t>
  </si>
  <si>
    <t>COS-118</t>
  </si>
  <si>
    <t>Bahtera</t>
  </si>
  <si>
    <t>SLIDING PLATE FC-921</t>
  </si>
  <si>
    <t>SEAT JOINT METAL FC-921</t>
  </si>
  <si>
    <t>HANDLE T-7012 MEJA GAMBAR</t>
  </si>
  <si>
    <t>Kompare dengan jdwl kirim/ APS ROP status?</t>
  </si>
  <si>
    <t>Rumus 1</t>
  </si>
  <si>
    <t>Est Cost</t>
  </si>
  <si>
    <t>Sum of Value</t>
  </si>
  <si>
    <t>MAN-102</t>
  </si>
  <si>
    <t>LEG MANABU AH-01 DESK KW0</t>
  </si>
  <si>
    <t>BASE LEG COMPL KOTATSU 6012</t>
  </si>
  <si>
    <t>ARM BRACKET MEMO FITTO</t>
  </si>
  <si>
    <t>ARM PLATE ECHOOL + NUT</t>
  </si>
  <si>
    <t>HOLDER LEG OLIVE AH-01</t>
  </si>
  <si>
    <t>BRACKET SEAT OLIVE AH-01</t>
  </si>
  <si>
    <t>RANGKA ECHOOL CHAIR NO 6 + PALANG KAKI</t>
  </si>
  <si>
    <t>RANGKA ECHOOL CHAIR NO. 6 KW 0</t>
  </si>
  <si>
    <t>ACT Metal</t>
  </si>
  <si>
    <t>LEG JOINT PIPE MAN CHAIR (PI)</t>
  </si>
  <si>
    <t>Count of Kode Barang</t>
  </si>
  <si>
    <t>OFF-171</t>
  </si>
  <si>
    <t>PP 40/20 X 1.2 X 1625 STKM 11A</t>
  </si>
  <si>
    <t>OFF-005</t>
  </si>
  <si>
    <t>PIPA 50/25 x 1.2 x 680 TIRUS 2 UJUNG 45°</t>
  </si>
  <si>
    <t>OFF-006</t>
  </si>
  <si>
    <t>PIPA 50/25 x 1.2 x 600 TIRUS 2 UJUNG 45°</t>
  </si>
  <si>
    <t>RM-YAS-ICT-SC-0006</t>
  </si>
  <si>
    <t>RM-YAM-ICT-SC-0004</t>
  </si>
  <si>
    <t>RM-YAM-ICT-SC-0005</t>
  </si>
  <si>
    <t>RM-COS-ICT-SC-0008</t>
  </si>
  <si>
    <t>RM-COS-ICT-SC-0007</t>
  </si>
  <si>
    <t>RM-COS-ICT-SC-0005</t>
  </si>
  <si>
    <t>RM-COS-ICT-SC-0004</t>
  </si>
  <si>
    <t>SF-YAM-ICT-SC-0003</t>
  </si>
  <si>
    <t>RM-YAM-ICT-SC-0001</t>
  </si>
  <si>
    <t>RM-YAM-ICT-SC-0008</t>
  </si>
  <si>
    <t>SF-YAS-ICT-SC-0001</t>
  </si>
  <si>
    <t>RM-YAS-ICT-SC-0003</t>
  </si>
  <si>
    <t>RM-FLO-ICT-SC-0001</t>
  </si>
  <si>
    <t>RM-ECH-ICT-SC-0001</t>
  </si>
  <si>
    <t>RM-ECH-ICT-SC-0002</t>
  </si>
  <si>
    <t>RM-VIS-ICT-SC-0003</t>
  </si>
  <si>
    <t>RM-850-ICT-SC-0017</t>
  </si>
  <si>
    <t>RM-CAV-ICT-SC-0003</t>
  </si>
  <si>
    <t>RM-SAN-ICT-SC-0003</t>
  </si>
  <si>
    <t>RM-YUK-ICT-SC-0001</t>
  </si>
  <si>
    <t>RM-JAS-ICT-SC-0001</t>
  </si>
  <si>
    <t>RM-KEI-ICT-SC-0002</t>
  </si>
  <si>
    <t>RM-SAN-ICT-SC-0004</t>
  </si>
  <si>
    <t>RM-KTG-ICT-SC-0006</t>
  </si>
  <si>
    <t>RM-ET1-ICT-SC-0013</t>
  </si>
  <si>
    <t>RM-KTG-ICT-SC-0010</t>
  </si>
  <si>
    <t>RM-MAN-ICT-SC-0001</t>
  </si>
  <si>
    <t>RM-HAN-ICT-SC-0002</t>
  </si>
  <si>
    <t>RM-OLI-ICT-SC-0003</t>
  </si>
  <si>
    <t>RM-OLI-ICT-SC-0004</t>
  </si>
  <si>
    <t>RM-KTG-ICT-SC-0012</t>
  </si>
  <si>
    <t>RM-KTG-ICT-SC-0011</t>
  </si>
  <si>
    <t>RM-ECO-ICT-SC-0003</t>
  </si>
  <si>
    <t>RM-DUO-ICT-SC-0008</t>
  </si>
  <si>
    <t>RM-OLI-ICT-SC-0006</t>
  </si>
  <si>
    <t>RM-OLI-ICT-SC-0005</t>
  </si>
  <si>
    <t>SF-KTG-ICT-SC-0001</t>
  </si>
  <si>
    <t>RM-MAN-ICT-SC-0007</t>
  </si>
  <si>
    <t>RM-AYU-ICT-SC-0001</t>
  </si>
  <si>
    <t>RM-SAM-ICT-SC-0001</t>
  </si>
  <si>
    <t>RM-FIT-ICT-SC-0008</t>
  </si>
  <si>
    <t>RM-FIT-ICT-SC-0001</t>
  </si>
  <si>
    <t>RM-FIT-ICT-SC-0010</t>
  </si>
  <si>
    <t>RM-FIT-ICT-SC-0009</t>
  </si>
  <si>
    <t>RM-KUM-ICT-SC-0003</t>
  </si>
  <si>
    <t>RM-COF-ICT-SC-0007</t>
  </si>
  <si>
    <t>RM-HBR-ICT-SC-0001</t>
  </si>
  <si>
    <t>RM-HBR-ICT-SC-0002</t>
  </si>
  <si>
    <t>RM-FTC-ICT-SC-0001</t>
  </si>
  <si>
    <t>RM-KUM-ICT-SC-0010</t>
  </si>
  <si>
    <t>RM-MTU-ICT-SC-0002</t>
  </si>
  <si>
    <t>RM-MTU-ICT-SC-0006</t>
  </si>
  <si>
    <t>RM-MTU-ICT-SC-0003</t>
  </si>
  <si>
    <t>SF-RAK-ICT-SC-0001</t>
  </si>
  <si>
    <t>RM-SHO-ICT-SC-0001</t>
  </si>
  <si>
    <t>RM-HBR-ICT-SC-0003</t>
  </si>
  <si>
    <t>RM-UNI-ICT-SC-0003</t>
  </si>
  <si>
    <t>RM-SUM-ICT-SC-0001</t>
  </si>
  <si>
    <t>RM-UNI-ICT-SC-0001</t>
  </si>
  <si>
    <t>RM-MTU-ICT-SC-0007</t>
  </si>
  <si>
    <t>RM-OPT-ICT-SC-0001</t>
  </si>
  <si>
    <t>RM-OPT-ICT-SC-0002</t>
  </si>
  <si>
    <t>RM-NSB-ICT-SC-0036</t>
  </si>
  <si>
    <t>RM-NSB-ICT-SC-0123</t>
  </si>
  <si>
    <t>RM-NSB-ICT-SC-0053</t>
  </si>
  <si>
    <t>RM-NSB-ICT-SC-0155</t>
  </si>
  <si>
    <t>RM-NSB-ICT-SC-0177</t>
  </si>
  <si>
    <t>RM-OPT-ICT-SC-0016</t>
  </si>
  <si>
    <t>RM-OPT-ICT-SC-0019</t>
  </si>
  <si>
    <t>RM-OPT-ICT-SC-0020</t>
  </si>
  <si>
    <t>RM-OPT-ICT-SC-0021</t>
  </si>
  <si>
    <t>RM-GLO-ICT-SC-0001</t>
  </si>
  <si>
    <t>RM-FRO-ICT-SC-0002</t>
  </si>
  <si>
    <t>SEAT JOINT PIPE FRONT OLIVE</t>
  </si>
  <si>
    <t>JOINT PIPE SAM</t>
  </si>
  <si>
    <t>SEAT JOINT PIPE REAR FITTO FL</t>
  </si>
  <si>
    <t>SEAT JOINT PIPE FRONT FITTO FL</t>
  </si>
  <si>
    <t>PIPA 19.1 X 0.9 X 54</t>
  </si>
  <si>
    <t>HOLDER PLATE SUMITOMO DESK</t>
  </si>
  <si>
    <t>BRACKET INDOMEDIX L</t>
  </si>
  <si>
    <t>BRACKET INDOMEDIX R</t>
  </si>
  <si>
    <t>HINGE BRACKET K-112003</t>
  </si>
  <si>
    <t>Agustus</t>
  </si>
  <si>
    <t>RM-YAM-ICT-SC-0003</t>
  </si>
  <si>
    <t>RM-YAM-ICT-SC-0002</t>
  </si>
  <si>
    <t>SF-YAM-IPC-SC-0050</t>
  </si>
  <si>
    <t>SF-YAM-IPC-SC-0049</t>
  </si>
  <si>
    <t>RM-COS-ICT-SC-0015</t>
  </si>
  <si>
    <t>RM-COS-ICT-SC-0011</t>
  </si>
  <si>
    <t>RM-COS-ICT-SC-0012</t>
  </si>
  <si>
    <t>RM-DUO-ICT-SC-0001</t>
  </si>
  <si>
    <t>RM-ROL-ICT-SC-0012</t>
  </si>
  <si>
    <t>RM-ROL-ICT-SC-0013</t>
  </si>
  <si>
    <t>RM-ROL-ICT-SC-0014</t>
  </si>
  <si>
    <t>RM-ROL-ICT-SC-0004</t>
  </si>
  <si>
    <t>RM-ROL-ICT-SC-0005</t>
  </si>
  <si>
    <t>SF-KAW-IPC-SC-0019</t>
  </si>
  <si>
    <t>SF-KAW-IPC-SC-0012</t>
  </si>
  <si>
    <t>SF-KAW-IPC-SC-0028</t>
  </si>
  <si>
    <t>SF-KAW-IPC-SC-0009</t>
  </si>
  <si>
    <t>SF-KAW-IPC-SC-0031</t>
  </si>
  <si>
    <t>SF-KAW-IPC-SC-0011</t>
  </si>
  <si>
    <t>SF-KAW-IPC-SC-0034</t>
  </si>
  <si>
    <t>SF-KAW-IPC-SC-0014</t>
  </si>
  <si>
    <t>SF-KAW-IPC-SC-0033</t>
  </si>
  <si>
    <t>SF-KAW-IPC-SC-0013</t>
  </si>
  <si>
    <t>SF-KAW-IPC-SC-0022</t>
  </si>
  <si>
    <t>SF-KAW-IPC-SC-0007</t>
  </si>
  <si>
    <t>SF-KAW-IPC-SC-0023</t>
  </si>
  <si>
    <t>SF-KAW-IPC-SC-0008</t>
  </si>
  <si>
    <t>SF-KAW-IPC-SC-0024</t>
  </si>
  <si>
    <t>SF-KAW-IPC-SC-0035</t>
  </si>
  <si>
    <t>SF-KAW-IPC-SC-0017</t>
  </si>
  <si>
    <t>SF-KAW-IPC-SC-0027</t>
  </si>
  <si>
    <t>SF-KAW-IPC-SC-0038</t>
  </si>
  <si>
    <t>SF-KAW-IPC-SC-0026</t>
  </si>
  <si>
    <t>SF-PAR-IPC-SC-0010</t>
  </si>
  <si>
    <t>SF-PAR-IPC-SC-0013</t>
  </si>
  <si>
    <t>SF-PAR-IPC-SC-0011</t>
  </si>
  <si>
    <t>SF-PAR-IPC-SC-0014</t>
  </si>
  <si>
    <t>SF-PAR-IPC-SC-0012</t>
  </si>
  <si>
    <t>SF-PAR-IPC-SC-0015</t>
  </si>
  <si>
    <t>SF-MAN-IPC-SC-0004</t>
  </si>
  <si>
    <t>SF-KOG-ICT-SC-0001</t>
  </si>
  <si>
    <t>RM-KOG-ICT-SC-0008</t>
  </si>
  <si>
    <t>RM-KOG-ICT-SC-0001</t>
  </si>
  <si>
    <t>RM-KOG-ICT-SC-0005</t>
  </si>
  <si>
    <t>RM-KOG-ICT-SC-0002</t>
  </si>
  <si>
    <t>RM-KOG-ICT-SC-0003</t>
  </si>
  <si>
    <t>RM-KOG-ICT-SC-0004</t>
  </si>
  <si>
    <t>SF-YAM-ICT-SC-0004</t>
  </si>
  <si>
    <t>RM-COS-ICT-SC-0003</t>
  </si>
  <si>
    <t>RM-COS-ICT-SC-0014</t>
  </si>
  <si>
    <t>RM-MAN-ICT-SC-0015</t>
  </si>
  <si>
    <t>RM-MAN-ICT-SC-0014</t>
  </si>
  <si>
    <t>RM-MAN-ICT-SC-0002</t>
  </si>
  <si>
    <t>RM-MAN-ICT-SC-0004</t>
  </si>
  <si>
    <t>RM-SHI-ICT-SC-0004</t>
  </si>
  <si>
    <t>RM-SHI-ICT-SC-0006</t>
  </si>
  <si>
    <t>RM-KOG-ICT-SC-0012</t>
  </si>
  <si>
    <t>RM-KOG-ICT-SC-0010</t>
  </si>
  <si>
    <t>RM-NEO-ICT-SC-0001</t>
  </si>
  <si>
    <t>SF-COF-ICT-SC-0001</t>
  </si>
  <si>
    <t>RM-KUM-ICT-SC-0008</t>
  </si>
  <si>
    <t>RM-KUM-ICT-SC-0002</t>
  </si>
  <si>
    <t>RM-MAN-ICT-SC-0008</t>
  </si>
  <si>
    <t>RM-CAE-ICT-SC-0008</t>
  </si>
  <si>
    <t>RM-CAV-ICT-SC-0006</t>
  </si>
  <si>
    <t>RM-FIT-ICT-SC-0012</t>
  </si>
  <si>
    <t>RM-ECH-ICT-SC-0009</t>
  </si>
  <si>
    <t>RM-MAN-ICT-SC-0017</t>
  </si>
  <si>
    <t>RM-OLI-ICT-SC-0012</t>
  </si>
  <si>
    <t>SF-ROL-IOT-SC-0005</t>
  </si>
  <si>
    <t>SF-KAW-IOT-SC-0005</t>
  </si>
  <si>
    <t>LEG KAWAI WB-35 FP MAPLE</t>
  </si>
  <si>
    <t>MAIN FRAME KAWAI WB-10 FP BLACK</t>
  </si>
  <si>
    <t>LEG KAWAI WB-10 FP BLACK</t>
  </si>
  <si>
    <t>MAIN FRAME KAWAI WB-10 FP IVORY WHITE</t>
  </si>
  <si>
    <t>LEG KAWAI WB-10 FP IVORY WHITE</t>
  </si>
  <si>
    <t>MAIN FRAME KAWAI WS-102 ASSY FP ROSE</t>
  </si>
  <si>
    <t>MAIN FRAME KAWAI WS-152 ASSY FP BLACK</t>
  </si>
  <si>
    <t>MAIN FRAME KAWAI WB-152 ASSY FP ROSE</t>
  </si>
  <si>
    <t>LEG PIPE 25 (L) PARAMOUNT CHAIR TYPE L</t>
  </si>
  <si>
    <t>LEG PIPE 25 (R) PARAMOUNT CHAIR TYPE L</t>
  </si>
  <si>
    <t>LEG PIPE 25 (L) PARAMOUNT CHAIR TYPE M</t>
  </si>
  <si>
    <t>LEG PIPE 25 (R) PARAMOUNT CHAIR TYPE M</t>
  </si>
  <si>
    <t>LEG PIPE 25 (L) PARAMOUNT CHAIR TYPE S</t>
  </si>
  <si>
    <t>LEG PIPE 25 (R) PARAMOUNT CHAIR TYPE S</t>
  </si>
  <si>
    <t>LEG MANABU AH-01 DESK FP IVORY</t>
  </si>
  <si>
    <t>HOLDER JOINT KOGU</t>
  </si>
  <si>
    <t>TABLE SUPPORT MANABU AH</t>
  </si>
  <si>
    <t>RM-VIS-ICT-SC-0005</t>
  </si>
  <si>
    <t>RM-KEI-ICT-SC-0001</t>
  </si>
  <si>
    <t>RM-SAN-ICT-SC-0001</t>
  </si>
  <si>
    <t>RM-SAN-ICT-SC-0008</t>
  </si>
  <si>
    <t>RM-JAS-ICT-SC-0003</t>
  </si>
  <si>
    <t>RM-VIS-ICT-SC-0006</t>
  </si>
  <si>
    <t>RM-CAV-ICT-SC-0005</t>
  </si>
  <si>
    <t>RM-YUK-ICT-SC-0002</t>
  </si>
  <si>
    <t>RM-KAS-ICT-SC-0002</t>
  </si>
  <si>
    <t>RM-OLI-ICT-SC-0010</t>
  </si>
  <si>
    <t>SF-JIR-ICT-SC-0001</t>
  </si>
  <si>
    <t>SF-YAM-ICT-SC-0006</t>
  </si>
  <si>
    <t>SF-TAR-IPC-SC-0063</t>
  </si>
  <si>
    <t>SF-TAR-IPC-SC-0064</t>
  </si>
  <si>
    <t>SF-TAR-IPC-SC-0065</t>
  </si>
  <si>
    <t>RM-CAE-ICT-SC-0003</t>
  </si>
  <si>
    <t>RM-CAE-ICT-SC-0004</t>
  </si>
  <si>
    <t>SF-CAE-ICT-SC-0001</t>
  </si>
  <si>
    <t>RM-CAE-ICT-SC-0001</t>
  </si>
  <si>
    <t>SF-CAE-IPC-SC-0175</t>
  </si>
  <si>
    <t>SF-CAE-IPC-SC-0179</t>
  </si>
  <si>
    <t>SF-CAE-IPC-SC-0176</t>
  </si>
  <si>
    <t>SF-HAN-IPC-SC-0001</t>
  </si>
  <si>
    <t>SF-HAN-IPC-SC-0002</t>
  </si>
  <si>
    <t>SF-HAN-IPC-SC-0003</t>
  </si>
  <si>
    <t>SF-DAI-IPC-SC-0025</t>
  </si>
  <si>
    <t>SF-DAI-ICT-SC-0001</t>
  </si>
  <si>
    <t>SF-DUO-IPC-SC-0009</t>
  </si>
  <si>
    <t>SF-DUO-IPC-SC-0010</t>
  </si>
  <si>
    <t>SF-DUO-IPC-SC-0008</t>
  </si>
  <si>
    <t>SF-ECH-IPC-SC-0010</t>
  </si>
  <si>
    <t>SF-ECH-IPC-SC-0014</t>
  </si>
  <si>
    <t>SF-ECH-IPC-SC-0006</t>
  </si>
  <si>
    <t>SF-ECH-IPC-SC-0007</t>
  </si>
  <si>
    <t>SF-ECH-IPC-SC-0008</t>
  </si>
  <si>
    <t>SF-ECH-IPC-SC-0009</t>
  </si>
  <si>
    <t>SF-ECH-IPC-SC-0005</t>
  </si>
  <si>
    <t>RM-ET1-ICT-SC-0003</t>
  </si>
  <si>
    <t>RM-NSB-ICT-SC-0199</t>
  </si>
  <si>
    <t>SF-UNI-IPC-SC-0001</t>
  </si>
  <si>
    <t>RM-RIB-ICT-SC-0001</t>
  </si>
  <si>
    <t>RM-KAW-ICT-SC-0005</t>
  </si>
  <si>
    <t>RM-KAW-ICT-SC-0006</t>
  </si>
  <si>
    <t>RM-ROL-ICT-SC-0001</t>
  </si>
  <si>
    <t>RM-ROL-ICT-SC-0002</t>
  </si>
  <si>
    <t>RM-COF-IPC-SC-0008</t>
  </si>
  <si>
    <t>SF-FTC-ICT-SC-0001</t>
  </si>
  <si>
    <t>SF-FTC-ICT-SC-0002</t>
  </si>
  <si>
    <t>SF-KOG-IPC-SC-0005</t>
  </si>
  <si>
    <t>RM-KTG-ICT-SC-0004</t>
  </si>
  <si>
    <t>RM-KTG-ICT-SC-0005</t>
  </si>
  <si>
    <t>SF-KTG-IPC-SC-0001</t>
  </si>
  <si>
    <t>SF-KOG-IPC-SC-0007</t>
  </si>
  <si>
    <t>SF-KOG-IPC-SC-0006</t>
  </si>
  <si>
    <t>RM-OLI-ICT-SC-0002</t>
  </si>
  <si>
    <t>SF-SHO-ICT-SC-0008</t>
  </si>
  <si>
    <t>SF-SHO-ICT-SC-0018</t>
  </si>
  <si>
    <t>SF-SHO-ICT-SC-0011</t>
  </si>
  <si>
    <t>SF-SHO-ICT-SC-0017</t>
  </si>
  <si>
    <t>SF-SHO-ICT-SC-0015</t>
  </si>
  <si>
    <t>SF-PAR-IPC-SC-0004</t>
  </si>
  <si>
    <t>SF-PAR-IPC-SC-0007</t>
  </si>
  <si>
    <t>SF-PAR-IPC-SC-0005</t>
  </si>
  <si>
    <t>SF-PAR-IPC-SC-0008</t>
  </si>
  <si>
    <t>SF-PAR-IPC-SC-0006</t>
  </si>
  <si>
    <t>SF-PAR-IPC-SC-0009</t>
  </si>
  <si>
    <t>RM-FLO-ICT-SC-0004</t>
  </si>
  <si>
    <t>SF-MAN-IPC-SC-0002</t>
  </si>
  <si>
    <t>SF-MAN-IPC-SC-0001</t>
  </si>
  <si>
    <t>SF-MAN-IPC-SC-0006</t>
  </si>
  <si>
    <t>SF-SHI-IPC-SC-0001</t>
  </si>
  <si>
    <t>RM-NSB-ICT-SC-0096</t>
  </si>
  <si>
    <t>RM-NSB-ICT-SC-0101</t>
  </si>
  <si>
    <t>SF-NSB-ICT-SC-0022</t>
  </si>
  <si>
    <t>SF-NSB-ICT-SC-0023</t>
  </si>
  <si>
    <t>RM-NSB-ICT-SC-0005</t>
  </si>
  <si>
    <t>RM-OPT-ICT-SC-0005</t>
  </si>
  <si>
    <t>RM-NSB-ICT-SC-0043</t>
  </si>
  <si>
    <t>RM-NSB-ICT-SC-0045</t>
  </si>
  <si>
    <t>RM-NSB-ICT-SC-0047</t>
  </si>
  <si>
    <t>RM-OPT-ICT-SC-0007</t>
  </si>
  <si>
    <t>RM-NSB-ICT-SC-0168</t>
  </si>
  <si>
    <t>RM-NSB-ICT-SC-0178</t>
  </si>
  <si>
    <t>RM-NSB-ICT-SC-0074</t>
  </si>
  <si>
    <t>RM-NSB-ICT-SC-0075</t>
  </si>
  <si>
    <t>RM-COF-ICT-SC-0003</t>
  </si>
  <si>
    <t>RM-COF-ICT-SC-0004</t>
  </si>
  <si>
    <t>RM-MAN-ICT-SC-0011</t>
  </si>
  <si>
    <t>SF-ECH-IPC-SC-0018</t>
  </si>
  <si>
    <t>SF-ECH-ICT-SC-0001</t>
  </si>
  <si>
    <t>RM-ECO-BES-00-0083</t>
  </si>
  <si>
    <t>RM-ROL-BES-00-0052</t>
  </si>
  <si>
    <t>RM-ROL-BES-00-0053</t>
  </si>
  <si>
    <t>RM-ROL-BES-00-0054</t>
  </si>
  <si>
    <t>RM-ECH-BES-00-0037</t>
  </si>
  <si>
    <t>RM-ECH-BES-00-0040</t>
  </si>
  <si>
    <t>RM-YAM-BES-00-0028</t>
  </si>
  <si>
    <t>RM-FIT-BES-00-0018</t>
  </si>
  <si>
    <t>RM-MAN-BES-00-0013</t>
  </si>
  <si>
    <t>RM-ECO-BES-00-0084</t>
  </si>
  <si>
    <t>RM-DUO-BES-00-0053</t>
  </si>
  <si>
    <t>RM-DUO-BES-00-0052</t>
  </si>
  <si>
    <t>RM-OLI-BES-00-0068</t>
  </si>
  <si>
    <t>RM-RAK-BES-00-0067</t>
  </si>
  <si>
    <t>RM-RAK-BES-00-0066</t>
  </si>
  <si>
    <t>RM-RAK-FAS-00-0083</t>
  </si>
  <si>
    <t>RM-ECH-FAS-00-0076</t>
  </si>
  <si>
    <t>RM-FRO-BES-00-0001</t>
  </si>
  <si>
    <t>RM-PAR-BES-00-0016</t>
  </si>
  <si>
    <t>RM-UNI-BES-00-0006</t>
  </si>
  <si>
    <t>RM-NSB-FAS-00-0288</t>
  </si>
  <si>
    <t>RM-OPT-PLT-00-0051</t>
  </si>
  <si>
    <t>RM-NSB-BES-00-0081</t>
  </si>
  <si>
    <t>RM-NSB-BES-00-0108</t>
  </si>
  <si>
    <t>RM-NSB-BES-00-0110</t>
  </si>
  <si>
    <t>FG-TRO-OTH-SD-0002</t>
  </si>
  <si>
    <t>SF-AYU-I06-PC-0006</t>
  </si>
  <si>
    <t>RM-ECH-ICT-SC-0010</t>
  </si>
  <si>
    <t>RANGKA CAESAR N</t>
  </si>
  <si>
    <t>RANGKA DAISHOGUN FP CREAM</t>
  </si>
  <si>
    <t>RANGKA SEAT BACK DUO 2 FP BLACK</t>
  </si>
  <si>
    <t>RANGKA SEAT BACK DUO 3.4 FP BLACK</t>
  </si>
  <si>
    <t>LEG ASSY DUO 04 FP BLACK</t>
  </si>
  <si>
    <t>RANGKA ECHOOL CHAIR NO. 5 FP IVORY</t>
  </si>
  <si>
    <t>RANGKA ASSY ECHOOL. DESK 3 FP IVORY</t>
  </si>
  <si>
    <t>RANGKA ASSY ECHOOL. DESK 4 FP IVORY</t>
  </si>
  <si>
    <t>RANGKA ASSY ECHOOL. DESK 5 FP IVORY</t>
  </si>
  <si>
    <t>RANGKA ASSY ECHOOL. DESK 6 FP IVORY</t>
  </si>
  <si>
    <t>BUSH KT OLIVE</t>
  </si>
  <si>
    <t>LEG PIPE (L) PARAMOUNT TABLE TYPE L</t>
  </si>
  <si>
    <t>LEG PIPE (R) PARAMOUNT TABLE TYPE L</t>
  </si>
  <si>
    <t>FRAME MANABU AH-01 FB DESK FP IVORY</t>
  </si>
  <si>
    <t>FRAME MANABU AH CHAIR FP IVORY</t>
  </si>
  <si>
    <t>ARM COMPL (K-110018 + RING PLATE K-200003)</t>
  </si>
  <si>
    <t>ARM COMPL (K-110019 + RING PLATE K-200003)</t>
  </si>
  <si>
    <t>FRAME N K-202008-2</t>
  </si>
  <si>
    <t>SPACER H-002040</t>
  </si>
  <si>
    <t>RACK FRAME ECON</t>
  </si>
  <si>
    <t>HANGER PARAMOUNT</t>
  </si>
  <si>
    <t>TROLLEY TM-02</t>
  </si>
  <si>
    <t>PIPA 15.9 X 1.2 X 330</t>
  </si>
  <si>
    <t>RM-KAW-PLT-00-0055</t>
  </si>
  <si>
    <t>RM-KAW-PLT-00-0056</t>
  </si>
  <si>
    <t>RM-RAK-ICT-SC-0005</t>
  </si>
  <si>
    <t>RM-KUM-ICT-SC-0014</t>
  </si>
  <si>
    <t>RM-KUM-ICT-SC-0013</t>
  </si>
  <si>
    <t>RM-OFF-ICT-SC-0003</t>
  </si>
  <si>
    <t>RM-OFF-ICT-SC-0002</t>
  </si>
  <si>
    <t>RM-KUM-ICT-SC-0004</t>
  </si>
  <si>
    <t>RM-NSB-PIP-00-0093</t>
  </si>
  <si>
    <t>SF-MAN-ICT-SC-0002</t>
  </si>
  <si>
    <t>RM-PAR-ICT-SC-0001</t>
  </si>
  <si>
    <t>RM-PAR-ICT-SC-0002</t>
  </si>
  <si>
    <t>RM-PAR-PLT-00-0062</t>
  </si>
  <si>
    <t>RM-COS-ICT-SC-0020</t>
  </si>
  <si>
    <t>RM-COS-ICT-SC-0022</t>
  </si>
  <si>
    <t>JOINT PIPE CHAIR PARAMOUNT KW1</t>
  </si>
  <si>
    <t>JOINT PIPE TABLE PARAMOUNT KW1</t>
  </si>
  <si>
    <t>SF-ROL-IOT-SC-0002</t>
  </si>
  <si>
    <t>SF-ROL-IOT-SC-0001</t>
  </si>
  <si>
    <t>SF-KAW-IOT-SC-0003</t>
  </si>
  <si>
    <t>SF-KAW-IOT-SC-0004</t>
  </si>
  <si>
    <t>SF-ROL-IOT-SC-0006</t>
  </si>
  <si>
    <t>SF-ROL-IOT-SC-0007</t>
  </si>
  <si>
    <t>SF-ROL-IOT-SC-0008</t>
  </si>
  <si>
    <t>SF-YAM-INC-SC-0007</t>
  </si>
  <si>
    <t>SF-PAR-IPC-SC-0002</t>
  </si>
  <si>
    <t>SF-PAR-IPC-SC-0001</t>
  </si>
  <si>
    <t>RM-PAR-ICT-SC-0007</t>
  </si>
  <si>
    <t>JOINT PIPE 25 CHAIR PARAMOUNT FP IVORY</t>
  </si>
  <si>
    <t>JOINT PIPE 15,9 + DRAWER SUPPORT DESK FP</t>
  </si>
  <si>
    <t>JOINT PIPE DRAWER PARAMOUNT DESK KW1</t>
  </si>
  <si>
    <t>Rekacipta</t>
  </si>
  <si>
    <t>RM-MAN-ICT-SC-0022</t>
  </si>
  <si>
    <t>RM-MAN-ICT-SC-0023</t>
  </si>
  <si>
    <t>RM-MAN-ICT-SC-0024</t>
  </si>
  <si>
    <t>RM-PAR-ICT-SC-0008</t>
  </si>
  <si>
    <t>RM-PAR-ICT-SC-0009</t>
  </si>
  <si>
    <t>PP 25/25 X T1.2 X 380 STKM 11A (CROSS PP</t>
  </si>
  <si>
    <t>PP 25/25 X T1.2 X 385 STKM 11A (CROSS PP</t>
  </si>
  <si>
    <t>RM-YAM-ICT-SC-0007</t>
  </si>
  <si>
    <t/>
  </si>
  <si>
    <t>RM-YAM-ICT-SC-0006</t>
  </si>
  <si>
    <t>RM-DAI-ICT-SC-0003</t>
  </si>
  <si>
    <t>RM-HAN-ICT-SC-0001</t>
  </si>
  <si>
    <t>RM-CAL-ICT-SC-0003</t>
  </si>
  <si>
    <t>RM-CAL-ICT-SC-0002</t>
  </si>
  <si>
    <t>RM-CAL-ICT-SC-0005</t>
  </si>
  <si>
    <t>RM-CAL-ICT-SC-0004</t>
  </si>
  <si>
    <t>RM-COS-ICT-SC-0010</t>
  </si>
  <si>
    <t>RM-COS-ICT-SC-0009</t>
  </si>
  <si>
    <t>RM-CAE-ICT-SC-0002</t>
  </si>
  <si>
    <t>RM-CAL-ICT-SC-0001</t>
  </si>
  <si>
    <t>PONT PIPA 18.0 X 1.0 X 132</t>
  </si>
  <si>
    <t>SF-YAS-ICT-SC-0002</t>
  </si>
  <si>
    <t>BACK REST YASUKA TANPA EMBOSS</t>
  </si>
  <si>
    <t>RM-YAS-ICT-SC-0002</t>
  </si>
  <si>
    <t>RM-YAS-ICT-SC-0004</t>
  </si>
  <si>
    <t>RM-FLO-ICT-SC-0005</t>
  </si>
  <si>
    <t>MAIN SEAT FLORA TANPA EMBOS</t>
  </si>
  <si>
    <t>RM-ECH-ICT-SC-0004</t>
  </si>
  <si>
    <t>RM-SAK-ICT-SC-0004</t>
  </si>
  <si>
    <t>RM-SAK-ICT-SC-0001</t>
  </si>
  <si>
    <t>SF-VIS-ICT-SC-0002</t>
  </si>
  <si>
    <t>SF-VIS-ICT-SC-0001</t>
  </si>
  <si>
    <t>RM-VIS-ICT-SC-0001</t>
  </si>
  <si>
    <t>RM-YAS-ICT-SC-0001</t>
  </si>
  <si>
    <t>RM-DAI-ICT-SC-0005</t>
  </si>
  <si>
    <t>RM-850-ICT-SC-0005</t>
  </si>
  <si>
    <t>RM-CAV-ICT-SC-0001</t>
  </si>
  <si>
    <t>RM-SAN-ICT-SC-0002</t>
  </si>
  <si>
    <t>RM-KAS-ICT-SC-0001</t>
  </si>
  <si>
    <t>SF-COZ-ICT-SC-0001</t>
  </si>
  <si>
    <t>RM-JAS-ICT-SC-0002</t>
  </si>
  <si>
    <t>RM-KTG-ICT-SC-0003</t>
  </si>
  <si>
    <t>RM-ET1-ICT-SC-0004</t>
  </si>
  <si>
    <t>RM-ET1-ICT-SC-0001</t>
  </si>
  <si>
    <t>RM-ET1-ICT-SC-0011</t>
  </si>
  <si>
    <t>RM-ET1-ICT-SC-0005</t>
  </si>
  <si>
    <t>RM-ET1-ICT-SC-0002</t>
  </si>
  <si>
    <t>RM-ET1-ICT-SC-0006</t>
  </si>
  <si>
    <t>RM-ET1-ICT-SC-0008</t>
  </si>
  <si>
    <t>RM-ET1-ICT-SC-0007</t>
  </si>
  <si>
    <t>RM-KTG-ICT-SC-0001</t>
  </si>
  <si>
    <t>RM-KTG-ICT-SC-0009</t>
  </si>
  <si>
    <t>RM-KTG-ICT-SC-0014</t>
  </si>
  <si>
    <t>RM-850-ICT-SC-0004</t>
  </si>
  <si>
    <t>RM-850-ICT-SC-0015</t>
  </si>
  <si>
    <t>RM-850-ICT-SC-0016</t>
  </si>
  <si>
    <t>RM-850-ICT-SC-0003</t>
  </si>
  <si>
    <t>RM-850-ICT-SC-0019</t>
  </si>
  <si>
    <t>RING PLATE 2MM LUAR-22. DLM-13</t>
  </si>
  <si>
    <t>RM-OLI-ICT-SC-0009</t>
  </si>
  <si>
    <t>RM-OLI-ICT-SC-0008</t>
  </si>
  <si>
    <t>SF-OLI-ICT-SC-0001</t>
  </si>
  <si>
    <t>ARM BRACKET OLIVE - UM</t>
  </si>
  <si>
    <t>SF-OLI-ICT-SC-0002</t>
  </si>
  <si>
    <t>ARM PLATE OLIVE - UM</t>
  </si>
  <si>
    <t>RM-KTG-ICT-SC-0007</t>
  </si>
  <si>
    <t>RM-KTG-ICT-SC-0002</t>
  </si>
  <si>
    <t>RM-OLI-ICT-SC-0007</t>
  </si>
  <si>
    <t>RM-DUO-ICT-SC-0009</t>
  </si>
  <si>
    <t>RM-DUO-ICT-SC-0003</t>
  </si>
  <si>
    <t>RM-DUO-ICT-SC-0005</t>
  </si>
  <si>
    <t>PLATE AT BACK REST ETD-701</t>
  </si>
  <si>
    <t>RM-DUO-ICT-SC-0007</t>
  </si>
  <si>
    <t>RM-DUO-ICT-SC-0010</t>
  </si>
  <si>
    <t>SF-OLI-ICT-SC-0003</t>
  </si>
  <si>
    <t>RM-OLI-ICT-SC-0001</t>
  </si>
  <si>
    <t>RM-MAN-ICT-SC-0005</t>
  </si>
  <si>
    <t>RM-MAN-ICT-SC-0006</t>
  </si>
  <si>
    <t>RM-DUO-ICT-SC-0011</t>
  </si>
  <si>
    <t>RM-FIT-ICT-SC-0002</t>
  </si>
  <si>
    <t>RM-FIT-ICT-SC-0005</t>
  </si>
  <si>
    <t>LEG JOINT PIPE-L FITTO ST</t>
  </si>
  <si>
    <t>RM-FIT-ICT-SC-0006</t>
  </si>
  <si>
    <t>LEG JOINT PIPE-R FITTO ST</t>
  </si>
  <si>
    <t>RM-FIT-ICT-SC-0007</t>
  </si>
  <si>
    <t>RM-FIT-ICT-SC-0004</t>
  </si>
  <si>
    <t>SEAT CENTER BOX FITTO SW + NUT</t>
  </si>
  <si>
    <t>RM-ATC-ICT-SC-0008</t>
  </si>
  <si>
    <t>RM-ATC-ICT-SC-0003</t>
  </si>
  <si>
    <t>RM-ATC-ICT-SC-0010</t>
  </si>
  <si>
    <t>RM-ATC-ICT-SC-0002</t>
  </si>
  <si>
    <t>RM-ATC-ICT-SC-0001</t>
  </si>
  <si>
    <t>RM-ATC-ICT-SC-0014</t>
  </si>
  <si>
    <t>RM-ATC-ICT-SC-0013</t>
  </si>
  <si>
    <t>RM-ATC-ICT-SC-0011</t>
  </si>
  <si>
    <t>RM-ATC-ICT-SC-0012</t>
  </si>
  <si>
    <t>RM-ATC-ICT-SC-0005</t>
  </si>
  <si>
    <t>RM-ATC-ICT-SC-0009</t>
  </si>
  <si>
    <t>RM-ATC-ICT-SC-0004</t>
  </si>
  <si>
    <t>RM-ATC-ICT-SC-0007</t>
  </si>
  <si>
    <t>SF-ATC-ICT-SC-0001</t>
  </si>
  <si>
    <t>SF-SOF-I04-CT-0006</t>
  </si>
  <si>
    <t>RM-RAK-ICT-SC-0001</t>
  </si>
  <si>
    <t>RM-RAK-ICT-SC-0002</t>
  </si>
  <si>
    <t>RM-ECH-ICT-SC-0008</t>
  </si>
  <si>
    <t>RM-ECH-ICT-SC-0007</t>
  </si>
  <si>
    <t>RM-ECH-ICT-SC-0005</t>
  </si>
  <si>
    <t>RM-ECH-ICT-SC-0006</t>
  </si>
  <si>
    <t>RM-KUM-ICT-SC-0012</t>
  </si>
  <si>
    <t>RM-VIS-ICT-SC-0004</t>
  </si>
  <si>
    <t>RM-FTC-ICT-SC-0002</t>
  </si>
  <si>
    <t>RM-KUM-ICT-SC-0007</t>
  </si>
  <si>
    <t xml:space="preserve">HOLDER SUPPORT KUMI </t>
  </si>
  <si>
    <t>RM-KUM-ICT-SC-0001</t>
  </si>
  <si>
    <t>RM-UNI-ICT-SC-0002</t>
  </si>
  <si>
    <t>RM-KUM-ICT-SC-0009</t>
  </si>
  <si>
    <t>RM-LOT-ICT-SC-0001</t>
  </si>
  <si>
    <t>SF-ET1-ICT-SC-0003</t>
  </si>
  <si>
    <t>RM-MTU-ICT-SC-0005</t>
  </si>
  <si>
    <t>RM-KUM-ICT-SC-0006</t>
  </si>
  <si>
    <t>RM-COF-ICT-SC-0001</t>
  </si>
  <si>
    <t>RM-SHO-ICT-SC-0003</t>
  </si>
  <si>
    <t>SF-CST-ICT-SC-0001</t>
  </si>
  <si>
    <t>SF-HBR-ICT-SC-0001</t>
  </si>
  <si>
    <t>RM-OPT-ICT-SC-0008</t>
  </si>
  <si>
    <t>PLANES JOINT LEG</t>
  </si>
  <si>
    <t>RM-PUS-ICT-SC-0002</t>
  </si>
  <si>
    <t>RM-PUS-ICT-SC-0001</t>
  </si>
  <si>
    <t>RM-OPT-ICT-SC-0017</t>
  </si>
  <si>
    <t>SF-YAM-ICT-SC-0005</t>
  </si>
  <si>
    <t>RM-NSB-ICT-SC-0151</t>
  </si>
  <si>
    <t>SF-NSB-ICT-SC-0018</t>
  </si>
  <si>
    <t>RM-NSB-ICT-SC-0105</t>
  </si>
  <si>
    <t>RM-NSB-ICT-SC-0009</t>
  </si>
  <si>
    <t>RM-NSB-ICT-SC-0010</t>
  </si>
  <si>
    <t>RM-NSB-ICT-SC-0014</t>
  </si>
  <si>
    <t>BRACKET K- 202042 A</t>
  </si>
  <si>
    <t>RM-NSB-ICT-SC-0015</t>
  </si>
  <si>
    <t>BRACKET K- 202042 B</t>
  </si>
  <si>
    <t>RM-NSB-ICT-SC-0017</t>
  </si>
  <si>
    <t>RM-NSB-ICT-SC-0023</t>
  </si>
  <si>
    <t>BRACKET K-202023/CK</t>
  </si>
  <si>
    <t>RM-NSB-ICT-SC-0024</t>
  </si>
  <si>
    <t>RM-NSB-ICT-SC-0025</t>
  </si>
  <si>
    <t>RM-NSB-ICT-SC-0029</t>
  </si>
  <si>
    <t>RM-NSB-ICT-SC-0209</t>
  </si>
  <si>
    <t>RM-NSB-ICT-SC-0035</t>
  </si>
  <si>
    <t>RM-NSB-ICT-SC-0040</t>
  </si>
  <si>
    <t>RM-NSB-ICT-SC-0113</t>
  </si>
  <si>
    <t>RM-NSB-ICT-SC-0114</t>
  </si>
  <si>
    <t>RM-NSB-ICT-SC-0050</t>
  </si>
  <si>
    <t>RM-NSB-ICT-SC-0121</t>
  </si>
  <si>
    <t>RM-NSB-ICT-SC-0127</t>
  </si>
  <si>
    <t>RM-NSB-ICT-SC-0133</t>
  </si>
  <si>
    <t>RM-NSB-ICT-SC-0052</t>
  </si>
  <si>
    <t>RM-NSB-ICT-SC-0136</t>
  </si>
  <si>
    <t>RM-NSB-ICT-SC-0055</t>
  </si>
  <si>
    <t>RM-NSB-ICT-SC-0056</t>
  </si>
  <si>
    <t>RM-NSB-ICT-SC-0139</t>
  </si>
  <si>
    <t>RM-NSB-ICT-SC-0214</t>
  </si>
  <si>
    <t>RM-NSB-ICT-SC-0142</t>
  </si>
  <si>
    <t>NUT PLATE H-200722</t>
  </si>
  <si>
    <t>RM-NSB-ICT-SC-0216</t>
  </si>
  <si>
    <t>RM-NSB-ICT-SC-0153</t>
  </si>
  <si>
    <t>RM-NSB-ICT-SC-0169</t>
  </si>
  <si>
    <t>RM-NSB-ICT-SC-0174</t>
  </si>
  <si>
    <t>RM-NSB-ICT-SC-0066</t>
  </si>
  <si>
    <t>RM-NSB-ICT-SC-0183</t>
  </si>
  <si>
    <t>RM-NSB-ICT-SC-0072</t>
  </si>
  <si>
    <t>RM-NSB-ICT-SC-0073</t>
  </si>
  <si>
    <t>RM-NSB-ICT-SC-0189</t>
  </si>
  <si>
    <t>RM-NSB-ICT-SC-0193</t>
  </si>
  <si>
    <t>RM-NSB-ICT-SC-0195</t>
  </si>
  <si>
    <t>RM-HOB-ICT-SC-0002</t>
  </si>
  <si>
    <t>SF-HOB-IPC-SC-0003</t>
  </si>
  <si>
    <t>RM-DUO-ICT-SC-0006</t>
  </si>
  <si>
    <t>PLATE INSERT DUO-01</t>
  </si>
  <si>
    <t>RM-ET1-OTH-00-0003</t>
  </si>
  <si>
    <t>SF-850-IPC-SC-0010</t>
  </si>
  <si>
    <t>SF-850-IPC-SC-0007</t>
  </si>
  <si>
    <t>SF-850-IPC-SC-0011</t>
  </si>
  <si>
    <t>SF-850-IPC-SC-0008</t>
  </si>
  <si>
    <t>SF-850-IPC-SC-0009</t>
  </si>
  <si>
    <t>SF-850-ICT-SC-0005</t>
  </si>
  <si>
    <t>SF-850-IPC-SC-0006</t>
  </si>
  <si>
    <t>SF-850-IPC-SC-0012</t>
  </si>
  <si>
    <t>RM-ROL-ICT-SC-0008</t>
  </si>
  <si>
    <t>RM-ROL-ICT-SC-0009</t>
  </si>
  <si>
    <t>RM-ROL-ICT-SC-0003</t>
  </si>
  <si>
    <t>RM-KAW-ICT-SC-0002</t>
  </si>
  <si>
    <t>MAIN FRAME KAWAI WB-10 KW0</t>
  </si>
  <si>
    <t>RM-KAW-ICT-SC-0004</t>
  </si>
  <si>
    <t>SF-KAW-IPC-SC-0010</t>
  </si>
  <si>
    <t>LEG KAWAI WB-35 FP DARK WALNUT</t>
  </si>
  <si>
    <t>SF-KAW-IPC-SC-0025</t>
  </si>
  <si>
    <t>SF-KAW-IPC-SC-0018</t>
  </si>
  <si>
    <t>SF-SHO-ICT-SC-0002</t>
  </si>
  <si>
    <t>RM-COS-ICT-SC-0001</t>
  </si>
  <si>
    <t>RM-COS-ICT-SC-0002</t>
  </si>
  <si>
    <t>RM-850-ICT-SC-0010</t>
  </si>
  <si>
    <t>RM-SAN-ICT-SC-0009</t>
  </si>
  <si>
    <t>RM-SAN-ICT-SC-0006</t>
  </si>
  <si>
    <t>RM-SAN-ICT-SC-0007</t>
  </si>
  <si>
    <t>RM-FIT-ICT-SC-0003</t>
  </si>
  <si>
    <t>RM-SMS-ICT-SC-0002</t>
  </si>
  <si>
    <t>RM-SMS-ICT-SC-0001</t>
  </si>
  <si>
    <t>RM-SHI-ICT-SC-0003</t>
  </si>
  <si>
    <t>RM-SHI-ICT-SC-0001</t>
  </si>
  <si>
    <t>RM-SHI-ICT-SC-0005</t>
  </si>
  <si>
    <t>RM-SHI-ICT-SC-0002</t>
  </si>
  <si>
    <t>RM-850-ICT-SC-0006</t>
  </si>
  <si>
    <t>RM-STZ-ICT-SC-0004</t>
  </si>
  <si>
    <t>RM-STZ-ICT-SC-0005</t>
  </si>
  <si>
    <t>RM-STZ-ICT-SC-0002</t>
  </si>
  <si>
    <t>RM-STZ-ICT-SC-0003</t>
  </si>
  <si>
    <t>RM-DIV-ICT-SC-0003</t>
  </si>
  <si>
    <t>RM-DIV-ICT-SC-0004</t>
  </si>
  <si>
    <t>RM-DIV-ICT-SC-0001</t>
  </si>
  <si>
    <t>RM-DIV-ICT-SC-0005</t>
  </si>
  <si>
    <t>RM-PAR-ICT-SC-0004</t>
  </si>
  <si>
    <t>RM-PAR-ICT-SC-0003</t>
  </si>
  <si>
    <t>RM-SHO-ICT-SC-0004</t>
  </si>
  <si>
    <t>RM-ET1-BES-00-0008</t>
  </si>
  <si>
    <t>RM-850-ICT-SC-0007</t>
  </si>
  <si>
    <t>RM-COS-ICT-SC-0016</t>
  </si>
  <si>
    <t>RM-CAL-ICT-SC-0006</t>
  </si>
  <si>
    <t>RM-ET1-ICT-SC-0012</t>
  </si>
  <si>
    <t>RM-LEO-ICT-SC-0001</t>
  </si>
  <si>
    <t>RM-DAI-ICT-SC-0004</t>
  </si>
  <si>
    <t>RM-FRO-ICT-SC-0001</t>
  </si>
  <si>
    <t>SF-TAR-ICT-SC-0001</t>
  </si>
  <si>
    <t>SF-TAR-ICT-SC-0002</t>
  </si>
  <si>
    <t>SF-JIR-ICT-SC-0002</t>
  </si>
  <si>
    <t>SF-PRI-ICT-SC-0001</t>
  </si>
  <si>
    <t>SF-PRI-ICT-SC-0002</t>
  </si>
  <si>
    <t>RM-SAK-ICT-SC-0002</t>
  </si>
  <si>
    <t>RM-SAK-ICT-SC-0003</t>
  </si>
  <si>
    <t>SF-COS-ICT-SC-0002</t>
  </si>
  <si>
    <t>SF-COS-ICT-SC-0003</t>
  </si>
  <si>
    <t>SF-CAE-IPC-SC-0178</t>
  </si>
  <si>
    <t>SF-HAN-IPC-SC-0004</t>
  </si>
  <si>
    <t>SF-CAL-IPC-SC-0035</t>
  </si>
  <si>
    <t>SF-DAI-ICT-SC-0003</t>
  </si>
  <si>
    <t>SF-DAI-ICT-SC-0002</t>
  </si>
  <si>
    <t>SF-ECH-IPC-SC-0011</t>
  </si>
  <si>
    <t>SF-ECH-IPC-SC-0012</t>
  </si>
  <si>
    <t>SF-ECH-IPC-SC-0013</t>
  </si>
  <si>
    <t>SF-ECH-IPC-SC-0015</t>
  </si>
  <si>
    <t>SF-ECH-IPC-SC-0016</t>
  </si>
  <si>
    <t>SF-ECH-IPC-SC-0001</t>
  </si>
  <si>
    <t>SF-ECH-IPC-SC-0002</t>
  </si>
  <si>
    <t>SF-ECH-IPC-SC-0003</t>
  </si>
  <si>
    <t>SF-ECH-IPC-SC-0004</t>
  </si>
  <si>
    <t>SF-FLO-ICT-SC-0003</t>
  </si>
  <si>
    <t>RM-850-ICT-SC-0018</t>
  </si>
  <si>
    <t>RM-RIB-ICT-SC-0002</t>
  </si>
  <si>
    <t>SF-KOG-IPC-SC-0003</t>
  </si>
  <si>
    <t>SF-KOG-IPC-SC-0004</t>
  </si>
  <si>
    <t>SF-HOB-IPC-SC-0001</t>
  </si>
  <si>
    <t>SF-ATC-ICT-SC-0002</t>
  </si>
  <si>
    <t>RM-850-INL-SC-0027</t>
  </si>
  <si>
    <t>RM-SAN-INL-SC-0013</t>
  </si>
  <si>
    <t>RM-SAN-INL-SC-0014</t>
  </si>
  <si>
    <t>RM-SAN-INL-SC-0015</t>
  </si>
  <si>
    <t>RM-SAN-INL-SC-0016</t>
  </si>
  <si>
    <t>SF-SHO-ICT-SC-0009</t>
  </si>
  <si>
    <t>SF-SHO-ICT-SC-0005</t>
  </si>
  <si>
    <t>SF-SHO-ICT-SC-0010</t>
  </si>
  <si>
    <t>SF-SHO-ICT-SC-0014</t>
  </si>
  <si>
    <t>SF-SHO-ICT-SC-0021</t>
  </si>
  <si>
    <t>SF-SHO-ICT-SC-0004</t>
  </si>
  <si>
    <t>SF-SHO-ICT-SC-0003</t>
  </si>
  <si>
    <t>SF-PAR-I04-CT-0021</t>
  </si>
  <si>
    <t>RM-OFF-ICT-SC-0006</t>
  </si>
  <si>
    <t>RM-FLO-ICT-SC-0003</t>
  </si>
  <si>
    <t>RM-FLO-ICT-SC-0002</t>
  </si>
  <si>
    <t>RM-850-ICT-SC-0009</t>
  </si>
  <si>
    <t>RM-PAN-ICT-SC-0001</t>
  </si>
  <si>
    <t>RM-PAN-INL-SC-0002</t>
  </si>
  <si>
    <t>SF-NSB-ICT-SC-0003</t>
  </si>
  <si>
    <t>SF-NSB-ICT-SC-0005</t>
  </si>
  <si>
    <t>SF-NSB-ICT-SC-0012</t>
  </si>
  <si>
    <t>SF-NSB-ICT-SC-0016</t>
  </si>
  <si>
    <t>SF-NSB-ICT-SC-0017</t>
  </si>
  <si>
    <t>SF-OPT-ICT-SC-0001</t>
  </si>
  <si>
    <t>RM-NSB-ICT-SC-0098</t>
  </si>
  <si>
    <t>RM-NSB-ICT-SC-0099</t>
  </si>
  <si>
    <t>RM-NSB-ICT-SC-0102</t>
  </si>
  <si>
    <t>RM-NSB-ICT-SC-0103</t>
  </si>
  <si>
    <t>RM-OPT-ICT-SC-0014</t>
  </si>
  <si>
    <t>RM-NSB-ICT-SC-0206</t>
  </si>
  <si>
    <t>RM-NSB-ICT-SC-0108</t>
  </si>
  <si>
    <t>RM-NSB-ICT-SC-0109</t>
  </si>
  <si>
    <t>RM-OPT-ICT-SC-0015</t>
  </si>
  <si>
    <t>RM-NSB-ICT-SC-0198</t>
  </si>
  <si>
    <t>RM-NSB-ICT-SC-0039</t>
  </si>
  <si>
    <t>RM-NSB-ICT-SC-0078</t>
  </si>
  <si>
    <t>RM-NSB-ICT-SC-0044</t>
  </si>
  <si>
    <t>RM-NSB-ICT-SC-0132</t>
  </si>
  <si>
    <t>RM-NSB-ICT-SC-0135</t>
  </si>
  <si>
    <t>RM-NSB-ICT-SC-0173</t>
  </si>
  <si>
    <t>RM-NSB-ICT-SC-0217</t>
  </si>
  <si>
    <t>RM-NSB-ICT-SC-0071</t>
  </si>
  <si>
    <t>RM-NSB-ICT-SC-0186</t>
  </si>
  <si>
    <t>SF-KUM-I06-PC-0065</t>
  </si>
  <si>
    <t>SF-KUM-I06-PC-0063</t>
  </si>
  <si>
    <t>SF-KUM-I06-PC-0038</t>
  </si>
  <si>
    <t>SF-KUM-I06-PC-0036</t>
  </si>
  <si>
    <t>SF-KUM-I06-PC-0018</t>
  </si>
  <si>
    <t>SF-KUM-I06-PC-0006</t>
  </si>
  <si>
    <t>SF-KUM-I06-PC-0012</t>
  </si>
  <si>
    <t>SF-KUM-I06-PC-0026</t>
  </si>
  <si>
    <t>SF-SHO-ICT-SC-0012</t>
  </si>
  <si>
    <t>RM-RNY-ICT-SC-0002</t>
  </si>
  <si>
    <t>RM-RNY-ICT-SC-0003</t>
  </si>
  <si>
    <t>RM-MAN-ICT-SC-0018</t>
  </si>
  <si>
    <t>RM-MAN-ICT-SC-0019</t>
  </si>
  <si>
    <t>RM-850-PLS-00-0029</t>
  </si>
  <si>
    <t>RM-AYU-BES-00-0020</t>
  </si>
  <si>
    <t>RM-ECH-BES-00-0039</t>
  </si>
  <si>
    <t>RM-ECH-BES-00-0038</t>
  </si>
  <si>
    <t>RM-KTG-BES-00-0040</t>
  </si>
  <si>
    <t>RM-OLI-BES-00-0067</t>
  </si>
  <si>
    <t>RM-ET1-PIP-00-0011</t>
  </si>
  <si>
    <t>RM-DUO-BES-00-0051</t>
  </si>
  <si>
    <t>RM-RAK-BES-00-0065</t>
  </si>
  <si>
    <t>RM-850-BES-00-0010</t>
  </si>
  <si>
    <t>RM-850-BES-00-0009</t>
  </si>
  <si>
    <t>RM-LOT-BES-00-0028</t>
  </si>
  <si>
    <t>RM-FLO-FAS-00-0003</t>
  </si>
  <si>
    <t>RM-ECH-000-00-0034</t>
  </si>
  <si>
    <t>RM-CST-PLT-00-0001</t>
  </si>
  <si>
    <t>RM-FIT-BES-00-0019</t>
  </si>
  <si>
    <t>RM-RNY-PIP-00-0011</t>
  </si>
  <si>
    <t>RM-RNY-PIP-00-0010</t>
  </si>
  <si>
    <t>RM-SHO-PIP-00-0099</t>
  </si>
  <si>
    <t>RM-NSB-FAS-00-0314</t>
  </si>
  <si>
    <t>RM-PAR-BES-00-0015</t>
  </si>
  <si>
    <t>RM-SHI-BES-00-0009</t>
  </si>
  <si>
    <t>RM-NSB-BES-00-0066</t>
  </si>
  <si>
    <t>RM-SOF-BES-00-0015</t>
  </si>
  <si>
    <t>RM-NSB-BES-00-0065</t>
  </si>
  <si>
    <t>RM-NSB-BES-00-0074</t>
  </si>
  <si>
    <t>RM-NSB-BES-00-0076</t>
  </si>
  <si>
    <t>RM-NSB-BES-00-0077</t>
  </si>
  <si>
    <t>RM-NSB-PLS-00-0365</t>
  </si>
  <si>
    <t>RM-NSB-FAS-00-0310</t>
  </si>
  <si>
    <t>RM-NSB-FAS-00-0319</t>
  </si>
  <si>
    <t>RM-NSB-PLS-00-0367</t>
  </si>
  <si>
    <t>RM-PUS-PIP-00-0005</t>
  </si>
  <si>
    <t>RM-NSB-BES-00-0082</t>
  </si>
  <si>
    <t>RM-NSB-BES-00-0083</t>
  </si>
  <si>
    <t>RM-NSB-BES-00-0043</t>
  </si>
  <si>
    <t>RM-ROH-BES-00-0048</t>
  </si>
  <si>
    <t>RM-NSB-BES-00-0046</t>
  </si>
  <si>
    <t>RM-NSB-BES-00-0085</t>
  </si>
  <si>
    <t>RM-NSB-BES-00-0087</t>
  </si>
  <si>
    <t>RM-NSB-BES-00-0089</t>
  </si>
  <si>
    <t>RM-NSB-BES-00-0091</t>
  </si>
  <si>
    <t>RM-NSB-FAS-00-0266</t>
  </si>
  <si>
    <t>RM-NSB-BES-00-0092</t>
  </si>
  <si>
    <t>RM-NSB-BES-00-0094</t>
  </si>
  <si>
    <t>RM-NSB-BES-00-0099</t>
  </si>
  <si>
    <t>RM-NSB-BES-00-0100</t>
  </si>
  <si>
    <t>RM-NSB-BES-00-0107</t>
  </si>
  <si>
    <t>RM-NSB-PLS-00-0395</t>
  </si>
  <si>
    <t>RM-DFY-000-00-0029</t>
  </si>
  <si>
    <t>RM-DFY-000-00-0030</t>
  </si>
  <si>
    <t>RM-NSB-FAS-00-0376</t>
  </si>
  <si>
    <t>RM-NSB-BES-00-0109</t>
  </si>
  <si>
    <t>RM-NSB-PLS-00-0402</t>
  </si>
  <si>
    <t>RM-NSB-BES-00-0111</t>
  </si>
  <si>
    <t>RM-TRO-000-00-0014</t>
  </si>
  <si>
    <t>ARM PIPE LMUP</t>
  </si>
  <si>
    <t>ARM PIPE ROD LMUZ/LMUP</t>
  </si>
  <si>
    <t>RANGKA ECHOOL CHAIR NO. 3 FP IVORY</t>
  </si>
  <si>
    <t>RANGKA ECHOOL CHAIR NO. 4 FP IVORY</t>
  </si>
  <si>
    <t>RANGKA ECHOOL CHAIR NO. 6 FP IVORY</t>
  </si>
  <si>
    <t>RANGKA ASSY ECHOOL DESK 2 FP IVORY</t>
  </si>
  <si>
    <t>BOR PIPA 40/20 X 1.2 X 301 L</t>
  </si>
  <si>
    <t>ANGLE E E-0224001</t>
  </si>
  <si>
    <t>ANGLE K E-022401-1</t>
  </si>
  <si>
    <t>BRACKET COMPL (K-110016 + RING PLATE K-200003)</t>
  </si>
  <si>
    <t>BRACKET COMPL (K-110017 + RING PLATE K-200003)</t>
  </si>
  <si>
    <t>CRANK BRACKET K-100032</t>
  </si>
  <si>
    <t>HINGE PLATE K-200007</t>
  </si>
  <si>
    <t>VERTICAL SEAT PIPE R MAN CHAIR KW 1</t>
  </si>
  <si>
    <t>VERTICAL SEAT PIPE L MAN CHAIR KW 1</t>
  </si>
  <si>
    <t>WIRE MESH STANDAR</t>
  </si>
  <si>
    <t>RM-ROL-ICT-SC-0011</t>
  </si>
  <si>
    <t>RM-KAW-ICT-SC-0007</t>
  </si>
  <si>
    <t>SF-PAR-IPC-SC-0003</t>
  </si>
  <si>
    <t>SF-NSB-ICT-SC-0020</t>
  </si>
  <si>
    <t>SF-NSB-ICT-SC-0021</t>
  </si>
  <si>
    <t>SF-MAN-ICT-SC-0001</t>
  </si>
  <si>
    <t>JOINT PIPE 25 TABLE PARAMOUNT FP IVORY</t>
  </si>
  <si>
    <t xml:space="preserve">Kode AX </t>
  </si>
  <si>
    <t>MAN-120</t>
  </si>
  <si>
    <t>MAN-I7-030</t>
  </si>
  <si>
    <t>SHI-I7-002</t>
  </si>
  <si>
    <t>MAP-014</t>
  </si>
  <si>
    <t>MAP-039</t>
  </si>
  <si>
    <t>ECH-051</t>
  </si>
  <si>
    <t>MAN-I3-031</t>
  </si>
  <si>
    <t>Site</t>
  </si>
  <si>
    <t>Warehouse</t>
  </si>
  <si>
    <t>Location</t>
  </si>
  <si>
    <t>Quantity</t>
  </si>
  <si>
    <t>CMH</t>
  </si>
  <si>
    <t>PCS</t>
  </si>
  <si>
    <t>PAR-103</t>
  </si>
  <si>
    <t>MAN-082</t>
  </si>
  <si>
    <t>PIPA 20/20 X 1.0 X 502</t>
  </si>
  <si>
    <t>MAN-I3-015</t>
  </si>
  <si>
    <t>JOINT FRONT BOARD AH-01 DESK KW 0</t>
  </si>
  <si>
    <t>SHI-I3-002</t>
  </si>
  <si>
    <t>JOINT LEG SHIRO WS 1218 COMPL KW 0</t>
  </si>
  <si>
    <t>BAHTERA</t>
  </si>
  <si>
    <t>MAN-039</t>
  </si>
  <si>
    <t>PIPA 50/30 X 1.2 X 245</t>
  </si>
  <si>
    <t>MAN-042</t>
  </si>
  <si>
    <t>PIPA 22.2 X 1.2 X 308</t>
  </si>
  <si>
    <t>RecId</t>
  </si>
  <si>
    <t>Batch number</t>
  </si>
  <si>
    <t>Pallet ID</t>
  </si>
  <si>
    <t>Physical date</t>
  </si>
  <si>
    <t>Financial date</t>
  </si>
  <si>
    <t>Reference</t>
  </si>
  <si>
    <t>Number</t>
  </si>
  <si>
    <t>Receipt</t>
  </si>
  <si>
    <t>Issue</t>
  </si>
  <si>
    <t>Inventory unit</t>
  </si>
  <si>
    <t>Cost amount</t>
  </si>
  <si>
    <t>Transfer</t>
  </si>
  <si>
    <t>IJ-148789</t>
  </si>
  <si>
    <t>Purchased</t>
  </si>
  <si>
    <t>IJ-148467</t>
  </si>
  <si>
    <t>PAR-090</t>
  </si>
  <si>
    <t>PP 15.9 X T1.1 X 555 STKM 11A (DRAWER SUPPORT PIPE)</t>
  </si>
  <si>
    <t xml:space="preserve">Sum of </t>
  </si>
  <si>
    <t>RKB</t>
  </si>
  <si>
    <t>Kebutuhan
Bersih</t>
  </si>
  <si>
    <t>Total
RKB</t>
  </si>
  <si>
    <t>% Lebih 
Order</t>
  </si>
  <si>
    <t>Sum of Total
RKB</t>
  </si>
  <si>
    <t xml:space="preserve">Average of % Lebih </t>
  </si>
  <si>
    <t>Sum of Kebutuhan
Bersih</t>
  </si>
  <si>
    <t>2. Surplus tp order</t>
  </si>
  <si>
    <t>3. Kurang order</t>
  </si>
  <si>
    <t>4. Devisit tp tdk order</t>
  </si>
  <si>
    <t>5. Order covered</t>
  </si>
  <si>
    <t>6. Sisa PO/Stock covered</t>
  </si>
  <si>
    <t>7. None</t>
  </si>
</sst>
</file>

<file path=xl/styles.xml><?xml version="1.0" encoding="utf-8"?>
<styleSheet xmlns="http://schemas.openxmlformats.org/spreadsheetml/2006/main">
  <numFmts count="6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;[Red]\-&quot;$&quot;#,##0"/>
    <numFmt numFmtId="167" formatCode="#,##0\ &quot;m&quot;;[Red]\(#,##0\)\ &quot;m&quot;;&quot;- &quot;"/>
    <numFmt numFmtId="168" formatCode="0.0%;\ \(0.0%\)"/>
    <numFmt numFmtId="169" formatCode="&quot;               &quot;@"/>
    <numFmt numFmtId="170" formatCode="&quot;                    &quot;@"/>
    <numFmt numFmtId="171" formatCode="&quot;                  &quot;@"/>
    <numFmt numFmtId="172" formatCode="#,##0,_);[Red]\(#,##0,\)"/>
    <numFmt numFmtId="173" formatCode="&quot;             &quot;@"/>
    <numFmt numFmtId="174" formatCode="&quot;CHF&quot;\ #,##0.00;&quot;CHF&quot;\ \-#,##0.00"/>
    <numFmt numFmtId="175" formatCode="_(* #,##0.0_);_(* \(#,##0.0\);_(* &quot;-&quot;??_);_(@_)"/>
    <numFmt numFmtId="176" formatCode="_(* #,##0_);_(* \(#,##0\);_(* \-_);_(@_)"/>
    <numFmt numFmtId="177" formatCode="#,##0.00\ ;&quot; (&quot;#,##0.00\);&quot; -&quot;#\ ;@\ "/>
    <numFmt numFmtId="178" formatCode="&quot;$&quot;_##,##0_);[Red]\(&quot;$&quot;#,##0\)"/>
    <numFmt numFmtId="179" formatCode="&quot;True&quot;;&quot;True&quot;;&quot;False&quot;"/>
    <numFmt numFmtId="180" formatCode="_-* #,##0.00_-;\-* #,##0.00_-;_-* &quot;-&quot;??_-;_-@_-"/>
    <numFmt numFmtId="181" formatCode="_(* #,##0.00_);_(* \(#,##0.00\);_(* \-??_);_(@_)"/>
    <numFmt numFmtId="182" formatCode="&quot;$&quot;###,##0_);[Red]\(&quot;$&quot;#,##0\)"/>
    <numFmt numFmtId="183" formatCode="_-&quot;Rp&quot;* #,##0_-;\-&quot;Rp&quot;* #,##0_-;_-&quot;Rp&quot;* &quot;-&quot;_-;_-@_-"/>
    <numFmt numFmtId="184" formatCode="_(&quot;Rp&quot;* #,##0.00_);_(&quot;Rp&quot;* \(#,##0.00\);_(&quot;Rp&quot;* &quot;-&quot;??_);_(@_)"/>
    <numFmt numFmtId="185" formatCode="&quot;$&quot;____\,###0_);[Red]\(&quot;$&quot;____\,###0\)"/>
    <numFmt numFmtId="186" formatCode="\$#,##0\ ;&quot;($&quot;#,##0\)"/>
    <numFmt numFmtId="187" formatCode="_(&quot;$&quot;\ #,##0_);_(&quot;$&quot;* \(#,##0\);_(&quot;$&quot;* &quot;-&quot;_);_(@_)"/>
    <numFmt numFmtId="188" formatCode="_(* #,##0.000_);_(* \(#,##0.000\);_(* &quot;-&quot;_);_(@_)"/>
    <numFmt numFmtId="189" formatCode="#,##0\ &quot;F&quot;;\-#,##0\ &quot;F&quot;"/>
    <numFmt numFmtId="190" formatCode="_(* #,##0_);_(* &quot;\&quot;&quot;\&quot;&quot;\&quot;\(#,##0&quot;\&quot;&quot;\&quot;&quot;\&quot;\);_(* &quot;-&quot;_);_(@_)"/>
    <numFmt numFmtId="191" formatCode="_(* #,##0.00_);_(* &quot;\&quot;&quot;\&quot;&quot;\&quot;\(#,##0.00&quot;\&quot;&quot;\&quot;&quot;\&quot;\);_(* &quot;-&quot;??_);_(@_)"/>
    <numFmt numFmtId="192" formatCode="_(&quot;$&quot;* #,##0.0_);_(&quot;$&quot;* \(#,##0.0\);_(&quot;$&quot;* &quot;-&quot;??_);_(@_)"/>
    <numFmt numFmtId="193" formatCode="_-[$€-2]* #,##0.00_-;\-[$€-2]* #,##0.00_-;_-[$€-2]* &quot;-&quot;??_-"/>
    <numFmt numFmtId="194" formatCode="#.00"/>
    <numFmt numFmtId="195" formatCode="#,##0.000_);[Red]\(#,##0.000\)"/>
    <numFmt numFmtId="196" formatCode="&quot;$&quot;#,##0_);&quot;$&quot;\ \ \ \(#,##0\)"/>
    <numFmt numFmtId="197" formatCode="&quot;$&quot;#,##0_);&quot;$&quot;\ \(#,##0\)"/>
    <numFmt numFmtId="198" formatCode="\$#,##0\ ;&quot;$ (&quot;#,##0\)"/>
    <numFmt numFmtId="199" formatCode="&quot;$&quot;#,##0.00;[Red]\-&quot;$&quot;#,##0.00"/>
    <numFmt numFmtId="200" formatCode="_ * #,##0_ ;_ * \-#,##0_ ;_ * &quot;-&quot;_ ;_ @_ "/>
    <numFmt numFmtId="201" formatCode="_ * #,##0.00_ ;_ * \-#,##0.00_ ;_ * &quot;-&quot;??_ ;_ @_ "/>
    <numFmt numFmtId="202" formatCode="0.00_)"/>
    <numFmt numFmtId="203" formatCode="&quot;US$&quot;#,##0_);[Red]\(&quot;US$&quot;#,##0\)"/>
    <numFmt numFmtId="204" formatCode="0%_);\(0%\)"/>
    <numFmt numFmtId="205" formatCode="0%;\(0%\)"/>
    <numFmt numFmtId="206" formatCode="&quot;$&quot;\ \ \ \ \ \ \ \ \ \ #,##0_);\(&quot;$&quot;#,##0\)"/>
    <numFmt numFmtId="207" formatCode="\R\p* #,##0_);[Red]\(\R\p* #,##0\)"/>
    <numFmt numFmtId="208" formatCode="&quot;          &quot;@"/>
    <numFmt numFmtId="209" formatCode="0.00_);[Red]\(0.00\)"/>
    <numFmt numFmtId="210" formatCode="_(&quot;$&quot;* #,##0_);_(&quot;$&quot;* &quot;\&quot;&quot;\&quot;&quot;\&quot;\(#,##0&quot;\&quot;&quot;\&quot;&quot;\&quot;\);_(&quot;$&quot;* &quot;-&quot;_);_(@_)"/>
    <numFmt numFmtId="211" formatCode="_(&quot;$&quot;* #,##0.00_);_(&quot;$&quot;* &quot;\&quot;&quot;\&quot;&quot;\&quot;\(#,##0.00&quot;\&quot;&quot;\&quot;&quot;\&quot;\);_(&quot;$&quot;* &quot;-&quot;??_);_(@_)"/>
    <numFmt numFmtId="212" formatCode="_-* #,##0_-;\-* #,##0_-;_-* &quot;-&quot;_-;_-@_-"/>
    <numFmt numFmtId="213" formatCode="_-&quot;Rp&quot;* #,##0.00_-;\-&quot;Rp&quot;* #,##0.00_-;_-&quot;Rp&quot;* &quot;-&quot;??_-;_-@_-"/>
    <numFmt numFmtId="214" formatCode="&quot;\&quot;#,##0;[Red]&quot;\&quot;&quot;\&quot;\-#,##0"/>
    <numFmt numFmtId="215" formatCode="&quot;\&quot;#,##0.00;[Red]&quot;\&quot;\-#,##0.00"/>
    <numFmt numFmtId="216" formatCode="&quot;\&quot;#,##0;[Red]&quot;\&quot;\-#,##0"/>
    <numFmt numFmtId="217" formatCode="#,##0.00\ ;&quot; (&quot;#,##0.00\);\-#\ ;@\ "/>
  </numFmts>
  <fonts count="1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"/>
      <color indexed="8"/>
      <name val="Courier"/>
      <family val="3"/>
    </font>
    <font>
      <sz val="10"/>
      <name val="Helv"/>
      <family val="2"/>
    </font>
    <font>
      <sz val="1"/>
      <color indexed="8"/>
      <name val="Courier New"/>
      <family val="3"/>
    </font>
    <font>
      <sz val="12"/>
      <name val="Times New Roman"/>
      <family val="1"/>
    </font>
    <font>
      <sz val="10"/>
      <name val="Helv"/>
    </font>
    <font>
      <sz val="10"/>
      <name val="Arial"/>
      <family val="2"/>
    </font>
    <font>
      <sz val="10"/>
      <name val="Geneva"/>
    </font>
    <font>
      <sz val="11"/>
      <color indexed="8"/>
      <name val="Calibri"/>
      <family val="2"/>
    </font>
    <font>
      <sz val="11"/>
      <color indexed="8"/>
      <name val="Calibri"/>
      <family val="2"/>
      <charset val="128"/>
    </font>
    <font>
      <sz val="11"/>
      <color indexed="9"/>
      <name val="Calibri"/>
      <family val="2"/>
    </font>
    <font>
      <sz val="11"/>
      <color indexed="9"/>
      <name val="Calibri"/>
      <family val="2"/>
      <charset val="128"/>
    </font>
    <font>
      <sz val="11"/>
      <color indexed="20"/>
      <name val="Calibri"/>
      <family val="2"/>
    </font>
    <font>
      <sz val="11"/>
      <color indexed="20"/>
      <name val="Calibri"/>
      <family val="2"/>
      <charset val="128"/>
    </font>
    <font>
      <sz val="12"/>
      <name val="¹UAAA¼"/>
      <family val="3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28"/>
    </font>
    <font>
      <sz val="10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28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b/>
      <sz val="8"/>
      <name val="Arial"/>
      <family val="2"/>
    </font>
    <font>
      <sz val="12"/>
      <name val="Tms Rmn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Century Gothic"/>
      <family val="2"/>
    </font>
    <font>
      <sz val="12"/>
      <name val="Helv"/>
    </font>
    <font>
      <b/>
      <sz val="10"/>
      <name val="Tms Rmn"/>
    </font>
    <font>
      <sz val="11"/>
      <name val="Times New Roman"/>
      <family val="1"/>
    </font>
    <font>
      <sz val="10"/>
      <name val="Courier"/>
      <family val="3"/>
    </font>
    <font>
      <b/>
      <sz val="10"/>
      <name val="Arial"/>
      <family val="2"/>
    </font>
    <font>
      <sz val="11"/>
      <name val="Tms Rmn"/>
    </font>
    <font>
      <sz val="10"/>
      <name val="SWISS"/>
    </font>
    <font>
      <b/>
      <sz val="8"/>
      <name val="Arial"/>
      <family val="2"/>
      <charset val="238"/>
    </font>
    <font>
      <sz val="11"/>
      <color indexed="16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i/>
      <sz val="11"/>
      <color indexed="23"/>
      <name val="Calibri"/>
      <family val="2"/>
    </font>
    <font>
      <sz val="18"/>
      <name val="Arial"/>
      <family val="2"/>
    </font>
    <font>
      <i/>
      <sz val="12"/>
      <name val="Arial"/>
      <family val="2"/>
    </font>
    <font>
      <i/>
      <sz val="1"/>
      <color indexed="8"/>
      <name val="Courier"/>
      <family val="3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8"/>
      <name val="Arial"/>
      <family val="2"/>
    </font>
    <font>
      <b/>
      <sz val="18"/>
      <color indexed="12"/>
      <name val="MS Sans Serif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9"/>
      <color indexed="16"/>
      <name val="SwitzerlandCondensed"/>
    </font>
    <font>
      <u/>
      <sz val="11"/>
      <color theme="10"/>
      <name val="Calibri"/>
      <family val="2"/>
      <scheme val="minor"/>
    </font>
    <font>
      <u/>
      <sz val="7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b/>
      <sz val="10"/>
      <name val="Arial"/>
      <family val="2"/>
      <charset val="238"/>
    </font>
    <font>
      <sz val="10"/>
      <name val="Arabic Transparent"/>
      <charset val="178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color indexed="63"/>
      <name val="Calibri"/>
      <family val="2"/>
    </font>
    <font>
      <b/>
      <sz val="9"/>
      <name val="Arial"/>
      <family val="2"/>
      <charset val="238"/>
    </font>
    <font>
      <b/>
      <sz val="9"/>
      <color indexed="10"/>
      <name val="SwitzerlandCondensed"/>
    </font>
    <font>
      <sz val="10"/>
      <name val="Arial CE"/>
      <family val="2"/>
      <charset val="238"/>
    </font>
    <font>
      <sz val="8"/>
      <name val="Arial"/>
      <family val="2"/>
      <charset val="238"/>
    </font>
    <font>
      <b/>
      <sz val="10"/>
      <name val="MS Sans Serif"/>
      <family val="2"/>
    </font>
    <font>
      <sz val="9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indexed="8"/>
      <name val="Arial"/>
      <family val="2"/>
    </font>
    <font>
      <b/>
      <sz val="8"/>
      <color rgb="FF000000"/>
      <name val="Arial"/>
      <family val="2"/>
    </font>
    <font>
      <sz val="8"/>
      <color rgb="FF000000"/>
      <name val="Wingdings"/>
      <charset val="2"/>
    </font>
    <font>
      <b/>
      <sz val="11"/>
      <color rgb="FF000080"/>
      <name val="Arial"/>
      <family val="2"/>
    </font>
    <font>
      <sz val="1"/>
      <color rgb="FF080000"/>
      <name val="Arial"/>
      <family val="2"/>
    </font>
    <font>
      <sz val="1"/>
      <color indexed="8"/>
      <name val="Arial"/>
      <family val="2"/>
    </font>
    <font>
      <sz val="8"/>
      <color indexed="10"/>
      <name val="Arial"/>
      <family val="2"/>
    </font>
    <font>
      <b/>
      <sz val="9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indexed="18"/>
      <name val="Arial"/>
      <family val="2"/>
    </font>
    <font>
      <b/>
      <sz val="9"/>
      <color indexed="10"/>
      <name val="Arial"/>
      <family val="2"/>
    </font>
    <font>
      <sz val="8"/>
      <color indexed="18"/>
      <name val="Arial"/>
      <family val="2"/>
    </font>
    <font>
      <b/>
      <sz val="8"/>
      <color indexed="10"/>
      <name val="Arial"/>
      <family val="2"/>
    </font>
    <font>
      <b/>
      <sz val="9"/>
      <color indexed="18"/>
      <name val="Arial"/>
      <family val="2"/>
    </font>
    <font>
      <b/>
      <sz val="18"/>
      <color rgb="FF0000A0"/>
      <name val="Arial"/>
      <family val="2"/>
    </font>
    <font>
      <b/>
      <sz val="20"/>
      <color indexed="62"/>
      <name val="Arial"/>
      <family val="2"/>
    </font>
    <font>
      <b/>
      <sz val="14"/>
      <color rgb="FF000000"/>
      <name val="Arial"/>
      <family val="2"/>
    </font>
    <font>
      <b/>
      <sz val="20"/>
      <color rgb="FF434889"/>
      <name val="Arial"/>
      <family val="2"/>
    </font>
    <font>
      <b/>
      <sz val="12"/>
      <color indexed="8"/>
      <name val="Arial"/>
      <family val="2"/>
    </font>
    <font>
      <b/>
      <sz val="9"/>
      <color rgb="FF800000"/>
      <name val="Arial"/>
      <family val="2"/>
    </font>
    <font>
      <b/>
      <sz val="12"/>
      <color rgb="FF000000"/>
      <name val="Arial"/>
      <family val="2"/>
    </font>
    <font>
      <b/>
      <sz val="11"/>
      <color indexed="16"/>
      <name val="Arial"/>
      <family val="2"/>
    </font>
    <font>
      <sz val="8"/>
      <color rgb="FFFFFFFF"/>
      <name val="Arial"/>
      <family val="2"/>
    </font>
    <font>
      <b/>
      <sz val="8"/>
      <color rgb="FF800000"/>
      <name val="Arial"/>
      <family val="2"/>
    </font>
    <font>
      <b/>
      <sz val="9"/>
      <color rgb="FF000080"/>
      <name val="Arial"/>
      <family val="2"/>
    </font>
    <font>
      <b/>
      <sz val="8"/>
      <color rgb="FF3E4AA2"/>
      <name val="Arial"/>
      <family val="2"/>
    </font>
    <font>
      <b/>
      <i/>
      <sz val="8"/>
      <name val="Arial"/>
      <family val="2"/>
    </font>
    <font>
      <sz val="10"/>
      <name val="Helv"/>
      <charset val="204"/>
    </font>
    <font>
      <sz val="12"/>
      <color indexed="8"/>
      <name val="HLV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2"/>
      <name val="Geneva"/>
    </font>
    <font>
      <sz val="8"/>
      <name val="Verdana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6"/>
      <name val="AT*Carleton"/>
      <charset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2"/>
      <name val="新細明體"/>
      <family val="1"/>
      <charset val="136"/>
    </font>
    <font>
      <sz val="14"/>
      <name val="뼻뮝"/>
      <family val="3"/>
    </font>
    <font>
      <sz val="12"/>
      <name val="뼻뮝"/>
      <family val="3"/>
    </font>
    <font>
      <sz val="12"/>
      <name val="바탕체"/>
      <family val="3"/>
    </font>
    <font>
      <sz val="10"/>
      <name val="굴림체"/>
      <family val="3"/>
    </font>
    <font>
      <sz val="11"/>
      <color indexed="8"/>
      <name val="ＭＳ Ｐゴシック"/>
      <family val="3"/>
      <charset val="128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0"/>
      <name val="Tahoma"/>
      <family val="2"/>
    </font>
    <font>
      <sz val="9"/>
      <color indexed="81"/>
      <name val="Tahoma"/>
      <family val="2"/>
    </font>
    <font>
      <sz val="10"/>
      <name val="Mangal"/>
      <family val="2"/>
    </font>
    <font>
      <i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</patternFill>
    </fill>
    <fill>
      <patternFill patternType="solid">
        <fgColor indexed="47"/>
        <bgColor indexed="22"/>
      </patternFill>
    </fill>
    <fill>
      <patternFill patternType="solid">
        <fgColor indexed="45"/>
      </patternFill>
    </fill>
    <fill>
      <patternFill patternType="solid">
        <fgColor indexed="29"/>
        <bgColor indexed="45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9"/>
      </patternFill>
    </fill>
    <fill>
      <patternFill patternType="solid">
        <fgColor indexed="23"/>
        <bgColor indexed="48"/>
      </patternFill>
    </fill>
    <fill>
      <patternFill patternType="solid">
        <fgColor indexed="52"/>
        <bgColor indexed="29"/>
      </patternFill>
    </fill>
    <fill>
      <patternFill patternType="solid">
        <fgColor indexed="61"/>
        <bgColor indexed="15"/>
      </patternFill>
    </fill>
    <fill>
      <patternFill patternType="solid">
        <fgColor indexed="42"/>
        <bgColor indexed="4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737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3" fillId="0" borderId="0"/>
    <xf numFmtId="0" fontId="20" fillId="0" borderId="0"/>
    <xf numFmtId="0" fontId="20" fillId="0" borderId="0"/>
    <xf numFmtId="0" fontId="24" fillId="0" borderId="0" applyFont="0" applyFill="0" applyBorder="0" applyAlignment="0" applyProtection="0"/>
    <xf numFmtId="0" fontId="23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4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26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27" fillId="3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6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27" fillId="4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6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27" fillId="4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26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27" fillId="39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6" borderId="0" applyNumberFormat="0" applyBorder="0" applyAlignment="0" applyProtection="0"/>
    <xf numFmtId="0" fontId="18" fillId="30" borderId="0" applyNumberFormat="0" applyBorder="0" applyAlignment="0" applyProtection="0"/>
    <xf numFmtId="0" fontId="27" fillId="47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26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48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27" fillId="4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42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6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27" fillId="50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6" fillId="5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5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5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27" fillId="41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6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27" fillId="5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6" fillId="44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4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27" fillId="50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26" fillId="4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9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27" fillId="54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26" fillId="5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27" fillId="53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28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17" fillId="1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7" fillId="2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5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5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17" fillId="24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8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8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17" fillId="28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8" fillId="6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8" fillId="6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17" fillId="32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6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7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6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6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49" fontId="24" fillId="0" borderId="0" applyAlignment="0">
      <protection locked="0"/>
    </xf>
    <xf numFmtId="0" fontId="28" fillId="6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17" fillId="1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6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6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7" fillId="1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8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8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7" fillId="21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8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8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0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7" fillId="25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8" fillId="60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8" fillId="60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17" fillId="29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66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17" fillId="33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8" fillId="66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8" fillId="66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>
      <alignment vertical="center"/>
    </xf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72" borderId="0"/>
    <xf numFmtId="0" fontId="30" fillId="40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8" fillId="7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0" fillId="40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0" fillId="40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2" fillId="0" borderId="0"/>
    <xf numFmtId="0" fontId="32" fillId="0" borderId="0"/>
    <xf numFmtId="167" fontId="24" fillId="0" borderId="0" applyFill="0" applyBorder="0" applyAlignment="0"/>
    <xf numFmtId="167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69" fontId="24" fillId="0" borderId="0" applyFill="0" applyBorder="0" applyAlignment="0"/>
    <xf numFmtId="169" fontId="24" fillId="0" borderId="0" applyFill="0" applyBorder="0" applyAlignment="0"/>
    <xf numFmtId="170" fontId="24" fillId="0" borderId="0" applyFill="0" applyBorder="0" applyAlignment="0"/>
    <xf numFmtId="170" fontId="24" fillId="0" borderId="0" applyFill="0" applyBorder="0" applyAlignment="0"/>
    <xf numFmtId="171" fontId="24" fillId="0" borderId="0" applyFill="0" applyBorder="0" applyAlignment="0"/>
    <xf numFmtId="171" fontId="24" fillId="0" borderId="0" applyFill="0" applyBorder="0" applyAlignment="0"/>
    <xf numFmtId="172" fontId="24" fillId="0" borderId="0" applyFill="0" applyBorder="0" applyAlignment="0"/>
    <xf numFmtId="172" fontId="24" fillId="0" borderId="0" applyFill="0" applyBorder="0" applyAlignment="0"/>
    <xf numFmtId="173" fontId="24" fillId="0" borderId="0" applyFill="0" applyBorder="0" applyAlignment="0"/>
    <xf numFmtId="173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0" fontId="33" fillId="61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12" fillId="10" borderId="12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3" fillId="61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3" fillId="61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4" fillId="74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74" fontId="35" fillId="0" borderId="0"/>
    <xf numFmtId="174" fontId="35" fillId="0" borderId="0"/>
    <xf numFmtId="0" fontId="36" fillId="75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14" fillId="11" borderId="15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6" fillId="75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6" fillId="75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7" fillId="76" borderId="21" applyNumberFormat="0" applyAlignment="0" applyProtection="0"/>
    <xf numFmtId="0" fontId="36" fillId="75" borderId="21" applyNumberFormat="0" applyAlignment="0" applyProtection="0"/>
    <xf numFmtId="0" fontId="36" fillId="75" borderId="21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40" fillId="0" borderId="22">
      <alignment horizontal="center"/>
    </xf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64" fontId="24" fillId="0" borderId="0"/>
    <xf numFmtId="164" fontId="24" fillId="0" borderId="0"/>
    <xf numFmtId="164" fontId="24" fillId="0" borderId="0"/>
    <xf numFmtId="164" fontId="24" fillId="0" borderId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42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42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176" fontId="24" fillId="0" borderId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42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4" fillId="0" borderId="0" applyFill="0" applyBorder="0" applyAlignment="0" applyProtection="0"/>
    <xf numFmtId="41" fontId="18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64" fontId="24" fillId="0" borderId="0" applyNumberFormat="0"/>
    <xf numFmtId="164" fontId="24" fillId="0" borderId="0" applyNumberFormat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7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6" fillId="0" borderId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3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3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173" fontId="43" fillId="0" borderId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9" fontId="24" fillId="0" borderId="0" applyFill="0" applyBorder="0" applyAlignment="0" applyProtection="0"/>
    <xf numFmtId="177" fontId="24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43" fillId="0" borderId="0" applyBorder="0" applyProtection="0"/>
    <xf numFmtId="43" fontId="42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43" fillId="0" borderId="0" applyBorder="0" applyProtection="0"/>
    <xf numFmtId="173" fontId="43" fillId="0" borderId="0" applyBorder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43" fillId="0" borderId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43" fillId="0" borderId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0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0" fontId="1" fillId="0" borderId="0" applyFont="0" applyFill="0" applyBorder="0" applyAlignment="0" applyProtection="0"/>
    <xf numFmtId="0" fontId="26" fillId="0" borderId="0"/>
    <xf numFmtId="0" fontId="26" fillId="0" borderId="0"/>
    <xf numFmtId="180" fontId="1" fillId="0" borderId="0" applyFont="0" applyFill="0" applyBorder="0" applyAlignment="0" applyProtection="0"/>
    <xf numFmtId="0" fontId="26" fillId="0" borderId="0"/>
    <xf numFmtId="0" fontId="26" fillId="0" borderId="0"/>
    <xf numFmtId="180" fontId="1" fillId="0" borderId="0" applyFont="0" applyFill="0" applyBorder="0" applyAlignment="0" applyProtection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181" fontId="24" fillId="0" borderId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4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81" fontId="24" fillId="0" borderId="0" applyFill="0" applyBorder="0" applyAlignment="0" applyProtection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8" fillId="0" borderId="0" applyFont="0" applyFill="0" applyBorder="0" applyAlignment="0" applyProtection="0"/>
    <xf numFmtId="172" fontId="26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2" fontId="24" fillId="0" borderId="0"/>
    <xf numFmtId="3" fontId="45" fillId="0" borderId="0"/>
    <xf numFmtId="0" fontId="23" fillId="0" borderId="0"/>
    <xf numFmtId="0" fontId="46" fillId="0" borderId="0"/>
    <xf numFmtId="0" fontId="47" fillId="0" borderId="0"/>
    <xf numFmtId="0" fontId="47" fillId="0" borderId="0"/>
    <xf numFmtId="8" fontId="41" fillId="0" borderId="23"/>
    <xf numFmtId="4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185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38" fontId="48" fillId="0" borderId="8" applyBorder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86" fontId="24" fillId="0" borderId="0" applyFill="0" applyBorder="0" applyAlignment="0" applyProtection="0"/>
    <xf numFmtId="187" fontId="24" fillId="0" borderId="0"/>
    <xf numFmtId="0" fontId="46" fillId="0" borderId="0"/>
    <xf numFmtId="0" fontId="46" fillId="0" borderId="24"/>
    <xf numFmtId="0" fontId="24" fillId="0" borderId="0" applyNumberFormat="0" applyFont="0" applyFill="0" applyBorder="0" applyProtection="0">
      <alignment horizontal="left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Protection="0">
      <alignment horizontal="left"/>
    </xf>
    <xf numFmtId="0" fontId="24" fillId="0" borderId="0" applyNumberFormat="0" applyFont="0" applyFill="0" applyBorder="0" applyAlignment="0" applyProtection="0"/>
    <xf numFmtId="188" fontId="51" fillId="0" borderId="0">
      <protection locked="0"/>
    </xf>
    <xf numFmtId="0" fontId="19" fillId="0" borderId="0">
      <protection locked="0"/>
    </xf>
    <xf numFmtId="14" fontId="43" fillId="0" borderId="0" applyFill="0" applyBorder="0" applyAlignment="0"/>
    <xf numFmtId="189" fontId="24" fillId="0" borderId="0">
      <protection locked="0"/>
    </xf>
    <xf numFmtId="0" fontId="52" fillId="77" borderId="0"/>
    <xf numFmtId="38" fontId="44" fillId="0" borderId="25">
      <alignment vertical="center"/>
    </xf>
    <xf numFmtId="190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9" fontId="24" fillId="0" borderId="0"/>
    <xf numFmtId="9" fontId="24" fillId="0" borderId="0"/>
    <xf numFmtId="192" fontId="24" fillId="0" borderId="0"/>
    <xf numFmtId="0" fontId="52" fillId="77" borderId="0"/>
    <xf numFmtId="0" fontId="52" fillId="77" borderId="0"/>
    <xf numFmtId="0" fontId="41" fillId="0" borderId="0" applyNumberFormat="0" applyFill="0" applyBorder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0" fontId="53" fillId="0" borderId="0" applyNumberFormat="0"/>
    <xf numFmtId="0" fontId="52" fillId="77" borderId="0"/>
    <xf numFmtId="172" fontId="24" fillId="0" borderId="0" applyFill="0" applyBorder="0" applyAlignment="0"/>
    <xf numFmtId="172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72" fontId="24" fillId="0" borderId="0" applyFill="0" applyBorder="0" applyAlignment="0"/>
    <xf numFmtId="172" fontId="24" fillId="0" borderId="0" applyFill="0" applyBorder="0" applyAlignment="0"/>
    <xf numFmtId="173" fontId="24" fillId="0" borderId="0" applyFill="0" applyBorder="0" applyAlignment="0"/>
    <xf numFmtId="173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0" fontId="28" fillId="78" borderId="0" applyNumberFormat="0" applyBorder="0" applyAlignment="0" applyProtection="0"/>
    <xf numFmtId="0" fontId="28" fillId="79" borderId="0" applyNumberFormat="0" applyBorder="0" applyAlignment="0" applyProtection="0"/>
    <xf numFmtId="0" fontId="54" fillId="80" borderId="0" applyNumberFormat="0" applyBorder="0" applyAlignment="0" applyProtection="0"/>
    <xf numFmtId="176" fontId="42" fillId="0" borderId="0"/>
    <xf numFmtId="0" fontId="43" fillId="0" borderId="0" applyBorder="0" applyProtection="0"/>
    <xf numFmtId="0" fontId="43" fillId="0" borderId="0" applyBorder="0" applyProtection="0"/>
    <xf numFmtId="0" fontId="55" fillId="81" borderId="0" applyNumberFormat="0" applyBorder="0" applyAlignment="0" applyProtection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2" fillId="0" borderId="0"/>
    <xf numFmtId="0" fontId="56" fillId="0" borderId="0" applyNumberFormat="0" applyFill="0" applyBorder="0" applyAlignment="0" applyProtection="0"/>
    <xf numFmtId="181" fontId="24" fillId="0" borderId="0" applyFill="0" applyBorder="0" applyAlignment="0" applyProtection="0"/>
    <xf numFmtId="0" fontId="5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6" fillId="0" borderId="0"/>
    <xf numFmtId="0" fontId="22" fillId="0" borderId="0" applyNumberFormat="0" applyFill="0" applyBorder="0" applyAlignment="0" applyProtection="0"/>
    <xf numFmtId="3" fontId="58" fillId="0" borderId="0" applyProtection="0"/>
    <xf numFmtId="189" fontId="24" fillId="0" borderId="0">
      <protection locked="0"/>
    </xf>
    <xf numFmtId="194" fontId="19" fillId="0" borderId="0">
      <protection locked="0"/>
    </xf>
    <xf numFmtId="195" fontId="19" fillId="0" borderId="0">
      <protection locked="0"/>
    </xf>
    <xf numFmtId="0" fontId="24" fillId="0" borderId="0" applyProtection="0"/>
    <xf numFmtId="189" fontId="24" fillId="0" borderId="0">
      <protection locked="0"/>
    </xf>
    <xf numFmtId="194" fontId="19" fillId="0" borderId="0">
      <protection locked="0"/>
    </xf>
    <xf numFmtId="195" fontId="19" fillId="0" borderId="0">
      <protection locked="0"/>
    </xf>
    <xf numFmtId="3" fontId="59" fillId="0" borderId="0" applyProtection="0"/>
    <xf numFmtId="189" fontId="24" fillId="0" borderId="0">
      <protection locked="0"/>
    </xf>
    <xf numFmtId="194" fontId="60" fillId="0" borderId="0">
      <protection locked="0"/>
    </xf>
    <xf numFmtId="195" fontId="60" fillId="0" borderId="0">
      <protection locked="0"/>
    </xf>
    <xf numFmtId="3" fontId="22" fillId="0" borderId="0" applyProtection="0"/>
    <xf numFmtId="189" fontId="24" fillId="0" borderId="0">
      <protection locked="0"/>
    </xf>
    <xf numFmtId="194" fontId="19" fillId="0" borderId="0">
      <protection locked="0"/>
    </xf>
    <xf numFmtId="195" fontId="19" fillId="0" borderId="0">
      <protection locked="0"/>
    </xf>
    <xf numFmtId="3" fontId="61" fillId="0" borderId="0" applyProtection="0"/>
    <xf numFmtId="189" fontId="24" fillId="0" borderId="0">
      <protection locked="0"/>
    </xf>
    <xf numFmtId="194" fontId="19" fillId="0" borderId="0">
      <protection locked="0"/>
    </xf>
    <xf numFmtId="195" fontId="19" fillId="0" borderId="0">
      <protection locked="0"/>
    </xf>
    <xf numFmtId="3" fontId="62" fillId="0" borderId="0" applyProtection="0"/>
    <xf numFmtId="189" fontId="24" fillId="0" borderId="0">
      <protection locked="0"/>
    </xf>
    <xf numFmtId="194" fontId="19" fillId="0" borderId="0">
      <protection locked="0"/>
    </xf>
    <xf numFmtId="195" fontId="19" fillId="0" borderId="0">
      <protection locked="0"/>
    </xf>
    <xf numFmtId="3" fontId="63" fillId="0" borderId="0" applyProtection="0"/>
    <xf numFmtId="189" fontId="24" fillId="0" borderId="0">
      <protection locked="0"/>
    </xf>
    <xf numFmtId="194" fontId="60" fillId="0" borderId="0">
      <protection locked="0"/>
    </xf>
    <xf numFmtId="195" fontId="60" fillId="0" borderId="0">
      <protection locked="0"/>
    </xf>
    <xf numFmtId="196" fontId="24" fillId="0" borderId="0">
      <protection locked="0"/>
    </xf>
    <xf numFmtId="196" fontId="24" fillId="0" borderId="0">
      <protection locked="0"/>
    </xf>
    <xf numFmtId="194" fontId="19" fillId="0" borderId="0">
      <protection locked="0"/>
    </xf>
    <xf numFmtId="2" fontId="24" fillId="0" borderId="0" applyFill="0" applyBorder="0" applyAlignment="0" applyProtection="0"/>
    <xf numFmtId="0" fontId="52" fillId="77" borderId="0"/>
    <xf numFmtId="0" fontId="52" fillId="77" borderId="0"/>
    <xf numFmtId="0" fontId="52" fillId="77" borderId="0"/>
    <xf numFmtId="4" fontId="49" fillId="0" borderId="0"/>
    <xf numFmtId="0" fontId="5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26" fillId="0" borderId="0"/>
    <xf numFmtId="38" fontId="64" fillId="82" borderId="0" applyNumberFormat="0" applyBorder="0" applyAlignment="0" applyProtection="0"/>
    <xf numFmtId="0" fontId="65" fillId="0" borderId="0">
      <alignment horizontal="left" vertical="center"/>
    </xf>
    <xf numFmtId="0" fontId="65" fillId="0" borderId="0">
      <alignment horizontal="left" vertical="center"/>
    </xf>
    <xf numFmtId="0" fontId="23" fillId="0" borderId="0"/>
    <xf numFmtId="0" fontId="66" fillId="0" borderId="0"/>
    <xf numFmtId="0" fontId="66" fillId="0" borderId="0"/>
    <xf numFmtId="14" fontId="50" fillId="83" borderId="26">
      <alignment horizontal="center" vertical="center" wrapText="1"/>
    </xf>
    <xf numFmtId="0" fontId="67" fillId="0" borderId="27" applyNumberFormat="0" applyFill="0" applyAlignment="0" applyProtection="0"/>
    <xf numFmtId="0" fontId="67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7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7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28" applyNumberFormat="0" applyFill="0" applyAlignment="0" applyProtection="0"/>
    <xf numFmtId="0" fontId="68" fillId="0" borderId="28" applyNumberFormat="0" applyFill="0" applyAlignment="0" applyProtection="0"/>
    <xf numFmtId="0" fontId="26" fillId="0" borderId="0"/>
    <xf numFmtId="0" fontId="69" fillId="0" borderId="2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9" fillId="0" borderId="2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9" fillId="0" borderId="29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26" fillId="0" borderId="0"/>
    <xf numFmtId="0" fontId="71" fillId="0" borderId="3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1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1" fillId="0" borderId="3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1" fillId="0" borderId="3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26" fillId="0" borderId="0"/>
    <xf numFmtId="0" fontId="7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6" fillId="0" borderId="0"/>
    <xf numFmtId="14" fontId="50" fillId="83" borderId="26">
      <alignment horizontal="center" vertical="center" wrapText="1"/>
    </xf>
    <xf numFmtId="197" fontId="24" fillId="0" borderId="0">
      <protection locked="0"/>
    </xf>
    <xf numFmtId="198" fontId="24" fillId="0" borderId="0">
      <protection locked="0"/>
    </xf>
    <xf numFmtId="197" fontId="24" fillId="0" borderId="0">
      <protection locked="0"/>
    </xf>
    <xf numFmtId="0" fontId="73" fillId="0" borderId="0">
      <protection locked="0"/>
    </xf>
    <xf numFmtId="197" fontId="24" fillId="0" borderId="0">
      <protection locked="0"/>
    </xf>
    <xf numFmtId="197" fontId="24" fillId="0" borderId="0">
      <protection locked="0"/>
    </xf>
    <xf numFmtId="0" fontId="73" fillId="0" borderId="0">
      <protection locked="0"/>
    </xf>
    <xf numFmtId="0" fontId="74" fillId="0" borderId="26" applyBorder="0"/>
    <xf numFmtId="0" fontId="7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0" fontId="64" fillId="84" borderId="23" applyNumberFormat="0" applyBorder="0" applyAlignment="0" applyProtection="0"/>
    <xf numFmtId="0" fontId="77" fillId="48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9" borderId="1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48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48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48" borderId="20" applyNumberFormat="0" applyAlignment="0" applyProtection="0"/>
    <xf numFmtId="0" fontId="77" fillId="48" borderId="20" applyNumberFormat="0" applyAlignment="0" applyProtection="0"/>
    <xf numFmtId="0" fontId="26" fillId="0" borderId="0"/>
    <xf numFmtId="0" fontId="24" fillId="0" borderId="32" applyNumberFormat="0" applyFont="0" applyFill="0" applyAlignment="0" applyProtection="0"/>
    <xf numFmtId="43" fontId="24" fillId="0" borderId="0" applyFont="0" applyFill="0" applyBorder="0" applyAlignment="0" applyProtection="0"/>
    <xf numFmtId="0" fontId="78" fillId="85" borderId="24"/>
    <xf numFmtId="172" fontId="24" fillId="0" borderId="0" applyFill="0" applyBorder="0" applyAlignment="0"/>
    <xf numFmtId="172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72" fontId="24" fillId="0" borderId="0" applyFill="0" applyBorder="0" applyAlignment="0"/>
    <xf numFmtId="172" fontId="24" fillId="0" borderId="0" applyFill="0" applyBorder="0" applyAlignment="0"/>
    <xf numFmtId="173" fontId="24" fillId="0" borderId="0" applyFill="0" applyBorder="0" applyAlignment="0"/>
    <xf numFmtId="173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0" fontId="79" fillId="0" borderId="3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" fillId="0" borderId="1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3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3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33" applyNumberFormat="0" applyFill="0" applyAlignment="0" applyProtection="0"/>
    <xf numFmtId="0" fontId="79" fillId="0" borderId="33" applyNumberFormat="0" applyFill="0" applyAlignment="0" applyProtection="0"/>
    <xf numFmtId="0" fontId="26" fillId="0" borderId="0"/>
    <xf numFmtId="0" fontId="49" fillId="0" borderId="0"/>
    <xf numFmtId="0" fontId="49" fillId="0" borderId="0"/>
    <xf numFmtId="0" fontId="80" fillId="0" borderId="0" applyNumberFormat="0"/>
    <xf numFmtId="199" fontId="25" fillId="0" borderId="0" applyFont="0" applyFill="0" applyBorder="0" applyAlignment="0" applyProtection="0"/>
    <xf numFmtId="200" fontId="24" fillId="0" borderId="0" applyFont="0" applyFill="0" applyBorder="0" applyAlignment="0" applyProtection="0"/>
    <xf numFmtId="201" fontId="24" fillId="0" borderId="0" applyFont="0" applyFill="0" applyBorder="0" applyAlignment="0" applyProtection="0"/>
    <xf numFmtId="38" fontId="44" fillId="0" borderId="0" applyFont="0" applyFill="0" applyBorder="0" applyAlignment="0" applyProtection="0"/>
    <xf numFmtId="40" fontId="44" fillId="0" borderId="0" applyFont="0" applyFill="0" applyBorder="0" applyAlignment="0" applyProtection="0"/>
    <xf numFmtId="199" fontId="25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6" fontId="44" fillId="0" borderId="0" applyFont="0" applyFill="0" applyBorder="0" applyAlignment="0" applyProtection="0"/>
    <xf numFmtId="8" fontId="44" fillId="0" borderId="0" applyFont="0" applyFill="0" applyBorder="0" applyAlignment="0" applyProtection="0"/>
    <xf numFmtId="0" fontId="81" fillId="0" borderId="0" applyNumberFormat="0">
      <alignment horizontal="right"/>
    </xf>
    <xf numFmtId="0" fontId="82" fillId="5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5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5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26" fillId="0" borderId="0"/>
    <xf numFmtId="37" fontId="83" fillId="0" borderId="0"/>
    <xf numFmtId="0" fontId="64" fillId="0" borderId="0"/>
    <xf numFmtId="0" fontId="24" fillId="0" borderId="0"/>
    <xf numFmtId="202" fontId="84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0" fontId="47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37" fontId="4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4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8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85" fillId="0" borderId="0"/>
    <xf numFmtId="0" fontId="24" fillId="0" borderId="0"/>
    <xf numFmtId="0" fontId="18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3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77" borderId="0"/>
    <xf numFmtId="0" fontId="18" fillId="0" borderId="0"/>
    <xf numFmtId="0" fontId="86" fillId="77" borderId="0"/>
    <xf numFmtId="0" fontId="1" fillId="0" borderId="0"/>
    <xf numFmtId="0" fontId="26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24" fillId="72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8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24" fillId="72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26" fillId="72" borderId="34" applyNumberFormat="0" applyFont="0" applyAlignment="0" applyProtection="0"/>
    <xf numFmtId="0" fontId="24" fillId="72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72" borderId="3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2" borderId="16" applyNumberFormat="0" applyFont="0" applyAlignment="0" applyProtection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18" fillId="12" borderId="16" applyNumberFormat="0" applyFont="0" applyAlignment="0" applyProtection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18" fillId="12" borderId="16" applyNumberFormat="0" applyFont="0" applyAlignment="0" applyProtection="0"/>
    <xf numFmtId="0" fontId="26" fillId="72" borderId="34" applyNumberFormat="0" applyFont="0" applyAlignment="0" applyProtection="0"/>
    <xf numFmtId="0" fontId="18" fillId="12" borderId="16" applyNumberFormat="0" applyFont="0" applyAlignment="0" applyProtection="0"/>
    <xf numFmtId="0" fontId="26" fillId="72" borderId="34" applyNumberFormat="0" applyFont="0" applyAlignment="0" applyProtection="0"/>
    <xf numFmtId="0" fontId="18" fillId="12" borderId="16" applyNumberFormat="0" applyFont="0" applyAlignment="0" applyProtection="0"/>
    <xf numFmtId="38" fontId="88" fillId="0" borderId="0"/>
    <xf numFmtId="203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90" fillId="61" borderId="3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0" borderId="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61" borderId="3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61" borderId="3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52" borderId="35" applyNumberFormat="0" applyAlignment="0" applyProtection="0"/>
    <xf numFmtId="0" fontId="90" fillId="52" borderId="35" applyNumberFormat="0" applyAlignment="0" applyProtection="0"/>
    <xf numFmtId="0" fontId="1" fillId="0" borderId="0"/>
    <xf numFmtId="0" fontId="91" fillId="0" borderId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ill="0" applyBorder="0" applyAlignment="0" applyProtection="0"/>
    <xf numFmtId="9" fontId="18" fillId="0" borderId="0" applyFont="0" applyFill="0" applyBorder="0" applyAlignment="0" applyProtection="0"/>
    <xf numFmtId="9" fontId="44" fillId="0" borderId="36" applyNumberFormat="0" applyBorder="0"/>
    <xf numFmtId="9" fontId="44" fillId="0" borderId="36" applyNumberFormat="0" applyBorder="0"/>
    <xf numFmtId="0" fontId="92" fillId="0" borderId="26" applyBorder="0"/>
    <xf numFmtId="0" fontId="93" fillId="0" borderId="0"/>
    <xf numFmtId="0" fontId="94" fillId="0" borderId="0" applyNumberFormat="0"/>
    <xf numFmtId="172" fontId="24" fillId="0" borderId="0" applyFill="0" applyBorder="0" applyAlignment="0"/>
    <xf numFmtId="172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172" fontId="24" fillId="0" borderId="0" applyFill="0" applyBorder="0" applyAlignment="0"/>
    <xf numFmtId="172" fontId="24" fillId="0" borderId="0" applyFill="0" applyBorder="0" applyAlignment="0"/>
    <xf numFmtId="173" fontId="24" fillId="0" borderId="0" applyFill="0" applyBorder="0" applyAlignment="0"/>
    <xf numFmtId="173" fontId="24" fillId="0" borderId="0" applyFill="0" applyBorder="0" applyAlignment="0"/>
    <xf numFmtId="168" fontId="24" fillId="0" borderId="0" applyFill="0" applyBorder="0" applyAlignment="0"/>
    <xf numFmtId="168" fontId="24" fillId="0" borderId="0" applyFill="0" applyBorder="0" applyAlignment="0"/>
    <xf numFmtId="206" fontId="86" fillId="0" borderId="0"/>
    <xf numFmtId="206" fontId="86" fillId="0" borderId="0"/>
    <xf numFmtId="9" fontId="24" fillId="0" borderId="0" applyFont="0" applyFill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95" fillId="0" borderId="26">
      <alignment horizontal="center"/>
    </xf>
    <xf numFmtId="3" fontId="44" fillId="0" borderId="0" applyFont="0" applyFill="0" applyBorder="0" applyAlignment="0" applyProtection="0"/>
    <xf numFmtId="0" fontId="44" fillId="86" borderId="0" applyNumberFormat="0" applyFont="0" applyBorder="0" applyAlignment="0" applyProtection="0"/>
    <xf numFmtId="1" fontId="24" fillId="0" borderId="8" applyNumberFormat="0" applyFill="0" applyAlignment="0" applyProtection="0">
      <alignment horizontal="center" vertical="center"/>
    </xf>
    <xf numFmtId="0" fontId="96" fillId="87" borderId="0">
      <alignment horizontal="center"/>
    </xf>
    <xf numFmtId="0" fontId="46" fillId="0" borderId="0"/>
    <xf numFmtId="0" fontId="52" fillId="77" borderId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0" fontId="43" fillId="88" borderId="0">
      <alignment horizontal="left" vertical="top"/>
    </xf>
    <xf numFmtId="0" fontId="97" fillId="89" borderId="0">
      <alignment horizontal="left" vertical="top"/>
    </xf>
    <xf numFmtId="0" fontId="98" fillId="89" borderId="0">
      <alignment horizontal="left" vertical="top"/>
    </xf>
    <xf numFmtId="0" fontId="98" fillId="89" borderId="0">
      <alignment horizontal="left" vertical="top"/>
    </xf>
    <xf numFmtId="0" fontId="98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8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8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8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8" fillId="89" borderId="0">
      <alignment horizontal="left" vertical="top"/>
    </xf>
    <xf numFmtId="0" fontId="98" fillId="89" borderId="0">
      <alignment horizontal="left" vertical="top"/>
    </xf>
    <xf numFmtId="0" fontId="98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9" fillId="88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9" fillId="88" borderId="0">
      <alignment horizontal="right" vertical="top"/>
    </xf>
    <xf numFmtId="0" fontId="100" fillId="89" borderId="0">
      <alignment horizontal="left" vertical="top"/>
    </xf>
    <xf numFmtId="0" fontId="101" fillId="89" borderId="0">
      <alignment horizontal="left" vertical="top"/>
    </xf>
    <xf numFmtId="0" fontId="101" fillId="89" borderId="0">
      <alignment horizontal="left" vertical="top"/>
    </xf>
    <xf numFmtId="0" fontId="102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2" fillId="89" borderId="0">
      <alignment horizontal="right" vertical="top"/>
    </xf>
    <xf numFmtId="0" fontId="103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4" fillId="88" borderId="0">
      <alignment horizontal="left" vertical="top"/>
    </xf>
    <xf numFmtId="0" fontId="103" fillId="89" borderId="0">
      <alignment horizontal="left" vertical="top"/>
    </xf>
    <xf numFmtId="0" fontId="97" fillId="89" borderId="0">
      <alignment horizontal="lef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97" fillId="89" borderId="0">
      <alignment horizontal="lef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05" fillId="0" borderId="0">
      <alignment horizontal="right" vertical="top"/>
    </xf>
    <xf numFmtId="0" fontId="106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06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06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6" fillId="89" borderId="0">
      <alignment horizontal="left" vertical="top"/>
    </xf>
    <xf numFmtId="0" fontId="106" fillId="89" borderId="0">
      <alignment horizontal="left" vertical="top"/>
    </xf>
    <xf numFmtId="0" fontId="106" fillId="89" borderId="0">
      <alignment horizontal="left" vertical="top"/>
    </xf>
    <xf numFmtId="0" fontId="106" fillId="89" borderId="0">
      <alignment horizontal="left" vertical="top"/>
    </xf>
    <xf numFmtId="0" fontId="103" fillId="89" borderId="0">
      <alignment horizontal="left" vertical="top"/>
    </xf>
    <xf numFmtId="0" fontId="99" fillId="0" borderId="0">
      <alignment horizontal="left" vertical="top"/>
    </xf>
    <xf numFmtId="0" fontId="107" fillId="88" borderId="0">
      <alignment horizontal="right" vertical="center"/>
    </xf>
    <xf numFmtId="0" fontId="100" fillId="89" borderId="0">
      <alignment horizontal="right" vertical="center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8" fillId="0" borderId="0">
      <alignment horizontal="left" vertical="top"/>
    </xf>
    <xf numFmtId="0" fontId="106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6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6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center"/>
    </xf>
    <xf numFmtId="0" fontId="100" fillId="89" borderId="0">
      <alignment horizontal="right" vertical="center"/>
    </xf>
    <xf numFmtId="0" fontId="100" fillId="89" borderId="0">
      <alignment horizontal="right" vertical="center"/>
    </xf>
    <xf numFmtId="0" fontId="100" fillId="89" borderId="0">
      <alignment horizontal="right" vertical="center"/>
    </xf>
    <xf numFmtId="0" fontId="106" fillId="89" borderId="0">
      <alignment horizontal="right" vertical="top"/>
    </xf>
    <xf numFmtId="0" fontId="106" fillId="89" borderId="0">
      <alignment horizontal="right" vertical="top"/>
    </xf>
    <xf numFmtId="0" fontId="106" fillId="89" borderId="0">
      <alignment horizontal="right" vertical="top"/>
    </xf>
    <xf numFmtId="0" fontId="106" fillId="89" borderId="0">
      <alignment horizontal="right" vertical="top"/>
    </xf>
    <xf numFmtId="0" fontId="100" fillId="89" borderId="0">
      <alignment horizontal="right" vertical="center"/>
    </xf>
    <xf numFmtId="0" fontId="99" fillId="0" borderId="0">
      <alignment horizontal="right" vertical="top"/>
    </xf>
    <xf numFmtId="0" fontId="107" fillId="88" borderId="0">
      <alignment horizontal="left" vertical="center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8" fillId="0" borderId="0">
      <alignment horizontal="righ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3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3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center"/>
    </xf>
    <xf numFmtId="0" fontId="100" fillId="89" borderId="0">
      <alignment horizontal="left" vertical="center"/>
    </xf>
    <xf numFmtId="0" fontId="100" fillId="89" borderId="0">
      <alignment horizontal="left" vertical="center"/>
    </xf>
    <xf numFmtId="0" fontId="100" fillId="89" borderId="0">
      <alignment horizontal="left" vertical="center"/>
    </xf>
    <xf numFmtId="0" fontId="100" fillId="89" borderId="0">
      <alignment horizontal="left" vertical="center"/>
    </xf>
    <xf numFmtId="0" fontId="100" fillId="89" borderId="0">
      <alignment horizontal="left" vertical="center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9" fillId="0" borderId="0">
      <alignment horizontal="right" vertical="top"/>
    </xf>
    <xf numFmtId="0" fontId="99" fillId="88" borderId="0">
      <alignment horizontal="center" vertical="center"/>
    </xf>
    <xf numFmtId="0" fontId="110" fillId="0" borderId="0">
      <alignment horizontal="right" vertical="top"/>
    </xf>
    <xf numFmtId="0" fontId="106" fillId="89" borderId="0">
      <alignment horizontal="left" vertical="top"/>
    </xf>
    <xf numFmtId="0" fontId="108" fillId="0" borderId="0">
      <alignment horizontal="right" vertical="top"/>
    </xf>
    <xf numFmtId="0" fontId="109" fillId="0" borderId="0">
      <alignment horizontal="left" vertical="top"/>
    </xf>
    <xf numFmtId="0" fontId="110" fillId="0" borderId="0">
      <alignment horizontal="left" vertical="top"/>
    </xf>
    <xf numFmtId="0" fontId="109" fillId="0" borderId="0">
      <alignment horizontal="right" vertical="top"/>
    </xf>
    <xf numFmtId="0" fontId="108" fillId="0" borderId="0">
      <alignment horizontal="right" vertical="top"/>
    </xf>
    <xf numFmtId="0" fontId="108" fillId="0" borderId="0">
      <alignment horizontal="left" vertical="top"/>
    </xf>
    <xf numFmtId="0" fontId="109" fillId="0" borderId="0">
      <alignment horizontal="right" vertical="top"/>
    </xf>
    <xf numFmtId="0" fontId="111" fillId="0" borderId="0">
      <alignment horizontal="right" vertical="top"/>
    </xf>
    <xf numFmtId="0" fontId="112" fillId="0" borderId="0">
      <alignment horizontal="center" vertical="top"/>
    </xf>
    <xf numFmtId="0" fontId="99" fillId="88" borderId="0">
      <alignment horizontal="right" vertical="top"/>
    </xf>
    <xf numFmtId="0" fontId="113" fillId="89" borderId="0">
      <alignment horizontal="center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left" vertical="top"/>
    </xf>
    <xf numFmtId="0" fontId="97" fillId="89" borderId="0">
      <alignment horizontal="right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97" fillId="89" borderId="0">
      <alignment horizontal="right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97" fillId="89" borderId="0">
      <alignment horizontal="right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97" fillId="89" borderId="0">
      <alignment horizontal="right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2" fillId="0" borderId="0">
      <alignment horizontal="center" vertical="top"/>
    </xf>
    <xf numFmtId="0" fontId="114" fillId="88" borderId="0">
      <alignment horizontal="center" vertical="top"/>
    </xf>
    <xf numFmtId="0" fontId="115" fillId="89" borderId="0">
      <alignment horizontal="center" vertical="top"/>
    </xf>
    <xf numFmtId="0" fontId="113" fillId="89" borderId="0">
      <alignment horizontal="center" vertical="top"/>
    </xf>
    <xf numFmtId="0" fontId="113" fillId="89" borderId="0">
      <alignment horizontal="center" vertical="top"/>
    </xf>
    <xf numFmtId="0" fontId="116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6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6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6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6" fillId="89" borderId="0">
      <alignment horizontal="center" vertical="top"/>
    </xf>
    <xf numFmtId="0" fontId="116" fillId="89" borderId="0">
      <alignment horizontal="center" vertical="top"/>
    </xf>
    <xf numFmtId="0" fontId="116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7" fillId="88" borderId="0">
      <alignment horizontal="center" vertical="top"/>
    </xf>
    <xf numFmtId="0" fontId="118" fillId="89" borderId="0">
      <alignment horizontal="center" vertical="top"/>
    </xf>
    <xf numFmtId="0" fontId="115" fillId="89" borderId="0">
      <alignment horizontal="center" vertical="top"/>
    </xf>
    <xf numFmtId="0" fontId="115" fillId="89" borderId="0">
      <alignment horizontal="center" vertical="top"/>
    </xf>
    <xf numFmtId="0" fontId="119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9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9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9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19" fillId="89" borderId="0">
      <alignment horizontal="center" vertical="top"/>
    </xf>
    <xf numFmtId="0" fontId="119" fillId="89" borderId="0">
      <alignment horizontal="center" vertical="top"/>
    </xf>
    <xf numFmtId="0" fontId="119" fillId="89" borderId="0">
      <alignment horizontal="center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20" fillId="88" borderId="0">
      <alignment horizontal="center" vertical="top"/>
    </xf>
    <xf numFmtId="0" fontId="121" fillId="89" borderId="0">
      <alignment horizontal="left" vertical="top"/>
    </xf>
    <xf numFmtId="0" fontId="118" fillId="89" borderId="0">
      <alignment horizontal="center" vertical="top"/>
    </xf>
    <xf numFmtId="0" fontId="118" fillId="89" borderId="0">
      <alignment horizontal="center" vertical="top"/>
    </xf>
    <xf numFmtId="0" fontId="122" fillId="89" borderId="0">
      <alignment horizontal="center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2" fillId="89" borderId="0">
      <alignment horizontal="center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2" fillId="89" borderId="0">
      <alignment horizontal="center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2" fillId="89" borderId="0">
      <alignment horizontal="center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2" fillId="89" borderId="0">
      <alignment horizontal="center" vertical="top"/>
    </xf>
    <xf numFmtId="0" fontId="122" fillId="89" borderId="0">
      <alignment horizontal="center" vertical="top"/>
    </xf>
    <xf numFmtId="0" fontId="122" fillId="89" borderId="0">
      <alignment horizontal="center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99" fillId="88" borderId="0">
      <alignment horizontal="center" vertical="center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23" fillId="89" borderId="0">
      <alignment horizontal="left" vertical="top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02" fillId="89" borderId="0">
      <alignment horizontal="left" vertical="center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02" fillId="89" borderId="0">
      <alignment horizontal="center" vertical="center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02" fillId="89" borderId="0">
      <alignment horizontal="center" vertical="center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02" fillId="89" borderId="0">
      <alignment horizontal="center" vertical="center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23" fillId="89" borderId="0">
      <alignment horizontal="left" vertical="top"/>
    </xf>
    <xf numFmtId="0" fontId="102" fillId="89" borderId="0">
      <alignment horizontal="center" vertical="center"/>
    </xf>
    <xf numFmtId="0" fontId="102" fillId="89" borderId="0">
      <alignment horizontal="center" vertical="center"/>
    </xf>
    <xf numFmtId="0" fontId="102" fillId="89" borderId="0">
      <alignment horizontal="center" vertical="center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4" fillId="88" borderId="0">
      <alignment horizontal="left" vertical="top"/>
    </xf>
    <xf numFmtId="0" fontId="97" fillId="89" borderId="0">
      <alignment horizontal="right" vertical="top"/>
    </xf>
    <xf numFmtId="0" fontId="124" fillId="89" borderId="0">
      <alignment horizontal="left" vertical="center"/>
    </xf>
    <xf numFmtId="0" fontId="124" fillId="89" borderId="0">
      <alignment horizontal="left" vertical="center"/>
    </xf>
    <xf numFmtId="0" fontId="103" fillId="89" borderId="0">
      <alignment horizontal="lef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00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00" fillId="89" borderId="0">
      <alignment horizontal="lef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00" fillId="89" borderId="0">
      <alignment horizontal="lef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3" fillId="89" borderId="0">
      <alignment horizontal="right" vertical="top"/>
    </xf>
    <xf numFmtId="0" fontId="124" fillId="89" borderId="0">
      <alignment horizontal="left" vertical="center"/>
    </xf>
    <xf numFmtId="0" fontId="124" fillId="89" borderId="0">
      <alignment horizontal="left" vertical="center"/>
    </xf>
    <xf numFmtId="0" fontId="124" fillId="89" borderId="0">
      <alignment horizontal="left" vertical="center"/>
    </xf>
    <xf numFmtId="0" fontId="124" fillId="89" borderId="0">
      <alignment horizontal="left" vertical="center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97" fillId="89" borderId="0">
      <alignment horizontal="right" vertical="top"/>
    </xf>
    <xf numFmtId="0" fontId="97" fillId="89" borderId="0">
      <alignment horizontal="right" vertical="top"/>
    </xf>
    <xf numFmtId="0" fontId="99" fillId="88" borderId="0">
      <alignment horizontal="left" vertical="center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2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7" fillId="0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97" fillId="89" borderId="0">
      <alignment horizontal="left" vertical="top"/>
    </xf>
    <xf numFmtId="0" fontId="99" fillId="0" borderId="0">
      <alignment horizontal="left" vertical="top"/>
    </xf>
    <xf numFmtId="0" fontId="99" fillId="88" borderId="0">
      <alignment horizontal="lef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24" fillId="89" borderId="0">
      <alignment horizontal="right" vertical="center"/>
    </xf>
    <xf numFmtId="0" fontId="124" fillId="89" borderId="0">
      <alignment horizontal="right" vertical="center"/>
    </xf>
    <xf numFmtId="0" fontId="97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3" fillId="89" borderId="0">
      <alignment horizontal="left" vertical="top"/>
    </xf>
    <xf numFmtId="0" fontId="100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97" fillId="89" borderId="0">
      <alignment horizontal="left" vertical="top"/>
    </xf>
    <xf numFmtId="0" fontId="100" fillId="89" borderId="0">
      <alignment horizontal="left" vertical="top"/>
    </xf>
    <xf numFmtId="0" fontId="97" fillId="89" borderId="0">
      <alignment horizontal="left" vertical="top"/>
    </xf>
    <xf numFmtId="0" fontId="100" fillId="89" borderId="0">
      <alignment horizontal="left" vertical="top"/>
    </xf>
    <xf numFmtId="0" fontId="97" fillId="89" borderId="0">
      <alignment horizontal="left" vertical="top"/>
    </xf>
    <xf numFmtId="0" fontId="100" fillId="89" borderId="0">
      <alignment horizontal="left" vertical="top"/>
    </xf>
    <xf numFmtId="0" fontId="97" fillId="89" borderId="0">
      <alignment horizontal="left" vertical="top"/>
    </xf>
    <xf numFmtId="0" fontId="100" fillId="89" borderId="0">
      <alignment horizontal="left" vertical="top"/>
    </xf>
    <xf numFmtId="0" fontId="100" fillId="89" borderId="0">
      <alignment horizontal="left" vertical="top"/>
    </xf>
    <xf numFmtId="0" fontId="103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99" fillId="0" borderId="0">
      <alignment horizontal="left" vertical="top"/>
    </xf>
    <xf numFmtId="0" fontId="100" fillId="89" borderId="0">
      <alignment horizontal="righ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00" fillId="89" borderId="0">
      <alignment horizontal="righ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00" fillId="89" borderId="0">
      <alignment horizontal="righ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1" fillId="89" borderId="0">
      <alignment horizontal="left" vertical="top"/>
    </xf>
    <xf numFmtId="0" fontId="124" fillId="89" borderId="0">
      <alignment horizontal="right" vertical="center"/>
    </xf>
    <xf numFmtId="0" fontId="124" fillId="89" borderId="0">
      <alignment horizontal="right" vertical="center"/>
    </xf>
    <xf numFmtId="0" fontId="124" fillId="89" borderId="0">
      <alignment horizontal="right" vertical="center"/>
    </xf>
    <xf numFmtId="0" fontId="124" fillId="89" borderId="0">
      <alignment horizontal="right" vertical="center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100" fillId="89" borderId="0">
      <alignment horizontal="right" vertical="top"/>
    </xf>
    <xf numFmtId="0" fontId="99" fillId="0" borderId="0">
      <alignment horizontal="right" vertical="top"/>
    </xf>
    <xf numFmtId="0" fontId="125" fillId="0" borderId="37"/>
    <xf numFmtId="0" fontId="125" fillId="0" borderId="37"/>
    <xf numFmtId="0" fontId="24" fillId="0" borderId="0"/>
    <xf numFmtId="0" fontId="24" fillId="0" borderId="0"/>
    <xf numFmtId="0" fontId="126" fillId="0" borderId="0"/>
    <xf numFmtId="0" fontId="127" fillId="90" borderId="0"/>
    <xf numFmtId="0" fontId="127" fillId="90" borderId="0"/>
    <xf numFmtId="0" fontId="127" fillId="90" borderId="0"/>
    <xf numFmtId="0" fontId="127" fillId="90" borderId="0"/>
    <xf numFmtId="0" fontId="127" fillId="90" borderId="0"/>
    <xf numFmtId="0" fontId="127" fillId="90" borderId="0"/>
    <xf numFmtId="0" fontId="127" fillId="90" borderId="0"/>
    <xf numFmtId="0" fontId="127" fillId="90" borderId="0"/>
    <xf numFmtId="0" fontId="128" fillId="0" borderId="38"/>
    <xf numFmtId="0" fontId="128" fillId="0" borderId="38"/>
    <xf numFmtId="0" fontId="46" fillId="0" borderId="24"/>
    <xf numFmtId="49" fontId="50" fillId="0" borderId="0" applyFont="0" applyAlignment="0">
      <alignment horizontal="center"/>
    </xf>
    <xf numFmtId="49" fontId="43" fillId="0" borderId="0" applyFill="0" applyBorder="0" applyAlignment="0"/>
    <xf numFmtId="208" fontId="24" fillId="0" borderId="0" applyFill="0" applyBorder="0" applyAlignment="0"/>
    <xf numFmtId="208" fontId="24" fillId="0" borderId="0" applyFill="0" applyBorder="0" applyAlignment="0"/>
    <xf numFmtId="167" fontId="24" fillId="0" borderId="0" applyFill="0" applyBorder="0" applyAlignment="0"/>
    <xf numFmtId="167" fontId="24" fillId="0" borderId="0" applyFill="0" applyBorder="0" applyAlignment="0"/>
    <xf numFmtId="0" fontId="129" fillId="0" borderId="0" applyFill="0" applyBorder="0" applyProtection="0">
      <alignment horizontal="left" vertical="top"/>
    </xf>
    <xf numFmtId="0" fontId="129" fillId="0" borderId="0" applyFill="0" applyBorder="0" applyProtection="0">
      <alignment horizontal="center" vertical="top"/>
    </xf>
    <xf numFmtId="0" fontId="129" fillId="0" borderId="0">
      <alignment horizontal="center" vertical="top"/>
    </xf>
    <xf numFmtId="40" fontId="130" fillId="0" borderId="0"/>
    <xf numFmtId="0" fontId="131" fillId="91" borderId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33" fillId="0" borderId="18" applyBorder="0">
      <alignment horizontal="center"/>
    </xf>
    <xf numFmtId="209" fontId="134" fillId="0" borderId="0"/>
    <xf numFmtId="49" fontId="134" fillId="0" borderId="0">
      <alignment horizontal="left"/>
    </xf>
    <xf numFmtId="0" fontId="135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4" fillId="0" borderId="4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4" fillId="0" borderId="4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41" applyNumberFormat="0" applyFill="0" applyAlignment="0" applyProtection="0"/>
    <xf numFmtId="0" fontId="135" fillId="0" borderId="41" applyNumberFormat="0" applyFill="0" applyAlignment="0" applyProtection="0"/>
    <xf numFmtId="0" fontId="1" fillId="0" borderId="0"/>
    <xf numFmtId="0" fontId="78" fillId="0" borderId="42"/>
    <xf numFmtId="0" fontId="78" fillId="0" borderId="24"/>
    <xf numFmtId="41" fontId="64" fillId="0" borderId="0" applyNumberFormat="0" applyBorder="0" applyAlignment="0">
      <alignment horizontal="left"/>
    </xf>
    <xf numFmtId="0" fontId="24" fillId="0" borderId="43" applyNumberFormat="0" applyFont="0" applyFill="0" applyAlignment="0" applyProtection="0"/>
    <xf numFmtId="209" fontId="134" fillId="0" borderId="0" applyFill="0" applyBorder="0" applyProtection="0">
      <alignment horizontal="left"/>
    </xf>
    <xf numFmtId="14" fontId="134" fillId="0" borderId="0" applyFill="0" applyBorder="0" applyProtection="0">
      <alignment horizontal="center"/>
    </xf>
    <xf numFmtId="49" fontId="134" fillId="0" borderId="0" applyFill="0" applyBorder="0" applyProtection="0">
      <alignment horizontal="left"/>
    </xf>
    <xf numFmtId="38" fontId="44" fillId="0" borderId="0" applyFont="0" applyFill="0" applyBorder="0" applyAlignment="0" applyProtection="0"/>
    <xf numFmtId="40" fontId="44" fillId="0" borderId="0" applyFont="0" applyFill="0" applyBorder="0" applyAlignment="0" applyProtection="0"/>
    <xf numFmtId="0" fontId="136" fillId="0" borderId="19" applyNumberFormat="0" applyFill="0" applyBorder="0" applyAlignment="0">
      <protection locked="0"/>
    </xf>
    <xf numFmtId="6" fontId="44" fillId="0" borderId="0" applyFont="0" applyFill="0" applyBorder="0" applyAlignment="0" applyProtection="0"/>
    <xf numFmtId="8" fontId="44" fillId="0" borderId="0" applyFont="0" applyFill="0" applyBorder="0" applyAlignment="0" applyProtection="0"/>
    <xf numFmtId="0" fontId="137" fillId="0" borderId="0"/>
    <xf numFmtId="210" fontId="24" fillId="0" borderId="0" applyFont="0" applyFill="0" applyBorder="0" applyAlignment="0" applyProtection="0"/>
    <xf numFmtId="211" fontId="2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91" fillId="0" borderId="0"/>
    <xf numFmtId="212" fontId="140" fillId="0" borderId="0" applyFont="0" applyFill="0" applyBorder="0" applyAlignment="0" applyProtection="0"/>
    <xf numFmtId="180" fontId="140" fillId="0" borderId="0" applyFont="0" applyFill="0" applyBorder="0" applyAlignment="0" applyProtection="0"/>
    <xf numFmtId="183" fontId="140" fillId="0" borderId="0" applyFont="0" applyFill="0" applyBorder="0" applyAlignment="0" applyProtection="0"/>
    <xf numFmtId="213" fontId="140" fillId="0" borderId="0" applyFont="0" applyFill="0" applyBorder="0" applyAlignment="0" applyProtection="0"/>
    <xf numFmtId="0" fontId="140" fillId="0" borderId="0"/>
    <xf numFmtId="40" fontId="141" fillId="0" borderId="0" applyFont="0" applyFill="0" applyBorder="0" applyAlignment="0" applyProtection="0"/>
    <xf numFmtId="38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10" fontId="24" fillId="0" borderId="0" applyFont="0" applyFill="0" applyBorder="0" applyAlignment="0" applyProtection="0"/>
    <xf numFmtId="0" fontId="142" fillId="0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40" fillId="0" borderId="0"/>
    <xf numFmtId="212" fontId="140" fillId="0" borderId="0" applyFont="0" applyFill="0" applyBorder="0" applyAlignment="0" applyProtection="0"/>
    <xf numFmtId="180" fontId="140" fillId="0" borderId="0" applyFont="0" applyFill="0" applyBorder="0" applyAlignment="0" applyProtection="0"/>
    <xf numFmtId="2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215" fontId="143" fillId="0" borderId="0" applyFont="0" applyFill="0" applyBorder="0" applyAlignment="0" applyProtection="0"/>
    <xf numFmtId="216" fontId="143" fillId="0" borderId="0" applyFont="0" applyFill="0" applyBorder="0" applyAlignment="0" applyProtection="0"/>
    <xf numFmtId="0" fontId="144" fillId="0" borderId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145" fillId="0" borderId="0"/>
    <xf numFmtId="183" fontId="140" fillId="0" borderId="0" applyFont="0" applyFill="0" applyBorder="0" applyAlignment="0" applyProtection="0"/>
    <xf numFmtId="213" fontId="1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4" fillId="0" borderId="0"/>
    <xf numFmtId="0" fontId="43" fillId="0" borderId="0" applyBorder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164" fontId="154" fillId="0" borderId="0" applyFill="0" applyBorder="0" applyAlignment="0" applyProtection="0"/>
    <xf numFmtId="217" fontId="43" fillId="0" borderId="0" applyBorder="0" applyProtection="0"/>
    <xf numFmtId="164" fontId="154" fillId="0" borderId="0" applyFill="0" applyBorder="0" applyAlignment="0" applyProtection="0"/>
    <xf numFmtId="164" fontId="154" fillId="0" borderId="0" applyFill="0" applyBorder="0" applyAlignment="0" applyProtection="0"/>
    <xf numFmtId="164" fontId="154" fillId="0" borderId="0" applyFill="0" applyBorder="0" applyAlignment="0" applyProtection="0"/>
    <xf numFmtId="164" fontId="154" fillId="0" borderId="0" applyFill="0" applyBorder="0" applyAlignment="0" applyProtection="0"/>
    <xf numFmtId="217" fontId="26" fillId="0" borderId="0" applyBorder="0" applyProtection="0"/>
    <xf numFmtId="43" fontId="1" fillId="0" borderId="0" applyFont="0" applyFill="0" applyBorder="0" applyAlignment="0" applyProtection="0"/>
    <xf numFmtId="0" fontId="24" fillId="0" borderId="0"/>
    <xf numFmtId="0" fontId="68" fillId="0" borderId="28" applyNumberFormat="0" applyFill="0" applyAlignment="0" applyProtection="0"/>
    <xf numFmtId="0" fontId="68" fillId="0" borderId="28" applyNumberFormat="0" applyFill="0" applyAlignment="0" applyProtection="0"/>
    <xf numFmtId="0" fontId="68" fillId="0" borderId="28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3" fillId="0" borderId="0" applyBorder="0" applyProtection="0"/>
    <xf numFmtId="0" fontId="26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26" fillId="72" borderId="34" applyNumberFormat="0" applyFont="0" applyAlignment="0" applyProtection="0"/>
    <xf numFmtId="0" fontId="90" fillId="52" borderId="45" applyNumberFormat="0" applyAlignment="0" applyProtection="0"/>
    <xf numFmtId="0" fontId="90" fillId="52" borderId="45" applyNumberFormat="0" applyAlignment="0" applyProtection="0"/>
    <xf numFmtId="0" fontId="90" fillId="52" borderId="45" applyNumberFormat="0" applyAlignment="0" applyProtection="0"/>
    <xf numFmtId="0" fontId="90" fillId="52" borderId="45" applyNumberFormat="0" applyAlignment="0" applyProtection="0"/>
    <xf numFmtId="0" fontId="90" fillId="52" borderId="45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</cellStyleXfs>
  <cellXfs count="235">
    <xf numFmtId="0" fontId="0" fillId="0" borderId="0" xfId="0"/>
    <xf numFmtId="38" fontId="2" fillId="0" borderId="1" xfId="0" applyNumberFormat="1" applyFont="1" applyFill="1" applyBorder="1" applyAlignment="1">
      <alignment horizontal="center"/>
    </xf>
    <xf numFmtId="38" fontId="2" fillId="0" borderId="2" xfId="0" applyNumberFormat="1" applyFont="1" applyFill="1" applyBorder="1" applyAlignment="1">
      <alignment horizontal="center"/>
    </xf>
    <xf numFmtId="38" fontId="2" fillId="2" borderId="7" xfId="0" applyNumberFormat="1" applyFont="1" applyFill="1" applyBorder="1" applyAlignment="1">
      <alignment horizontal="center" vertical="center" wrapText="1"/>
    </xf>
    <xf numFmtId="38" fontId="2" fillId="2" borderId="5" xfId="0" applyNumberFormat="1" applyFont="1" applyFill="1" applyBorder="1" applyAlignment="1">
      <alignment horizontal="center" vertical="center" wrapText="1"/>
    </xf>
    <xf numFmtId="38" fontId="2" fillId="2" borderId="5" xfId="0" applyNumberFormat="1" applyFont="1" applyFill="1" applyBorder="1" applyAlignment="1">
      <alignment horizontal="left" vertical="center" wrapText="1"/>
    </xf>
    <xf numFmtId="38" fontId="2" fillId="3" borderId="5" xfId="0" applyNumberFormat="1" applyFont="1" applyFill="1" applyBorder="1" applyAlignment="1">
      <alignment horizontal="center" vertical="center" wrapText="1"/>
    </xf>
    <xf numFmtId="38" fontId="2" fillId="4" borderId="5" xfId="0" applyNumberFormat="1" applyFont="1" applyFill="1" applyBorder="1" applyAlignment="1">
      <alignment horizontal="center" vertical="center" wrapText="1"/>
    </xf>
    <xf numFmtId="38" fontId="2" fillId="5" borderId="5" xfId="0" applyNumberFormat="1" applyFont="1" applyFill="1" applyBorder="1" applyAlignment="1">
      <alignment horizontal="center" vertical="center"/>
    </xf>
    <xf numFmtId="38" fontId="2" fillId="5" borderId="5" xfId="0" applyNumberFormat="1" applyFont="1" applyFill="1" applyBorder="1" applyAlignment="1">
      <alignment horizontal="center" vertical="center" wrapText="1"/>
    </xf>
    <xf numFmtId="38" fontId="2" fillId="2" borderId="7" xfId="0" applyNumberFormat="1" applyFont="1" applyFill="1" applyBorder="1" applyAlignment="1">
      <alignment horizontal="left" vertical="center" wrapText="1"/>
    </xf>
    <xf numFmtId="38" fontId="2" fillId="3" borderId="7" xfId="0" applyNumberFormat="1" applyFont="1" applyFill="1" applyBorder="1" applyAlignment="1">
      <alignment horizontal="center" vertical="center" wrapText="1"/>
    </xf>
    <xf numFmtId="38" fontId="2" fillId="4" borderId="7" xfId="0" applyNumberFormat="1" applyFont="1" applyFill="1" applyBorder="1" applyAlignment="1">
      <alignment horizontal="center" vertical="center" wrapText="1"/>
    </xf>
    <xf numFmtId="38" fontId="2" fillId="4" borderId="0" xfId="0" applyNumberFormat="1" applyFont="1" applyFill="1" applyBorder="1" applyAlignment="1">
      <alignment horizontal="center" vertical="center" wrapText="1"/>
    </xf>
    <xf numFmtId="38" fontId="2" fillId="5" borderId="7" xfId="0" applyNumberFormat="1" applyFont="1" applyFill="1" applyBorder="1" applyAlignment="1">
      <alignment horizontal="center" vertical="center"/>
    </xf>
    <xf numFmtId="38" fontId="2" fillId="5" borderId="8" xfId="0" applyNumberFormat="1" applyFont="1" applyFill="1" applyBorder="1" applyAlignment="1">
      <alignment horizontal="center" vertical="center" wrapText="1"/>
    </xf>
    <xf numFmtId="164" fontId="0" fillId="0" borderId="0" xfId="1" applyNumberFormat="1" applyFont="1"/>
    <xf numFmtId="164" fontId="0" fillId="0" borderId="0" xfId="0" applyNumberFormat="1"/>
    <xf numFmtId="164" fontId="2" fillId="2" borderId="5" xfId="1" applyNumberFormat="1" applyFont="1" applyFill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38" fontId="0" fillId="0" borderId="0" xfId="0" applyNumberFormat="1"/>
    <xf numFmtId="164" fontId="2" fillId="5" borderId="5" xfId="1" applyNumberFormat="1" applyFont="1" applyFill="1" applyBorder="1" applyAlignment="1">
      <alignment horizontal="center" vertical="center"/>
    </xf>
    <xf numFmtId="164" fontId="2" fillId="5" borderId="5" xfId="1" applyNumberFormat="1" applyFont="1" applyFill="1" applyBorder="1" applyAlignment="1">
      <alignment horizontal="center" vertical="center" wrapText="1"/>
    </xf>
    <xf numFmtId="164" fontId="2" fillId="5" borderId="7" xfId="1" applyNumberFormat="1" applyFont="1" applyFill="1" applyBorder="1" applyAlignment="1">
      <alignment horizontal="center" vertical="center"/>
    </xf>
    <xf numFmtId="164" fontId="2" fillId="5" borderId="7" xfId="1" applyNumberFormat="1" applyFont="1" applyFill="1" applyBorder="1" applyAlignment="1">
      <alignment horizontal="center" vertical="center" wrapText="1"/>
    </xf>
    <xf numFmtId="0" fontId="24" fillId="93" borderId="0" xfId="27894" applyFont="1" applyFill="1" applyAlignment="1">
      <alignment horizontal="center"/>
    </xf>
    <xf numFmtId="0" fontId="24" fillId="93" borderId="0" xfId="27894" applyFont="1" applyFill="1"/>
    <xf numFmtId="0" fontId="1" fillId="93" borderId="0" xfId="33211" applyFill="1" applyAlignment="1">
      <alignment horizontal="center"/>
    </xf>
    <xf numFmtId="0" fontId="1" fillId="93" borderId="0" xfId="33211" applyFill="1"/>
    <xf numFmtId="175" fontId="1" fillId="93" borderId="0" xfId="5312" applyNumberFormat="1" applyFont="1" applyFill="1"/>
    <xf numFmtId="0" fontId="146" fillId="94" borderId="5" xfId="27894" applyFont="1" applyFill="1" applyBorder="1" applyAlignment="1">
      <alignment horizontal="center" vertical="center" wrapText="1"/>
    </xf>
    <xf numFmtId="0" fontId="147" fillId="94" borderId="5" xfId="33211" applyFont="1" applyFill="1" applyBorder="1" applyAlignment="1">
      <alignment horizontal="center" vertical="center" wrapText="1"/>
    </xf>
    <xf numFmtId="0" fontId="1" fillId="95" borderId="0" xfId="33211" applyFont="1" applyFill="1"/>
    <xf numFmtId="0" fontId="148" fillId="96" borderId="5" xfId="27894" applyFont="1" applyFill="1" applyBorder="1" applyAlignment="1">
      <alignment horizontal="center"/>
    </xf>
    <xf numFmtId="1" fontId="148" fillId="96" borderId="5" xfId="27894" applyNumberFormat="1" applyFont="1" applyFill="1" applyBorder="1" applyAlignment="1">
      <alignment horizontal="center"/>
    </xf>
    <xf numFmtId="1" fontId="148" fillId="96" borderId="5" xfId="27894" applyNumberFormat="1" applyFont="1" applyFill="1" applyBorder="1"/>
    <xf numFmtId="0" fontId="24" fillId="96" borderId="5" xfId="27894" applyFont="1" applyFill="1" applyBorder="1" applyAlignment="1">
      <alignment horizontal="center"/>
    </xf>
    <xf numFmtId="0" fontId="1" fillId="96" borderId="5" xfId="33211" applyFill="1" applyBorder="1" applyAlignment="1">
      <alignment horizontal="center"/>
    </xf>
    <xf numFmtId="0" fontId="149" fillId="93" borderId="5" xfId="27894" applyFont="1" applyFill="1" applyBorder="1" applyAlignment="1">
      <alignment horizontal="center"/>
    </xf>
    <xf numFmtId="1" fontId="149" fillId="93" borderId="5" xfId="27894" applyNumberFormat="1" applyFont="1" applyFill="1" applyBorder="1" applyAlignment="1">
      <alignment horizontal="center"/>
    </xf>
    <xf numFmtId="1" fontId="149" fillId="93" borderId="5" xfId="27894" applyNumberFormat="1" applyFont="1" applyFill="1" applyBorder="1"/>
    <xf numFmtId="0" fontId="50" fillId="93" borderId="5" xfId="27894" applyFont="1" applyFill="1" applyBorder="1" applyAlignment="1">
      <alignment horizontal="center"/>
    </xf>
    <xf numFmtId="0" fontId="2" fillId="93" borderId="5" xfId="33211" applyFont="1" applyFill="1" applyBorder="1" applyAlignment="1">
      <alignment horizontal="center"/>
    </xf>
    <xf numFmtId="0" fontId="2" fillId="93" borderId="0" xfId="33211" applyFont="1" applyFill="1"/>
    <xf numFmtId="0" fontId="148" fillId="93" borderId="5" xfId="27894" applyFont="1" applyFill="1" applyBorder="1" applyAlignment="1">
      <alignment horizontal="center"/>
    </xf>
    <xf numFmtId="1" fontId="148" fillId="93" borderId="5" xfId="27894" applyNumberFormat="1" applyFont="1" applyFill="1" applyBorder="1" applyAlignment="1">
      <alignment horizontal="center"/>
    </xf>
    <xf numFmtId="1" fontId="148" fillId="93" borderId="5" xfId="27894" applyNumberFormat="1" applyFont="1" applyFill="1" applyBorder="1"/>
    <xf numFmtId="0" fontId="24" fillId="93" borderId="5" xfId="27894" applyFont="1" applyFill="1" applyBorder="1" applyAlignment="1">
      <alignment horizontal="center"/>
    </xf>
    <xf numFmtId="0" fontId="1" fillId="93" borderId="5" xfId="33211" applyFill="1" applyBorder="1" applyAlignment="1">
      <alignment horizontal="center"/>
    </xf>
    <xf numFmtId="0" fontId="148" fillId="96" borderId="5" xfId="27894" applyFont="1" applyFill="1" applyBorder="1"/>
    <xf numFmtId="0" fontId="148" fillId="93" borderId="5" xfId="27894" applyFont="1" applyFill="1" applyBorder="1"/>
    <xf numFmtId="164" fontId="148" fillId="93" borderId="5" xfId="37255" applyNumberFormat="1" applyFont="1" applyFill="1" applyBorder="1" applyAlignment="1">
      <alignment horizontal="center"/>
    </xf>
    <xf numFmtId="0" fontId="1" fillId="96" borderId="5" xfId="33211" applyFont="1" applyFill="1" applyBorder="1" applyAlignment="1">
      <alignment horizontal="center"/>
    </xf>
    <xf numFmtId="0" fontId="1" fillId="93" borderId="0" xfId="33211" applyFont="1" applyFill="1"/>
    <xf numFmtId="164" fontId="148" fillId="96" borderId="5" xfId="37255" applyNumberFormat="1" applyFont="1" applyFill="1" applyBorder="1" applyAlignment="1">
      <alignment horizontal="center"/>
    </xf>
    <xf numFmtId="0" fontId="24" fillId="93" borderId="5" xfId="27894" applyFont="1" applyFill="1" applyBorder="1"/>
    <xf numFmtId="0" fontId="148" fillId="96" borderId="5" xfId="27894" applyNumberFormat="1" applyFont="1" applyFill="1" applyBorder="1" applyAlignment="1">
      <alignment horizontal="center"/>
    </xf>
    <xf numFmtId="0" fontId="148" fillId="93" borderId="5" xfId="27894" applyNumberFormat="1" applyFont="1" applyFill="1" applyBorder="1" applyAlignment="1">
      <alignment horizontal="center"/>
    </xf>
    <xf numFmtId="0" fontId="24" fillId="93" borderId="5" xfId="27894" applyFont="1" applyFill="1" applyBorder="1" applyAlignment="1">
      <alignment horizontal="center" vertical="center"/>
    </xf>
    <xf numFmtId="0" fontId="24" fillId="93" borderId="5" xfId="27894" applyFont="1" applyFill="1" applyBorder="1" applyAlignment="1">
      <alignment vertical="center"/>
    </xf>
    <xf numFmtId="0" fontId="24" fillId="95" borderId="5" xfId="27894" applyFont="1" applyFill="1" applyBorder="1" applyAlignment="1">
      <alignment horizontal="center"/>
    </xf>
    <xf numFmtId="0" fontId="148" fillId="96" borderId="5" xfId="33211" applyFont="1" applyFill="1" applyBorder="1"/>
    <xf numFmtId="0" fontId="148" fillId="93" borderId="5" xfId="33211" applyFont="1" applyFill="1" applyBorder="1"/>
    <xf numFmtId="0" fontId="24" fillId="96" borderId="5" xfId="27894" applyFont="1" applyFill="1" applyBorder="1"/>
    <xf numFmtId="0" fontId="148" fillId="96" borderId="5" xfId="37256" applyFont="1" applyFill="1" applyBorder="1" applyAlignment="1">
      <alignment horizontal="center"/>
    </xf>
    <xf numFmtId="0" fontId="148" fillId="96" borderId="5" xfId="37256" applyFont="1" applyFill="1" applyBorder="1"/>
    <xf numFmtId="0" fontId="148" fillId="93" borderId="5" xfId="37256" applyFont="1" applyFill="1" applyBorder="1" applyAlignment="1">
      <alignment horizontal="center"/>
    </xf>
    <xf numFmtId="0" fontId="148" fillId="93" borderId="5" xfId="37256" applyFont="1" applyFill="1" applyBorder="1"/>
    <xf numFmtId="0" fontId="148" fillId="96" borderId="5" xfId="37256" applyFont="1" applyFill="1" applyBorder="1" applyAlignment="1">
      <alignment horizontal="left"/>
    </xf>
    <xf numFmtId="0" fontId="148" fillId="93" borderId="5" xfId="37256" applyFont="1" applyFill="1" applyBorder="1" applyAlignment="1">
      <alignment horizontal="left"/>
    </xf>
    <xf numFmtId="164" fontId="148" fillId="93" borderId="5" xfId="37255" applyNumberFormat="1" applyFont="1" applyFill="1" applyBorder="1" applyAlignment="1"/>
    <xf numFmtId="164" fontId="148" fillId="96" borderId="5" xfId="37255" applyNumberFormat="1" applyFont="1" applyFill="1" applyBorder="1" applyAlignment="1"/>
    <xf numFmtId="0" fontId="148" fillId="93" borderId="5" xfId="37256" applyFont="1" applyFill="1" applyBorder="1" applyAlignment="1"/>
    <xf numFmtId="164" fontId="148" fillId="93" borderId="5" xfId="37255" applyNumberFormat="1" applyFont="1" applyFill="1" applyBorder="1" applyAlignment="1">
      <alignment horizontal="left"/>
    </xf>
    <xf numFmtId="164" fontId="148" fillId="96" borderId="5" xfId="37255" applyNumberFormat="1" applyFont="1" applyFill="1" applyBorder="1" applyAlignment="1">
      <alignment horizontal="left"/>
    </xf>
    <xf numFmtId="0" fontId="24" fillId="96" borderId="5" xfId="27894" applyFont="1" applyFill="1" applyBorder="1" applyAlignment="1">
      <alignment horizontal="center" vertical="center"/>
    </xf>
    <xf numFmtId="0" fontId="24" fillId="96" borderId="5" xfId="27894" applyFont="1" applyFill="1" applyBorder="1" applyAlignment="1">
      <alignment vertical="center"/>
    </xf>
    <xf numFmtId="164" fontId="149" fillId="93" borderId="5" xfId="37255" applyNumberFormat="1" applyFont="1" applyFill="1" applyBorder="1" applyAlignment="1">
      <alignment horizontal="center"/>
    </xf>
    <xf numFmtId="0" fontId="149" fillId="93" borderId="5" xfId="27894" applyFont="1" applyFill="1" applyBorder="1"/>
    <xf numFmtId="0" fontId="146" fillId="0" borderId="5" xfId="27894" applyFont="1" applyFill="1" applyBorder="1" applyAlignment="1">
      <alignment horizontal="center" vertical="center" wrapText="1"/>
    </xf>
    <xf numFmtId="0" fontId="147" fillId="0" borderId="5" xfId="33211" applyFont="1" applyFill="1" applyBorder="1" applyAlignment="1">
      <alignment horizontal="center" vertical="center" wrapText="1"/>
    </xf>
    <xf numFmtId="0" fontId="24" fillId="93" borderId="0" xfId="27894" applyFill="1" applyAlignment="1">
      <alignment vertical="center"/>
    </xf>
    <xf numFmtId="0" fontId="151" fillId="94" borderId="0" xfId="27894" applyFont="1" applyFill="1" applyBorder="1" applyAlignment="1">
      <alignment horizontal="center" vertical="center" wrapText="1"/>
    </xf>
    <xf numFmtId="0" fontId="151" fillId="94" borderId="0" xfId="27894" applyFont="1" applyFill="1" applyBorder="1" applyAlignment="1">
      <alignment horizontal="center" vertical="center"/>
    </xf>
    <xf numFmtId="0" fontId="24" fillId="93" borderId="0" xfId="27894" applyFill="1" applyBorder="1" applyAlignment="1">
      <alignment vertical="center"/>
    </xf>
    <xf numFmtId="0" fontId="24" fillId="2" borderId="0" xfId="27894" applyFill="1" applyBorder="1" applyAlignment="1">
      <alignment vertical="center"/>
    </xf>
    <xf numFmtId="0" fontId="24" fillId="95" borderId="0" xfId="27894" applyFill="1" applyBorder="1" applyAlignment="1">
      <alignment vertical="center"/>
    </xf>
    <xf numFmtId="0" fontId="24" fillId="93" borderId="0" xfId="27894" applyFont="1" applyFill="1" applyBorder="1" applyAlignment="1">
      <alignment vertical="center"/>
    </xf>
    <xf numFmtId="3" fontId="24" fillId="93" borderId="0" xfId="27894" applyNumberFormat="1" applyFill="1" applyBorder="1" applyAlignment="1">
      <alignment vertical="center"/>
    </xf>
    <xf numFmtId="164" fontId="152" fillId="2" borderId="0" xfId="37255" applyNumberFormat="1" applyFont="1" applyFill="1" applyBorder="1" applyAlignment="1">
      <alignment horizontal="left" vertical="center"/>
    </xf>
    <xf numFmtId="0" fontId="152" fillId="2" borderId="0" xfId="27894" applyFont="1" applyFill="1" applyBorder="1" applyAlignment="1">
      <alignment vertical="center"/>
    </xf>
    <xf numFmtId="164" fontId="152" fillId="2" borderId="0" xfId="37255" applyNumberFormat="1" applyFont="1" applyFill="1" applyBorder="1" applyAlignment="1">
      <alignment horizontal="center" vertical="center"/>
    </xf>
    <xf numFmtId="164" fontId="152" fillId="92" borderId="0" xfId="37255" applyNumberFormat="1" applyFont="1" applyFill="1" applyBorder="1" applyAlignment="1">
      <alignment horizontal="center" vertical="center"/>
    </xf>
    <xf numFmtId="0" fontId="24" fillId="92" borderId="0" xfId="27894" applyFill="1" applyBorder="1" applyAlignment="1">
      <alignment vertical="center"/>
    </xf>
    <xf numFmtId="0" fontId="24" fillId="37" borderId="0" xfId="27894" applyFill="1" applyAlignment="1">
      <alignment vertical="center"/>
    </xf>
    <xf numFmtId="175" fontId="1" fillId="93" borderId="0" xfId="1" applyNumberFormat="1" applyFont="1" applyFill="1"/>
    <xf numFmtId="164" fontId="1" fillId="93" borderId="0" xfId="1" applyNumberFormat="1" applyFont="1" applyFill="1"/>
    <xf numFmtId="0" fontId="0" fillId="93" borderId="0" xfId="33211" applyFont="1" applyFill="1"/>
    <xf numFmtId="175" fontId="1" fillId="93" borderId="0" xfId="1" applyNumberFormat="1" applyFill="1"/>
    <xf numFmtId="175" fontId="0" fillId="93" borderId="0" xfId="1" applyNumberFormat="1" applyFont="1" applyFill="1"/>
    <xf numFmtId="164" fontId="1" fillId="93" borderId="0" xfId="1" applyNumberFormat="1" applyFill="1"/>
    <xf numFmtId="164" fontId="0" fillId="93" borderId="0" xfId="1" applyNumberFormat="1" applyFont="1" applyFill="1"/>
    <xf numFmtId="165" fontId="1" fillId="93" borderId="0" xfId="2" applyNumberFormat="1" applyFont="1" applyFill="1"/>
    <xf numFmtId="0" fontId="24" fillId="92" borderId="0" xfId="27894" applyFill="1" applyAlignment="1">
      <alignment vertical="center"/>
    </xf>
    <xf numFmtId="0" fontId="24" fillId="92" borderId="0" xfId="27894" applyFont="1" applyFill="1" applyAlignment="1">
      <alignment vertical="center"/>
    </xf>
    <xf numFmtId="164" fontId="24" fillId="93" borderId="0" xfId="1" applyNumberFormat="1" applyFont="1" applyFill="1" applyAlignment="1">
      <alignment vertical="center"/>
    </xf>
    <xf numFmtId="9" fontId="24" fillId="93" borderId="0" xfId="2" applyFont="1" applyFill="1" applyAlignment="1">
      <alignment vertical="center"/>
    </xf>
    <xf numFmtId="0" fontId="0" fillId="0" borderId="0" xfId="33211" applyFont="1" applyFill="1"/>
    <xf numFmtId="175" fontId="2" fillId="93" borderId="0" xfId="1" applyNumberFormat="1" applyFont="1" applyFill="1"/>
    <xf numFmtId="164" fontId="1" fillId="93" borderId="0" xfId="5312" applyNumberFormat="1" applyFont="1" applyFill="1"/>
    <xf numFmtId="9" fontId="1" fillId="93" borderId="0" xfId="2" applyFill="1"/>
    <xf numFmtId="164" fontId="15" fillId="0" borderId="0" xfId="1" applyNumberFormat="1" applyFont="1"/>
    <xf numFmtId="0" fontId="148" fillId="93" borderId="44" xfId="27894" applyFont="1" applyFill="1" applyBorder="1" applyAlignment="1">
      <alignment horizontal="center"/>
    </xf>
    <xf numFmtId="164" fontId="148" fillId="93" borderId="44" xfId="37255" applyNumberFormat="1" applyFont="1" applyFill="1" applyBorder="1" applyAlignment="1">
      <alignment horizontal="center"/>
    </xf>
    <xf numFmtId="0" fontId="148" fillId="93" borderId="44" xfId="27894" applyFont="1" applyFill="1" applyBorder="1"/>
    <xf numFmtId="0" fontId="24" fillId="93" borderId="44" xfId="27894" applyFont="1" applyFill="1" applyBorder="1" applyAlignment="1">
      <alignment horizontal="center"/>
    </xf>
    <xf numFmtId="0" fontId="1" fillId="93" borderId="44" xfId="33211" applyFill="1" applyBorder="1" applyAlignment="1">
      <alignment horizontal="center"/>
    </xf>
    <xf numFmtId="0" fontId="148" fillId="96" borderId="44" xfId="27894" applyFont="1" applyFill="1" applyBorder="1" applyAlignment="1">
      <alignment horizontal="center"/>
    </xf>
    <xf numFmtId="164" fontId="148" fillId="96" borderId="44" xfId="37255" applyNumberFormat="1" applyFont="1" applyFill="1" applyBorder="1" applyAlignment="1">
      <alignment horizontal="center"/>
    </xf>
    <xf numFmtId="0" fontId="148" fillId="96" borderId="44" xfId="27894" applyFont="1" applyFill="1" applyBorder="1"/>
    <xf numFmtId="0" fontId="24" fillId="96" borderId="44" xfId="27894" applyFont="1" applyFill="1" applyBorder="1" applyAlignment="1">
      <alignment horizontal="center"/>
    </xf>
    <xf numFmtId="0" fontId="1" fillId="93" borderId="5" xfId="33211" applyFont="1" applyFill="1" applyBorder="1" applyAlignment="1">
      <alignment horizontal="center"/>
    </xf>
    <xf numFmtId="4" fontId="0" fillId="0" borderId="0" xfId="0" applyNumberFormat="1"/>
    <xf numFmtId="0" fontId="0" fillId="0" borderId="0" xfId="0" applyFill="1"/>
    <xf numFmtId="1" fontId="148" fillId="93" borderId="44" xfId="27894" applyNumberFormat="1" applyFont="1" applyFill="1" applyBorder="1" applyAlignment="1">
      <alignment horizontal="center"/>
    </xf>
    <xf numFmtId="1" fontId="148" fillId="93" borderId="44" xfId="27894" applyNumberFormat="1" applyFont="1" applyFill="1" applyBorder="1"/>
    <xf numFmtId="0" fontId="1" fillId="96" borderId="44" xfId="33211" applyFill="1" applyBorder="1" applyAlignment="1">
      <alignment horizontal="center"/>
    </xf>
    <xf numFmtId="0" fontId="1" fillId="93" borderId="44" xfId="33211" applyFont="1" applyFill="1" applyBorder="1" applyAlignment="1">
      <alignment horizontal="center"/>
    </xf>
    <xf numFmtId="0" fontId="24" fillId="93" borderId="44" xfId="27894" applyFont="1" applyFill="1" applyBorder="1"/>
    <xf numFmtId="0" fontId="149" fillId="96" borderId="44" xfId="27894" applyFont="1" applyFill="1" applyBorder="1" applyAlignment="1">
      <alignment horizontal="center"/>
    </xf>
    <xf numFmtId="0" fontId="149" fillId="96" borderId="44" xfId="27894" applyFont="1" applyFill="1" applyBorder="1"/>
    <xf numFmtId="0" fontId="149" fillId="93" borderId="44" xfId="27894" applyFont="1" applyFill="1" applyBorder="1" applyAlignment="1">
      <alignment horizontal="center"/>
    </xf>
    <xf numFmtId="0" fontId="149" fillId="93" borderId="44" xfId="27894" applyFont="1" applyFill="1" applyBorder="1"/>
    <xf numFmtId="0" fontId="50" fillId="93" borderId="44" xfId="27894" applyFont="1" applyFill="1" applyBorder="1" applyAlignment="1">
      <alignment horizontal="center"/>
    </xf>
    <xf numFmtId="0" fontId="50" fillId="93" borderId="44" xfId="27894" applyFont="1" applyFill="1" applyBorder="1"/>
    <xf numFmtId="43" fontId="1" fillId="93" borderId="0" xfId="1" applyFont="1" applyFill="1"/>
    <xf numFmtId="0" fontId="50" fillId="93" borderId="0" xfId="27894" applyFont="1" applyFill="1" applyAlignment="1">
      <alignment vertical="center"/>
    </xf>
    <xf numFmtId="164" fontId="50" fillId="93" borderId="0" xfId="1" applyNumberFormat="1" applyFont="1" applyFill="1" applyAlignment="1">
      <alignment vertical="center"/>
    </xf>
    <xf numFmtId="0" fontId="50" fillId="2" borderId="0" xfId="27894" applyFont="1" applyFill="1" applyBorder="1" applyAlignment="1">
      <alignment vertical="center"/>
    </xf>
    <xf numFmtId="164" fontId="2" fillId="93" borderId="0" xfId="1" applyNumberFormat="1" applyFont="1" applyFill="1"/>
    <xf numFmtId="164" fontId="1" fillId="93" borderId="44" xfId="1" applyNumberFormat="1" applyFill="1" applyBorder="1"/>
    <xf numFmtId="0" fontId="2" fillId="93" borderId="44" xfId="33211" applyFont="1" applyFill="1" applyBorder="1" applyAlignment="1">
      <alignment horizontal="center"/>
    </xf>
    <xf numFmtId="0" fontId="24" fillId="93" borderId="0" xfId="27894" applyFont="1" applyFill="1" applyAlignment="1">
      <alignment vertical="center"/>
    </xf>
    <xf numFmtId="0" fontId="24" fillId="95" borderId="0" xfId="27894" applyFill="1" applyAlignment="1">
      <alignment vertical="center"/>
    </xf>
    <xf numFmtId="0" fontId="50" fillId="95" borderId="0" xfId="27894" applyFont="1" applyFill="1" applyAlignment="1">
      <alignment vertical="center"/>
    </xf>
    <xf numFmtId="164" fontId="0" fillId="0" borderId="0" xfId="1" applyNumberFormat="1" applyFont="1" applyFill="1"/>
    <xf numFmtId="0" fontId="0" fillId="0" borderId="0" xfId="0" applyFont="1"/>
    <xf numFmtId="0" fontId="50" fillId="93" borderId="0" xfId="27894" applyFont="1" applyFill="1" applyBorder="1" applyAlignment="1">
      <alignment vertical="center"/>
    </xf>
    <xf numFmtId="0" fontId="15" fillId="0" borderId="0" xfId="0" applyFont="1"/>
    <xf numFmtId="0" fontId="15" fillId="0" borderId="0" xfId="0" applyFont="1" applyFill="1"/>
    <xf numFmtId="0" fontId="2" fillId="0" borderId="0" xfId="0" applyFont="1"/>
    <xf numFmtId="164" fontId="0" fillId="93" borderId="0" xfId="1" applyNumberFormat="1" applyFont="1" applyFill="1" applyAlignment="1">
      <alignment vertical="center"/>
    </xf>
    <xf numFmtId="38" fontId="2" fillId="2" borderId="0" xfId="0" applyNumberFormat="1" applyFont="1" applyFill="1" applyBorder="1" applyAlignment="1">
      <alignment horizontal="center" vertical="center" wrapText="1"/>
    </xf>
    <xf numFmtId="38" fontId="2" fillId="2" borderId="0" xfId="0" applyNumberFormat="1" applyFont="1" applyFill="1" applyBorder="1" applyAlignment="1">
      <alignment horizontal="left" vertical="center" wrapText="1"/>
    </xf>
    <xf numFmtId="164" fontId="2" fillId="2" borderId="0" xfId="1" applyNumberFormat="1" applyFont="1" applyFill="1" applyBorder="1" applyAlignment="1">
      <alignment horizontal="center" vertical="center" wrapText="1"/>
    </xf>
    <xf numFmtId="38" fontId="2" fillId="3" borderId="0" xfId="0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horizontal="center" vertical="center"/>
    </xf>
    <xf numFmtId="164" fontId="2" fillId="5" borderId="0" xfId="1" applyNumberFormat="1" applyFont="1" applyFill="1" applyBorder="1" applyAlignment="1">
      <alignment horizontal="center" vertical="center" wrapText="1"/>
    </xf>
    <xf numFmtId="38" fontId="2" fillId="5" borderId="0" xfId="0" applyNumberFormat="1" applyFont="1" applyFill="1" applyBorder="1" applyAlignment="1">
      <alignment horizontal="center" vertical="center" wrapText="1"/>
    </xf>
    <xf numFmtId="0" fontId="50" fillId="93" borderId="0" xfId="27894" applyFont="1" applyFill="1" applyAlignment="1">
      <alignment horizontal="center"/>
    </xf>
    <xf numFmtId="0" fontId="50" fillId="93" borderId="0" xfId="27894" applyFont="1" applyFill="1"/>
    <xf numFmtId="0" fontId="2" fillId="0" borderId="0" xfId="0" applyFont="1" applyFill="1"/>
    <xf numFmtId="164" fontId="149" fillId="96" borderId="5" xfId="37255" applyNumberFormat="1" applyFont="1" applyFill="1" applyBorder="1" applyAlignment="1">
      <alignment horizontal="center"/>
    </xf>
    <xf numFmtId="0" fontId="149" fillId="96" borderId="5" xfId="27894" applyFont="1" applyFill="1" applyBorder="1"/>
    <xf numFmtId="0" fontId="0" fillId="95" borderId="0" xfId="0" applyFill="1"/>
    <xf numFmtId="38" fontId="0" fillId="0" borderId="0" xfId="1" applyNumberFormat="1" applyFont="1"/>
    <xf numFmtId="164" fontId="15" fillId="0" borderId="0" xfId="0" applyNumberFormat="1" applyFont="1"/>
    <xf numFmtId="38" fontId="15" fillId="0" borderId="0" xfId="0" applyNumberFormat="1" applyFont="1"/>
    <xf numFmtId="164" fontId="2" fillId="93" borderId="0" xfId="1" applyNumberFormat="1" applyFont="1" applyFill="1" applyAlignment="1">
      <alignment vertical="center"/>
    </xf>
    <xf numFmtId="164" fontId="0" fillId="0" borderId="0" xfId="1" applyNumberFormat="1" applyFont="1" applyFill="1" applyBorder="1" applyAlignment="1">
      <alignment vertical="center"/>
    </xf>
    <xf numFmtId="164" fontId="5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1" fillId="93" borderId="0" xfId="1" applyNumberFormat="1" applyFont="1" applyFill="1" applyAlignment="1">
      <alignment vertical="center"/>
    </xf>
    <xf numFmtId="0" fontId="0" fillId="0" borderId="0" xfId="0" pivotButton="1"/>
    <xf numFmtId="0" fontId="2" fillId="0" borderId="0" xfId="2" applyNumberFormat="1" applyFont="1"/>
    <xf numFmtId="165" fontId="2" fillId="0" borderId="0" xfId="2" applyNumberFormat="1" applyFont="1"/>
    <xf numFmtId="164" fontId="2" fillId="0" borderId="0" xfId="1" applyNumberFormat="1" applyFont="1"/>
    <xf numFmtId="175" fontId="0" fillId="93" borderId="0" xfId="1" applyNumberFormat="1" applyFont="1" applyFill="1" applyAlignment="1">
      <alignment vertical="center"/>
    </xf>
    <xf numFmtId="1" fontId="149" fillId="96" borderId="5" xfId="27894" applyNumberFormat="1" applyFont="1" applyFill="1" applyBorder="1"/>
    <xf numFmtId="0" fontId="50" fillId="96" borderId="5" xfId="27894" applyFont="1" applyFill="1" applyBorder="1" applyAlignment="1">
      <alignment horizontal="center"/>
    </xf>
    <xf numFmtId="0" fontId="0" fillId="0" borderId="0" xfId="0" applyNumberFormat="1"/>
    <xf numFmtId="0" fontId="0" fillId="0" borderId="0" xfId="0" applyFont="1" applyFill="1" applyBorder="1"/>
    <xf numFmtId="14" fontId="0" fillId="0" borderId="0" xfId="0" applyNumberFormat="1"/>
    <xf numFmtId="164" fontId="0" fillId="95" borderId="0" xfId="1" applyNumberFormat="1" applyFont="1" applyFill="1"/>
    <xf numFmtId="164" fontId="0" fillId="95" borderId="0" xfId="0" applyNumberFormat="1" applyFill="1"/>
    <xf numFmtId="38" fontId="0" fillId="95" borderId="0" xfId="0" applyNumberFormat="1" applyFill="1"/>
    <xf numFmtId="38" fontId="0" fillId="95" borderId="0" xfId="1" applyNumberFormat="1" applyFont="1" applyFill="1"/>
    <xf numFmtId="0" fontId="2" fillId="95" borderId="0" xfId="2" applyNumberFormat="1" applyFont="1" applyFill="1"/>
    <xf numFmtId="165" fontId="2" fillId="95" borderId="0" xfId="2" applyNumberFormat="1" applyFont="1" applyFill="1"/>
    <xf numFmtId="164" fontId="2" fillId="95" borderId="0" xfId="1" applyNumberFormat="1" applyFont="1" applyFill="1"/>
    <xf numFmtId="164" fontId="149" fillId="93" borderId="44" xfId="37255" applyNumberFormat="1" applyFont="1" applyFill="1" applyBorder="1" applyAlignment="1">
      <alignment horizontal="center"/>
    </xf>
    <xf numFmtId="164" fontId="2" fillId="93" borderId="0" xfId="5312" applyNumberFormat="1" applyFont="1" applyFill="1"/>
    <xf numFmtId="175" fontId="2" fillId="93" borderId="0" xfId="5312" applyNumberFormat="1" applyFont="1" applyFill="1"/>
    <xf numFmtId="165" fontId="2" fillId="93" borderId="0" xfId="2" applyNumberFormat="1" applyFont="1" applyFill="1"/>
    <xf numFmtId="164" fontId="1" fillId="95" borderId="0" xfId="1" applyNumberFormat="1" applyFill="1"/>
    <xf numFmtId="164" fontId="24" fillId="95" borderId="0" xfId="1" applyNumberFormat="1" applyFont="1" applyFill="1" applyAlignment="1">
      <alignment vertical="center"/>
    </xf>
    <xf numFmtId="38" fontId="15" fillId="0" borderId="0" xfId="1" applyNumberFormat="1" applyFont="1"/>
    <xf numFmtId="38" fontId="0" fillId="0" borderId="0" xfId="0" pivotButton="1" applyNumberFormat="1"/>
    <xf numFmtId="0" fontId="17" fillId="0" borderId="0" xfId="0" applyFont="1"/>
    <xf numFmtId="164" fontId="17" fillId="0" borderId="0" xfId="1" applyNumberFormat="1" applyFont="1"/>
    <xf numFmtId="164" fontId="155" fillId="0" borderId="0" xfId="1" applyNumberFormat="1" applyFont="1"/>
    <xf numFmtId="0" fontId="155" fillId="0" borderId="0" xfId="0" applyFont="1"/>
    <xf numFmtId="38" fontId="17" fillId="0" borderId="0" xfId="0" applyNumberFormat="1" applyFont="1"/>
    <xf numFmtId="38" fontId="0" fillId="0" borderId="0" xfId="1" applyNumberFormat="1" applyFont="1" applyFill="1"/>
    <xf numFmtId="165" fontId="1" fillId="0" borderId="0" xfId="2" applyNumberFormat="1" applyFont="1"/>
    <xf numFmtId="165" fontId="15" fillId="0" borderId="0" xfId="2" applyNumberFormat="1" applyFont="1"/>
    <xf numFmtId="38" fontId="1" fillId="0" borderId="0" xfId="2" applyNumberFormat="1" applyFont="1"/>
    <xf numFmtId="38" fontId="15" fillId="0" borderId="0" xfId="2" applyNumberFormat="1" applyFont="1"/>
    <xf numFmtId="38" fontId="1" fillId="0" borderId="0" xfId="1" applyNumberFormat="1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38" fontId="2" fillId="3" borderId="44" xfId="0" applyNumberFormat="1" applyFont="1" applyFill="1" applyBorder="1" applyAlignment="1">
      <alignment horizontal="center" vertical="center" wrapText="1"/>
    </xf>
    <xf numFmtId="38" fontId="2" fillId="4" borderId="44" xfId="0" applyNumberFormat="1" applyFont="1" applyFill="1" applyBorder="1" applyAlignment="1">
      <alignment horizontal="center" vertical="center" wrapText="1"/>
    </xf>
    <xf numFmtId="0" fontId="156" fillId="0" borderId="0" xfId="0" applyFont="1"/>
    <xf numFmtId="10" fontId="0" fillId="0" borderId="0" xfId="2" applyNumberFormat="1" applyFont="1" applyAlignment="1">
      <alignment horizontal="center"/>
    </xf>
    <xf numFmtId="10" fontId="0" fillId="0" borderId="0" xfId="0" applyNumberFormat="1"/>
    <xf numFmtId="9" fontId="0" fillId="0" borderId="0" xfId="2" applyFont="1"/>
    <xf numFmtId="10" fontId="0" fillId="0" borderId="0" xfId="2" applyNumberFormat="1" applyFont="1"/>
    <xf numFmtId="164" fontId="2" fillId="2" borderId="3" xfId="1" applyNumberFormat="1" applyFont="1" applyFill="1" applyBorder="1" applyAlignment="1">
      <alignment horizontal="center"/>
    </xf>
    <xf numFmtId="164" fontId="2" fillId="2" borderId="4" xfId="1" applyNumberFormat="1" applyFont="1" applyFill="1" applyBorder="1" applyAlignment="1">
      <alignment horizontal="center"/>
    </xf>
    <xf numFmtId="38" fontId="2" fillId="2" borderId="5" xfId="0" applyNumberFormat="1" applyFont="1" applyFill="1" applyBorder="1" applyAlignment="1">
      <alignment horizontal="center"/>
    </xf>
    <xf numFmtId="38" fontId="2" fillId="3" borderId="6" xfId="0" applyNumberFormat="1" applyFont="1" applyFill="1" applyBorder="1" applyAlignment="1">
      <alignment horizontal="center"/>
    </xf>
    <xf numFmtId="38" fontId="2" fillId="3" borderId="4" xfId="0" applyNumberFormat="1" applyFont="1" applyFill="1" applyBorder="1" applyAlignment="1">
      <alignment horizontal="center"/>
    </xf>
    <xf numFmtId="38" fontId="2" fillId="4" borderId="6" xfId="0" applyNumberFormat="1" applyFont="1" applyFill="1" applyBorder="1" applyAlignment="1">
      <alignment horizontal="center"/>
    </xf>
    <xf numFmtId="38" fontId="2" fillId="4" borderId="3" xfId="0" applyNumberFormat="1" applyFont="1" applyFill="1" applyBorder="1" applyAlignment="1">
      <alignment horizontal="center"/>
    </xf>
    <xf numFmtId="38" fontId="2" fillId="4" borderId="4" xfId="0" applyNumberFormat="1" applyFont="1" applyFill="1" applyBorder="1" applyAlignment="1">
      <alignment horizontal="center"/>
    </xf>
    <xf numFmtId="38" fontId="2" fillId="5" borderId="5" xfId="0" applyNumberFormat="1" applyFont="1" applyFill="1" applyBorder="1" applyAlignment="1">
      <alignment horizontal="center"/>
    </xf>
    <xf numFmtId="38" fontId="2" fillId="3" borderId="47" xfId="0" applyNumberFormat="1" applyFont="1" applyFill="1" applyBorder="1" applyAlignment="1">
      <alignment horizontal="center"/>
    </xf>
    <xf numFmtId="38" fontId="2" fillId="3" borderId="49" xfId="0" applyNumberFormat="1" applyFont="1" applyFill="1" applyBorder="1" applyAlignment="1">
      <alignment horizontal="center"/>
    </xf>
    <xf numFmtId="38" fontId="2" fillId="3" borderId="48" xfId="0" applyNumberFormat="1" applyFont="1" applyFill="1" applyBorder="1" applyAlignment="1">
      <alignment horizontal="center"/>
    </xf>
    <xf numFmtId="38" fontId="2" fillId="4" borderId="47" xfId="0" applyNumberFormat="1" applyFont="1" applyFill="1" applyBorder="1" applyAlignment="1">
      <alignment horizontal="center"/>
    </xf>
    <xf numFmtId="38" fontId="2" fillId="4" borderId="49" xfId="0" applyNumberFormat="1" applyFont="1" applyFill="1" applyBorder="1" applyAlignment="1">
      <alignment horizontal="center"/>
    </xf>
    <xf numFmtId="38" fontId="2" fillId="4" borderId="48" xfId="0" applyNumberFormat="1" applyFont="1" applyFill="1" applyBorder="1" applyAlignment="1">
      <alignment horizontal="center"/>
    </xf>
    <xf numFmtId="38" fontId="0" fillId="0" borderId="0" xfId="0" applyNumberFormat="1" applyFont="1"/>
    <xf numFmtId="0" fontId="155" fillId="0" borderId="0" xfId="1" applyNumberFormat="1" applyFont="1"/>
  </cellXfs>
  <cellStyles count="37379">
    <cellStyle name="_(10)_Penjualan" xfId="7"/>
    <cellStyle name="_(20)_HPP" xfId="8"/>
    <cellStyle name="_(AA)_Hutang Bank" xfId="9"/>
    <cellStyle name="_(JJ)_Equity" xfId="10"/>
    <cellStyle name="_FY07_235002 &amp; 823502_Bonus Snr Exec 1-3" xfId="59"/>
    <cellStyle name="_FY07_235002 &amp;_Bonus Snr Exec 1-3" xfId="60"/>
    <cellStyle name="_kas &amp; asuransi" xfId="61"/>
    <cellStyle name="_Perpajakan 21-10-2008" xfId="221"/>
    <cellStyle name="_VOUCHING PEMBELIAN AKTIVA TETAP KMK PLASTICS" xfId="245"/>
    <cellStyle name="_WS BAP Adjusted" xfId="246"/>
    <cellStyle name="_WS CRUST 2007 (Heru)" xfId="247"/>
    <cellStyle name="_WS FHI" xfId="248"/>
    <cellStyle name="_WS PT AMA June 30, 2008" xfId="249"/>
    <cellStyle name="_WS PT Sarana Sejahtera KUrnia" xfId="250"/>
    <cellStyle name="_WS_SDP_Des'07" xfId="251"/>
    <cellStyle name="_WS_SDP_Sept07" xfId="252"/>
    <cellStyle name="¤@¯Elaroux" xfId="253"/>
    <cellStyle name="¤d¤À¦E0]_laroux" xfId="254"/>
    <cellStyle name="¤d¤À¦Elaroux" xfId="255"/>
    <cellStyle name="‡" xfId="256"/>
    <cellStyle name="‡ 2" xfId="257"/>
    <cellStyle name="‡_ANALISA MTD BM RGM IV" xfId="258"/>
    <cellStyle name="‡_ANALISA MTD BM RGM IV_FORM  KPM  TH. 2010 2" xfId="259"/>
    <cellStyle name="‡_ANALISA MTD BM RGM IV_FORM  KPM  TH. 2010 SM II PER ASM" xfId="260"/>
    <cellStyle name="‡_ANALISA MTD BM RGM IV_VALUE " xfId="261"/>
    <cellStyle name="‡_AREA FOKUS 2010-CANDY" xfId="262"/>
    <cellStyle name="‡_AREA FOKUS 2010-CANDY_CANDY NOM BARAT" xfId="263"/>
    <cellStyle name="‡_AREA FOKUS 2010-CANDY_CANDY NOM BARAT_FORM  KPM  TH. 2010 2" xfId="264"/>
    <cellStyle name="‡_AREA FOKUS 2010-CANDY_CANDY NOM BARAT_FORM  KPM  TH. 2010 2_FORM  KPM  TH. 2010 SM II PER ASM" xfId="265"/>
    <cellStyle name="‡_AREA FOKUS 2010-CANDY_CANDY NOM BARAT_FORM  KPM  TH. 2010 2_VALUE " xfId="266"/>
    <cellStyle name="‡_AREA FOKUS 2010-CANDY_FORM  KPM  TH. 2010" xfId="267"/>
    <cellStyle name="‡_AREA FOKUS 2010-CANDY_FORM  KPM  TH. 2010 2" xfId="268"/>
    <cellStyle name="‡_AREA FOKUS 2010-CANDY_FORM  KPM  TH. 2010 2_FORM  KPM  TH. 2010 SM II PER ASM" xfId="269"/>
    <cellStyle name="‡_AREA FOKUS 2010-CANDY_FORM  KPM  TH. 2010 2_VALUE " xfId="270"/>
    <cellStyle name="‡_AREA FOKUS 2010-CANDY_FORM  KPM  TH. 2010 SM II PER ASM" xfId="271"/>
    <cellStyle name="‡_AREA FOKUS 2010-CANDY_FORM  KPM  TH. 2010_FORM  KPM  TH. 2010 2" xfId="272"/>
    <cellStyle name="‡_AREA FOKUS 2010-CANDY_FORM  KPM  TH. 2010_FORM  KPM  TH. 2010 2_FORM  KPM  TH. 2010 SM II PER ASM" xfId="273"/>
    <cellStyle name="‡_AREA FOKUS 2010-CANDY_FORM  KPM  TH. 2010_FORM  KPM  TH. 2010 2_VALUE " xfId="274"/>
    <cellStyle name="‡_AREA FOKUS 2010-CANDY_VALUE " xfId="275"/>
    <cellStyle name="‡_ASM RIAU" xfId="276"/>
    <cellStyle name="‡_ASM RIAU_FORM  KPM  TH. 2010 2" xfId="277"/>
    <cellStyle name="‡_ASM RIAU_FORM  KPM  TH. 2010 2_FORM  KPM  TH. 2010 SM II PER ASM" xfId="278"/>
    <cellStyle name="‡_ASM RIAU_FORM  KPM  TH. 2010 2_VALUE " xfId="279"/>
    <cellStyle name="‡_Book1" xfId="280"/>
    <cellStyle name="‡_Copy of FORM  KPM  TH. 2010 FINAL" xfId="281"/>
    <cellStyle name="‡_Copy of FORM  KPM  TH. 2010 FINAL_FORM  KPM  TH. 2010" xfId="282"/>
    <cellStyle name="‡_Copy of FORM  KPM  TH. 2010 FINAL_FORM  KPM  TH. 2010 LINK BARU" xfId="283"/>
    <cellStyle name="‡_Copy of FORM  KPM  TH. 2010 FINAL_OC,SL INTERNAL ,SL EXTERNAL,SCAN BCD,DSO" xfId="284"/>
    <cellStyle name="‡_Copy of KPM TW.III 2009 - FB BDG -" xfId="285"/>
    <cellStyle name="‡_DAERAH FOKUS CANDY I (2)" xfId="286"/>
    <cellStyle name="‡_DATA PENDUKUNG ACT VS TARGET KPM'09 - RGM I ( FINAL )" xfId="287"/>
    <cellStyle name="‡_DATA PENDUKUNG ACT VS TARGET KPM'09 - RGM I ( FINAL )_KPM 2009 TW 1 &amp; DATA PENDUKUNG BM &amp; TEAM SALES" xfId="288"/>
    <cellStyle name="‡_DATA PENDUKUNG ACT VS TARGET KPM'09 - RGM I ( FINAL )_KPM 2009 TW 1 &amp; DATA PENDUKUNG BM &amp; TEAM SALES_DATA PENDUKUNG TRG KPM SEMESTER 2 TH. 2009 - SKB" xfId="289"/>
    <cellStyle name="‡_DATA PENDUKUNG TRG KPM SEMESTER 2 TH. 2009 - SKB" xfId="290"/>
    <cellStyle name="‡_DOI,DSO,SL" xfId="291"/>
    <cellStyle name="‡_DSO-DOI-MPO" xfId="292"/>
    <cellStyle name="‡_EST TGT CD THN 2011 - JATIM" xfId="293"/>
    <cellStyle name="‡_EST TGT CD THN 2011 - JATIM_SUSUNAN LAPORAN TH. 2011" xfId="294"/>
    <cellStyle name="‡_EST TGT CD THN 2011 - JATIM_SUSUNAN LAPORAN TH. 2011 - 27 DES 2010" xfId="295"/>
    <cellStyle name="‡_EST TGT CD THN 2011 - JATIM_SUSUNAN LAPORAN TH. 2011NEW" xfId="296"/>
    <cellStyle name="‡_FORM  KPM  TH. 2010 2" xfId="297"/>
    <cellStyle name="‡_FORM  KPM  TH. 2010 2_FORM  KPM  TH. 2010 SM II PER ASM" xfId="298"/>
    <cellStyle name="‡_FORM  KPM  TH. 2010 2_VALUE " xfId="299"/>
    <cellStyle name="‡_FORM  KPM  TH. 2010 FINAL" xfId="300"/>
    <cellStyle name="‡_FORM  KPM  TH. 2010 FINAL_1" xfId="301"/>
    <cellStyle name="‡_FORM  KPM  TH. 2010 FINAL_1_FORM  KPM  TH. 2010 SM II PER ASM" xfId="302"/>
    <cellStyle name="‡_FORM  KPM  TH. 2010 FINAL_1_VALUE " xfId="303"/>
    <cellStyle name="‡_FORM  KPM  TH. 2010 FINAL_FORM  KPM  TH. 2010 SM II PER ASM" xfId="304"/>
    <cellStyle name="‡_FORM  KPM  TH. 2010 FINAL_VALUE " xfId="305"/>
    <cellStyle name="‡_KEC FOKUS (LEMAH) &amp; PARETO PASAR JABAR" xfId="306"/>
    <cellStyle name="‡_KEC FOKUS (LEMAH) &amp; PARETO PASAR JABAR_FORM  KPM  TH. 2010 2" xfId="307"/>
    <cellStyle name="‡_KEC FOKUS (LEMAH) &amp; PARETO PASAR JABAR_FORM  KPM  TH. 2010 SM II PER ASM" xfId="308"/>
    <cellStyle name="‡_KEC FOKUS (LEMAH) &amp; PARETO PASAR JABAR_VALUE " xfId="309"/>
    <cellStyle name="‡_KEC. FOKUS CANDY FB SKB" xfId="310"/>
    <cellStyle name="‡_KEC. FOKUS KOPI FB SKB" xfId="311"/>
    <cellStyle name="‡_KERTAS KERJA KPM CABANG 2008 TW III" xfId="312"/>
    <cellStyle name="‡_KERTAS KERJA KPM CABANG 2008 TW III_FORM  KPM  TH. 2010 2" xfId="313"/>
    <cellStyle name="‡_KERTAS KERJA KPM CABANG 2008 TW III_FORM  KPM  TH. 2010 SM II PER ASM" xfId="314"/>
    <cellStyle name="‡_KERTAS KERJA KPM CABANG 2008 TW III_VALUE " xfId="315"/>
    <cellStyle name="‡_KERTAS KERJA RGM V" xfId="316"/>
    <cellStyle name="‡_KERTAS KERJA RGM V_Copy of KPM TW.III 2009 - FB BDG -" xfId="317"/>
    <cellStyle name="‡_KERTAS KERJA RGM V_DATA KECAMATAN FOKUS SERANG" xfId="318"/>
    <cellStyle name="‡_KERTAS KERJA RGM V_DATA KECAMATAN FOKUS SERANG_FORM  KPM  TH. 2010 2" xfId="319"/>
    <cellStyle name="‡_KERTAS KERJA RGM V_DATA KECAMATAN FOKUS SERANG_FORM  KPM  TH. 2010 SM II PER ASM" xfId="320"/>
    <cellStyle name="‡_KERTAS KERJA RGM V_DATA KECAMATAN FOKUS SERANG_VALUE " xfId="321"/>
    <cellStyle name="‡_KERTAS KERJA RGM V_DATA PENDUKUNG TRG KPM SEMESTER 2 TH. 2009 - SKB" xfId="322"/>
    <cellStyle name="‡_KERTAS KERJA RGM V_FORM  KPM  TH. 2010 2" xfId="323"/>
    <cellStyle name="‡_KERTAS KERJA RGM V_FORM  KPM  TH. 2010 FINAL" xfId="324"/>
    <cellStyle name="‡_KERTAS KERJA RGM V_FORM  KPM  TH. 2010 SM II PER ASM" xfId="325"/>
    <cellStyle name="‡_KERTAS KERJA RGM V_VALUE " xfId="326"/>
    <cellStyle name="‡_KOPI NOM BARAT" xfId="327"/>
    <cellStyle name="‡_KOPI NOM BARAT_FORM  KPM  TH. 2010 2" xfId="328"/>
    <cellStyle name="‡_KOPI NOM BARAT_FORM  KPM  TH. 2010 SM II PER ASM" xfId="329"/>
    <cellStyle name="‡_KOPI NOM BARAT_VALUE " xfId="330"/>
    <cellStyle name="‡_KPI 2011 - Cabang Jambi" xfId="331"/>
    <cellStyle name="‡_KPI 2011 Motorist Reg - Cabang Jambi" xfId="332"/>
    <cellStyle name="‡_KPM 2008 - RGM 5" xfId="333"/>
    <cellStyle name="‡_KPM 2008 - RGM 5_FORM  KPM  TH. 2010 2" xfId="334"/>
    <cellStyle name="‡_KPM 2008 - RGM 5_FORM  KPM  TH. 2010 FINAL" xfId="335"/>
    <cellStyle name="‡_KPM 2008 - RGM 5_FORM  KPM  TH. 2010 SM II PER ASM" xfId="336"/>
    <cellStyle name="‡_KPM 2008 - RGM 5_VALUE " xfId="337"/>
    <cellStyle name="‡_KPM 2009 - RGM 5" xfId="338"/>
    <cellStyle name="‡_KPM 2009 - RGM 5_FORM  KPM  TH. 2010 2" xfId="339"/>
    <cellStyle name="‡_KPM 2009 - RGM 5_FORM  KPM  TH. 2010 FINAL" xfId="340"/>
    <cellStyle name="‡_KPM 2009 - RGM 5_FORM  KPM  TH. 2010 SM II PER ASM" xfId="341"/>
    <cellStyle name="‡_KPM 2009 - RGM 5_VALUE " xfId="342"/>
    <cellStyle name="‡_KPM 2009 TW 2 &amp; DATA PENDUKUNG FB SKB" xfId="343"/>
    <cellStyle name="‡_KPM 2009 TW 2 &amp; DATA PENDUKUNG FB SKB FINAL" xfId="344"/>
    <cellStyle name="‡_KPM BM TRIWULAN 4" xfId="345"/>
    <cellStyle name="‡_KPM NOM TW IV" xfId="346"/>
    <cellStyle name="‡_KPM NOM TW IV_FILE TAMBAHAN MONITORING KPM TH. 2011" xfId="347"/>
    <cellStyle name="‡_KPM NOM TW IV_FORM  KPM  TH. 2010 2" xfId="348"/>
    <cellStyle name="‡_KPM NOM TW IV_FORM  KPM  TH. 2010 2_FORM  KPM  TH. 2010 SM II PER ASM" xfId="349"/>
    <cellStyle name="‡_KPM NOM TW IV_FORM  KPM  TH. 2010 2_VALUE " xfId="350"/>
    <cellStyle name="‡_KPM NOM TW IV_FORM  KPM  TH. 2010 FINAL" xfId="351"/>
    <cellStyle name="‡_KPM NOM TW IV_FORM  KPM  TH. 2010 FINAL_1" xfId="352"/>
    <cellStyle name="‡_KPM NOM TW IV_FORM  KPM  TH. 2010 FINAL_1_FORM  KPM  TH. 2010 SM II PER ASM" xfId="353"/>
    <cellStyle name="‡_KPM NOM TW IV_FORM  KPM  TH. 2010 FINAL_1_VALUE " xfId="354"/>
    <cellStyle name="‡_KPM NOM TW IV_FORM  KPM  TH. 2010 FINAL_FORM  KPM  TH. 2010 SM II PER ASM" xfId="355"/>
    <cellStyle name="‡_KPM NOM TW IV_FORM  KPM  TH. 2010 FINAL_VALUE " xfId="356"/>
    <cellStyle name="‡_KPM NOM TW IV_FORM  KPM  TH. 2010 NOM MM FINAL" xfId="357"/>
    <cellStyle name="‡_KPM NOM TW IV_ktersedian produk dan kelengkapan item mm" xfId="358"/>
    <cellStyle name="‡_KPM NOM TW IV_Monitoring KPM 2011" xfId="359"/>
    <cellStyle name="‡_KPM NOM TW IV_Monitoring KPM 2011 - FB SKB" xfId="360"/>
    <cellStyle name="‡_KPM NOM TW IV_Monitoring KPM 2011 - FB............." xfId="361"/>
    <cellStyle name="‡_KPM NOM TW IV_Monitoring KPM 2011 SMT - FB. JAMBI" xfId="362"/>
    <cellStyle name="‡_KPM NOM TW IV_NOA BARAT" xfId="363"/>
    <cellStyle name="‡_KPM NOM TW IV_REAL ND S.D DES 2010" xfId="364"/>
    <cellStyle name="‡_KPM NOM TW IV_REALISASI KPM 2011" xfId="365"/>
    <cellStyle name="‡_KPM NOM TW IV_REKAP KPM" xfId="366"/>
    <cellStyle name="‡_KPM NOM TW IV_Usulan Target 2011 NOM MM" xfId="367"/>
    <cellStyle name="‡_KPM REALISASI" xfId="368"/>
    <cellStyle name="‡_KPM REALISASI TH. 2010" xfId="369"/>
    <cellStyle name="‡_KPM REALISASI TH. 2010_FILE TAMBAHAN MONITORING KPM TH. 2011" xfId="370"/>
    <cellStyle name="‡_KPM REALISASI TH. 2010_FORM  KPM  TH. 2010 2" xfId="371"/>
    <cellStyle name="‡_KPM REALISASI TH. 2010_FORM  KPM  TH. 2010 2_FORM  KPM  TH. 2010 SM II PER ASM" xfId="372"/>
    <cellStyle name="‡_KPM REALISASI TH. 2010_FORM  KPM  TH. 2010 2_VALUE " xfId="373"/>
    <cellStyle name="‡_KPM REALISASI TH. 2010_FORM  KPM  TH. 2010 FINAL" xfId="374"/>
    <cellStyle name="‡_KPM REALISASI TH. 2010_FORM  KPM  TH. 2010 FINAL_1" xfId="375"/>
    <cellStyle name="‡_KPM REALISASI TH. 2010_FORM  KPM  TH. 2010 FINAL_1_FORM  KPM  TH. 2010 SM II PER ASM" xfId="376"/>
    <cellStyle name="‡_KPM REALISASI TH. 2010_FORM  KPM  TH. 2010 FINAL_1_VALUE " xfId="377"/>
    <cellStyle name="‡_KPM REALISASI TH. 2010_FORM  KPM  TH. 2010 FINAL_FORM  KPM  TH. 2010 SM II PER ASM" xfId="378"/>
    <cellStyle name="‡_KPM REALISASI TH. 2010_FORM  KPM  TH. 2010 FINAL_VALUE " xfId="379"/>
    <cellStyle name="‡_KPM REALISASI TH. 2010_FORM  KPM  TH. 2010 NOM MM FINAL" xfId="380"/>
    <cellStyle name="‡_KPM REALISASI TH. 2010_ktersedian produk dan kelengkapan item mm" xfId="381"/>
    <cellStyle name="‡_KPM REALISASI TH. 2010_Monitoring KPM 2011" xfId="382"/>
    <cellStyle name="‡_KPM REALISASI TH. 2010_Monitoring KPM 2011 - FB SKB" xfId="383"/>
    <cellStyle name="‡_KPM REALISASI TH. 2010_Monitoring KPM 2011 - FB............." xfId="384"/>
    <cellStyle name="‡_KPM REALISASI TH. 2010_Monitoring KPM 2011 SMT - FB. JAMBI" xfId="385"/>
    <cellStyle name="‡_KPM REALISASI TH. 2010_NOA BARAT" xfId="386"/>
    <cellStyle name="‡_KPM REALISASI TH. 2010_REAL ND S.D DES 2010" xfId="387"/>
    <cellStyle name="‡_KPM REALISASI TH. 2010_REALISASI KPM 2011" xfId="388"/>
    <cellStyle name="‡_KPM REALISASI TH. 2010_REKAP KPM" xfId="389"/>
    <cellStyle name="‡_KPM REALISASI TH. 2010_Usulan Target 2011 NOM MM" xfId="390"/>
    <cellStyle name="‡_KPM REALISASI_FILE TAMBAHAN MONITORING KPM TH. 2011" xfId="391"/>
    <cellStyle name="‡_KPM REALISASI_FORM  KPM  TH. 2010 NOM MM FINAL" xfId="392"/>
    <cellStyle name="‡_KPM REALISASI_Monitoring KPM 2011" xfId="393"/>
    <cellStyle name="‡_KPM REALISASI_Monitoring KPM 2011 - FB SKB" xfId="394"/>
    <cellStyle name="‡_KPM REALISASI_Monitoring KPM 2011 - FB............." xfId="395"/>
    <cellStyle name="‡_KPM REALISASI_Monitoring KPM 2011 SMT - FB. JAMBI" xfId="396"/>
    <cellStyle name="‡_KPM REALISASI_REAL ND S.D DES 2010" xfId="397"/>
    <cellStyle name="‡_KPM REALISASI_REALISASI KPM 2011" xfId="398"/>
    <cellStyle name="‡_KPM REALISASI_REKAP KPM" xfId="399"/>
    <cellStyle name="‡_KPM REALISASI_Usulan Target 2011 NOM MM" xfId="400"/>
    <cellStyle name="‡_KPM RGM II - APR 2008" xfId="401"/>
    <cellStyle name="‡_KPM RGM II - APR 2008_FORM  KPM  TH. 2010 2" xfId="402"/>
    <cellStyle name="‡_KPM RGM II - APR 2008_FORM  KPM  TH. 2010 FINAL" xfId="403"/>
    <cellStyle name="‡_KPM RGM II - APR 2008_FORM  KPM  TH. 2010 SM II PER ASM" xfId="404"/>
    <cellStyle name="‡_KPM RGM II - APR 2008_MONITORING KPM RGM II ORI" xfId="405"/>
    <cellStyle name="‡_KPM RGM II - APR 2008_MONITORING KPM RGM II ORI_FORM  KPM  TH. 2010 2" xfId="406"/>
    <cellStyle name="‡_KPM RGM II - APR 2008_MONITORING KPM RGM II ORI_FORM  KPM  TH. 2010 FINAL" xfId="407"/>
    <cellStyle name="‡_KPM RGM II - APR 2008_MONITORING KPM RGM II ORI_FORM  KPM  TH. 2010 SM II PER ASM" xfId="408"/>
    <cellStyle name="‡_KPM RGM II - APR 2008_MONITORING KPM RGM II ORI_VALUE " xfId="409"/>
    <cellStyle name="‡_KPM RGM II - APR 2008_VALUE " xfId="410"/>
    <cellStyle name="‡_Lamp 102-FORM AREA FOKUS KPM 2010" xfId="411"/>
    <cellStyle name="‡_Lamp 102-FORM AREA FOKUS KPM 2010_FORM  KPM  TH. 2010 2" xfId="412"/>
    <cellStyle name="‡_Lamp 102-FORM AREA FOKUS KPM 2010_FORM  KPM  TH. 2010 SM II PER ASM" xfId="413"/>
    <cellStyle name="‡_Lamp 102-FORM AREA FOKUS KPM 2010_VALUE " xfId="414"/>
    <cellStyle name="‡_LAMP. KPM SALES" xfId="415"/>
    <cellStyle name="‡_LAMP. LR USAHA &amp; ESTIMASI - FB SKB" xfId="416"/>
    <cellStyle name="‡_LAMP. LR USAHA &amp; ESTIMASI - FB SKB_FORM  KPM  TH. 2010 2" xfId="417"/>
    <cellStyle name="‡_LAMP. LR USAHA &amp; ESTIMASI - FB SKB_FORM  KPM  TH. 2010 SM II PER ASM" xfId="418"/>
    <cellStyle name="‡_LAMP. LR USAHA &amp; ESTIMASI - FB SKB_VALUE " xfId="419"/>
    <cellStyle name="‡_LAP. PENJ KOPI" xfId="420"/>
    <cellStyle name="‡_MONITORING FLUKTUASI REAL VS TARGET KOPI 2011 - NAS" xfId="421"/>
    <cellStyle name="‡_MONITORING KPM 2009 - KEC. LEMAH BANDUNG" xfId="422"/>
    <cellStyle name="‡_MONITORING KPM 2009 - KEC. LEMAH BANDUNG_FORM  KPM  TH. 2010 2" xfId="423"/>
    <cellStyle name="‡_MONITORING KPM 2009 - KEC. LEMAH BANDUNG_FORM  KPM  TH. 2010 SM II PER ASM" xfId="424"/>
    <cellStyle name="‡_MONITORING KPM 2009 - KEC. LEMAH BANDUNG_VALUE " xfId="425"/>
    <cellStyle name="‡_MONITORING KPM RGM 2 TW IV ORI" xfId="426"/>
    <cellStyle name="‡_MONITORING KPM RGM 2 TW IV ORI_FORM  KPM  TH. 2010 2" xfId="427"/>
    <cellStyle name="‡_MONITORING KPM RGM 2 TW IV ORI_FORM  KPM  TH. 2010 FINAL" xfId="428"/>
    <cellStyle name="‡_MONITORING KPM RGM 2 TW IV ORI_FORM  KPM  TH. 2010 SM II PER ASM" xfId="429"/>
    <cellStyle name="‡_MONITORING KPM RGM 2 TW IV ORI_VALUE " xfId="430"/>
    <cellStyle name="‡_MONITORING KPM RGM II ORI" xfId="431"/>
    <cellStyle name="‡_MONITORING KPM RGM II ORI_FORM  KPM  TH. 2010 2" xfId="432"/>
    <cellStyle name="‡_MONITORING KPM RGM II ORI_FORM  KPM  TH. 2010 FINAL" xfId="433"/>
    <cellStyle name="‡_MONITORING KPM RGM II ORI_FORM  KPM  TH. 2010 SM II PER ASM" xfId="434"/>
    <cellStyle name="‡_MONITORING KPM RGM II ORI_VALUE " xfId="435"/>
    <cellStyle name="‡_NOA BARAT" xfId="436"/>
    <cellStyle name="‡_OC,SL INTERNAL ,SL EXTERNAL,SCAN BCD,DSO" xfId="437"/>
    <cellStyle name="‡_OUTLET FOKUS MM KOPI" xfId="438"/>
    <cellStyle name="‡_OUTLET FOKUS MM KOPI 2" xfId="439"/>
    <cellStyle name="‡_OUTLET FOKUS MM KOPI MM JABAR" xfId="440"/>
    <cellStyle name="‡_OUTLET FOKUS MM KOPI MM JABAR 2" xfId="441"/>
    <cellStyle name="‡_OUTLET FOKUS MM KOPI MM JABAR_rekap outlet pareto kunjungan MM JABAR" xfId="442"/>
    <cellStyle name="‡_OUTLET FOKUS MM KOPI_DOI,DSO,SL" xfId="443"/>
    <cellStyle name="‡_OUTLET FOKUS MM KOPI_FORM  KPM  TH. 2010 2" xfId="444"/>
    <cellStyle name="‡_OUTLET FOKUS MM KOPI_FORM  KPM  TH. 2010 FINAL" xfId="445"/>
    <cellStyle name="‡_OUTLET FOKUS MM KOPI_FORM  KPM  TH. 2010 SM II PER ASM" xfId="446"/>
    <cellStyle name="‡_OUTLET FOKUS MM KOPI_OC,SL INTERNAL ,SL EXTERNAL,SCAN BCD" xfId="447"/>
    <cellStyle name="‡_OUTLET FOKUS MM KOPI_OC,SL INTERNAL ,SL EXTERNAL,SCAN BCD 2" xfId="448"/>
    <cellStyle name="‡_OUTLET FOKUS MM KOPI_OC,SL INTERNAL ,SL EXTERNAL,SCAN BCD,DSO" xfId="449"/>
    <cellStyle name="‡_OUTLET FOKUS MM KOPI_OC,SL INTERNAL ,SL EXTERNAL,SCAN BCD_DOI,DSO,SL" xfId="450"/>
    <cellStyle name="‡_OUTLET FOKUS MM KOPI_OC,SL INTERNAL ,SL EXTERNAL,SCAN BCD_OC,SL INTERNAL ,SL EXTERNAL,SCAN BCD,DSO" xfId="451"/>
    <cellStyle name="‡_OUTLET FOKUS MM KOPI_OC,SL INTERNAL ,SL EXTERNAL,SCAN BCD_rekap outlet pareto kunjungan MM JABAR" xfId="452"/>
    <cellStyle name="‡_OUTLET FOKUS MM KOPI_rekap outlet pareto kunjungan MM JABAR" xfId="453"/>
    <cellStyle name="‡_OUTLET FOKUS MM KOPI_SERVICES LEVEL NOM MM" xfId="454"/>
    <cellStyle name="‡_OUTLET FOKUS MM KOPI_TARGET NOA NOM MM 2010" xfId="455"/>
    <cellStyle name="‡_OUTLET FOKUS MM KOPI_VALUE " xfId="456"/>
    <cellStyle name="‡_PENCAPAIAN PRODUK BARU 2008" xfId="457"/>
    <cellStyle name="‡_PENCAPAIAN PRODUK BARU 2008_FORM  KPM  TH. 2010 2" xfId="458"/>
    <cellStyle name="‡_PENCAPAIAN PRODUK BARU 2008_FORM  KPM  TH. 2010 SM II PER ASM" xfId="459"/>
    <cellStyle name="‡_PENCAPAIAN PRODUK BARU 2008_VALUE " xfId="460"/>
    <cellStyle name="‡_PERHITUNGAN KPM TW II" xfId="461"/>
    <cellStyle name="‡_PERHITUNGAN KPM TW II_FORM  KPM  TH. 2010 2" xfId="462"/>
    <cellStyle name="‡_PERHITUNGAN KPM TW II_FORM  KPM  TH. 2010 SM II PER ASM" xfId="463"/>
    <cellStyle name="‡_PERHITUNGAN KPM TW II_VALUE " xfId="464"/>
    <cellStyle name="‡_rekap outlet pareto kunjungan MM JABAR" xfId="465"/>
    <cellStyle name="‡_REV KPM JABAR" xfId="466"/>
    <cellStyle name="‡_SERVICES LEVEL NOM MM" xfId="467"/>
    <cellStyle name="‡_Std Report Ok" xfId="468"/>
    <cellStyle name="‡_SUSUNAN LAPORAN TH. 2011 - 27 DES 2010" xfId="469"/>
    <cellStyle name="‡_TARGET KOPI DAERAH FOKUS MM NAS" xfId="470"/>
    <cellStyle name="‡_TARGET KOPI DAERAH FOKUS MM NAS 2" xfId="471"/>
    <cellStyle name="‡_TARGET NOA NOM MM 2010" xfId="472"/>
    <cellStyle name="‡_TARGET VAN DK, MTRST &amp; TARGET MIX KEC. LEMAH" xfId="473"/>
    <cellStyle name="‡_Template KPI 2011 - DAM" xfId="474"/>
    <cellStyle name="‡_Template KPI 2011 - DAM 2" xfId="475"/>
    <cellStyle name="‡_Template KPI 2011 - DAM_KPI 2011 - Cabang Jambi" xfId="476"/>
    <cellStyle name="‡_Template KPI 2011 - DAM_Template KPI 2011 - NASIONAL DIVISI SALES  DISTRIBUTION" xfId="477"/>
    <cellStyle name="‡_Template KPI 2011 - DAM_Template KPI 2011 - NASIONAL DIVISI SALES  DISTRIBUTION UPDATE 02 MAR" xfId="478"/>
    <cellStyle name="‡_Template KPI 2011 - NASIONAL" xfId="479"/>
    <cellStyle name="‡_TW IV" xfId="480"/>
    <cellStyle name="‡_TW IV_FORM  KPM  TH. 2010 2" xfId="481"/>
    <cellStyle name="‡_TW IV_FORM  KPM  TH. 2010 FINAL" xfId="482"/>
    <cellStyle name="‡_TW IV_FORM  KPM  TH. 2010 SM II PER ASM" xfId="483"/>
    <cellStyle name="‡_TW IV_VALUE " xfId="484"/>
    <cellStyle name="‡_USULAN KPM'09 - BM JABAR" xfId="485"/>
    <cellStyle name="‡_USULAN KPM'09 - BM JABAR_KPM 2009 TW 1 &amp; DATA PENDUKUNG BM &amp; TEAM SALES" xfId="486"/>
    <cellStyle name="‡_USULAN KPM'09 - BM JABAR_KPM 2009 TW 1 &amp; DATA PENDUKUNG BM &amp; TEAM SALES_DATA PENDUKUNG TRG KPM SEMESTER 2 TH. 2009 - SKB" xfId="487"/>
    <cellStyle name="•W_4m stock" xfId="488"/>
    <cellStyle name="" xfId="5"/>
    <cellStyle name=" 2" xfId="6"/>
    <cellStyle name="_ANALISA MTD BM RGM IV" xfId="11"/>
    <cellStyle name="_ANALISA MTD BM RGM IV_FORM  KPM  TH. 2010 2" xfId="12"/>
    <cellStyle name="_ANALISA MTD BM RGM IV_FORM  KPM  TH. 2010 SM II PER ASM" xfId="13"/>
    <cellStyle name="_ANALISA MTD BM RGM IV_VALUE " xfId="14"/>
    <cellStyle name="_AREA FOKUS 2010-CANDY" xfId="15"/>
    <cellStyle name="_AREA FOKUS 2010-CANDY_CANDY NOM BARAT" xfId="16"/>
    <cellStyle name="_AREA FOKUS 2010-CANDY_CANDY NOM BARAT_FORM  KPM  TH. 2010 2" xfId="17"/>
    <cellStyle name="_AREA FOKUS 2010-CANDY_CANDY NOM BARAT_FORM  KPM  TH. 2010 2_FORM  KPM  TH. 2010 SM II PER ASM" xfId="18"/>
    <cellStyle name="_AREA FOKUS 2010-CANDY_CANDY NOM BARAT_FORM  KPM  TH. 2010 2_VALUE " xfId="19"/>
    <cellStyle name="_AREA FOKUS 2010-CANDY_FORM  KPM  TH. 2010" xfId="20"/>
    <cellStyle name="_AREA FOKUS 2010-CANDY_FORM  KPM  TH. 2010 2" xfId="21"/>
    <cellStyle name="_AREA FOKUS 2010-CANDY_FORM  KPM  TH. 2010 2_FORM  KPM  TH. 2010 SM II PER ASM" xfId="22"/>
    <cellStyle name="_AREA FOKUS 2010-CANDY_FORM  KPM  TH. 2010 2_VALUE " xfId="23"/>
    <cellStyle name="_AREA FOKUS 2010-CANDY_FORM  KPM  TH. 2010 SM II PER ASM" xfId="24"/>
    <cellStyle name="_AREA FOKUS 2010-CANDY_FORM  KPM  TH. 2010_FORM  KPM  TH. 2010 2" xfId="25"/>
    <cellStyle name="_AREA FOKUS 2010-CANDY_FORM  KPM  TH. 2010_FORM  KPM  TH. 2010 2_FORM  KPM  TH. 2010 SM II PER ASM" xfId="26"/>
    <cellStyle name="_AREA FOKUS 2010-CANDY_FORM  KPM  TH. 2010_FORM  KPM  TH. 2010 2_VALUE " xfId="27"/>
    <cellStyle name="_AREA FOKUS 2010-CANDY_VALUE " xfId="28"/>
    <cellStyle name="_ASM RIAU" xfId="29"/>
    <cellStyle name="_ASM RIAU_FORM  KPM  TH. 2010 2" xfId="30"/>
    <cellStyle name="_ASM RIAU_FORM  KPM  TH. 2010 2_FORM  KPM  TH. 2010 SM II PER ASM" xfId="31"/>
    <cellStyle name="_ASM RIAU_FORM  KPM  TH. 2010 2_VALUE " xfId="32"/>
    <cellStyle name="_Book1" xfId="33"/>
    <cellStyle name="_Copy of FORM  KPM  TH. 2010 FINAL" xfId="34"/>
    <cellStyle name="_Copy of FORM  KPM  TH. 2010 FINAL_FORM  KPM  TH. 2010" xfId="35"/>
    <cellStyle name="_Copy of FORM  KPM  TH. 2010 FINAL_FORM  KPM  TH. 2010 LINK BARU" xfId="36"/>
    <cellStyle name="_Copy of FORM  KPM  TH. 2010 FINAL_OC,SL INTERNAL ,SL EXTERNAL,SCAN BCD,DSO" xfId="37"/>
    <cellStyle name="_Copy of KPM TW.III 2009 - FB BDG -" xfId="38"/>
    <cellStyle name="_DAERAH FOKUS CANDY I (2)" xfId="39"/>
    <cellStyle name="_DATA PENDUKUNG ACT VS TARGET KPM'09 - RGM I ( FINAL )" xfId="40"/>
    <cellStyle name="_DATA PENDUKUNG ACT VS TARGET KPM'09 - RGM I ( FINAL )_KPM 2009 TW 1 &amp; DATA PENDUKUNG BM &amp; TEAM SALES" xfId="41"/>
    <cellStyle name="_DATA PENDUKUNG ACT VS TARGET KPM'09 - RGM I ( FINAL )_KPM 2009 TW 1 &amp; DATA PENDUKUNG BM &amp; TEAM SALES_DATA PENDUKUNG TRG KPM SEMESTER 2 TH. 2009 - SKB" xfId="42"/>
    <cellStyle name="_DATA PENDUKUNG TRG KPM SEMESTER 2 TH. 2009 - SKB" xfId="43"/>
    <cellStyle name="_DOI,DSO,SL" xfId="44"/>
    <cellStyle name="_DSO-DOI-MPO" xfId="45"/>
    <cellStyle name="_EST TGT CD THN 2011 - JATIM" xfId="46"/>
    <cellStyle name="_EST TGT CD THN 2011 - JATIM_SUSUNAN LAPORAN TH. 2011" xfId="47"/>
    <cellStyle name="_EST TGT CD THN 2011 - JATIM_SUSUNAN LAPORAN TH. 2011 - 27 DES 2010" xfId="48"/>
    <cellStyle name="_EST TGT CD THN 2011 - JATIM_SUSUNAN LAPORAN TH. 2011NEW" xfId="49"/>
    <cellStyle name="_FORM  KPM  TH. 2010 2" xfId="50"/>
    <cellStyle name="_FORM  KPM  TH. 2010 2_FORM  KPM  TH. 2010 SM II PER ASM" xfId="51"/>
    <cellStyle name="_FORM  KPM  TH. 2010 2_VALUE " xfId="52"/>
    <cellStyle name="_FORM  KPM  TH. 2010 FINAL" xfId="53"/>
    <cellStyle name="_FORM  KPM  TH. 2010 FINAL_1" xfId="54"/>
    <cellStyle name="_FORM  KPM  TH. 2010 FINAL_1_FORM  KPM  TH. 2010 SM II PER ASM" xfId="55"/>
    <cellStyle name="_FORM  KPM  TH. 2010 FINAL_1_VALUE " xfId="56"/>
    <cellStyle name="_FORM  KPM  TH. 2010 FINAL_FORM  KPM  TH. 2010 SM II PER ASM" xfId="57"/>
    <cellStyle name="_FORM  KPM  TH. 2010 FINAL_VALUE " xfId="58"/>
    <cellStyle name="_KEC FOKUS (LEMAH) &amp; PARETO PASAR JABAR" xfId="62"/>
    <cellStyle name="_KEC FOKUS (LEMAH) &amp; PARETO PASAR JABAR_FORM  KPM  TH. 2010 2" xfId="63"/>
    <cellStyle name="_KEC FOKUS (LEMAH) &amp; PARETO PASAR JABAR_FORM  KPM  TH. 2010 SM II PER ASM" xfId="64"/>
    <cellStyle name="_KEC FOKUS (LEMAH) &amp; PARETO PASAR JABAR_VALUE " xfId="65"/>
    <cellStyle name="_KEC. FOKUS CANDY FB SKB" xfId="66"/>
    <cellStyle name="_KEC. FOKUS KOPI FB SKB" xfId="67"/>
    <cellStyle name="_KERTAS KERJA KPM CABANG 2008 TW III" xfId="68"/>
    <cellStyle name="_KERTAS KERJA KPM CABANG 2008 TW III_FORM  KPM  TH. 2010 2" xfId="69"/>
    <cellStyle name="_KERTAS KERJA KPM CABANG 2008 TW III_FORM  KPM  TH. 2010 SM II PER ASM" xfId="70"/>
    <cellStyle name="_KERTAS KERJA KPM CABANG 2008 TW III_VALUE " xfId="71"/>
    <cellStyle name="_KERTAS KERJA RGM V" xfId="72"/>
    <cellStyle name="_KERTAS KERJA RGM V_Copy of KPM TW.III 2009 - FB BDG -" xfId="73"/>
    <cellStyle name="_KERTAS KERJA RGM V_DATA KECAMATAN FOKUS SERANG" xfId="74"/>
    <cellStyle name="_KERTAS KERJA RGM V_DATA KECAMATAN FOKUS SERANG_FORM  KPM  TH. 2010 2" xfId="75"/>
    <cellStyle name="_KERTAS KERJA RGM V_DATA KECAMATAN FOKUS SERANG_FORM  KPM  TH. 2010 SM II PER ASM" xfId="76"/>
    <cellStyle name="_KERTAS KERJA RGM V_DATA KECAMATAN FOKUS SERANG_VALUE " xfId="77"/>
    <cellStyle name="_KERTAS KERJA RGM V_DATA PENDUKUNG TRG KPM SEMESTER 2 TH. 2009 - SKB" xfId="78"/>
    <cellStyle name="_KERTAS KERJA RGM V_FORM  KPM  TH. 2010 2" xfId="79"/>
    <cellStyle name="_KERTAS KERJA RGM V_FORM  KPM  TH. 2010 FINAL" xfId="80"/>
    <cellStyle name="_KERTAS KERJA RGM V_FORM  KPM  TH. 2010 SM II PER ASM" xfId="81"/>
    <cellStyle name="_KERTAS KERJA RGM V_VALUE " xfId="82"/>
    <cellStyle name="_KOPI NOM BARAT" xfId="83"/>
    <cellStyle name="_KOPI NOM BARAT_FORM  KPM  TH. 2010 2" xfId="84"/>
    <cellStyle name="_KOPI NOM BARAT_FORM  KPM  TH. 2010 SM II PER ASM" xfId="85"/>
    <cellStyle name="_KOPI NOM BARAT_VALUE " xfId="86"/>
    <cellStyle name="_KPI 2011 - Cabang Jambi" xfId="87"/>
    <cellStyle name="_KPI 2011 Motorist Reg - Cabang Jambi" xfId="88"/>
    <cellStyle name="_KPM 2008 - RGM 5" xfId="89"/>
    <cellStyle name="_KPM 2008 - RGM 5_FORM  KPM  TH. 2010 2" xfId="90"/>
    <cellStyle name="_KPM 2008 - RGM 5_FORM  KPM  TH. 2010 FINAL" xfId="91"/>
    <cellStyle name="_KPM 2008 - RGM 5_FORM  KPM  TH. 2010 SM II PER ASM" xfId="92"/>
    <cellStyle name="_KPM 2008 - RGM 5_VALUE " xfId="93"/>
    <cellStyle name="_KPM 2009 - RGM 5" xfId="94"/>
    <cellStyle name="_KPM 2009 - RGM 5_FORM  KPM  TH. 2010 2" xfId="95"/>
    <cellStyle name="_KPM 2009 - RGM 5_FORM  KPM  TH. 2010 FINAL" xfId="96"/>
    <cellStyle name="_KPM 2009 - RGM 5_FORM  KPM  TH. 2010 SM II PER ASM" xfId="97"/>
    <cellStyle name="_KPM 2009 - RGM 5_VALUE " xfId="98"/>
    <cellStyle name="_KPM 2009 TW 2 &amp; DATA PENDUKUNG FB SKB" xfId="99"/>
    <cellStyle name="_KPM 2009 TW 2 &amp; DATA PENDUKUNG FB SKB FINAL" xfId="100"/>
    <cellStyle name="_KPM BM TRIWULAN 4" xfId="101"/>
    <cellStyle name="_KPM NOM TW IV" xfId="102"/>
    <cellStyle name="_KPM NOM TW IV_FILE TAMBAHAN MONITORING KPM TH. 2011" xfId="103"/>
    <cellStyle name="_KPM NOM TW IV_FORM  KPM  TH. 2010 2" xfId="104"/>
    <cellStyle name="_KPM NOM TW IV_FORM  KPM  TH. 2010 2_FORM  KPM  TH. 2010 SM II PER ASM" xfId="105"/>
    <cellStyle name="_KPM NOM TW IV_FORM  KPM  TH. 2010 2_VALUE " xfId="106"/>
    <cellStyle name="_KPM NOM TW IV_FORM  KPM  TH. 2010 FINAL" xfId="107"/>
    <cellStyle name="_KPM NOM TW IV_FORM  KPM  TH. 2010 FINAL_1" xfId="108"/>
    <cellStyle name="_KPM NOM TW IV_FORM  KPM  TH. 2010 FINAL_1_FORM  KPM  TH. 2010 SM II PER ASM" xfId="109"/>
    <cellStyle name="_KPM NOM TW IV_FORM  KPM  TH. 2010 FINAL_1_VALUE " xfId="110"/>
    <cellStyle name="_KPM NOM TW IV_FORM  KPM  TH. 2010 FINAL_FORM  KPM  TH. 2010 SM II PER ASM" xfId="111"/>
    <cellStyle name="_KPM NOM TW IV_FORM  KPM  TH. 2010 FINAL_VALUE " xfId="112"/>
    <cellStyle name="_KPM NOM TW IV_FORM  KPM  TH. 2010 NOM MM FINAL" xfId="113"/>
    <cellStyle name="_KPM NOM TW IV_ktersedian produk dan kelengkapan item mm" xfId="114"/>
    <cellStyle name="_KPM NOM TW IV_Monitoring KPM 2011" xfId="115"/>
    <cellStyle name="_KPM NOM TW IV_Monitoring KPM 2011 - FB SKB" xfId="116"/>
    <cellStyle name="_KPM NOM TW IV_Monitoring KPM 2011 - FB............." xfId="117"/>
    <cellStyle name="_KPM NOM TW IV_Monitoring KPM 2011 SMT - FB. JAMBI" xfId="118"/>
    <cellStyle name="_KPM NOM TW IV_NOA BARAT" xfId="119"/>
    <cellStyle name="_KPM NOM TW IV_REAL ND S.D DES 2010" xfId="120"/>
    <cellStyle name="_KPM NOM TW IV_REALISASI KPM 2011" xfId="121"/>
    <cellStyle name="_KPM NOM TW IV_REKAP KPM" xfId="122"/>
    <cellStyle name="_KPM NOM TW IV_Usulan Target 2011 NOM MM" xfId="123"/>
    <cellStyle name="_KPM REALISASI" xfId="124"/>
    <cellStyle name="_KPM REALISASI TH. 2010" xfId="125"/>
    <cellStyle name="_KPM REALISASI TH. 2010_FILE TAMBAHAN MONITORING KPM TH. 2011" xfId="126"/>
    <cellStyle name="_KPM REALISASI TH. 2010_FORM  KPM  TH. 2010 2" xfId="127"/>
    <cellStyle name="_KPM REALISASI TH. 2010_FORM  KPM  TH. 2010 2_FORM  KPM  TH. 2010 SM II PER ASM" xfId="128"/>
    <cellStyle name="_KPM REALISASI TH. 2010_FORM  KPM  TH. 2010 2_VALUE " xfId="129"/>
    <cellStyle name="_KPM REALISASI TH. 2010_FORM  KPM  TH. 2010 FINAL" xfId="130"/>
    <cellStyle name="_KPM REALISASI TH. 2010_FORM  KPM  TH. 2010 FINAL_1" xfId="131"/>
    <cellStyle name="_KPM REALISASI TH. 2010_FORM  KPM  TH. 2010 FINAL_1_FORM  KPM  TH. 2010 SM II PER ASM" xfId="132"/>
    <cellStyle name="_KPM REALISASI TH. 2010_FORM  KPM  TH. 2010 FINAL_1_VALUE " xfId="133"/>
    <cellStyle name="_KPM REALISASI TH. 2010_FORM  KPM  TH. 2010 FINAL_FORM  KPM  TH. 2010 SM II PER ASM" xfId="134"/>
    <cellStyle name="_KPM REALISASI TH. 2010_FORM  KPM  TH. 2010 FINAL_VALUE " xfId="135"/>
    <cellStyle name="_KPM REALISASI TH. 2010_FORM  KPM  TH. 2010 NOM MM FINAL" xfId="136"/>
    <cellStyle name="_KPM REALISASI TH. 2010_ktersedian produk dan kelengkapan item mm" xfId="137"/>
    <cellStyle name="_KPM REALISASI TH. 2010_Monitoring KPM 2011" xfId="138"/>
    <cellStyle name="_KPM REALISASI TH. 2010_Monitoring KPM 2011 - FB SKB" xfId="139"/>
    <cellStyle name="_KPM REALISASI TH. 2010_Monitoring KPM 2011 - FB............." xfId="140"/>
    <cellStyle name="_KPM REALISASI TH. 2010_Monitoring KPM 2011 SMT - FB. JAMBI" xfId="141"/>
    <cellStyle name="_KPM REALISASI TH. 2010_NOA BARAT" xfId="142"/>
    <cellStyle name="_KPM REALISASI TH. 2010_REAL ND S.D DES 2010" xfId="143"/>
    <cellStyle name="_KPM REALISASI TH. 2010_REALISASI KPM 2011" xfId="144"/>
    <cellStyle name="_KPM REALISASI TH. 2010_REKAP KPM" xfId="145"/>
    <cellStyle name="_KPM REALISASI TH. 2010_Usulan Target 2011 NOM MM" xfId="146"/>
    <cellStyle name="_KPM REALISASI_FILE TAMBAHAN MONITORING KPM TH. 2011" xfId="147"/>
    <cellStyle name="_KPM REALISASI_FORM  KPM  TH. 2010 NOM MM FINAL" xfId="148"/>
    <cellStyle name="_KPM REALISASI_Monitoring KPM 2011" xfId="149"/>
    <cellStyle name="_KPM REALISASI_Monitoring KPM 2011 - FB SKB" xfId="150"/>
    <cellStyle name="_KPM REALISASI_Monitoring KPM 2011 - FB............." xfId="151"/>
    <cellStyle name="_KPM REALISASI_Monitoring KPM 2011 SMT - FB. JAMBI" xfId="152"/>
    <cellStyle name="_KPM REALISASI_REAL ND S.D DES 2010" xfId="153"/>
    <cellStyle name="_KPM REALISASI_REALISASI KPM 2011" xfId="154"/>
    <cellStyle name="_KPM REALISASI_REKAP KPM" xfId="155"/>
    <cellStyle name="_KPM REALISASI_Usulan Target 2011 NOM MM" xfId="156"/>
    <cellStyle name="_KPM RGM II - APR 2008" xfId="157"/>
    <cellStyle name="_KPM RGM II - APR 2008_FORM  KPM  TH. 2010 2" xfId="158"/>
    <cellStyle name="_KPM RGM II - APR 2008_FORM  KPM  TH. 2010 FINAL" xfId="159"/>
    <cellStyle name="_KPM RGM II - APR 2008_FORM  KPM  TH. 2010 SM II PER ASM" xfId="160"/>
    <cellStyle name="_KPM RGM II - APR 2008_MONITORING KPM RGM II ORI" xfId="161"/>
    <cellStyle name="_KPM RGM II - APR 2008_MONITORING KPM RGM II ORI_FORM  KPM  TH. 2010 2" xfId="162"/>
    <cellStyle name="_KPM RGM II - APR 2008_MONITORING KPM RGM II ORI_FORM  KPM  TH. 2010 FINAL" xfId="163"/>
    <cellStyle name="_KPM RGM II - APR 2008_MONITORING KPM RGM II ORI_FORM  KPM  TH. 2010 SM II PER ASM" xfId="164"/>
    <cellStyle name="_KPM RGM II - APR 2008_MONITORING KPM RGM II ORI_VALUE " xfId="165"/>
    <cellStyle name="_KPM RGM II - APR 2008_VALUE " xfId="166"/>
    <cellStyle name="_Lamp 102-FORM AREA FOKUS KPM 2010" xfId="167"/>
    <cellStyle name="_Lamp 102-FORM AREA FOKUS KPM 2010_FORM  KPM  TH. 2010 2" xfId="168"/>
    <cellStyle name="_Lamp 102-FORM AREA FOKUS KPM 2010_FORM  KPM  TH. 2010 SM II PER ASM" xfId="169"/>
    <cellStyle name="_Lamp 102-FORM AREA FOKUS KPM 2010_VALUE " xfId="170"/>
    <cellStyle name="_LAMP. KPM SALES" xfId="171"/>
    <cellStyle name="_LAMP. LR USAHA &amp; ESTIMASI - FB SKB" xfId="172"/>
    <cellStyle name="_LAMP. LR USAHA &amp; ESTIMASI - FB SKB_FORM  KPM  TH. 2010 2" xfId="173"/>
    <cellStyle name="_LAMP. LR USAHA &amp; ESTIMASI - FB SKB_FORM  KPM  TH. 2010 SM II PER ASM" xfId="174"/>
    <cellStyle name="_LAMP. LR USAHA &amp; ESTIMASI - FB SKB_VALUE " xfId="175"/>
    <cellStyle name="_LAP. PENJ KOPI" xfId="176"/>
    <cellStyle name="_MONITORING FLUKTUASI REAL VS TARGET KOPI 2011 - NAS" xfId="177"/>
    <cellStyle name="_MONITORING KPM 2009 - KEC. LEMAH BANDUNG" xfId="178"/>
    <cellStyle name="_MONITORING KPM 2009 - KEC. LEMAH BANDUNG_FORM  KPM  TH. 2010 2" xfId="179"/>
    <cellStyle name="_MONITORING KPM 2009 - KEC. LEMAH BANDUNG_FORM  KPM  TH. 2010 SM II PER ASM" xfId="180"/>
    <cellStyle name="_MONITORING KPM 2009 - KEC. LEMAH BANDUNG_VALUE " xfId="181"/>
    <cellStyle name="_MONITORING KPM RGM 2 TW IV ORI" xfId="182"/>
    <cellStyle name="_MONITORING KPM RGM 2 TW IV ORI_FORM  KPM  TH. 2010 2" xfId="183"/>
    <cellStyle name="_MONITORING KPM RGM 2 TW IV ORI_FORM  KPM  TH. 2010 FINAL" xfId="184"/>
    <cellStyle name="_MONITORING KPM RGM 2 TW IV ORI_FORM  KPM  TH. 2010 SM II PER ASM" xfId="185"/>
    <cellStyle name="_MONITORING KPM RGM 2 TW IV ORI_VALUE " xfId="186"/>
    <cellStyle name="_MONITORING KPM RGM II ORI" xfId="187"/>
    <cellStyle name="_MONITORING KPM RGM II ORI_FORM  KPM  TH. 2010 2" xfId="188"/>
    <cellStyle name="_MONITORING KPM RGM II ORI_FORM  KPM  TH. 2010 FINAL" xfId="189"/>
    <cellStyle name="_MONITORING KPM RGM II ORI_FORM  KPM  TH. 2010 SM II PER ASM" xfId="190"/>
    <cellStyle name="_MONITORING KPM RGM II ORI_VALUE " xfId="191"/>
    <cellStyle name="_NOA BARAT" xfId="192"/>
    <cellStyle name="_OC,SL INTERNAL ,SL EXTERNAL,SCAN BCD,DSO" xfId="193"/>
    <cellStyle name="_OUTLET FOKUS MM KOPI" xfId="194"/>
    <cellStyle name="_OUTLET FOKUS MM KOPI 2" xfId="195"/>
    <cellStyle name="_OUTLET FOKUS MM KOPI MM JABAR" xfId="196"/>
    <cellStyle name="_OUTLET FOKUS MM KOPI MM JABAR 2" xfId="197"/>
    <cellStyle name="_OUTLET FOKUS MM KOPI MM JABAR_rekap outlet pareto kunjungan MM JABAR" xfId="198"/>
    <cellStyle name="_OUTLET FOKUS MM KOPI_DOI,DSO,SL" xfId="199"/>
    <cellStyle name="_OUTLET FOKUS MM KOPI_FORM  KPM  TH. 2010 2" xfId="200"/>
    <cellStyle name="_OUTLET FOKUS MM KOPI_FORM  KPM  TH. 2010 FINAL" xfId="201"/>
    <cellStyle name="_OUTLET FOKUS MM KOPI_FORM  KPM  TH. 2010 SM II PER ASM" xfId="202"/>
    <cellStyle name="_OUTLET FOKUS MM KOPI_OC,SL INTERNAL ,SL EXTERNAL,SCAN BCD" xfId="203"/>
    <cellStyle name="_OUTLET FOKUS MM KOPI_OC,SL INTERNAL ,SL EXTERNAL,SCAN BCD 2" xfId="204"/>
    <cellStyle name="_OUTLET FOKUS MM KOPI_OC,SL INTERNAL ,SL EXTERNAL,SCAN BCD,DSO" xfId="205"/>
    <cellStyle name="_OUTLET FOKUS MM KOPI_OC,SL INTERNAL ,SL EXTERNAL,SCAN BCD_DOI,DSO,SL" xfId="206"/>
    <cellStyle name="_OUTLET FOKUS MM KOPI_OC,SL INTERNAL ,SL EXTERNAL,SCAN BCD_OC,SL INTERNAL ,SL EXTERNAL,SCAN BCD,DSO" xfId="207"/>
    <cellStyle name="_OUTLET FOKUS MM KOPI_OC,SL INTERNAL ,SL EXTERNAL,SCAN BCD_rekap outlet pareto kunjungan MM JABAR" xfId="208"/>
    <cellStyle name="_OUTLET FOKUS MM KOPI_rekap outlet pareto kunjungan MM JABAR" xfId="209"/>
    <cellStyle name="_OUTLET FOKUS MM KOPI_SERVICES LEVEL NOM MM" xfId="210"/>
    <cellStyle name="_OUTLET FOKUS MM KOPI_TARGET NOA NOM MM 2010" xfId="211"/>
    <cellStyle name="_OUTLET FOKUS MM KOPI_VALUE " xfId="212"/>
    <cellStyle name="_PENCAPAIAN PRODUK BARU 2008" xfId="213"/>
    <cellStyle name="_PENCAPAIAN PRODUK BARU 2008_FORM  KPM  TH. 2010 2" xfId="214"/>
    <cellStyle name="_PENCAPAIAN PRODUK BARU 2008_FORM  KPM  TH. 2010 SM II PER ASM" xfId="215"/>
    <cellStyle name="_PENCAPAIAN PRODUK BARU 2008_VALUE " xfId="216"/>
    <cellStyle name="_PERHITUNGAN KPM TW II" xfId="217"/>
    <cellStyle name="_PERHITUNGAN KPM TW II_FORM  KPM  TH. 2010 2" xfId="218"/>
    <cellStyle name="_PERHITUNGAN KPM TW II_FORM  KPM  TH. 2010 SM II PER ASM" xfId="219"/>
    <cellStyle name="_PERHITUNGAN KPM TW II_VALUE " xfId="220"/>
    <cellStyle name="_rekap outlet pareto kunjungan MM JABAR" xfId="222"/>
    <cellStyle name="_REV KPM JABAR" xfId="223"/>
    <cellStyle name="_SERVICES LEVEL NOM MM" xfId="224"/>
    <cellStyle name="_Std Report Ok" xfId="225"/>
    <cellStyle name="_SUSUNAN LAPORAN TH. 2011 - 27 DES 2010" xfId="226"/>
    <cellStyle name="_TARGET KOPI DAERAH FOKUS MM NAS" xfId="227"/>
    <cellStyle name="_TARGET KOPI DAERAH FOKUS MM NAS 2" xfId="228"/>
    <cellStyle name="_TARGET NOA NOM MM 2010" xfId="229"/>
    <cellStyle name="_TARGET VAN DK, MTRST &amp; TARGET MIX KEC. LEMAH" xfId="230"/>
    <cellStyle name="_Template KPI 2011 - DAM" xfId="231"/>
    <cellStyle name="_Template KPI 2011 - DAM 2" xfId="232"/>
    <cellStyle name="_Template KPI 2011 - DAM_KPI 2011 - Cabang Jambi" xfId="233"/>
    <cellStyle name="_Template KPI 2011 - DAM_Template KPI 2011 - NASIONAL DIVISI SALES  DISTRIBUTION" xfId="234"/>
    <cellStyle name="_Template KPI 2011 - DAM_Template KPI 2011 - NASIONAL DIVISI SALES  DISTRIBUTION UPDATE 02 MAR" xfId="235"/>
    <cellStyle name="_Template KPI 2011 - NASIONAL" xfId="236"/>
    <cellStyle name="_TW IV" xfId="237"/>
    <cellStyle name="_TW IV_FORM  KPM  TH. 2010 2" xfId="238"/>
    <cellStyle name="_TW IV_FORM  KPM  TH. 2010 FINAL" xfId="239"/>
    <cellStyle name="_TW IV_FORM  KPM  TH. 2010 SM II PER ASM" xfId="240"/>
    <cellStyle name="_TW IV_VALUE " xfId="241"/>
    <cellStyle name="_USULAN KPM'09 - BM JABAR" xfId="242"/>
    <cellStyle name="_USULAN KPM'09 - BM JABAR_KPM 2009 TW 1 &amp; DATA PENDUKUNG BM &amp; TEAM SALES" xfId="243"/>
    <cellStyle name="_USULAN KPM'09 - BM JABAR_KPM 2009 TW 1 &amp; DATA PENDUKUNG BM &amp; TEAM SALES_DATA PENDUKUNG TRG KPM SEMESTER 2 TH. 2009 - SKB" xfId="244"/>
    <cellStyle name="1 000 Kc_laroux" xfId="489"/>
    <cellStyle name="1 000 Ke_laroux" xfId="490"/>
    <cellStyle name="20% - Accent1 10" xfId="491"/>
    <cellStyle name="20% - Accent1 11" xfId="492"/>
    <cellStyle name="20% - Accent1 12" xfId="493"/>
    <cellStyle name="20% - Accent1 13" xfId="494"/>
    <cellStyle name="20% - Accent1 14" xfId="495"/>
    <cellStyle name="20% - Accent1 15" xfId="496"/>
    <cellStyle name="20% - Accent1 16" xfId="497"/>
    <cellStyle name="20% - Accent1 17" xfId="498"/>
    <cellStyle name="20% - Accent1 18" xfId="499"/>
    <cellStyle name="20% - Accent1 19" xfId="500"/>
    <cellStyle name="20% - Accent1 2" xfId="501"/>
    <cellStyle name="20% - Accent1 2 10" xfId="502"/>
    <cellStyle name="20% - Accent1 2 11" xfId="503"/>
    <cellStyle name="20% - Accent1 2 12" xfId="504"/>
    <cellStyle name="20% - Accent1 2 13" xfId="505"/>
    <cellStyle name="20% - Accent1 2 14" xfId="506"/>
    <cellStyle name="20% - Accent1 2 15" xfId="507"/>
    <cellStyle name="20% - Accent1 2 16" xfId="508"/>
    <cellStyle name="20% - Accent1 2 17" xfId="509"/>
    <cellStyle name="20% - Accent1 2 18" xfId="510"/>
    <cellStyle name="20% - Accent1 2 19" xfId="511"/>
    <cellStyle name="20% - Accent1 2 2" xfId="512"/>
    <cellStyle name="20% - Accent1 2 2 2" xfId="513"/>
    <cellStyle name="20% - Accent1 2 20" xfId="514"/>
    <cellStyle name="20% - Accent1 2 21" xfId="515"/>
    <cellStyle name="20% - Accent1 2 22" xfId="516"/>
    <cellStyle name="20% - Accent1 2 23" xfId="517"/>
    <cellStyle name="20% - Accent1 2 24" xfId="518"/>
    <cellStyle name="20% - Accent1 2 25" xfId="519"/>
    <cellStyle name="20% - Accent1 2 26" xfId="520"/>
    <cellStyle name="20% - Accent1 2 27" xfId="521"/>
    <cellStyle name="20% - Accent1 2 28" xfId="522"/>
    <cellStyle name="20% - Accent1 2 29" xfId="523"/>
    <cellStyle name="20% - Accent1 2 3" xfId="524"/>
    <cellStyle name="20% - Accent1 2 30" xfId="525"/>
    <cellStyle name="20% - Accent1 2 31" xfId="526"/>
    <cellStyle name="20% - Accent1 2 32" xfId="527"/>
    <cellStyle name="20% - Accent1 2 33" xfId="528"/>
    <cellStyle name="20% - Accent1 2 34" xfId="529"/>
    <cellStyle name="20% - Accent1 2 35" xfId="530"/>
    <cellStyle name="20% - Accent1 2 36" xfId="531"/>
    <cellStyle name="20% - Accent1 2 37" xfId="532"/>
    <cellStyle name="20% - Accent1 2 38" xfId="533"/>
    <cellStyle name="20% - Accent1 2 39" xfId="534"/>
    <cellStyle name="20% - Accent1 2 4" xfId="535"/>
    <cellStyle name="20% - Accent1 2 40" xfId="536"/>
    <cellStyle name="20% - Accent1 2 41" xfId="537"/>
    <cellStyle name="20% - Accent1 2 42" xfId="538"/>
    <cellStyle name="20% - Accent1 2 43" xfId="539"/>
    <cellStyle name="20% - Accent1 2 44" xfId="540"/>
    <cellStyle name="20% - Accent1 2 45" xfId="541"/>
    <cellStyle name="20% - Accent1 2 46" xfId="542"/>
    <cellStyle name="20% - Accent1 2 47" xfId="543"/>
    <cellStyle name="20% - Accent1 2 48" xfId="544"/>
    <cellStyle name="20% - Accent1 2 49" xfId="545"/>
    <cellStyle name="20% - Accent1 2 5" xfId="546"/>
    <cellStyle name="20% - Accent1 2 50" xfId="37258"/>
    <cellStyle name="20% - Accent1 2 6" xfId="547"/>
    <cellStyle name="20% - Accent1 2 7" xfId="548"/>
    <cellStyle name="20% - Accent1 2 8" xfId="549"/>
    <cellStyle name="20% - Accent1 2 9" xfId="550"/>
    <cellStyle name="20% - Accent1 20" xfId="551"/>
    <cellStyle name="20% - Accent1 21" xfId="552"/>
    <cellStyle name="20% - Accent1 22" xfId="553"/>
    <cellStyle name="20% - Accent1 23" xfId="554"/>
    <cellStyle name="20% - Accent1 24" xfId="555"/>
    <cellStyle name="20% - Accent1 25" xfId="556"/>
    <cellStyle name="20% - Accent1 26" xfId="557"/>
    <cellStyle name="20% - Accent1 26 2" xfId="558"/>
    <cellStyle name="20% - Accent1 26 3" xfId="559"/>
    <cellStyle name="20% - Accent1 26 4" xfId="560"/>
    <cellStyle name="20% - Accent1 27" xfId="561"/>
    <cellStyle name="20% - Accent1 27 2" xfId="562"/>
    <cellStyle name="20% - Accent1 27 3" xfId="563"/>
    <cellStyle name="20% - Accent1 27 4" xfId="564"/>
    <cellStyle name="20% - Accent1 28" xfId="565"/>
    <cellStyle name="20% - Accent1 28 2" xfId="566"/>
    <cellStyle name="20% - Accent1 28 3" xfId="567"/>
    <cellStyle name="20% - Accent1 28 4" xfId="568"/>
    <cellStyle name="20% - Accent1 29" xfId="569"/>
    <cellStyle name="20% - Accent1 29 2" xfId="570"/>
    <cellStyle name="20% - Accent1 29 3" xfId="571"/>
    <cellStyle name="20% - Accent1 29 4" xfId="572"/>
    <cellStyle name="20% - Accent1 3" xfId="573"/>
    <cellStyle name="20% - Accent1 3 10" xfId="574"/>
    <cellStyle name="20% - Accent1 3 11" xfId="575"/>
    <cellStyle name="20% - Accent1 3 12" xfId="576"/>
    <cellStyle name="20% - Accent1 3 13" xfId="577"/>
    <cellStyle name="20% - Accent1 3 14" xfId="578"/>
    <cellStyle name="20% - Accent1 3 15" xfId="579"/>
    <cellStyle name="20% - Accent1 3 16" xfId="580"/>
    <cellStyle name="20% - Accent1 3 17" xfId="581"/>
    <cellStyle name="20% - Accent1 3 18" xfId="582"/>
    <cellStyle name="20% - Accent1 3 19" xfId="583"/>
    <cellStyle name="20% - Accent1 3 2" xfId="584"/>
    <cellStyle name="20% - Accent1 3 20" xfId="585"/>
    <cellStyle name="20% - Accent1 3 21" xfId="586"/>
    <cellStyle name="20% - Accent1 3 22" xfId="587"/>
    <cellStyle name="20% - Accent1 3 23" xfId="588"/>
    <cellStyle name="20% - Accent1 3 24" xfId="589"/>
    <cellStyle name="20% - Accent1 3 25" xfId="590"/>
    <cellStyle name="20% - Accent1 3 26" xfId="591"/>
    <cellStyle name="20% - Accent1 3 27" xfId="592"/>
    <cellStyle name="20% - Accent1 3 28" xfId="593"/>
    <cellStyle name="20% - Accent1 3 29" xfId="594"/>
    <cellStyle name="20% - Accent1 3 3" xfId="595"/>
    <cellStyle name="20% - Accent1 3 30" xfId="596"/>
    <cellStyle name="20% - Accent1 3 31" xfId="597"/>
    <cellStyle name="20% - Accent1 3 32" xfId="598"/>
    <cellStyle name="20% - Accent1 3 33" xfId="599"/>
    <cellStyle name="20% - Accent1 3 34" xfId="600"/>
    <cellStyle name="20% - Accent1 3 35" xfId="601"/>
    <cellStyle name="20% - Accent1 3 36" xfId="602"/>
    <cellStyle name="20% - Accent1 3 37" xfId="603"/>
    <cellStyle name="20% - Accent1 3 38" xfId="604"/>
    <cellStyle name="20% - Accent1 3 39" xfId="605"/>
    <cellStyle name="20% - Accent1 3 4" xfId="606"/>
    <cellStyle name="20% - Accent1 3 40" xfId="607"/>
    <cellStyle name="20% - Accent1 3 41" xfId="608"/>
    <cellStyle name="20% - Accent1 3 42" xfId="609"/>
    <cellStyle name="20% - Accent1 3 43" xfId="610"/>
    <cellStyle name="20% - Accent1 3 44" xfId="611"/>
    <cellStyle name="20% - Accent1 3 45" xfId="612"/>
    <cellStyle name="20% - Accent1 3 46" xfId="613"/>
    <cellStyle name="20% - Accent1 3 47" xfId="614"/>
    <cellStyle name="20% - Accent1 3 48" xfId="615"/>
    <cellStyle name="20% - Accent1 3 49" xfId="616"/>
    <cellStyle name="20% - Accent1 3 5" xfId="617"/>
    <cellStyle name="20% - Accent1 3 50" xfId="37259"/>
    <cellStyle name="20% - Accent1 3 6" xfId="618"/>
    <cellStyle name="20% - Accent1 3 7" xfId="619"/>
    <cellStyle name="20% - Accent1 3 8" xfId="620"/>
    <cellStyle name="20% - Accent1 3 9" xfId="621"/>
    <cellStyle name="20% - Accent1 30" xfId="622"/>
    <cellStyle name="20% - Accent1 30 2" xfId="623"/>
    <cellStyle name="20% - Accent1 30 3" xfId="624"/>
    <cellStyle name="20% - Accent1 30 4" xfId="625"/>
    <cellStyle name="20% - Accent1 31" xfId="626"/>
    <cellStyle name="20% - Accent1 31 2" xfId="627"/>
    <cellStyle name="20% - Accent1 31 3" xfId="628"/>
    <cellStyle name="20% - Accent1 31 4" xfId="629"/>
    <cellStyle name="20% - Accent1 32" xfId="630"/>
    <cellStyle name="20% - Accent1 32 2" xfId="631"/>
    <cellStyle name="20% - Accent1 32 3" xfId="632"/>
    <cellStyle name="20% - Accent1 32 4" xfId="633"/>
    <cellStyle name="20% - Accent1 33" xfId="634"/>
    <cellStyle name="20% - Accent1 33 2" xfId="635"/>
    <cellStyle name="20% - Accent1 33 3" xfId="636"/>
    <cellStyle name="20% - Accent1 33 4" xfId="637"/>
    <cellStyle name="20% - Accent1 4" xfId="638"/>
    <cellStyle name="20% - Accent1 4 10" xfId="639"/>
    <cellStyle name="20% - Accent1 4 11" xfId="640"/>
    <cellStyle name="20% - Accent1 4 12" xfId="641"/>
    <cellStyle name="20% - Accent1 4 13" xfId="642"/>
    <cellStyle name="20% - Accent1 4 14" xfId="643"/>
    <cellStyle name="20% - Accent1 4 15" xfId="644"/>
    <cellStyle name="20% - Accent1 4 16" xfId="645"/>
    <cellStyle name="20% - Accent1 4 17" xfId="646"/>
    <cellStyle name="20% - Accent1 4 18" xfId="647"/>
    <cellStyle name="20% - Accent1 4 19" xfId="648"/>
    <cellStyle name="20% - Accent1 4 2" xfId="649"/>
    <cellStyle name="20% - Accent1 4 20" xfId="650"/>
    <cellStyle name="20% - Accent1 4 21" xfId="651"/>
    <cellStyle name="20% - Accent1 4 22" xfId="652"/>
    <cellStyle name="20% - Accent1 4 23" xfId="653"/>
    <cellStyle name="20% - Accent1 4 24" xfId="654"/>
    <cellStyle name="20% - Accent1 4 25" xfId="655"/>
    <cellStyle name="20% - Accent1 4 26" xfId="656"/>
    <cellStyle name="20% - Accent1 4 27" xfId="657"/>
    <cellStyle name="20% - Accent1 4 28" xfId="658"/>
    <cellStyle name="20% - Accent1 4 29" xfId="659"/>
    <cellStyle name="20% - Accent1 4 3" xfId="660"/>
    <cellStyle name="20% - Accent1 4 30" xfId="661"/>
    <cellStyle name="20% - Accent1 4 31" xfId="662"/>
    <cellStyle name="20% - Accent1 4 32" xfId="663"/>
    <cellStyle name="20% - Accent1 4 33" xfId="664"/>
    <cellStyle name="20% - Accent1 4 34" xfId="665"/>
    <cellStyle name="20% - Accent1 4 35" xfId="666"/>
    <cellStyle name="20% - Accent1 4 36" xfId="667"/>
    <cellStyle name="20% - Accent1 4 37" xfId="668"/>
    <cellStyle name="20% - Accent1 4 38" xfId="669"/>
    <cellStyle name="20% - Accent1 4 39" xfId="670"/>
    <cellStyle name="20% - Accent1 4 4" xfId="671"/>
    <cellStyle name="20% - Accent1 4 40" xfId="672"/>
    <cellStyle name="20% - Accent1 4 41" xfId="673"/>
    <cellStyle name="20% - Accent1 4 42" xfId="674"/>
    <cellStyle name="20% - Accent1 4 43" xfId="675"/>
    <cellStyle name="20% - Accent1 4 44" xfId="676"/>
    <cellStyle name="20% - Accent1 4 45" xfId="677"/>
    <cellStyle name="20% - Accent1 4 46" xfId="678"/>
    <cellStyle name="20% - Accent1 4 47" xfId="679"/>
    <cellStyle name="20% - Accent1 4 48" xfId="680"/>
    <cellStyle name="20% - Accent1 4 49" xfId="681"/>
    <cellStyle name="20% - Accent1 4 5" xfId="682"/>
    <cellStyle name="20% - Accent1 4 50" xfId="37260"/>
    <cellStyle name="20% - Accent1 4 6" xfId="683"/>
    <cellStyle name="20% - Accent1 4 7" xfId="684"/>
    <cellStyle name="20% - Accent1 4 8" xfId="685"/>
    <cellStyle name="20% - Accent1 4 9" xfId="686"/>
    <cellStyle name="20% - Accent1 5" xfId="687"/>
    <cellStyle name="20% - Accent1 5 2" xfId="688"/>
    <cellStyle name="20% - Accent1 5 3" xfId="37261"/>
    <cellStyle name="20% - Accent1 6" xfId="689"/>
    <cellStyle name="20% - Accent1 6 2" xfId="37262"/>
    <cellStyle name="20% - Accent1 7" xfId="690"/>
    <cellStyle name="20% - Accent1 8" xfId="691"/>
    <cellStyle name="20% - Accent1 9" xfId="692"/>
    <cellStyle name="20% - Accent2 10" xfId="693"/>
    <cellStyle name="20% - Accent2 11" xfId="694"/>
    <cellStyle name="20% - Accent2 12" xfId="695"/>
    <cellStyle name="20% - Accent2 13" xfId="696"/>
    <cellStyle name="20% - Accent2 14" xfId="697"/>
    <cellStyle name="20% - Accent2 15" xfId="698"/>
    <cellStyle name="20% - Accent2 16" xfId="699"/>
    <cellStyle name="20% - Accent2 17" xfId="700"/>
    <cellStyle name="20% - Accent2 18" xfId="701"/>
    <cellStyle name="20% - Accent2 19" xfId="702"/>
    <cellStyle name="20% - Accent2 2" xfId="703"/>
    <cellStyle name="20% - Accent2 2 10" xfId="704"/>
    <cellStyle name="20% - Accent2 2 11" xfId="705"/>
    <cellStyle name="20% - Accent2 2 12" xfId="706"/>
    <cellStyle name="20% - Accent2 2 13" xfId="707"/>
    <cellStyle name="20% - Accent2 2 14" xfId="708"/>
    <cellStyle name="20% - Accent2 2 15" xfId="709"/>
    <cellStyle name="20% - Accent2 2 16" xfId="710"/>
    <cellStyle name="20% - Accent2 2 17" xfId="711"/>
    <cellStyle name="20% - Accent2 2 18" xfId="712"/>
    <cellStyle name="20% - Accent2 2 19" xfId="713"/>
    <cellStyle name="20% - Accent2 2 2" xfId="714"/>
    <cellStyle name="20% - Accent2 2 2 2" xfId="715"/>
    <cellStyle name="20% - Accent2 2 20" xfId="716"/>
    <cellStyle name="20% - Accent2 2 21" xfId="717"/>
    <cellStyle name="20% - Accent2 2 22" xfId="718"/>
    <cellStyle name="20% - Accent2 2 23" xfId="719"/>
    <cellStyle name="20% - Accent2 2 24" xfId="720"/>
    <cellStyle name="20% - Accent2 2 25" xfId="721"/>
    <cellStyle name="20% - Accent2 2 26" xfId="722"/>
    <cellStyle name="20% - Accent2 2 27" xfId="723"/>
    <cellStyle name="20% - Accent2 2 28" xfId="724"/>
    <cellStyle name="20% - Accent2 2 29" xfId="725"/>
    <cellStyle name="20% - Accent2 2 3" xfId="726"/>
    <cellStyle name="20% - Accent2 2 30" xfId="727"/>
    <cellStyle name="20% - Accent2 2 31" xfId="728"/>
    <cellStyle name="20% - Accent2 2 32" xfId="729"/>
    <cellStyle name="20% - Accent2 2 33" xfId="730"/>
    <cellStyle name="20% - Accent2 2 34" xfId="731"/>
    <cellStyle name="20% - Accent2 2 35" xfId="732"/>
    <cellStyle name="20% - Accent2 2 36" xfId="733"/>
    <cellStyle name="20% - Accent2 2 37" xfId="734"/>
    <cellStyle name="20% - Accent2 2 38" xfId="735"/>
    <cellStyle name="20% - Accent2 2 39" xfId="736"/>
    <cellStyle name="20% - Accent2 2 4" xfId="737"/>
    <cellStyle name="20% - Accent2 2 40" xfId="738"/>
    <cellStyle name="20% - Accent2 2 41" xfId="739"/>
    <cellStyle name="20% - Accent2 2 42" xfId="740"/>
    <cellStyle name="20% - Accent2 2 43" xfId="741"/>
    <cellStyle name="20% - Accent2 2 44" xfId="742"/>
    <cellStyle name="20% - Accent2 2 45" xfId="743"/>
    <cellStyle name="20% - Accent2 2 46" xfId="744"/>
    <cellStyle name="20% - Accent2 2 47" xfId="745"/>
    <cellStyle name="20% - Accent2 2 48" xfId="746"/>
    <cellStyle name="20% - Accent2 2 49" xfId="747"/>
    <cellStyle name="20% - Accent2 2 5" xfId="748"/>
    <cellStyle name="20% - Accent2 2 50" xfId="37263"/>
    <cellStyle name="20% - Accent2 2 6" xfId="749"/>
    <cellStyle name="20% - Accent2 2 7" xfId="750"/>
    <cellStyle name="20% - Accent2 2 8" xfId="751"/>
    <cellStyle name="20% - Accent2 2 9" xfId="752"/>
    <cellStyle name="20% - Accent2 20" xfId="753"/>
    <cellStyle name="20% - Accent2 21" xfId="754"/>
    <cellStyle name="20% - Accent2 22" xfId="755"/>
    <cellStyle name="20% - Accent2 23" xfId="756"/>
    <cellStyle name="20% - Accent2 24" xfId="757"/>
    <cellStyle name="20% - Accent2 25" xfId="758"/>
    <cellStyle name="20% - Accent2 26" xfId="759"/>
    <cellStyle name="20% - Accent2 26 2" xfId="760"/>
    <cellStyle name="20% - Accent2 26 3" xfId="761"/>
    <cellStyle name="20% - Accent2 26 4" xfId="762"/>
    <cellStyle name="20% - Accent2 27" xfId="763"/>
    <cellStyle name="20% - Accent2 27 2" xfId="764"/>
    <cellStyle name="20% - Accent2 27 3" xfId="765"/>
    <cellStyle name="20% - Accent2 27 4" xfId="766"/>
    <cellStyle name="20% - Accent2 28" xfId="767"/>
    <cellStyle name="20% - Accent2 28 2" xfId="768"/>
    <cellStyle name="20% - Accent2 28 3" xfId="769"/>
    <cellStyle name="20% - Accent2 28 4" xfId="770"/>
    <cellStyle name="20% - Accent2 29" xfId="771"/>
    <cellStyle name="20% - Accent2 29 2" xfId="772"/>
    <cellStyle name="20% - Accent2 29 3" xfId="773"/>
    <cellStyle name="20% - Accent2 29 4" xfId="774"/>
    <cellStyle name="20% - Accent2 3" xfId="775"/>
    <cellStyle name="20% - Accent2 3 10" xfId="776"/>
    <cellStyle name="20% - Accent2 3 11" xfId="777"/>
    <cellStyle name="20% - Accent2 3 12" xfId="778"/>
    <cellStyle name="20% - Accent2 3 13" xfId="779"/>
    <cellStyle name="20% - Accent2 3 14" xfId="780"/>
    <cellStyle name="20% - Accent2 3 15" xfId="781"/>
    <cellStyle name="20% - Accent2 3 16" xfId="782"/>
    <cellStyle name="20% - Accent2 3 17" xfId="783"/>
    <cellStyle name="20% - Accent2 3 18" xfId="784"/>
    <cellStyle name="20% - Accent2 3 19" xfId="785"/>
    <cellStyle name="20% - Accent2 3 2" xfId="786"/>
    <cellStyle name="20% - Accent2 3 20" xfId="787"/>
    <cellStyle name="20% - Accent2 3 21" xfId="788"/>
    <cellStyle name="20% - Accent2 3 22" xfId="789"/>
    <cellStyle name="20% - Accent2 3 23" xfId="790"/>
    <cellStyle name="20% - Accent2 3 24" xfId="791"/>
    <cellStyle name="20% - Accent2 3 25" xfId="792"/>
    <cellStyle name="20% - Accent2 3 26" xfId="793"/>
    <cellStyle name="20% - Accent2 3 27" xfId="794"/>
    <cellStyle name="20% - Accent2 3 28" xfId="795"/>
    <cellStyle name="20% - Accent2 3 29" xfId="796"/>
    <cellStyle name="20% - Accent2 3 3" xfId="797"/>
    <cellStyle name="20% - Accent2 3 30" xfId="798"/>
    <cellStyle name="20% - Accent2 3 31" xfId="799"/>
    <cellStyle name="20% - Accent2 3 32" xfId="800"/>
    <cellStyle name="20% - Accent2 3 33" xfId="801"/>
    <cellStyle name="20% - Accent2 3 34" xfId="802"/>
    <cellStyle name="20% - Accent2 3 35" xfId="803"/>
    <cellStyle name="20% - Accent2 3 36" xfId="804"/>
    <cellStyle name="20% - Accent2 3 37" xfId="805"/>
    <cellStyle name="20% - Accent2 3 38" xfId="806"/>
    <cellStyle name="20% - Accent2 3 39" xfId="807"/>
    <cellStyle name="20% - Accent2 3 4" xfId="808"/>
    <cellStyle name="20% - Accent2 3 40" xfId="809"/>
    <cellStyle name="20% - Accent2 3 41" xfId="810"/>
    <cellStyle name="20% - Accent2 3 42" xfId="811"/>
    <cellStyle name="20% - Accent2 3 43" xfId="812"/>
    <cellStyle name="20% - Accent2 3 44" xfId="813"/>
    <cellStyle name="20% - Accent2 3 45" xfId="814"/>
    <cellStyle name="20% - Accent2 3 46" xfId="815"/>
    <cellStyle name="20% - Accent2 3 47" xfId="816"/>
    <cellStyle name="20% - Accent2 3 48" xfId="817"/>
    <cellStyle name="20% - Accent2 3 49" xfId="818"/>
    <cellStyle name="20% - Accent2 3 5" xfId="819"/>
    <cellStyle name="20% - Accent2 3 50" xfId="37264"/>
    <cellStyle name="20% - Accent2 3 6" xfId="820"/>
    <cellStyle name="20% - Accent2 3 7" xfId="821"/>
    <cellStyle name="20% - Accent2 3 8" xfId="822"/>
    <cellStyle name="20% - Accent2 3 9" xfId="823"/>
    <cellStyle name="20% - Accent2 30" xfId="824"/>
    <cellStyle name="20% - Accent2 30 2" xfId="825"/>
    <cellStyle name="20% - Accent2 30 3" xfId="826"/>
    <cellStyle name="20% - Accent2 30 4" xfId="827"/>
    <cellStyle name="20% - Accent2 31" xfId="828"/>
    <cellStyle name="20% - Accent2 31 2" xfId="829"/>
    <cellStyle name="20% - Accent2 31 3" xfId="830"/>
    <cellStyle name="20% - Accent2 31 4" xfId="831"/>
    <cellStyle name="20% - Accent2 32" xfId="832"/>
    <cellStyle name="20% - Accent2 32 2" xfId="833"/>
    <cellStyle name="20% - Accent2 32 3" xfId="834"/>
    <cellStyle name="20% - Accent2 32 4" xfId="835"/>
    <cellStyle name="20% - Accent2 33" xfId="836"/>
    <cellStyle name="20% - Accent2 33 2" xfId="837"/>
    <cellStyle name="20% - Accent2 33 3" xfId="838"/>
    <cellStyle name="20% - Accent2 33 4" xfId="839"/>
    <cellStyle name="20% - Accent2 4" xfId="840"/>
    <cellStyle name="20% - Accent2 4 10" xfId="841"/>
    <cellStyle name="20% - Accent2 4 11" xfId="842"/>
    <cellStyle name="20% - Accent2 4 12" xfId="843"/>
    <cellStyle name="20% - Accent2 4 13" xfId="844"/>
    <cellStyle name="20% - Accent2 4 14" xfId="845"/>
    <cellStyle name="20% - Accent2 4 15" xfId="846"/>
    <cellStyle name="20% - Accent2 4 16" xfId="847"/>
    <cellStyle name="20% - Accent2 4 17" xfId="848"/>
    <cellStyle name="20% - Accent2 4 18" xfId="849"/>
    <cellStyle name="20% - Accent2 4 19" xfId="850"/>
    <cellStyle name="20% - Accent2 4 2" xfId="851"/>
    <cellStyle name="20% - Accent2 4 20" xfId="852"/>
    <cellStyle name="20% - Accent2 4 21" xfId="853"/>
    <cellStyle name="20% - Accent2 4 22" xfId="854"/>
    <cellStyle name="20% - Accent2 4 23" xfId="855"/>
    <cellStyle name="20% - Accent2 4 24" xfId="856"/>
    <cellStyle name="20% - Accent2 4 25" xfId="857"/>
    <cellStyle name="20% - Accent2 4 26" xfId="858"/>
    <cellStyle name="20% - Accent2 4 27" xfId="859"/>
    <cellStyle name="20% - Accent2 4 28" xfId="860"/>
    <cellStyle name="20% - Accent2 4 29" xfId="861"/>
    <cellStyle name="20% - Accent2 4 3" xfId="862"/>
    <cellStyle name="20% - Accent2 4 30" xfId="863"/>
    <cellStyle name="20% - Accent2 4 31" xfId="864"/>
    <cellStyle name="20% - Accent2 4 32" xfId="865"/>
    <cellStyle name="20% - Accent2 4 33" xfId="866"/>
    <cellStyle name="20% - Accent2 4 34" xfId="867"/>
    <cellStyle name="20% - Accent2 4 35" xfId="868"/>
    <cellStyle name="20% - Accent2 4 36" xfId="869"/>
    <cellStyle name="20% - Accent2 4 37" xfId="870"/>
    <cellStyle name="20% - Accent2 4 38" xfId="871"/>
    <cellStyle name="20% - Accent2 4 39" xfId="872"/>
    <cellStyle name="20% - Accent2 4 4" xfId="873"/>
    <cellStyle name="20% - Accent2 4 40" xfId="874"/>
    <cellStyle name="20% - Accent2 4 41" xfId="875"/>
    <cellStyle name="20% - Accent2 4 42" xfId="876"/>
    <cellStyle name="20% - Accent2 4 43" xfId="877"/>
    <cellStyle name="20% - Accent2 4 44" xfId="878"/>
    <cellStyle name="20% - Accent2 4 45" xfId="879"/>
    <cellStyle name="20% - Accent2 4 46" xfId="880"/>
    <cellStyle name="20% - Accent2 4 47" xfId="881"/>
    <cellStyle name="20% - Accent2 4 48" xfId="882"/>
    <cellStyle name="20% - Accent2 4 49" xfId="883"/>
    <cellStyle name="20% - Accent2 4 5" xfId="884"/>
    <cellStyle name="20% - Accent2 4 50" xfId="37265"/>
    <cellStyle name="20% - Accent2 4 6" xfId="885"/>
    <cellStyle name="20% - Accent2 4 7" xfId="886"/>
    <cellStyle name="20% - Accent2 4 8" xfId="887"/>
    <cellStyle name="20% - Accent2 4 9" xfId="888"/>
    <cellStyle name="20% - Accent2 5" xfId="889"/>
    <cellStyle name="20% - Accent2 5 2" xfId="890"/>
    <cellStyle name="20% - Accent2 5 3" xfId="37266"/>
    <cellStyle name="20% - Accent2 6" xfId="891"/>
    <cellStyle name="20% - Accent2 6 2" xfId="37267"/>
    <cellStyle name="20% - Accent2 7" xfId="892"/>
    <cellStyle name="20% - Accent2 8" xfId="893"/>
    <cellStyle name="20% - Accent2 9" xfId="894"/>
    <cellStyle name="20% - Accent3 10" xfId="895"/>
    <cellStyle name="20% - Accent3 11" xfId="896"/>
    <cellStyle name="20% - Accent3 12" xfId="897"/>
    <cellStyle name="20% - Accent3 13" xfId="898"/>
    <cellStyle name="20% - Accent3 14" xfId="899"/>
    <cellStyle name="20% - Accent3 15" xfId="900"/>
    <cellStyle name="20% - Accent3 16" xfId="901"/>
    <cellStyle name="20% - Accent3 17" xfId="902"/>
    <cellStyle name="20% - Accent3 18" xfId="903"/>
    <cellStyle name="20% - Accent3 19" xfId="904"/>
    <cellStyle name="20% - Accent3 2" xfId="905"/>
    <cellStyle name="20% - Accent3 2 10" xfId="906"/>
    <cellStyle name="20% - Accent3 2 11" xfId="907"/>
    <cellStyle name="20% - Accent3 2 12" xfId="908"/>
    <cellStyle name="20% - Accent3 2 13" xfId="909"/>
    <cellStyle name="20% - Accent3 2 14" xfId="910"/>
    <cellStyle name="20% - Accent3 2 15" xfId="911"/>
    <cellStyle name="20% - Accent3 2 16" xfId="912"/>
    <cellStyle name="20% - Accent3 2 17" xfId="913"/>
    <cellStyle name="20% - Accent3 2 18" xfId="914"/>
    <cellStyle name="20% - Accent3 2 19" xfId="915"/>
    <cellStyle name="20% - Accent3 2 2" xfId="916"/>
    <cellStyle name="20% - Accent3 2 2 2" xfId="917"/>
    <cellStyle name="20% - Accent3 2 20" xfId="918"/>
    <cellStyle name="20% - Accent3 2 21" xfId="919"/>
    <cellStyle name="20% - Accent3 2 22" xfId="920"/>
    <cellStyle name="20% - Accent3 2 23" xfId="921"/>
    <cellStyle name="20% - Accent3 2 24" xfId="922"/>
    <cellStyle name="20% - Accent3 2 25" xfId="923"/>
    <cellStyle name="20% - Accent3 2 26" xfId="924"/>
    <cellStyle name="20% - Accent3 2 27" xfId="925"/>
    <cellStyle name="20% - Accent3 2 28" xfId="926"/>
    <cellStyle name="20% - Accent3 2 29" xfId="927"/>
    <cellStyle name="20% - Accent3 2 3" xfId="928"/>
    <cellStyle name="20% - Accent3 2 30" xfId="929"/>
    <cellStyle name="20% - Accent3 2 31" xfId="930"/>
    <cellStyle name="20% - Accent3 2 32" xfId="931"/>
    <cellStyle name="20% - Accent3 2 33" xfId="932"/>
    <cellStyle name="20% - Accent3 2 34" xfId="933"/>
    <cellStyle name="20% - Accent3 2 35" xfId="934"/>
    <cellStyle name="20% - Accent3 2 36" xfId="935"/>
    <cellStyle name="20% - Accent3 2 37" xfId="936"/>
    <cellStyle name="20% - Accent3 2 38" xfId="937"/>
    <cellStyle name="20% - Accent3 2 39" xfId="938"/>
    <cellStyle name="20% - Accent3 2 4" xfId="939"/>
    <cellStyle name="20% - Accent3 2 40" xfId="940"/>
    <cellStyle name="20% - Accent3 2 41" xfId="941"/>
    <cellStyle name="20% - Accent3 2 42" xfId="942"/>
    <cellStyle name="20% - Accent3 2 43" xfId="943"/>
    <cellStyle name="20% - Accent3 2 44" xfId="944"/>
    <cellStyle name="20% - Accent3 2 45" xfId="945"/>
    <cellStyle name="20% - Accent3 2 46" xfId="946"/>
    <cellStyle name="20% - Accent3 2 47" xfId="947"/>
    <cellStyle name="20% - Accent3 2 48" xfId="948"/>
    <cellStyle name="20% - Accent3 2 49" xfId="949"/>
    <cellStyle name="20% - Accent3 2 5" xfId="950"/>
    <cellStyle name="20% - Accent3 2 50" xfId="37268"/>
    <cellStyle name="20% - Accent3 2 6" xfId="951"/>
    <cellStyle name="20% - Accent3 2 7" xfId="952"/>
    <cellStyle name="20% - Accent3 2 8" xfId="953"/>
    <cellStyle name="20% - Accent3 2 9" xfId="954"/>
    <cellStyle name="20% - Accent3 20" xfId="955"/>
    <cellStyle name="20% - Accent3 21" xfId="956"/>
    <cellStyle name="20% - Accent3 22" xfId="957"/>
    <cellStyle name="20% - Accent3 23" xfId="958"/>
    <cellStyle name="20% - Accent3 24" xfId="959"/>
    <cellStyle name="20% - Accent3 25" xfId="960"/>
    <cellStyle name="20% - Accent3 26" xfId="961"/>
    <cellStyle name="20% - Accent3 26 2" xfId="962"/>
    <cellStyle name="20% - Accent3 26 3" xfId="963"/>
    <cellStyle name="20% - Accent3 26 4" xfId="964"/>
    <cellStyle name="20% - Accent3 27" xfId="965"/>
    <cellStyle name="20% - Accent3 27 2" xfId="966"/>
    <cellStyle name="20% - Accent3 27 3" xfId="967"/>
    <cellStyle name="20% - Accent3 27 4" xfId="968"/>
    <cellStyle name="20% - Accent3 28" xfId="969"/>
    <cellStyle name="20% - Accent3 28 2" xfId="970"/>
    <cellStyle name="20% - Accent3 28 3" xfId="971"/>
    <cellStyle name="20% - Accent3 28 4" xfId="972"/>
    <cellStyle name="20% - Accent3 29" xfId="973"/>
    <cellStyle name="20% - Accent3 29 2" xfId="974"/>
    <cellStyle name="20% - Accent3 29 3" xfId="975"/>
    <cellStyle name="20% - Accent3 29 4" xfId="976"/>
    <cellStyle name="20% - Accent3 3" xfId="977"/>
    <cellStyle name="20% - Accent3 3 10" xfId="978"/>
    <cellStyle name="20% - Accent3 3 11" xfId="979"/>
    <cellStyle name="20% - Accent3 3 12" xfId="980"/>
    <cellStyle name="20% - Accent3 3 13" xfId="981"/>
    <cellStyle name="20% - Accent3 3 14" xfId="982"/>
    <cellStyle name="20% - Accent3 3 15" xfId="983"/>
    <cellStyle name="20% - Accent3 3 16" xfId="984"/>
    <cellStyle name="20% - Accent3 3 17" xfId="985"/>
    <cellStyle name="20% - Accent3 3 18" xfId="986"/>
    <cellStyle name="20% - Accent3 3 19" xfId="987"/>
    <cellStyle name="20% - Accent3 3 2" xfId="988"/>
    <cellStyle name="20% - Accent3 3 20" xfId="989"/>
    <cellStyle name="20% - Accent3 3 21" xfId="990"/>
    <cellStyle name="20% - Accent3 3 22" xfId="991"/>
    <cellStyle name="20% - Accent3 3 23" xfId="992"/>
    <cellStyle name="20% - Accent3 3 24" xfId="993"/>
    <cellStyle name="20% - Accent3 3 25" xfId="994"/>
    <cellStyle name="20% - Accent3 3 26" xfId="995"/>
    <cellStyle name="20% - Accent3 3 27" xfId="996"/>
    <cellStyle name="20% - Accent3 3 28" xfId="997"/>
    <cellStyle name="20% - Accent3 3 29" xfId="998"/>
    <cellStyle name="20% - Accent3 3 3" xfId="999"/>
    <cellStyle name="20% - Accent3 3 30" xfId="1000"/>
    <cellStyle name="20% - Accent3 3 31" xfId="1001"/>
    <cellStyle name="20% - Accent3 3 32" xfId="1002"/>
    <cellStyle name="20% - Accent3 3 33" xfId="1003"/>
    <cellStyle name="20% - Accent3 3 34" xfId="1004"/>
    <cellStyle name="20% - Accent3 3 35" xfId="1005"/>
    <cellStyle name="20% - Accent3 3 36" xfId="1006"/>
    <cellStyle name="20% - Accent3 3 37" xfId="1007"/>
    <cellStyle name="20% - Accent3 3 38" xfId="1008"/>
    <cellStyle name="20% - Accent3 3 39" xfId="1009"/>
    <cellStyle name="20% - Accent3 3 4" xfId="1010"/>
    <cellStyle name="20% - Accent3 3 40" xfId="1011"/>
    <cellStyle name="20% - Accent3 3 41" xfId="1012"/>
    <cellStyle name="20% - Accent3 3 42" xfId="1013"/>
    <cellStyle name="20% - Accent3 3 43" xfId="1014"/>
    <cellStyle name="20% - Accent3 3 44" xfId="1015"/>
    <cellStyle name="20% - Accent3 3 45" xfId="1016"/>
    <cellStyle name="20% - Accent3 3 46" xfId="1017"/>
    <cellStyle name="20% - Accent3 3 47" xfId="1018"/>
    <cellStyle name="20% - Accent3 3 48" xfId="1019"/>
    <cellStyle name="20% - Accent3 3 49" xfId="1020"/>
    <cellStyle name="20% - Accent3 3 5" xfId="1021"/>
    <cellStyle name="20% - Accent3 3 50" xfId="37269"/>
    <cellStyle name="20% - Accent3 3 6" xfId="1022"/>
    <cellStyle name="20% - Accent3 3 7" xfId="1023"/>
    <cellStyle name="20% - Accent3 3 8" xfId="1024"/>
    <cellStyle name="20% - Accent3 3 9" xfId="1025"/>
    <cellStyle name="20% - Accent3 30" xfId="1026"/>
    <cellStyle name="20% - Accent3 30 2" xfId="1027"/>
    <cellStyle name="20% - Accent3 30 3" xfId="1028"/>
    <cellStyle name="20% - Accent3 30 4" xfId="1029"/>
    <cellStyle name="20% - Accent3 31" xfId="1030"/>
    <cellStyle name="20% - Accent3 31 2" xfId="1031"/>
    <cellStyle name="20% - Accent3 31 3" xfId="1032"/>
    <cellStyle name="20% - Accent3 31 4" xfId="1033"/>
    <cellStyle name="20% - Accent3 32" xfId="1034"/>
    <cellStyle name="20% - Accent3 32 2" xfId="1035"/>
    <cellStyle name="20% - Accent3 32 3" xfId="1036"/>
    <cellStyle name="20% - Accent3 32 4" xfId="1037"/>
    <cellStyle name="20% - Accent3 33" xfId="1038"/>
    <cellStyle name="20% - Accent3 33 2" xfId="1039"/>
    <cellStyle name="20% - Accent3 33 3" xfId="1040"/>
    <cellStyle name="20% - Accent3 33 4" xfId="1041"/>
    <cellStyle name="20% - Accent3 4" xfId="1042"/>
    <cellStyle name="20% - Accent3 4 10" xfId="1043"/>
    <cellStyle name="20% - Accent3 4 11" xfId="1044"/>
    <cellStyle name="20% - Accent3 4 12" xfId="1045"/>
    <cellStyle name="20% - Accent3 4 13" xfId="1046"/>
    <cellStyle name="20% - Accent3 4 14" xfId="1047"/>
    <cellStyle name="20% - Accent3 4 15" xfId="1048"/>
    <cellStyle name="20% - Accent3 4 16" xfId="1049"/>
    <cellStyle name="20% - Accent3 4 17" xfId="1050"/>
    <cellStyle name="20% - Accent3 4 18" xfId="1051"/>
    <cellStyle name="20% - Accent3 4 19" xfId="1052"/>
    <cellStyle name="20% - Accent3 4 2" xfId="1053"/>
    <cellStyle name="20% - Accent3 4 20" xfId="1054"/>
    <cellStyle name="20% - Accent3 4 21" xfId="1055"/>
    <cellStyle name="20% - Accent3 4 22" xfId="1056"/>
    <cellStyle name="20% - Accent3 4 23" xfId="1057"/>
    <cellStyle name="20% - Accent3 4 24" xfId="1058"/>
    <cellStyle name="20% - Accent3 4 25" xfId="1059"/>
    <cellStyle name="20% - Accent3 4 26" xfId="1060"/>
    <cellStyle name="20% - Accent3 4 27" xfId="1061"/>
    <cellStyle name="20% - Accent3 4 28" xfId="1062"/>
    <cellStyle name="20% - Accent3 4 29" xfId="1063"/>
    <cellStyle name="20% - Accent3 4 3" xfId="1064"/>
    <cellStyle name="20% - Accent3 4 30" xfId="1065"/>
    <cellStyle name="20% - Accent3 4 31" xfId="1066"/>
    <cellStyle name="20% - Accent3 4 32" xfId="1067"/>
    <cellStyle name="20% - Accent3 4 33" xfId="1068"/>
    <cellStyle name="20% - Accent3 4 34" xfId="1069"/>
    <cellStyle name="20% - Accent3 4 35" xfId="1070"/>
    <cellStyle name="20% - Accent3 4 36" xfId="1071"/>
    <cellStyle name="20% - Accent3 4 37" xfId="1072"/>
    <cellStyle name="20% - Accent3 4 38" xfId="1073"/>
    <cellStyle name="20% - Accent3 4 39" xfId="1074"/>
    <cellStyle name="20% - Accent3 4 4" xfId="1075"/>
    <cellStyle name="20% - Accent3 4 40" xfId="1076"/>
    <cellStyle name="20% - Accent3 4 41" xfId="1077"/>
    <cellStyle name="20% - Accent3 4 42" xfId="1078"/>
    <cellStyle name="20% - Accent3 4 43" xfId="1079"/>
    <cellStyle name="20% - Accent3 4 44" xfId="1080"/>
    <cellStyle name="20% - Accent3 4 45" xfId="1081"/>
    <cellStyle name="20% - Accent3 4 46" xfId="1082"/>
    <cellStyle name="20% - Accent3 4 47" xfId="1083"/>
    <cellStyle name="20% - Accent3 4 48" xfId="1084"/>
    <cellStyle name="20% - Accent3 4 49" xfId="1085"/>
    <cellStyle name="20% - Accent3 4 5" xfId="1086"/>
    <cellStyle name="20% - Accent3 4 50" xfId="37270"/>
    <cellStyle name="20% - Accent3 4 6" xfId="1087"/>
    <cellStyle name="20% - Accent3 4 7" xfId="1088"/>
    <cellStyle name="20% - Accent3 4 8" xfId="1089"/>
    <cellStyle name="20% - Accent3 4 9" xfId="1090"/>
    <cellStyle name="20% - Accent3 5" xfId="1091"/>
    <cellStyle name="20% - Accent3 5 2" xfId="1092"/>
    <cellStyle name="20% - Accent3 5 3" xfId="37271"/>
    <cellStyle name="20% - Accent3 6" xfId="1093"/>
    <cellStyle name="20% - Accent3 6 2" xfId="37272"/>
    <cellStyle name="20% - Accent3 7" xfId="1094"/>
    <cellStyle name="20% - Accent3 8" xfId="1095"/>
    <cellStyle name="20% - Accent3 9" xfId="1096"/>
    <cellStyle name="20% - Accent4 10" xfId="1097"/>
    <cellStyle name="20% - Accent4 11" xfId="1098"/>
    <cellStyle name="20% - Accent4 12" xfId="1099"/>
    <cellStyle name="20% - Accent4 13" xfId="1100"/>
    <cellStyle name="20% - Accent4 14" xfId="1101"/>
    <cellStyle name="20% - Accent4 15" xfId="1102"/>
    <cellStyle name="20% - Accent4 16" xfId="1103"/>
    <cellStyle name="20% - Accent4 17" xfId="1104"/>
    <cellStyle name="20% - Accent4 18" xfId="1105"/>
    <cellStyle name="20% - Accent4 19" xfId="1106"/>
    <cellStyle name="20% - Accent4 2" xfId="1107"/>
    <cellStyle name="20% - Accent4 2 10" xfId="1108"/>
    <cellStyle name="20% - Accent4 2 11" xfId="1109"/>
    <cellStyle name="20% - Accent4 2 12" xfId="1110"/>
    <cellStyle name="20% - Accent4 2 13" xfId="1111"/>
    <cellStyle name="20% - Accent4 2 14" xfId="1112"/>
    <cellStyle name="20% - Accent4 2 15" xfId="1113"/>
    <cellStyle name="20% - Accent4 2 16" xfId="1114"/>
    <cellStyle name="20% - Accent4 2 17" xfId="1115"/>
    <cellStyle name="20% - Accent4 2 18" xfId="1116"/>
    <cellStyle name="20% - Accent4 2 19" xfId="1117"/>
    <cellStyle name="20% - Accent4 2 2" xfId="1118"/>
    <cellStyle name="20% - Accent4 2 2 2" xfId="1119"/>
    <cellStyle name="20% - Accent4 2 20" xfId="1120"/>
    <cellStyle name="20% - Accent4 2 21" xfId="1121"/>
    <cellStyle name="20% - Accent4 2 22" xfId="1122"/>
    <cellStyle name="20% - Accent4 2 23" xfId="1123"/>
    <cellStyle name="20% - Accent4 2 24" xfId="1124"/>
    <cellStyle name="20% - Accent4 2 25" xfId="1125"/>
    <cellStyle name="20% - Accent4 2 26" xfId="1126"/>
    <cellStyle name="20% - Accent4 2 27" xfId="1127"/>
    <cellStyle name="20% - Accent4 2 28" xfId="1128"/>
    <cellStyle name="20% - Accent4 2 29" xfId="1129"/>
    <cellStyle name="20% - Accent4 2 3" xfId="1130"/>
    <cellStyle name="20% - Accent4 2 30" xfId="1131"/>
    <cellStyle name="20% - Accent4 2 31" xfId="1132"/>
    <cellStyle name="20% - Accent4 2 32" xfId="1133"/>
    <cellStyle name="20% - Accent4 2 33" xfId="1134"/>
    <cellStyle name="20% - Accent4 2 34" xfId="1135"/>
    <cellStyle name="20% - Accent4 2 35" xfId="1136"/>
    <cellStyle name="20% - Accent4 2 36" xfId="1137"/>
    <cellStyle name="20% - Accent4 2 37" xfId="1138"/>
    <cellStyle name="20% - Accent4 2 38" xfId="1139"/>
    <cellStyle name="20% - Accent4 2 39" xfId="1140"/>
    <cellStyle name="20% - Accent4 2 4" xfId="1141"/>
    <cellStyle name="20% - Accent4 2 40" xfId="1142"/>
    <cellStyle name="20% - Accent4 2 41" xfId="1143"/>
    <cellStyle name="20% - Accent4 2 42" xfId="1144"/>
    <cellStyle name="20% - Accent4 2 43" xfId="1145"/>
    <cellStyle name="20% - Accent4 2 44" xfId="1146"/>
    <cellStyle name="20% - Accent4 2 45" xfId="1147"/>
    <cellStyle name="20% - Accent4 2 46" xfId="1148"/>
    <cellStyle name="20% - Accent4 2 47" xfId="1149"/>
    <cellStyle name="20% - Accent4 2 48" xfId="1150"/>
    <cellStyle name="20% - Accent4 2 49" xfId="1151"/>
    <cellStyle name="20% - Accent4 2 5" xfId="1152"/>
    <cellStyle name="20% - Accent4 2 50" xfId="37273"/>
    <cellStyle name="20% - Accent4 2 6" xfId="1153"/>
    <cellStyle name="20% - Accent4 2 7" xfId="1154"/>
    <cellStyle name="20% - Accent4 2 8" xfId="1155"/>
    <cellStyle name="20% - Accent4 2 9" xfId="1156"/>
    <cellStyle name="20% - Accent4 20" xfId="1157"/>
    <cellStyle name="20% - Accent4 21" xfId="1158"/>
    <cellStyle name="20% - Accent4 22" xfId="1159"/>
    <cellStyle name="20% - Accent4 23" xfId="1160"/>
    <cellStyle name="20% - Accent4 24" xfId="1161"/>
    <cellStyle name="20% - Accent4 25" xfId="1162"/>
    <cellStyle name="20% - Accent4 26" xfId="1163"/>
    <cellStyle name="20% - Accent4 26 2" xfId="1164"/>
    <cellStyle name="20% - Accent4 26 3" xfId="1165"/>
    <cellStyle name="20% - Accent4 26 4" xfId="1166"/>
    <cellStyle name="20% - Accent4 27" xfId="1167"/>
    <cellStyle name="20% - Accent4 27 2" xfId="1168"/>
    <cellStyle name="20% - Accent4 27 3" xfId="1169"/>
    <cellStyle name="20% - Accent4 27 4" xfId="1170"/>
    <cellStyle name="20% - Accent4 28" xfId="1171"/>
    <cellStyle name="20% - Accent4 28 2" xfId="1172"/>
    <cellStyle name="20% - Accent4 28 3" xfId="1173"/>
    <cellStyle name="20% - Accent4 28 4" xfId="1174"/>
    <cellStyle name="20% - Accent4 29" xfId="1175"/>
    <cellStyle name="20% - Accent4 29 2" xfId="1176"/>
    <cellStyle name="20% - Accent4 29 3" xfId="1177"/>
    <cellStyle name="20% - Accent4 29 4" xfId="1178"/>
    <cellStyle name="20% - Accent4 3" xfId="1179"/>
    <cellStyle name="20% - Accent4 3 10" xfId="1180"/>
    <cellStyle name="20% - Accent4 3 11" xfId="1181"/>
    <cellStyle name="20% - Accent4 3 12" xfId="1182"/>
    <cellStyle name="20% - Accent4 3 13" xfId="1183"/>
    <cellStyle name="20% - Accent4 3 14" xfId="1184"/>
    <cellStyle name="20% - Accent4 3 15" xfId="1185"/>
    <cellStyle name="20% - Accent4 3 16" xfId="1186"/>
    <cellStyle name="20% - Accent4 3 17" xfId="1187"/>
    <cellStyle name="20% - Accent4 3 18" xfId="1188"/>
    <cellStyle name="20% - Accent4 3 19" xfId="1189"/>
    <cellStyle name="20% - Accent4 3 2" xfId="1190"/>
    <cellStyle name="20% - Accent4 3 20" xfId="1191"/>
    <cellStyle name="20% - Accent4 3 21" xfId="1192"/>
    <cellStyle name="20% - Accent4 3 22" xfId="1193"/>
    <cellStyle name="20% - Accent4 3 23" xfId="1194"/>
    <cellStyle name="20% - Accent4 3 24" xfId="1195"/>
    <cellStyle name="20% - Accent4 3 25" xfId="1196"/>
    <cellStyle name="20% - Accent4 3 26" xfId="1197"/>
    <cellStyle name="20% - Accent4 3 27" xfId="1198"/>
    <cellStyle name="20% - Accent4 3 28" xfId="1199"/>
    <cellStyle name="20% - Accent4 3 29" xfId="1200"/>
    <cellStyle name="20% - Accent4 3 3" xfId="1201"/>
    <cellStyle name="20% - Accent4 3 30" xfId="1202"/>
    <cellStyle name="20% - Accent4 3 31" xfId="1203"/>
    <cellStyle name="20% - Accent4 3 32" xfId="1204"/>
    <cellStyle name="20% - Accent4 3 33" xfId="1205"/>
    <cellStyle name="20% - Accent4 3 34" xfId="1206"/>
    <cellStyle name="20% - Accent4 3 35" xfId="1207"/>
    <cellStyle name="20% - Accent4 3 36" xfId="1208"/>
    <cellStyle name="20% - Accent4 3 37" xfId="1209"/>
    <cellStyle name="20% - Accent4 3 38" xfId="1210"/>
    <cellStyle name="20% - Accent4 3 39" xfId="1211"/>
    <cellStyle name="20% - Accent4 3 4" xfId="1212"/>
    <cellStyle name="20% - Accent4 3 40" xfId="1213"/>
    <cellStyle name="20% - Accent4 3 41" xfId="1214"/>
    <cellStyle name="20% - Accent4 3 42" xfId="1215"/>
    <cellStyle name="20% - Accent4 3 43" xfId="1216"/>
    <cellStyle name="20% - Accent4 3 44" xfId="1217"/>
    <cellStyle name="20% - Accent4 3 45" xfId="1218"/>
    <cellStyle name="20% - Accent4 3 46" xfId="1219"/>
    <cellStyle name="20% - Accent4 3 47" xfId="1220"/>
    <cellStyle name="20% - Accent4 3 48" xfId="1221"/>
    <cellStyle name="20% - Accent4 3 49" xfId="1222"/>
    <cellStyle name="20% - Accent4 3 5" xfId="1223"/>
    <cellStyle name="20% - Accent4 3 50" xfId="37274"/>
    <cellStyle name="20% - Accent4 3 6" xfId="1224"/>
    <cellStyle name="20% - Accent4 3 7" xfId="1225"/>
    <cellStyle name="20% - Accent4 3 8" xfId="1226"/>
    <cellStyle name="20% - Accent4 3 9" xfId="1227"/>
    <cellStyle name="20% - Accent4 30" xfId="1228"/>
    <cellStyle name="20% - Accent4 30 2" xfId="1229"/>
    <cellStyle name="20% - Accent4 30 3" xfId="1230"/>
    <cellStyle name="20% - Accent4 30 4" xfId="1231"/>
    <cellStyle name="20% - Accent4 31" xfId="1232"/>
    <cellStyle name="20% - Accent4 31 2" xfId="1233"/>
    <cellStyle name="20% - Accent4 31 3" xfId="1234"/>
    <cellStyle name="20% - Accent4 31 4" xfId="1235"/>
    <cellStyle name="20% - Accent4 32" xfId="1236"/>
    <cellStyle name="20% - Accent4 32 2" xfId="1237"/>
    <cellStyle name="20% - Accent4 32 3" xfId="1238"/>
    <cellStyle name="20% - Accent4 32 4" xfId="1239"/>
    <cellStyle name="20% - Accent4 33" xfId="1240"/>
    <cellStyle name="20% - Accent4 33 2" xfId="1241"/>
    <cellStyle name="20% - Accent4 33 3" xfId="1242"/>
    <cellStyle name="20% - Accent4 33 4" xfId="1243"/>
    <cellStyle name="20% - Accent4 4" xfId="1244"/>
    <cellStyle name="20% - Accent4 4 10" xfId="1245"/>
    <cellStyle name="20% - Accent4 4 11" xfId="1246"/>
    <cellStyle name="20% - Accent4 4 12" xfId="1247"/>
    <cellStyle name="20% - Accent4 4 13" xfId="1248"/>
    <cellStyle name="20% - Accent4 4 14" xfId="1249"/>
    <cellStyle name="20% - Accent4 4 15" xfId="1250"/>
    <cellStyle name="20% - Accent4 4 16" xfId="1251"/>
    <cellStyle name="20% - Accent4 4 17" xfId="1252"/>
    <cellStyle name="20% - Accent4 4 18" xfId="1253"/>
    <cellStyle name="20% - Accent4 4 19" xfId="1254"/>
    <cellStyle name="20% - Accent4 4 2" xfId="1255"/>
    <cellStyle name="20% - Accent4 4 20" xfId="1256"/>
    <cellStyle name="20% - Accent4 4 21" xfId="1257"/>
    <cellStyle name="20% - Accent4 4 22" xfId="1258"/>
    <cellStyle name="20% - Accent4 4 23" xfId="1259"/>
    <cellStyle name="20% - Accent4 4 24" xfId="1260"/>
    <cellStyle name="20% - Accent4 4 25" xfId="1261"/>
    <cellStyle name="20% - Accent4 4 26" xfId="1262"/>
    <cellStyle name="20% - Accent4 4 27" xfId="1263"/>
    <cellStyle name="20% - Accent4 4 28" xfId="1264"/>
    <cellStyle name="20% - Accent4 4 29" xfId="1265"/>
    <cellStyle name="20% - Accent4 4 3" xfId="1266"/>
    <cellStyle name="20% - Accent4 4 30" xfId="1267"/>
    <cellStyle name="20% - Accent4 4 31" xfId="1268"/>
    <cellStyle name="20% - Accent4 4 32" xfId="1269"/>
    <cellStyle name="20% - Accent4 4 33" xfId="1270"/>
    <cellStyle name="20% - Accent4 4 34" xfId="1271"/>
    <cellStyle name="20% - Accent4 4 35" xfId="1272"/>
    <cellStyle name="20% - Accent4 4 36" xfId="1273"/>
    <cellStyle name="20% - Accent4 4 37" xfId="1274"/>
    <cellStyle name="20% - Accent4 4 38" xfId="1275"/>
    <cellStyle name="20% - Accent4 4 39" xfId="1276"/>
    <cellStyle name="20% - Accent4 4 4" xfId="1277"/>
    <cellStyle name="20% - Accent4 4 40" xfId="1278"/>
    <cellStyle name="20% - Accent4 4 41" xfId="1279"/>
    <cellStyle name="20% - Accent4 4 42" xfId="1280"/>
    <cellStyle name="20% - Accent4 4 43" xfId="1281"/>
    <cellStyle name="20% - Accent4 4 44" xfId="1282"/>
    <cellStyle name="20% - Accent4 4 45" xfId="1283"/>
    <cellStyle name="20% - Accent4 4 46" xfId="1284"/>
    <cellStyle name="20% - Accent4 4 47" xfId="1285"/>
    <cellStyle name="20% - Accent4 4 48" xfId="1286"/>
    <cellStyle name="20% - Accent4 4 49" xfId="1287"/>
    <cellStyle name="20% - Accent4 4 5" xfId="1288"/>
    <cellStyle name="20% - Accent4 4 50" xfId="37275"/>
    <cellStyle name="20% - Accent4 4 6" xfId="1289"/>
    <cellStyle name="20% - Accent4 4 7" xfId="1290"/>
    <cellStyle name="20% - Accent4 4 8" xfId="1291"/>
    <cellStyle name="20% - Accent4 4 9" xfId="1292"/>
    <cellStyle name="20% - Accent4 5" xfId="1293"/>
    <cellStyle name="20% - Accent4 5 2" xfId="1294"/>
    <cellStyle name="20% - Accent4 5 3" xfId="37276"/>
    <cellStyle name="20% - Accent4 6" xfId="1295"/>
    <cellStyle name="20% - Accent4 6 2" xfId="37277"/>
    <cellStyle name="20% - Accent4 7" xfId="1296"/>
    <cellStyle name="20% - Accent4 8" xfId="1297"/>
    <cellStyle name="20% - Accent4 9" xfId="1298"/>
    <cellStyle name="20% - Accent5 10" xfId="1299"/>
    <cellStyle name="20% - Accent5 11" xfId="1300"/>
    <cellStyle name="20% - Accent5 12" xfId="1301"/>
    <cellStyle name="20% - Accent5 13" xfId="1302"/>
    <cellStyle name="20% - Accent5 14" xfId="1303"/>
    <cellStyle name="20% - Accent5 15" xfId="1304"/>
    <cellStyle name="20% - Accent5 16" xfId="1305"/>
    <cellStyle name="20% - Accent5 17" xfId="1306"/>
    <cellStyle name="20% - Accent5 18" xfId="1307"/>
    <cellStyle name="20% - Accent5 19" xfId="1308"/>
    <cellStyle name="20% - Accent5 2" xfId="1309"/>
    <cellStyle name="20% - Accent5 2 10" xfId="1310"/>
    <cellStyle name="20% - Accent5 2 11" xfId="1311"/>
    <cellStyle name="20% - Accent5 2 12" xfId="1312"/>
    <cellStyle name="20% - Accent5 2 13" xfId="1313"/>
    <cellStyle name="20% - Accent5 2 14" xfId="1314"/>
    <cellStyle name="20% - Accent5 2 15" xfId="1315"/>
    <cellStyle name="20% - Accent5 2 16" xfId="1316"/>
    <cellStyle name="20% - Accent5 2 17" xfId="1317"/>
    <cellStyle name="20% - Accent5 2 18" xfId="1318"/>
    <cellStyle name="20% - Accent5 2 19" xfId="1319"/>
    <cellStyle name="20% - Accent5 2 2" xfId="1320"/>
    <cellStyle name="20% - Accent5 2 2 2" xfId="1321"/>
    <cellStyle name="20% - Accent5 2 20" xfId="1322"/>
    <cellStyle name="20% - Accent5 2 21" xfId="1323"/>
    <cellStyle name="20% - Accent5 2 22" xfId="1324"/>
    <cellStyle name="20% - Accent5 2 23" xfId="1325"/>
    <cellStyle name="20% - Accent5 2 24" xfId="1326"/>
    <cellStyle name="20% - Accent5 2 25" xfId="1327"/>
    <cellStyle name="20% - Accent5 2 26" xfId="1328"/>
    <cellStyle name="20% - Accent5 2 27" xfId="1329"/>
    <cellStyle name="20% - Accent5 2 28" xfId="1330"/>
    <cellStyle name="20% - Accent5 2 29" xfId="1331"/>
    <cellStyle name="20% - Accent5 2 3" xfId="1332"/>
    <cellStyle name="20% - Accent5 2 30" xfId="1333"/>
    <cellStyle name="20% - Accent5 2 31" xfId="1334"/>
    <cellStyle name="20% - Accent5 2 32" xfId="1335"/>
    <cellStyle name="20% - Accent5 2 33" xfId="1336"/>
    <cellStyle name="20% - Accent5 2 34" xfId="1337"/>
    <cellStyle name="20% - Accent5 2 35" xfId="1338"/>
    <cellStyle name="20% - Accent5 2 36" xfId="1339"/>
    <cellStyle name="20% - Accent5 2 37" xfId="1340"/>
    <cellStyle name="20% - Accent5 2 38" xfId="1341"/>
    <cellStyle name="20% - Accent5 2 39" xfId="1342"/>
    <cellStyle name="20% - Accent5 2 4" xfId="1343"/>
    <cellStyle name="20% - Accent5 2 40" xfId="1344"/>
    <cellStyle name="20% - Accent5 2 41" xfId="1345"/>
    <cellStyle name="20% - Accent5 2 42" xfId="1346"/>
    <cellStyle name="20% - Accent5 2 43" xfId="1347"/>
    <cellStyle name="20% - Accent5 2 44" xfId="1348"/>
    <cellStyle name="20% - Accent5 2 45" xfId="1349"/>
    <cellStyle name="20% - Accent5 2 46" xfId="1350"/>
    <cellStyle name="20% - Accent5 2 47" xfId="1351"/>
    <cellStyle name="20% - Accent5 2 48" xfId="1352"/>
    <cellStyle name="20% - Accent5 2 49" xfId="1353"/>
    <cellStyle name="20% - Accent5 2 5" xfId="1354"/>
    <cellStyle name="20% - Accent5 2 6" xfId="1355"/>
    <cellStyle name="20% - Accent5 2 7" xfId="1356"/>
    <cellStyle name="20% - Accent5 2 8" xfId="1357"/>
    <cellStyle name="20% - Accent5 2 9" xfId="1358"/>
    <cellStyle name="20% - Accent5 20" xfId="1359"/>
    <cellStyle name="20% - Accent5 21" xfId="1360"/>
    <cellStyle name="20% - Accent5 22" xfId="1361"/>
    <cellStyle name="20% - Accent5 23" xfId="1362"/>
    <cellStyle name="20% - Accent5 24" xfId="1363"/>
    <cellStyle name="20% - Accent5 25" xfId="1364"/>
    <cellStyle name="20% - Accent5 26" xfId="1365"/>
    <cellStyle name="20% - Accent5 26 2" xfId="1366"/>
    <cellStyle name="20% - Accent5 26 3" xfId="1367"/>
    <cellStyle name="20% - Accent5 26 4" xfId="1368"/>
    <cellStyle name="20% - Accent5 27" xfId="1369"/>
    <cellStyle name="20% - Accent5 27 2" xfId="1370"/>
    <cellStyle name="20% - Accent5 27 3" xfId="1371"/>
    <cellStyle name="20% - Accent5 27 4" xfId="1372"/>
    <cellStyle name="20% - Accent5 28" xfId="1373"/>
    <cellStyle name="20% - Accent5 28 2" xfId="1374"/>
    <cellStyle name="20% - Accent5 28 3" xfId="1375"/>
    <cellStyle name="20% - Accent5 28 4" xfId="1376"/>
    <cellStyle name="20% - Accent5 29" xfId="1377"/>
    <cellStyle name="20% - Accent5 29 2" xfId="1378"/>
    <cellStyle name="20% - Accent5 29 3" xfId="1379"/>
    <cellStyle name="20% - Accent5 29 4" xfId="1380"/>
    <cellStyle name="20% - Accent5 3" xfId="1381"/>
    <cellStyle name="20% - Accent5 3 10" xfId="1382"/>
    <cellStyle name="20% - Accent5 3 11" xfId="1383"/>
    <cellStyle name="20% - Accent5 3 12" xfId="1384"/>
    <cellStyle name="20% - Accent5 3 13" xfId="1385"/>
    <cellStyle name="20% - Accent5 3 14" xfId="1386"/>
    <cellStyle name="20% - Accent5 3 15" xfId="1387"/>
    <cellStyle name="20% - Accent5 3 16" xfId="1388"/>
    <cellStyle name="20% - Accent5 3 17" xfId="1389"/>
    <cellStyle name="20% - Accent5 3 18" xfId="1390"/>
    <cellStyle name="20% - Accent5 3 19" xfId="1391"/>
    <cellStyle name="20% - Accent5 3 2" xfId="1392"/>
    <cellStyle name="20% - Accent5 3 20" xfId="1393"/>
    <cellStyle name="20% - Accent5 3 21" xfId="1394"/>
    <cellStyle name="20% - Accent5 3 22" xfId="1395"/>
    <cellStyle name="20% - Accent5 3 23" xfId="1396"/>
    <cellStyle name="20% - Accent5 3 24" xfId="1397"/>
    <cellStyle name="20% - Accent5 3 25" xfId="1398"/>
    <cellStyle name="20% - Accent5 3 26" xfId="1399"/>
    <cellStyle name="20% - Accent5 3 27" xfId="1400"/>
    <cellStyle name="20% - Accent5 3 28" xfId="1401"/>
    <cellStyle name="20% - Accent5 3 29" xfId="1402"/>
    <cellStyle name="20% - Accent5 3 3" xfId="1403"/>
    <cellStyle name="20% - Accent5 3 30" xfId="1404"/>
    <cellStyle name="20% - Accent5 3 31" xfId="1405"/>
    <cellStyle name="20% - Accent5 3 32" xfId="1406"/>
    <cellStyle name="20% - Accent5 3 33" xfId="1407"/>
    <cellStyle name="20% - Accent5 3 34" xfId="1408"/>
    <cellStyle name="20% - Accent5 3 35" xfId="1409"/>
    <cellStyle name="20% - Accent5 3 36" xfId="1410"/>
    <cellStyle name="20% - Accent5 3 37" xfId="1411"/>
    <cellStyle name="20% - Accent5 3 38" xfId="1412"/>
    <cellStyle name="20% - Accent5 3 39" xfId="1413"/>
    <cellStyle name="20% - Accent5 3 4" xfId="1414"/>
    <cellStyle name="20% - Accent5 3 40" xfId="1415"/>
    <cellStyle name="20% - Accent5 3 41" xfId="1416"/>
    <cellStyle name="20% - Accent5 3 42" xfId="1417"/>
    <cellStyle name="20% - Accent5 3 43" xfId="1418"/>
    <cellStyle name="20% - Accent5 3 44" xfId="1419"/>
    <cellStyle name="20% - Accent5 3 45" xfId="1420"/>
    <cellStyle name="20% - Accent5 3 46" xfId="1421"/>
    <cellStyle name="20% - Accent5 3 47" xfId="1422"/>
    <cellStyle name="20% - Accent5 3 48" xfId="1423"/>
    <cellStyle name="20% - Accent5 3 49" xfId="1424"/>
    <cellStyle name="20% - Accent5 3 5" xfId="1425"/>
    <cellStyle name="20% - Accent5 3 6" xfId="1426"/>
    <cellStyle name="20% - Accent5 3 7" xfId="1427"/>
    <cellStyle name="20% - Accent5 3 8" xfId="1428"/>
    <cellStyle name="20% - Accent5 3 9" xfId="1429"/>
    <cellStyle name="20% - Accent5 30" xfId="1430"/>
    <cellStyle name="20% - Accent5 30 2" xfId="1431"/>
    <cellStyle name="20% - Accent5 30 3" xfId="1432"/>
    <cellStyle name="20% - Accent5 30 4" xfId="1433"/>
    <cellStyle name="20% - Accent5 31" xfId="1434"/>
    <cellStyle name="20% - Accent5 31 2" xfId="1435"/>
    <cellStyle name="20% - Accent5 31 3" xfId="1436"/>
    <cellStyle name="20% - Accent5 31 4" xfId="1437"/>
    <cellStyle name="20% - Accent5 32" xfId="1438"/>
    <cellStyle name="20% - Accent5 32 2" xfId="1439"/>
    <cellStyle name="20% - Accent5 32 3" xfId="1440"/>
    <cellStyle name="20% - Accent5 32 4" xfId="1441"/>
    <cellStyle name="20% - Accent5 33" xfId="1442"/>
    <cellStyle name="20% - Accent5 33 2" xfId="1443"/>
    <cellStyle name="20% - Accent5 33 3" xfId="1444"/>
    <cellStyle name="20% - Accent5 33 4" xfId="1445"/>
    <cellStyle name="20% - Accent5 4" xfId="1446"/>
    <cellStyle name="20% - Accent5 4 10" xfId="1447"/>
    <cellStyle name="20% - Accent5 4 11" xfId="1448"/>
    <cellStyle name="20% - Accent5 4 12" xfId="1449"/>
    <cellStyle name="20% - Accent5 4 13" xfId="1450"/>
    <cellStyle name="20% - Accent5 4 14" xfId="1451"/>
    <cellStyle name="20% - Accent5 4 15" xfId="1452"/>
    <cellStyle name="20% - Accent5 4 16" xfId="1453"/>
    <cellStyle name="20% - Accent5 4 17" xfId="1454"/>
    <cellStyle name="20% - Accent5 4 18" xfId="1455"/>
    <cellStyle name="20% - Accent5 4 19" xfId="1456"/>
    <cellStyle name="20% - Accent5 4 2" xfId="1457"/>
    <cellStyle name="20% - Accent5 4 20" xfId="1458"/>
    <cellStyle name="20% - Accent5 4 21" xfId="1459"/>
    <cellStyle name="20% - Accent5 4 22" xfId="1460"/>
    <cellStyle name="20% - Accent5 4 23" xfId="1461"/>
    <cellStyle name="20% - Accent5 4 24" xfId="1462"/>
    <cellStyle name="20% - Accent5 4 25" xfId="1463"/>
    <cellStyle name="20% - Accent5 4 26" xfId="1464"/>
    <cellStyle name="20% - Accent5 4 27" xfId="1465"/>
    <cellStyle name="20% - Accent5 4 28" xfId="1466"/>
    <cellStyle name="20% - Accent5 4 29" xfId="1467"/>
    <cellStyle name="20% - Accent5 4 3" xfId="1468"/>
    <cellStyle name="20% - Accent5 4 30" xfId="1469"/>
    <cellStyle name="20% - Accent5 4 31" xfId="1470"/>
    <cellStyle name="20% - Accent5 4 32" xfId="1471"/>
    <cellStyle name="20% - Accent5 4 33" xfId="1472"/>
    <cellStyle name="20% - Accent5 4 34" xfId="1473"/>
    <cellStyle name="20% - Accent5 4 35" xfId="1474"/>
    <cellStyle name="20% - Accent5 4 36" xfId="1475"/>
    <cellStyle name="20% - Accent5 4 37" xfId="1476"/>
    <cellStyle name="20% - Accent5 4 38" xfId="1477"/>
    <cellStyle name="20% - Accent5 4 39" xfId="1478"/>
    <cellStyle name="20% - Accent5 4 4" xfId="1479"/>
    <cellStyle name="20% - Accent5 4 40" xfId="1480"/>
    <cellStyle name="20% - Accent5 4 41" xfId="1481"/>
    <cellStyle name="20% - Accent5 4 42" xfId="1482"/>
    <cellStyle name="20% - Accent5 4 43" xfId="1483"/>
    <cellStyle name="20% - Accent5 4 44" xfId="1484"/>
    <cellStyle name="20% - Accent5 4 45" xfId="1485"/>
    <cellStyle name="20% - Accent5 4 46" xfId="1486"/>
    <cellStyle name="20% - Accent5 4 47" xfId="1487"/>
    <cellStyle name="20% - Accent5 4 48" xfId="1488"/>
    <cellStyle name="20% - Accent5 4 49" xfId="1489"/>
    <cellStyle name="20% - Accent5 4 5" xfId="1490"/>
    <cellStyle name="20% - Accent5 4 6" xfId="1491"/>
    <cellStyle name="20% - Accent5 4 7" xfId="1492"/>
    <cellStyle name="20% - Accent5 4 8" xfId="1493"/>
    <cellStyle name="20% - Accent5 4 9" xfId="1494"/>
    <cellStyle name="20% - Accent5 5" xfId="1495"/>
    <cellStyle name="20% - Accent5 5 2" xfId="1496"/>
    <cellStyle name="20% - Accent5 5 3" xfId="37278"/>
    <cellStyle name="20% - Accent5 6" xfId="1497"/>
    <cellStyle name="20% - Accent5 6 2" xfId="1498"/>
    <cellStyle name="20% - Accent5 6 3" xfId="37279"/>
    <cellStyle name="20% - Accent5 7" xfId="1499"/>
    <cellStyle name="20% - Accent5 8" xfId="1500"/>
    <cellStyle name="20% - Accent5 9" xfId="1501"/>
    <cellStyle name="20% - Accent6 10" xfId="1502"/>
    <cellStyle name="20% - Accent6 11" xfId="1503"/>
    <cellStyle name="20% - Accent6 12" xfId="1504"/>
    <cellStyle name="20% - Accent6 13" xfId="1505"/>
    <cellStyle name="20% - Accent6 14" xfId="1506"/>
    <cellStyle name="20% - Accent6 15" xfId="1507"/>
    <cellStyle name="20% - Accent6 16" xfId="1508"/>
    <cellStyle name="20% - Accent6 17" xfId="1509"/>
    <cellStyle name="20% - Accent6 18" xfId="1510"/>
    <cellStyle name="20% - Accent6 19" xfId="1511"/>
    <cellStyle name="20% - Accent6 2" xfId="1512"/>
    <cellStyle name="20% - Accent6 2 10" xfId="1513"/>
    <cellStyle name="20% - Accent6 2 11" xfId="1514"/>
    <cellStyle name="20% - Accent6 2 12" xfId="1515"/>
    <cellStyle name="20% - Accent6 2 13" xfId="1516"/>
    <cellStyle name="20% - Accent6 2 14" xfId="1517"/>
    <cellStyle name="20% - Accent6 2 15" xfId="1518"/>
    <cellStyle name="20% - Accent6 2 16" xfId="1519"/>
    <cellStyle name="20% - Accent6 2 17" xfId="1520"/>
    <cellStyle name="20% - Accent6 2 18" xfId="1521"/>
    <cellStyle name="20% - Accent6 2 19" xfId="1522"/>
    <cellStyle name="20% - Accent6 2 2" xfId="1523"/>
    <cellStyle name="20% - Accent6 2 2 2" xfId="1524"/>
    <cellStyle name="20% - Accent6 2 20" xfId="1525"/>
    <cellStyle name="20% - Accent6 2 21" xfId="1526"/>
    <cellStyle name="20% - Accent6 2 22" xfId="1527"/>
    <cellStyle name="20% - Accent6 2 23" xfId="1528"/>
    <cellStyle name="20% - Accent6 2 24" xfId="1529"/>
    <cellStyle name="20% - Accent6 2 25" xfId="1530"/>
    <cellStyle name="20% - Accent6 2 26" xfId="1531"/>
    <cellStyle name="20% - Accent6 2 27" xfId="1532"/>
    <cellStyle name="20% - Accent6 2 28" xfId="1533"/>
    <cellStyle name="20% - Accent6 2 29" xfId="1534"/>
    <cellStyle name="20% - Accent6 2 3" xfId="1535"/>
    <cellStyle name="20% - Accent6 2 30" xfId="1536"/>
    <cellStyle name="20% - Accent6 2 31" xfId="1537"/>
    <cellStyle name="20% - Accent6 2 32" xfId="1538"/>
    <cellStyle name="20% - Accent6 2 33" xfId="1539"/>
    <cellStyle name="20% - Accent6 2 34" xfId="1540"/>
    <cellStyle name="20% - Accent6 2 35" xfId="1541"/>
    <cellStyle name="20% - Accent6 2 36" xfId="1542"/>
    <cellStyle name="20% - Accent6 2 37" xfId="1543"/>
    <cellStyle name="20% - Accent6 2 38" xfId="1544"/>
    <cellStyle name="20% - Accent6 2 39" xfId="1545"/>
    <cellStyle name="20% - Accent6 2 4" xfId="1546"/>
    <cellStyle name="20% - Accent6 2 40" xfId="1547"/>
    <cellStyle name="20% - Accent6 2 41" xfId="1548"/>
    <cellStyle name="20% - Accent6 2 42" xfId="1549"/>
    <cellStyle name="20% - Accent6 2 43" xfId="1550"/>
    <cellStyle name="20% - Accent6 2 44" xfId="1551"/>
    <cellStyle name="20% - Accent6 2 45" xfId="1552"/>
    <cellStyle name="20% - Accent6 2 46" xfId="1553"/>
    <cellStyle name="20% - Accent6 2 47" xfId="1554"/>
    <cellStyle name="20% - Accent6 2 48" xfId="1555"/>
    <cellStyle name="20% - Accent6 2 49" xfId="1556"/>
    <cellStyle name="20% - Accent6 2 5" xfId="1557"/>
    <cellStyle name="20% - Accent6 2 6" xfId="1558"/>
    <cellStyle name="20% - Accent6 2 7" xfId="1559"/>
    <cellStyle name="20% - Accent6 2 8" xfId="1560"/>
    <cellStyle name="20% - Accent6 2 9" xfId="1561"/>
    <cellStyle name="20% - Accent6 20" xfId="1562"/>
    <cellStyle name="20% - Accent6 21" xfId="1563"/>
    <cellStyle name="20% - Accent6 22" xfId="1564"/>
    <cellStyle name="20% - Accent6 23" xfId="1565"/>
    <cellStyle name="20% - Accent6 24" xfId="1566"/>
    <cellStyle name="20% - Accent6 25" xfId="1567"/>
    <cellStyle name="20% - Accent6 26" xfId="1568"/>
    <cellStyle name="20% - Accent6 26 2" xfId="1569"/>
    <cellStyle name="20% - Accent6 26 3" xfId="1570"/>
    <cellStyle name="20% - Accent6 26 4" xfId="1571"/>
    <cellStyle name="20% - Accent6 27" xfId="1572"/>
    <cellStyle name="20% - Accent6 27 2" xfId="1573"/>
    <cellStyle name="20% - Accent6 27 3" xfId="1574"/>
    <cellStyle name="20% - Accent6 27 4" xfId="1575"/>
    <cellStyle name="20% - Accent6 28" xfId="1576"/>
    <cellStyle name="20% - Accent6 28 2" xfId="1577"/>
    <cellStyle name="20% - Accent6 28 3" xfId="1578"/>
    <cellStyle name="20% - Accent6 28 4" xfId="1579"/>
    <cellStyle name="20% - Accent6 29" xfId="1580"/>
    <cellStyle name="20% - Accent6 29 2" xfId="1581"/>
    <cellStyle name="20% - Accent6 29 3" xfId="1582"/>
    <cellStyle name="20% - Accent6 29 4" xfId="1583"/>
    <cellStyle name="20% - Accent6 3" xfId="1584"/>
    <cellStyle name="20% - Accent6 3 10" xfId="1585"/>
    <cellStyle name="20% - Accent6 3 11" xfId="1586"/>
    <cellStyle name="20% - Accent6 3 12" xfId="1587"/>
    <cellStyle name="20% - Accent6 3 13" xfId="1588"/>
    <cellStyle name="20% - Accent6 3 14" xfId="1589"/>
    <cellStyle name="20% - Accent6 3 15" xfId="1590"/>
    <cellStyle name="20% - Accent6 3 16" xfId="1591"/>
    <cellStyle name="20% - Accent6 3 17" xfId="1592"/>
    <cellStyle name="20% - Accent6 3 18" xfId="1593"/>
    <cellStyle name="20% - Accent6 3 19" xfId="1594"/>
    <cellStyle name="20% - Accent6 3 2" xfId="1595"/>
    <cellStyle name="20% - Accent6 3 20" xfId="1596"/>
    <cellStyle name="20% - Accent6 3 21" xfId="1597"/>
    <cellStyle name="20% - Accent6 3 22" xfId="1598"/>
    <cellStyle name="20% - Accent6 3 23" xfId="1599"/>
    <cellStyle name="20% - Accent6 3 24" xfId="1600"/>
    <cellStyle name="20% - Accent6 3 25" xfId="1601"/>
    <cellStyle name="20% - Accent6 3 26" xfId="1602"/>
    <cellStyle name="20% - Accent6 3 27" xfId="1603"/>
    <cellStyle name="20% - Accent6 3 28" xfId="1604"/>
    <cellStyle name="20% - Accent6 3 29" xfId="1605"/>
    <cellStyle name="20% - Accent6 3 3" xfId="1606"/>
    <cellStyle name="20% - Accent6 3 30" xfId="1607"/>
    <cellStyle name="20% - Accent6 3 31" xfId="1608"/>
    <cellStyle name="20% - Accent6 3 32" xfId="1609"/>
    <cellStyle name="20% - Accent6 3 33" xfId="1610"/>
    <cellStyle name="20% - Accent6 3 34" xfId="1611"/>
    <cellStyle name="20% - Accent6 3 35" xfId="1612"/>
    <cellStyle name="20% - Accent6 3 36" xfId="1613"/>
    <cellStyle name="20% - Accent6 3 37" xfId="1614"/>
    <cellStyle name="20% - Accent6 3 38" xfId="1615"/>
    <cellStyle name="20% - Accent6 3 39" xfId="1616"/>
    <cellStyle name="20% - Accent6 3 4" xfId="1617"/>
    <cellStyle name="20% - Accent6 3 40" xfId="1618"/>
    <cellStyle name="20% - Accent6 3 41" xfId="1619"/>
    <cellStyle name="20% - Accent6 3 42" xfId="1620"/>
    <cellStyle name="20% - Accent6 3 43" xfId="1621"/>
    <cellStyle name="20% - Accent6 3 44" xfId="1622"/>
    <cellStyle name="20% - Accent6 3 45" xfId="1623"/>
    <cellStyle name="20% - Accent6 3 46" xfId="1624"/>
    <cellStyle name="20% - Accent6 3 47" xfId="1625"/>
    <cellStyle name="20% - Accent6 3 48" xfId="1626"/>
    <cellStyle name="20% - Accent6 3 49" xfId="1627"/>
    <cellStyle name="20% - Accent6 3 5" xfId="1628"/>
    <cellStyle name="20% - Accent6 3 6" xfId="1629"/>
    <cellStyle name="20% - Accent6 3 7" xfId="1630"/>
    <cellStyle name="20% - Accent6 3 8" xfId="1631"/>
    <cellStyle name="20% - Accent6 3 9" xfId="1632"/>
    <cellStyle name="20% - Accent6 30" xfId="1633"/>
    <cellStyle name="20% - Accent6 30 2" xfId="1634"/>
    <cellStyle name="20% - Accent6 30 3" xfId="1635"/>
    <cellStyle name="20% - Accent6 30 4" xfId="1636"/>
    <cellStyle name="20% - Accent6 31" xfId="1637"/>
    <cellStyle name="20% - Accent6 31 2" xfId="1638"/>
    <cellStyle name="20% - Accent6 31 3" xfId="1639"/>
    <cellStyle name="20% - Accent6 31 4" xfId="1640"/>
    <cellStyle name="20% - Accent6 32" xfId="1641"/>
    <cellStyle name="20% - Accent6 32 2" xfId="1642"/>
    <cellStyle name="20% - Accent6 32 3" xfId="1643"/>
    <cellStyle name="20% - Accent6 32 4" xfId="1644"/>
    <cellStyle name="20% - Accent6 33" xfId="1645"/>
    <cellStyle name="20% - Accent6 33 2" xfId="1646"/>
    <cellStyle name="20% - Accent6 33 3" xfId="1647"/>
    <cellStyle name="20% - Accent6 33 4" xfId="1648"/>
    <cellStyle name="20% - Accent6 4" xfId="1649"/>
    <cellStyle name="20% - Accent6 4 10" xfId="1650"/>
    <cellStyle name="20% - Accent6 4 11" xfId="1651"/>
    <cellStyle name="20% - Accent6 4 12" xfId="1652"/>
    <cellStyle name="20% - Accent6 4 13" xfId="1653"/>
    <cellStyle name="20% - Accent6 4 14" xfId="1654"/>
    <cellStyle name="20% - Accent6 4 15" xfId="1655"/>
    <cellStyle name="20% - Accent6 4 16" xfId="1656"/>
    <cellStyle name="20% - Accent6 4 17" xfId="1657"/>
    <cellStyle name="20% - Accent6 4 18" xfId="1658"/>
    <cellStyle name="20% - Accent6 4 19" xfId="1659"/>
    <cellStyle name="20% - Accent6 4 2" xfId="1660"/>
    <cellStyle name="20% - Accent6 4 20" xfId="1661"/>
    <cellStyle name="20% - Accent6 4 21" xfId="1662"/>
    <cellStyle name="20% - Accent6 4 22" xfId="1663"/>
    <cellStyle name="20% - Accent6 4 23" xfId="1664"/>
    <cellStyle name="20% - Accent6 4 24" xfId="1665"/>
    <cellStyle name="20% - Accent6 4 25" xfId="1666"/>
    <cellStyle name="20% - Accent6 4 26" xfId="1667"/>
    <cellStyle name="20% - Accent6 4 27" xfId="1668"/>
    <cellStyle name="20% - Accent6 4 28" xfId="1669"/>
    <cellStyle name="20% - Accent6 4 29" xfId="1670"/>
    <cellStyle name="20% - Accent6 4 3" xfId="1671"/>
    <cellStyle name="20% - Accent6 4 30" xfId="1672"/>
    <cellStyle name="20% - Accent6 4 31" xfId="1673"/>
    <cellStyle name="20% - Accent6 4 32" xfId="1674"/>
    <cellStyle name="20% - Accent6 4 33" xfId="1675"/>
    <cellStyle name="20% - Accent6 4 34" xfId="1676"/>
    <cellStyle name="20% - Accent6 4 35" xfId="1677"/>
    <cellStyle name="20% - Accent6 4 36" xfId="1678"/>
    <cellStyle name="20% - Accent6 4 37" xfId="1679"/>
    <cellStyle name="20% - Accent6 4 38" xfId="1680"/>
    <cellStyle name="20% - Accent6 4 39" xfId="1681"/>
    <cellStyle name="20% - Accent6 4 4" xfId="1682"/>
    <cellStyle name="20% - Accent6 4 40" xfId="1683"/>
    <cellStyle name="20% - Accent6 4 41" xfId="1684"/>
    <cellStyle name="20% - Accent6 4 42" xfId="1685"/>
    <cellStyle name="20% - Accent6 4 43" xfId="1686"/>
    <cellStyle name="20% - Accent6 4 44" xfId="1687"/>
    <cellStyle name="20% - Accent6 4 45" xfId="1688"/>
    <cellStyle name="20% - Accent6 4 46" xfId="1689"/>
    <cellStyle name="20% - Accent6 4 47" xfId="1690"/>
    <cellStyle name="20% - Accent6 4 48" xfId="1691"/>
    <cellStyle name="20% - Accent6 4 49" xfId="1692"/>
    <cellStyle name="20% - Accent6 4 5" xfId="1693"/>
    <cellStyle name="20% - Accent6 4 6" xfId="1694"/>
    <cellStyle name="20% - Accent6 4 7" xfId="1695"/>
    <cellStyle name="20% - Accent6 4 8" xfId="1696"/>
    <cellStyle name="20% - Accent6 4 9" xfId="1697"/>
    <cellStyle name="20% - Accent6 5" xfId="1698"/>
    <cellStyle name="20% - Accent6 5 2" xfId="1699"/>
    <cellStyle name="20% - Accent6 5 3" xfId="37280"/>
    <cellStyle name="20% - Accent6 6" xfId="1700"/>
    <cellStyle name="20% - Accent6 6 2" xfId="37281"/>
    <cellStyle name="20% - Accent6 7" xfId="1701"/>
    <cellStyle name="20% - Accent6 8" xfId="1702"/>
    <cellStyle name="20% - Accent6 9" xfId="1703"/>
    <cellStyle name="³f¹E[0]_laroux" xfId="1704"/>
    <cellStyle name="³f¹ô_laroux" xfId="1705"/>
    <cellStyle name="40% - Accent1 10" xfId="1706"/>
    <cellStyle name="40% - Accent1 11" xfId="1707"/>
    <cellStyle name="40% - Accent1 12" xfId="1708"/>
    <cellStyle name="40% - Accent1 13" xfId="1709"/>
    <cellStyle name="40% - Accent1 14" xfId="1710"/>
    <cellStyle name="40% - Accent1 15" xfId="1711"/>
    <cellStyle name="40% - Accent1 16" xfId="1712"/>
    <cellStyle name="40% - Accent1 17" xfId="1713"/>
    <cellStyle name="40% - Accent1 18" xfId="1714"/>
    <cellStyle name="40% - Accent1 19" xfId="1715"/>
    <cellStyle name="40% - Accent1 2" xfId="1716"/>
    <cellStyle name="40% - Accent1 2 10" xfId="1717"/>
    <cellStyle name="40% - Accent1 2 11" xfId="1718"/>
    <cellStyle name="40% - Accent1 2 12" xfId="1719"/>
    <cellStyle name="40% - Accent1 2 13" xfId="1720"/>
    <cellStyle name="40% - Accent1 2 14" xfId="1721"/>
    <cellStyle name="40% - Accent1 2 15" xfId="1722"/>
    <cellStyle name="40% - Accent1 2 16" xfId="1723"/>
    <cellStyle name="40% - Accent1 2 17" xfId="1724"/>
    <cellStyle name="40% - Accent1 2 18" xfId="1725"/>
    <cellStyle name="40% - Accent1 2 19" xfId="1726"/>
    <cellStyle name="40% - Accent1 2 2" xfId="1727"/>
    <cellStyle name="40% - Accent1 2 2 2" xfId="1728"/>
    <cellStyle name="40% - Accent1 2 20" xfId="1729"/>
    <cellStyle name="40% - Accent1 2 21" xfId="1730"/>
    <cellStyle name="40% - Accent1 2 22" xfId="1731"/>
    <cellStyle name="40% - Accent1 2 23" xfId="1732"/>
    <cellStyle name="40% - Accent1 2 24" xfId="1733"/>
    <cellStyle name="40% - Accent1 2 25" xfId="1734"/>
    <cellStyle name="40% - Accent1 2 26" xfId="1735"/>
    <cellStyle name="40% - Accent1 2 27" xfId="1736"/>
    <cellStyle name="40% - Accent1 2 28" xfId="1737"/>
    <cellStyle name="40% - Accent1 2 29" xfId="1738"/>
    <cellStyle name="40% - Accent1 2 3" xfId="1739"/>
    <cellStyle name="40% - Accent1 2 30" xfId="1740"/>
    <cellStyle name="40% - Accent1 2 31" xfId="1741"/>
    <cellStyle name="40% - Accent1 2 32" xfId="1742"/>
    <cellStyle name="40% - Accent1 2 33" xfId="1743"/>
    <cellStyle name="40% - Accent1 2 34" xfId="1744"/>
    <cellStyle name="40% - Accent1 2 35" xfId="1745"/>
    <cellStyle name="40% - Accent1 2 36" xfId="1746"/>
    <cellStyle name="40% - Accent1 2 37" xfId="1747"/>
    <cellStyle name="40% - Accent1 2 38" xfId="1748"/>
    <cellStyle name="40% - Accent1 2 39" xfId="1749"/>
    <cellStyle name="40% - Accent1 2 4" xfId="1750"/>
    <cellStyle name="40% - Accent1 2 40" xfId="1751"/>
    <cellStyle name="40% - Accent1 2 41" xfId="1752"/>
    <cellStyle name="40% - Accent1 2 42" xfId="1753"/>
    <cellStyle name="40% - Accent1 2 43" xfId="1754"/>
    <cellStyle name="40% - Accent1 2 44" xfId="1755"/>
    <cellStyle name="40% - Accent1 2 45" xfId="1756"/>
    <cellStyle name="40% - Accent1 2 46" xfId="1757"/>
    <cellStyle name="40% - Accent1 2 47" xfId="1758"/>
    <cellStyle name="40% - Accent1 2 48" xfId="1759"/>
    <cellStyle name="40% - Accent1 2 49" xfId="1760"/>
    <cellStyle name="40% - Accent1 2 5" xfId="1761"/>
    <cellStyle name="40% - Accent1 2 50" xfId="37282"/>
    <cellStyle name="40% - Accent1 2 6" xfId="1762"/>
    <cellStyle name="40% - Accent1 2 7" xfId="1763"/>
    <cellStyle name="40% - Accent1 2 8" xfId="1764"/>
    <cellStyle name="40% - Accent1 2 9" xfId="1765"/>
    <cellStyle name="40% - Accent1 20" xfId="1766"/>
    <cellStyle name="40% - Accent1 21" xfId="1767"/>
    <cellStyle name="40% - Accent1 22" xfId="1768"/>
    <cellStyle name="40% - Accent1 23" xfId="1769"/>
    <cellStyle name="40% - Accent1 24" xfId="1770"/>
    <cellStyle name="40% - Accent1 25" xfId="1771"/>
    <cellStyle name="40% - Accent1 26" xfId="1772"/>
    <cellStyle name="40% - Accent1 26 2" xfId="1773"/>
    <cellStyle name="40% - Accent1 26 3" xfId="1774"/>
    <cellStyle name="40% - Accent1 26 4" xfId="1775"/>
    <cellStyle name="40% - Accent1 27" xfId="1776"/>
    <cellStyle name="40% - Accent1 27 2" xfId="1777"/>
    <cellStyle name="40% - Accent1 27 3" xfId="1778"/>
    <cellStyle name="40% - Accent1 27 4" xfId="1779"/>
    <cellStyle name="40% - Accent1 28" xfId="1780"/>
    <cellStyle name="40% - Accent1 28 2" xfId="1781"/>
    <cellStyle name="40% - Accent1 28 3" xfId="1782"/>
    <cellStyle name="40% - Accent1 28 4" xfId="1783"/>
    <cellStyle name="40% - Accent1 29" xfId="1784"/>
    <cellStyle name="40% - Accent1 29 2" xfId="1785"/>
    <cellStyle name="40% - Accent1 29 3" xfId="1786"/>
    <cellStyle name="40% - Accent1 29 4" xfId="1787"/>
    <cellStyle name="40% - Accent1 3" xfId="1788"/>
    <cellStyle name="40% - Accent1 3 10" xfId="1789"/>
    <cellStyle name="40% - Accent1 3 11" xfId="1790"/>
    <cellStyle name="40% - Accent1 3 12" xfId="1791"/>
    <cellStyle name="40% - Accent1 3 13" xfId="1792"/>
    <cellStyle name="40% - Accent1 3 14" xfId="1793"/>
    <cellStyle name="40% - Accent1 3 15" xfId="1794"/>
    <cellStyle name="40% - Accent1 3 16" xfId="1795"/>
    <cellStyle name="40% - Accent1 3 17" xfId="1796"/>
    <cellStyle name="40% - Accent1 3 18" xfId="1797"/>
    <cellStyle name="40% - Accent1 3 19" xfId="1798"/>
    <cellStyle name="40% - Accent1 3 2" xfId="1799"/>
    <cellStyle name="40% - Accent1 3 20" xfId="1800"/>
    <cellStyle name="40% - Accent1 3 21" xfId="1801"/>
    <cellStyle name="40% - Accent1 3 22" xfId="1802"/>
    <cellStyle name="40% - Accent1 3 23" xfId="1803"/>
    <cellStyle name="40% - Accent1 3 24" xfId="1804"/>
    <cellStyle name="40% - Accent1 3 25" xfId="1805"/>
    <cellStyle name="40% - Accent1 3 26" xfId="1806"/>
    <cellStyle name="40% - Accent1 3 27" xfId="1807"/>
    <cellStyle name="40% - Accent1 3 28" xfId="1808"/>
    <cellStyle name="40% - Accent1 3 29" xfId="1809"/>
    <cellStyle name="40% - Accent1 3 3" xfId="1810"/>
    <cellStyle name="40% - Accent1 3 30" xfId="1811"/>
    <cellStyle name="40% - Accent1 3 31" xfId="1812"/>
    <cellStyle name="40% - Accent1 3 32" xfId="1813"/>
    <cellStyle name="40% - Accent1 3 33" xfId="1814"/>
    <cellStyle name="40% - Accent1 3 34" xfId="1815"/>
    <cellStyle name="40% - Accent1 3 35" xfId="1816"/>
    <cellStyle name="40% - Accent1 3 36" xfId="1817"/>
    <cellStyle name="40% - Accent1 3 37" xfId="1818"/>
    <cellStyle name="40% - Accent1 3 38" xfId="1819"/>
    <cellStyle name="40% - Accent1 3 39" xfId="1820"/>
    <cellStyle name="40% - Accent1 3 4" xfId="1821"/>
    <cellStyle name="40% - Accent1 3 40" xfId="1822"/>
    <cellStyle name="40% - Accent1 3 41" xfId="1823"/>
    <cellStyle name="40% - Accent1 3 42" xfId="1824"/>
    <cellStyle name="40% - Accent1 3 43" xfId="1825"/>
    <cellStyle name="40% - Accent1 3 44" xfId="1826"/>
    <cellStyle name="40% - Accent1 3 45" xfId="1827"/>
    <cellStyle name="40% - Accent1 3 46" xfId="1828"/>
    <cellStyle name="40% - Accent1 3 47" xfId="1829"/>
    <cellStyle name="40% - Accent1 3 48" xfId="1830"/>
    <cellStyle name="40% - Accent1 3 49" xfId="1831"/>
    <cellStyle name="40% - Accent1 3 5" xfId="1832"/>
    <cellStyle name="40% - Accent1 3 50" xfId="37283"/>
    <cellStyle name="40% - Accent1 3 6" xfId="1833"/>
    <cellStyle name="40% - Accent1 3 7" xfId="1834"/>
    <cellStyle name="40% - Accent1 3 8" xfId="1835"/>
    <cellStyle name="40% - Accent1 3 9" xfId="1836"/>
    <cellStyle name="40% - Accent1 30" xfId="1837"/>
    <cellStyle name="40% - Accent1 30 2" xfId="1838"/>
    <cellStyle name="40% - Accent1 30 3" xfId="1839"/>
    <cellStyle name="40% - Accent1 30 4" xfId="1840"/>
    <cellStyle name="40% - Accent1 31" xfId="1841"/>
    <cellStyle name="40% - Accent1 31 2" xfId="1842"/>
    <cellStyle name="40% - Accent1 31 3" xfId="1843"/>
    <cellStyle name="40% - Accent1 31 4" xfId="1844"/>
    <cellStyle name="40% - Accent1 32" xfId="1845"/>
    <cellStyle name="40% - Accent1 32 2" xfId="1846"/>
    <cellStyle name="40% - Accent1 32 3" xfId="1847"/>
    <cellStyle name="40% - Accent1 32 4" xfId="1848"/>
    <cellStyle name="40% - Accent1 33" xfId="1849"/>
    <cellStyle name="40% - Accent1 33 2" xfId="1850"/>
    <cellStyle name="40% - Accent1 33 3" xfId="1851"/>
    <cellStyle name="40% - Accent1 33 4" xfId="1852"/>
    <cellStyle name="40% - Accent1 4" xfId="1853"/>
    <cellStyle name="40% - Accent1 4 10" xfId="1854"/>
    <cellStyle name="40% - Accent1 4 11" xfId="1855"/>
    <cellStyle name="40% - Accent1 4 12" xfId="1856"/>
    <cellStyle name="40% - Accent1 4 13" xfId="1857"/>
    <cellStyle name="40% - Accent1 4 14" xfId="1858"/>
    <cellStyle name="40% - Accent1 4 15" xfId="1859"/>
    <cellStyle name="40% - Accent1 4 16" xfId="1860"/>
    <cellStyle name="40% - Accent1 4 17" xfId="1861"/>
    <cellStyle name="40% - Accent1 4 18" xfId="1862"/>
    <cellStyle name="40% - Accent1 4 19" xfId="1863"/>
    <cellStyle name="40% - Accent1 4 2" xfId="1864"/>
    <cellStyle name="40% - Accent1 4 20" xfId="1865"/>
    <cellStyle name="40% - Accent1 4 21" xfId="1866"/>
    <cellStyle name="40% - Accent1 4 22" xfId="1867"/>
    <cellStyle name="40% - Accent1 4 23" xfId="1868"/>
    <cellStyle name="40% - Accent1 4 24" xfId="1869"/>
    <cellStyle name="40% - Accent1 4 25" xfId="1870"/>
    <cellStyle name="40% - Accent1 4 26" xfId="1871"/>
    <cellStyle name="40% - Accent1 4 27" xfId="1872"/>
    <cellStyle name="40% - Accent1 4 28" xfId="1873"/>
    <cellStyle name="40% - Accent1 4 29" xfId="1874"/>
    <cellStyle name="40% - Accent1 4 3" xfId="1875"/>
    <cellStyle name="40% - Accent1 4 30" xfId="1876"/>
    <cellStyle name="40% - Accent1 4 31" xfId="1877"/>
    <cellStyle name="40% - Accent1 4 32" xfId="1878"/>
    <cellStyle name="40% - Accent1 4 33" xfId="1879"/>
    <cellStyle name="40% - Accent1 4 34" xfId="1880"/>
    <cellStyle name="40% - Accent1 4 35" xfId="1881"/>
    <cellStyle name="40% - Accent1 4 36" xfId="1882"/>
    <cellStyle name="40% - Accent1 4 37" xfId="1883"/>
    <cellStyle name="40% - Accent1 4 38" xfId="1884"/>
    <cellStyle name="40% - Accent1 4 39" xfId="1885"/>
    <cellStyle name="40% - Accent1 4 4" xfId="1886"/>
    <cellStyle name="40% - Accent1 4 40" xfId="1887"/>
    <cellStyle name="40% - Accent1 4 41" xfId="1888"/>
    <cellStyle name="40% - Accent1 4 42" xfId="1889"/>
    <cellStyle name="40% - Accent1 4 43" xfId="1890"/>
    <cellStyle name="40% - Accent1 4 44" xfId="1891"/>
    <cellStyle name="40% - Accent1 4 45" xfId="1892"/>
    <cellStyle name="40% - Accent1 4 46" xfId="1893"/>
    <cellStyle name="40% - Accent1 4 47" xfId="1894"/>
    <cellStyle name="40% - Accent1 4 48" xfId="1895"/>
    <cellStyle name="40% - Accent1 4 49" xfId="1896"/>
    <cellStyle name="40% - Accent1 4 5" xfId="1897"/>
    <cellStyle name="40% - Accent1 4 50" xfId="37284"/>
    <cellStyle name="40% - Accent1 4 6" xfId="1898"/>
    <cellStyle name="40% - Accent1 4 7" xfId="1899"/>
    <cellStyle name="40% - Accent1 4 8" xfId="1900"/>
    <cellStyle name="40% - Accent1 4 9" xfId="1901"/>
    <cellStyle name="40% - Accent1 5" xfId="1902"/>
    <cellStyle name="40% - Accent1 5 2" xfId="1903"/>
    <cellStyle name="40% - Accent1 5 3" xfId="37285"/>
    <cellStyle name="40% - Accent1 6" xfId="1904"/>
    <cellStyle name="40% - Accent1 6 2" xfId="37286"/>
    <cellStyle name="40% - Accent1 7" xfId="1905"/>
    <cellStyle name="40% - Accent1 8" xfId="1906"/>
    <cellStyle name="40% - Accent1 9" xfId="1907"/>
    <cellStyle name="40% - Accent2 10" xfId="1908"/>
    <cellStyle name="40% - Accent2 11" xfId="1909"/>
    <cellStyle name="40% - Accent2 12" xfId="1910"/>
    <cellStyle name="40% - Accent2 13" xfId="1911"/>
    <cellStyle name="40% - Accent2 14" xfId="1912"/>
    <cellStyle name="40% - Accent2 15" xfId="1913"/>
    <cellStyle name="40% - Accent2 16" xfId="1914"/>
    <cellStyle name="40% - Accent2 17" xfId="1915"/>
    <cellStyle name="40% - Accent2 18" xfId="1916"/>
    <cellStyle name="40% - Accent2 19" xfId="1917"/>
    <cellStyle name="40% - Accent2 2" xfId="1918"/>
    <cellStyle name="40% - Accent2 2 10" xfId="1919"/>
    <cellStyle name="40% - Accent2 2 11" xfId="1920"/>
    <cellStyle name="40% - Accent2 2 12" xfId="1921"/>
    <cellStyle name="40% - Accent2 2 13" xfId="1922"/>
    <cellStyle name="40% - Accent2 2 14" xfId="1923"/>
    <cellStyle name="40% - Accent2 2 15" xfId="1924"/>
    <cellStyle name="40% - Accent2 2 16" xfId="1925"/>
    <cellStyle name="40% - Accent2 2 17" xfId="1926"/>
    <cellStyle name="40% - Accent2 2 18" xfId="1927"/>
    <cellStyle name="40% - Accent2 2 19" xfId="1928"/>
    <cellStyle name="40% - Accent2 2 2" xfId="1929"/>
    <cellStyle name="40% - Accent2 2 2 2" xfId="1930"/>
    <cellStyle name="40% - Accent2 2 20" xfId="1931"/>
    <cellStyle name="40% - Accent2 2 21" xfId="1932"/>
    <cellStyle name="40% - Accent2 2 22" xfId="1933"/>
    <cellStyle name="40% - Accent2 2 23" xfId="1934"/>
    <cellStyle name="40% - Accent2 2 24" xfId="1935"/>
    <cellStyle name="40% - Accent2 2 25" xfId="1936"/>
    <cellStyle name="40% - Accent2 2 26" xfId="1937"/>
    <cellStyle name="40% - Accent2 2 27" xfId="1938"/>
    <cellStyle name="40% - Accent2 2 28" xfId="1939"/>
    <cellStyle name="40% - Accent2 2 29" xfId="1940"/>
    <cellStyle name="40% - Accent2 2 3" xfId="1941"/>
    <cellStyle name="40% - Accent2 2 30" xfId="1942"/>
    <cellStyle name="40% - Accent2 2 31" xfId="1943"/>
    <cellStyle name="40% - Accent2 2 32" xfId="1944"/>
    <cellStyle name="40% - Accent2 2 33" xfId="1945"/>
    <cellStyle name="40% - Accent2 2 34" xfId="1946"/>
    <cellStyle name="40% - Accent2 2 35" xfId="1947"/>
    <cellStyle name="40% - Accent2 2 36" xfId="1948"/>
    <cellStyle name="40% - Accent2 2 37" xfId="1949"/>
    <cellStyle name="40% - Accent2 2 38" xfId="1950"/>
    <cellStyle name="40% - Accent2 2 39" xfId="1951"/>
    <cellStyle name="40% - Accent2 2 4" xfId="1952"/>
    <cellStyle name="40% - Accent2 2 40" xfId="1953"/>
    <cellStyle name="40% - Accent2 2 41" xfId="1954"/>
    <cellStyle name="40% - Accent2 2 42" xfId="1955"/>
    <cellStyle name="40% - Accent2 2 43" xfId="1956"/>
    <cellStyle name="40% - Accent2 2 44" xfId="1957"/>
    <cellStyle name="40% - Accent2 2 45" xfId="1958"/>
    <cellStyle name="40% - Accent2 2 46" xfId="1959"/>
    <cellStyle name="40% - Accent2 2 47" xfId="1960"/>
    <cellStyle name="40% - Accent2 2 48" xfId="1961"/>
    <cellStyle name="40% - Accent2 2 49" xfId="1962"/>
    <cellStyle name="40% - Accent2 2 5" xfId="1963"/>
    <cellStyle name="40% - Accent2 2 6" xfId="1964"/>
    <cellStyle name="40% - Accent2 2 7" xfId="1965"/>
    <cellStyle name="40% - Accent2 2 8" xfId="1966"/>
    <cellStyle name="40% - Accent2 2 9" xfId="1967"/>
    <cellStyle name="40% - Accent2 20" xfId="1968"/>
    <cellStyle name="40% - Accent2 21" xfId="1969"/>
    <cellStyle name="40% - Accent2 22" xfId="1970"/>
    <cellStyle name="40% - Accent2 23" xfId="1971"/>
    <cellStyle name="40% - Accent2 24" xfId="1972"/>
    <cellStyle name="40% - Accent2 25" xfId="1973"/>
    <cellStyle name="40% - Accent2 26" xfId="1974"/>
    <cellStyle name="40% - Accent2 26 2" xfId="1975"/>
    <cellStyle name="40% - Accent2 26 3" xfId="1976"/>
    <cellStyle name="40% - Accent2 26 4" xfId="1977"/>
    <cellStyle name="40% - Accent2 27" xfId="1978"/>
    <cellStyle name="40% - Accent2 27 2" xfId="1979"/>
    <cellStyle name="40% - Accent2 27 3" xfId="1980"/>
    <cellStyle name="40% - Accent2 27 4" xfId="1981"/>
    <cellStyle name="40% - Accent2 28" xfId="1982"/>
    <cellStyle name="40% - Accent2 28 2" xfId="1983"/>
    <cellStyle name="40% - Accent2 28 3" xfId="1984"/>
    <cellStyle name="40% - Accent2 28 4" xfId="1985"/>
    <cellStyle name="40% - Accent2 29" xfId="1986"/>
    <cellStyle name="40% - Accent2 29 2" xfId="1987"/>
    <cellStyle name="40% - Accent2 29 3" xfId="1988"/>
    <cellStyle name="40% - Accent2 29 4" xfId="1989"/>
    <cellStyle name="40% - Accent2 3" xfId="1990"/>
    <cellStyle name="40% - Accent2 3 10" xfId="1991"/>
    <cellStyle name="40% - Accent2 3 11" xfId="1992"/>
    <cellStyle name="40% - Accent2 3 12" xfId="1993"/>
    <cellStyle name="40% - Accent2 3 13" xfId="1994"/>
    <cellStyle name="40% - Accent2 3 14" xfId="1995"/>
    <cellStyle name="40% - Accent2 3 15" xfId="1996"/>
    <cellStyle name="40% - Accent2 3 16" xfId="1997"/>
    <cellStyle name="40% - Accent2 3 17" xfId="1998"/>
    <cellStyle name="40% - Accent2 3 18" xfId="1999"/>
    <cellStyle name="40% - Accent2 3 19" xfId="2000"/>
    <cellStyle name="40% - Accent2 3 2" xfId="2001"/>
    <cellStyle name="40% - Accent2 3 20" xfId="2002"/>
    <cellStyle name="40% - Accent2 3 21" xfId="2003"/>
    <cellStyle name="40% - Accent2 3 22" xfId="2004"/>
    <cellStyle name="40% - Accent2 3 23" xfId="2005"/>
    <cellStyle name="40% - Accent2 3 24" xfId="2006"/>
    <cellStyle name="40% - Accent2 3 25" xfId="2007"/>
    <cellStyle name="40% - Accent2 3 26" xfId="2008"/>
    <cellStyle name="40% - Accent2 3 27" xfId="2009"/>
    <cellStyle name="40% - Accent2 3 28" xfId="2010"/>
    <cellStyle name="40% - Accent2 3 29" xfId="2011"/>
    <cellStyle name="40% - Accent2 3 3" xfId="2012"/>
    <cellStyle name="40% - Accent2 3 30" xfId="2013"/>
    <cellStyle name="40% - Accent2 3 31" xfId="2014"/>
    <cellStyle name="40% - Accent2 3 32" xfId="2015"/>
    <cellStyle name="40% - Accent2 3 33" xfId="2016"/>
    <cellStyle name="40% - Accent2 3 34" xfId="2017"/>
    <cellStyle name="40% - Accent2 3 35" xfId="2018"/>
    <cellStyle name="40% - Accent2 3 36" xfId="2019"/>
    <cellStyle name="40% - Accent2 3 37" xfId="2020"/>
    <cellStyle name="40% - Accent2 3 38" xfId="2021"/>
    <cellStyle name="40% - Accent2 3 39" xfId="2022"/>
    <cellStyle name="40% - Accent2 3 4" xfId="2023"/>
    <cellStyle name="40% - Accent2 3 40" xfId="2024"/>
    <cellStyle name="40% - Accent2 3 41" xfId="2025"/>
    <cellStyle name="40% - Accent2 3 42" xfId="2026"/>
    <cellStyle name="40% - Accent2 3 43" xfId="2027"/>
    <cellStyle name="40% - Accent2 3 44" xfId="2028"/>
    <cellStyle name="40% - Accent2 3 45" xfId="2029"/>
    <cellStyle name="40% - Accent2 3 46" xfId="2030"/>
    <cellStyle name="40% - Accent2 3 47" xfId="2031"/>
    <cellStyle name="40% - Accent2 3 48" xfId="2032"/>
    <cellStyle name="40% - Accent2 3 49" xfId="2033"/>
    <cellStyle name="40% - Accent2 3 5" xfId="2034"/>
    <cellStyle name="40% - Accent2 3 6" xfId="2035"/>
    <cellStyle name="40% - Accent2 3 7" xfId="2036"/>
    <cellStyle name="40% - Accent2 3 8" xfId="2037"/>
    <cellStyle name="40% - Accent2 3 9" xfId="2038"/>
    <cellStyle name="40% - Accent2 30" xfId="2039"/>
    <cellStyle name="40% - Accent2 30 2" xfId="2040"/>
    <cellStyle name="40% - Accent2 30 3" xfId="2041"/>
    <cellStyle name="40% - Accent2 30 4" xfId="2042"/>
    <cellStyle name="40% - Accent2 31" xfId="2043"/>
    <cellStyle name="40% - Accent2 31 2" xfId="2044"/>
    <cellStyle name="40% - Accent2 31 3" xfId="2045"/>
    <cellStyle name="40% - Accent2 31 4" xfId="2046"/>
    <cellStyle name="40% - Accent2 32" xfId="2047"/>
    <cellStyle name="40% - Accent2 32 2" xfId="2048"/>
    <cellStyle name="40% - Accent2 32 3" xfId="2049"/>
    <cellStyle name="40% - Accent2 32 4" xfId="2050"/>
    <cellStyle name="40% - Accent2 33" xfId="2051"/>
    <cellStyle name="40% - Accent2 33 2" xfId="2052"/>
    <cellStyle name="40% - Accent2 33 3" xfId="2053"/>
    <cellStyle name="40% - Accent2 33 4" xfId="2054"/>
    <cellStyle name="40% - Accent2 4" xfId="2055"/>
    <cellStyle name="40% - Accent2 4 10" xfId="2056"/>
    <cellStyle name="40% - Accent2 4 11" xfId="2057"/>
    <cellStyle name="40% - Accent2 4 12" xfId="2058"/>
    <cellStyle name="40% - Accent2 4 13" xfId="2059"/>
    <cellStyle name="40% - Accent2 4 14" xfId="2060"/>
    <cellStyle name="40% - Accent2 4 15" xfId="2061"/>
    <cellStyle name="40% - Accent2 4 16" xfId="2062"/>
    <cellStyle name="40% - Accent2 4 17" xfId="2063"/>
    <cellStyle name="40% - Accent2 4 18" xfId="2064"/>
    <cellStyle name="40% - Accent2 4 19" xfId="2065"/>
    <cellStyle name="40% - Accent2 4 2" xfId="2066"/>
    <cellStyle name="40% - Accent2 4 20" xfId="2067"/>
    <cellStyle name="40% - Accent2 4 21" xfId="2068"/>
    <cellStyle name="40% - Accent2 4 22" xfId="2069"/>
    <cellStyle name="40% - Accent2 4 23" xfId="2070"/>
    <cellStyle name="40% - Accent2 4 24" xfId="2071"/>
    <cellStyle name="40% - Accent2 4 25" xfId="2072"/>
    <cellStyle name="40% - Accent2 4 26" xfId="2073"/>
    <cellStyle name="40% - Accent2 4 27" xfId="2074"/>
    <cellStyle name="40% - Accent2 4 28" xfId="2075"/>
    <cellStyle name="40% - Accent2 4 29" xfId="2076"/>
    <cellStyle name="40% - Accent2 4 3" xfId="2077"/>
    <cellStyle name="40% - Accent2 4 30" xfId="2078"/>
    <cellStyle name="40% - Accent2 4 31" xfId="2079"/>
    <cellStyle name="40% - Accent2 4 32" xfId="2080"/>
    <cellStyle name="40% - Accent2 4 33" xfId="2081"/>
    <cellStyle name="40% - Accent2 4 34" xfId="2082"/>
    <cellStyle name="40% - Accent2 4 35" xfId="2083"/>
    <cellStyle name="40% - Accent2 4 36" xfId="2084"/>
    <cellStyle name="40% - Accent2 4 37" xfId="2085"/>
    <cellStyle name="40% - Accent2 4 38" xfId="2086"/>
    <cellStyle name="40% - Accent2 4 39" xfId="2087"/>
    <cellStyle name="40% - Accent2 4 4" xfId="2088"/>
    <cellStyle name="40% - Accent2 4 40" xfId="2089"/>
    <cellStyle name="40% - Accent2 4 41" xfId="2090"/>
    <cellStyle name="40% - Accent2 4 42" xfId="2091"/>
    <cellStyle name="40% - Accent2 4 43" xfId="2092"/>
    <cellStyle name="40% - Accent2 4 44" xfId="2093"/>
    <cellStyle name="40% - Accent2 4 45" xfId="2094"/>
    <cellStyle name="40% - Accent2 4 46" xfId="2095"/>
    <cellStyle name="40% - Accent2 4 47" xfId="2096"/>
    <cellStyle name="40% - Accent2 4 48" xfId="2097"/>
    <cellStyle name="40% - Accent2 4 49" xfId="2098"/>
    <cellStyle name="40% - Accent2 4 5" xfId="2099"/>
    <cellStyle name="40% - Accent2 4 6" xfId="2100"/>
    <cellStyle name="40% - Accent2 4 7" xfId="2101"/>
    <cellStyle name="40% - Accent2 4 8" xfId="2102"/>
    <cellStyle name="40% - Accent2 4 9" xfId="2103"/>
    <cellStyle name="40% - Accent2 5" xfId="2104"/>
    <cellStyle name="40% - Accent2 5 2" xfId="2105"/>
    <cellStyle name="40% - Accent2 5 3" xfId="37287"/>
    <cellStyle name="40% - Accent2 6" xfId="2106"/>
    <cellStyle name="40% - Accent2 6 2" xfId="37288"/>
    <cellStyle name="40% - Accent2 7" xfId="2107"/>
    <cellStyle name="40% - Accent2 8" xfId="2108"/>
    <cellStyle name="40% - Accent2 9" xfId="2109"/>
    <cellStyle name="40% - Accent3 10" xfId="2110"/>
    <cellStyle name="40% - Accent3 11" xfId="2111"/>
    <cellStyle name="40% - Accent3 12" xfId="2112"/>
    <cellStyle name="40% - Accent3 13" xfId="2113"/>
    <cellStyle name="40% - Accent3 14" xfId="2114"/>
    <cellStyle name="40% - Accent3 15" xfId="2115"/>
    <cellStyle name="40% - Accent3 16" xfId="2116"/>
    <cellStyle name="40% - Accent3 17" xfId="2117"/>
    <cellStyle name="40% - Accent3 18" xfId="2118"/>
    <cellStyle name="40% - Accent3 19" xfId="2119"/>
    <cellStyle name="40% - Accent3 2" xfId="2120"/>
    <cellStyle name="40% - Accent3 2 10" xfId="2121"/>
    <cellStyle name="40% - Accent3 2 11" xfId="2122"/>
    <cellStyle name="40% - Accent3 2 12" xfId="2123"/>
    <cellStyle name="40% - Accent3 2 13" xfId="2124"/>
    <cellStyle name="40% - Accent3 2 14" xfId="2125"/>
    <cellStyle name="40% - Accent3 2 15" xfId="2126"/>
    <cellStyle name="40% - Accent3 2 16" xfId="2127"/>
    <cellStyle name="40% - Accent3 2 17" xfId="2128"/>
    <cellStyle name="40% - Accent3 2 18" xfId="2129"/>
    <cellStyle name="40% - Accent3 2 19" xfId="2130"/>
    <cellStyle name="40% - Accent3 2 2" xfId="2131"/>
    <cellStyle name="40% - Accent3 2 2 2" xfId="2132"/>
    <cellStyle name="40% - Accent3 2 20" xfId="2133"/>
    <cellStyle name="40% - Accent3 2 21" xfId="2134"/>
    <cellStyle name="40% - Accent3 2 22" xfId="2135"/>
    <cellStyle name="40% - Accent3 2 23" xfId="2136"/>
    <cellStyle name="40% - Accent3 2 24" xfId="2137"/>
    <cellStyle name="40% - Accent3 2 25" xfId="2138"/>
    <cellStyle name="40% - Accent3 2 26" xfId="2139"/>
    <cellStyle name="40% - Accent3 2 27" xfId="2140"/>
    <cellStyle name="40% - Accent3 2 28" xfId="2141"/>
    <cellStyle name="40% - Accent3 2 29" xfId="2142"/>
    <cellStyle name="40% - Accent3 2 3" xfId="2143"/>
    <cellStyle name="40% - Accent3 2 30" xfId="2144"/>
    <cellStyle name="40% - Accent3 2 31" xfId="2145"/>
    <cellStyle name="40% - Accent3 2 32" xfId="2146"/>
    <cellStyle name="40% - Accent3 2 33" xfId="2147"/>
    <cellStyle name="40% - Accent3 2 34" xfId="2148"/>
    <cellStyle name="40% - Accent3 2 35" xfId="2149"/>
    <cellStyle name="40% - Accent3 2 36" xfId="2150"/>
    <cellStyle name="40% - Accent3 2 37" xfId="2151"/>
    <cellStyle name="40% - Accent3 2 38" xfId="2152"/>
    <cellStyle name="40% - Accent3 2 39" xfId="2153"/>
    <cellStyle name="40% - Accent3 2 4" xfId="2154"/>
    <cellStyle name="40% - Accent3 2 40" xfId="2155"/>
    <cellStyle name="40% - Accent3 2 41" xfId="2156"/>
    <cellStyle name="40% - Accent3 2 42" xfId="2157"/>
    <cellStyle name="40% - Accent3 2 43" xfId="2158"/>
    <cellStyle name="40% - Accent3 2 44" xfId="2159"/>
    <cellStyle name="40% - Accent3 2 45" xfId="2160"/>
    <cellStyle name="40% - Accent3 2 46" xfId="2161"/>
    <cellStyle name="40% - Accent3 2 47" xfId="2162"/>
    <cellStyle name="40% - Accent3 2 48" xfId="2163"/>
    <cellStyle name="40% - Accent3 2 49" xfId="2164"/>
    <cellStyle name="40% - Accent3 2 5" xfId="2165"/>
    <cellStyle name="40% - Accent3 2 50" xfId="37289"/>
    <cellStyle name="40% - Accent3 2 6" xfId="2166"/>
    <cellStyle name="40% - Accent3 2 7" xfId="2167"/>
    <cellStyle name="40% - Accent3 2 8" xfId="2168"/>
    <cellStyle name="40% - Accent3 2 9" xfId="2169"/>
    <cellStyle name="40% - Accent3 20" xfId="2170"/>
    <cellStyle name="40% - Accent3 21" xfId="2171"/>
    <cellStyle name="40% - Accent3 22" xfId="2172"/>
    <cellStyle name="40% - Accent3 23" xfId="2173"/>
    <cellStyle name="40% - Accent3 24" xfId="2174"/>
    <cellStyle name="40% - Accent3 25" xfId="2175"/>
    <cellStyle name="40% - Accent3 26" xfId="2176"/>
    <cellStyle name="40% - Accent3 26 2" xfId="2177"/>
    <cellStyle name="40% - Accent3 26 3" xfId="2178"/>
    <cellStyle name="40% - Accent3 26 4" xfId="2179"/>
    <cellStyle name="40% - Accent3 27" xfId="2180"/>
    <cellStyle name="40% - Accent3 27 2" xfId="2181"/>
    <cellStyle name="40% - Accent3 27 3" xfId="2182"/>
    <cellStyle name="40% - Accent3 27 4" xfId="2183"/>
    <cellStyle name="40% - Accent3 28" xfId="2184"/>
    <cellStyle name="40% - Accent3 28 2" xfId="2185"/>
    <cellStyle name="40% - Accent3 28 3" xfId="2186"/>
    <cellStyle name="40% - Accent3 28 4" xfId="2187"/>
    <cellStyle name="40% - Accent3 29" xfId="2188"/>
    <cellStyle name="40% - Accent3 29 2" xfId="2189"/>
    <cellStyle name="40% - Accent3 29 3" xfId="2190"/>
    <cellStyle name="40% - Accent3 29 4" xfId="2191"/>
    <cellStyle name="40% - Accent3 3" xfId="2192"/>
    <cellStyle name="40% - Accent3 3 10" xfId="2193"/>
    <cellStyle name="40% - Accent3 3 11" xfId="2194"/>
    <cellStyle name="40% - Accent3 3 12" xfId="2195"/>
    <cellStyle name="40% - Accent3 3 13" xfId="2196"/>
    <cellStyle name="40% - Accent3 3 14" xfId="2197"/>
    <cellStyle name="40% - Accent3 3 15" xfId="2198"/>
    <cellStyle name="40% - Accent3 3 16" xfId="2199"/>
    <cellStyle name="40% - Accent3 3 17" xfId="2200"/>
    <cellStyle name="40% - Accent3 3 18" xfId="2201"/>
    <cellStyle name="40% - Accent3 3 19" xfId="2202"/>
    <cellStyle name="40% - Accent3 3 2" xfId="2203"/>
    <cellStyle name="40% - Accent3 3 20" xfId="2204"/>
    <cellStyle name="40% - Accent3 3 21" xfId="2205"/>
    <cellStyle name="40% - Accent3 3 22" xfId="2206"/>
    <cellStyle name="40% - Accent3 3 23" xfId="2207"/>
    <cellStyle name="40% - Accent3 3 24" xfId="2208"/>
    <cellStyle name="40% - Accent3 3 25" xfId="2209"/>
    <cellStyle name="40% - Accent3 3 26" xfId="2210"/>
    <cellStyle name="40% - Accent3 3 27" xfId="2211"/>
    <cellStyle name="40% - Accent3 3 28" xfId="2212"/>
    <cellStyle name="40% - Accent3 3 29" xfId="2213"/>
    <cellStyle name="40% - Accent3 3 3" xfId="2214"/>
    <cellStyle name="40% - Accent3 3 30" xfId="2215"/>
    <cellStyle name="40% - Accent3 3 31" xfId="2216"/>
    <cellStyle name="40% - Accent3 3 32" xfId="2217"/>
    <cellStyle name="40% - Accent3 3 33" xfId="2218"/>
    <cellStyle name="40% - Accent3 3 34" xfId="2219"/>
    <cellStyle name="40% - Accent3 3 35" xfId="2220"/>
    <cellStyle name="40% - Accent3 3 36" xfId="2221"/>
    <cellStyle name="40% - Accent3 3 37" xfId="2222"/>
    <cellStyle name="40% - Accent3 3 38" xfId="2223"/>
    <cellStyle name="40% - Accent3 3 39" xfId="2224"/>
    <cellStyle name="40% - Accent3 3 4" xfId="2225"/>
    <cellStyle name="40% - Accent3 3 40" xfId="2226"/>
    <cellStyle name="40% - Accent3 3 41" xfId="2227"/>
    <cellStyle name="40% - Accent3 3 42" xfId="2228"/>
    <cellStyle name="40% - Accent3 3 43" xfId="2229"/>
    <cellStyle name="40% - Accent3 3 44" xfId="2230"/>
    <cellStyle name="40% - Accent3 3 45" xfId="2231"/>
    <cellStyle name="40% - Accent3 3 46" xfId="2232"/>
    <cellStyle name="40% - Accent3 3 47" xfId="2233"/>
    <cellStyle name="40% - Accent3 3 48" xfId="2234"/>
    <cellStyle name="40% - Accent3 3 49" xfId="2235"/>
    <cellStyle name="40% - Accent3 3 5" xfId="2236"/>
    <cellStyle name="40% - Accent3 3 50" xfId="37290"/>
    <cellStyle name="40% - Accent3 3 6" xfId="2237"/>
    <cellStyle name="40% - Accent3 3 7" xfId="2238"/>
    <cellStyle name="40% - Accent3 3 8" xfId="2239"/>
    <cellStyle name="40% - Accent3 3 9" xfId="2240"/>
    <cellStyle name="40% - Accent3 30" xfId="2241"/>
    <cellStyle name="40% - Accent3 30 2" xfId="2242"/>
    <cellStyle name="40% - Accent3 30 3" xfId="2243"/>
    <cellStyle name="40% - Accent3 30 4" xfId="2244"/>
    <cellStyle name="40% - Accent3 31" xfId="2245"/>
    <cellStyle name="40% - Accent3 31 2" xfId="2246"/>
    <cellStyle name="40% - Accent3 31 3" xfId="2247"/>
    <cellStyle name="40% - Accent3 31 4" xfId="2248"/>
    <cellStyle name="40% - Accent3 32" xfId="2249"/>
    <cellStyle name="40% - Accent3 32 2" xfId="2250"/>
    <cellStyle name="40% - Accent3 32 3" xfId="2251"/>
    <cellStyle name="40% - Accent3 32 4" xfId="2252"/>
    <cellStyle name="40% - Accent3 33" xfId="2253"/>
    <cellStyle name="40% - Accent3 33 2" xfId="2254"/>
    <cellStyle name="40% - Accent3 33 3" xfId="2255"/>
    <cellStyle name="40% - Accent3 33 4" xfId="2256"/>
    <cellStyle name="40% - Accent3 4" xfId="2257"/>
    <cellStyle name="40% - Accent3 4 10" xfId="2258"/>
    <cellStyle name="40% - Accent3 4 11" xfId="2259"/>
    <cellStyle name="40% - Accent3 4 12" xfId="2260"/>
    <cellStyle name="40% - Accent3 4 13" xfId="2261"/>
    <cellStyle name="40% - Accent3 4 14" xfId="2262"/>
    <cellStyle name="40% - Accent3 4 15" xfId="2263"/>
    <cellStyle name="40% - Accent3 4 16" xfId="2264"/>
    <cellStyle name="40% - Accent3 4 17" xfId="2265"/>
    <cellStyle name="40% - Accent3 4 18" xfId="2266"/>
    <cellStyle name="40% - Accent3 4 19" xfId="2267"/>
    <cellStyle name="40% - Accent3 4 2" xfId="2268"/>
    <cellStyle name="40% - Accent3 4 20" xfId="2269"/>
    <cellStyle name="40% - Accent3 4 21" xfId="2270"/>
    <cellStyle name="40% - Accent3 4 22" xfId="2271"/>
    <cellStyle name="40% - Accent3 4 23" xfId="2272"/>
    <cellStyle name="40% - Accent3 4 24" xfId="2273"/>
    <cellStyle name="40% - Accent3 4 25" xfId="2274"/>
    <cellStyle name="40% - Accent3 4 26" xfId="2275"/>
    <cellStyle name="40% - Accent3 4 27" xfId="2276"/>
    <cellStyle name="40% - Accent3 4 28" xfId="2277"/>
    <cellStyle name="40% - Accent3 4 29" xfId="2278"/>
    <cellStyle name="40% - Accent3 4 3" xfId="2279"/>
    <cellStyle name="40% - Accent3 4 30" xfId="2280"/>
    <cellStyle name="40% - Accent3 4 31" xfId="2281"/>
    <cellStyle name="40% - Accent3 4 32" xfId="2282"/>
    <cellStyle name="40% - Accent3 4 33" xfId="2283"/>
    <cellStyle name="40% - Accent3 4 34" xfId="2284"/>
    <cellStyle name="40% - Accent3 4 35" xfId="2285"/>
    <cellStyle name="40% - Accent3 4 36" xfId="2286"/>
    <cellStyle name="40% - Accent3 4 37" xfId="2287"/>
    <cellStyle name="40% - Accent3 4 38" xfId="2288"/>
    <cellStyle name="40% - Accent3 4 39" xfId="2289"/>
    <cellStyle name="40% - Accent3 4 4" xfId="2290"/>
    <cellStyle name="40% - Accent3 4 40" xfId="2291"/>
    <cellStyle name="40% - Accent3 4 41" xfId="2292"/>
    <cellStyle name="40% - Accent3 4 42" xfId="2293"/>
    <cellStyle name="40% - Accent3 4 43" xfId="2294"/>
    <cellStyle name="40% - Accent3 4 44" xfId="2295"/>
    <cellStyle name="40% - Accent3 4 45" xfId="2296"/>
    <cellStyle name="40% - Accent3 4 46" xfId="2297"/>
    <cellStyle name="40% - Accent3 4 47" xfId="2298"/>
    <cellStyle name="40% - Accent3 4 48" xfId="2299"/>
    <cellStyle name="40% - Accent3 4 49" xfId="2300"/>
    <cellStyle name="40% - Accent3 4 5" xfId="2301"/>
    <cellStyle name="40% - Accent3 4 50" xfId="37291"/>
    <cellStyle name="40% - Accent3 4 6" xfId="2302"/>
    <cellStyle name="40% - Accent3 4 7" xfId="2303"/>
    <cellStyle name="40% - Accent3 4 8" xfId="2304"/>
    <cellStyle name="40% - Accent3 4 9" xfId="2305"/>
    <cellStyle name="40% - Accent3 5" xfId="2306"/>
    <cellStyle name="40% - Accent3 5 2" xfId="2307"/>
    <cellStyle name="40% - Accent3 5 3" xfId="37292"/>
    <cellStyle name="40% - Accent3 6" xfId="2308"/>
    <cellStyle name="40% - Accent3 6 2" xfId="37293"/>
    <cellStyle name="40% - Accent3 7" xfId="2309"/>
    <cellStyle name="40% - Accent3 8" xfId="2310"/>
    <cellStyle name="40% - Accent3 9" xfId="2311"/>
    <cellStyle name="40% - Accent4 10" xfId="2312"/>
    <cellStyle name="40% - Accent4 11" xfId="2313"/>
    <cellStyle name="40% - Accent4 12" xfId="2314"/>
    <cellStyle name="40% - Accent4 13" xfId="2315"/>
    <cellStyle name="40% - Accent4 14" xfId="2316"/>
    <cellStyle name="40% - Accent4 15" xfId="2317"/>
    <cellStyle name="40% - Accent4 16" xfId="2318"/>
    <cellStyle name="40% - Accent4 17" xfId="2319"/>
    <cellStyle name="40% - Accent4 18" xfId="2320"/>
    <cellStyle name="40% - Accent4 19" xfId="2321"/>
    <cellStyle name="40% - Accent4 2" xfId="2322"/>
    <cellStyle name="40% - Accent4 2 10" xfId="2323"/>
    <cellStyle name="40% - Accent4 2 11" xfId="2324"/>
    <cellStyle name="40% - Accent4 2 12" xfId="2325"/>
    <cellStyle name="40% - Accent4 2 13" xfId="2326"/>
    <cellStyle name="40% - Accent4 2 14" xfId="2327"/>
    <cellStyle name="40% - Accent4 2 15" xfId="2328"/>
    <cellStyle name="40% - Accent4 2 16" xfId="2329"/>
    <cellStyle name="40% - Accent4 2 17" xfId="2330"/>
    <cellStyle name="40% - Accent4 2 18" xfId="2331"/>
    <cellStyle name="40% - Accent4 2 19" xfId="2332"/>
    <cellStyle name="40% - Accent4 2 2" xfId="2333"/>
    <cellStyle name="40% - Accent4 2 2 2" xfId="2334"/>
    <cellStyle name="40% - Accent4 2 20" xfId="2335"/>
    <cellStyle name="40% - Accent4 2 21" xfId="2336"/>
    <cellStyle name="40% - Accent4 2 22" xfId="2337"/>
    <cellStyle name="40% - Accent4 2 23" xfId="2338"/>
    <cellStyle name="40% - Accent4 2 24" xfId="2339"/>
    <cellStyle name="40% - Accent4 2 25" xfId="2340"/>
    <cellStyle name="40% - Accent4 2 26" xfId="2341"/>
    <cellStyle name="40% - Accent4 2 27" xfId="2342"/>
    <cellStyle name="40% - Accent4 2 28" xfId="2343"/>
    <cellStyle name="40% - Accent4 2 29" xfId="2344"/>
    <cellStyle name="40% - Accent4 2 3" xfId="2345"/>
    <cellStyle name="40% - Accent4 2 30" xfId="2346"/>
    <cellStyle name="40% - Accent4 2 31" xfId="2347"/>
    <cellStyle name="40% - Accent4 2 32" xfId="2348"/>
    <cellStyle name="40% - Accent4 2 33" xfId="2349"/>
    <cellStyle name="40% - Accent4 2 34" xfId="2350"/>
    <cellStyle name="40% - Accent4 2 35" xfId="2351"/>
    <cellStyle name="40% - Accent4 2 36" xfId="2352"/>
    <cellStyle name="40% - Accent4 2 37" xfId="2353"/>
    <cellStyle name="40% - Accent4 2 38" xfId="2354"/>
    <cellStyle name="40% - Accent4 2 39" xfId="2355"/>
    <cellStyle name="40% - Accent4 2 4" xfId="2356"/>
    <cellStyle name="40% - Accent4 2 40" xfId="2357"/>
    <cellStyle name="40% - Accent4 2 41" xfId="2358"/>
    <cellStyle name="40% - Accent4 2 42" xfId="2359"/>
    <cellStyle name="40% - Accent4 2 43" xfId="2360"/>
    <cellStyle name="40% - Accent4 2 44" xfId="2361"/>
    <cellStyle name="40% - Accent4 2 45" xfId="2362"/>
    <cellStyle name="40% - Accent4 2 46" xfId="2363"/>
    <cellStyle name="40% - Accent4 2 47" xfId="2364"/>
    <cellStyle name="40% - Accent4 2 48" xfId="2365"/>
    <cellStyle name="40% - Accent4 2 49" xfId="2366"/>
    <cellStyle name="40% - Accent4 2 5" xfId="2367"/>
    <cellStyle name="40% - Accent4 2 50" xfId="37294"/>
    <cellStyle name="40% - Accent4 2 6" xfId="2368"/>
    <cellStyle name="40% - Accent4 2 7" xfId="2369"/>
    <cellStyle name="40% - Accent4 2 8" xfId="2370"/>
    <cellStyle name="40% - Accent4 2 9" xfId="2371"/>
    <cellStyle name="40% - Accent4 20" xfId="2372"/>
    <cellStyle name="40% - Accent4 21" xfId="2373"/>
    <cellStyle name="40% - Accent4 22" xfId="2374"/>
    <cellStyle name="40% - Accent4 23" xfId="2375"/>
    <cellStyle name="40% - Accent4 24" xfId="2376"/>
    <cellStyle name="40% - Accent4 25" xfId="2377"/>
    <cellStyle name="40% - Accent4 26" xfId="2378"/>
    <cellStyle name="40% - Accent4 26 2" xfId="2379"/>
    <cellStyle name="40% - Accent4 26 3" xfId="2380"/>
    <cellStyle name="40% - Accent4 26 4" xfId="2381"/>
    <cellStyle name="40% - Accent4 27" xfId="2382"/>
    <cellStyle name="40% - Accent4 27 2" xfId="2383"/>
    <cellStyle name="40% - Accent4 27 3" xfId="2384"/>
    <cellStyle name="40% - Accent4 27 4" xfId="2385"/>
    <cellStyle name="40% - Accent4 28" xfId="2386"/>
    <cellStyle name="40% - Accent4 28 2" xfId="2387"/>
    <cellStyle name="40% - Accent4 28 3" xfId="2388"/>
    <cellStyle name="40% - Accent4 28 4" xfId="2389"/>
    <cellStyle name="40% - Accent4 29" xfId="2390"/>
    <cellStyle name="40% - Accent4 29 2" xfId="2391"/>
    <cellStyle name="40% - Accent4 29 3" xfId="2392"/>
    <cellStyle name="40% - Accent4 29 4" xfId="2393"/>
    <cellStyle name="40% - Accent4 3" xfId="2394"/>
    <cellStyle name="40% - Accent4 3 10" xfId="2395"/>
    <cellStyle name="40% - Accent4 3 11" xfId="2396"/>
    <cellStyle name="40% - Accent4 3 12" xfId="2397"/>
    <cellStyle name="40% - Accent4 3 13" xfId="2398"/>
    <cellStyle name="40% - Accent4 3 14" xfId="2399"/>
    <cellStyle name="40% - Accent4 3 15" xfId="2400"/>
    <cellStyle name="40% - Accent4 3 16" xfId="2401"/>
    <cellStyle name="40% - Accent4 3 17" xfId="2402"/>
    <cellStyle name="40% - Accent4 3 18" xfId="2403"/>
    <cellStyle name="40% - Accent4 3 19" xfId="2404"/>
    <cellStyle name="40% - Accent4 3 2" xfId="2405"/>
    <cellStyle name="40% - Accent4 3 20" xfId="2406"/>
    <cellStyle name="40% - Accent4 3 21" xfId="2407"/>
    <cellStyle name="40% - Accent4 3 22" xfId="2408"/>
    <cellStyle name="40% - Accent4 3 23" xfId="2409"/>
    <cellStyle name="40% - Accent4 3 24" xfId="2410"/>
    <cellStyle name="40% - Accent4 3 25" xfId="2411"/>
    <cellStyle name="40% - Accent4 3 26" xfId="2412"/>
    <cellStyle name="40% - Accent4 3 27" xfId="2413"/>
    <cellStyle name="40% - Accent4 3 28" xfId="2414"/>
    <cellStyle name="40% - Accent4 3 29" xfId="2415"/>
    <cellStyle name="40% - Accent4 3 3" xfId="2416"/>
    <cellStyle name="40% - Accent4 3 30" xfId="2417"/>
    <cellStyle name="40% - Accent4 3 31" xfId="2418"/>
    <cellStyle name="40% - Accent4 3 32" xfId="2419"/>
    <cellStyle name="40% - Accent4 3 33" xfId="2420"/>
    <cellStyle name="40% - Accent4 3 34" xfId="2421"/>
    <cellStyle name="40% - Accent4 3 35" xfId="2422"/>
    <cellStyle name="40% - Accent4 3 36" xfId="2423"/>
    <cellStyle name="40% - Accent4 3 37" xfId="2424"/>
    <cellStyle name="40% - Accent4 3 38" xfId="2425"/>
    <cellStyle name="40% - Accent4 3 39" xfId="2426"/>
    <cellStyle name="40% - Accent4 3 4" xfId="2427"/>
    <cellStyle name="40% - Accent4 3 40" xfId="2428"/>
    <cellStyle name="40% - Accent4 3 41" xfId="2429"/>
    <cellStyle name="40% - Accent4 3 42" xfId="2430"/>
    <cellStyle name="40% - Accent4 3 43" xfId="2431"/>
    <cellStyle name="40% - Accent4 3 44" xfId="2432"/>
    <cellStyle name="40% - Accent4 3 45" xfId="2433"/>
    <cellStyle name="40% - Accent4 3 46" xfId="2434"/>
    <cellStyle name="40% - Accent4 3 47" xfId="2435"/>
    <cellStyle name="40% - Accent4 3 48" xfId="2436"/>
    <cellStyle name="40% - Accent4 3 49" xfId="2437"/>
    <cellStyle name="40% - Accent4 3 5" xfId="2438"/>
    <cellStyle name="40% - Accent4 3 50" xfId="37295"/>
    <cellStyle name="40% - Accent4 3 6" xfId="2439"/>
    <cellStyle name="40% - Accent4 3 7" xfId="2440"/>
    <cellStyle name="40% - Accent4 3 8" xfId="2441"/>
    <cellStyle name="40% - Accent4 3 9" xfId="2442"/>
    <cellStyle name="40% - Accent4 30" xfId="2443"/>
    <cellStyle name="40% - Accent4 30 2" xfId="2444"/>
    <cellStyle name="40% - Accent4 30 3" xfId="2445"/>
    <cellStyle name="40% - Accent4 30 4" xfId="2446"/>
    <cellStyle name="40% - Accent4 31" xfId="2447"/>
    <cellStyle name="40% - Accent4 31 2" xfId="2448"/>
    <cellStyle name="40% - Accent4 31 3" xfId="2449"/>
    <cellStyle name="40% - Accent4 31 4" xfId="2450"/>
    <cellStyle name="40% - Accent4 32" xfId="2451"/>
    <cellStyle name="40% - Accent4 32 2" xfId="2452"/>
    <cellStyle name="40% - Accent4 32 3" xfId="2453"/>
    <cellStyle name="40% - Accent4 32 4" xfId="2454"/>
    <cellStyle name="40% - Accent4 33" xfId="2455"/>
    <cellStyle name="40% - Accent4 33 2" xfId="2456"/>
    <cellStyle name="40% - Accent4 33 3" xfId="2457"/>
    <cellStyle name="40% - Accent4 33 4" xfId="2458"/>
    <cellStyle name="40% - Accent4 4" xfId="2459"/>
    <cellStyle name="40% - Accent4 4 10" xfId="2460"/>
    <cellStyle name="40% - Accent4 4 11" xfId="2461"/>
    <cellStyle name="40% - Accent4 4 12" xfId="2462"/>
    <cellStyle name="40% - Accent4 4 13" xfId="2463"/>
    <cellStyle name="40% - Accent4 4 14" xfId="2464"/>
    <cellStyle name="40% - Accent4 4 15" xfId="2465"/>
    <cellStyle name="40% - Accent4 4 16" xfId="2466"/>
    <cellStyle name="40% - Accent4 4 17" xfId="2467"/>
    <cellStyle name="40% - Accent4 4 18" xfId="2468"/>
    <cellStyle name="40% - Accent4 4 19" xfId="2469"/>
    <cellStyle name="40% - Accent4 4 2" xfId="2470"/>
    <cellStyle name="40% - Accent4 4 20" xfId="2471"/>
    <cellStyle name="40% - Accent4 4 21" xfId="2472"/>
    <cellStyle name="40% - Accent4 4 22" xfId="2473"/>
    <cellStyle name="40% - Accent4 4 23" xfId="2474"/>
    <cellStyle name="40% - Accent4 4 24" xfId="2475"/>
    <cellStyle name="40% - Accent4 4 25" xfId="2476"/>
    <cellStyle name="40% - Accent4 4 26" xfId="2477"/>
    <cellStyle name="40% - Accent4 4 27" xfId="2478"/>
    <cellStyle name="40% - Accent4 4 28" xfId="2479"/>
    <cellStyle name="40% - Accent4 4 29" xfId="2480"/>
    <cellStyle name="40% - Accent4 4 3" xfId="2481"/>
    <cellStyle name="40% - Accent4 4 30" xfId="2482"/>
    <cellStyle name="40% - Accent4 4 31" xfId="2483"/>
    <cellStyle name="40% - Accent4 4 32" xfId="2484"/>
    <cellStyle name="40% - Accent4 4 33" xfId="2485"/>
    <cellStyle name="40% - Accent4 4 34" xfId="2486"/>
    <cellStyle name="40% - Accent4 4 35" xfId="2487"/>
    <cellStyle name="40% - Accent4 4 36" xfId="2488"/>
    <cellStyle name="40% - Accent4 4 37" xfId="2489"/>
    <cellStyle name="40% - Accent4 4 38" xfId="2490"/>
    <cellStyle name="40% - Accent4 4 39" xfId="2491"/>
    <cellStyle name="40% - Accent4 4 4" xfId="2492"/>
    <cellStyle name="40% - Accent4 4 40" xfId="2493"/>
    <cellStyle name="40% - Accent4 4 41" xfId="2494"/>
    <cellStyle name="40% - Accent4 4 42" xfId="2495"/>
    <cellStyle name="40% - Accent4 4 43" xfId="2496"/>
    <cellStyle name="40% - Accent4 4 44" xfId="2497"/>
    <cellStyle name="40% - Accent4 4 45" xfId="2498"/>
    <cellStyle name="40% - Accent4 4 46" xfId="2499"/>
    <cellStyle name="40% - Accent4 4 47" xfId="2500"/>
    <cellStyle name="40% - Accent4 4 48" xfId="2501"/>
    <cellStyle name="40% - Accent4 4 49" xfId="2502"/>
    <cellStyle name="40% - Accent4 4 5" xfId="2503"/>
    <cellStyle name="40% - Accent4 4 50" xfId="37296"/>
    <cellStyle name="40% - Accent4 4 6" xfId="2504"/>
    <cellStyle name="40% - Accent4 4 7" xfId="2505"/>
    <cellStyle name="40% - Accent4 4 8" xfId="2506"/>
    <cellStyle name="40% - Accent4 4 9" xfId="2507"/>
    <cellStyle name="40% - Accent4 5" xfId="2508"/>
    <cellStyle name="40% - Accent4 5 2" xfId="2509"/>
    <cellStyle name="40% - Accent4 5 3" xfId="37297"/>
    <cellStyle name="40% - Accent4 6" xfId="2510"/>
    <cellStyle name="40% - Accent4 6 2" xfId="37298"/>
    <cellStyle name="40% - Accent4 7" xfId="2511"/>
    <cellStyle name="40% - Accent4 8" xfId="2512"/>
    <cellStyle name="40% - Accent4 9" xfId="2513"/>
    <cellStyle name="40% - Accent5 10" xfId="2514"/>
    <cellStyle name="40% - Accent5 11" xfId="2515"/>
    <cellStyle name="40% - Accent5 12" xfId="2516"/>
    <cellStyle name="40% - Accent5 13" xfId="2517"/>
    <cellStyle name="40% - Accent5 14" xfId="2518"/>
    <cellStyle name="40% - Accent5 15" xfId="2519"/>
    <cellStyle name="40% - Accent5 16" xfId="2520"/>
    <cellStyle name="40% - Accent5 17" xfId="2521"/>
    <cellStyle name="40% - Accent5 18" xfId="2522"/>
    <cellStyle name="40% - Accent5 19" xfId="2523"/>
    <cellStyle name="40% - Accent5 2" xfId="2524"/>
    <cellStyle name="40% - Accent5 2 10" xfId="2525"/>
    <cellStyle name="40% - Accent5 2 11" xfId="2526"/>
    <cellStyle name="40% - Accent5 2 12" xfId="2527"/>
    <cellStyle name="40% - Accent5 2 13" xfId="2528"/>
    <cellStyle name="40% - Accent5 2 14" xfId="2529"/>
    <cellStyle name="40% - Accent5 2 15" xfId="2530"/>
    <cellStyle name="40% - Accent5 2 16" xfId="2531"/>
    <cellStyle name="40% - Accent5 2 17" xfId="2532"/>
    <cellStyle name="40% - Accent5 2 18" xfId="2533"/>
    <cellStyle name="40% - Accent5 2 19" xfId="2534"/>
    <cellStyle name="40% - Accent5 2 2" xfId="2535"/>
    <cellStyle name="40% - Accent5 2 2 2" xfId="2536"/>
    <cellStyle name="40% - Accent5 2 20" xfId="2537"/>
    <cellStyle name="40% - Accent5 2 21" xfId="2538"/>
    <cellStyle name="40% - Accent5 2 22" xfId="2539"/>
    <cellStyle name="40% - Accent5 2 23" xfId="2540"/>
    <cellStyle name="40% - Accent5 2 24" xfId="2541"/>
    <cellStyle name="40% - Accent5 2 25" xfId="2542"/>
    <cellStyle name="40% - Accent5 2 26" xfId="2543"/>
    <cellStyle name="40% - Accent5 2 27" xfId="2544"/>
    <cellStyle name="40% - Accent5 2 28" xfId="2545"/>
    <cellStyle name="40% - Accent5 2 29" xfId="2546"/>
    <cellStyle name="40% - Accent5 2 3" xfId="2547"/>
    <cellStyle name="40% - Accent5 2 30" xfId="2548"/>
    <cellStyle name="40% - Accent5 2 31" xfId="2549"/>
    <cellStyle name="40% - Accent5 2 32" xfId="2550"/>
    <cellStyle name="40% - Accent5 2 33" xfId="2551"/>
    <cellStyle name="40% - Accent5 2 34" xfId="2552"/>
    <cellStyle name="40% - Accent5 2 35" xfId="2553"/>
    <cellStyle name="40% - Accent5 2 36" xfId="2554"/>
    <cellStyle name="40% - Accent5 2 37" xfId="2555"/>
    <cellStyle name="40% - Accent5 2 38" xfId="2556"/>
    <cellStyle name="40% - Accent5 2 39" xfId="2557"/>
    <cellStyle name="40% - Accent5 2 4" xfId="2558"/>
    <cellStyle name="40% - Accent5 2 40" xfId="2559"/>
    <cellStyle name="40% - Accent5 2 41" xfId="2560"/>
    <cellStyle name="40% - Accent5 2 42" xfId="2561"/>
    <cellStyle name="40% - Accent5 2 43" xfId="2562"/>
    <cellStyle name="40% - Accent5 2 44" xfId="2563"/>
    <cellStyle name="40% - Accent5 2 45" xfId="2564"/>
    <cellStyle name="40% - Accent5 2 46" xfId="2565"/>
    <cellStyle name="40% - Accent5 2 47" xfId="2566"/>
    <cellStyle name="40% - Accent5 2 48" xfId="2567"/>
    <cellStyle name="40% - Accent5 2 49" xfId="2568"/>
    <cellStyle name="40% - Accent5 2 5" xfId="2569"/>
    <cellStyle name="40% - Accent5 2 6" xfId="2570"/>
    <cellStyle name="40% - Accent5 2 7" xfId="2571"/>
    <cellStyle name="40% - Accent5 2 8" xfId="2572"/>
    <cellStyle name="40% - Accent5 2 9" xfId="2573"/>
    <cellStyle name="40% - Accent5 20" xfId="2574"/>
    <cellStyle name="40% - Accent5 21" xfId="2575"/>
    <cellStyle name="40% - Accent5 22" xfId="2576"/>
    <cellStyle name="40% - Accent5 23" xfId="2577"/>
    <cellStyle name="40% - Accent5 24" xfId="2578"/>
    <cellStyle name="40% - Accent5 25" xfId="2579"/>
    <cellStyle name="40% - Accent5 26" xfId="2580"/>
    <cellStyle name="40% - Accent5 26 2" xfId="2581"/>
    <cellStyle name="40% - Accent5 26 3" xfId="2582"/>
    <cellStyle name="40% - Accent5 26 4" xfId="2583"/>
    <cellStyle name="40% - Accent5 27" xfId="2584"/>
    <cellStyle name="40% - Accent5 27 2" xfId="2585"/>
    <cellStyle name="40% - Accent5 27 3" xfId="2586"/>
    <cellStyle name="40% - Accent5 27 4" xfId="2587"/>
    <cellStyle name="40% - Accent5 28" xfId="2588"/>
    <cellStyle name="40% - Accent5 28 2" xfId="2589"/>
    <cellStyle name="40% - Accent5 28 3" xfId="2590"/>
    <cellStyle name="40% - Accent5 28 4" xfId="2591"/>
    <cellStyle name="40% - Accent5 29" xfId="2592"/>
    <cellStyle name="40% - Accent5 29 2" xfId="2593"/>
    <cellStyle name="40% - Accent5 29 3" xfId="2594"/>
    <cellStyle name="40% - Accent5 29 4" xfId="2595"/>
    <cellStyle name="40% - Accent5 3" xfId="2596"/>
    <cellStyle name="40% - Accent5 3 10" xfId="2597"/>
    <cellStyle name="40% - Accent5 3 11" xfId="2598"/>
    <cellStyle name="40% - Accent5 3 12" xfId="2599"/>
    <cellStyle name="40% - Accent5 3 13" xfId="2600"/>
    <cellStyle name="40% - Accent5 3 14" xfId="2601"/>
    <cellStyle name="40% - Accent5 3 15" xfId="2602"/>
    <cellStyle name="40% - Accent5 3 16" xfId="2603"/>
    <cellStyle name="40% - Accent5 3 17" xfId="2604"/>
    <cellStyle name="40% - Accent5 3 18" xfId="2605"/>
    <cellStyle name="40% - Accent5 3 19" xfId="2606"/>
    <cellStyle name="40% - Accent5 3 2" xfId="2607"/>
    <cellStyle name="40% - Accent5 3 20" xfId="2608"/>
    <cellStyle name="40% - Accent5 3 21" xfId="2609"/>
    <cellStyle name="40% - Accent5 3 22" xfId="2610"/>
    <cellStyle name="40% - Accent5 3 23" xfId="2611"/>
    <cellStyle name="40% - Accent5 3 24" xfId="2612"/>
    <cellStyle name="40% - Accent5 3 25" xfId="2613"/>
    <cellStyle name="40% - Accent5 3 26" xfId="2614"/>
    <cellStyle name="40% - Accent5 3 27" xfId="2615"/>
    <cellStyle name="40% - Accent5 3 28" xfId="2616"/>
    <cellStyle name="40% - Accent5 3 29" xfId="2617"/>
    <cellStyle name="40% - Accent5 3 3" xfId="2618"/>
    <cellStyle name="40% - Accent5 3 30" xfId="2619"/>
    <cellStyle name="40% - Accent5 3 31" xfId="2620"/>
    <cellStyle name="40% - Accent5 3 32" xfId="2621"/>
    <cellStyle name="40% - Accent5 3 33" xfId="2622"/>
    <cellStyle name="40% - Accent5 3 34" xfId="2623"/>
    <cellStyle name="40% - Accent5 3 35" xfId="2624"/>
    <cellStyle name="40% - Accent5 3 36" xfId="2625"/>
    <cellStyle name="40% - Accent5 3 37" xfId="2626"/>
    <cellStyle name="40% - Accent5 3 38" xfId="2627"/>
    <cellStyle name="40% - Accent5 3 39" xfId="2628"/>
    <cellStyle name="40% - Accent5 3 4" xfId="2629"/>
    <cellStyle name="40% - Accent5 3 40" xfId="2630"/>
    <cellStyle name="40% - Accent5 3 41" xfId="2631"/>
    <cellStyle name="40% - Accent5 3 42" xfId="2632"/>
    <cellStyle name="40% - Accent5 3 43" xfId="2633"/>
    <cellStyle name="40% - Accent5 3 44" xfId="2634"/>
    <cellStyle name="40% - Accent5 3 45" xfId="2635"/>
    <cellStyle name="40% - Accent5 3 46" xfId="2636"/>
    <cellStyle name="40% - Accent5 3 47" xfId="2637"/>
    <cellStyle name="40% - Accent5 3 48" xfId="2638"/>
    <cellStyle name="40% - Accent5 3 49" xfId="2639"/>
    <cellStyle name="40% - Accent5 3 5" xfId="2640"/>
    <cellStyle name="40% - Accent5 3 6" xfId="2641"/>
    <cellStyle name="40% - Accent5 3 7" xfId="2642"/>
    <cellStyle name="40% - Accent5 3 8" xfId="2643"/>
    <cellStyle name="40% - Accent5 3 9" xfId="2644"/>
    <cellStyle name="40% - Accent5 30" xfId="2645"/>
    <cellStyle name="40% - Accent5 30 2" xfId="2646"/>
    <cellStyle name="40% - Accent5 30 3" xfId="2647"/>
    <cellStyle name="40% - Accent5 30 4" xfId="2648"/>
    <cellStyle name="40% - Accent5 31" xfId="2649"/>
    <cellStyle name="40% - Accent5 31 2" xfId="2650"/>
    <cellStyle name="40% - Accent5 31 3" xfId="2651"/>
    <cellStyle name="40% - Accent5 31 4" xfId="2652"/>
    <cellStyle name="40% - Accent5 32" xfId="2653"/>
    <cellStyle name="40% - Accent5 32 2" xfId="2654"/>
    <cellStyle name="40% - Accent5 32 3" xfId="2655"/>
    <cellStyle name="40% - Accent5 32 4" xfId="2656"/>
    <cellStyle name="40% - Accent5 33" xfId="2657"/>
    <cellStyle name="40% - Accent5 33 2" xfId="2658"/>
    <cellStyle name="40% - Accent5 33 3" xfId="2659"/>
    <cellStyle name="40% - Accent5 33 4" xfId="2660"/>
    <cellStyle name="40% - Accent5 4" xfId="2661"/>
    <cellStyle name="40% - Accent5 4 10" xfId="2662"/>
    <cellStyle name="40% - Accent5 4 11" xfId="2663"/>
    <cellStyle name="40% - Accent5 4 12" xfId="2664"/>
    <cellStyle name="40% - Accent5 4 13" xfId="2665"/>
    <cellStyle name="40% - Accent5 4 14" xfId="2666"/>
    <cellStyle name="40% - Accent5 4 15" xfId="2667"/>
    <cellStyle name="40% - Accent5 4 16" xfId="2668"/>
    <cellStyle name="40% - Accent5 4 17" xfId="2669"/>
    <cellStyle name="40% - Accent5 4 18" xfId="2670"/>
    <cellStyle name="40% - Accent5 4 19" xfId="2671"/>
    <cellStyle name="40% - Accent5 4 2" xfId="2672"/>
    <cellStyle name="40% - Accent5 4 20" xfId="2673"/>
    <cellStyle name="40% - Accent5 4 21" xfId="2674"/>
    <cellStyle name="40% - Accent5 4 22" xfId="2675"/>
    <cellStyle name="40% - Accent5 4 23" xfId="2676"/>
    <cellStyle name="40% - Accent5 4 24" xfId="2677"/>
    <cellStyle name="40% - Accent5 4 25" xfId="2678"/>
    <cellStyle name="40% - Accent5 4 26" xfId="2679"/>
    <cellStyle name="40% - Accent5 4 27" xfId="2680"/>
    <cellStyle name="40% - Accent5 4 28" xfId="2681"/>
    <cellStyle name="40% - Accent5 4 29" xfId="2682"/>
    <cellStyle name="40% - Accent5 4 3" xfId="2683"/>
    <cellStyle name="40% - Accent5 4 30" xfId="2684"/>
    <cellStyle name="40% - Accent5 4 31" xfId="2685"/>
    <cellStyle name="40% - Accent5 4 32" xfId="2686"/>
    <cellStyle name="40% - Accent5 4 33" xfId="2687"/>
    <cellStyle name="40% - Accent5 4 34" xfId="2688"/>
    <cellStyle name="40% - Accent5 4 35" xfId="2689"/>
    <cellStyle name="40% - Accent5 4 36" xfId="2690"/>
    <cellStyle name="40% - Accent5 4 37" xfId="2691"/>
    <cellStyle name="40% - Accent5 4 38" xfId="2692"/>
    <cellStyle name="40% - Accent5 4 39" xfId="2693"/>
    <cellStyle name="40% - Accent5 4 4" xfId="2694"/>
    <cellStyle name="40% - Accent5 4 40" xfId="2695"/>
    <cellStyle name="40% - Accent5 4 41" xfId="2696"/>
    <cellStyle name="40% - Accent5 4 42" xfId="2697"/>
    <cellStyle name="40% - Accent5 4 43" xfId="2698"/>
    <cellStyle name="40% - Accent5 4 44" xfId="2699"/>
    <cellStyle name="40% - Accent5 4 45" xfId="2700"/>
    <cellStyle name="40% - Accent5 4 46" xfId="2701"/>
    <cellStyle name="40% - Accent5 4 47" xfId="2702"/>
    <cellStyle name="40% - Accent5 4 48" xfId="2703"/>
    <cellStyle name="40% - Accent5 4 49" xfId="2704"/>
    <cellStyle name="40% - Accent5 4 5" xfId="2705"/>
    <cellStyle name="40% - Accent5 4 6" xfId="2706"/>
    <cellStyle name="40% - Accent5 4 7" xfId="2707"/>
    <cellStyle name="40% - Accent5 4 8" xfId="2708"/>
    <cellStyle name="40% - Accent5 4 9" xfId="2709"/>
    <cellStyle name="40% - Accent5 5" xfId="2710"/>
    <cellStyle name="40% - Accent5 5 2" xfId="2711"/>
    <cellStyle name="40% - Accent5 5 3" xfId="37299"/>
    <cellStyle name="40% - Accent5 6" xfId="2712"/>
    <cellStyle name="40% - Accent5 6 2" xfId="37300"/>
    <cellStyle name="40% - Accent5 7" xfId="2713"/>
    <cellStyle name="40% - Accent5 8" xfId="2714"/>
    <cellStyle name="40% - Accent5 9" xfId="2715"/>
    <cellStyle name="40% - Accent6 10" xfId="2716"/>
    <cellStyle name="40% - Accent6 11" xfId="2717"/>
    <cellStyle name="40% - Accent6 12" xfId="2718"/>
    <cellStyle name="40% - Accent6 13" xfId="2719"/>
    <cellStyle name="40% - Accent6 14" xfId="2720"/>
    <cellStyle name="40% - Accent6 15" xfId="2721"/>
    <cellStyle name="40% - Accent6 16" xfId="2722"/>
    <cellStyle name="40% - Accent6 17" xfId="2723"/>
    <cellStyle name="40% - Accent6 18" xfId="2724"/>
    <cellStyle name="40% - Accent6 19" xfId="2725"/>
    <cellStyle name="40% - Accent6 2" xfId="2726"/>
    <cellStyle name="40% - Accent6 2 10" xfId="2727"/>
    <cellStyle name="40% - Accent6 2 11" xfId="2728"/>
    <cellStyle name="40% - Accent6 2 12" xfId="2729"/>
    <cellStyle name="40% - Accent6 2 13" xfId="2730"/>
    <cellStyle name="40% - Accent6 2 14" xfId="2731"/>
    <cellStyle name="40% - Accent6 2 15" xfId="2732"/>
    <cellStyle name="40% - Accent6 2 16" xfId="2733"/>
    <cellStyle name="40% - Accent6 2 17" xfId="2734"/>
    <cellStyle name="40% - Accent6 2 18" xfId="2735"/>
    <cellStyle name="40% - Accent6 2 19" xfId="2736"/>
    <cellStyle name="40% - Accent6 2 2" xfId="2737"/>
    <cellStyle name="40% - Accent6 2 2 2" xfId="2738"/>
    <cellStyle name="40% - Accent6 2 20" xfId="2739"/>
    <cellStyle name="40% - Accent6 2 21" xfId="2740"/>
    <cellStyle name="40% - Accent6 2 22" xfId="2741"/>
    <cellStyle name="40% - Accent6 2 23" xfId="2742"/>
    <cellStyle name="40% - Accent6 2 24" xfId="2743"/>
    <cellStyle name="40% - Accent6 2 25" xfId="2744"/>
    <cellStyle name="40% - Accent6 2 26" xfId="2745"/>
    <cellStyle name="40% - Accent6 2 27" xfId="2746"/>
    <cellStyle name="40% - Accent6 2 28" xfId="2747"/>
    <cellStyle name="40% - Accent6 2 29" xfId="2748"/>
    <cellStyle name="40% - Accent6 2 3" xfId="2749"/>
    <cellStyle name="40% - Accent6 2 30" xfId="2750"/>
    <cellStyle name="40% - Accent6 2 31" xfId="2751"/>
    <cellStyle name="40% - Accent6 2 32" xfId="2752"/>
    <cellStyle name="40% - Accent6 2 33" xfId="2753"/>
    <cellStyle name="40% - Accent6 2 34" xfId="2754"/>
    <cellStyle name="40% - Accent6 2 35" xfId="2755"/>
    <cellStyle name="40% - Accent6 2 36" xfId="2756"/>
    <cellStyle name="40% - Accent6 2 37" xfId="2757"/>
    <cellStyle name="40% - Accent6 2 38" xfId="2758"/>
    <cellStyle name="40% - Accent6 2 39" xfId="2759"/>
    <cellStyle name="40% - Accent6 2 4" xfId="2760"/>
    <cellStyle name="40% - Accent6 2 40" xfId="2761"/>
    <cellStyle name="40% - Accent6 2 41" xfId="2762"/>
    <cellStyle name="40% - Accent6 2 42" xfId="2763"/>
    <cellStyle name="40% - Accent6 2 43" xfId="2764"/>
    <cellStyle name="40% - Accent6 2 44" xfId="2765"/>
    <cellStyle name="40% - Accent6 2 45" xfId="2766"/>
    <cellStyle name="40% - Accent6 2 46" xfId="2767"/>
    <cellStyle name="40% - Accent6 2 47" xfId="2768"/>
    <cellStyle name="40% - Accent6 2 48" xfId="2769"/>
    <cellStyle name="40% - Accent6 2 49" xfId="2770"/>
    <cellStyle name="40% - Accent6 2 5" xfId="2771"/>
    <cellStyle name="40% - Accent6 2 50" xfId="37301"/>
    <cellStyle name="40% - Accent6 2 6" xfId="2772"/>
    <cellStyle name="40% - Accent6 2 7" xfId="2773"/>
    <cellStyle name="40% - Accent6 2 8" xfId="2774"/>
    <cellStyle name="40% - Accent6 2 9" xfId="2775"/>
    <cellStyle name="40% - Accent6 20" xfId="2776"/>
    <cellStyle name="40% - Accent6 21" xfId="2777"/>
    <cellStyle name="40% - Accent6 22" xfId="2778"/>
    <cellStyle name="40% - Accent6 23" xfId="2779"/>
    <cellStyle name="40% - Accent6 24" xfId="2780"/>
    <cellStyle name="40% - Accent6 25" xfId="2781"/>
    <cellStyle name="40% - Accent6 26" xfId="2782"/>
    <cellStyle name="40% - Accent6 26 2" xfId="2783"/>
    <cellStyle name="40% - Accent6 26 3" xfId="2784"/>
    <cellStyle name="40% - Accent6 26 4" xfId="2785"/>
    <cellStyle name="40% - Accent6 27" xfId="2786"/>
    <cellStyle name="40% - Accent6 27 2" xfId="2787"/>
    <cellStyle name="40% - Accent6 27 3" xfId="2788"/>
    <cellStyle name="40% - Accent6 27 4" xfId="2789"/>
    <cellStyle name="40% - Accent6 28" xfId="2790"/>
    <cellStyle name="40% - Accent6 28 2" xfId="2791"/>
    <cellStyle name="40% - Accent6 28 3" xfId="2792"/>
    <cellStyle name="40% - Accent6 28 4" xfId="2793"/>
    <cellStyle name="40% - Accent6 29" xfId="2794"/>
    <cellStyle name="40% - Accent6 29 2" xfId="2795"/>
    <cellStyle name="40% - Accent6 29 3" xfId="2796"/>
    <cellStyle name="40% - Accent6 29 4" xfId="2797"/>
    <cellStyle name="40% - Accent6 3" xfId="2798"/>
    <cellStyle name="40% - Accent6 3 10" xfId="2799"/>
    <cellStyle name="40% - Accent6 3 11" xfId="2800"/>
    <cellStyle name="40% - Accent6 3 12" xfId="2801"/>
    <cellStyle name="40% - Accent6 3 13" xfId="2802"/>
    <cellStyle name="40% - Accent6 3 14" xfId="2803"/>
    <cellStyle name="40% - Accent6 3 15" xfId="2804"/>
    <cellStyle name="40% - Accent6 3 16" xfId="2805"/>
    <cellStyle name="40% - Accent6 3 17" xfId="2806"/>
    <cellStyle name="40% - Accent6 3 18" xfId="2807"/>
    <cellStyle name="40% - Accent6 3 19" xfId="2808"/>
    <cellStyle name="40% - Accent6 3 2" xfId="2809"/>
    <cellStyle name="40% - Accent6 3 20" xfId="2810"/>
    <cellStyle name="40% - Accent6 3 21" xfId="2811"/>
    <cellStyle name="40% - Accent6 3 22" xfId="2812"/>
    <cellStyle name="40% - Accent6 3 23" xfId="2813"/>
    <cellStyle name="40% - Accent6 3 24" xfId="2814"/>
    <cellStyle name="40% - Accent6 3 25" xfId="2815"/>
    <cellStyle name="40% - Accent6 3 26" xfId="2816"/>
    <cellStyle name="40% - Accent6 3 27" xfId="2817"/>
    <cellStyle name="40% - Accent6 3 28" xfId="2818"/>
    <cellStyle name="40% - Accent6 3 29" xfId="2819"/>
    <cellStyle name="40% - Accent6 3 3" xfId="2820"/>
    <cellStyle name="40% - Accent6 3 30" xfId="2821"/>
    <cellStyle name="40% - Accent6 3 31" xfId="2822"/>
    <cellStyle name="40% - Accent6 3 32" xfId="2823"/>
    <cellStyle name="40% - Accent6 3 33" xfId="2824"/>
    <cellStyle name="40% - Accent6 3 34" xfId="2825"/>
    <cellStyle name="40% - Accent6 3 35" xfId="2826"/>
    <cellStyle name="40% - Accent6 3 36" xfId="2827"/>
    <cellStyle name="40% - Accent6 3 37" xfId="2828"/>
    <cellStyle name="40% - Accent6 3 38" xfId="2829"/>
    <cellStyle name="40% - Accent6 3 39" xfId="2830"/>
    <cellStyle name="40% - Accent6 3 4" xfId="2831"/>
    <cellStyle name="40% - Accent6 3 40" xfId="2832"/>
    <cellStyle name="40% - Accent6 3 41" xfId="2833"/>
    <cellStyle name="40% - Accent6 3 42" xfId="2834"/>
    <cellStyle name="40% - Accent6 3 43" xfId="2835"/>
    <cellStyle name="40% - Accent6 3 44" xfId="2836"/>
    <cellStyle name="40% - Accent6 3 45" xfId="2837"/>
    <cellStyle name="40% - Accent6 3 46" xfId="2838"/>
    <cellStyle name="40% - Accent6 3 47" xfId="2839"/>
    <cellStyle name="40% - Accent6 3 48" xfId="2840"/>
    <cellStyle name="40% - Accent6 3 49" xfId="2841"/>
    <cellStyle name="40% - Accent6 3 5" xfId="2842"/>
    <cellStyle name="40% - Accent6 3 50" xfId="37302"/>
    <cellStyle name="40% - Accent6 3 6" xfId="2843"/>
    <cellStyle name="40% - Accent6 3 7" xfId="2844"/>
    <cellStyle name="40% - Accent6 3 8" xfId="2845"/>
    <cellStyle name="40% - Accent6 3 9" xfId="2846"/>
    <cellStyle name="40% - Accent6 30" xfId="2847"/>
    <cellStyle name="40% - Accent6 30 2" xfId="2848"/>
    <cellStyle name="40% - Accent6 30 3" xfId="2849"/>
    <cellStyle name="40% - Accent6 30 4" xfId="2850"/>
    <cellStyle name="40% - Accent6 31" xfId="2851"/>
    <cellStyle name="40% - Accent6 31 2" xfId="2852"/>
    <cellStyle name="40% - Accent6 31 3" xfId="2853"/>
    <cellStyle name="40% - Accent6 31 4" xfId="2854"/>
    <cellStyle name="40% - Accent6 32" xfId="2855"/>
    <cellStyle name="40% - Accent6 32 2" xfId="2856"/>
    <cellStyle name="40% - Accent6 32 3" xfId="2857"/>
    <cellStyle name="40% - Accent6 32 4" xfId="2858"/>
    <cellStyle name="40% - Accent6 33" xfId="2859"/>
    <cellStyle name="40% - Accent6 33 2" xfId="2860"/>
    <cellStyle name="40% - Accent6 33 3" xfId="2861"/>
    <cellStyle name="40% - Accent6 33 4" xfId="2862"/>
    <cellStyle name="40% - Accent6 4" xfId="2863"/>
    <cellStyle name="40% - Accent6 4 10" xfId="2864"/>
    <cellStyle name="40% - Accent6 4 11" xfId="2865"/>
    <cellStyle name="40% - Accent6 4 12" xfId="2866"/>
    <cellStyle name="40% - Accent6 4 13" xfId="2867"/>
    <cellStyle name="40% - Accent6 4 14" xfId="2868"/>
    <cellStyle name="40% - Accent6 4 15" xfId="2869"/>
    <cellStyle name="40% - Accent6 4 16" xfId="2870"/>
    <cellStyle name="40% - Accent6 4 17" xfId="2871"/>
    <cellStyle name="40% - Accent6 4 18" xfId="2872"/>
    <cellStyle name="40% - Accent6 4 19" xfId="2873"/>
    <cellStyle name="40% - Accent6 4 2" xfId="2874"/>
    <cellStyle name="40% - Accent6 4 20" xfId="2875"/>
    <cellStyle name="40% - Accent6 4 21" xfId="2876"/>
    <cellStyle name="40% - Accent6 4 22" xfId="2877"/>
    <cellStyle name="40% - Accent6 4 23" xfId="2878"/>
    <cellStyle name="40% - Accent6 4 24" xfId="2879"/>
    <cellStyle name="40% - Accent6 4 25" xfId="2880"/>
    <cellStyle name="40% - Accent6 4 26" xfId="2881"/>
    <cellStyle name="40% - Accent6 4 27" xfId="2882"/>
    <cellStyle name="40% - Accent6 4 28" xfId="2883"/>
    <cellStyle name="40% - Accent6 4 29" xfId="2884"/>
    <cellStyle name="40% - Accent6 4 3" xfId="2885"/>
    <cellStyle name="40% - Accent6 4 30" xfId="2886"/>
    <cellStyle name="40% - Accent6 4 31" xfId="2887"/>
    <cellStyle name="40% - Accent6 4 32" xfId="2888"/>
    <cellStyle name="40% - Accent6 4 33" xfId="2889"/>
    <cellStyle name="40% - Accent6 4 34" xfId="2890"/>
    <cellStyle name="40% - Accent6 4 35" xfId="2891"/>
    <cellStyle name="40% - Accent6 4 36" xfId="2892"/>
    <cellStyle name="40% - Accent6 4 37" xfId="2893"/>
    <cellStyle name="40% - Accent6 4 38" xfId="2894"/>
    <cellStyle name="40% - Accent6 4 39" xfId="2895"/>
    <cellStyle name="40% - Accent6 4 4" xfId="2896"/>
    <cellStyle name="40% - Accent6 4 40" xfId="2897"/>
    <cellStyle name="40% - Accent6 4 41" xfId="2898"/>
    <cellStyle name="40% - Accent6 4 42" xfId="2899"/>
    <cellStyle name="40% - Accent6 4 43" xfId="2900"/>
    <cellStyle name="40% - Accent6 4 44" xfId="2901"/>
    <cellStyle name="40% - Accent6 4 45" xfId="2902"/>
    <cellStyle name="40% - Accent6 4 46" xfId="2903"/>
    <cellStyle name="40% - Accent6 4 47" xfId="2904"/>
    <cellStyle name="40% - Accent6 4 48" xfId="2905"/>
    <cellStyle name="40% - Accent6 4 49" xfId="2906"/>
    <cellStyle name="40% - Accent6 4 5" xfId="2907"/>
    <cellStyle name="40% - Accent6 4 50" xfId="37303"/>
    <cellStyle name="40% - Accent6 4 6" xfId="2908"/>
    <cellStyle name="40% - Accent6 4 7" xfId="2909"/>
    <cellStyle name="40% - Accent6 4 8" xfId="2910"/>
    <cellStyle name="40% - Accent6 4 9" xfId="2911"/>
    <cellStyle name="40% - Accent6 5" xfId="2912"/>
    <cellStyle name="40% - Accent6 5 2" xfId="2913"/>
    <cellStyle name="40% - Accent6 5 3" xfId="37304"/>
    <cellStyle name="40% - Accent6 6" xfId="2914"/>
    <cellStyle name="40% - Accent6 6 2" xfId="37305"/>
    <cellStyle name="40% - Accent6 7" xfId="2915"/>
    <cellStyle name="40% - Accent6 8" xfId="2916"/>
    <cellStyle name="40% - Accent6 9" xfId="2917"/>
    <cellStyle name="60% - Accent1 2" xfId="2918"/>
    <cellStyle name="60% - Accent1 2 10" xfId="2919"/>
    <cellStyle name="60% - Accent1 2 11" xfId="2920"/>
    <cellStyle name="60% - Accent1 2 12" xfId="2921"/>
    <cellStyle name="60% - Accent1 2 13" xfId="2922"/>
    <cellStyle name="60% - Accent1 2 14" xfId="2923"/>
    <cellStyle name="60% - Accent1 2 15" xfId="2924"/>
    <cellStyle name="60% - Accent1 2 16" xfId="2925"/>
    <cellStyle name="60% - Accent1 2 17" xfId="2926"/>
    <cellStyle name="60% - Accent1 2 18" xfId="2927"/>
    <cellStyle name="60% - Accent1 2 19" xfId="2928"/>
    <cellStyle name="60% - Accent1 2 2" xfId="2929"/>
    <cellStyle name="60% - Accent1 2 20" xfId="2930"/>
    <cellStyle name="60% - Accent1 2 21" xfId="2931"/>
    <cellStyle name="60% - Accent1 2 22" xfId="2932"/>
    <cellStyle name="60% - Accent1 2 23" xfId="2933"/>
    <cellStyle name="60% - Accent1 2 24" xfId="2934"/>
    <cellStyle name="60% - Accent1 2 25" xfId="2935"/>
    <cellStyle name="60% - Accent1 2 26" xfId="2936"/>
    <cellStyle name="60% - Accent1 2 27" xfId="2937"/>
    <cellStyle name="60% - Accent1 2 28" xfId="2938"/>
    <cellStyle name="60% - Accent1 2 29" xfId="2939"/>
    <cellStyle name="60% - Accent1 2 3" xfId="2940"/>
    <cellStyle name="60% - Accent1 2 30" xfId="2941"/>
    <cellStyle name="60% - Accent1 2 31" xfId="2942"/>
    <cellStyle name="60% - Accent1 2 32" xfId="2943"/>
    <cellStyle name="60% - Accent1 2 33" xfId="2944"/>
    <cellStyle name="60% - Accent1 2 34" xfId="2945"/>
    <cellStyle name="60% - Accent1 2 35" xfId="2946"/>
    <cellStyle name="60% - Accent1 2 36" xfId="2947"/>
    <cellStyle name="60% - Accent1 2 37" xfId="2948"/>
    <cellStyle name="60% - Accent1 2 38" xfId="2949"/>
    <cellStyle name="60% - Accent1 2 39" xfId="2950"/>
    <cellStyle name="60% - Accent1 2 4" xfId="2951"/>
    <cellStyle name="60% - Accent1 2 40" xfId="2952"/>
    <cellStyle name="60% - Accent1 2 41" xfId="2953"/>
    <cellStyle name="60% - Accent1 2 42" xfId="2954"/>
    <cellStyle name="60% - Accent1 2 43" xfId="2955"/>
    <cellStyle name="60% - Accent1 2 44" xfId="2956"/>
    <cellStyle name="60% - Accent1 2 45" xfId="2957"/>
    <cellStyle name="60% - Accent1 2 46" xfId="2958"/>
    <cellStyle name="60% - Accent1 2 47" xfId="2959"/>
    <cellStyle name="60% - Accent1 2 48" xfId="2960"/>
    <cellStyle name="60% - Accent1 2 49" xfId="2961"/>
    <cellStyle name="60% - Accent1 2 5" xfId="2962"/>
    <cellStyle name="60% - Accent1 2 50" xfId="37306"/>
    <cellStyle name="60% - Accent1 2 6" xfId="2963"/>
    <cellStyle name="60% - Accent1 2 7" xfId="2964"/>
    <cellStyle name="60% - Accent1 2 8" xfId="2965"/>
    <cellStyle name="60% - Accent1 2 9" xfId="2966"/>
    <cellStyle name="60% - Accent1 3" xfId="2967"/>
    <cellStyle name="60% - Accent1 3 10" xfId="2968"/>
    <cellStyle name="60% - Accent1 3 11" xfId="2969"/>
    <cellStyle name="60% - Accent1 3 12" xfId="2970"/>
    <cellStyle name="60% - Accent1 3 13" xfId="2971"/>
    <cellStyle name="60% - Accent1 3 14" xfId="2972"/>
    <cellStyle name="60% - Accent1 3 15" xfId="2973"/>
    <cellStyle name="60% - Accent1 3 16" xfId="2974"/>
    <cellStyle name="60% - Accent1 3 17" xfId="2975"/>
    <cellStyle name="60% - Accent1 3 18" xfId="2976"/>
    <cellStyle name="60% - Accent1 3 19" xfId="2977"/>
    <cellStyle name="60% - Accent1 3 2" xfId="2978"/>
    <cellStyle name="60% - Accent1 3 20" xfId="2979"/>
    <cellStyle name="60% - Accent1 3 21" xfId="2980"/>
    <cellStyle name="60% - Accent1 3 22" xfId="2981"/>
    <cellStyle name="60% - Accent1 3 23" xfId="2982"/>
    <cellStyle name="60% - Accent1 3 24" xfId="2983"/>
    <cellStyle name="60% - Accent1 3 25" xfId="2984"/>
    <cellStyle name="60% - Accent1 3 26" xfId="2985"/>
    <cellStyle name="60% - Accent1 3 27" xfId="2986"/>
    <cellStyle name="60% - Accent1 3 28" xfId="2987"/>
    <cellStyle name="60% - Accent1 3 29" xfId="2988"/>
    <cellStyle name="60% - Accent1 3 3" xfId="2989"/>
    <cellStyle name="60% - Accent1 3 30" xfId="2990"/>
    <cellStyle name="60% - Accent1 3 31" xfId="2991"/>
    <cellStyle name="60% - Accent1 3 32" xfId="2992"/>
    <cellStyle name="60% - Accent1 3 33" xfId="2993"/>
    <cellStyle name="60% - Accent1 3 34" xfId="2994"/>
    <cellStyle name="60% - Accent1 3 35" xfId="2995"/>
    <cellStyle name="60% - Accent1 3 36" xfId="2996"/>
    <cellStyle name="60% - Accent1 3 37" xfId="2997"/>
    <cellStyle name="60% - Accent1 3 38" xfId="2998"/>
    <cellStyle name="60% - Accent1 3 39" xfId="2999"/>
    <cellStyle name="60% - Accent1 3 4" xfId="3000"/>
    <cellStyle name="60% - Accent1 3 40" xfId="3001"/>
    <cellStyle name="60% - Accent1 3 41" xfId="3002"/>
    <cellStyle name="60% - Accent1 3 42" xfId="3003"/>
    <cellStyle name="60% - Accent1 3 43" xfId="3004"/>
    <cellStyle name="60% - Accent1 3 44" xfId="3005"/>
    <cellStyle name="60% - Accent1 3 45" xfId="3006"/>
    <cellStyle name="60% - Accent1 3 46" xfId="3007"/>
    <cellStyle name="60% - Accent1 3 47" xfId="3008"/>
    <cellStyle name="60% - Accent1 3 48" xfId="3009"/>
    <cellStyle name="60% - Accent1 3 49" xfId="37307"/>
    <cellStyle name="60% - Accent1 3 5" xfId="3010"/>
    <cellStyle name="60% - Accent1 3 6" xfId="3011"/>
    <cellStyle name="60% - Accent1 3 7" xfId="3012"/>
    <cellStyle name="60% - Accent1 3 8" xfId="3013"/>
    <cellStyle name="60% - Accent1 3 9" xfId="3014"/>
    <cellStyle name="60% - Accent1 4" xfId="3015"/>
    <cellStyle name="60% - Accent1 4 10" xfId="3016"/>
    <cellStyle name="60% - Accent1 4 11" xfId="3017"/>
    <cellStyle name="60% - Accent1 4 12" xfId="3018"/>
    <cellStyle name="60% - Accent1 4 13" xfId="3019"/>
    <cellStyle name="60% - Accent1 4 14" xfId="3020"/>
    <cellStyle name="60% - Accent1 4 15" xfId="3021"/>
    <cellStyle name="60% - Accent1 4 16" xfId="3022"/>
    <cellStyle name="60% - Accent1 4 17" xfId="3023"/>
    <cellStyle name="60% - Accent1 4 18" xfId="3024"/>
    <cellStyle name="60% - Accent1 4 19" xfId="3025"/>
    <cellStyle name="60% - Accent1 4 2" xfId="3026"/>
    <cellStyle name="60% - Accent1 4 20" xfId="3027"/>
    <cellStyle name="60% - Accent1 4 21" xfId="3028"/>
    <cellStyle name="60% - Accent1 4 22" xfId="3029"/>
    <cellStyle name="60% - Accent1 4 23" xfId="3030"/>
    <cellStyle name="60% - Accent1 4 24" xfId="3031"/>
    <cellStyle name="60% - Accent1 4 25" xfId="3032"/>
    <cellStyle name="60% - Accent1 4 26" xfId="3033"/>
    <cellStyle name="60% - Accent1 4 27" xfId="3034"/>
    <cellStyle name="60% - Accent1 4 28" xfId="3035"/>
    <cellStyle name="60% - Accent1 4 29" xfId="3036"/>
    <cellStyle name="60% - Accent1 4 3" xfId="3037"/>
    <cellStyle name="60% - Accent1 4 30" xfId="3038"/>
    <cellStyle name="60% - Accent1 4 31" xfId="3039"/>
    <cellStyle name="60% - Accent1 4 32" xfId="3040"/>
    <cellStyle name="60% - Accent1 4 33" xfId="3041"/>
    <cellStyle name="60% - Accent1 4 34" xfId="3042"/>
    <cellStyle name="60% - Accent1 4 35" xfId="3043"/>
    <cellStyle name="60% - Accent1 4 36" xfId="3044"/>
    <cellStyle name="60% - Accent1 4 37" xfId="3045"/>
    <cellStyle name="60% - Accent1 4 38" xfId="3046"/>
    <cellStyle name="60% - Accent1 4 39" xfId="3047"/>
    <cellStyle name="60% - Accent1 4 4" xfId="3048"/>
    <cellStyle name="60% - Accent1 4 40" xfId="3049"/>
    <cellStyle name="60% - Accent1 4 41" xfId="3050"/>
    <cellStyle name="60% - Accent1 4 42" xfId="3051"/>
    <cellStyle name="60% - Accent1 4 43" xfId="3052"/>
    <cellStyle name="60% - Accent1 4 44" xfId="3053"/>
    <cellStyle name="60% - Accent1 4 45" xfId="3054"/>
    <cellStyle name="60% - Accent1 4 46" xfId="3055"/>
    <cellStyle name="60% - Accent1 4 47" xfId="3056"/>
    <cellStyle name="60% - Accent1 4 48" xfId="3057"/>
    <cellStyle name="60% - Accent1 4 49" xfId="37308"/>
    <cellStyle name="60% - Accent1 4 5" xfId="3058"/>
    <cellStyle name="60% - Accent1 4 6" xfId="3059"/>
    <cellStyle name="60% - Accent1 4 7" xfId="3060"/>
    <cellStyle name="60% - Accent1 4 8" xfId="3061"/>
    <cellStyle name="60% - Accent1 4 9" xfId="3062"/>
    <cellStyle name="60% - Accent1 5" xfId="3063"/>
    <cellStyle name="60% - Accent1 6" xfId="3064"/>
    <cellStyle name="60% - Accent2 2" xfId="3065"/>
    <cellStyle name="60% - Accent2 2 10" xfId="3066"/>
    <cellStyle name="60% - Accent2 2 11" xfId="3067"/>
    <cellStyle name="60% - Accent2 2 12" xfId="3068"/>
    <cellStyle name="60% - Accent2 2 13" xfId="3069"/>
    <cellStyle name="60% - Accent2 2 14" xfId="3070"/>
    <cellStyle name="60% - Accent2 2 15" xfId="3071"/>
    <cellStyle name="60% - Accent2 2 16" xfId="3072"/>
    <cellStyle name="60% - Accent2 2 17" xfId="3073"/>
    <cellStyle name="60% - Accent2 2 18" xfId="3074"/>
    <cellStyle name="60% - Accent2 2 19" xfId="3075"/>
    <cellStyle name="60% - Accent2 2 2" xfId="3076"/>
    <cellStyle name="60% - Accent2 2 20" xfId="3077"/>
    <cellStyle name="60% - Accent2 2 21" xfId="3078"/>
    <cellStyle name="60% - Accent2 2 22" xfId="3079"/>
    <cellStyle name="60% - Accent2 2 23" xfId="3080"/>
    <cellStyle name="60% - Accent2 2 24" xfId="3081"/>
    <cellStyle name="60% - Accent2 2 25" xfId="3082"/>
    <cellStyle name="60% - Accent2 2 26" xfId="3083"/>
    <cellStyle name="60% - Accent2 2 27" xfId="3084"/>
    <cellStyle name="60% - Accent2 2 28" xfId="3085"/>
    <cellStyle name="60% - Accent2 2 29" xfId="3086"/>
    <cellStyle name="60% - Accent2 2 3" xfId="3087"/>
    <cellStyle name="60% - Accent2 2 30" xfId="3088"/>
    <cellStyle name="60% - Accent2 2 31" xfId="3089"/>
    <cellStyle name="60% - Accent2 2 32" xfId="3090"/>
    <cellStyle name="60% - Accent2 2 33" xfId="3091"/>
    <cellStyle name="60% - Accent2 2 34" xfId="3092"/>
    <cellStyle name="60% - Accent2 2 35" xfId="3093"/>
    <cellStyle name="60% - Accent2 2 36" xfId="3094"/>
    <cellStyle name="60% - Accent2 2 37" xfId="3095"/>
    <cellStyle name="60% - Accent2 2 38" xfId="3096"/>
    <cellStyle name="60% - Accent2 2 39" xfId="3097"/>
    <cellStyle name="60% - Accent2 2 4" xfId="3098"/>
    <cellStyle name="60% - Accent2 2 40" xfId="3099"/>
    <cellStyle name="60% - Accent2 2 41" xfId="3100"/>
    <cellStyle name="60% - Accent2 2 42" xfId="3101"/>
    <cellStyle name="60% - Accent2 2 43" xfId="3102"/>
    <cellStyle name="60% - Accent2 2 44" xfId="3103"/>
    <cellStyle name="60% - Accent2 2 45" xfId="3104"/>
    <cellStyle name="60% - Accent2 2 46" xfId="3105"/>
    <cellStyle name="60% - Accent2 2 47" xfId="3106"/>
    <cellStyle name="60% - Accent2 2 48" xfId="3107"/>
    <cellStyle name="60% - Accent2 2 49" xfId="3108"/>
    <cellStyle name="60% - Accent2 2 5" xfId="3109"/>
    <cellStyle name="60% - Accent2 2 6" xfId="3110"/>
    <cellStyle name="60% - Accent2 2 7" xfId="3111"/>
    <cellStyle name="60% - Accent2 2 8" xfId="3112"/>
    <cellStyle name="60% - Accent2 2 9" xfId="3113"/>
    <cellStyle name="60% - Accent2 3" xfId="3114"/>
    <cellStyle name="60% - Accent2 3 10" xfId="3115"/>
    <cellStyle name="60% - Accent2 3 11" xfId="3116"/>
    <cellStyle name="60% - Accent2 3 12" xfId="3117"/>
    <cellStyle name="60% - Accent2 3 13" xfId="3118"/>
    <cellStyle name="60% - Accent2 3 14" xfId="3119"/>
    <cellStyle name="60% - Accent2 3 15" xfId="3120"/>
    <cellStyle name="60% - Accent2 3 16" xfId="3121"/>
    <cellStyle name="60% - Accent2 3 17" xfId="3122"/>
    <cellStyle name="60% - Accent2 3 18" xfId="3123"/>
    <cellStyle name="60% - Accent2 3 19" xfId="3124"/>
    <cellStyle name="60% - Accent2 3 2" xfId="3125"/>
    <cellStyle name="60% - Accent2 3 20" xfId="3126"/>
    <cellStyle name="60% - Accent2 3 21" xfId="3127"/>
    <cellStyle name="60% - Accent2 3 22" xfId="3128"/>
    <cellStyle name="60% - Accent2 3 23" xfId="3129"/>
    <cellStyle name="60% - Accent2 3 24" xfId="3130"/>
    <cellStyle name="60% - Accent2 3 25" xfId="3131"/>
    <cellStyle name="60% - Accent2 3 26" xfId="3132"/>
    <cellStyle name="60% - Accent2 3 27" xfId="3133"/>
    <cellStyle name="60% - Accent2 3 28" xfId="3134"/>
    <cellStyle name="60% - Accent2 3 29" xfId="3135"/>
    <cellStyle name="60% - Accent2 3 3" xfId="3136"/>
    <cellStyle name="60% - Accent2 3 30" xfId="3137"/>
    <cellStyle name="60% - Accent2 3 31" xfId="3138"/>
    <cellStyle name="60% - Accent2 3 32" xfId="3139"/>
    <cellStyle name="60% - Accent2 3 33" xfId="3140"/>
    <cellStyle name="60% - Accent2 3 34" xfId="3141"/>
    <cellStyle name="60% - Accent2 3 35" xfId="3142"/>
    <cellStyle name="60% - Accent2 3 36" xfId="3143"/>
    <cellStyle name="60% - Accent2 3 37" xfId="3144"/>
    <cellStyle name="60% - Accent2 3 38" xfId="3145"/>
    <cellStyle name="60% - Accent2 3 39" xfId="3146"/>
    <cellStyle name="60% - Accent2 3 4" xfId="3147"/>
    <cellStyle name="60% - Accent2 3 40" xfId="3148"/>
    <cellStyle name="60% - Accent2 3 41" xfId="3149"/>
    <cellStyle name="60% - Accent2 3 42" xfId="3150"/>
    <cellStyle name="60% - Accent2 3 43" xfId="3151"/>
    <cellStyle name="60% - Accent2 3 44" xfId="3152"/>
    <cellStyle name="60% - Accent2 3 45" xfId="3153"/>
    <cellStyle name="60% - Accent2 3 46" xfId="3154"/>
    <cellStyle name="60% - Accent2 3 47" xfId="3155"/>
    <cellStyle name="60% - Accent2 3 48" xfId="3156"/>
    <cellStyle name="60% - Accent2 3 5" xfId="3157"/>
    <cellStyle name="60% - Accent2 3 6" xfId="3158"/>
    <cellStyle name="60% - Accent2 3 7" xfId="3159"/>
    <cellStyle name="60% - Accent2 3 8" xfId="3160"/>
    <cellStyle name="60% - Accent2 3 9" xfId="3161"/>
    <cellStyle name="60% - Accent2 4" xfId="3162"/>
    <cellStyle name="60% - Accent2 4 10" xfId="3163"/>
    <cellStyle name="60% - Accent2 4 11" xfId="3164"/>
    <cellStyle name="60% - Accent2 4 12" xfId="3165"/>
    <cellStyle name="60% - Accent2 4 13" xfId="3166"/>
    <cellStyle name="60% - Accent2 4 14" xfId="3167"/>
    <cellStyle name="60% - Accent2 4 15" xfId="3168"/>
    <cellStyle name="60% - Accent2 4 16" xfId="3169"/>
    <cellStyle name="60% - Accent2 4 17" xfId="3170"/>
    <cellStyle name="60% - Accent2 4 18" xfId="3171"/>
    <cellStyle name="60% - Accent2 4 19" xfId="3172"/>
    <cellStyle name="60% - Accent2 4 2" xfId="3173"/>
    <cellStyle name="60% - Accent2 4 20" xfId="3174"/>
    <cellStyle name="60% - Accent2 4 21" xfId="3175"/>
    <cellStyle name="60% - Accent2 4 22" xfId="3176"/>
    <cellStyle name="60% - Accent2 4 23" xfId="3177"/>
    <cellStyle name="60% - Accent2 4 24" xfId="3178"/>
    <cellStyle name="60% - Accent2 4 25" xfId="3179"/>
    <cellStyle name="60% - Accent2 4 26" xfId="3180"/>
    <cellStyle name="60% - Accent2 4 27" xfId="3181"/>
    <cellStyle name="60% - Accent2 4 28" xfId="3182"/>
    <cellStyle name="60% - Accent2 4 29" xfId="3183"/>
    <cellStyle name="60% - Accent2 4 3" xfId="3184"/>
    <cellStyle name="60% - Accent2 4 30" xfId="3185"/>
    <cellStyle name="60% - Accent2 4 31" xfId="3186"/>
    <cellStyle name="60% - Accent2 4 32" xfId="3187"/>
    <cellStyle name="60% - Accent2 4 33" xfId="3188"/>
    <cellStyle name="60% - Accent2 4 34" xfId="3189"/>
    <cellStyle name="60% - Accent2 4 35" xfId="3190"/>
    <cellStyle name="60% - Accent2 4 36" xfId="3191"/>
    <cellStyle name="60% - Accent2 4 37" xfId="3192"/>
    <cellStyle name="60% - Accent2 4 38" xfId="3193"/>
    <cellStyle name="60% - Accent2 4 39" xfId="3194"/>
    <cellStyle name="60% - Accent2 4 4" xfId="3195"/>
    <cellStyle name="60% - Accent2 4 40" xfId="3196"/>
    <cellStyle name="60% - Accent2 4 41" xfId="3197"/>
    <cellStyle name="60% - Accent2 4 42" xfId="3198"/>
    <cellStyle name="60% - Accent2 4 43" xfId="3199"/>
    <cellStyle name="60% - Accent2 4 44" xfId="3200"/>
    <cellStyle name="60% - Accent2 4 45" xfId="3201"/>
    <cellStyle name="60% - Accent2 4 46" xfId="3202"/>
    <cellStyle name="60% - Accent2 4 47" xfId="3203"/>
    <cellStyle name="60% - Accent2 4 48" xfId="3204"/>
    <cellStyle name="60% - Accent2 4 5" xfId="3205"/>
    <cellStyle name="60% - Accent2 4 6" xfId="3206"/>
    <cellStyle name="60% - Accent2 4 7" xfId="3207"/>
    <cellStyle name="60% - Accent2 4 8" xfId="3208"/>
    <cellStyle name="60% - Accent2 4 9" xfId="3209"/>
    <cellStyle name="60% - Accent2 5" xfId="3210"/>
    <cellStyle name="60% - Accent2 6" xfId="3211"/>
    <cellStyle name="60% - Accent3 2" xfId="3212"/>
    <cellStyle name="60% - Accent3 2 10" xfId="3213"/>
    <cellStyle name="60% - Accent3 2 11" xfId="3214"/>
    <cellStyle name="60% - Accent3 2 12" xfId="3215"/>
    <cellStyle name="60% - Accent3 2 13" xfId="3216"/>
    <cellStyle name="60% - Accent3 2 14" xfId="3217"/>
    <cellStyle name="60% - Accent3 2 15" xfId="3218"/>
    <cellStyle name="60% - Accent3 2 16" xfId="3219"/>
    <cellStyle name="60% - Accent3 2 17" xfId="3220"/>
    <cellStyle name="60% - Accent3 2 18" xfId="3221"/>
    <cellStyle name="60% - Accent3 2 19" xfId="3222"/>
    <cellStyle name="60% - Accent3 2 2" xfId="3223"/>
    <cellStyle name="60% - Accent3 2 20" xfId="3224"/>
    <cellStyle name="60% - Accent3 2 21" xfId="3225"/>
    <cellStyle name="60% - Accent3 2 22" xfId="3226"/>
    <cellStyle name="60% - Accent3 2 23" xfId="3227"/>
    <cellStyle name="60% - Accent3 2 24" xfId="3228"/>
    <cellStyle name="60% - Accent3 2 25" xfId="3229"/>
    <cellStyle name="60% - Accent3 2 26" xfId="3230"/>
    <cellStyle name="60% - Accent3 2 27" xfId="3231"/>
    <cellStyle name="60% - Accent3 2 28" xfId="3232"/>
    <cellStyle name="60% - Accent3 2 29" xfId="3233"/>
    <cellStyle name="60% - Accent3 2 3" xfId="3234"/>
    <cellStyle name="60% - Accent3 2 30" xfId="3235"/>
    <cellStyle name="60% - Accent3 2 31" xfId="3236"/>
    <cellStyle name="60% - Accent3 2 32" xfId="3237"/>
    <cellStyle name="60% - Accent3 2 33" xfId="3238"/>
    <cellStyle name="60% - Accent3 2 34" xfId="3239"/>
    <cellStyle name="60% - Accent3 2 35" xfId="3240"/>
    <cellStyle name="60% - Accent3 2 36" xfId="3241"/>
    <cellStyle name="60% - Accent3 2 37" xfId="3242"/>
    <cellStyle name="60% - Accent3 2 38" xfId="3243"/>
    <cellStyle name="60% - Accent3 2 39" xfId="3244"/>
    <cellStyle name="60% - Accent3 2 4" xfId="3245"/>
    <cellStyle name="60% - Accent3 2 40" xfId="3246"/>
    <cellStyle name="60% - Accent3 2 41" xfId="3247"/>
    <cellStyle name="60% - Accent3 2 42" xfId="3248"/>
    <cellStyle name="60% - Accent3 2 43" xfId="3249"/>
    <cellStyle name="60% - Accent3 2 44" xfId="3250"/>
    <cellStyle name="60% - Accent3 2 45" xfId="3251"/>
    <cellStyle name="60% - Accent3 2 46" xfId="3252"/>
    <cellStyle name="60% - Accent3 2 47" xfId="3253"/>
    <cellStyle name="60% - Accent3 2 48" xfId="3254"/>
    <cellStyle name="60% - Accent3 2 49" xfId="3255"/>
    <cellStyle name="60% - Accent3 2 5" xfId="3256"/>
    <cellStyle name="60% - Accent3 2 50" xfId="37309"/>
    <cellStyle name="60% - Accent3 2 6" xfId="3257"/>
    <cellStyle name="60% - Accent3 2 7" xfId="3258"/>
    <cellStyle name="60% - Accent3 2 8" xfId="3259"/>
    <cellStyle name="60% - Accent3 2 9" xfId="3260"/>
    <cellStyle name="60% - Accent3 3" xfId="3261"/>
    <cellStyle name="60% - Accent3 3 10" xfId="3262"/>
    <cellStyle name="60% - Accent3 3 11" xfId="3263"/>
    <cellStyle name="60% - Accent3 3 12" xfId="3264"/>
    <cellStyle name="60% - Accent3 3 13" xfId="3265"/>
    <cellStyle name="60% - Accent3 3 14" xfId="3266"/>
    <cellStyle name="60% - Accent3 3 15" xfId="3267"/>
    <cellStyle name="60% - Accent3 3 16" xfId="3268"/>
    <cellStyle name="60% - Accent3 3 17" xfId="3269"/>
    <cellStyle name="60% - Accent3 3 18" xfId="3270"/>
    <cellStyle name="60% - Accent3 3 19" xfId="3271"/>
    <cellStyle name="60% - Accent3 3 2" xfId="3272"/>
    <cellStyle name="60% - Accent3 3 20" xfId="3273"/>
    <cellStyle name="60% - Accent3 3 21" xfId="3274"/>
    <cellStyle name="60% - Accent3 3 22" xfId="3275"/>
    <cellStyle name="60% - Accent3 3 23" xfId="3276"/>
    <cellStyle name="60% - Accent3 3 24" xfId="3277"/>
    <cellStyle name="60% - Accent3 3 25" xfId="3278"/>
    <cellStyle name="60% - Accent3 3 26" xfId="3279"/>
    <cellStyle name="60% - Accent3 3 27" xfId="3280"/>
    <cellStyle name="60% - Accent3 3 28" xfId="3281"/>
    <cellStyle name="60% - Accent3 3 29" xfId="3282"/>
    <cellStyle name="60% - Accent3 3 3" xfId="3283"/>
    <cellStyle name="60% - Accent3 3 30" xfId="3284"/>
    <cellStyle name="60% - Accent3 3 31" xfId="3285"/>
    <cellStyle name="60% - Accent3 3 32" xfId="3286"/>
    <cellStyle name="60% - Accent3 3 33" xfId="3287"/>
    <cellStyle name="60% - Accent3 3 34" xfId="3288"/>
    <cellStyle name="60% - Accent3 3 35" xfId="3289"/>
    <cellStyle name="60% - Accent3 3 36" xfId="3290"/>
    <cellStyle name="60% - Accent3 3 37" xfId="3291"/>
    <cellStyle name="60% - Accent3 3 38" xfId="3292"/>
    <cellStyle name="60% - Accent3 3 39" xfId="3293"/>
    <cellStyle name="60% - Accent3 3 4" xfId="3294"/>
    <cellStyle name="60% - Accent3 3 40" xfId="3295"/>
    <cellStyle name="60% - Accent3 3 41" xfId="3296"/>
    <cellStyle name="60% - Accent3 3 42" xfId="3297"/>
    <cellStyle name="60% - Accent3 3 43" xfId="3298"/>
    <cellStyle name="60% - Accent3 3 44" xfId="3299"/>
    <cellStyle name="60% - Accent3 3 45" xfId="3300"/>
    <cellStyle name="60% - Accent3 3 46" xfId="3301"/>
    <cellStyle name="60% - Accent3 3 47" xfId="3302"/>
    <cellStyle name="60% - Accent3 3 48" xfId="3303"/>
    <cellStyle name="60% - Accent3 3 49" xfId="37310"/>
    <cellStyle name="60% - Accent3 3 5" xfId="3304"/>
    <cellStyle name="60% - Accent3 3 6" xfId="3305"/>
    <cellStyle name="60% - Accent3 3 7" xfId="3306"/>
    <cellStyle name="60% - Accent3 3 8" xfId="3307"/>
    <cellStyle name="60% - Accent3 3 9" xfId="3308"/>
    <cellStyle name="60% - Accent3 4" xfId="3309"/>
    <cellStyle name="60% - Accent3 4 10" xfId="3310"/>
    <cellStyle name="60% - Accent3 4 11" xfId="3311"/>
    <cellStyle name="60% - Accent3 4 12" xfId="3312"/>
    <cellStyle name="60% - Accent3 4 13" xfId="3313"/>
    <cellStyle name="60% - Accent3 4 14" xfId="3314"/>
    <cellStyle name="60% - Accent3 4 15" xfId="3315"/>
    <cellStyle name="60% - Accent3 4 16" xfId="3316"/>
    <cellStyle name="60% - Accent3 4 17" xfId="3317"/>
    <cellStyle name="60% - Accent3 4 18" xfId="3318"/>
    <cellStyle name="60% - Accent3 4 19" xfId="3319"/>
    <cellStyle name="60% - Accent3 4 2" xfId="3320"/>
    <cellStyle name="60% - Accent3 4 20" xfId="3321"/>
    <cellStyle name="60% - Accent3 4 21" xfId="3322"/>
    <cellStyle name="60% - Accent3 4 22" xfId="3323"/>
    <cellStyle name="60% - Accent3 4 23" xfId="3324"/>
    <cellStyle name="60% - Accent3 4 24" xfId="3325"/>
    <cellStyle name="60% - Accent3 4 25" xfId="3326"/>
    <cellStyle name="60% - Accent3 4 26" xfId="3327"/>
    <cellStyle name="60% - Accent3 4 27" xfId="3328"/>
    <cellStyle name="60% - Accent3 4 28" xfId="3329"/>
    <cellStyle name="60% - Accent3 4 29" xfId="3330"/>
    <cellStyle name="60% - Accent3 4 3" xfId="3331"/>
    <cellStyle name="60% - Accent3 4 30" xfId="3332"/>
    <cellStyle name="60% - Accent3 4 31" xfId="3333"/>
    <cellStyle name="60% - Accent3 4 32" xfId="3334"/>
    <cellStyle name="60% - Accent3 4 33" xfId="3335"/>
    <cellStyle name="60% - Accent3 4 34" xfId="3336"/>
    <cellStyle name="60% - Accent3 4 35" xfId="3337"/>
    <cellStyle name="60% - Accent3 4 36" xfId="3338"/>
    <cellStyle name="60% - Accent3 4 37" xfId="3339"/>
    <cellStyle name="60% - Accent3 4 38" xfId="3340"/>
    <cellStyle name="60% - Accent3 4 39" xfId="3341"/>
    <cellStyle name="60% - Accent3 4 4" xfId="3342"/>
    <cellStyle name="60% - Accent3 4 40" xfId="3343"/>
    <cellStyle name="60% - Accent3 4 41" xfId="3344"/>
    <cellStyle name="60% - Accent3 4 42" xfId="3345"/>
    <cellStyle name="60% - Accent3 4 43" xfId="3346"/>
    <cellStyle name="60% - Accent3 4 44" xfId="3347"/>
    <cellStyle name="60% - Accent3 4 45" xfId="3348"/>
    <cellStyle name="60% - Accent3 4 46" xfId="3349"/>
    <cellStyle name="60% - Accent3 4 47" xfId="3350"/>
    <cellStyle name="60% - Accent3 4 48" xfId="3351"/>
    <cellStyle name="60% - Accent3 4 49" xfId="37311"/>
    <cellStyle name="60% - Accent3 4 5" xfId="3352"/>
    <cellStyle name="60% - Accent3 4 6" xfId="3353"/>
    <cellStyle name="60% - Accent3 4 7" xfId="3354"/>
    <cellStyle name="60% - Accent3 4 8" xfId="3355"/>
    <cellStyle name="60% - Accent3 4 9" xfId="3356"/>
    <cellStyle name="60% - Accent3 5" xfId="3357"/>
    <cellStyle name="60% - Accent3 6" xfId="3358"/>
    <cellStyle name="60% - Accent4 2" xfId="3359"/>
    <cellStyle name="60% - Accent4 2 10" xfId="3360"/>
    <cellStyle name="60% - Accent4 2 11" xfId="3361"/>
    <cellStyle name="60% - Accent4 2 12" xfId="3362"/>
    <cellStyle name="60% - Accent4 2 13" xfId="3363"/>
    <cellStyle name="60% - Accent4 2 14" xfId="3364"/>
    <cellStyle name="60% - Accent4 2 15" xfId="3365"/>
    <cellStyle name="60% - Accent4 2 16" xfId="3366"/>
    <cellStyle name="60% - Accent4 2 17" xfId="3367"/>
    <cellStyle name="60% - Accent4 2 18" xfId="3368"/>
    <cellStyle name="60% - Accent4 2 19" xfId="3369"/>
    <cellStyle name="60% - Accent4 2 2" xfId="3370"/>
    <cellStyle name="60% - Accent4 2 20" xfId="3371"/>
    <cellStyle name="60% - Accent4 2 21" xfId="3372"/>
    <cellStyle name="60% - Accent4 2 22" xfId="3373"/>
    <cellStyle name="60% - Accent4 2 23" xfId="3374"/>
    <cellStyle name="60% - Accent4 2 24" xfId="3375"/>
    <cellStyle name="60% - Accent4 2 25" xfId="3376"/>
    <cellStyle name="60% - Accent4 2 26" xfId="3377"/>
    <cellStyle name="60% - Accent4 2 27" xfId="3378"/>
    <cellStyle name="60% - Accent4 2 28" xfId="3379"/>
    <cellStyle name="60% - Accent4 2 29" xfId="3380"/>
    <cellStyle name="60% - Accent4 2 3" xfId="3381"/>
    <cellStyle name="60% - Accent4 2 30" xfId="3382"/>
    <cellStyle name="60% - Accent4 2 31" xfId="3383"/>
    <cellStyle name="60% - Accent4 2 32" xfId="3384"/>
    <cellStyle name="60% - Accent4 2 33" xfId="3385"/>
    <cellStyle name="60% - Accent4 2 34" xfId="3386"/>
    <cellStyle name="60% - Accent4 2 35" xfId="3387"/>
    <cellStyle name="60% - Accent4 2 36" xfId="3388"/>
    <cellStyle name="60% - Accent4 2 37" xfId="3389"/>
    <cellStyle name="60% - Accent4 2 38" xfId="3390"/>
    <cellStyle name="60% - Accent4 2 39" xfId="3391"/>
    <cellStyle name="60% - Accent4 2 4" xfId="3392"/>
    <cellStyle name="60% - Accent4 2 40" xfId="3393"/>
    <cellStyle name="60% - Accent4 2 41" xfId="3394"/>
    <cellStyle name="60% - Accent4 2 42" xfId="3395"/>
    <cellStyle name="60% - Accent4 2 43" xfId="3396"/>
    <cellStyle name="60% - Accent4 2 44" xfId="3397"/>
    <cellStyle name="60% - Accent4 2 45" xfId="3398"/>
    <cellStyle name="60% - Accent4 2 46" xfId="3399"/>
    <cellStyle name="60% - Accent4 2 47" xfId="3400"/>
    <cellStyle name="60% - Accent4 2 48" xfId="3401"/>
    <cellStyle name="60% - Accent4 2 49" xfId="3402"/>
    <cellStyle name="60% - Accent4 2 5" xfId="3403"/>
    <cellStyle name="60% - Accent4 2 50" xfId="37312"/>
    <cellStyle name="60% - Accent4 2 6" xfId="3404"/>
    <cellStyle name="60% - Accent4 2 7" xfId="3405"/>
    <cellStyle name="60% - Accent4 2 8" xfId="3406"/>
    <cellStyle name="60% - Accent4 2 9" xfId="3407"/>
    <cellStyle name="60% - Accent4 3" xfId="3408"/>
    <cellStyle name="60% - Accent4 3 10" xfId="3409"/>
    <cellStyle name="60% - Accent4 3 11" xfId="3410"/>
    <cellStyle name="60% - Accent4 3 12" xfId="3411"/>
    <cellStyle name="60% - Accent4 3 13" xfId="3412"/>
    <cellStyle name="60% - Accent4 3 14" xfId="3413"/>
    <cellStyle name="60% - Accent4 3 15" xfId="3414"/>
    <cellStyle name="60% - Accent4 3 16" xfId="3415"/>
    <cellStyle name="60% - Accent4 3 17" xfId="3416"/>
    <cellStyle name="60% - Accent4 3 18" xfId="3417"/>
    <cellStyle name="60% - Accent4 3 19" xfId="3418"/>
    <cellStyle name="60% - Accent4 3 2" xfId="3419"/>
    <cellStyle name="60% - Accent4 3 20" xfId="3420"/>
    <cellStyle name="60% - Accent4 3 21" xfId="3421"/>
    <cellStyle name="60% - Accent4 3 22" xfId="3422"/>
    <cellStyle name="60% - Accent4 3 23" xfId="3423"/>
    <cellStyle name="60% - Accent4 3 24" xfId="3424"/>
    <cellStyle name="60% - Accent4 3 25" xfId="3425"/>
    <cellStyle name="60% - Accent4 3 26" xfId="3426"/>
    <cellStyle name="60% - Accent4 3 27" xfId="3427"/>
    <cellStyle name="60% - Accent4 3 28" xfId="3428"/>
    <cellStyle name="60% - Accent4 3 29" xfId="3429"/>
    <cellStyle name="60% - Accent4 3 3" xfId="3430"/>
    <cellStyle name="60% - Accent4 3 30" xfId="3431"/>
    <cellStyle name="60% - Accent4 3 31" xfId="3432"/>
    <cellStyle name="60% - Accent4 3 32" xfId="3433"/>
    <cellStyle name="60% - Accent4 3 33" xfId="3434"/>
    <cellStyle name="60% - Accent4 3 34" xfId="3435"/>
    <cellStyle name="60% - Accent4 3 35" xfId="3436"/>
    <cellStyle name="60% - Accent4 3 36" xfId="3437"/>
    <cellStyle name="60% - Accent4 3 37" xfId="3438"/>
    <cellStyle name="60% - Accent4 3 38" xfId="3439"/>
    <cellStyle name="60% - Accent4 3 39" xfId="3440"/>
    <cellStyle name="60% - Accent4 3 4" xfId="3441"/>
    <cellStyle name="60% - Accent4 3 40" xfId="3442"/>
    <cellStyle name="60% - Accent4 3 41" xfId="3443"/>
    <cellStyle name="60% - Accent4 3 42" xfId="3444"/>
    <cellStyle name="60% - Accent4 3 43" xfId="3445"/>
    <cellStyle name="60% - Accent4 3 44" xfId="3446"/>
    <cellStyle name="60% - Accent4 3 45" xfId="3447"/>
    <cellStyle name="60% - Accent4 3 46" xfId="3448"/>
    <cellStyle name="60% - Accent4 3 47" xfId="3449"/>
    <cellStyle name="60% - Accent4 3 48" xfId="3450"/>
    <cellStyle name="60% - Accent4 3 49" xfId="37313"/>
    <cellStyle name="60% - Accent4 3 5" xfId="3451"/>
    <cellStyle name="60% - Accent4 3 6" xfId="3452"/>
    <cellStyle name="60% - Accent4 3 7" xfId="3453"/>
    <cellStyle name="60% - Accent4 3 8" xfId="3454"/>
    <cellStyle name="60% - Accent4 3 9" xfId="3455"/>
    <cellStyle name="60% - Accent4 4" xfId="3456"/>
    <cellStyle name="60% - Accent4 4 10" xfId="3457"/>
    <cellStyle name="60% - Accent4 4 11" xfId="3458"/>
    <cellStyle name="60% - Accent4 4 12" xfId="3459"/>
    <cellStyle name="60% - Accent4 4 13" xfId="3460"/>
    <cellStyle name="60% - Accent4 4 14" xfId="3461"/>
    <cellStyle name="60% - Accent4 4 15" xfId="3462"/>
    <cellStyle name="60% - Accent4 4 16" xfId="3463"/>
    <cellStyle name="60% - Accent4 4 17" xfId="3464"/>
    <cellStyle name="60% - Accent4 4 18" xfId="3465"/>
    <cellStyle name="60% - Accent4 4 19" xfId="3466"/>
    <cellStyle name="60% - Accent4 4 2" xfId="3467"/>
    <cellStyle name="60% - Accent4 4 20" xfId="3468"/>
    <cellStyle name="60% - Accent4 4 21" xfId="3469"/>
    <cellStyle name="60% - Accent4 4 22" xfId="3470"/>
    <cellStyle name="60% - Accent4 4 23" xfId="3471"/>
    <cellStyle name="60% - Accent4 4 24" xfId="3472"/>
    <cellStyle name="60% - Accent4 4 25" xfId="3473"/>
    <cellStyle name="60% - Accent4 4 26" xfId="3474"/>
    <cellStyle name="60% - Accent4 4 27" xfId="3475"/>
    <cellStyle name="60% - Accent4 4 28" xfId="3476"/>
    <cellStyle name="60% - Accent4 4 29" xfId="3477"/>
    <cellStyle name="60% - Accent4 4 3" xfId="3478"/>
    <cellStyle name="60% - Accent4 4 30" xfId="3479"/>
    <cellStyle name="60% - Accent4 4 31" xfId="3480"/>
    <cellStyle name="60% - Accent4 4 32" xfId="3481"/>
    <cellStyle name="60% - Accent4 4 33" xfId="3482"/>
    <cellStyle name="60% - Accent4 4 34" xfId="3483"/>
    <cellStyle name="60% - Accent4 4 35" xfId="3484"/>
    <cellStyle name="60% - Accent4 4 36" xfId="3485"/>
    <cellStyle name="60% - Accent4 4 37" xfId="3486"/>
    <cellStyle name="60% - Accent4 4 38" xfId="3487"/>
    <cellStyle name="60% - Accent4 4 39" xfId="3488"/>
    <cellStyle name="60% - Accent4 4 4" xfId="3489"/>
    <cellStyle name="60% - Accent4 4 40" xfId="3490"/>
    <cellStyle name="60% - Accent4 4 41" xfId="3491"/>
    <cellStyle name="60% - Accent4 4 42" xfId="3492"/>
    <cellStyle name="60% - Accent4 4 43" xfId="3493"/>
    <cellStyle name="60% - Accent4 4 44" xfId="3494"/>
    <cellStyle name="60% - Accent4 4 45" xfId="3495"/>
    <cellStyle name="60% - Accent4 4 46" xfId="3496"/>
    <cellStyle name="60% - Accent4 4 47" xfId="3497"/>
    <cellStyle name="60% - Accent4 4 48" xfId="3498"/>
    <cellStyle name="60% - Accent4 4 49" xfId="37314"/>
    <cellStyle name="60% - Accent4 4 5" xfId="3499"/>
    <cellStyle name="60% - Accent4 4 6" xfId="3500"/>
    <cellStyle name="60% - Accent4 4 7" xfId="3501"/>
    <cellStyle name="60% - Accent4 4 8" xfId="3502"/>
    <cellStyle name="60% - Accent4 4 9" xfId="3503"/>
    <cellStyle name="60% - Accent4 5" xfId="3504"/>
    <cellStyle name="60% - Accent4 6" xfId="3505"/>
    <cellStyle name="60% - Accent5 2" xfId="3506"/>
    <cellStyle name="60% - Accent5 2 10" xfId="3507"/>
    <cellStyle name="60% - Accent5 2 11" xfId="3508"/>
    <cellStyle name="60% - Accent5 2 12" xfId="3509"/>
    <cellStyle name="60% - Accent5 2 13" xfId="3510"/>
    <cellStyle name="60% - Accent5 2 14" xfId="3511"/>
    <cellStyle name="60% - Accent5 2 15" xfId="3512"/>
    <cellStyle name="60% - Accent5 2 16" xfId="3513"/>
    <cellStyle name="60% - Accent5 2 17" xfId="3514"/>
    <cellStyle name="60% - Accent5 2 18" xfId="3515"/>
    <cellStyle name="60% - Accent5 2 19" xfId="3516"/>
    <cellStyle name="60% - Accent5 2 2" xfId="3517"/>
    <cellStyle name="60% - Accent5 2 20" xfId="3518"/>
    <cellStyle name="60% - Accent5 2 21" xfId="3519"/>
    <cellStyle name="60% - Accent5 2 22" xfId="3520"/>
    <cellStyle name="60% - Accent5 2 23" xfId="3521"/>
    <cellStyle name="60% - Accent5 2 24" xfId="3522"/>
    <cellStyle name="60% - Accent5 2 25" xfId="3523"/>
    <cellStyle name="60% - Accent5 2 26" xfId="3524"/>
    <cellStyle name="60% - Accent5 2 27" xfId="3525"/>
    <cellStyle name="60% - Accent5 2 28" xfId="3526"/>
    <cellStyle name="60% - Accent5 2 29" xfId="3527"/>
    <cellStyle name="60% - Accent5 2 3" xfId="3528"/>
    <cellStyle name="60% - Accent5 2 30" xfId="3529"/>
    <cellStyle name="60% - Accent5 2 31" xfId="3530"/>
    <cellStyle name="60% - Accent5 2 32" xfId="3531"/>
    <cellStyle name="60% - Accent5 2 33" xfId="3532"/>
    <cellStyle name="60% - Accent5 2 34" xfId="3533"/>
    <cellStyle name="60% - Accent5 2 35" xfId="3534"/>
    <cellStyle name="60% - Accent5 2 36" xfId="3535"/>
    <cellStyle name="60% - Accent5 2 37" xfId="3536"/>
    <cellStyle name="60% - Accent5 2 38" xfId="3537"/>
    <cellStyle name="60% - Accent5 2 39" xfId="3538"/>
    <cellStyle name="60% - Accent5 2 4" xfId="3539"/>
    <cellStyle name="60% - Accent5 2 40" xfId="3540"/>
    <cellStyle name="60% - Accent5 2 41" xfId="3541"/>
    <cellStyle name="60% - Accent5 2 42" xfId="3542"/>
    <cellStyle name="60% - Accent5 2 43" xfId="3543"/>
    <cellStyle name="60% - Accent5 2 44" xfId="3544"/>
    <cellStyle name="60% - Accent5 2 45" xfId="3545"/>
    <cellStyle name="60% - Accent5 2 46" xfId="3546"/>
    <cellStyle name="60% - Accent5 2 47" xfId="3547"/>
    <cellStyle name="60% - Accent5 2 48" xfId="3548"/>
    <cellStyle name="60% - Accent5 2 49" xfId="3549"/>
    <cellStyle name="60% - Accent5 2 5" xfId="3550"/>
    <cellStyle name="60% - Accent5 2 6" xfId="3551"/>
    <cellStyle name="60% - Accent5 2 7" xfId="3552"/>
    <cellStyle name="60% - Accent5 2 8" xfId="3553"/>
    <cellStyle name="60% - Accent5 2 9" xfId="3554"/>
    <cellStyle name="60% - Accent5 3" xfId="3555"/>
    <cellStyle name="60% - Accent5 3 10" xfId="3556"/>
    <cellStyle name="60% - Accent5 3 11" xfId="3557"/>
    <cellStyle name="60% - Accent5 3 12" xfId="3558"/>
    <cellStyle name="60% - Accent5 3 13" xfId="3559"/>
    <cellStyle name="60% - Accent5 3 14" xfId="3560"/>
    <cellStyle name="60% - Accent5 3 15" xfId="3561"/>
    <cellStyle name="60% - Accent5 3 16" xfId="3562"/>
    <cellStyle name="60% - Accent5 3 17" xfId="3563"/>
    <cellStyle name="60% - Accent5 3 18" xfId="3564"/>
    <cellStyle name="60% - Accent5 3 19" xfId="3565"/>
    <cellStyle name="60% - Accent5 3 2" xfId="3566"/>
    <cellStyle name="60% - Accent5 3 20" xfId="3567"/>
    <cellStyle name="60% - Accent5 3 21" xfId="3568"/>
    <cellStyle name="60% - Accent5 3 22" xfId="3569"/>
    <cellStyle name="60% - Accent5 3 23" xfId="3570"/>
    <cellStyle name="60% - Accent5 3 24" xfId="3571"/>
    <cellStyle name="60% - Accent5 3 25" xfId="3572"/>
    <cellStyle name="60% - Accent5 3 26" xfId="3573"/>
    <cellStyle name="60% - Accent5 3 27" xfId="3574"/>
    <cellStyle name="60% - Accent5 3 28" xfId="3575"/>
    <cellStyle name="60% - Accent5 3 29" xfId="3576"/>
    <cellStyle name="60% - Accent5 3 3" xfId="3577"/>
    <cellStyle name="60% - Accent5 3 30" xfId="3578"/>
    <cellStyle name="60% - Accent5 3 31" xfId="3579"/>
    <cellStyle name="60% - Accent5 3 32" xfId="3580"/>
    <cellStyle name="60% - Accent5 3 33" xfId="3581"/>
    <cellStyle name="60% - Accent5 3 34" xfId="3582"/>
    <cellStyle name="60% - Accent5 3 35" xfId="3583"/>
    <cellStyle name="60% - Accent5 3 36" xfId="3584"/>
    <cellStyle name="60% - Accent5 3 37" xfId="3585"/>
    <cellStyle name="60% - Accent5 3 38" xfId="3586"/>
    <cellStyle name="60% - Accent5 3 39" xfId="3587"/>
    <cellStyle name="60% - Accent5 3 4" xfId="3588"/>
    <cellStyle name="60% - Accent5 3 40" xfId="3589"/>
    <cellStyle name="60% - Accent5 3 41" xfId="3590"/>
    <cellStyle name="60% - Accent5 3 42" xfId="3591"/>
    <cellStyle name="60% - Accent5 3 43" xfId="3592"/>
    <cellStyle name="60% - Accent5 3 44" xfId="3593"/>
    <cellStyle name="60% - Accent5 3 45" xfId="3594"/>
    <cellStyle name="60% - Accent5 3 46" xfId="3595"/>
    <cellStyle name="60% - Accent5 3 47" xfId="3596"/>
    <cellStyle name="60% - Accent5 3 48" xfId="3597"/>
    <cellStyle name="60% - Accent5 3 5" xfId="3598"/>
    <cellStyle name="60% - Accent5 3 6" xfId="3599"/>
    <cellStyle name="60% - Accent5 3 7" xfId="3600"/>
    <cellStyle name="60% - Accent5 3 8" xfId="3601"/>
    <cellStyle name="60% - Accent5 3 9" xfId="3602"/>
    <cellStyle name="60% - Accent5 4" xfId="3603"/>
    <cellStyle name="60% - Accent5 4 10" xfId="3604"/>
    <cellStyle name="60% - Accent5 4 11" xfId="3605"/>
    <cellStyle name="60% - Accent5 4 12" xfId="3606"/>
    <cellStyle name="60% - Accent5 4 13" xfId="3607"/>
    <cellStyle name="60% - Accent5 4 14" xfId="3608"/>
    <cellStyle name="60% - Accent5 4 15" xfId="3609"/>
    <cellStyle name="60% - Accent5 4 16" xfId="3610"/>
    <cellStyle name="60% - Accent5 4 17" xfId="3611"/>
    <cellStyle name="60% - Accent5 4 18" xfId="3612"/>
    <cellStyle name="60% - Accent5 4 19" xfId="3613"/>
    <cellStyle name="60% - Accent5 4 2" xfId="3614"/>
    <cellStyle name="60% - Accent5 4 20" xfId="3615"/>
    <cellStyle name="60% - Accent5 4 21" xfId="3616"/>
    <cellStyle name="60% - Accent5 4 22" xfId="3617"/>
    <cellStyle name="60% - Accent5 4 23" xfId="3618"/>
    <cellStyle name="60% - Accent5 4 24" xfId="3619"/>
    <cellStyle name="60% - Accent5 4 25" xfId="3620"/>
    <cellStyle name="60% - Accent5 4 26" xfId="3621"/>
    <cellStyle name="60% - Accent5 4 27" xfId="3622"/>
    <cellStyle name="60% - Accent5 4 28" xfId="3623"/>
    <cellStyle name="60% - Accent5 4 29" xfId="3624"/>
    <cellStyle name="60% - Accent5 4 3" xfId="3625"/>
    <cellStyle name="60% - Accent5 4 30" xfId="3626"/>
    <cellStyle name="60% - Accent5 4 31" xfId="3627"/>
    <cellStyle name="60% - Accent5 4 32" xfId="3628"/>
    <cellStyle name="60% - Accent5 4 33" xfId="3629"/>
    <cellStyle name="60% - Accent5 4 34" xfId="3630"/>
    <cellStyle name="60% - Accent5 4 35" xfId="3631"/>
    <cellStyle name="60% - Accent5 4 36" xfId="3632"/>
    <cellStyle name="60% - Accent5 4 37" xfId="3633"/>
    <cellStyle name="60% - Accent5 4 38" xfId="3634"/>
    <cellStyle name="60% - Accent5 4 39" xfId="3635"/>
    <cellStyle name="60% - Accent5 4 4" xfId="3636"/>
    <cellStyle name="60% - Accent5 4 40" xfId="3637"/>
    <cellStyle name="60% - Accent5 4 41" xfId="3638"/>
    <cellStyle name="60% - Accent5 4 42" xfId="3639"/>
    <cellStyle name="60% - Accent5 4 43" xfId="3640"/>
    <cellStyle name="60% - Accent5 4 44" xfId="3641"/>
    <cellStyle name="60% - Accent5 4 45" xfId="3642"/>
    <cellStyle name="60% - Accent5 4 46" xfId="3643"/>
    <cellStyle name="60% - Accent5 4 47" xfId="3644"/>
    <cellStyle name="60% - Accent5 4 48" xfId="3645"/>
    <cellStyle name="60% - Accent5 4 5" xfId="3646"/>
    <cellStyle name="60% - Accent5 4 6" xfId="3647"/>
    <cellStyle name="60% - Accent5 4 7" xfId="3648"/>
    <cellStyle name="60% - Accent5 4 8" xfId="3649"/>
    <cellStyle name="60% - Accent5 4 9" xfId="3650"/>
    <cellStyle name="60% - Accent5 5" xfId="3651"/>
    <cellStyle name="60% - Accent5 6" xfId="3652"/>
    <cellStyle name="60% - Accent6 2" xfId="3653"/>
    <cellStyle name="60% - Accent6 2 10" xfId="3654"/>
    <cellStyle name="60% - Accent6 2 11" xfId="3655"/>
    <cellStyle name="60% - Accent6 2 12" xfId="3656"/>
    <cellStyle name="60% - Accent6 2 13" xfId="3657"/>
    <cellStyle name="60% - Accent6 2 14" xfId="3658"/>
    <cellStyle name="60% - Accent6 2 15" xfId="3659"/>
    <cellStyle name="60% - Accent6 2 16" xfId="3660"/>
    <cellStyle name="60% - Accent6 2 17" xfId="3661"/>
    <cellStyle name="60% - Accent6 2 18" xfId="3662"/>
    <cellStyle name="60% - Accent6 2 19" xfId="3663"/>
    <cellStyle name="60% - Accent6 2 2" xfId="3664"/>
    <cellStyle name="60% - Accent6 2 20" xfId="3665"/>
    <cellStyle name="60% - Accent6 2 21" xfId="3666"/>
    <cellStyle name="60% - Accent6 2 22" xfId="3667"/>
    <cellStyle name="60% - Accent6 2 23" xfId="3668"/>
    <cellStyle name="60% - Accent6 2 24" xfId="3669"/>
    <cellStyle name="60% - Accent6 2 25" xfId="3670"/>
    <cellStyle name="60% - Accent6 2 26" xfId="3671"/>
    <cellStyle name="60% - Accent6 2 27" xfId="3672"/>
    <cellStyle name="60% - Accent6 2 28" xfId="3673"/>
    <cellStyle name="60% - Accent6 2 29" xfId="3674"/>
    <cellStyle name="60% - Accent6 2 3" xfId="3675"/>
    <cellStyle name="60% - Accent6 2 30" xfId="3676"/>
    <cellStyle name="60% - Accent6 2 31" xfId="3677"/>
    <cellStyle name="60% - Accent6 2 32" xfId="3678"/>
    <cellStyle name="60% - Accent6 2 33" xfId="3679"/>
    <cellStyle name="60% - Accent6 2 34" xfId="3680"/>
    <cellStyle name="60% - Accent6 2 35" xfId="3681"/>
    <cellStyle name="60% - Accent6 2 36" xfId="3682"/>
    <cellStyle name="60% - Accent6 2 37" xfId="3683"/>
    <cellStyle name="60% - Accent6 2 38" xfId="3684"/>
    <cellStyle name="60% - Accent6 2 39" xfId="3685"/>
    <cellStyle name="60% - Accent6 2 4" xfId="3686"/>
    <cellStyle name="60% - Accent6 2 40" xfId="3687"/>
    <cellStyle name="60% - Accent6 2 41" xfId="3688"/>
    <cellStyle name="60% - Accent6 2 42" xfId="3689"/>
    <cellStyle name="60% - Accent6 2 43" xfId="3690"/>
    <cellStyle name="60% - Accent6 2 44" xfId="3691"/>
    <cellStyle name="60% - Accent6 2 45" xfId="3692"/>
    <cellStyle name="60% - Accent6 2 46" xfId="3693"/>
    <cellStyle name="60% - Accent6 2 47" xfId="3694"/>
    <cellStyle name="60% - Accent6 2 48" xfId="3695"/>
    <cellStyle name="60% - Accent6 2 49" xfId="3696"/>
    <cellStyle name="60% - Accent6 2 5" xfId="3697"/>
    <cellStyle name="60% - Accent6 2 50" xfId="37315"/>
    <cellStyle name="60% - Accent6 2 6" xfId="3698"/>
    <cellStyle name="60% - Accent6 2 7" xfId="3699"/>
    <cellStyle name="60% - Accent6 2 8" xfId="3700"/>
    <cellStyle name="60% - Accent6 2 9" xfId="3701"/>
    <cellStyle name="60% - Accent6 3" xfId="3702"/>
    <cellStyle name="60% - Accent6 3 10" xfId="3703"/>
    <cellStyle name="60% - Accent6 3 11" xfId="3704"/>
    <cellStyle name="60% - Accent6 3 12" xfId="3705"/>
    <cellStyle name="60% - Accent6 3 13" xfId="3706"/>
    <cellStyle name="60% - Accent6 3 14" xfId="3707"/>
    <cellStyle name="60% - Accent6 3 15" xfId="3708"/>
    <cellStyle name="60% - Accent6 3 16" xfId="3709"/>
    <cellStyle name="60% - Accent6 3 17" xfId="3710"/>
    <cellStyle name="60% - Accent6 3 18" xfId="3711"/>
    <cellStyle name="60% - Accent6 3 19" xfId="3712"/>
    <cellStyle name="60% - Accent6 3 2" xfId="3713"/>
    <cellStyle name="60% - Accent6 3 20" xfId="3714"/>
    <cellStyle name="60% - Accent6 3 21" xfId="3715"/>
    <cellStyle name="60% - Accent6 3 22" xfId="3716"/>
    <cellStyle name="60% - Accent6 3 23" xfId="3717"/>
    <cellStyle name="60% - Accent6 3 24" xfId="3718"/>
    <cellStyle name="60% - Accent6 3 25" xfId="3719"/>
    <cellStyle name="60% - Accent6 3 26" xfId="3720"/>
    <cellStyle name="60% - Accent6 3 27" xfId="3721"/>
    <cellStyle name="60% - Accent6 3 28" xfId="3722"/>
    <cellStyle name="60% - Accent6 3 29" xfId="3723"/>
    <cellStyle name="60% - Accent6 3 3" xfId="3724"/>
    <cellStyle name="60% - Accent6 3 30" xfId="3725"/>
    <cellStyle name="60% - Accent6 3 31" xfId="3726"/>
    <cellStyle name="60% - Accent6 3 32" xfId="3727"/>
    <cellStyle name="60% - Accent6 3 33" xfId="3728"/>
    <cellStyle name="60% - Accent6 3 34" xfId="3729"/>
    <cellStyle name="60% - Accent6 3 35" xfId="3730"/>
    <cellStyle name="60% - Accent6 3 36" xfId="3731"/>
    <cellStyle name="60% - Accent6 3 37" xfId="3732"/>
    <cellStyle name="60% - Accent6 3 38" xfId="3733"/>
    <cellStyle name="60% - Accent6 3 39" xfId="3734"/>
    <cellStyle name="60% - Accent6 3 4" xfId="3735"/>
    <cellStyle name="60% - Accent6 3 40" xfId="3736"/>
    <cellStyle name="60% - Accent6 3 41" xfId="3737"/>
    <cellStyle name="60% - Accent6 3 42" xfId="3738"/>
    <cellStyle name="60% - Accent6 3 43" xfId="3739"/>
    <cellStyle name="60% - Accent6 3 44" xfId="3740"/>
    <cellStyle name="60% - Accent6 3 45" xfId="3741"/>
    <cellStyle name="60% - Accent6 3 46" xfId="3742"/>
    <cellStyle name="60% - Accent6 3 47" xfId="3743"/>
    <cellStyle name="60% - Accent6 3 48" xfId="3744"/>
    <cellStyle name="60% - Accent6 3 49" xfId="37316"/>
    <cellStyle name="60% - Accent6 3 5" xfId="3745"/>
    <cellStyle name="60% - Accent6 3 6" xfId="3746"/>
    <cellStyle name="60% - Accent6 3 7" xfId="3747"/>
    <cellStyle name="60% - Accent6 3 8" xfId="3748"/>
    <cellStyle name="60% - Accent6 3 9" xfId="3749"/>
    <cellStyle name="60% - Accent6 4" xfId="3750"/>
    <cellStyle name="60% - Accent6 4 10" xfId="3751"/>
    <cellStyle name="60% - Accent6 4 11" xfId="3752"/>
    <cellStyle name="60% - Accent6 4 12" xfId="3753"/>
    <cellStyle name="60% - Accent6 4 13" xfId="3754"/>
    <cellStyle name="60% - Accent6 4 14" xfId="3755"/>
    <cellStyle name="60% - Accent6 4 15" xfId="3756"/>
    <cellStyle name="60% - Accent6 4 16" xfId="3757"/>
    <cellStyle name="60% - Accent6 4 17" xfId="3758"/>
    <cellStyle name="60% - Accent6 4 18" xfId="3759"/>
    <cellStyle name="60% - Accent6 4 19" xfId="3760"/>
    <cellStyle name="60% - Accent6 4 2" xfId="3761"/>
    <cellStyle name="60% - Accent6 4 20" xfId="3762"/>
    <cellStyle name="60% - Accent6 4 21" xfId="3763"/>
    <cellStyle name="60% - Accent6 4 22" xfId="3764"/>
    <cellStyle name="60% - Accent6 4 23" xfId="3765"/>
    <cellStyle name="60% - Accent6 4 24" xfId="3766"/>
    <cellStyle name="60% - Accent6 4 25" xfId="3767"/>
    <cellStyle name="60% - Accent6 4 26" xfId="3768"/>
    <cellStyle name="60% - Accent6 4 27" xfId="3769"/>
    <cellStyle name="60% - Accent6 4 28" xfId="3770"/>
    <cellStyle name="60% - Accent6 4 29" xfId="3771"/>
    <cellStyle name="60% - Accent6 4 3" xfId="3772"/>
    <cellStyle name="60% - Accent6 4 30" xfId="3773"/>
    <cellStyle name="60% - Accent6 4 31" xfId="3774"/>
    <cellStyle name="60% - Accent6 4 32" xfId="3775"/>
    <cellStyle name="60% - Accent6 4 33" xfId="3776"/>
    <cellStyle name="60% - Accent6 4 34" xfId="3777"/>
    <cellStyle name="60% - Accent6 4 35" xfId="3778"/>
    <cellStyle name="60% - Accent6 4 36" xfId="3779"/>
    <cellStyle name="60% - Accent6 4 37" xfId="3780"/>
    <cellStyle name="60% - Accent6 4 38" xfId="3781"/>
    <cellStyle name="60% - Accent6 4 39" xfId="3782"/>
    <cellStyle name="60% - Accent6 4 4" xfId="3783"/>
    <cellStyle name="60% - Accent6 4 40" xfId="3784"/>
    <cellStyle name="60% - Accent6 4 41" xfId="3785"/>
    <cellStyle name="60% - Accent6 4 42" xfId="3786"/>
    <cellStyle name="60% - Accent6 4 43" xfId="3787"/>
    <cellStyle name="60% - Accent6 4 44" xfId="3788"/>
    <cellStyle name="60% - Accent6 4 45" xfId="3789"/>
    <cellStyle name="60% - Accent6 4 46" xfId="3790"/>
    <cellStyle name="60% - Accent6 4 47" xfId="3791"/>
    <cellStyle name="60% - Accent6 4 48" xfId="3792"/>
    <cellStyle name="60% - Accent6 4 49" xfId="37317"/>
    <cellStyle name="60% - Accent6 4 5" xfId="3793"/>
    <cellStyle name="60% - Accent6 4 6" xfId="3794"/>
    <cellStyle name="60% - Accent6 4 7" xfId="3795"/>
    <cellStyle name="60% - Accent6 4 8" xfId="3796"/>
    <cellStyle name="60% - Accent6 4 9" xfId="3797"/>
    <cellStyle name="60% - Accent6 5" xfId="3798"/>
    <cellStyle name="60% - Accent6 6" xfId="3799"/>
    <cellStyle name="a_InputArea" xfId="3800"/>
    <cellStyle name="Accent1 2" xfId="3801"/>
    <cellStyle name="Accent1 2 10" xfId="3802"/>
    <cellStyle name="Accent1 2 11" xfId="3803"/>
    <cellStyle name="Accent1 2 12" xfId="3804"/>
    <cellStyle name="Accent1 2 13" xfId="3805"/>
    <cellStyle name="Accent1 2 14" xfId="3806"/>
    <cellStyle name="Accent1 2 15" xfId="3807"/>
    <cellStyle name="Accent1 2 16" xfId="3808"/>
    <cellStyle name="Accent1 2 17" xfId="3809"/>
    <cellStyle name="Accent1 2 18" xfId="3810"/>
    <cellStyle name="Accent1 2 19" xfId="3811"/>
    <cellStyle name="Accent1 2 2" xfId="3812"/>
    <cellStyle name="Accent1 2 20" xfId="3813"/>
    <cellStyle name="Accent1 2 21" xfId="3814"/>
    <cellStyle name="Accent1 2 22" xfId="3815"/>
    <cellStyle name="Accent1 2 23" xfId="3816"/>
    <cellStyle name="Accent1 2 24" xfId="3817"/>
    <cellStyle name="Accent1 2 25" xfId="3818"/>
    <cellStyle name="Accent1 2 26" xfId="3819"/>
    <cellStyle name="Accent1 2 27" xfId="3820"/>
    <cellStyle name="Accent1 2 28" xfId="3821"/>
    <cellStyle name="Accent1 2 29" xfId="3822"/>
    <cellStyle name="Accent1 2 3" xfId="3823"/>
    <cellStyle name="Accent1 2 30" xfId="3824"/>
    <cellStyle name="Accent1 2 31" xfId="3825"/>
    <cellStyle name="Accent1 2 32" xfId="3826"/>
    <cellStyle name="Accent1 2 33" xfId="3827"/>
    <cellStyle name="Accent1 2 34" xfId="3828"/>
    <cellStyle name="Accent1 2 35" xfId="3829"/>
    <cellStyle name="Accent1 2 36" xfId="3830"/>
    <cellStyle name="Accent1 2 37" xfId="3831"/>
    <cellStyle name="Accent1 2 38" xfId="3832"/>
    <cellStyle name="Accent1 2 39" xfId="3833"/>
    <cellStyle name="Accent1 2 4" xfId="3834"/>
    <cellStyle name="Accent1 2 40" xfId="3835"/>
    <cellStyle name="Accent1 2 41" xfId="3836"/>
    <cellStyle name="Accent1 2 42" xfId="3837"/>
    <cellStyle name="Accent1 2 43" xfId="3838"/>
    <cellStyle name="Accent1 2 44" xfId="3839"/>
    <cellStyle name="Accent1 2 45" xfId="3840"/>
    <cellStyle name="Accent1 2 46" xfId="3841"/>
    <cellStyle name="Accent1 2 47" xfId="3842"/>
    <cellStyle name="Accent1 2 48" xfId="3843"/>
    <cellStyle name="Accent1 2 49" xfId="3844"/>
    <cellStyle name="Accent1 2 5" xfId="3845"/>
    <cellStyle name="Accent1 2 50" xfId="37318"/>
    <cellStyle name="Accent1 2 6" xfId="3846"/>
    <cellStyle name="Accent1 2 7" xfId="3847"/>
    <cellStyle name="Accent1 2 8" xfId="3848"/>
    <cellStyle name="Accent1 2 9" xfId="3849"/>
    <cellStyle name="Accent1 3" xfId="3850"/>
    <cellStyle name="Accent1 3 10" xfId="3851"/>
    <cellStyle name="Accent1 3 11" xfId="3852"/>
    <cellStyle name="Accent1 3 12" xfId="3853"/>
    <cellStyle name="Accent1 3 13" xfId="3854"/>
    <cellStyle name="Accent1 3 14" xfId="3855"/>
    <cellStyle name="Accent1 3 15" xfId="3856"/>
    <cellStyle name="Accent1 3 16" xfId="3857"/>
    <cellStyle name="Accent1 3 17" xfId="3858"/>
    <cellStyle name="Accent1 3 18" xfId="3859"/>
    <cellStyle name="Accent1 3 19" xfId="3860"/>
    <cellStyle name="Accent1 3 2" xfId="3861"/>
    <cellStyle name="Accent1 3 20" xfId="3862"/>
    <cellStyle name="Accent1 3 21" xfId="3863"/>
    <cellStyle name="Accent1 3 22" xfId="3864"/>
    <cellStyle name="Accent1 3 23" xfId="3865"/>
    <cellStyle name="Accent1 3 24" xfId="3866"/>
    <cellStyle name="Accent1 3 25" xfId="3867"/>
    <cellStyle name="Accent1 3 26" xfId="3868"/>
    <cellStyle name="Accent1 3 27" xfId="3869"/>
    <cellStyle name="Accent1 3 28" xfId="3870"/>
    <cellStyle name="Accent1 3 29" xfId="3871"/>
    <cellStyle name="Accent1 3 3" xfId="3872"/>
    <cellStyle name="Accent1 3 30" xfId="3873"/>
    <cellStyle name="Accent1 3 31" xfId="3874"/>
    <cellStyle name="Accent1 3 32" xfId="3875"/>
    <cellStyle name="Accent1 3 33" xfId="3876"/>
    <cellStyle name="Accent1 3 34" xfId="3877"/>
    <cellStyle name="Accent1 3 35" xfId="3878"/>
    <cellStyle name="Accent1 3 36" xfId="3879"/>
    <cellStyle name="Accent1 3 37" xfId="3880"/>
    <cellStyle name="Accent1 3 38" xfId="3881"/>
    <cellStyle name="Accent1 3 39" xfId="3882"/>
    <cellStyle name="Accent1 3 4" xfId="3883"/>
    <cellStyle name="Accent1 3 40" xfId="3884"/>
    <cellStyle name="Accent1 3 41" xfId="3885"/>
    <cellStyle name="Accent1 3 42" xfId="3886"/>
    <cellStyle name="Accent1 3 43" xfId="3887"/>
    <cellStyle name="Accent1 3 44" xfId="3888"/>
    <cellStyle name="Accent1 3 45" xfId="3889"/>
    <cellStyle name="Accent1 3 46" xfId="3890"/>
    <cellStyle name="Accent1 3 47" xfId="3891"/>
    <cellStyle name="Accent1 3 48" xfId="3892"/>
    <cellStyle name="Accent1 3 49" xfId="37319"/>
    <cellStyle name="Accent1 3 5" xfId="3893"/>
    <cellStyle name="Accent1 3 6" xfId="3894"/>
    <cellStyle name="Accent1 3 7" xfId="3895"/>
    <cellStyle name="Accent1 3 8" xfId="3896"/>
    <cellStyle name="Accent1 3 9" xfId="3897"/>
    <cellStyle name="Accent1 4" xfId="3898"/>
    <cellStyle name="Accent1 4 10" xfId="3899"/>
    <cellStyle name="Accent1 4 11" xfId="3900"/>
    <cellStyle name="Accent1 4 12" xfId="3901"/>
    <cellStyle name="Accent1 4 13" xfId="3902"/>
    <cellStyle name="Accent1 4 14" xfId="3903"/>
    <cellStyle name="Accent1 4 15" xfId="3904"/>
    <cellStyle name="Accent1 4 16" xfId="3905"/>
    <cellStyle name="Accent1 4 17" xfId="3906"/>
    <cellStyle name="Accent1 4 18" xfId="3907"/>
    <cellStyle name="Accent1 4 19" xfId="3908"/>
    <cellStyle name="Accent1 4 2" xfId="3909"/>
    <cellStyle name="Accent1 4 20" xfId="3910"/>
    <cellStyle name="Accent1 4 21" xfId="3911"/>
    <cellStyle name="Accent1 4 22" xfId="3912"/>
    <cellStyle name="Accent1 4 23" xfId="3913"/>
    <cellStyle name="Accent1 4 24" xfId="3914"/>
    <cellStyle name="Accent1 4 25" xfId="3915"/>
    <cellStyle name="Accent1 4 26" xfId="3916"/>
    <cellStyle name="Accent1 4 27" xfId="3917"/>
    <cellStyle name="Accent1 4 28" xfId="3918"/>
    <cellStyle name="Accent1 4 29" xfId="3919"/>
    <cellStyle name="Accent1 4 3" xfId="3920"/>
    <cellStyle name="Accent1 4 30" xfId="3921"/>
    <cellStyle name="Accent1 4 31" xfId="3922"/>
    <cellStyle name="Accent1 4 32" xfId="3923"/>
    <cellStyle name="Accent1 4 33" xfId="3924"/>
    <cellStyle name="Accent1 4 34" xfId="3925"/>
    <cellStyle name="Accent1 4 35" xfId="3926"/>
    <cellStyle name="Accent1 4 36" xfId="3927"/>
    <cellStyle name="Accent1 4 37" xfId="3928"/>
    <cellStyle name="Accent1 4 38" xfId="3929"/>
    <cellStyle name="Accent1 4 39" xfId="3930"/>
    <cellStyle name="Accent1 4 4" xfId="3931"/>
    <cellStyle name="Accent1 4 40" xfId="3932"/>
    <cellStyle name="Accent1 4 41" xfId="3933"/>
    <cellStyle name="Accent1 4 42" xfId="3934"/>
    <cellStyle name="Accent1 4 43" xfId="3935"/>
    <cellStyle name="Accent1 4 44" xfId="3936"/>
    <cellStyle name="Accent1 4 45" xfId="3937"/>
    <cellStyle name="Accent1 4 46" xfId="3938"/>
    <cellStyle name="Accent1 4 47" xfId="3939"/>
    <cellStyle name="Accent1 4 48" xfId="3940"/>
    <cellStyle name="Accent1 4 49" xfId="37320"/>
    <cellStyle name="Accent1 4 5" xfId="3941"/>
    <cellStyle name="Accent1 4 6" xfId="3942"/>
    <cellStyle name="Accent1 4 7" xfId="3943"/>
    <cellStyle name="Accent1 4 8" xfId="3944"/>
    <cellStyle name="Accent1 4 9" xfId="3945"/>
    <cellStyle name="Accent1 5" xfId="3946"/>
    <cellStyle name="Accent1 6" xfId="3947"/>
    <cellStyle name="Accent2 2" xfId="3948"/>
    <cellStyle name="Accent2 2 10" xfId="3949"/>
    <cellStyle name="Accent2 2 11" xfId="3950"/>
    <cellStyle name="Accent2 2 12" xfId="3951"/>
    <cellStyle name="Accent2 2 13" xfId="3952"/>
    <cellStyle name="Accent2 2 14" xfId="3953"/>
    <cellStyle name="Accent2 2 15" xfId="3954"/>
    <cellStyle name="Accent2 2 16" xfId="3955"/>
    <cellStyle name="Accent2 2 17" xfId="3956"/>
    <cellStyle name="Accent2 2 18" xfId="3957"/>
    <cellStyle name="Accent2 2 19" xfId="3958"/>
    <cellStyle name="Accent2 2 2" xfId="3959"/>
    <cellStyle name="Accent2 2 20" xfId="3960"/>
    <cellStyle name="Accent2 2 21" xfId="3961"/>
    <cellStyle name="Accent2 2 22" xfId="3962"/>
    <cellStyle name="Accent2 2 23" xfId="3963"/>
    <cellStyle name="Accent2 2 24" xfId="3964"/>
    <cellStyle name="Accent2 2 25" xfId="3965"/>
    <cellStyle name="Accent2 2 26" xfId="3966"/>
    <cellStyle name="Accent2 2 27" xfId="3967"/>
    <cellStyle name="Accent2 2 28" xfId="3968"/>
    <cellStyle name="Accent2 2 29" xfId="3969"/>
    <cellStyle name="Accent2 2 3" xfId="3970"/>
    <cellStyle name="Accent2 2 30" xfId="3971"/>
    <cellStyle name="Accent2 2 31" xfId="3972"/>
    <cellStyle name="Accent2 2 32" xfId="3973"/>
    <cellStyle name="Accent2 2 33" xfId="3974"/>
    <cellStyle name="Accent2 2 34" xfId="3975"/>
    <cellStyle name="Accent2 2 35" xfId="3976"/>
    <cellStyle name="Accent2 2 36" xfId="3977"/>
    <cellStyle name="Accent2 2 37" xfId="3978"/>
    <cellStyle name="Accent2 2 38" xfId="3979"/>
    <cellStyle name="Accent2 2 39" xfId="3980"/>
    <cellStyle name="Accent2 2 4" xfId="3981"/>
    <cellStyle name="Accent2 2 40" xfId="3982"/>
    <cellStyle name="Accent2 2 41" xfId="3983"/>
    <cellStyle name="Accent2 2 42" xfId="3984"/>
    <cellStyle name="Accent2 2 43" xfId="3985"/>
    <cellStyle name="Accent2 2 44" xfId="3986"/>
    <cellStyle name="Accent2 2 45" xfId="3987"/>
    <cellStyle name="Accent2 2 46" xfId="3988"/>
    <cellStyle name="Accent2 2 47" xfId="3989"/>
    <cellStyle name="Accent2 2 48" xfId="3990"/>
    <cellStyle name="Accent2 2 49" xfId="3991"/>
    <cellStyle name="Accent2 2 5" xfId="3992"/>
    <cellStyle name="Accent2 2 50" xfId="37321"/>
    <cellStyle name="Accent2 2 6" xfId="3993"/>
    <cellStyle name="Accent2 2 7" xfId="3994"/>
    <cellStyle name="Accent2 2 8" xfId="3995"/>
    <cellStyle name="Accent2 2 9" xfId="3996"/>
    <cellStyle name="Accent2 3" xfId="3997"/>
    <cellStyle name="Accent2 3 10" xfId="3998"/>
    <cellStyle name="Accent2 3 11" xfId="3999"/>
    <cellStyle name="Accent2 3 12" xfId="4000"/>
    <cellStyle name="Accent2 3 13" xfId="4001"/>
    <cellStyle name="Accent2 3 14" xfId="4002"/>
    <cellStyle name="Accent2 3 15" xfId="4003"/>
    <cellStyle name="Accent2 3 16" xfId="4004"/>
    <cellStyle name="Accent2 3 17" xfId="4005"/>
    <cellStyle name="Accent2 3 18" xfId="4006"/>
    <cellStyle name="Accent2 3 19" xfId="4007"/>
    <cellStyle name="Accent2 3 2" xfId="4008"/>
    <cellStyle name="Accent2 3 20" xfId="4009"/>
    <cellStyle name="Accent2 3 21" xfId="4010"/>
    <cellStyle name="Accent2 3 22" xfId="4011"/>
    <cellStyle name="Accent2 3 23" xfId="4012"/>
    <cellStyle name="Accent2 3 24" xfId="4013"/>
    <cellStyle name="Accent2 3 25" xfId="4014"/>
    <cellStyle name="Accent2 3 26" xfId="4015"/>
    <cellStyle name="Accent2 3 27" xfId="4016"/>
    <cellStyle name="Accent2 3 28" xfId="4017"/>
    <cellStyle name="Accent2 3 29" xfId="4018"/>
    <cellStyle name="Accent2 3 3" xfId="4019"/>
    <cellStyle name="Accent2 3 30" xfId="4020"/>
    <cellStyle name="Accent2 3 31" xfId="4021"/>
    <cellStyle name="Accent2 3 32" xfId="4022"/>
    <cellStyle name="Accent2 3 33" xfId="4023"/>
    <cellStyle name="Accent2 3 34" xfId="4024"/>
    <cellStyle name="Accent2 3 35" xfId="4025"/>
    <cellStyle name="Accent2 3 36" xfId="4026"/>
    <cellStyle name="Accent2 3 37" xfId="4027"/>
    <cellStyle name="Accent2 3 38" xfId="4028"/>
    <cellStyle name="Accent2 3 39" xfId="4029"/>
    <cellStyle name="Accent2 3 4" xfId="4030"/>
    <cellStyle name="Accent2 3 40" xfId="4031"/>
    <cellStyle name="Accent2 3 41" xfId="4032"/>
    <cellStyle name="Accent2 3 42" xfId="4033"/>
    <cellStyle name="Accent2 3 43" xfId="4034"/>
    <cellStyle name="Accent2 3 44" xfId="4035"/>
    <cellStyle name="Accent2 3 45" xfId="4036"/>
    <cellStyle name="Accent2 3 46" xfId="4037"/>
    <cellStyle name="Accent2 3 47" xfId="4038"/>
    <cellStyle name="Accent2 3 48" xfId="4039"/>
    <cellStyle name="Accent2 3 49" xfId="37322"/>
    <cellStyle name="Accent2 3 5" xfId="4040"/>
    <cellStyle name="Accent2 3 6" xfId="4041"/>
    <cellStyle name="Accent2 3 7" xfId="4042"/>
    <cellStyle name="Accent2 3 8" xfId="4043"/>
    <cellStyle name="Accent2 3 9" xfId="4044"/>
    <cellStyle name="Accent2 4" xfId="4045"/>
    <cellStyle name="Accent2 4 10" xfId="4046"/>
    <cellStyle name="Accent2 4 11" xfId="4047"/>
    <cellStyle name="Accent2 4 12" xfId="4048"/>
    <cellStyle name="Accent2 4 13" xfId="4049"/>
    <cellStyle name="Accent2 4 14" xfId="4050"/>
    <cellStyle name="Accent2 4 15" xfId="4051"/>
    <cellStyle name="Accent2 4 16" xfId="4052"/>
    <cellStyle name="Accent2 4 17" xfId="4053"/>
    <cellStyle name="Accent2 4 18" xfId="4054"/>
    <cellStyle name="Accent2 4 19" xfId="4055"/>
    <cellStyle name="Accent2 4 2" xfId="4056"/>
    <cellStyle name="Accent2 4 20" xfId="4057"/>
    <cellStyle name="Accent2 4 21" xfId="4058"/>
    <cellStyle name="Accent2 4 22" xfId="4059"/>
    <cellStyle name="Accent2 4 23" xfId="4060"/>
    <cellStyle name="Accent2 4 24" xfId="4061"/>
    <cellStyle name="Accent2 4 25" xfId="4062"/>
    <cellStyle name="Accent2 4 26" xfId="4063"/>
    <cellStyle name="Accent2 4 27" xfId="4064"/>
    <cellStyle name="Accent2 4 28" xfId="4065"/>
    <cellStyle name="Accent2 4 29" xfId="4066"/>
    <cellStyle name="Accent2 4 3" xfId="4067"/>
    <cellStyle name="Accent2 4 30" xfId="4068"/>
    <cellStyle name="Accent2 4 31" xfId="4069"/>
    <cellStyle name="Accent2 4 32" xfId="4070"/>
    <cellStyle name="Accent2 4 33" xfId="4071"/>
    <cellStyle name="Accent2 4 34" xfId="4072"/>
    <cellStyle name="Accent2 4 35" xfId="4073"/>
    <cellStyle name="Accent2 4 36" xfId="4074"/>
    <cellStyle name="Accent2 4 37" xfId="4075"/>
    <cellStyle name="Accent2 4 38" xfId="4076"/>
    <cellStyle name="Accent2 4 39" xfId="4077"/>
    <cellStyle name="Accent2 4 4" xfId="4078"/>
    <cellStyle name="Accent2 4 40" xfId="4079"/>
    <cellStyle name="Accent2 4 41" xfId="4080"/>
    <cellStyle name="Accent2 4 42" xfId="4081"/>
    <cellStyle name="Accent2 4 43" xfId="4082"/>
    <cellStyle name="Accent2 4 44" xfId="4083"/>
    <cellStyle name="Accent2 4 45" xfId="4084"/>
    <cellStyle name="Accent2 4 46" xfId="4085"/>
    <cellStyle name="Accent2 4 47" xfId="4086"/>
    <cellStyle name="Accent2 4 48" xfId="4087"/>
    <cellStyle name="Accent2 4 49" xfId="37323"/>
    <cellStyle name="Accent2 4 5" xfId="4088"/>
    <cellStyle name="Accent2 4 6" xfId="4089"/>
    <cellStyle name="Accent2 4 7" xfId="4090"/>
    <cellStyle name="Accent2 4 8" xfId="4091"/>
    <cellStyle name="Accent2 4 9" xfId="4092"/>
    <cellStyle name="Accent2 5" xfId="4093"/>
    <cellStyle name="Accent2 6" xfId="4094"/>
    <cellStyle name="Accent3 2" xfId="4095"/>
    <cellStyle name="Accent3 2 10" xfId="4096"/>
    <cellStyle name="Accent3 2 11" xfId="4097"/>
    <cellStyle name="Accent3 2 12" xfId="4098"/>
    <cellStyle name="Accent3 2 13" xfId="4099"/>
    <cellStyle name="Accent3 2 14" xfId="4100"/>
    <cellStyle name="Accent3 2 15" xfId="4101"/>
    <cellStyle name="Accent3 2 16" xfId="4102"/>
    <cellStyle name="Accent3 2 17" xfId="4103"/>
    <cellStyle name="Accent3 2 18" xfId="4104"/>
    <cellStyle name="Accent3 2 19" xfId="4105"/>
    <cellStyle name="Accent3 2 2" xfId="4106"/>
    <cellStyle name="Accent3 2 20" xfId="4107"/>
    <cellStyle name="Accent3 2 21" xfId="4108"/>
    <cellStyle name="Accent3 2 22" xfId="4109"/>
    <cellStyle name="Accent3 2 23" xfId="4110"/>
    <cellStyle name="Accent3 2 24" xfId="4111"/>
    <cellStyle name="Accent3 2 25" xfId="4112"/>
    <cellStyle name="Accent3 2 26" xfId="4113"/>
    <cellStyle name="Accent3 2 27" xfId="4114"/>
    <cellStyle name="Accent3 2 28" xfId="4115"/>
    <cellStyle name="Accent3 2 29" xfId="4116"/>
    <cellStyle name="Accent3 2 3" xfId="4117"/>
    <cellStyle name="Accent3 2 30" xfId="4118"/>
    <cellStyle name="Accent3 2 31" xfId="4119"/>
    <cellStyle name="Accent3 2 32" xfId="4120"/>
    <cellStyle name="Accent3 2 33" xfId="4121"/>
    <cellStyle name="Accent3 2 34" xfId="4122"/>
    <cellStyle name="Accent3 2 35" xfId="4123"/>
    <cellStyle name="Accent3 2 36" xfId="4124"/>
    <cellStyle name="Accent3 2 37" xfId="4125"/>
    <cellStyle name="Accent3 2 38" xfId="4126"/>
    <cellStyle name="Accent3 2 39" xfId="4127"/>
    <cellStyle name="Accent3 2 4" xfId="4128"/>
    <cellStyle name="Accent3 2 40" xfId="4129"/>
    <cellStyle name="Accent3 2 41" xfId="4130"/>
    <cellStyle name="Accent3 2 42" xfId="4131"/>
    <cellStyle name="Accent3 2 43" xfId="4132"/>
    <cellStyle name="Accent3 2 44" xfId="4133"/>
    <cellStyle name="Accent3 2 45" xfId="4134"/>
    <cellStyle name="Accent3 2 46" xfId="4135"/>
    <cellStyle name="Accent3 2 47" xfId="4136"/>
    <cellStyle name="Accent3 2 48" xfId="4137"/>
    <cellStyle name="Accent3 2 49" xfId="4138"/>
    <cellStyle name="Accent3 2 5" xfId="4139"/>
    <cellStyle name="Accent3 2 6" xfId="4140"/>
    <cellStyle name="Accent3 2 7" xfId="4141"/>
    <cellStyle name="Accent3 2 8" xfId="4142"/>
    <cellStyle name="Accent3 2 9" xfId="4143"/>
    <cellStyle name="Accent3 3" xfId="4144"/>
    <cellStyle name="Accent3 3 10" xfId="4145"/>
    <cellStyle name="Accent3 3 11" xfId="4146"/>
    <cellStyle name="Accent3 3 12" xfId="4147"/>
    <cellStyle name="Accent3 3 13" xfId="4148"/>
    <cellStyle name="Accent3 3 14" xfId="4149"/>
    <cellStyle name="Accent3 3 15" xfId="4150"/>
    <cellStyle name="Accent3 3 16" xfId="4151"/>
    <cellStyle name="Accent3 3 17" xfId="4152"/>
    <cellStyle name="Accent3 3 18" xfId="4153"/>
    <cellStyle name="Accent3 3 19" xfId="4154"/>
    <cellStyle name="Accent3 3 2" xfId="4155"/>
    <cellStyle name="Accent3 3 20" xfId="4156"/>
    <cellStyle name="Accent3 3 21" xfId="4157"/>
    <cellStyle name="Accent3 3 22" xfId="4158"/>
    <cellStyle name="Accent3 3 23" xfId="4159"/>
    <cellStyle name="Accent3 3 24" xfId="4160"/>
    <cellStyle name="Accent3 3 25" xfId="4161"/>
    <cellStyle name="Accent3 3 26" xfId="4162"/>
    <cellStyle name="Accent3 3 27" xfId="4163"/>
    <cellStyle name="Accent3 3 28" xfId="4164"/>
    <cellStyle name="Accent3 3 29" xfId="4165"/>
    <cellStyle name="Accent3 3 3" xfId="4166"/>
    <cellStyle name="Accent3 3 30" xfId="4167"/>
    <cellStyle name="Accent3 3 31" xfId="4168"/>
    <cellStyle name="Accent3 3 32" xfId="4169"/>
    <cellStyle name="Accent3 3 33" xfId="4170"/>
    <cellStyle name="Accent3 3 34" xfId="4171"/>
    <cellStyle name="Accent3 3 35" xfId="4172"/>
    <cellStyle name="Accent3 3 36" xfId="4173"/>
    <cellStyle name="Accent3 3 37" xfId="4174"/>
    <cellStyle name="Accent3 3 38" xfId="4175"/>
    <cellStyle name="Accent3 3 39" xfId="4176"/>
    <cellStyle name="Accent3 3 4" xfId="4177"/>
    <cellStyle name="Accent3 3 40" xfId="4178"/>
    <cellStyle name="Accent3 3 41" xfId="4179"/>
    <cellStyle name="Accent3 3 42" xfId="4180"/>
    <cellStyle name="Accent3 3 43" xfId="4181"/>
    <cellStyle name="Accent3 3 44" xfId="4182"/>
    <cellStyle name="Accent3 3 45" xfId="4183"/>
    <cellStyle name="Accent3 3 46" xfId="4184"/>
    <cellStyle name="Accent3 3 47" xfId="4185"/>
    <cellStyle name="Accent3 3 48" xfId="4186"/>
    <cellStyle name="Accent3 3 5" xfId="4187"/>
    <cellStyle name="Accent3 3 6" xfId="4188"/>
    <cellStyle name="Accent3 3 7" xfId="4189"/>
    <cellStyle name="Accent3 3 8" xfId="4190"/>
    <cellStyle name="Accent3 3 9" xfId="4191"/>
    <cellStyle name="Accent3 4" xfId="4192"/>
    <cellStyle name="Accent3 4 10" xfId="4193"/>
    <cellStyle name="Accent3 4 11" xfId="4194"/>
    <cellStyle name="Accent3 4 12" xfId="4195"/>
    <cellStyle name="Accent3 4 13" xfId="4196"/>
    <cellStyle name="Accent3 4 14" xfId="4197"/>
    <cellStyle name="Accent3 4 15" xfId="4198"/>
    <cellStyle name="Accent3 4 16" xfId="4199"/>
    <cellStyle name="Accent3 4 17" xfId="4200"/>
    <cellStyle name="Accent3 4 18" xfId="4201"/>
    <cellStyle name="Accent3 4 19" xfId="4202"/>
    <cellStyle name="Accent3 4 2" xfId="4203"/>
    <cellStyle name="Accent3 4 20" xfId="4204"/>
    <cellStyle name="Accent3 4 21" xfId="4205"/>
    <cellStyle name="Accent3 4 22" xfId="4206"/>
    <cellStyle name="Accent3 4 23" xfId="4207"/>
    <cellStyle name="Accent3 4 24" xfId="4208"/>
    <cellStyle name="Accent3 4 25" xfId="4209"/>
    <cellStyle name="Accent3 4 26" xfId="4210"/>
    <cellStyle name="Accent3 4 27" xfId="4211"/>
    <cellStyle name="Accent3 4 28" xfId="4212"/>
    <cellStyle name="Accent3 4 29" xfId="4213"/>
    <cellStyle name="Accent3 4 3" xfId="4214"/>
    <cellStyle name="Accent3 4 30" xfId="4215"/>
    <cellStyle name="Accent3 4 31" xfId="4216"/>
    <cellStyle name="Accent3 4 32" xfId="4217"/>
    <cellStyle name="Accent3 4 33" xfId="4218"/>
    <cellStyle name="Accent3 4 34" xfId="4219"/>
    <cellStyle name="Accent3 4 35" xfId="4220"/>
    <cellStyle name="Accent3 4 36" xfId="4221"/>
    <cellStyle name="Accent3 4 37" xfId="4222"/>
    <cellStyle name="Accent3 4 38" xfId="4223"/>
    <cellStyle name="Accent3 4 39" xfId="4224"/>
    <cellStyle name="Accent3 4 4" xfId="4225"/>
    <cellStyle name="Accent3 4 40" xfId="4226"/>
    <cellStyle name="Accent3 4 41" xfId="4227"/>
    <cellStyle name="Accent3 4 42" xfId="4228"/>
    <cellStyle name="Accent3 4 43" xfId="4229"/>
    <cellStyle name="Accent3 4 44" xfId="4230"/>
    <cellStyle name="Accent3 4 45" xfId="4231"/>
    <cellStyle name="Accent3 4 46" xfId="4232"/>
    <cellStyle name="Accent3 4 47" xfId="4233"/>
    <cellStyle name="Accent3 4 48" xfId="4234"/>
    <cellStyle name="Accent3 4 5" xfId="4235"/>
    <cellStyle name="Accent3 4 6" xfId="4236"/>
    <cellStyle name="Accent3 4 7" xfId="4237"/>
    <cellStyle name="Accent3 4 8" xfId="4238"/>
    <cellStyle name="Accent3 4 9" xfId="4239"/>
    <cellStyle name="Accent3 5" xfId="4240"/>
    <cellStyle name="Accent3 6" xfId="4241"/>
    <cellStyle name="Accent4 2" xfId="4242"/>
    <cellStyle name="Accent4 2 10" xfId="4243"/>
    <cellStyle name="Accent4 2 11" xfId="4244"/>
    <cellStyle name="Accent4 2 12" xfId="4245"/>
    <cellStyle name="Accent4 2 13" xfId="4246"/>
    <cellStyle name="Accent4 2 14" xfId="4247"/>
    <cellStyle name="Accent4 2 15" xfId="4248"/>
    <cellStyle name="Accent4 2 16" xfId="4249"/>
    <cellStyle name="Accent4 2 17" xfId="4250"/>
    <cellStyle name="Accent4 2 18" xfId="4251"/>
    <cellStyle name="Accent4 2 19" xfId="4252"/>
    <cellStyle name="Accent4 2 2" xfId="4253"/>
    <cellStyle name="Accent4 2 20" xfId="4254"/>
    <cellStyle name="Accent4 2 21" xfId="4255"/>
    <cellStyle name="Accent4 2 22" xfId="4256"/>
    <cellStyle name="Accent4 2 23" xfId="4257"/>
    <cellStyle name="Accent4 2 24" xfId="4258"/>
    <cellStyle name="Accent4 2 25" xfId="4259"/>
    <cellStyle name="Accent4 2 26" xfId="4260"/>
    <cellStyle name="Accent4 2 27" xfId="4261"/>
    <cellStyle name="Accent4 2 28" xfId="4262"/>
    <cellStyle name="Accent4 2 29" xfId="4263"/>
    <cellStyle name="Accent4 2 3" xfId="4264"/>
    <cellStyle name="Accent4 2 30" xfId="4265"/>
    <cellStyle name="Accent4 2 31" xfId="4266"/>
    <cellStyle name="Accent4 2 32" xfId="4267"/>
    <cellStyle name="Accent4 2 33" xfId="4268"/>
    <cellStyle name="Accent4 2 34" xfId="4269"/>
    <cellStyle name="Accent4 2 35" xfId="4270"/>
    <cellStyle name="Accent4 2 36" xfId="4271"/>
    <cellStyle name="Accent4 2 37" xfId="4272"/>
    <cellStyle name="Accent4 2 38" xfId="4273"/>
    <cellStyle name="Accent4 2 39" xfId="4274"/>
    <cellStyle name="Accent4 2 4" xfId="4275"/>
    <cellStyle name="Accent4 2 40" xfId="4276"/>
    <cellStyle name="Accent4 2 41" xfId="4277"/>
    <cellStyle name="Accent4 2 42" xfId="4278"/>
    <cellStyle name="Accent4 2 43" xfId="4279"/>
    <cellStyle name="Accent4 2 44" xfId="4280"/>
    <cellStyle name="Accent4 2 45" xfId="4281"/>
    <cellStyle name="Accent4 2 46" xfId="4282"/>
    <cellStyle name="Accent4 2 47" xfId="4283"/>
    <cellStyle name="Accent4 2 48" xfId="4284"/>
    <cellStyle name="Accent4 2 49" xfId="4285"/>
    <cellStyle name="Accent4 2 5" xfId="4286"/>
    <cellStyle name="Accent4 2 50" xfId="37324"/>
    <cellStyle name="Accent4 2 6" xfId="4287"/>
    <cellStyle name="Accent4 2 7" xfId="4288"/>
    <cellStyle name="Accent4 2 8" xfId="4289"/>
    <cellStyle name="Accent4 2 9" xfId="4290"/>
    <cellStyle name="Accent4 3" xfId="4291"/>
    <cellStyle name="Accent4 3 10" xfId="4292"/>
    <cellStyle name="Accent4 3 11" xfId="4293"/>
    <cellStyle name="Accent4 3 12" xfId="4294"/>
    <cellStyle name="Accent4 3 13" xfId="4295"/>
    <cellStyle name="Accent4 3 14" xfId="4296"/>
    <cellStyle name="Accent4 3 15" xfId="4297"/>
    <cellStyle name="Accent4 3 16" xfId="4298"/>
    <cellStyle name="Accent4 3 17" xfId="4299"/>
    <cellStyle name="Accent4 3 18" xfId="4300"/>
    <cellStyle name="Accent4 3 19" xfId="4301"/>
    <cellStyle name="Accent4 3 2" xfId="4302"/>
    <cellStyle name="Accent4 3 20" xfId="4303"/>
    <cellStyle name="Accent4 3 21" xfId="4304"/>
    <cellStyle name="Accent4 3 22" xfId="4305"/>
    <cellStyle name="Accent4 3 23" xfId="4306"/>
    <cellStyle name="Accent4 3 24" xfId="4307"/>
    <cellStyle name="Accent4 3 25" xfId="4308"/>
    <cellStyle name="Accent4 3 26" xfId="4309"/>
    <cellStyle name="Accent4 3 27" xfId="4310"/>
    <cellStyle name="Accent4 3 28" xfId="4311"/>
    <cellStyle name="Accent4 3 29" xfId="4312"/>
    <cellStyle name="Accent4 3 3" xfId="4313"/>
    <cellStyle name="Accent4 3 30" xfId="4314"/>
    <cellStyle name="Accent4 3 31" xfId="4315"/>
    <cellStyle name="Accent4 3 32" xfId="4316"/>
    <cellStyle name="Accent4 3 33" xfId="4317"/>
    <cellStyle name="Accent4 3 34" xfId="4318"/>
    <cellStyle name="Accent4 3 35" xfId="4319"/>
    <cellStyle name="Accent4 3 36" xfId="4320"/>
    <cellStyle name="Accent4 3 37" xfId="4321"/>
    <cellStyle name="Accent4 3 38" xfId="4322"/>
    <cellStyle name="Accent4 3 39" xfId="4323"/>
    <cellStyle name="Accent4 3 4" xfId="4324"/>
    <cellStyle name="Accent4 3 40" xfId="4325"/>
    <cellStyle name="Accent4 3 41" xfId="4326"/>
    <cellStyle name="Accent4 3 42" xfId="4327"/>
    <cellStyle name="Accent4 3 43" xfId="4328"/>
    <cellStyle name="Accent4 3 44" xfId="4329"/>
    <cellStyle name="Accent4 3 45" xfId="4330"/>
    <cellStyle name="Accent4 3 46" xfId="4331"/>
    <cellStyle name="Accent4 3 47" xfId="4332"/>
    <cellStyle name="Accent4 3 48" xfId="4333"/>
    <cellStyle name="Accent4 3 49" xfId="37325"/>
    <cellStyle name="Accent4 3 5" xfId="4334"/>
    <cellStyle name="Accent4 3 6" xfId="4335"/>
    <cellStyle name="Accent4 3 7" xfId="4336"/>
    <cellStyle name="Accent4 3 8" xfId="4337"/>
    <cellStyle name="Accent4 3 9" xfId="4338"/>
    <cellStyle name="Accent4 4" xfId="4339"/>
    <cellStyle name="Accent4 4 10" xfId="4340"/>
    <cellStyle name="Accent4 4 11" xfId="4341"/>
    <cellStyle name="Accent4 4 12" xfId="4342"/>
    <cellStyle name="Accent4 4 13" xfId="4343"/>
    <cellStyle name="Accent4 4 14" xfId="4344"/>
    <cellStyle name="Accent4 4 15" xfId="4345"/>
    <cellStyle name="Accent4 4 16" xfId="4346"/>
    <cellStyle name="Accent4 4 17" xfId="4347"/>
    <cellStyle name="Accent4 4 18" xfId="4348"/>
    <cellStyle name="Accent4 4 19" xfId="4349"/>
    <cellStyle name="Accent4 4 2" xfId="4350"/>
    <cellStyle name="Accent4 4 20" xfId="4351"/>
    <cellStyle name="Accent4 4 21" xfId="4352"/>
    <cellStyle name="Accent4 4 22" xfId="4353"/>
    <cellStyle name="Accent4 4 23" xfId="4354"/>
    <cellStyle name="Accent4 4 24" xfId="4355"/>
    <cellStyle name="Accent4 4 25" xfId="4356"/>
    <cellStyle name="Accent4 4 26" xfId="4357"/>
    <cellStyle name="Accent4 4 27" xfId="4358"/>
    <cellStyle name="Accent4 4 28" xfId="4359"/>
    <cellStyle name="Accent4 4 29" xfId="4360"/>
    <cellStyle name="Accent4 4 3" xfId="4361"/>
    <cellStyle name="Accent4 4 30" xfId="4362"/>
    <cellStyle name="Accent4 4 31" xfId="4363"/>
    <cellStyle name="Accent4 4 32" xfId="4364"/>
    <cellStyle name="Accent4 4 33" xfId="4365"/>
    <cellStyle name="Accent4 4 34" xfId="4366"/>
    <cellStyle name="Accent4 4 35" xfId="4367"/>
    <cellStyle name="Accent4 4 36" xfId="4368"/>
    <cellStyle name="Accent4 4 37" xfId="4369"/>
    <cellStyle name="Accent4 4 38" xfId="4370"/>
    <cellStyle name="Accent4 4 39" xfId="4371"/>
    <cellStyle name="Accent4 4 4" xfId="4372"/>
    <cellStyle name="Accent4 4 40" xfId="4373"/>
    <cellStyle name="Accent4 4 41" xfId="4374"/>
    <cellStyle name="Accent4 4 42" xfId="4375"/>
    <cellStyle name="Accent4 4 43" xfId="4376"/>
    <cellStyle name="Accent4 4 44" xfId="4377"/>
    <cellStyle name="Accent4 4 45" xfId="4378"/>
    <cellStyle name="Accent4 4 46" xfId="4379"/>
    <cellStyle name="Accent4 4 47" xfId="4380"/>
    <cellStyle name="Accent4 4 48" xfId="4381"/>
    <cellStyle name="Accent4 4 49" xfId="37326"/>
    <cellStyle name="Accent4 4 5" xfId="4382"/>
    <cellStyle name="Accent4 4 6" xfId="4383"/>
    <cellStyle name="Accent4 4 7" xfId="4384"/>
    <cellStyle name="Accent4 4 8" xfId="4385"/>
    <cellStyle name="Accent4 4 9" xfId="4386"/>
    <cellStyle name="Accent4 5" xfId="4387"/>
    <cellStyle name="Accent4 6" xfId="4388"/>
    <cellStyle name="Accent5 2" xfId="4389"/>
    <cellStyle name="Accent5 2 10" xfId="4390"/>
    <cellStyle name="Accent5 2 11" xfId="4391"/>
    <cellStyle name="Accent5 2 12" xfId="4392"/>
    <cellStyle name="Accent5 2 13" xfId="4393"/>
    <cellStyle name="Accent5 2 14" xfId="4394"/>
    <cellStyle name="Accent5 2 15" xfId="4395"/>
    <cellStyle name="Accent5 2 16" xfId="4396"/>
    <cellStyle name="Accent5 2 17" xfId="4397"/>
    <cellStyle name="Accent5 2 18" xfId="4398"/>
    <cellStyle name="Accent5 2 19" xfId="4399"/>
    <cellStyle name="Accent5 2 2" xfId="4400"/>
    <cellStyle name="Accent5 2 20" xfId="4401"/>
    <cellStyle name="Accent5 2 21" xfId="4402"/>
    <cellStyle name="Accent5 2 22" xfId="4403"/>
    <cellStyle name="Accent5 2 23" xfId="4404"/>
    <cellStyle name="Accent5 2 24" xfId="4405"/>
    <cellStyle name="Accent5 2 25" xfId="4406"/>
    <cellStyle name="Accent5 2 26" xfId="4407"/>
    <cellStyle name="Accent5 2 27" xfId="4408"/>
    <cellStyle name="Accent5 2 28" xfId="4409"/>
    <cellStyle name="Accent5 2 29" xfId="4410"/>
    <cellStyle name="Accent5 2 3" xfId="4411"/>
    <cellStyle name="Accent5 2 30" xfId="4412"/>
    <cellStyle name="Accent5 2 31" xfId="4413"/>
    <cellStyle name="Accent5 2 32" xfId="4414"/>
    <cellStyle name="Accent5 2 33" xfId="4415"/>
    <cellStyle name="Accent5 2 34" xfId="4416"/>
    <cellStyle name="Accent5 2 35" xfId="4417"/>
    <cellStyle name="Accent5 2 36" xfId="4418"/>
    <cellStyle name="Accent5 2 37" xfId="4419"/>
    <cellStyle name="Accent5 2 38" xfId="4420"/>
    <cellStyle name="Accent5 2 39" xfId="4421"/>
    <cellStyle name="Accent5 2 4" xfId="4422"/>
    <cellStyle name="Accent5 2 40" xfId="4423"/>
    <cellStyle name="Accent5 2 41" xfId="4424"/>
    <cellStyle name="Accent5 2 42" xfId="4425"/>
    <cellStyle name="Accent5 2 43" xfId="4426"/>
    <cellStyle name="Accent5 2 44" xfId="4427"/>
    <cellStyle name="Accent5 2 45" xfId="4428"/>
    <cellStyle name="Accent5 2 46" xfId="4429"/>
    <cellStyle name="Accent5 2 47" xfId="4430"/>
    <cellStyle name="Accent5 2 48" xfId="4431"/>
    <cellStyle name="Accent5 2 49" xfId="4432"/>
    <cellStyle name="Accent5 2 5" xfId="4433"/>
    <cellStyle name="Accent5 2 6" xfId="4434"/>
    <cellStyle name="Accent5 2 7" xfId="4435"/>
    <cellStyle name="Accent5 2 8" xfId="4436"/>
    <cellStyle name="Accent5 2 9" xfId="4437"/>
    <cellStyle name="Accent5 3" xfId="4438"/>
    <cellStyle name="Accent5 3 10" xfId="4439"/>
    <cellStyle name="Accent5 3 11" xfId="4440"/>
    <cellStyle name="Accent5 3 12" xfId="4441"/>
    <cellStyle name="Accent5 3 13" xfId="4442"/>
    <cellStyle name="Accent5 3 14" xfId="4443"/>
    <cellStyle name="Accent5 3 15" xfId="4444"/>
    <cellStyle name="Accent5 3 16" xfId="4445"/>
    <cellStyle name="Accent5 3 17" xfId="4446"/>
    <cellStyle name="Accent5 3 18" xfId="4447"/>
    <cellStyle name="Accent5 3 19" xfId="4448"/>
    <cellStyle name="Accent5 3 2" xfId="4449"/>
    <cellStyle name="Accent5 3 20" xfId="4450"/>
    <cellStyle name="Accent5 3 21" xfId="4451"/>
    <cellStyle name="Accent5 3 22" xfId="4452"/>
    <cellStyle name="Accent5 3 23" xfId="4453"/>
    <cellStyle name="Accent5 3 24" xfId="4454"/>
    <cellStyle name="Accent5 3 25" xfId="4455"/>
    <cellStyle name="Accent5 3 26" xfId="4456"/>
    <cellStyle name="Accent5 3 27" xfId="4457"/>
    <cellStyle name="Accent5 3 28" xfId="4458"/>
    <cellStyle name="Accent5 3 29" xfId="4459"/>
    <cellStyle name="Accent5 3 3" xfId="4460"/>
    <cellStyle name="Accent5 3 30" xfId="4461"/>
    <cellStyle name="Accent5 3 31" xfId="4462"/>
    <cellStyle name="Accent5 3 32" xfId="4463"/>
    <cellStyle name="Accent5 3 33" xfId="4464"/>
    <cellStyle name="Accent5 3 34" xfId="4465"/>
    <cellStyle name="Accent5 3 35" xfId="4466"/>
    <cellStyle name="Accent5 3 36" xfId="4467"/>
    <cellStyle name="Accent5 3 37" xfId="4468"/>
    <cellStyle name="Accent5 3 38" xfId="4469"/>
    <cellStyle name="Accent5 3 39" xfId="4470"/>
    <cellStyle name="Accent5 3 4" xfId="4471"/>
    <cellStyle name="Accent5 3 40" xfId="4472"/>
    <cellStyle name="Accent5 3 41" xfId="4473"/>
    <cellStyle name="Accent5 3 42" xfId="4474"/>
    <cellStyle name="Accent5 3 43" xfId="4475"/>
    <cellStyle name="Accent5 3 44" xfId="4476"/>
    <cellStyle name="Accent5 3 45" xfId="4477"/>
    <cellStyle name="Accent5 3 46" xfId="4478"/>
    <cellStyle name="Accent5 3 47" xfId="4479"/>
    <cellStyle name="Accent5 3 48" xfId="4480"/>
    <cellStyle name="Accent5 3 5" xfId="4481"/>
    <cellStyle name="Accent5 3 6" xfId="4482"/>
    <cellStyle name="Accent5 3 7" xfId="4483"/>
    <cellStyle name="Accent5 3 8" xfId="4484"/>
    <cellStyle name="Accent5 3 9" xfId="4485"/>
    <cellStyle name="Accent5 4" xfId="4486"/>
    <cellStyle name="Accent5 4 10" xfId="4487"/>
    <cellStyle name="Accent5 4 11" xfId="4488"/>
    <cellStyle name="Accent5 4 12" xfId="4489"/>
    <cellStyle name="Accent5 4 13" xfId="4490"/>
    <cellStyle name="Accent5 4 14" xfId="4491"/>
    <cellStyle name="Accent5 4 15" xfId="4492"/>
    <cellStyle name="Accent5 4 16" xfId="4493"/>
    <cellStyle name="Accent5 4 17" xfId="4494"/>
    <cellStyle name="Accent5 4 18" xfId="4495"/>
    <cellStyle name="Accent5 4 19" xfId="4496"/>
    <cellStyle name="Accent5 4 2" xfId="4497"/>
    <cellStyle name="Accent5 4 20" xfId="4498"/>
    <cellStyle name="Accent5 4 21" xfId="4499"/>
    <cellStyle name="Accent5 4 22" xfId="4500"/>
    <cellStyle name="Accent5 4 23" xfId="4501"/>
    <cellStyle name="Accent5 4 24" xfId="4502"/>
    <cellStyle name="Accent5 4 25" xfId="4503"/>
    <cellStyle name="Accent5 4 26" xfId="4504"/>
    <cellStyle name="Accent5 4 27" xfId="4505"/>
    <cellStyle name="Accent5 4 28" xfId="4506"/>
    <cellStyle name="Accent5 4 29" xfId="4507"/>
    <cellStyle name="Accent5 4 3" xfId="4508"/>
    <cellStyle name="Accent5 4 30" xfId="4509"/>
    <cellStyle name="Accent5 4 31" xfId="4510"/>
    <cellStyle name="Accent5 4 32" xfId="4511"/>
    <cellStyle name="Accent5 4 33" xfId="4512"/>
    <cellStyle name="Accent5 4 34" xfId="4513"/>
    <cellStyle name="Accent5 4 35" xfId="4514"/>
    <cellStyle name="Accent5 4 36" xfId="4515"/>
    <cellStyle name="Accent5 4 37" xfId="4516"/>
    <cellStyle name="Accent5 4 38" xfId="4517"/>
    <cellStyle name="Accent5 4 39" xfId="4518"/>
    <cellStyle name="Accent5 4 4" xfId="4519"/>
    <cellStyle name="Accent5 4 40" xfId="4520"/>
    <cellStyle name="Accent5 4 41" xfId="4521"/>
    <cellStyle name="Accent5 4 42" xfId="4522"/>
    <cellStyle name="Accent5 4 43" xfId="4523"/>
    <cellStyle name="Accent5 4 44" xfId="4524"/>
    <cellStyle name="Accent5 4 45" xfId="4525"/>
    <cellStyle name="Accent5 4 46" xfId="4526"/>
    <cellStyle name="Accent5 4 47" xfId="4527"/>
    <cellStyle name="Accent5 4 48" xfId="4528"/>
    <cellStyle name="Accent5 4 5" xfId="4529"/>
    <cellStyle name="Accent5 4 6" xfId="4530"/>
    <cellStyle name="Accent5 4 7" xfId="4531"/>
    <cellStyle name="Accent5 4 8" xfId="4532"/>
    <cellStyle name="Accent5 4 9" xfId="4533"/>
    <cellStyle name="Accent5 5" xfId="4534"/>
    <cellStyle name="Accent5 6" xfId="4535"/>
    <cellStyle name="Accent6 2" xfId="4536"/>
    <cellStyle name="Accent6 2 10" xfId="4537"/>
    <cellStyle name="Accent6 2 11" xfId="4538"/>
    <cellStyle name="Accent6 2 12" xfId="4539"/>
    <cellStyle name="Accent6 2 13" xfId="4540"/>
    <cellStyle name="Accent6 2 14" xfId="4541"/>
    <cellStyle name="Accent6 2 15" xfId="4542"/>
    <cellStyle name="Accent6 2 16" xfId="4543"/>
    <cellStyle name="Accent6 2 17" xfId="4544"/>
    <cellStyle name="Accent6 2 18" xfId="4545"/>
    <cellStyle name="Accent6 2 19" xfId="4546"/>
    <cellStyle name="Accent6 2 2" xfId="4547"/>
    <cellStyle name="Accent6 2 20" xfId="4548"/>
    <cellStyle name="Accent6 2 21" xfId="4549"/>
    <cellStyle name="Accent6 2 22" xfId="4550"/>
    <cellStyle name="Accent6 2 23" xfId="4551"/>
    <cellStyle name="Accent6 2 24" xfId="4552"/>
    <cellStyle name="Accent6 2 25" xfId="4553"/>
    <cellStyle name="Accent6 2 26" xfId="4554"/>
    <cellStyle name="Accent6 2 27" xfId="4555"/>
    <cellStyle name="Accent6 2 28" xfId="4556"/>
    <cellStyle name="Accent6 2 29" xfId="4557"/>
    <cellStyle name="Accent6 2 3" xfId="4558"/>
    <cellStyle name="Accent6 2 30" xfId="4559"/>
    <cellStyle name="Accent6 2 31" xfId="4560"/>
    <cellStyle name="Accent6 2 32" xfId="4561"/>
    <cellStyle name="Accent6 2 33" xfId="4562"/>
    <cellStyle name="Accent6 2 34" xfId="4563"/>
    <cellStyle name="Accent6 2 35" xfId="4564"/>
    <cellStyle name="Accent6 2 36" xfId="4565"/>
    <cellStyle name="Accent6 2 37" xfId="4566"/>
    <cellStyle name="Accent6 2 38" xfId="4567"/>
    <cellStyle name="Accent6 2 39" xfId="4568"/>
    <cellStyle name="Accent6 2 4" xfId="4569"/>
    <cellStyle name="Accent6 2 40" xfId="4570"/>
    <cellStyle name="Accent6 2 41" xfId="4571"/>
    <cellStyle name="Accent6 2 42" xfId="4572"/>
    <cellStyle name="Accent6 2 43" xfId="4573"/>
    <cellStyle name="Accent6 2 44" xfId="4574"/>
    <cellStyle name="Accent6 2 45" xfId="4575"/>
    <cellStyle name="Accent6 2 46" xfId="4576"/>
    <cellStyle name="Accent6 2 47" xfId="4577"/>
    <cellStyle name="Accent6 2 48" xfId="4578"/>
    <cellStyle name="Accent6 2 49" xfId="4579"/>
    <cellStyle name="Accent6 2 5" xfId="4580"/>
    <cellStyle name="Accent6 2 6" xfId="4581"/>
    <cellStyle name="Accent6 2 7" xfId="4582"/>
    <cellStyle name="Accent6 2 8" xfId="4583"/>
    <cellStyle name="Accent6 2 9" xfId="4584"/>
    <cellStyle name="Accent6 3" xfId="4585"/>
    <cellStyle name="Accent6 3 10" xfId="4586"/>
    <cellStyle name="Accent6 3 11" xfId="4587"/>
    <cellStyle name="Accent6 3 12" xfId="4588"/>
    <cellStyle name="Accent6 3 13" xfId="4589"/>
    <cellStyle name="Accent6 3 14" xfId="4590"/>
    <cellStyle name="Accent6 3 15" xfId="4591"/>
    <cellStyle name="Accent6 3 16" xfId="4592"/>
    <cellStyle name="Accent6 3 17" xfId="4593"/>
    <cellStyle name="Accent6 3 18" xfId="4594"/>
    <cellStyle name="Accent6 3 19" xfId="4595"/>
    <cellStyle name="Accent6 3 2" xfId="4596"/>
    <cellStyle name="Accent6 3 20" xfId="4597"/>
    <cellStyle name="Accent6 3 21" xfId="4598"/>
    <cellStyle name="Accent6 3 22" xfId="4599"/>
    <cellStyle name="Accent6 3 23" xfId="4600"/>
    <cellStyle name="Accent6 3 24" xfId="4601"/>
    <cellStyle name="Accent6 3 25" xfId="4602"/>
    <cellStyle name="Accent6 3 26" xfId="4603"/>
    <cellStyle name="Accent6 3 27" xfId="4604"/>
    <cellStyle name="Accent6 3 28" xfId="4605"/>
    <cellStyle name="Accent6 3 29" xfId="4606"/>
    <cellStyle name="Accent6 3 3" xfId="4607"/>
    <cellStyle name="Accent6 3 30" xfId="4608"/>
    <cellStyle name="Accent6 3 31" xfId="4609"/>
    <cellStyle name="Accent6 3 32" xfId="4610"/>
    <cellStyle name="Accent6 3 33" xfId="4611"/>
    <cellStyle name="Accent6 3 34" xfId="4612"/>
    <cellStyle name="Accent6 3 35" xfId="4613"/>
    <cellStyle name="Accent6 3 36" xfId="4614"/>
    <cellStyle name="Accent6 3 37" xfId="4615"/>
    <cellStyle name="Accent6 3 38" xfId="4616"/>
    <cellStyle name="Accent6 3 39" xfId="4617"/>
    <cellStyle name="Accent6 3 4" xfId="4618"/>
    <cellStyle name="Accent6 3 40" xfId="4619"/>
    <cellStyle name="Accent6 3 41" xfId="4620"/>
    <cellStyle name="Accent6 3 42" xfId="4621"/>
    <cellStyle name="Accent6 3 43" xfId="4622"/>
    <cellStyle name="Accent6 3 44" xfId="4623"/>
    <cellStyle name="Accent6 3 45" xfId="4624"/>
    <cellStyle name="Accent6 3 46" xfId="4625"/>
    <cellStyle name="Accent6 3 47" xfId="4626"/>
    <cellStyle name="Accent6 3 48" xfId="4627"/>
    <cellStyle name="Accent6 3 5" xfId="4628"/>
    <cellStyle name="Accent6 3 6" xfId="4629"/>
    <cellStyle name="Accent6 3 7" xfId="4630"/>
    <cellStyle name="Accent6 3 8" xfId="4631"/>
    <cellStyle name="Accent6 3 9" xfId="4632"/>
    <cellStyle name="Accent6 4" xfId="4633"/>
    <cellStyle name="Accent6 4 10" xfId="4634"/>
    <cellStyle name="Accent6 4 11" xfId="4635"/>
    <cellStyle name="Accent6 4 12" xfId="4636"/>
    <cellStyle name="Accent6 4 13" xfId="4637"/>
    <cellStyle name="Accent6 4 14" xfId="4638"/>
    <cellStyle name="Accent6 4 15" xfId="4639"/>
    <cellStyle name="Accent6 4 16" xfId="4640"/>
    <cellStyle name="Accent6 4 17" xfId="4641"/>
    <cellStyle name="Accent6 4 18" xfId="4642"/>
    <cellStyle name="Accent6 4 19" xfId="4643"/>
    <cellStyle name="Accent6 4 2" xfId="4644"/>
    <cellStyle name="Accent6 4 20" xfId="4645"/>
    <cellStyle name="Accent6 4 21" xfId="4646"/>
    <cellStyle name="Accent6 4 22" xfId="4647"/>
    <cellStyle name="Accent6 4 23" xfId="4648"/>
    <cellStyle name="Accent6 4 24" xfId="4649"/>
    <cellStyle name="Accent6 4 25" xfId="4650"/>
    <cellStyle name="Accent6 4 26" xfId="4651"/>
    <cellStyle name="Accent6 4 27" xfId="4652"/>
    <cellStyle name="Accent6 4 28" xfId="4653"/>
    <cellStyle name="Accent6 4 29" xfId="4654"/>
    <cellStyle name="Accent6 4 3" xfId="4655"/>
    <cellStyle name="Accent6 4 30" xfId="4656"/>
    <cellStyle name="Accent6 4 31" xfId="4657"/>
    <cellStyle name="Accent6 4 32" xfId="4658"/>
    <cellStyle name="Accent6 4 33" xfId="4659"/>
    <cellStyle name="Accent6 4 34" xfId="4660"/>
    <cellStyle name="Accent6 4 35" xfId="4661"/>
    <cellStyle name="Accent6 4 36" xfId="4662"/>
    <cellStyle name="Accent6 4 37" xfId="4663"/>
    <cellStyle name="Accent6 4 38" xfId="4664"/>
    <cellStyle name="Accent6 4 39" xfId="4665"/>
    <cellStyle name="Accent6 4 4" xfId="4666"/>
    <cellStyle name="Accent6 4 40" xfId="4667"/>
    <cellStyle name="Accent6 4 41" xfId="4668"/>
    <cellStyle name="Accent6 4 42" xfId="4669"/>
    <cellStyle name="Accent6 4 43" xfId="4670"/>
    <cellStyle name="Accent6 4 44" xfId="4671"/>
    <cellStyle name="Accent6 4 45" xfId="4672"/>
    <cellStyle name="Accent6 4 46" xfId="4673"/>
    <cellStyle name="Accent6 4 47" xfId="4674"/>
    <cellStyle name="Accent6 4 48" xfId="4675"/>
    <cellStyle name="Accent6 4 5" xfId="4676"/>
    <cellStyle name="Accent6 4 6" xfId="4677"/>
    <cellStyle name="Accent6 4 7" xfId="4678"/>
    <cellStyle name="Accent6 4 8" xfId="4679"/>
    <cellStyle name="Accent6 4 9" xfId="4680"/>
    <cellStyle name="Accent6 5" xfId="4681"/>
    <cellStyle name="Accent6 6" xfId="4682"/>
    <cellStyle name="AeE­ [0]_INQUIRY ¿?¾÷AßAø " xfId="4683"/>
    <cellStyle name="AeE­_INQUIRY ¿?¾÷AßAø " xfId="4684"/>
    <cellStyle name="Arial10" xfId="4685"/>
    <cellStyle name="AÞ¸¶ [0]_INQUIRY ¿?¾÷AßAø " xfId="4686"/>
    <cellStyle name="AÞ¸¶_INQUIRY ¿?¾÷AßAø " xfId="4687"/>
    <cellStyle name="AXAPTA_Mandatory" xfId="4688"/>
    <cellStyle name="Bad 2" xfId="4689"/>
    <cellStyle name="Bad 2 10" xfId="4690"/>
    <cellStyle name="Bad 2 11" xfId="4691"/>
    <cellStyle name="Bad 2 12" xfId="4692"/>
    <cellStyle name="Bad 2 13" xfId="4693"/>
    <cellStyle name="Bad 2 14" xfId="4694"/>
    <cellStyle name="Bad 2 15" xfId="4695"/>
    <cellStyle name="Bad 2 16" xfId="4696"/>
    <cellStyle name="Bad 2 17" xfId="4697"/>
    <cellStyle name="Bad 2 18" xfId="4698"/>
    <cellStyle name="Bad 2 19" xfId="4699"/>
    <cellStyle name="Bad 2 2" xfId="4700"/>
    <cellStyle name="Bad 2 20" xfId="4701"/>
    <cellStyle name="Bad 2 21" xfId="4702"/>
    <cellStyle name="Bad 2 22" xfId="4703"/>
    <cellStyle name="Bad 2 23" xfId="4704"/>
    <cellStyle name="Bad 2 24" xfId="4705"/>
    <cellStyle name="Bad 2 25" xfId="4706"/>
    <cellStyle name="Bad 2 26" xfId="4707"/>
    <cellStyle name="Bad 2 27" xfId="4708"/>
    <cellStyle name="Bad 2 28" xfId="4709"/>
    <cellStyle name="Bad 2 29" xfId="4710"/>
    <cellStyle name="Bad 2 3" xfId="4711"/>
    <cellStyle name="Bad 2 30" xfId="4712"/>
    <cellStyle name="Bad 2 31" xfId="4713"/>
    <cellStyle name="Bad 2 32" xfId="4714"/>
    <cellStyle name="Bad 2 33" xfId="4715"/>
    <cellStyle name="Bad 2 34" xfId="4716"/>
    <cellStyle name="Bad 2 35" xfId="4717"/>
    <cellStyle name="Bad 2 36" xfId="4718"/>
    <cellStyle name="Bad 2 37" xfId="4719"/>
    <cellStyle name="Bad 2 38" xfId="4720"/>
    <cellStyle name="Bad 2 39" xfId="4721"/>
    <cellStyle name="Bad 2 4" xfId="4722"/>
    <cellStyle name="Bad 2 40" xfId="4723"/>
    <cellStyle name="Bad 2 41" xfId="4724"/>
    <cellStyle name="Bad 2 42" xfId="4725"/>
    <cellStyle name="Bad 2 43" xfId="4726"/>
    <cellStyle name="Bad 2 44" xfId="4727"/>
    <cellStyle name="Bad 2 45" xfId="4728"/>
    <cellStyle name="Bad 2 46" xfId="4729"/>
    <cellStyle name="Bad 2 47" xfId="4730"/>
    <cellStyle name="Bad 2 48" xfId="4731"/>
    <cellStyle name="Bad 2 49" xfId="4732"/>
    <cellStyle name="Bad 2 5" xfId="4733"/>
    <cellStyle name="Bad 2 6" xfId="4734"/>
    <cellStyle name="Bad 2 7" xfId="4735"/>
    <cellStyle name="Bad 2 8" xfId="4736"/>
    <cellStyle name="Bad 2 9" xfId="4737"/>
    <cellStyle name="Bad 3" xfId="4738"/>
    <cellStyle name="Bad 3 10" xfId="4739"/>
    <cellStyle name="Bad 3 11" xfId="4740"/>
    <cellStyle name="Bad 3 12" xfId="4741"/>
    <cellStyle name="Bad 3 13" xfId="4742"/>
    <cellStyle name="Bad 3 14" xfId="4743"/>
    <cellStyle name="Bad 3 15" xfId="4744"/>
    <cellStyle name="Bad 3 16" xfId="4745"/>
    <cellStyle name="Bad 3 17" xfId="4746"/>
    <cellStyle name="Bad 3 18" xfId="4747"/>
    <cellStyle name="Bad 3 19" xfId="4748"/>
    <cellStyle name="Bad 3 2" xfId="4749"/>
    <cellStyle name="Bad 3 20" xfId="4750"/>
    <cellStyle name="Bad 3 21" xfId="4751"/>
    <cellStyle name="Bad 3 22" xfId="4752"/>
    <cellStyle name="Bad 3 23" xfId="4753"/>
    <cellStyle name="Bad 3 24" xfId="4754"/>
    <cellStyle name="Bad 3 25" xfId="4755"/>
    <cellStyle name="Bad 3 26" xfId="4756"/>
    <cellStyle name="Bad 3 27" xfId="4757"/>
    <cellStyle name="Bad 3 28" xfId="4758"/>
    <cellStyle name="Bad 3 29" xfId="4759"/>
    <cellStyle name="Bad 3 3" xfId="4760"/>
    <cellStyle name="Bad 3 30" xfId="4761"/>
    <cellStyle name="Bad 3 31" xfId="4762"/>
    <cellStyle name="Bad 3 32" xfId="4763"/>
    <cellStyle name="Bad 3 33" xfId="4764"/>
    <cellStyle name="Bad 3 34" xfId="4765"/>
    <cellStyle name="Bad 3 35" xfId="4766"/>
    <cellStyle name="Bad 3 36" xfId="4767"/>
    <cellStyle name="Bad 3 37" xfId="4768"/>
    <cellStyle name="Bad 3 38" xfId="4769"/>
    <cellStyle name="Bad 3 39" xfId="4770"/>
    <cellStyle name="Bad 3 4" xfId="4771"/>
    <cellStyle name="Bad 3 40" xfId="4772"/>
    <cellStyle name="Bad 3 41" xfId="4773"/>
    <cellStyle name="Bad 3 42" xfId="4774"/>
    <cellStyle name="Bad 3 43" xfId="4775"/>
    <cellStyle name="Bad 3 44" xfId="4776"/>
    <cellStyle name="Bad 3 45" xfId="4777"/>
    <cellStyle name="Bad 3 46" xfId="4778"/>
    <cellStyle name="Bad 3 47" xfId="4779"/>
    <cellStyle name="Bad 3 48" xfId="4780"/>
    <cellStyle name="Bad 3 5" xfId="4781"/>
    <cellStyle name="Bad 3 6" xfId="4782"/>
    <cellStyle name="Bad 3 7" xfId="4783"/>
    <cellStyle name="Bad 3 8" xfId="4784"/>
    <cellStyle name="Bad 3 9" xfId="4785"/>
    <cellStyle name="Bad 4" xfId="4786"/>
    <cellStyle name="Bad 4 10" xfId="4787"/>
    <cellStyle name="Bad 4 11" xfId="4788"/>
    <cellStyle name="Bad 4 12" xfId="4789"/>
    <cellStyle name="Bad 4 13" xfId="4790"/>
    <cellStyle name="Bad 4 14" xfId="4791"/>
    <cellStyle name="Bad 4 15" xfId="4792"/>
    <cellStyle name="Bad 4 16" xfId="4793"/>
    <cellStyle name="Bad 4 17" xfId="4794"/>
    <cellStyle name="Bad 4 18" xfId="4795"/>
    <cellStyle name="Bad 4 19" xfId="4796"/>
    <cellStyle name="Bad 4 2" xfId="4797"/>
    <cellStyle name="Bad 4 20" xfId="4798"/>
    <cellStyle name="Bad 4 21" xfId="4799"/>
    <cellStyle name="Bad 4 22" xfId="4800"/>
    <cellStyle name="Bad 4 23" xfId="4801"/>
    <cellStyle name="Bad 4 24" xfId="4802"/>
    <cellStyle name="Bad 4 25" xfId="4803"/>
    <cellStyle name="Bad 4 26" xfId="4804"/>
    <cellStyle name="Bad 4 27" xfId="4805"/>
    <cellStyle name="Bad 4 28" xfId="4806"/>
    <cellStyle name="Bad 4 29" xfId="4807"/>
    <cellStyle name="Bad 4 3" xfId="4808"/>
    <cellStyle name="Bad 4 30" xfId="4809"/>
    <cellStyle name="Bad 4 31" xfId="4810"/>
    <cellStyle name="Bad 4 32" xfId="4811"/>
    <cellStyle name="Bad 4 33" xfId="4812"/>
    <cellStyle name="Bad 4 34" xfId="4813"/>
    <cellStyle name="Bad 4 35" xfId="4814"/>
    <cellStyle name="Bad 4 36" xfId="4815"/>
    <cellStyle name="Bad 4 37" xfId="4816"/>
    <cellStyle name="Bad 4 38" xfId="4817"/>
    <cellStyle name="Bad 4 39" xfId="4818"/>
    <cellStyle name="Bad 4 4" xfId="4819"/>
    <cellStyle name="Bad 4 40" xfId="4820"/>
    <cellStyle name="Bad 4 41" xfId="4821"/>
    <cellStyle name="Bad 4 42" xfId="4822"/>
    <cellStyle name="Bad 4 43" xfId="4823"/>
    <cellStyle name="Bad 4 44" xfId="4824"/>
    <cellStyle name="Bad 4 45" xfId="4825"/>
    <cellStyle name="Bad 4 46" xfId="4826"/>
    <cellStyle name="Bad 4 47" xfId="4827"/>
    <cellStyle name="Bad 4 48" xfId="4828"/>
    <cellStyle name="Bad 4 5" xfId="4829"/>
    <cellStyle name="Bad 4 6" xfId="4830"/>
    <cellStyle name="Bad 4 7" xfId="4831"/>
    <cellStyle name="Bad 4 8" xfId="4832"/>
    <cellStyle name="Bad 4 9" xfId="4833"/>
    <cellStyle name="Bad 5" xfId="4834"/>
    <cellStyle name="Bad 6" xfId="4835"/>
    <cellStyle name="C?AØ_¿?¾÷CoE² " xfId="4836"/>
    <cellStyle name="C￥AØ_¿μ¾÷CoE² " xfId="4837"/>
    <cellStyle name="Calc Currency (0)" xfId="4838"/>
    <cellStyle name="Calc Currency (0) 2" xfId="4839"/>
    <cellStyle name="Calc Currency (2)" xfId="4840"/>
    <cellStyle name="Calc Currency (2) 2" xfId="4841"/>
    <cellStyle name="Calc Percent (0)" xfId="4842"/>
    <cellStyle name="Calc Percent (0) 2" xfId="4843"/>
    <cellStyle name="Calc Percent (1)" xfId="4844"/>
    <cellStyle name="Calc Percent (1) 2" xfId="4845"/>
    <cellStyle name="Calc Percent (2)" xfId="4846"/>
    <cellStyle name="Calc Percent (2) 2" xfId="4847"/>
    <cellStyle name="Calc Units (0)" xfId="4848"/>
    <cellStyle name="Calc Units (0) 2" xfId="4849"/>
    <cellStyle name="Calc Units (1)" xfId="4850"/>
    <cellStyle name="Calc Units (1) 2" xfId="4851"/>
    <cellStyle name="Calc Units (2)" xfId="4852"/>
    <cellStyle name="Calc Units (2) 2" xfId="4853"/>
    <cellStyle name="Calculation 2" xfId="4854"/>
    <cellStyle name="Calculation 2 10" xfId="4855"/>
    <cellStyle name="Calculation 2 11" xfId="4856"/>
    <cellStyle name="Calculation 2 12" xfId="4857"/>
    <cellStyle name="Calculation 2 13" xfId="4858"/>
    <cellStyle name="Calculation 2 14" xfId="4859"/>
    <cellStyle name="Calculation 2 15" xfId="4860"/>
    <cellStyle name="Calculation 2 16" xfId="4861"/>
    <cellStyle name="Calculation 2 17" xfId="4862"/>
    <cellStyle name="Calculation 2 18" xfId="4863"/>
    <cellStyle name="Calculation 2 19" xfId="4864"/>
    <cellStyle name="Calculation 2 2" xfId="4865"/>
    <cellStyle name="Calculation 2 20" xfId="4866"/>
    <cellStyle name="Calculation 2 21" xfId="4867"/>
    <cellStyle name="Calculation 2 22" xfId="4868"/>
    <cellStyle name="Calculation 2 23" xfId="4869"/>
    <cellStyle name="Calculation 2 24" xfId="4870"/>
    <cellStyle name="Calculation 2 25" xfId="4871"/>
    <cellStyle name="Calculation 2 26" xfId="4872"/>
    <cellStyle name="Calculation 2 27" xfId="4873"/>
    <cellStyle name="Calculation 2 28" xfId="4874"/>
    <cellStyle name="Calculation 2 29" xfId="4875"/>
    <cellStyle name="Calculation 2 3" xfId="4876"/>
    <cellStyle name="Calculation 2 30" xfId="4877"/>
    <cellStyle name="Calculation 2 31" xfId="4878"/>
    <cellStyle name="Calculation 2 32" xfId="4879"/>
    <cellStyle name="Calculation 2 33" xfId="4880"/>
    <cellStyle name="Calculation 2 34" xfId="4881"/>
    <cellStyle name="Calculation 2 35" xfId="4882"/>
    <cellStyle name="Calculation 2 36" xfId="4883"/>
    <cellStyle name="Calculation 2 37" xfId="4884"/>
    <cellStyle name="Calculation 2 38" xfId="4885"/>
    <cellStyle name="Calculation 2 39" xfId="4886"/>
    <cellStyle name="Calculation 2 4" xfId="4887"/>
    <cellStyle name="Calculation 2 40" xfId="4888"/>
    <cellStyle name="Calculation 2 41" xfId="4889"/>
    <cellStyle name="Calculation 2 42" xfId="4890"/>
    <cellStyle name="Calculation 2 43" xfId="4891"/>
    <cellStyle name="Calculation 2 44" xfId="4892"/>
    <cellStyle name="Calculation 2 45" xfId="4893"/>
    <cellStyle name="Calculation 2 46" xfId="4894"/>
    <cellStyle name="Calculation 2 47" xfId="4895"/>
    <cellStyle name="Calculation 2 48" xfId="4896"/>
    <cellStyle name="Calculation 2 49" xfId="4897"/>
    <cellStyle name="Calculation 2 5" xfId="4898"/>
    <cellStyle name="Calculation 2 50" xfId="37327"/>
    <cellStyle name="Calculation 2 6" xfId="4899"/>
    <cellStyle name="Calculation 2 7" xfId="4900"/>
    <cellStyle name="Calculation 2 8" xfId="4901"/>
    <cellStyle name="Calculation 2 9" xfId="4902"/>
    <cellStyle name="Calculation 3" xfId="4903"/>
    <cellStyle name="Calculation 3 10" xfId="4904"/>
    <cellStyle name="Calculation 3 11" xfId="4905"/>
    <cellStyle name="Calculation 3 12" xfId="4906"/>
    <cellStyle name="Calculation 3 13" xfId="4907"/>
    <cellStyle name="Calculation 3 14" xfId="4908"/>
    <cellStyle name="Calculation 3 15" xfId="4909"/>
    <cellStyle name="Calculation 3 16" xfId="4910"/>
    <cellStyle name="Calculation 3 17" xfId="4911"/>
    <cellStyle name="Calculation 3 18" xfId="4912"/>
    <cellStyle name="Calculation 3 19" xfId="4913"/>
    <cellStyle name="Calculation 3 2" xfId="4914"/>
    <cellStyle name="Calculation 3 20" xfId="4915"/>
    <cellStyle name="Calculation 3 21" xfId="4916"/>
    <cellStyle name="Calculation 3 22" xfId="4917"/>
    <cellStyle name="Calculation 3 23" xfId="4918"/>
    <cellStyle name="Calculation 3 24" xfId="4919"/>
    <cellStyle name="Calculation 3 25" xfId="4920"/>
    <cellStyle name="Calculation 3 26" xfId="4921"/>
    <cellStyle name="Calculation 3 27" xfId="4922"/>
    <cellStyle name="Calculation 3 28" xfId="4923"/>
    <cellStyle name="Calculation 3 29" xfId="4924"/>
    <cellStyle name="Calculation 3 3" xfId="4925"/>
    <cellStyle name="Calculation 3 30" xfId="4926"/>
    <cellStyle name="Calculation 3 31" xfId="4927"/>
    <cellStyle name="Calculation 3 32" xfId="4928"/>
    <cellStyle name="Calculation 3 33" xfId="4929"/>
    <cellStyle name="Calculation 3 34" xfId="4930"/>
    <cellStyle name="Calculation 3 35" xfId="4931"/>
    <cellStyle name="Calculation 3 36" xfId="4932"/>
    <cellStyle name="Calculation 3 37" xfId="4933"/>
    <cellStyle name="Calculation 3 38" xfId="4934"/>
    <cellStyle name="Calculation 3 39" xfId="4935"/>
    <cellStyle name="Calculation 3 4" xfId="4936"/>
    <cellStyle name="Calculation 3 40" xfId="4937"/>
    <cellStyle name="Calculation 3 41" xfId="4938"/>
    <cellStyle name="Calculation 3 42" xfId="4939"/>
    <cellStyle name="Calculation 3 43" xfId="4940"/>
    <cellStyle name="Calculation 3 44" xfId="4941"/>
    <cellStyle name="Calculation 3 45" xfId="4942"/>
    <cellStyle name="Calculation 3 46" xfId="4943"/>
    <cellStyle name="Calculation 3 47" xfId="4944"/>
    <cellStyle name="Calculation 3 48" xfId="4945"/>
    <cellStyle name="Calculation 3 49" xfId="37328"/>
    <cellStyle name="Calculation 3 5" xfId="4946"/>
    <cellStyle name="Calculation 3 6" xfId="4947"/>
    <cellStyle name="Calculation 3 7" xfId="4948"/>
    <cellStyle name="Calculation 3 8" xfId="4949"/>
    <cellStyle name="Calculation 3 9" xfId="4950"/>
    <cellStyle name="Calculation 4" xfId="4951"/>
    <cellStyle name="Calculation 4 10" xfId="4952"/>
    <cellStyle name="Calculation 4 11" xfId="4953"/>
    <cellStyle name="Calculation 4 12" xfId="4954"/>
    <cellStyle name="Calculation 4 13" xfId="4955"/>
    <cellStyle name="Calculation 4 14" xfId="4956"/>
    <cellStyle name="Calculation 4 15" xfId="4957"/>
    <cellStyle name="Calculation 4 16" xfId="4958"/>
    <cellStyle name="Calculation 4 17" xfId="4959"/>
    <cellStyle name="Calculation 4 18" xfId="4960"/>
    <cellStyle name="Calculation 4 19" xfId="4961"/>
    <cellStyle name="Calculation 4 2" xfId="4962"/>
    <cellStyle name="Calculation 4 20" xfId="4963"/>
    <cellStyle name="Calculation 4 21" xfId="4964"/>
    <cellStyle name="Calculation 4 22" xfId="4965"/>
    <cellStyle name="Calculation 4 23" xfId="4966"/>
    <cellStyle name="Calculation 4 24" xfId="4967"/>
    <cellStyle name="Calculation 4 25" xfId="4968"/>
    <cellStyle name="Calculation 4 26" xfId="4969"/>
    <cellStyle name="Calculation 4 27" xfId="4970"/>
    <cellStyle name="Calculation 4 28" xfId="4971"/>
    <cellStyle name="Calculation 4 29" xfId="4972"/>
    <cellStyle name="Calculation 4 3" xfId="4973"/>
    <cellStyle name="Calculation 4 30" xfId="4974"/>
    <cellStyle name="Calculation 4 31" xfId="4975"/>
    <cellStyle name="Calculation 4 32" xfId="4976"/>
    <cellStyle name="Calculation 4 33" xfId="4977"/>
    <cellStyle name="Calculation 4 34" xfId="4978"/>
    <cellStyle name="Calculation 4 35" xfId="4979"/>
    <cellStyle name="Calculation 4 36" xfId="4980"/>
    <cellStyle name="Calculation 4 37" xfId="4981"/>
    <cellStyle name="Calculation 4 38" xfId="4982"/>
    <cellStyle name="Calculation 4 39" xfId="4983"/>
    <cellStyle name="Calculation 4 4" xfId="4984"/>
    <cellStyle name="Calculation 4 40" xfId="4985"/>
    <cellStyle name="Calculation 4 41" xfId="4986"/>
    <cellStyle name="Calculation 4 42" xfId="4987"/>
    <cellStyle name="Calculation 4 43" xfId="4988"/>
    <cellStyle name="Calculation 4 44" xfId="4989"/>
    <cellStyle name="Calculation 4 45" xfId="4990"/>
    <cellStyle name="Calculation 4 46" xfId="4991"/>
    <cellStyle name="Calculation 4 47" xfId="4992"/>
    <cellStyle name="Calculation 4 48" xfId="4993"/>
    <cellStyle name="Calculation 4 49" xfId="37329"/>
    <cellStyle name="Calculation 4 5" xfId="4994"/>
    <cellStyle name="Calculation 4 6" xfId="4995"/>
    <cellStyle name="Calculation 4 7" xfId="4996"/>
    <cellStyle name="Calculation 4 8" xfId="4997"/>
    <cellStyle name="Calculation 4 9" xfId="4998"/>
    <cellStyle name="Calculation 5" xfId="4999"/>
    <cellStyle name="Calculation 6" xfId="5000"/>
    <cellStyle name="cárky [0]_laroux" xfId="5001"/>
    <cellStyle name="cárky_laroux" xfId="5002"/>
    <cellStyle name="Cena" xfId="5003"/>
    <cellStyle name="Cena 2" xfId="5004"/>
    <cellStyle name="Check Cell 2" xfId="5005"/>
    <cellStyle name="Check Cell 2 10" xfId="5006"/>
    <cellStyle name="Check Cell 2 11" xfId="5007"/>
    <cellStyle name="Check Cell 2 12" xfId="5008"/>
    <cellStyle name="Check Cell 2 13" xfId="5009"/>
    <cellStyle name="Check Cell 2 14" xfId="5010"/>
    <cellStyle name="Check Cell 2 15" xfId="5011"/>
    <cellStyle name="Check Cell 2 16" xfId="5012"/>
    <cellStyle name="Check Cell 2 17" xfId="5013"/>
    <cellStyle name="Check Cell 2 18" xfId="5014"/>
    <cellStyle name="Check Cell 2 19" xfId="5015"/>
    <cellStyle name="Check Cell 2 2" xfId="5016"/>
    <cellStyle name="Check Cell 2 20" xfId="5017"/>
    <cellStyle name="Check Cell 2 21" xfId="5018"/>
    <cellStyle name="Check Cell 2 22" xfId="5019"/>
    <cellStyle name="Check Cell 2 23" xfId="5020"/>
    <cellStyle name="Check Cell 2 24" xfId="5021"/>
    <cellStyle name="Check Cell 2 25" xfId="5022"/>
    <cellStyle name="Check Cell 2 26" xfId="5023"/>
    <cellStyle name="Check Cell 2 27" xfId="5024"/>
    <cellStyle name="Check Cell 2 28" xfId="5025"/>
    <cellStyle name="Check Cell 2 29" xfId="5026"/>
    <cellStyle name="Check Cell 2 3" xfId="5027"/>
    <cellStyle name="Check Cell 2 30" xfId="5028"/>
    <cellStyle name="Check Cell 2 31" xfId="5029"/>
    <cellStyle name="Check Cell 2 32" xfId="5030"/>
    <cellStyle name="Check Cell 2 33" xfId="5031"/>
    <cellStyle name="Check Cell 2 34" xfId="5032"/>
    <cellStyle name="Check Cell 2 35" xfId="5033"/>
    <cellStyle name="Check Cell 2 36" xfId="5034"/>
    <cellStyle name="Check Cell 2 37" xfId="5035"/>
    <cellStyle name="Check Cell 2 38" xfId="5036"/>
    <cellStyle name="Check Cell 2 39" xfId="5037"/>
    <cellStyle name="Check Cell 2 4" xfId="5038"/>
    <cellStyle name="Check Cell 2 40" xfId="5039"/>
    <cellStyle name="Check Cell 2 41" xfId="5040"/>
    <cellStyle name="Check Cell 2 42" xfId="5041"/>
    <cellStyle name="Check Cell 2 43" xfId="5042"/>
    <cellStyle name="Check Cell 2 44" xfId="5043"/>
    <cellStyle name="Check Cell 2 45" xfId="5044"/>
    <cellStyle name="Check Cell 2 46" xfId="5045"/>
    <cellStyle name="Check Cell 2 47" xfId="5046"/>
    <cellStyle name="Check Cell 2 48" xfId="5047"/>
    <cellStyle name="Check Cell 2 49" xfId="5048"/>
    <cellStyle name="Check Cell 2 5" xfId="5049"/>
    <cellStyle name="Check Cell 2 6" xfId="5050"/>
    <cellStyle name="Check Cell 2 7" xfId="5051"/>
    <cellStyle name="Check Cell 2 8" xfId="5052"/>
    <cellStyle name="Check Cell 2 9" xfId="5053"/>
    <cellStyle name="Check Cell 3" xfId="5054"/>
    <cellStyle name="Check Cell 3 10" xfId="5055"/>
    <cellStyle name="Check Cell 3 11" xfId="5056"/>
    <cellStyle name="Check Cell 3 12" xfId="5057"/>
    <cellStyle name="Check Cell 3 13" xfId="5058"/>
    <cellStyle name="Check Cell 3 14" xfId="5059"/>
    <cellStyle name="Check Cell 3 15" xfId="5060"/>
    <cellStyle name="Check Cell 3 16" xfId="5061"/>
    <cellStyle name="Check Cell 3 17" xfId="5062"/>
    <cellStyle name="Check Cell 3 18" xfId="5063"/>
    <cellStyle name="Check Cell 3 19" xfId="5064"/>
    <cellStyle name="Check Cell 3 2" xfId="5065"/>
    <cellStyle name="Check Cell 3 20" xfId="5066"/>
    <cellStyle name="Check Cell 3 21" xfId="5067"/>
    <cellStyle name="Check Cell 3 22" xfId="5068"/>
    <cellStyle name="Check Cell 3 23" xfId="5069"/>
    <cellStyle name="Check Cell 3 24" xfId="5070"/>
    <cellStyle name="Check Cell 3 25" xfId="5071"/>
    <cellStyle name="Check Cell 3 26" xfId="5072"/>
    <cellStyle name="Check Cell 3 27" xfId="5073"/>
    <cellStyle name="Check Cell 3 28" xfId="5074"/>
    <cellStyle name="Check Cell 3 29" xfId="5075"/>
    <cellStyle name="Check Cell 3 3" xfId="5076"/>
    <cellStyle name="Check Cell 3 30" xfId="5077"/>
    <cellStyle name="Check Cell 3 31" xfId="5078"/>
    <cellStyle name="Check Cell 3 32" xfId="5079"/>
    <cellStyle name="Check Cell 3 33" xfId="5080"/>
    <cellStyle name="Check Cell 3 34" xfId="5081"/>
    <cellStyle name="Check Cell 3 35" xfId="5082"/>
    <cellStyle name="Check Cell 3 36" xfId="5083"/>
    <cellStyle name="Check Cell 3 37" xfId="5084"/>
    <cellStyle name="Check Cell 3 38" xfId="5085"/>
    <cellStyle name="Check Cell 3 39" xfId="5086"/>
    <cellStyle name="Check Cell 3 4" xfId="5087"/>
    <cellStyle name="Check Cell 3 40" xfId="5088"/>
    <cellStyle name="Check Cell 3 41" xfId="5089"/>
    <cellStyle name="Check Cell 3 42" xfId="5090"/>
    <cellStyle name="Check Cell 3 43" xfId="5091"/>
    <cellStyle name="Check Cell 3 44" xfId="5092"/>
    <cellStyle name="Check Cell 3 45" xfId="5093"/>
    <cellStyle name="Check Cell 3 46" xfId="5094"/>
    <cellStyle name="Check Cell 3 47" xfId="5095"/>
    <cellStyle name="Check Cell 3 48" xfId="5096"/>
    <cellStyle name="Check Cell 3 5" xfId="5097"/>
    <cellStyle name="Check Cell 3 6" xfId="5098"/>
    <cellStyle name="Check Cell 3 7" xfId="5099"/>
    <cellStyle name="Check Cell 3 8" xfId="5100"/>
    <cellStyle name="Check Cell 3 9" xfId="5101"/>
    <cellStyle name="Check Cell 4" xfId="5102"/>
    <cellStyle name="Check Cell 4 10" xfId="5103"/>
    <cellStyle name="Check Cell 4 11" xfId="5104"/>
    <cellStyle name="Check Cell 4 12" xfId="5105"/>
    <cellStyle name="Check Cell 4 13" xfId="5106"/>
    <cellStyle name="Check Cell 4 14" xfId="5107"/>
    <cellStyle name="Check Cell 4 15" xfId="5108"/>
    <cellStyle name="Check Cell 4 16" xfId="5109"/>
    <cellStyle name="Check Cell 4 17" xfId="5110"/>
    <cellStyle name="Check Cell 4 18" xfId="5111"/>
    <cellStyle name="Check Cell 4 19" xfId="5112"/>
    <cellStyle name="Check Cell 4 2" xfId="5113"/>
    <cellStyle name="Check Cell 4 20" xfId="5114"/>
    <cellStyle name="Check Cell 4 21" xfId="5115"/>
    <cellStyle name="Check Cell 4 22" xfId="5116"/>
    <cellStyle name="Check Cell 4 23" xfId="5117"/>
    <cellStyle name="Check Cell 4 24" xfId="5118"/>
    <cellStyle name="Check Cell 4 25" xfId="5119"/>
    <cellStyle name="Check Cell 4 26" xfId="5120"/>
    <cellStyle name="Check Cell 4 27" xfId="5121"/>
    <cellStyle name="Check Cell 4 28" xfId="5122"/>
    <cellStyle name="Check Cell 4 29" xfId="5123"/>
    <cellStyle name="Check Cell 4 3" xfId="5124"/>
    <cellStyle name="Check Cell 4 30" xfId="5125"/>
    <cellStyle name="Check Cell 4 31" xfId="5126"/>
    <cellStyle name="Check Cell 4 32" xfId="5127"/>
    <cellStyle name="Check Cell 4 33" xfId="5128"/>
    <cellStyle name="Check Cell 4 34" xfId="5129"/>
    <cellStyle name="Check Cell 4 35" xfId="5130"/>
    <cellStyle name="Check Cell 4 36" xfId="5131"/>
    <cellStyle name="Check Cell 4 37" xfId="5132"/>
    <cellStyle name="Check Cell 4 38" xfId="5133"/>
    <cellStyle name="Check Cell 4 39" xfId="5134"/>
    <cellStyle name="Check Cell 4 4" xfId="5135"/>
    <cellStyle name="Check Cell 4 40" xfId="5136"/>
    <cellStyle name="Check Cell 4 41" xfId="5137"/>
    <cellStyle name="Check Cell 4 42" xfId="5138"/>
    <cellStyle name="Check Cell 4 43" xfId="5139"/>
    <cellStyle name="Check Cell 4 44" xfId="5140"/>
    <cellStyle name="Check Cell 4 45" xfId="5141"/>
    <cellStyle name="Check Cell 4 46" xfId="5142"/>
    <cellStyle name="Check Cell 4 47" xfId="5143"/>
    <cellStyle name="Check Cell 4 48" xfId="5144"/>
    <cellStyle name="Check Cell 4 5" xfId="5145"/>
    <cellStyle name="Check Cell 4 6" xfId="5146"/>
    <cellStyle name="Check Cell 4 7" xfId="5147"/>
    <cellStyle name="Check Cell 4 8" xfId="5148"/>
    <cellStyle name="Check Cell 4 9" xfId="5149"/>
    <cellStyle name="Check Cell 5" xfId="5150"/>
    <cellStyle name="Check Cell 6" xfId="5151"/>
    <cellStyle name="Collegamento ipertestuale" xfId="5152"/>
    <cellStyle name="Collegamento ipertestuale 2" xfId="5153"/>
    <cellStyle name="Collegamento ipertestuale visitato" xfId="5154"/>
    <cellStyle name="Collegamento ipertestuale visitato 2" xfId="5155"/>
    <cellStyle name="Collegamento ipertestuale_DTA_MP '09 Audit" xfId="5156"/>
    <cellStyle name="Column_Title" xfId="5157"/>
    <cellStyle name="Comma" xfId="1" builtinId="3"/>
    <cellStyle name="Comma  - Style1" xfId="5158"/>
    <cellStyle name="Comma  - Style2" xfId="5159"/>
    <cellStyle name="Comma  - Style3" xfId="5160"/>
    <cellStyle name="Comma  - Style4" xfId="5161"/>
    <cellStyle name="Comma  - Style5" xfId="5162"/>
    <cellStyle name="Comma  - Style6" xfId="5163"/>
    <cellStyle name="Comma  - Style7" xfId="5164"/>
    <cellStyle name="Comma  - Style8" xfId="5165"/>
    <cellStyle name="Comma - Style1" xfId="5166"/>
    <cellStyle name="Comma - Style1 2" xfId="5167"/>
    <cellStyle name="Comma - Style2" xfId="5168"/>
    <cellStyle name="Comma - Style2 2" xfId="5169"/>
    <cellStyle name="Comma - Style3" xfId="5170"/>
    <cellStyle name="Comma - Style3 2" xfId="5171"/>
    <cellStyle name="Comma - Style4" xfId="5172"/>
    <cellStyle name="Comma - Style4 2" xfId="5173"/>
    <cellStyle name="Comma - Style5" xfId="5174"/>
    <cellStyle name="Comma - Style5 2" xfId="5175"/>
    <cellStyle name="Comma - Style6" xfId="5176"/>
    <cellStyle name="Comma - Style6 2" xfId="5177"/>
    <cellStyle name="Comma - Style7" xfId="5178"/>
    <cellStyle name="Comma - Style7 2" xfId="5179"/>
    <cellStyle name="Comma - Style8" xfId="5180"/>
    <cellStyle name="Comma - Style8 2" xfId="5181"/>
    <cellStyle name="Comma [#.##0]" xfId="5182"/>
    <cellStyle name="Comma [#.##0] 2" xfId="5183"/>
    <cellStyle name="Comma [0.000]" xfId="5184"/>
    <cellStyle name="Comma [0.000] 2" xfId="5185"/>
    <cellStyle name="Comma [0] 10" xfId="5186"/>
    <cellStyle name="Comma [0] 10 2" xfId="5187"/>
    <cellStyle name="Comma [0] 10 2 2" xfId="5188"/>
    <cellStyle name="Comma [0] 10 2 2 2" xfId="5189"/>
    <cellStyle name="Comma [0] 10 2 3" xfId="5190"/>
    <cellStyle name="Comma [0] 10 2 4" xfId="5191"/>
    <cellStyle name="Comma [0] 106" xfId="5192"/>
    <cellStyle name="Comma [0] 107" xfId="5193"/>
    <cellStyle name="Comma [0] 108" xfId="5194"/>
    <cellStyle name="Comma [0] 11" xfId="5195"/>
    <cellStyle name="Comma [0] 11 2" xfId="5196"/>
    <cellStyle name="Comma [0] 12" xfId="5197"/>
    <cellStyle name="Comma [0] 12 2" xfId="5198"/>
    <cellStyle name="Comma [0] 13" xfId="5199"/>
    <cellStyle name="Comma [0] 13 2" xfId="5200"/>
    <cellStyle name="Comma [0] 14" xfId="5201"/>
    <cellStyle name="Comma [0] 14 2" xfId="5202"/>
    <cellStyle name="Comma [0] 15" xfId="5203"/>
    <cellStyle name="Comma [0] 15 2" xfId="5204"/>
    <cellStyle name="Comma [0] 16" xfId="5205"/>
    <cellStyle name="Comma [0] 16 2" xfId="5206"/>
    <cellStyle name="Comma [0] 17" xfId="5207"/>
    <cellStyle name="Comma [0] 17 2" xfId="5208"/>
    <cellStyle name="Comma [0] 18" xfId="5209"/>
    <cellStyle name="Comma [0] 19" xfId="5210"/>
    <cellStyle name="Comma [0] 2" xfId="5211"/>
    <cellStyle name="Comma [0] 2 10" xfId="5212"/>
    <cellStyle name="Comma [0] 2 11" xfId="5213"/>
    <cellStyle name="Comma [0] 2 12" xfId="5214"/>
    <cellStyle name="Comma [0] 2 13" xfId="5215"/>
    <cellStyle name="Comma [0] 2 14" xfId="5216"/>
    <cellStyle name="Comma [0] 2 15" xfId="5217"/>
    <cellStyle name="Comma [0] 2 16" xfId="5218"/>
    <cellStyle name="Comma [0] 2 17" xfId="5219"/>
    <cellStyle name="Comma [0] 2 18" xfId="5220"/>
    <cellStyle name="Comma [0] 2 19" xfId="5221"/>
    <cellStyle name="Comma [0] 2 2" xfId="5222"/>
    <cellStyle name="Comma [0] 2 2 2" xfId="5223"/>
    <cellStyle name="Comma [0] 2 2 3" xfId="5224"/>
    <cellStyle name="Comma [0] 2 2 3 2" xfId="5225"/>
    <cellStyle name="Comma [0] 2 2 4" xfId="5226"/>
    <cellStyle name="Comma [0] 2 3" xfId="5227"/>
    <cellStyle name="Comma [0] 2 3 2" xfId="5228"/>
    <cellStyle name="Comma [0] 2 4" xfId="5229"/>
    <cellStyle name="Comma [0] 2 5" xfId="5230"/>
    <cellStyle name="Comma [0] 2 6" xfId="5231"/>
    <cellStyle name="Comma [0] 2 7" xfId="5232"/>
    <cellStyle name="Comma [0] 2 8" xfId="5233"/>
    <cellStyle name="Comma [0] 2 9" xfId="5234"/>
    <cellStyle name="Comma [0] 2_Book1" xfId="5235"/>
    <cellStyle name="Comma [0] 20" xfId="5236"/>
    <cellStyle name="Comma [0] 20 2" xfId="5237"/>
    <cellStyle name="Comma [0] 20 3" xfId="5238"/>
    <cellStyle name="Comma [0] 21" xfId="5239"/>
    <cellStyle name="Comma [0] 21 2" xfId="5240"/>
    <cellStyle name="Comma [0] 22" xfId="5241"/>
    <cellStyle name="Comma [0] 22 2" xfId="5242"/>
    <cellStyle name="Comma [0] 23" xfId="5243"/>
    <cellStyle name="Comma [0] 23 2" xfId="5244"/>
    <cellStyle name="Comma [0] 24" xfId="5245"/>
    <cellStyle name="Comma [0] 25" xfId="5246"/>
    <cellStyle name="Comma [0] 26" xfId="5247"/>
    <cellStyle name="Comma [0] 26 2" xfId="5248"/>
    <cellStyle name="Comma [0] 27" xfId="5249"/>
    <cellStyle name="Comma [0] 27 2" xfId="5250"/>
    <cellStyle name="Comma [0] 28" xfId="5251"/>
    <cellStyle name="Comma [0] 28 2" xfId="5252"/>
    <cellStyle name="Comma [0] 29" xfId="5253"/>
    <cellStyle name="Comma [0] 29 2" xfId="5254"/>
    <cellStyle name="Comma [0] 3" xfId="5255"/>
    <cellStyle name="Comma [0] 3 2" xfId="5256"/>
    <cellStyle name="Comma [0] 3 2 2" xfId="5257"/>
    <cellStyle name="Comma [0] 3 3" xfId="5258"/>
    <cellStyle name="Comma [0] 3 4" xfId="5259"/>
    <cellStyle name="Comma [0] 3 5" xfId="5260"/>
    <cellStyle name="Comma [0] 3 6" xfId="5261"/>
    <cellStyle name="Comma [0] 3_FORMASI OUTLET NASIONAL FEB 2011" xfId="5262"/>
    <cellStyle name="Comma [0] 30" xfId="5263"/>
    <cellStyle name="Comma [0] 30 2" xfId="5264"/>
    <cellStyle name="Comma [0] 31" xfId="5265"/>
    <cellStyle name="Comma [0] 32" xfId="5266"/>
    <cellStyle name="Comma [0] 32 2" xfId="5267"/>
    <cellStyle name="Comma [0] 32 3" xfId="5268"/>
    <cellStyle name="Comma [0] 32 4" xfId="5269"/>
    <cellStyle name="Comma [0] 33" xfId="5270"/>
    <cellStyle name="Comma [0] 34" xfId="5271"/>
    <cellStyle name="Comma [0] 35" xfId="5272"/>
    <cellStyle name="Comma [0] 36" xfId="5273"/>
    <cellStyle name="Comma [0] 4" xfId="5274"/>
    <cellStyle name="Comma [0] 4 2" xfId="5275"/>
    <cellStyle name="Comma [0] 4 2 2" xfId="5276"/>
    <cellStyle name="Comma [0] 4 2 3" xfId="5277"/>
    <cellStyle name="Comma [0] 4 3" xfId="5278"/>
    <cellStyle name="Comma [0] 4 4" xfId="5279"/>
    <cellStyle name="Comma [0] 4 4 2" xfId="5280"/>
    <cellStyle name="Comma [0] 4 5" xfId="5281"/>
    <cellStyle name="Comma [0] 4 5 2" xfId="5282"/>
    <cellStyle name="Comma [0] 4 6" xfId="5283"/>
    <cellStyle name="Comma [0] 4 7" xfId="5284"/>
    <cellStyle name="Comma [0] 4 8" xfId="5285"/>
    <cellStyle name="Comma [0] 4 9" xfId="5286"/>
    <cellStyle name="Comma [0] 45" xfId="5287"/>
    <cellStyle name="Comma [0] 46" xfId="5288"/>
    <cellStyle name="Comma [0] 47" xfId="5289"/>
    <cellStyle name="Comma [0] 5" xfId="5290"/>
    <cellStyle name="Comma [0] 5 2" xfId="5291"/>
    <cellStyle name="Comma [0] 5 2 2" xfId="5292"/>
    <cellStyle name="Comma [0] 5 3" xfId="5293"/>
    <cellStyle name="Comma [0] 58" xfId="5294"/>
    <cellStyle name="Comma [0] 6" xfId="5295"/>
    <cellStyle name="Comma [0] 6 2" xfId="5296"/>
    <cellStyle name="Comma [0] 7" xfId="5297"/>
    <cellStyle name="Comma [0] 7 2" xfId="5298"/>
    <cellStyle name="Comma [0] 74" xfId="5299"/>
    <cellStyle name="Comma [0] 75" xfId="5300"/>
    <cellStyle name="Comma [0] 76" xfId="5301"/>
    <cellStyle name="Comma [0] 8" xfId="5302"/>
    <cellStyle name="Comma [0] 8 2" xfId="5303"/>
    <cellStyle name="Comma [0] 9" xfId="5304"/>
    <cellStyle name="Comma [0] 9 2" xfId="5305"/>
    <cellStyle name="Comma [0] 90" xfId="5306"/>
    <cellStyle name="Comma [0] 91" xfId="5307"/>
    <cellStyle name="Comma [00]" xfId="5308"/>
    <cellStyle name="Comma [00] 2" xfId="5309"/>
    <cellStyle name="Comma [000]" xfId="5310"/>
    <cellStyle name="Comma [000] 2" xfId="5311"/>
    <cellStyle name="Comma 10" xfId="5312"/>
    <cellStyle name="Comma 10 10" xfId="5313"/>
    <cellStyle name="Comma 10 10 10" xfId="5314"/>
    <cellStyle name="Comma 10 10 10 2" xfId="5315"/>
    <cellStyle name="Comma 10 10 10 2 2" xfId="5316"/>
    <cellStyle name="Comma 10 10 10 2 3" xfId="5317"/>
    <cellStyle name="Comma 10 10 10 2 4" xfId="5318"/>
    <cellStyle name="Comma 10 10 10 3" xfId="5319"/>
    <cellStyle name="Comma 10 10 10 3 2" xfId="5320"/>
    <cellStyle name="Comma 10 10 10 3 3" xfId="5321"/>
    <cellStyle name="Comma 10 10 10 3 4" xfId="5322"/>
    <cellStyle name="Comma 10 10 10 4" xfId="5323"/>
    <cellStyle name="Comma 10 10 10 4 2" xfId="5324"/>
    <cellStyle name="Comma 10 10 10 4 3" xfId="5325"/>
    <cellStyle name="Comma 10 10 10 4 4" xfId="5326"/>
    <cellStyle name="Comma 10 10 10 5" xfId="5327"/>
    <cellStyle name="Comma 10 10 10 5 2" xfId="5328"/>
    <cellStyle name="Comma 10 10 10 5 3" xfId="5329"/>
    <cellStyle name="Comma 10 10 10 5 4" xfId="5330"/>
    <cellStyle name="Comma 10 10 10 6" xfId="5331"/>
    <cellStyle name="Comma 10 10 10 6 2" xfId="5332"/>
    <cellStyle name="Comma 10 10 10 6 3" xfId="5333"/>
    <cellStyle name="Comma 10 10 10 6 4" xfId="5334"/>
    <cellStyle name="Comma 10 10 10 7" xfId="5335"/>
    <cellStyle name="Comma 10 10 10 8" xfId="5336"/>
    <cellStyle name="Comma 10 10 10 9" xfId="5337"/>
    <cellStyle name="Comma 10 10 11" xfId="5338"/>
    <cellStyle name="Comma 10 10 11 2" xfId="5339"/>
    <cellStyle name="Comma 10 10 11 2 2" xfId="5340"/>
    <cellStyle name="Comma 10 10 11 2 3" xfId="5341"/>
    <cellStyle name="Comma 10 10 11 2 4" xfId="5342"/>
    <cellStyle name="Comma 10 10 11 3" xfId="5343"/>
    <cellStyle name="Comma 10 10 11 3 2" xfId="5344"/>
    <cellStyle name="Comma 10 10 11 3 3" xfId="5345"/>
    <cellStyle name="Comma 10 10 11 3 4" xfId="5346"/>
    <cellStyle name="Comma 10 10 11 4" xfId="5347"/>
    <cellStyle name="Comma 10 10 11 4 2" xfId="5348"/>
    <cellStyle name="Comma 10 10 11 4 3" xfId="5349"/>
    <cellStyle name="Comma 10 10 11 4 4" xfId="5350"/>
    <cellStyle name="Comma 10 10 11 5" xfId="5351"/>
    <cellStyle name="Comma 10 10 11 5 2" xfId="5352"/>
    <cellStyle name="Comma 10 10 11 5 3" xfId="5353"/>
    <cellStyle name="Comma 10 10 11 5 4" xfId="5354"/>
    <cellStyle name="Comma 10 10 11 6" xfId="5355"/>
    <cellStyle name="Comma 10 10 11 6 2" xfId="5356"/>
    <cellStyle name="Comma 10 10 11 6 3" xfId="5357"/>
    <cellStyle name="Comma 10 10 11 6 4" xfId="5358"/>
    <cellStyle name="Comma 10 10 11 7" xfId="5359"/>
    <cellStyle name="Comma 10 10 11 8" xfId="5360"/>
    <cellStyle name="Comma 10 10 11 9" xfId="5361"/>
    <cellStyle name="Comma 10 10 12" xfId="5362"/>
    <cellStyle name="Comma 10 10 12 2" xfId="5363"/>
    <cellStyle name="Comma 10 10 12 2 2" xfId="5364"/>
    <cellStyle name="Comma 10 10 12 2 3" xfId="5365"/>
    <cellStyle name="Comma 10 10 12 2 4" xfId="5366"/>
    <cellStyle name="Comma 10 10 12 3" xfId="5367"/>
    <cellStyle name="Comma 10 10 12 3 2" xfId="5368"/>
    <cellStyle name="Comma 10 10 12 3 3" xfId="5369"/>
    <cellStyle name="Comma 10 10 12 3 4" xfId="5370"/>
    <cellStyle name="Comma 10 10 12 4" xfId="5371"/>
    <cellStyle name="Comma 10 10 12 4 2" xfId="5372"/>
    <cellStyle name="Comma 10 10 12 4 3" xfId="5373"/>
    <cellStyle name="Comma 10 10 12 4 4" xfId="5374"/>
    <cellStyle name="Comma 10 10 12 5" xfId="5375"/>
    <cellStyle name="Comma 10 10 12 5 2" xfId="5376"/>
    <cellStyle name="Comma 10 10 12 5 3" xfId="5377"/>
    <cellStyle name="Comma 10 10 12 5 4" xfId="5378"/>
    <cellStyle name="Comma 10 10 12 6" xfId="5379"/>
    <cellStyle name="Comma 10 10 12 6 2" xfId="5380"/>
    <cellStyle name="Comma 10 10 12 6 3" xfId="5381"/>
    <cellStyle name="Comma 10 10 12 6 4" xfId="5382"/>
    <cellStyle name="Comma 10 10 12 7" xfId="5383"/>
    <cellStyle name="Comma 10 10 12 8" xfId="5384"/>
    <cellStyle name="Comma 10 10 12 9" xfId="5385"/>
    <cellStyle name="Comma 10 10 13" xfId="5386"/>
    <cellStyle name="Comma 10 10 13 2" xfId="5387"/>
    <cellStyle name="Comma 10 10 13 2 2" xfId="5388"/>
    <cellStyle name="Comma 10 10 13 2 3" xfId="5389"/>
    <cellStyle name="Comma 10 10 13 2 4" xfId="5390"/>
    <cellStyle name="Comma 10 10 13 3" xfId="5391"/>
    <cellStyle name="Comma 10 10 13 3 2" xfId="5392"/>
    <cellStyle name="Comma 10 10 13 3 3" xfId="5393"/>
    <cellStyle name="Comma 10 10 13 3 4" xfId="5394"/>
    <cellStyle name="Comma 10 10 13 4" xfId="5395"/>
    <cellStyle name="Comma 10 10 13 4 2" xfId="5396"/>
    <cellStyle name="Comma 10 10 13 4 3" xfId="5397"/>
    <cellStyle name="Comma 10 10 13 4 4" xfId="5398"/>
    <cellStyle name="Comma 10 10 13 5" xfId="5399"/>
    <cellStyle name="Comma 10 10 13 5 2" xfId="5400"/>
    <cellStyle name="Comma 10 10 13 5 3" xfId="5401"/>
    <cellStyle name="Comma 10 10 13 5 4" xfId="5402"/>
    <cellStyle name="Comma 10 10 13 6" xfId="5403"/>
    <cellStyle name="Comma 10 10 13 6 2" xfId="5404"/>
    <cellStyle name="Comma 10 10 13 6 3" xfId="5405"/>
    <cellStyle name="Comma 10 10 13 6 4" xfId="5406"/>
    <cellStyle name="Comma 10 10 13 7" xfId="5407"/>
    <cellStyle name="Comma 10 10 13 8" xfId="5408"/>
    <cellStyle name="Comma 10 10 13 9" xfId="5409"/>
    <cellStyle name="Comma 10 10 14" xfId="5410"/>
    <cellStyle name="Comma 10 10 14 2" xfId="5411"/>
    <cellStyle name="Comma 10 10 14 2 2" xfId="5412"/>
    <cellStyle name="Comma 10 10 14 2 3" xfId="5413"/>
    <cellStyle name="Comma 10 10 14 2 4" xfId="5414"/>
    <cellStyle name="Comma 10 10 14 3" xfId="5415"/>
    <cellStyle name="Comma 10 10 14 3 2" xfId="5416"/>
    <cellStyle name="Comma 10 10 14 3 3" xfId="5417"/>
    <cellStyle name="Comma 10 10 14 3 4" xfId="5418"/>
    <cellStyle name="Comma 10 10 14 4" xfId="5419"/>
    <cellStyle name="Comma 10 10 14 4 2" xfId="5420"/>
    <cellStyle name="Comma 10 10 14 4 3" xfId="5421"/>
    <cellStyle name="Comma 10 10 14 4 4" xfId="5422"/>
    <cellStyle name="Comma 10 10 14 5" xfId="5423"/>
    <cellStyle name="Comma 10 10 14 5 2" xfId="5424"/>
    <cellStyle name="Comma 10 10 14 5 3" xfId="5425"/>
    <cellStyle name="Comma 10 10 14 5 4" xfId="5426"/>
    <cellStyle name="Comma 10 10 14 6" xfId="5427"/>
    <cellStyle name="Comma 10 10 14 6 2" xfId="5428"/>
    <cellStyle name="Comma 10 10 14 6 3" xfId="5429"/>
    <cellStyle name="Comma 10 10 14 6 4" xfId="5430"/>
    <cellStyle name="Comma 10 10 14 7" xfId="5431"/>
    <cellStyle name="Comma 10 10 14 8" xfId="5432"/>
    <cellStyle name="Comma 10 10 14 9" xfId="5433"/>
    <cellStyle name="Comma 10 10 15" xfId="5434"/>
    <cellStyle name="Comma 10 10 15 2" xfId="5435"/>
    <cellStyle name="Comma 10 10 15 3" xfId="5436"/>
    <cellStyle name="Comma 10 10 15 4" xfId="5437"/>
    <cellStyle name="Comma 10 10 16" xfId="5438"/>
    <cellStyle name="Comma 10 10 16 2" xfId="5439"/>
    <cellStyle name="Comma 10 10 16 3" xfId="5440"/>
    <cellStyle name="Comma 10 10 16 4" xfId="5441"/>
    <cellStyle name="Comma 10 10 17" xfId="5442"/>
    <cellStyle name="Comma 10 10 17 2" xfId="5443"/>
    <cellStyle name="Comma 10 10 17 3" xfId="5444"/>
    <cellStyle name="Comma 10 10 17 4" xfId="5445"/>
    <cellStyle name="Comma 10 10 18" xfId="5446"/>
    <cellStyle name="Comma 10 10 18 2" xfId="5447"/>
    <cellStyle name="Comma 10 10 18 3" xfId="5448"/>
    <cellStyle name="Comma 10 10 18 4" xfId="5449"/>
    <cellStyle name="Comma 10 10 19" xfId="5450"/>
    <cellStyle name="Comma 10 10 19 2" xfId="5451"/>
    <cellStyle name="Comma 10 10 19 3" xfId="5452"/>
    <cellStyle name="Comma 10 10 19 4" xfId="5453"/>
    <cellStyle name="Comma 10 10 2" xfId="5454"/>
    <cellStyle name="Comma 10 10 2 2" xfId="5455"/>
    <cellStyle name="Comma 10 10 2 2 2" xfId="5456"/>
    <cellStyle name="Comma 10 10 2 2 3" xfId="5457"/>
    <cellStyle name="Comma 10 10 2 2 4" xfId="5458"/>
    <cellStyle name="Comma 10 10 2 3" xfId="5459"/>
    <cellStyle name="Comma 10 10 2 3 2" xfId="5460"/>
    <cellStyle name="Comma 10 10 2 3 3" xfId="5461"/>
    <cellStyle name="Comma 10 10 2 3 4" xfId="5462"/>
    <cellStyle name="Comma 10 10 2 4" xfId="5463"/>
    <cellStyle name="Comma 10 10 2 4 2" xfId="5464"/>
    <cellStyle name="Comma 10 10 2 4 3" xfId="5465"/>
    <cellStyle name="Comma 10 10 2 4 4" xfId="5466"/>
    <cellStyle name="Comma 10 10 2 5" xfId="5467"/>
    <cellStyle name="Comma 10 10 2 5 2" xfId="5468"/>
    <cellStyle name="Comma 10 10 2 5 3" xfId="5469"/>
    <cellStyle name="Comma 10 10 2 5 4" xfId="5470"/>
    <cellStyle name="Comma 10 10 2 6" xfId="5471"/>
    <cellStyle name="Comma 10 10 2 6 2" xfId="5472"/>
    <cellStyle name="Comma 10 10 2 6 3" xfId="5473"/>
    <cellStyle name="Comma 10 10 2 6 4" xfId="5474"/>
    <cellStyle name="Comma 10 10 2 7" xfId="5475"/>
    <cellStyle name="Comma 10 10 2 8" xfId="5476"/>
    <cellStyle name="Comma 10 10 2 9" xfId="5477"/>
    <cellStyle name="Comma 10 10 20" xfId="5478"/>
    <cellStyle name="Comma 10 10 20 2" xfId="5479"/>
    <cellStyle name="Comma 10 10 20 3" xfId="5480"/>
    <cellStyle name="Comma 10 10 20 4" xfId="5481"/>
    <cellStyle name="Comma 10 10 21" xfId="5482"/>
    <cellStyle name="Comma 10 10 21 2" xfId="5483"/>
    <cellStyle name="Comma 10 10 21 3" xfId="5484"/>
    <cellStyle name="Comma 10 10 21 4" xfId="5485"/>
    <cellStyle name="Comma 10 10 22" xfId="5486"/>
    <cellStyle name="Comma 10 10 22 2" xfId="5487"/>
    <cellStyle name="Comma 10 10 22 3" xfId="5488"/>
    <cellStyle name="Comma 10 10 22 4" xfId="5489"/>
    <cellStyle name="Comma 10 10 23" xfId="5490"/>
    <cellStyle name="Comma 10 10 23 2" xfId="5491"/>
    <cellStyle name="Comma 10 10 23 3" xfId="5492"/>
    <cellStyle name="Comma 10 10 23 4" xfId="5493"/>
    <cellStyle name="Comma 10 10 24" xfId="5494"/>
    <cellStyle name="Comma 10 10 24 2" xfId="5495"/>
    <cellStyle name="Comma 10 10 24 3" xfId="5496"/>
    <cellStyle name="Comma 10 10 24 4" xfId="5497"/>
    <cellStyle name="Comma 10 10 25" xfId="5498"/>
    <cellStyle name="Comma 10 10 25 2" xfId="5499"/>
    <cellStyle name="Comma 10 10 25 3" xfId="5500"/>
    <cellStyle name="Comma 10 10 25 4" xfId="5501"/>
    <cellStyle name="Comma 10 10 26" xfId="5502"/>
    <cellStyle name="Comma 10 10 26 2" xfId="5503"/>
    <cellStyle name="Comma 10 10 26 3" xfId="5504"/>
    <cellStyle name="Comma 10 10 26 4" xfId="5505"/>
    <cellStyle name="Comma 10 10 27" xfId="5506"/>
    <cellStyle name="Comma 10 10 27 2" xfId="5507"/>
    <cellStyle name="Comma 10 10 27 3" xfId="5508"/>
    <cellStyle name="Comma 10 10 27 4" xfId="5509"/>
    <cellStyle name="Comma 10 10 28" xfId="5510"/>
    <cellStyle name="Comma 10 10 28 2" xfId="5511"/>
    <cellStyle name="Comma 10 10 28 3" xfId="5512"/>
    <cellStyle name="Comma 10 10 28 4" xfId="5513"/>
    <cellStyle name="Comma 10 10 29" xfId="5514"/>
    <cellStyle name="Comma 10 10 29 2" xfId="5515"/>
    <cellStyle name="Comma 10 10 29 3" xfId="5516"/>
    <cellStyle name="Comma 10 10 29 4" xfId="5517"/>
    <cellStyle name="Comma 10 10 3" xfId="5518"/>
    <cellStyle name="Comma 10 10 3 2" xfId="5519"/>
    <cellStyle name="Comma 10 10 3 2 2" xfId="5520"/>
    <cellStyle name="Comma 10 10 3 2 3" xfId="5521"/>
    <cellStyle name="Comma 10 10 3 2 4" xfId="5522"/>
    <cellStyle name="Comma 10 10 3 3" xfId="5523"/>
    <cellStyle name="Comma 10 10 3 3 2" xfId="5524"/>
    <cellStyle name="Comma 10 10 3 3 3" xfId="5525"/>
    <cellStyle name="Comma 10 10 3 3 4" xfId="5526"/>
    <cellStyle name="Comma 10 10 3 4" xfId="5527"/>
    <cellStyle name="Comma 10 10 3 4 2" xfId="5528"/>
    <cellStyle name="Comma 10 10 3 4 3" xfId="5529"/>
    <cellStyle name="Comma 10 10 3 4 4" xfId="5530"/>
    <cellStyle name="Comma 10 10 3 5" xfId="5531"/>
    <cellStyle name="Comma 10 10 3 5 2" xfId="5532"/>
    <cellStyle name="Comma 10 10 3 5 3" xfId="5533"/>
    <cellStyle name="Comma 10 10 3 5 4" xfId="5534"/>
    <cellStyle name="Comma 10 10 3 6" xfId="5535"/>
    <cellStyle name="Comma 10 10 3 6 2" xfId="5536"/>
    <cellStyle name="Comma 10 10 3 6 3" xfId="5537"/>
    <cellStyle name="Comma 10 10 3 6 4" xfId="5538"/>
    <cellStyle name="Comma 10 10 3 7" xfId="5539"/>
    <cellStyle name="Comma 10 10 3 8" xfId="5540"/>
    <cellStyle name="Comma 10 10 3 9" xfId="5541"/>
    <cellStyle name="Comma 10 10 30" xfId="5542"/>
    <cellStyle name="Comma 10 10 30 2" xfId="5543"/>
    <cellStyle name="Comma 10 10 30 3" xfId="5544"/>
    <cellStyle name="Comma 10 10 30 4" xfId="5545"/>
    <cellStyle name="Comma 10 10 31" xfId="5546"/>
    <cellStyle name="Comma 10 10 31 2" xfId="5547"/>
    <cellStyle name="Comma 10 10 31 3" xfId="5548"/>
    <cellStyle name="Comma 10 10 31 4" xfId="5549"/>
    <cellStyle name="Comma 10 10 32" xfId="5550"/>
    <cellStyle name="Comma 10 10 32 2" xfId="5551"/>
    <cellStyle name="Comma 10 10 32 3" xfId="5552"/>
    <cellStyle name="Comma 10 10 32 4" xfId="5553"/>
    <cellStyle name="Comma 10 10 33" xfId="5554"/>
    <cellStyle name="Comma 10 10 33 2" xfId="5555"/>
    <cellStyle name="Comma 10 10 33 3" xfId="5556"/>
    <cellStyle name="Comma 10 10 33 4" xfId="5557"/>
    <cellStyle name="Comma 10 10 34" xfId="5558"/>
    <cellStyle name="Comma 10 10 34 2" xfId="5559"/>
    <cellStyle name="Comma 10 10 34 3" xfId="5560"/>
    <cellStyle name="Comma 10 10 34 4" xfId="5561"/>
    <cellStyle name="Comma 10 10 35" xfId="5562"/>
    <cellStyle name="Comma 10 10 35 2" xfId="5563"/>
    <cellStyle name="Comma 10 10 35 3" xfId="5564"/>
    <cellStyle name="Comma 10 10 35 4" xfId="5565"/>
    <cellStyle name="Comma 10 10 36" xfId="5566"/>
    <cellStyle name="Comma 10 10 36 2" xfId="5567"/>
    <cellStyle name="Comma 10 10 36 3" xfId="5568"/>
    <cellStyle name="Comma 10 10 36 4" xfId="5569"/>
    <cellStyle name="Comma 10 10 37" xfId="5570"/>
    <cellStyle name="Comma 10 10 37 2" xfId="5571"/>
    <cellStyle name="Comma 10 10 37 3" xfId="5572"/>
    <cellStyle name="Comma 10 10 37 4" xfId="5573"/>
    <cellStyle name="Comma 10 10 38" xfId="5574"/>
    <cellStyle name="Comma 10 10 39" xfId="5575"/>
    <cellStyle name="Comma 10 10 4" xfId="5576"/>
    <cellStyle name="Comma 10 10 4 2" xfId="5577"/>
    <cellStyle name="Comma 10 10 4 2 2" xfId="5578"/>
    <cellStyle name="Comma 10 10 4 2 3" xfId="5579"/>
    <cellStyle name="Comma 10 10 4 2 4" xfId="5580"/>
    <cellStyle name="Comma 10 10 4 3" xfId="5581"/>
    <cellStyle name="Comma 10 10 4 3 2" xfId="5582"/>
    <cellStyle name="Comma 10 10 4 3 3" xfId="5583"/>
    <cellStyle name="Comma 10 10 4 3 4" xfId="5584"/>
    <cellStyle name="Comma 10 10 4 4" xfId="5585"/>
    <cellStyle name="Comma 10 10 4 4 2" xfId="5586"/>
    <cellStyle name="Comma 10 10 4 4 3" xfId="5587"/>
    <cellStyle name="Comma 10 10 4 4 4" xfId="5588"/>
    <cellStyle name="Comma 10 10 4 5" xfId="5589"/>
    <cellStyle name="Comma 10 10 4 5 2" xfId="5590"/>
    <cellStyle name="Comma 10 10 4 5 3" xfId="5591"/>
    <cellStyle name="Comma 10 10 4 5 4" xfId="5592"/>
    <cellStyle name="Comma 10 10 4 6" xfId="5593"/>
    <cellStyle name="Comma 10 10 4 6 2" xfId="5594"/>
    <cellStyle name="Comma 10 10 4 6 3" xfId="5595"/>
    <cellStyle name="Comma 10 10 4 6 4" xfId="5596"/>
    <cellStyle name="Comma 10 10 4 7" xfId="5597"/>
    <cellStyle name="Comma 10 10 4 8" xfId="5598"/>
    <cellStyle name="Comma 10 10 4 9" xfId="5599"/>
    <cellStyle name="Comma 10 10 40" xfId="5600"/>
    <cellStyle name="Comma 10 10 41" xfId="5601"/>
    <cellStyle name="Comma 10 10 42" xfId="5602"/>
    <cellStyle name="Comma 10 10 43" xfId="5603"/>
    <cellStyle name="Comma 10 10 44" xfId="5604"/>
    <cellStyle name="Comma 10 10 45" xfId="5605"/>
    <cellStyle name="Comma 10 10 46" xfId="5606"/>
    <cellStyle name="Comma 10 10 47" xfId="5607"/>
    <cellStyle name="Comma 10 10 48" xfId="5608"/>
    <cellStyle name="Comma 10 10 49" xfId="5609"/>
    <cellStyle name="Comma 10 10 5" xfId="5610"/>
    <cellStyle name="Comma 10 10 5 2" xfId="5611"/>
    <cellStyle name="Comma 10 10 5 2 2" xfId="5612"/>
    <cellStyle name="Comma 10 10 5 2 3" xfId="5613"/>
    <cellStyle name="Comma 10 10 5 2 4" xfId="5614"/>
    <cellStyle name="Comma 10 10 5 3" xfId="5615"/>
    <cellStyle name="Comma 10 10 5 3 2" xfId="5616"/>
    <cellStyle name="Comma 10 10 5 3 3" xfId="5617"/>
    <cellStyle name="Comma 10 10 5 3 4" xfId="5618"/>
    <cellStyle name="Comma 10 10 5 4" xfId="5619"/>
    <cellStyle name="Comma 10 10 5 4 2" xfId="5620"/>
    <cellStyle name="Comma 10 10 5 4 3" xfId="5621"/>
    <cellStyle name="Comma 10 10 5 4 4" xfId="5622"/>
    <cellStyle name="Comma 10 10 5 5" xfId="5623"/>
    <cellStyle name="Comma 10 10 5 5 2" xfId="5624"/>
    <cellStyle name="Comma 10 10 5 5 3" xfId="5625"/>
    <cellStyle name="Comma 10 10 5 5 4" xfId="5626"/>
    <cellStyle name="Comma 10 10 5 6" xfId="5627"/>
    <cellStyle name="Comma 10 10 5 6 2" xfId="5628"/>
    <cellStyle name="Comma 10 10 5 6 3" xfId="5629"/>
    <cellStyle name="Comma 10 10 5 6 4" xfId="5630"/>
    <cellStyle name="Comma 10 10 5 7" xfId="5631"/>
    <cellStyle name="Comma 10 10 5 8" xfId="5632"/>
    <cellStyle name="Comma 10 10 5 9" xfId="5633"/>
    <cellStyle name="Comma 10 10 50" xfId="5634"/>
    <cellStyle name="Comma 10 10 51" xfId="5635"/>
    <cellStyle name="Comma 10 10 52" xfId="5636"/>
    <cellStyle name="Comma 10 10 53" xfId="5637"/>
    <cellStyle name="Comma 10 10 54" xfId="5638"/>
    <cellStyle name="Comma 10 10 55" xfId="5639"/>
    <cellStyle name="Comma 10 10 56" xfId="5640"/>
    <cellStyle name="Comma 10 10 56 2" xfId="5641"/>
    <cellStyle name="Comma 10 10 57" xfId="5642"/>
    <cellStyle name="Comma 10 10 57 2" xfId="5643"/>
    <cellStyle name="Comma 10 10 58" xfId="5644"/>
    <cellStyle name="Comma 10 10 58 2" xfId="5645"/>
    <cellStyle name="Comma 10 10 59" xfId="5646"/>
    <cellStyle name="Comma 10 10 6" xfId="5647"/>
    <cellStyle name="Comma 10 10 6 2" xfId="5648"/>
    <cellStyle name="Comma 10 10 6 2 2" xfId="5649"/>
    <cellStyle name="Comma 10 10 6 2 3" xfId="5650"/>
    <cellStyle name="Comma 10 10 6 2 4" xfId="5651"/>
    <cellStyle name="Comma 10 10 6 3" xfId="5652"/>
    <cellStyle name="Comma 10 10 6 3 2" xfId="5653"/>
    <cellStyle name="Comma 10 10 6 3 3" xfId="5654"/>
    <cellStyle name="Comma 10 10 6 3 4" xfId="5655"/>
    <cellStyle name="Comma 10 10 6 4" xfId="5656"/>
    <cellStyle name="Comma 10 10 6 4 2" xfId="5657"/>
    <cellStyle name="Comma 10 10 6 4 3" xfId="5658"/>
    <cellStyle name="Comma 10 10 6 4 4" xfId="5659"/>
    <cellStyle name="Comma 10 10 6 5" xfId="5660"/>
    <cellStyle name="Comma 10 10 6 5 2" xfId="5661"/>
    <cellStyle name="Comma 10 10 6 5 3" xfId="5662"/>
    <cellStyle name="Comma 10 10 6 5 4" xfId="5663"/>
    <cellStyle name="Comma 10 10 6 6" xfId="5664"/>
    <cellStyle name="Comma 10 10 6 6 2" xfId="5665"/>
    <cellStyle name="Comma 10 10 6 6 3" xfId="5666"/>
    <cellStyle name="Comma 10 10 6 6 4" xfId="5667"/>
    <cellStyle name="Comma 10 10 6 7" xfId="5668"/>
    <cellStyle name="Comma 10 10 6 8" xfId="5669"/>
    <cellStyle name="Comma 10 10 6 9" xfId="5670"/>
    <cellStyle name="Comma 10 10 60" xfId="5671"/>
    <cellStyle name="Comma 10 10 61" xfId="5672"/>
    <cellStyle name="Comma 10 10 62" xfId="5673"/>
    <cellStyle name="Comma 10 10 63" xfId="5674"/>
    <cellStyle name="Comma 10 10 64" xfId="5675"/>
    <cellStyle name="Comma 10 10 65" xfId="5676"/>
    <cellStyle name="Comma 10 10 66" xfId="5677"/>
    <cellStyle name="Comma 10 10 67" xfId="5678"/>
    <cellStyle name="Comma 10 10 68" xfId="5679"/>
    <cellStyle name="Comma 10 10 69" xfId="5680"/>
    <cellStyle name="Comma 10 10 7" xfId="5681"/>
    <cellStyle name="Comma 10 10 7 2" xfId="5682"/>
    <cellStyle name="Comma 10 10 7 2 2" xfId="5683"/>
    <cellStyle name="Comma 10 10 7 2 3" xfId="5684"/>
    <cellStyle name="Comma 10 10 7 2 4" xfId="5685"/>
    <cellStyle name="Comma 10 10 7 3" xfId="5686"/>
    <cellStyle name="Comma 10 10 7 4" xfId="5687"/>
    <cellStyle name="Comma 10 10 7 5" xfId="5688"/>
    <cellStyle name="Comma 10 10 7 6" xfId="5689"/>
    <cellStyle name="Comma 10 10 7 7" xfId="5690"/>
    <cellStyle name="Comma 10 10 7 8" xfId="5691"/>
    <cellStyle name="Comma 10 10 7 9" xfId="5692"/>
    <cellStyle name="Comma 10 10 70" xfId="5693"/>
    <cellStyle name="Comma 10 10 71" xfId="5694"/>
    <cellStyle name="Comma 10 10 72" xfId="5695"/>
    <cellStyle name="Comma 10 10 73" xfId="5696"/>
    <cellStyle name="Comma 10 10 74" xfId="5697"/>
    <cellStyle name="Comma 10 10 8" xfId="5698"/>
    <cellStyle name="Comma 10 10 8 2" xfId="5699"/>
    <cellStyle name="Comma 10 10 8 3" xfId="5700"/>
    <cellStyle name="Comma 10 10 8 4" xfId="5701"/>
    <cellStyle name="Comma 10 10 8 5" xfId="5702"/>
    <cellStyle name="Comma 10 10 8 6" xfId="5703"/>
    <cellStyle name="Comma 10 10 9" xfId="5704"/>
    <cellStyle name="Comma 10 10 9 2" xfId="5705"/>
    <cellStyle name="Comma 10 10 9 3" xfId="5706"/>
    <cellStyle name="Comma 10 10 9 4" xfId="5707"/>
    <cellStyle name="Comma 10 10 9 5" xfId="5708"/>
    <cellStyle name="Comma 10 10 9 6" xfId="5709"/>
    <cellStyle name="Comma 10 11" xfId="5710"/>
    <cellStyle name="Comma 10 11 10" xfId="5711"/>
    <cellStyle name="Comma 10 11 10 2" xfId="5712"/>
    <cellStyle name="Comma 10 11 10 3" xfId="5713"/>
    <cellStyle name="Comma 10 11 10 4" xfId="5714"/>
    <cellStyle name="Comma 10 11 10 5" xfId="5715"/>
    <cellStyle name="Comma 10 11 10 6" xfId="5716"/>
    <cellStyle name="Comma 10 11 11" xfId="5717"/>
    <cellStyle name="Comma 10 11 11 2" xfId="5718"/>
    <cellStyle name="Comma 10 11 11 3" xfId="5719"/>
    <cellStyle name="Comma 10 11 11 4" xfId="5720"/>
    <cellStyle name="Comma 10 11 11 5" xfId="5721"/>
    <cellStyle name="Comma 10 11 11 6" xfId="5722"/>
    <cellStyle name="Comma 10 11 12" xfId="5723"/>
    <cellStyle name="Comma 10 11 12 2" xfId="5724"/>
    <cellStyle name="Comma 10 11 12 3" xfId="5725"/>
    <cellStyle name="Comma 10 11 12 4" xfId="5726"/>
    <cellStyle name="Comma 10 11 12 5" xfId="5727"/>
    <cellStyle name="Comma 10 11 12 6" xfId="5728"/>
    <cellStyle name="Comma 10 11 13" xfId="5729"/>
    <cellStyle name="Comma 10 11 13 2" xfId="5730"/>
    <cellStyle name="Comma 10 11 13 3" xfId="5731"/>
    <cellStyle name="Comma 10 11 13 4" xfId="5732"/>
    <cellStyle name="Comma 10 11 13 5" xfId="5733"/>
    <cellStyle name="Comma 10 11 13 6" xfId="5734"/>
    <cellStyle name="Comma 10 11 14" xfId="5735"/>
    <cellStyle name="Comma 10 11 14 2" xfId="5736"/>
    <cellStyle name="Comma 10 11 14 3" xfId="5737"/>
    <cellStyle name="Comma 10 11 14 4" xfId="5738"/>
    <cellStyle name="Comma 10 11 14 5" xfId="5739"/>
    <cellStyle name="Comma 10 11 14 6" xfId="5740"/>
    <cellStyle name="Comma 10 11 15" xfId="5741"/>
    <cellStyle name="Comma 10 11 16" xfId="5742"/>
    <cellStyle name="Comma 10 11 17" xfId="5743"/>
    <cellStyle name="Comma 10 11 18" xfId="5744"/>
    <cellStyle name="Comma 10 11 19" xfId="5745"/>
    <cellStyle name="Comma 10 11 2" xfId="5746"/>
    <cellStyle name="Comma 10 11 2 2" xfId="5747"/>
    <cellStyle name="Comma 10 11 2 3" xfId="5748"/>
    <cellStyle name="Comma 10 11 2 4" xfId="5749"/>
    <cellStyle name="Comma 10 11 2 5" xfId="5750"/>
    <cellStyle name="Comma 10 11 2 6" xfId="5751"/>
    <cellStyle name="Comma 10 11 20" xfId="5752"/>
    <cellStyle name="Comma 10 11 21" xfId="5753"/>
    <cellStyle name="Comma 10 11 22" xfId="5754"/>
    <cellStyle name="Comma 10 11 23" xfId="5755"/>
    <cellStyle name="Comma 10 11 24" xfId="5756"/>
    <cellStyle name="Comma 10 11 25" xfId="5757"/>
    <cellStyle name="Comma 10 11 26" xfId="5758"/>
    <cellStyle name="Comma 10 11 27" xfId="5759"/>
    <cellStyle name="Comma 10 11 28" xfId="5760"/>
    <cellStyle name="Comma 10 11 29" xfId="5761"/>
    <cellStyle name="Comma 10 11 3" xfId="5762"/>
    <cellStyle name="Comma 10 11 3 2" xfId="5763"/>
    <cellStyle name="Comma 10 11 3 3" xfId="5764"/>
    <cellStyle name="Comma 10 11 3 4" xfId="5765"/>
    <cellStyle name="Comma 10 11 3 5" xfId="5766"/>
    <cellStyle name="Comma 10 11 3 6" xfId="5767"/>
    <cellStyle name="Comma 10 11 30" xfId="5768"/>
    <cellStyle name="Comma 10 11 31" xfId="5769"/>
    <cellStyle name="Comma 10 11 32" xfId="5770"/>
    <cellStyle name="Comma 10 11 33" xfId="5771"/>
    <cellStyle name="Comma 10 11 34" xfId="5772"/>
    <cellStyle name="Comma 10 11 35" xfId="5773"/>
    <cellStyle name="Comma 10 11 36" xfId="5774"/>
    <cellStyle name="Comma 10 11 37" xfId="5775"/>
    <cellStyle name="Comma 10 11 38" xfId="5776"/>
    <cellStyle name="Comma 10 11 39" xfId="5777"/>
    <cellStyle name="Comma 10 11 4" xfId="5778"/>
    <cellStyle name="Comma 10 11 4 2" xfId="5779"/>
    <cellStyle name="Comma 10 11 4 3" xfId="5780"/>
    <cellStyle name="Comma 10 11 4 4" xfId="5781"/>
    <cellStyle name="Comma 10 11 4 5" xfId="5782"/>
    <cellStyle name="Comma 10 11 4 6" xfId="5783"/>
    <cellStyle name="Comma 10 11 40" xfId="5784"/>
    <cellStyle name="Comma 10 11 41" xfId="5785"/>
    <cellStyle name="Comma 10 11 42" xfId="5786"/>
    <cellStyle name="Comma 10 11 43" xfId="5787"/>
    <cellStyle name="Comma 10 11 44" xfId="5788"/>
    <cellStyle name="Comma 10 11 45" xfId="5789"/>
    <cellStyle name="Comma 10 11 46" xfId="5790"/>
    <cellStyle name="Comma 10 11 47" xfId="5791"/>
    <cellStyle name="Comma 10 11 48" xfId="5792"/>
    <cellStyle name="Comma 10 11 49" xfId="5793"/>
    <cellStyle name="Comma 10 11 5" xfId="5794"/>
    <cellStyle name="Comma 10 11 5 2" xfId="5795"/>
    <cellStyle name="Comma 10 11 5 3" xfId="5796"/>
    <cellStyle name="Comma 10 11 5 4" xfId="5797"/>
    <cellStyle name="Comma 10 11 5 5" xfId="5798"/>
    <cellStyle name="Comma 10 11 5 6" xfId="5799"/>
    <cellStyle name="Comma 10 11 50" xfId="5800"/>
    <cellStyle name="Comma 10 11 51" xfId="5801"/>
    <cellStyle name="Comma 10 11 52" xfId="5802"/>
    <cellStyle name="Comma 10 11 53" xfId="5803"/>
    <cellStyle name="Comma 10 11 54" xfId="5804"/>
    <cellStyle name="Comma 10 11 55" xfId="5805"/>
    <cellStyle name="Comma 10 11 56" xfId="5806"/>
    <cellStyle name="Comma 10 11 56 2" xfId="5807"/>
    <cellStyle name="Comma 10 11 57" xfId="5808"/>
    <cellStyle name="Comma 10 11 57 2" xfId="5809"/>
    <cellStyle name="Comma 10 11 58" xfId="5810"/>
    <cellStyle name="Comma 10 11 58 2" xfId="5811"/>
    <cellStyle name="Comma 10 11 59" xfId="5812"/>
    <cellStyle name="Comma 10 11 59 2" xfId="5813"/>
    <cellStyle name="Comma 10 11 6" xfId="5814"/>
    <cellStyle name="Comma 10 11 6 2" xfId="5815"/>
    <cellStyle name="Comma 10 11 6 3" xfId="5816"/>
    <cellStyle name="Comma 10 11 6 4" xfId="5817"/>
    <cellStyle name="Comma 10 11 6 5" xfId="5818"/>
    <cellStyle name="Comma 10 11 6 6" xfId="5819"/>
    <cellStyle name="Comma 10 11 60" xfId="5820"/>
    <cellStyle name="Comma 10 11 61" xfId="5821"/>
    <cellStyle name="Comma 10 11 62" xfId="5822"/>
    <cellStyle name="Comma 10 11 63" xfId="5823"/>
    <cellStyle name="Comma 10 11 64" xfId="5824"/>
    <cellStyle name="Comma 10 11 65" xfId="5825"/>
    <cellStyle name="Comma 10 11 66" xfId="5826"/>
    <cellStyle name="Comma 10 11 67" xfId="5827"/>
    <cellStyle name="Comma 10 11 68" xfId="5828"/>
    <cellStyle name="Comma 10 11 69" xfId="5829"/>
    <cellStyle name="Comma 10 11 7" xfId="5830"/>
    <cellStyle name="Comma 10 11 7 2" xfId="5831"/>
    <cellStyle name="Comma 10 11 7 3" xfId="5832"/>
    <cellStyle name="Comma 10 11 7 4" xfId="5833"/>
    <cellStyle name="Comma 10 11 7 5" xfId="5834"/>
    <cellStyle name="Comma 10 11 7 6" xfId="5835"/>
    <cellStyle name="Comma 10 11 70" xfId="5836"/>
    <cellStyle name="Comma 10 11 71" xfId="5837"/>
    <cellStyle name="Comma 10 11 72" xfId="5838"/>
    <cellStyle name="Comma 10 11 8" xfId="5839"/>
    <cellStyle name="Comma 10 11 8 2" xfId="5840"/>
    <cellStyle name="Comma 10 11 8 3" xfId="5841"/>
    <cellStyle name="Comma 10 11 8 4" xfId="5842"/>
    <cellStyle name="Comma 10 11 8 5" xfId="5843"/>
    <cellStyle name="Comma 10 11 8 6" xfId="5844"/>
    <cellStyle name="Comma 10 11 9" xfId="5845"/>
    <cellStyle name="Comma 10 11 9 2" xfId="5846"/>
    <cellStyle name="Comma 10 11 9 3" xfId="5847"/>
    <cellStyle name="Comma 10 11 9 4" xfId="5848"/>
    <cellStyle name="Comma 10 11 9 5" xfId="5849"/>
    <cellStyle name="Comma 10 11 9 6" xfId="5850"/>
    <cellStyle name="Comma 10 12" xfId="5851"/>
    <cellStyle name="Comma 10 12 10" xfId="5852"/>
    <cellStyle name="Comma 10 12 10 2" xfId="5853"/>
    <cellStyle name="Comma 10 12 10 3" xfId="5854"/>
    <cellStyle name="Comma 10 12 10 4" xfId="5855"/>
    <cellStyle name="Comma 10 12 10 5" xfId="5856"/>
    <cellStyle name="Comma 10 12 10 6" xfId="5857"/>
    <cellStyle name="Comma 10 12 11" xfId="5858"/>
    <cellStyle name="Comma 10 12 11 2" xfId="5859"/>
    <cellStyle name="Comma 10 12 11 3" xfId="5860"/>
    <cellStyle name="Comma 10 12 11 4" xfId="5861"/>
    <cellStyle name="Comma 10 12 11 5" xfId="5862"/>
    <cellStyle name="Comma 10 12 11 6" xfId="5863"/>
    <cellStyle name="Comma 10 12 12" xfId="5864"/>
    <cellStyle name="Comma 10 12 12 2" xfId="5865"/>
    <cellStyle name="Comma 10 12 12 3" xfId="5866"/>
    <cellStyle name="Comma 10 12 12 4" xfId="5867"/>
    <cellStyle name="Comma 10 12 12 5" xfId="5868"/>
    <cellStyle name="Comma 10 12 12 6" xfId="5869"/>
    <cellStyle name="Comma 10 12 13" xfId="5870"/>
    <cellStyle name="Comma 10 12 13 2" xfId="5871"/>
    <cellStyle name="Comma 10 12 13 3" xfId="5872"/>
    <cellStyle name="Comma 10 12 13 4" xfId="5873"/>
    <cellStyle name="Comma 10 12 13 5" xfId="5874"/>
    <cellStyle name="Comma 10 12 13 6" xfId="5875"/>
    <cellStyle name="Comma 10 12 14" xfId="5876"/>
    <cellStyle name="Comma 10 12 14 2" xfId="5877"/>
    <cellStyle name="Comma 10 12 14 3" xfId="5878"/>
    <cellStyle name="Comma 10 12 14 4" xfId="5879"/>
    <cellStyle name="Comma 10 12 14 5" xfId="5880"/>
    <cellStyle name="Comma 10 12 14 6" xfId="5881"/>
    <cellStyle name="Comma 10 12 15" xfId="5882"/>
    <cellStyle name="Comma 10 12 16" xfId="5883"/>
    <cellStyle name="Comma 10 12 17" xfId="5884"/>
    <cellStyle name="Comma 10 12 18" xfId="5885"/>
    <cellStyle name="Comma 10 12 19" xfId="5886"/>
    <cellStyle name="Comma 10 12 2" xfId="5887"/>
    <cellStyle name="Comma 10 12 2 2" xfId="5888"/>
    <cellStyle name="Comma 10 12 2 3" xfId="5889"/>
    <cellStyle name="Comma 10 12 2 4" xfId="5890"/>
    <cellStyle name="Comma 10 12 2 5" xfId="5891"/>
    <cellStyle name="Comma 10 12 2 6" xfId="5892"/>
    <cellStyle name="Comma 10 12 20" xfId="5893"/>
    <cellStyle name="Comma 10 12 21" xfId="5894"/>
    <cellStyle name="Comma 10 12 22" xfId="5895"/>
    <cellStyle name="Comma 10 12 23" xfId="5896"/>
    <cellStyle name="Comma 10 12 24" xfId="5897"/>
    <cellStyle name="Comma 10 12 25" xfId="5898"/>
    <cellStyle name="Comma 10 12 26" xfId="5899"/>
    <cellStyle name="Comma 10 12 27" xfId="5900"/>
    <cellStyle name="Comma 10 12 28" xfId="5901"/>
    <cellStyle name="Comma 10 12 29" xfId="5902"/>
    <cellStyle name="Comma 10 12 3" xfId="5903"/>
    <cellStyle name="Comma 10 12 3 2" xfId="5904"/>
    <cellStyle name="Comma 10 12 3 3" xfId="5905"/>
    <cellStyle name="Comma 10 12 3 4" xfId="5906"/>
    <cellStyle name="Comma 10 12 3 5" xfId="5907"/>
    <cellStyle name="Comma 10 12 3 6" xfId="5908"/>
    <cellStyle name="Comma 10 12 30" xfId="5909"/>
    <cellStyle name="Comma 10 12 31" xfId="5910"/>
    <cellStyle name="Comma 10 12 32" xfId="5911"/>
    <cellStyle name="Comma 10 12 33" xfId="5912"/>
    <cellStyle name="Comma 10 12 34" xfId="5913"/>
    <cellStyle name="Comma 10 12 35" xfId="5914"/>
    <cellStyle name="Comma 10 12 36" xfId="5915"/>
    <cellStyle name="Comma 10 12 37" xfId="5916"/>
    <cellStyle name="Comma 10 12 38" xfId="5917"/>
    <cellStyle name="Comma 10 12 39" xfId="5918"/>
    <cellStyle name="Comma 10 12 4" xfId="5919"/>
    <cellStyle name="Comma 10 12 4 2" xfId="5920"/>
    <cellStyle name="Comma 10 12 4 3" xfId="5921"/>
    <cellStyle name="Comma 10 12 4 4" xfId="5922"/>
    <cellStyle name="Comma 10 12 4 5" xfId="5923"/>
    <cellStyle name="Comma 10 12 4 6" xfId="5924"/>
    <cellStyle name="Comma 10 12 40" xfId="5925"/>
    <cellStyle name="Comma 10 12 41" xfId="5926"/>
    <cellStyle name="Comma 10 12 42" xfId="5927"/>
    <cellStyle name="Comma 10 12 43" xfId="5928"/>
    <cellStyle name="Comma 10 12 44" xfId="5929"/>
    <cellStyle name="Comma 10 12 45" xfId="5930"/>
    <cellStyle name="Comma 10 12 46" xfId="5931"/>
    <cellStyle name="Comma 10 12 47" xfId="5932"/>
    <cellStyle name="Comma 10 12 48" xfId="5933"/>
    <cellStyle name="Comma 10 12 49" xfId="5934"/>
    <cellStyle name="Comma 10 12 5" xfId="5935"/>
    <cellStyle name="Comma 10 12 5 2" xfId="5936"/>
    <cellStyle name="Comma 10 12 5 3" xfId="5937"/>
    <cellStyle name="Comma 10 12 5 4" xfId="5938"/>
    <cellStyle name="Comma 10 12 5 5" xfId="5939"/>
    <cellStyle name="Comma 10 12 5 6" xfId="5940"/>
    <cellStyle name="Comma 10 12 50" xfId="5941"/>
    <cellStyle name="Comma 10 12 51" xfId="5942"/>
    <cellStyle name="Comma 10 12 52" xfId="5943"/>
    <cellStyle name="Comma 10 12 53" xfId="5944"/>
    <cellStyle name="Comma 10 12 54" xfId="5945"/>
    <cellStyle name="Comma 10 12 55" xfId="5946"/>
    <cellStyle name="Comma 10 12 56" xfId="5947"/>
    <cellStyle name="Comma 10 12 56 2" xfId="5948"/>
    <cellStyle name="Comma 10 12 57" xfId="5949"/>
    <cellStyle name="Comma 10 12 57 2" xfId="5950"/>
    <cellStyle name="Comma 10 12 58" xfId="5951"/>
    <cellStyle name="Comma 10 12 58 2" xfId="5952"/>
    <cellStyle name="Comma 10 12 59" xfId="5953"/>
    <cellStyle name="Comma 10 12 59 2" xfId="5954"/>
    <cellStyle name="Comma 10 12 6" xfId="5955"/>
    <cellStyle name="Comma 10 12 6 2" xfId="5956"/>
    <cellStyle name="Comma 10 12 6 3" xfId="5957"/>
    <cellStyle name="Comma 10 12 6 4" xfId="5958"/>
    <cellStyle name="Comma 10 12 6 5" xfId="5959"/>
    <cellStyle name="Comma 10 12 6 6" xfId="5960"/>
    <cellStyle name="Comma 10 12 60" xfId="5961"/>
    <cellStyle name="Comma 10 12 61" xfId="5962"/>
    <cellStyle name="Comma 10 12 62" xfId="5963"/>
    <cellStyle name="Comma 10 12 63" xfId="5964"/>
    <cellStyle name="Comma 10 12 64" xfId="5965"/>
    <cellStyle name="Comma 10 12 65" xfId="5966"/>
    <cellStyle name="Comma 10 12 66" xfId="5967"/>
    <cellStyle name="Comma 10 12 67" xfId="5968"/>
    <cellStyle name="Comma 10 12 68" xfId="5969"/>
    <cellStyle name="Comma 10 12 69" xfId="5970"/>
    <cellStyle name="Comma 10 12 7" xfId="5971"/>
    <cellStyle name="Comma 10 12 7 2" xfId="5972"/>
    <cellStyle name="Comma 10 12 7 3" xfId="5973"/>
    <cellStyle name="Comma 10 12 7 4" xfId="5974"/>
    <cellStyle name="Comma 10 12 7 5" xfId="5975"/>
    <cellStyle name="Comma 10 12 7 6" xfId="5976"/>
    <cellStyle name="Comma 10 12 70" xfId="5977"/>
    <cellStyle name="Comma 10 12 71" xfId="5978"/>
    <cellStyle name="Comma 10 12 72" xfId="5979"/>
    <cellStyle name="Comma 10 12 8" xfId="5980"/>
    <cellStyle name="Comma 10 12 8 2" xfId="5981"/>
    <cellStyle name="Comma 10 12 8 3" xfId="5982"/>
    <cellStyle name="Comma 10 12 8 4" xfId="5983"/>
    <cellStyle name="Comma 10 12 8 5" xfId="5984"/>
    <cellStyle name="Comma 10 12 8 6" xfId="5985"/>
    <cellStyle name="Comma 10 12 9" xfId="5986"/>
    <cellStyle name="Comma 10 12 9 2" xfId="5987"/>
    <cellStyle name="Comma 10 12 9 3" xfId="5988"/>
    <cellStyle name="Comma 10 12 9 4" xfId="5989"/>
    <cellStyle name="Comma 10 12 9 5" xfId="5990"/>
    <cellStyle name="Comma 10 12 9 6" xfId="5991"/>
    <cellStyle name="Comma 10 13" xfId="5992"/>
    <cellStyle name="Comma 10 13 10" xfId="5993"/>
    <cellStyle name="Comma 10 13 10 2" xfId="5994"/>
    <cellStyle name="Comma 10 13 10 3" xfId="5995"/>
    <cellStyle name="Comma 10 13 10 4" xfId="5996"/>
    <cellStyle name="Comma 10 13 10 5" xfId="5997"/>
    <cellStyle name="Comma 10 13 10 6" xfId="5998"/>
    <cellStyle name="Comma 10 13 11" xfId="5999"/>
    <cellStyle name="Comma 10 13 11 2" xfId="6000"/>
    <cellStyle name="Comma 10 13 11 3" xfId="6001"/>
    <cellStyle name="Comma 10 13 11 4" xfId="6002"/>
    <cellStyle name="Comma 10 13 11 5" xfId="6003"/>
    <cellStyle name="Comma 10 13 11 6" xfId="6004"/>
    <cellStyle name="Comma 10 13 12" xfId="6005"/>
    <cellStyle name="Comma 10 13 12 2" xfId="6006"/>
    <cellStyle name="Comma 10 13 12 3" xfId="6007"/>
    <cellStyle name="Comma 10 13 12 4" xfId="6008"/>
    <cellStyle name="Comma 10 13 12 5" xfId="6009"/>
    <cellStyle name="Comma 10 13 12 6" xfId="6010"/>
    <cellStyle name="Comma 10 13 13" xfId="6011"/>
    <cellStyle name="Comma 10 13 13 2" xfId="6012"/>
    <cellStyle name="Comma 10 13 13 3" xfId="6013"/>
    <cellStyle name="Comma 10 13 13 4" xfId="6014"/>
    <cellStyle name="Comma 10 13 13 5" xfId="6015"/>
    <cellStyle name="Comma 10 13 13 6" xfId="6016"/>
    <cellStyle name="Comma 10 13 14" xfId="6017"/>
    <cellStyle name="Comma 10 13 14 2" xfId="6018"/>
    <cellStyle name="Comma 10 13 14 3" xfId="6019"/>
    <cellStyle name="Comma 10 13 14 4" xfId="6020"/>
    <cellStyle name="Comma 10 13 14 5" xfId="6021"/>
    <cellStyle name="Comma 10 13 14 6" xfId="6022"/>
    <cellStyle name="Comma 10 13 15" xfId="6023"/>
    <cellStyle name="Comma 10 13 16" xfId="6024"/>
    <cellStyle name="Comma 10 13 17" xfId="6025"/>
    <cellStyle name="Comma 10 13 18" xfId="6026"/>
    <cellStyle name="Comma 10 13 19" xfId="6027"/>
    <cellStyle name="Comma 10 13 2" xfId="6028"/>
    <cellStyle name="Comma 10 13 2 2" xfId="6029"/>
    <cellStyle name="Comma 10 13 2 3" xfId="6030"/>
    <cellStyle name="Comma 10 13 2 4" xfId="6031"/>
    <cellStyle name="Comma 10 13 2 5" xfId="6032"/>
    <cellStyle name="Comma 10 13 2 6" xfId="6033"/>
    <cellStyle name="Comma 10 13 20" xfId="6034"/>
    <cellStyle name="Comma 10 13 21" xfId="6035"/>
    <cellStyle name="Comma 10 13 22" xfId="6036"/>
    <cellStyle name="Comma 10 13 23" xfId="6037"/>
    <cellStyle name="Comma 10 13 24" xfId="6038"/>
    <cellStyle name="Comma 10 13 25" xfId="6039"/>
    <cellStyle name="Comma 10 13 26" xfId="6040"/>
    <cellStyle name="Comma 10 13 27" xfId="6041"/>
    <cellStyle name="Comma 10 13 28" xfId="6042"/>
    <cellStyle name="Comma 10 13 29" xfId="6043"/>
    <cellStyle name="Comma 10 13 3" xfId="6044"/>
    <cellStyle name="Comma 10 13 3 2" xfId="6045"/>
    <cellStyle name="Comma 10 13 3 3" xfId="6046"/>
    <cellStyle name="Comma 10 13 3 4" xfId="6047"/>
    <cellStyle name="Comma 10 13 3 5" xfId="6048"/>
    <cellStyle name="Comma 10 13 3 6" xfId="6049"/>
    <cellStyle name="Comma 10 13 30" xfId="6050"/>
    <cellStyle name="Comma 10 13 31" xfId="6051"/>
    <cellStyle name="Comma 10 13 32" xfId="6052"/>
    <cellStyle name="Comma 10 13 33" xfId="6053"/>
    <cellStyle name="Comma 10 13 34" xfId="6054"/>
    <cellStyle name="Comma 10 13 35" xfId="6055"/>
    <cellStyle name="Comma 10 13 36" xfId="6056"/>
    <cellStyle name="Comma 10 13 37" xfId="6057"/>
    <cellStyle name="Comma 10 13 38" xfId="6058"/>
    <cellStyle name="Comma 10 13 39" xfId="6059"/>
    <cellStyle name="Comma 10 13 4" xfId="6060"/>
    <cellStyle name="Comma 10 13 4 2" xfId="6061"/>
    <cellStyle name="Comma 10 13 4 3" xfId="6062"/>
    <cellStyle name="Comma 10 13 4 4" xfId="6063"/>
    <cellStyle name="Comma 10 13 4 5" xfId="6064"/>
    <cellStyle name="Comma 10 13 4 6" xfId="6065"/>
    <cellStyle name="Comma 10 13 40" xfId="6066"/>
    <cellStyle name="Comma 10 13 41" xfId="6067"/>
    <cellStyle name="Comma 10 13 42" xfId="6068"/>
    <cellStyle name="Comma 10 13 43" xfId="6069"/>
    <cellStyle name="Comma 10 13 44" xfId="6070"/>
    <cellStyle name="Comma 10 13 45" xfId="6071"/>
    <cellStyle name="Comma 10 13 46" xfId="6072"/>
    <cellStyle name="Comma 10 13 47" xfId="6073"/>
    <cellStyle name="Comma 10 13 48" xfId="6074"/>
    <cellStyle name="Comma 10 13 49" xfId="6075"/>
    <cellStyle name="Comma 10 13 5" xfId="6076"/>
    <cellStyle name="Comma 10 13 5 2" xfId="6077"/>
    <cellStyle name="Comma 10 13 5 3" xfId="6078"/>
    <cellStyle name="Comma 10 13 5 4" xfId="6079"/>
    <cellStyle name="Comma 10 13 5 5" xfId="6080"/>
    <cellStyle name="Comma 10 13 5 6" xfId="6081"/>
    <cellStyle name="Comma 10 13 50" xfId="6082"/>
    <cellStyle name="Comma 10 13 51" xfId="6083"/>
    <cellStyle name="Comma 10 13 52" xfId="6084"/>
    <cellStyle name="Comma 10 13 53" xfId="6085"/>
    <cellStyle name="Comma 10 13 54" xfId="6086"/>
    <cellStyle name="Comma 10 13 55" xfId="6087"/>
    <cellStyle name="Comma 10 13 56" xfId="6088"/>
    <cellStyle name="Comma 10 13 56 2" xfId="6089"/>
    <cellStyle name="Comma 10 13 57" xfId="6090"/>
    <cellStyle name="Comma 10 13 57 2" xfId="6091"/>
    <cellStyle name="Comma 10 13 58" xfId="6092"/>
    <cellStyle name="Comma 10 13 58 2" xfId="6093"/>
    <cellStyle name="Comma 10 13 59" xfId="6094"/>
    <cellStyle name="Comma 10 13 59 2" xfId="6095"/>
    <cellStyle name="Comma 10 13 6" xfId="6096"/>
    <cellStyle name="Comma 10 13 6 2" xfId="6097"/>
    <cellStyle name="Comma 10 13 6 3" xfId="6098"/>
    <cellStyle name="Comma 10 13 6 4" xfId="6099"/>
    <cellStyle name="Comma 10 13 6 5" xfId="6100"/>
    <cellStyle name="Comma 10 13 6 6" xfId="6101"/>
    <cellStyle name="Comma 10 13 60" xfId="6102"/>
    <cellStyle name="Comma 10 13 61" xfId="6103"/>
    <cellStyle name="Comma 10 13 62" xfId="6104"/>
    <cellStyle name="Comma 10 13 63" xfId="6105"/>
    <cellStyle name="Comma 10 13 64" xfId="6106"/>
    <cellStyle name="Comma 10 13 65" xfId="6107"/>
    <cellStyle name="Comma 10 13 66" xfId="6108"/>
    <cellStyle name="Comma 10 13 67" xfId="6109"/>
    <cellStyle name="Comma 10 13 68" xfId="6110"/>
    <cellStyle name="Comma 10 13 69" xfId="6111"/>
    <cellStyle name="Comma 10 13 7" xfId="6112"/>
    <cellStyle name="Comma 10 13 7 2" xfId="6113"/>
    <cellStyle name="Comma 10 13 7 3" xfId="6114"/>
    <cellStyle name="Comma 10 13 7 4" xfId="6115"/>
    <cellStyle name="Comma 10 13 7 5" xfId="6116"/>
    <cellStyle name="Comma 10 13 7 6" xfId="6117"/>
    <cellStyle name="Comma 10 13 70" xfId="6118"/>
    <cellStyle name="Comma 10 13 71" xfId="6119"/>
    <cellStyle name="Comma 10 13 72" xfId="6120"/>
    <cellStyle name="Comma 10 13 8" xfId="6121"/>
    <cellStyle name="Comma 10 13 8 2" xfId="6122"/>
    <cellStyle name="Comma 10 13 8 3" xfId="6123"/>
    <cellStyle name="Comma 10 13 8 4" xfId="6124"/>
    <cellStyle name="Comma 10 13 8 5" xfId="6125"/>
    <cellStyle name="Comma 10 13 8 6" xfId="6126"/>
    <cellStyle name="Comma 10 13 9" xfId="6127"/>
    <cellStyle name="Comma 10 13 9 2" xfId="6128"/>
    <cellStyle name="Comma 10 13 9 3" xfId="6129"/>
    <cellStyle name="Comma 10 13 9 4" xfId="6130"/>
    <cellStyle name="Comma 10 13 9 5" xfId="6131"/>
    <cellStyle name="Comma 10 13 9 6" xfId="6132"/>
    <cellStyle name="Comma 10 14" xfId="6133"/>
    <cellStyle name="Comma 10 14 10" xfId="6134"/>
    <cellStyle name="Comma 10 14 10 2" xfId="6135"/>
    <cellStyle name="Comma 10 14 10 3" xfId="6136"/>
    <cellStyle name="Comma 10 14 10 4" xfId="6137"/>
    <cellStyle name="Comma 10 14 10 5" xfId="6138"/>
    <cellStyle name="Comma 10 14 10 6" xfId="6139"/>
    <cellStyle name="Comma 10 14 11" xfId="6140"/>
    <cellStyle name="Comma 10 14 11 2" xfId="6141"/>
    <cellStyle name="Comma 10 14 11 3" xfId="6142"/>
    <cellStyle name="Comma 10 14 11 4" xfId="6143"/>
    <cellStyle name="Comma 10 14 11 5" xfId="6144"/>
    <cellStyle name="Comma 10 14 11 6" xfId="6145"/>
    <cellStyle name="Comma 10 14 12" xfId="6146"/>
    <cellStyle name="Comma 10 14 12 2" xfId="6147"/>
    <cellStyle name="Comma 10 14 12 3" xfId="6148"/>
    <cellStyle name="Comma 10 14 12 4" xfId="6149"/>
    <cellStyle name="Comma 10 14 12 5" xfId="6150"/>
    <cellStyle name="Comma 10 14 12 6" xfId="6151"/>
    <cellStyle name="Comma 10 14 13" xfId="6152"/>
    <cellStyle name="Comma 10 14 13 2" xfId="6153"/>
    <cellStyle name="Comma 10 14 13 3" xfId="6154"/>
    <cellStyle name="Comma 10 14 13 4" xfId="6155"/>
    <cellStyle name="Comma 10 14 13 5" xfId="6156"/>
    <cellStyle name="Comma 10 14 13 6" xfId="6157"/>
    <cellStyle name="Comma 10 14 14" xfId="6158"/>
    <cellStyle name="Comma 10 14 14 2" xfId="6159"/>
    <cellStyle name="Comma 10 14 14 3" xfId="6160"/>
    <cellStyle name="Comma 10 14 14 4" xfId="6161"/>
    <cellStyle name="Comma 10 14 14 5" xfId="6162"/>
    <cellStyle name="Comma 10 14 14 6" xfId="6163"/>
    <cellStyle name="Comma 10 14 15" xfId="6164"/>
    <cellStyle name="Comma 10 14 16" xfId="6165"/>
    <cellStyle name="Comma 10 14 17" xfId="6166"/>
    <cellStyle name="Comma 10 14 18" xfId="6167"/>
    <cellStyle name="Comma 10 14 19" xfId="6168"/>
    <cellStyle name="Comma 10 14 2" xfId="6169"/>
    <cellStyle name="Comma 10 14 2 2" xfId="6170"/>
    <cellStyle name="Comma 10 14 2 3" xfId="6171"/>
    <cellStyle name="Comma 10 14 2 4" xfId="6172"/>
    <cellStyle name="Comma 10 14 2 5" xfId="6173"/>
    <cellStyle name="Comma 10 14 2 6" xfId="6174"/>
    <cellStyle name="Comma 10 14 20" xfId="6175"/>
    <cellStyle name="Comma 10 14 21" xfId="6176"/>
    <cellStyle name="Comma 10 14 22" xfId="6177"/>
    <cellStyle name="Comma 10 14 23" xfId="6178"/>
    <cellStyle name="Comma 10 14 24" xfId="6179"/>
    <cellStyle name="Comma 10 14 25" xfId="6180"/>
    <cellStyle name="Comma 10 14 26" xfId="6181"/>
    <cellStyle name="Comma 10 14 27" xfId="6182"/>
    <cellStyle name="Comma 10 14 28" xfId="6183"/>
    <cellStyle name="Comma 10 14 29" xfId="6184"/>
    <cellStyle name="Comma 10 14 3" xfId="6185"/>
    <cellStyle name="Comma 10 14 3 2" xfId="6186"/>
    <cellStyle name="Comma 10 14 3 3" xfId="6187"/>
    <cellStyle name="Comma 10 14 3 4" xfId="6188"/>
    <cellStyle name="Comma 10 14 3 5" xfId="6189"/>
    <cellStyle name="Comma 10 14 3 6" xfId="6190"/>
    <cellStyle name="Comma 10 14 30" xfId="6191"/>
    <cellStyle name="Comma 10 14 31" xfId="6192"/>
    <cellStyle name="Comma 10 14 32" xfId="6193"/>
    <cellStyle name="Comma 10 14 33" xfId="6194"/>
    <cellStyle name="Comma 10 14 34" xfId="6195"/>
    <cellStyle name="Comma 10 14 35" xfId="6196"/>
    <cellStyle name="Comma 10 14 36" xfId="6197"/>
    <cellStyle name="Comma 10 14 37" xfId="6198"/>
    <cellStyle name="Comma 10 14 38" xfId="6199"/>
    <cellStyle name="Comma 10 14 39" xfId="6200"/>
    <cellStyle name="Comma 10 14 4" xfId="6201"/>
    <cellStyle name="Comma 10 14 4 2" xfId="6202"/>
    <cellStyle name="Comma 10 14 4 3" xfId="6203"/>
    <cellStyle name="Comma 10 14 4 4" xfId="6204"/>
    <cellStyle name="Comma 10 14 4 5" xfId="6205"/>
    <cellStyle name="Comma 10 14 4 6" xfId="6206"/>
    <cellStyle name="Comma 10 14 40" xfId="6207"/>
    <cellStyle name="Comma 10 14 41" xfId="6208"/>
    <cellStyle name="Comma 10 14 42" xfId="6209"/>
    <cellStyle name="Comma 10 14 43" xfId="6210"/>
    <cellStyle name="Comma 10 14 44" xfId="6211"/>
    <cellStyle name="Comma 10 14 45" xfId="6212"/>
    <cellStyle name="Comma 10 14 46" xfId="6213"/>
    <cellStyle name="Comma 10 14 47" xfId="6214"/>
    <cellStyle name="Comma 10 14 48" xfId="6215"/>
    <cellStyle name="Comma 10 14 49" xfId="6216"/>
    <cellStyle name="Comma 10 14 5" xfId="6217"/>
    <cellStyle name="Comma 10 14 5 2" xfId="6218"/>
    <cellStyle name="Comma 10 14 5 3" xfId="6219"/>
    <cellStyle name="Comma 10 14 5 4" xfId="6220"/>
    <cellStyle name="Comma 10 14 5 5" xfId="6221"/>
    <cellStyle name="Comma 10 14 5 6" xfId="6222"/>
    <cellStyle name="Comma 10 14 50" xfId="6223"/>
    <cellStyle name="Comma 10 14 51" xfId="6224"/>
    <cellStyle name="Comma 10 14 52" xfId="6225"/>
    <cellStyle name="Comma 10 14 53" xfId="6226"/>
    <cellStyle name="Comma 10 14 54" xfId="6227"/>
    <cellStyle name="Comma 10 14 55" xfId="6228"/>
    <cellStyle name="Comma 10 14 56" xfId="6229"/>
    <cellStyle name="Comma 10 14 56 2" xfId="6230"/>
    <cellStyle name="Comma 10 14 57" xfId="6231"/>
    <cellStyle name="Comma 10 14 57 2" xfId="6232"/>
    <cellStyle name="Comma 10 14 58" xfId="6233"/>
    <cellStyle name="Comma 10 14 58 2" xfId="6234"/>
    <cellStyle name="Comma 10 14 59" xfId="6235"/>
    <cellStyle name="Comma 10 14 59 2" xfId="6236"/>
    <cellStyle name="Comma 10 14 6" xfId="6237"/>
    <cellStyle name="Comma 10 14 6 2" xfId="6238"/>
    <cellStyle name="Comma 10 14 6 3" xfId="6239"/>
    <cellStyle name="Comma 10 14 6 4" xfId="6240"/>
    <cellStyle name="Comma 10 14 6 5" xfId="6241"/>
    <cellStyle name="Comma 10 14 6 6" xfId="6242"/>
    <cellStyle name="Comma 10 14 60" xfId="6243"/>
    <cellStyle name="Comma 10 14 61" xfId="6244"/>
    <cellStyle name="Comma 10 14 62" xfId="6245"/>
    <cellStyle name="Comma 10 14 63" xfId="6246"/>
    <cellStyle name="Comma 10 14 64" xfId="6247"/>
    <cellStyle name="Comma 10 14 65" xfId="6248"/>
    <cellStyle name="Comma 10 14 66" xfId="6249"/>
    <cellStyle name="Comma 10 14 67" xfId="6250"/>
    <cellStyle name="Comma 10 14 68" xfId="6251"/>
    <cellStyle name="Comma 10 14 69" xfId="6252"/>
    <cellStyle name="Comma 10 14 7" xfId="6253"/>
    <cellStyle name="Comma 10 14 7 2" xfId="6254"/>
    <cellStyle name="Comma 10 14 7 3" xfId="6255"/>
    <cellStyle name="Comma 10 14 7 4" xfId="6256"/>
    <cellStyle name="Comma 10 14 7 5" xfId="6257"/>
    <cellStyle name="Comma 10 14 7 6" xfId="6258"/>
    <cellStyle name="Comma 10 14 70" xfId="6259"/>
    <cellStyle name="Comma 10 14 71" xfId="6260"/>
    <cellStyle name="Comma 10 14 72" xfId="6261"/>
    <cellStyle name="Comma 10 14 8" xfId="6262"/>
    <cellStyle name="Comma 10 14 8 2" xfId="6263"/>
    <cellStyle name="Comma 10 14 8 3" xfId="6264"/>
    <cellStyle name="Comma 10 14 8 4" xfId="6265"/>
    <cellStyle name="Comma 10 14 8 5" xfId="6266"/>
    <cellStyle name="Comma 10 14 8 6" xfId="6267"/>
    <cellStyle name="Comma 10 14 9" xfId="6268"/>
    <cellStyle name="Comma 10 14 9 2" xfId="6269"/>
    <cellStyle name="Comma 10 14 9 3" xfId="6270"/>
    <cellStyle name="Comma 10 14 9 4" xfId="6271"/>
    <cellStyle name="Comma 10 14 9 5" xfId="6272"/>
    <cellStyle name="Comma 10 14 9 6" xfId="6273"/>
    <cellStyle name="Comma 10 15" xfId="6274"/>
    <cellStyle name="Comma 10 15 10" xfId="6275"/>
    <cellStyle name="Comma 10 15 10 2" xfId="6276"/>
    <cellStyle name="Comma 10 15 10 3" xfId="6277"/>
    <cellStyle name="Comma 10 15 10 4" xfId="6278"/>
    <cellStyle name="Comma 10 15 10 5" xfId="6279"/>
    <cellStyle name="Comma 10 15 10 6" xfId="6280"/>
    <cellStyle name="Comma 10 15 11" xfId="6281"/>
    <cellStyle name="Comma 10 15 11 2" xfId="6282"/>
    <cellStyle name="Comma 10 15 11 3" xfId="6283"/>
    <cellStyle name="Comma 10 15 11 4" xfId="6284"/>
    <cellStyle name="Comma 10 15 11 5" xfId="6285"/>
    <cellStyle name="Comma 10 15 11 6" xfId="6286"/>
    <cellStyle name="Comma 10 15 12" xfId="6287"/>
    <cellStyle name="Comma 10 15 12 2" xfId="6288"/>
    <cellStyle name="Comma 10 15 12 3" xfId="6289"/>
    <cellStyle name="Comma 10 15 12 4" xfId="6290"/>
    <cellStyle name="Comma 10 15 12 5" xfId="6291"/>
    <cellStyle name="Comma 10 15 12 6" xfId="6292"/>
    <cellStyle name="Comma 10 15 13" xfId="6293"/>
    <cellStyle name="Comma 10 15 13 2" xfId="6294"/>
    <cellStyle name="Comma 10 15 13 3" xfId="6295"/>
    <cellStyle name="Comma 10 15 13 4" xfId="6296"/>
    <cellStyle name="Comma 10 15 13 5" xfId="6297"/>
    <cellStyle name="Comma 10 15 13 6" xfId="6298"/>
    <cellStyle name="Comma 10 15 14" xfId="6299"/>
    <cellStyle name="Comma 10 15 14 2" xfId="6300"/>
    <cellStyle name="Comma 10 15 14 3" xfId="6301"/>
    <cellStyle name="Comma 10 15 14 4" xfId="6302"/>
    <cellStyle name="Comma 10 15 14 5" xfId="6303"/>
    <cellStyle name="Comma 10 15 14 6" xfId="6304"/>
    <cellStyle name="Comma 10 15 15" xfId="6305"/>
    <cellStyle name="Comma 10 15 16" xfId="6306"/>
    <cellStyle name="Comma 10 15 17" xfId="6307"/>
    <cellStyle name="Comma 10 15 18" xfId="6308"/>
    <cellStyle name="Comma 10 15 19" xfId="6309"/>
    <cellStyle name="Comma 10 15 2" xfId="6310"/>
    <cellStyle name="Comma 10 15 2 2" xfId="6311"/>
    <cellStyle name="Comma 10 15 2 3" xfId="6312"/>
    <cellStyle name="Comma 10 15 2 4" xfId="6313"/>
    <cellStyle name="Comma 10 15 2 5" xfId="6314"/>
    <cellStyle name="Comma 10 15 2 6" xfId="6315"/>
    <cellStyle name="Comma 10 15 20" xfId="6316"/>
    <cellStyle name="Comma 10 15 21" xfId="6317"/>
    <cellStyle name="Comma 10 15 22" xfId="6318"/>
    <cellStyle name="Comma 10 15 23" xfId="6319"/>
    <cellStyle name="Comma 10 15 24" xfId="6320"/>
    <cellStyle name="Comma 10 15 25" xfId="6321"/>
    <cellStyle name="Comma 10 15 26" xfId="6322"/>
    <cellStyle name="Comma 10 15 27" xfId="6323"/>
    <cellStyle name="Comma 10 15 28" xfId="6324"/>
    <cellStyle name="Comma 10 15 29" xfId="6325"/>
    <cellStyle name="Comma 10 15 3" xfId="6326"/>
    <cellStyle name="Comma 10 15 3 2" xfId="6327"/>
    <cellStyle name="Comma 10 15 3 3" xfId="6328"/>
    <cellStyle name="Comma 10 15 3 4" xfId="6329"/>
    <cellStyle name="Comma 10 15 3 5" xfId="6330"/>
    <cellStyle name="Comma 10 15 3 6" xfId="6331"/>
    <cellStyle name="Comma 10 15 30" xfId="6332"/>
    <cellStyle name="Comma 10 15 31" xfId="6333"/>
    <cellStyle name="Comma 10 15 32" xfId="6334"/>
    <cellStyle name="Comma 10 15 33" xfId="6335"/>
    <cellStyle name="Comma 10 15 34" xfId="6336"/>
    <cellStyle name="Comma 10 15 35" xfId="6337"/>
    <cellStyle name="Comma 10 15 36" xfId="6338"/>
    <cellStyle name="Comma 10 15 37" xfId="6339"/>
    <cellStyle name="Comma 10 15 38" xfId="6340"/>
    <cellStyle name="Comma 10 15 39" xfId="6341"/>
    <cellStyle name="Comma 10 15 4" xfId="6342"/>
    <cellStyle name="Comma 10 15 4 2" xfId="6343"/>
    <cellStyle name="Comma 10 15 4 3" xfId="6344"/>
    <cellStyle name="Comma 10 15 4 4" xfId="6345"/>
    <cellStyle name="Comma 10 15 4 5" xfId="6346"/>
    <cellStyle name="Comma 10 15 4 6" xfId="6347"/>
    <cellStyle name="Comma 10 15 40" xfId="6348"/>
    <cellStyle name="Comma 10 15 41" xfId="6349"/>
    <cellStyle name="Comma 10 15 42" xfId="6350"/>
    <cellStyle name="Comma 10 15 43" xfId="6351"/>
    <cellStyle name="Comma 10 15 44" xfId="6352"/>
    <cellStyle name="Comma 10 15 45" xfId="6353"/>
    <cellStyle name="Comma 10 15 46" xfId="6354"/>
    <cellStyle name="Comma 10 15 47" xfId="6355"/>
    <cellStyle name="Comma 10 15 48" xfId="6356"/>
    <cellStyle name="Comma 10 15 49" xfId="6357"/>
    <cellStyle name="Comma 10 15 5" xfId="6358"/>
    <cellStyle name="Comma 10 15 5 2" xfId="6359"/>
    <cellStyle name="Comma 10 15 5 3" xfId="6360"/>
    <cellStyle name="Comma 10 15 5 4" xfId="6361"/>
    <cellStyle name="Comma 10 15 5 5" xfId="6362"/>
    <cellStyle name="Comma 10 15 5 6" xfId="6363"/>
    <cellStyle name="Comma 10 15 50" xfId="6364"/>
    <cellStyle name="Comma 10 15 51" xfId="6365"/>
    <cellStyle name="Comma 10 15 52" xfId="6366"/>
    <cellStyle name="Comma 10 15 53" xfId="6367"/>
    <cellStyle name="Comma 10 15 54" xfId="6368"/>
    <cellStyle name="Comma 10 15 55" xfId="6369"/>
    <cellStyle name="Comma 10 15 56" xfId="6370"/>
    <cellStyle name="Comma 10 15 56 2" xfId="6371"/>
    <cellStyle name="Comma 10 15 57" xfId="6372"/>
    <cellStyle name="Comma 10 15 57 2" xfId="6373"/>
    <cellStyle name="Comma 10 15 58" xfId="6374"/>
    <cellStyle name="Comma 10 15 58 2" xfId="6375"/>
    <cellStyle name="Comma 10 15 59" xfId="6376"/>
    <cellStyle name="Comma 10 15 59 2" xfId="6377"/>
    <cellStyle name="Comma 10 15 6" xfId="6378"/>
    <cellStyle name="Comma 10 15 6 2" xfId="6379"/>
    <cellStyle name="Comma 10 15 6 3" xfId="6380"/>
    <cellStyle name="Comma 10 15 6 4" xfId="6381"/>
    <cellStyle name="Comma 10 15 6 5" xfId="6382"/>
    <cellStyle name="Comma 10 15 6 6" xfId="6383"/>
    <cellStyle name="Comma 10 15 60" xfId="6384"/>
    <cellStyle name="Comma 10 15 61" xfId="6385"/>
    <cellStyle name="Comma 10 15 62" xfId="6386"/>
    <cellStyle name="Comma 10 15 63" xfId="6387"/>
    <cellStyle name="Comma 10 15 64" xfId="6388"/>
    <cellStyle name="Comma 10 15 65" xfId="6389"/>
    <cellStyle name="Comma 10 15 66" xfId="6390"/>
    <cellStyle name="Comma 10 15 67" xfId="6391"/>
    <cellStyle name="Comma 10 15 68" xfId="6392"/>
    <cellStyle name="Comma 10 15 69" xfId="6393"/>
    <cellStyle name="Comma 10 15 7" xfId="6394"/>
    <cellStyle name="Comma 10 15 7 2" xfId="6395"/>
    <cellStyle name="Comma 10 15 7 3" xfId="6396"/>
    <cellStyle name="Comma 10 15 7 4" xfId="6397"/>
    <cellStyle name="Comma 10 15 7 5" xfId="6398"/>
    <cellStyle name="Comma 10 15 7 6" xfId="6399"/>
    <cellStyle name="Comma 10 15 70" xfId="6400"/>
    <cellStyle name="Comma 10 15 71" xfId="6401"/>
    <cellStyle name="Comma 10 15 72" xfId="6402"/>
    <cellStyle name="Comma 10 15 8" xfId="6403"/>
    <cellStyle name="Comma 10 15 8 2" xfId="6404"/>
    <cellStyle name="Comma 10 15 8 3" xfId="6405"/>
    <cellStyle name="Comma 10 15 8 4" xfId="6406"/>
    <cellStyle name="Comma 10 15 8 5" xfId="6407"/>
    <cellStyle name="Comma 10 15 8 6" xfId="6408"/>
    <cellStyle name="Comma 10 15 9" xfId="6409"/>
    <cellStyle name="Comma 10 15 9 2" xfId="6410"/>
    <cellStyle name="Comma 10 15 9 3" xfId="6411"/>
    <cellStyle name="Comma 10 15 9 4" xfId="6412"/>
    <cellStyle name="Comma 10 15 9 5" xfId="6413"/>
    <cellStyle name="Comma 10 15 9 6" xfId="6414"/>
    <cellStyle name="Comma 10 16" xfId="6415"/>
    <cellStyle name="Comma 10 16 10" xfId="6416"/>
    <cellStyle name="Comma 10 16 10 2" xfId="6417"/>
    <cellStyle name="Comma 10 16 10 3" xfId="6418"/>
    <cellStyle name="Comma 10 16 10 4" xfId="6419"/>
    <cellStyle name="Comma 10 16 10 5" xfId="6420"/>
    <cellStyle name="Comma 10 16 10 6" xfId="6421"/>
    <cellStyle name="Comma 10 16 11" xfId="6422"/>
    <cellStyle name="Comma 10 16 11 2" xfId="6423"/>
    <cellStyle name="Comma 10 16 11 3" xfId="6424"/>
    <cellStyle name="Comma 10 16 11 4" xfId="6425"/>
    <cellStyle name="Comma 10 16 11 5" xfId="6426"/>
    <cellStyle name="Comma 10 16 11 6" xfId="6427"/>
    <cellStyle name="Comma 10 16 12" xfId="6428"/>
    <cellStyle name="Comma 10 16 12 2" xfId="6429"/>
    <cellStyle name="Comma 10 16 12 3" xfId="6430"/>
    <cellStyle name="Comma 10 16 12 4" xfId="6431"/>
    <cellStyle name="Comma 10 16 12 5" xfId="6432"/>
    <cellStyle name="Comma 10 16 12 6" xfId="6433"/>
    <cellStyle name="Comma 10 16 13" xfId="6434"/>
    <cellStyle name="Comma 10 16 13 2" xfId="6435"/>
    <cellStyle name="Comma 10 16 13 3" xfId="6436"/>
    <cellStyle name="Comma 10 16 13 4" xfId="6437"/>
    <cellStyle name="Comma 10 16 13 5" xfId="6438"/>
    <cellStyle name="Comma 10 16 13 6" xfId="6439"/>
    <cellStyle name="Comma 10 16 14" xfId="6440"/>
    <cellStyle name="Comma 10 16 14 2" xfId="6441"/>
    <cellStyle name="Comma 10 16 14 3" xfId="6442"/>
    <cellStyle name="Comma 10 16 14 4" xfId="6443"/>
    <cellStyle name="Comma 10 16 14 5" xfId="6444"/>
    <cellStyle name="Comma 10 16 14 6" xfId="6445"/>
    <cellStyle name="Comma 10 16 15" xfId="6446"/>
    <cellStyle name="Comma 10 16 16" xfId="6447"/>
    <cellStyle name="Comma 10 16 17" xfId="6448"/>
    <cellStyle name="Comma 10 16 18" xfId="6449"/>
    <cellStyle name="Comma 10 16 19" xfId="6450"/>
    <cellStyle name="Comma 10 16 2" xfId="6451"/>
    <cellStyle name="Comma 10 16 2 2" xfId="6452"/>
    <cellStyle name="Comma 10 16 2 3" xfId="6453"/>
    <cellStyle name="Comma 10 16 2 4" xfId="6454"/>
    <cellStyle name="Comma 10 16 2 5" xfId="6455"/>
    <cellStyle name="Comma 10 16 2 6" xfId="6456"/>
    <cellStyle name="Comma 10 16 20" xfId="6457"/>
    <cellStyle name="Comma 10 16 21" xfId="6458"/>
    <cellStyle name="Comma 10 16 22" xfId="6459"/>
    <cellStyle name="Comma 10 16 23" xfId="6460"/>
    <cellStyle name="Comma 10 16 24" xfId="6461"/>
    <cellStyle name="Comma 10 16 25" xfId="6462"/>
    <cellStyle name="Comma 10 16 26" xfId="6463"/>
    <cellStyle name="Comma 10 16 27" xfId="6464"/>
    <cellStyle name="Comma 10 16 28" xfId="6465"/>
    <cellStyle name="Comma 10 16 29" xfId="6466"/>
    <cellStyle name="Comma 10 16 3" xfId="6467"/>
    <cellStyle name="Comma 10 16 3 2" xfId="6468"/>
    <cellStyle name="Comma 10 16 3 3" xfId="6469"/>
    <cellStyle name="Comma 10 16 3 4" xfId="6470"/>
    <cellStyle name="Comma 10 16 3 5" xfId="6471"/>
    <cellStyle name="Comma 10 16 3 6" xfId="6472"/>
    <cellStyle name="Comma 10 16 30" xfId="6473"/>
    <cellStyle name="Comma 10 16 31" xfId="6474"/>
    <cellStyle name="Comma 10 16 32" xfId="6475"/>
    <cellStyle name="Comma 10 16 33" xfId="6476"/>
    <cellStyle name="Comma 10 16 34" xfId="6477"/>
    <cellStyle name="Comma 10 16 35" xfId="6478"/>
    <cellStyle name="Comma 10 16 36" xfId="6479"/>
    <cellStyle name="Comma 10 16 37" xfId="6480"/>
    <cellStyle name="Comma 10 16 38" xfId="6481"/>
    <cellStyle name="Comma 10 16 39" xfId="6482"/>
    <cellStyle name="Comma 10 16 4" xfId="6483"/>
    <cellStyle name="Comma 10 16 4 2" xfId="6484"/>
    <cellStyle name="Comma 10 16 4 3" xfId="6485"/>
    <cellStyle name="Comma 10 16 4 4" xfId="6486"/>
    <cellStyle name="Comma 10 16 4 5" xfId="6487"/>
    <cellStyle name="Comma 10 16 4 6" xfId="6488"/>
    <cellStyle name="Comma 10 16 40" xfId="6489"/>
    <cellStyle name="Comma 10 16 41" xfId="6490"/>
    <cellStyle name="Comma 10 16 42" xfId="6491"/>
    <cellStyle name="Comma 10 16 43" xfId="6492"/>
    <cellStyle name="Comma 10 16 44" xfId="6493"/>
    <cellStyle name="Comma 10 16 45" xfId="6494"/>
    <cellStyle name="Comma 10 16 46" xfId="6495"/>
    <cellStyle name="Comma 10 16 47" xfId="6496"/>
    <cellStyle name="Comma 10 16 48" xfId="6497"/>
    <cellStyle name="Comma 10 16 49" xfId="6498"/>
    <cellStyle name="Comma 10 16 5" xfId="6499"/>
    <cellStyle name="Comma 10 16 5 2" xfId="6500"/>
    <cellStyle name="Comma 10 16 5 3" xfId="6501"/>
    <cellStyle name="Comma 10 16 5 4" xfId="6502"/>
    <cellStyle name="Comma 10 16 5 5" xfId="6503"/>
    <cellStyle name="Comma 10 16 5 6" xfId="6504"/>
    <cellStyle name="Comma 10 16 50" xfId="6505"/>
    <cellStyle name="Comma 10 16 51" xfId="6506"/>
    <cellStyle name="Comma 10 16 52" xfId="6507"/>
    <cellStyle name="Comma 10 16 53" xfId="6508"/>
    <cellStyle name="Comma 10 16 54" xfId="6509"/>
    <cellStyle name="Comma 10 16 55" xfId="6510"/>
    <cellStyle name="Comma 10 16 56" xfId="6511"/>
    <cellStyle name="Comma 10 16 56 2" xfId="6512"/>
    <cellStyle name="Comma 10 16 57" xfId="6513"/>
    <cellStyle name="Comma 10 16 57 2" xfId="6514"/>
    <cellStyle name="Comma 10 16 58" xfId="6515"/>
    <cellStyle name="Comma 10 16 58 2" xfId="6516"/>
    <cellStyle name="Comma 10 16 59" xfId="6517"/>
    <cellStyle name="Comma 10 16 59 2" xfId="6518"/>
    <cellStyle name="Comma 10 16 6" xfId="6519"/>
    <cellStyle name="Comma 10 16 6 2" xfId="6520"/>
    <cellStyle name="Comma 10 16 6 3" xfId="6521"/>
    <cellStyle name="Comma 10 16 6 4" xfId="6522"/>
    <cellStyle name="Comma 10 16 6 5" xfId="6523"/>
    <cellStyle name="Comma 10 16 6 6" xfId="6524"/>
    <cellStyle name="Comma 10 16 60" xfId="6525"/>
    <cellStyle name="Comma 10 16 61" xfId="6526"/>
    <cellStyle name="Comma 10 16 62" xfId="6527"/>
    <cellStyle name="Comma 10 16 63" xfId="6528"/>
    <cellStyle name="Comma 10 16 64" xfId="6529"/>
    <cellStyle name="Comma 10 16 65" xfId="6530"/>
    <cellStyle name="Comma 10 16 66" xfId="6531"/>
    <cellStyle name="Comma 10 16 67" xfId="6532"/>
    <cellStyle name="Comma 10 16 68" xfId="6533"/>
    <cellStyle name="Comma 10 16 69" xfId="6534"/>
    <cellStyle name="Comma 10 16 7" xfId="6535"/>
    <cellStyle name="Comma 10 16 7 2" xfId="6536"/>
    <cellStyle name="Comma 10 16 7 3" xfId="6537"/>
    <cellStyle name="Comma 10 16 7 4" xfId="6538"/>
    <cellStyle name="Comma 10 16 7 5" xfId="6539"/>
    <cellStyle name="Comma 10 16 7 6" xfId="6540"/>
    <cellStyle name="Comma 10 16 70" xfId="6541"/>
    <cellStyle name="Comma 10 16 71" xfId="6542"/>
    <cellStyle name="Comma 10 16 72" xfId="6543"/>
    <cellStyle name="Comma 10 16 8" xfId="6544"/>
    <cellStyle name="Comma 10 16 8 2" xfId="6545"/>
    <cellStyle name="Comma 10 16 8 3" xfId="6546"/>
    <cellStyle name="Comma 10 16 8 4" xfId="6547"/>
    <cellStyle name="Comma 10 16 8 5" xfId="6548"/>
    <cellStyle name="Comma 10 16 8 6" xfId="6549"/>
    <cellStyle name="Comma 10 16 9" xfId="6550"/>
    <cellStyle name="Comma 10 16 9 2" xfId="6551"/>
    <cellStyle name="Comma 10 16 9 3" xfId="6552"/>
    <cellStyle name="Comma 10 16 9 4" xfId="6553"/>
    <cellStyle name="Comma 10 16 9 5" xfId="6554"/>
    <cellStyle name="Comma 10 16 9 6" xfId="6555"/>
    <cellStyle name="Comma 10 17" xfId="6556"/>
    <cellStyle name="Comma 10 17 10" xfId="6557"/>
    <cellStyle name="Comma 10 17 10 2" xfId="6558"/>
    <cellStyle name="Comma 10 17 10 3" xfId="6559"/>
    <cellStyle name="Comma 10 17 10 4" xfId="6560"/>
    <cellStyle name="Comma 10 17 10 5" xfId="6561"/>
    <cellStyle name="Comma 10 17 10 6" xfId="6562"/>
    <cellStyle name="Comma 10 17 11" xfId="6563"/>
    <cellStyle name="Comma 10 17 11 2" xfId="6564"/>
    <cellStyle name="Comma 10 17 11 3" xfId="6565"/>
    <cellStyle name="Comma 10 17 11 4" xfId="6566"/>
    <cellStyle name="Comma 10 17 11 5" xfId="6567"/>
    <cellStyle name="Comma 10 17 11 6" xfId="6568"/>
    <cellStyle name="Comma 10 17 12" xfId="6569"/>
    <cellStyle name="Comma 10 17 12 2" xfId="6570"/>
    <cellStyle name="Comma 10 17 12 3" xfId="6571"/>
    <cellStyle name="Comma 10 17 12 4" xfId="6572"/>
    <cellStyle name="Comma 10 17 12 5" xfId="6573"/>
    <cellStyle name="Comma 10 17 12 6" xfId="6574"/>
    <cellStyle name="Comma 10 17 13" xfId="6575"/>
    <cellStyle name="Comma 10 17 13 2" xfId="6576"/>
    <cellStyle name="Comma 10 17 13 3" xfId="6577"/>
    <cellStyle name="Comma 10 17 13 4" xfId="6578"/>
    <cellStyle name="Comma 10 17 13 5" xfId="6579"/>
    <cellStyle name="Comma 10 17 13 6" xfId="6580"/>
    <cellStyle name="Comma 10 17 14" xfId="6581"/>
    <cellStyle name="Comma 10 17 14 2" xfId="6582"/>
    <cellStyle name="Comma 10 17 14 3" xfId="6583"/>
    <cellStyle name="Comma 10 17 14 4" xfId="6584"/>
    <cellStyle name="Comma 10 17 14 5" xfId="6585"/>
    <cellStyle name="Comma 10 17 14 6" xfId="6586"/>
    <cellStyle name="Comma 10 17 15" xfId="6587"/>
    <cellStyle name="Comma 10 17 16" xfId="6588"/>
    <cellStyle name="Comma 10 17 17" xfId="6589"/>
    <cellStyle name="Comma 10 17 18" xfId="6590"/>
    <cellStyle name="Comma 10 17 19" xfId="6591"/>
    <cellStyle name="Comma 10 17 2" xfId="6592"/>
    <cellStyle name="Comma 10 17 2 2" xfId="6593"/>
    <cellStyle name="Comma 10 17 2 3" xfId="6594"/>
    <cellStyle name="Comma 10 17 2 4" xfId="6595"/>
    <cellStyle name="Comma 10 17 2 5" xfId="6596"/>
    <cellStyle name="Comma 10 17 2 6" xfId="6597"/>
    <cellStyle name="Comma 10 17 20" xfId="6598"/>
    <cellStyle name="Comma 10 17 21" xfId="6599"/>
    <cellStyle name="Comma 10 17 22" xfId="6600"/>
    <cellStyle name="Comma 10 17 23" xfId="6601"/>
    <cellStyle name="Comma 10 17 24" xfId="6602"/>
    <cellStyle name="Comma 10 17 25" xfId="6603"/>
    <cellStyle name="Comma 10 17 26" xfId="6604"/>
    <cellStyle name="Comma 10 17 27" xfId="6605"/>
    <cellStyle name="Comma 10 17 28" xfId="6606"/>
    <cellStyle name="Comma 10 17 29" xfId="6607"/>
    <cellStyle name="Comma 10 17 3" xfId="6608"/>
    <cellStyle name="Comma 10 17 3 2" xfId="6609"/>
    <cellStyle name="Comma 10 17 3 3" xfId="6610"/>
    <cellStyle name="Comma 10 17 3 4" xfId="6611"/>
    <cellStyle name="Comma 10 17 3 5" xfId="6612"/>
    <cellStyle name="Comma 10 17 3 6" xfId="6613"/>
    <cellStyle name="Comma 10 17 30" xfId="6614"/>
    <cellStyle name="Comma 10 17 31" xfId="6615"/>
    <cellStyle name="Comma 10 17 32" xfId="6616"/>
    <cellStyle name="Comma 10 17 33" xfId="6617"/>
    <cellStyle name="Comma 10 17 34" xfId="6618"/>
    <cellStyle name="Comma 10 17 35" xfId="6619"/>
    <cellStyle name="Comma 10 17 36" xfId="6620"/>
    <cellStyle name="Comma 10 17 37" xfId="6621"/>
    <cellStyle name="Comma 10 17 38" xfId="6622"/>
    <cellStyle name="Comma 10 17 39" xfId="6623"/>
    <cellStyle name="Comma 10 17 4" xfId="6624"/>
    <cellStyle name="Comma 10 17 4 2" xfId="6625"/>
    <cellStyle name="Comma 10 17 4 3" xfId="6626"/>
    <cellStyle name="Comma 10 17 4 4" xfId="6627"/>
    <cellStyle name="Comma 10 17 4 5" xfId="6628"/>
    <cellStyle name="Comma 10 17 4 6" xfId="6629"/>
    <cellStyle name="Comma 10 17 40" xfId="6630"/>
    <cellStyle name="Comma 10 17 41" xfId="6631"/>
    <cellStyle name="Comma 10 17 42" xfId="6632"/>
    <cellStyle name="Comma 10 17 43" xfId="6633"/>
    <cellStyle name="Comma 10 17 44" xfId="6634"/>
    <cellStyle name="Comma 10 17 45" xfId="6635"/>
    <cellStyle name="Comma 10 17 46" xfId="6636"/>
    <cellStyle name="Comma 10 17 47" xfId="6637"/>
    <cellStyle name="Comma 10 17 48" xfId="6638"/>
    <cellStyle name="Comma 10 17 49" xfId="6639"/>
    <cellStyle name="Comma 10 17 5" xfId="6640"/>
    <cellStyle name="Comma 10 17 5 2" xfId="6641"/>
    <cellStyle name="Comma 10 17 5 3" xfId="6642"/>
    <cellStyle name="Comma 10 17 5 4" xfId="6643"/>
    <cellStyle name="Comma 10 17 5 5" xfId="6644"/>
    <cellStyle name="Comma 10 17 5 6" xfId="6645"/>
    <cellStyle name="Comma 10 17 50" xfId="6646"/>
    <cellStyle name="Comma 10 17 51" xfId="6647"/>
    <cellStyle name="Comma 10 17 52" xfId="6648"/>
    <cellStyle name="Comma 10 17 53" xfId="6649"/>
    <cellStyle name="Comma 10 17 54" xfId="6650"/>
    <cellStyle name="Comma 10 17 55" xfId="6651"/>
    <cellStyle name="Comma 10 17 56" xfId="6652"/>
    <cellStyle name="Comma 10 17 56 2" xfId="6653"/>
    <cellStyle name="Comma 10 17 57" xfId="6654"/>
    <cellStyle name="Comma 10 17 57 2" xfId="6655"/>
    <cellStyle name="Comma 10 17 58" xfId="6656"/>
    <cellStyle name="Comma 10 17 58 2" xfId="6657"/>
    <cellStyle name="Comma 10 17 59" xfId="6658"/>
    <cellStyle name="Comma 10 17 59 2" xfId="6659"/>
    <cellStyle name="Comma 10 17 6" xfId="6660"/>
    <cellStyle name="Comma 10 17 6 2" xfId="6661"/>
    <cellStyle name="Comma 10 17 6 3" xfId="6662"/>
    <cellStyle name="Comma 10 17 6 4" xfId="6663"/>
    <cellStyle name="Comma 10 17 6 5" xfId="6664"/>
    <cellStyle name="Comma 10 17 6 6" xfId="6665"/>
    <cellStyle name="Comma 10 17 60" xfId="6666"/>
    <cellStyle name="Comma 10 17 61" xfId="6667"/>
    <cellStyle name="Comma 10 17 62" xfId="6668"/>
    <cellStyle name="Comma 10 17 63" xfId="6669"/>
    <cellStyle name="Comma 10 17 64" xfId="6670"/>
    <cellStyle name="Comma 10 17 65" xfId="6671"/>
    <cellStyle name="Comma 10 17 66" xfId="6672"/>
    <cellStyle name="Comma 10 17 67" xfId="6673"/>
    <cellStyle name="Comma 10 17 68" xfId="6674"/>
    <cellStyle name="Comma 10 17 69" xfId="6675"/>
    <cellStyle name="Comma 10 17 7" xfId="6676"/>
    <cellStyle name="Comma 10 17 7 2" xfId="6677"/>
    <cellStyle name="Comma 10 17 7 3" xfId="6678"/>
    <cellStyle name="Comma 10 17 7 4" xfId="6679"/>
    <cellStyle name="Comma 10 17 7 5" xfId="6680"/>
    <cellStyle name="Comma 10 17 7 6" xfId="6681"/>
    <cellStyle name="Comma 10 17 70" xfId="6682"/>
    <cellStyle name="Comma 10 17 71" xfId="6683"/>
    <cellStyle name="Comma 10 17 72" xfId="6684"/>
    <cellStyle name="Comma 10 17 8" xfId="6685"/>
    <cellStyle name="Comma 10 17 8 2" xfId="6686"/>
    <cellStyle name="Comma 10 17 8 3" xfId="6687"/>
    <cellStyle name="Comma 10 17 8 4" xfId="6688"/>
    <cellStyle name="Comma 10 17 8 5" xfId="6689"/>
    <cellStyle name="Comma 10 17 8 6" xfId="6690"/>
    <cellStyle name="Comma 10 17 9" xfId="6691"/>
    <cellStyle name="Comma 10 17 9 2" xfId="6692"/>
    <cellStyle name="Comma 10 17 9 3" xfId="6693"/>
    <cellStyle name="Comma 10 17 9 4" xfId="6694"/>
    <cellStyle name="Comma 10 17 9 5" xfId="6695"/>
    <cellStyle name="Comma 10 17 9 6" xfId="6696"/>
    <cellStyle name="Comma 10 18" xfId="6697"/>
    <cellStyle name="Comma 10 18 10" xfId="6698"/>
    <cellStyle name="Comma 10 18 10 2" xfId="6699"/>
    <cellStyle name="Comma 10 18 10 3" xfId="6700"/>
    <cellStyle name="Comma 10 18 10 4" xfId="6701"/>
    <cellStyle name="Comma 10 18 10 5" xfId="6702"/>
    <cellStyle name="Comma 10 18 10 6" xfId="6703"/>
    <cellStyle name="Comma 10 18 11" xfId="6704"/>
    <cellStyle name="Comma 10 18 11 2" xfId="6705"/>
    <cellStyle name="Comma 10 18 11 3" xfId="6706"/>
    <cellStyle name="Comma 10 18 11 4" xfId="6707"/>
    <cellStyle name="Comma 10 18 11 5" xfId="6708"/>
    <cellStyle name="Comma 10 18 11 6" xfId="6709"/>
    <cellStyle name="Comma 10 18 12" xfId="6710"/>
    <cellStyle name="Comma 10 18 12 2" xfId="6711"/>
    <cellStyle name="Comma 10 18 12 3" xfId="6712"/>
    <cellStyle name="Comma 10 18 12 4" xfId="6713"/>
    <cellStyle name="Comma 10 18 12 5" xfId="6714"/>
    <cellStyle name="Comma 10 18 12 6" xfId="6715"/>
    <cellStyle name="Comma 10 18 13" xfId="6716"/>
    <cellStyle name="Comma 10 18 13 2" xfId="6717"/>
    <cellStyle name="Comma 10 18 13 3" xfId="6718"/>
    <cellStyle name="Comma 10 18 13 4" xfId="6719"/>
    <cellStyle name="Comma 10 18 13 5" xfId="6720"/>
    <cellStyle name="Comma 10 18 13 6" xfId="6721"/>
    <cellStyle name="Comma 10 18 14" xfId="6722"/>
    <cellStyle name="Comma 10 18 14 2" xfId="6723"/>
    <cellStyle name="Comma 10 18 14 3" xfId="6724"/>
    <cellStyle name="Comma 10 18 14 4" xfId="6725"/>
    <cellStyle name="Comma 10 18 14 5" xfId="6726"/>
    <cellStyle name="Comma 10 18 14 6" xfId="6727"/>
    <cellStyle name="Comma 10 18 15" xfId="6728"/>
    <cellStyle name="Comma 10 18 16" xfId="6729"/>
    <cellStyle name="Comma 10 18 17" xfId="6730"/>
    <cellStyle name="Comma 10 18 18" xfId="6731"/>
    <cellStyle name="Comma 10 18 19" xfId="6732"/>
    <cellStyle name="Comma 10 18 2" xfId="6733"/>
    <cellStyle name="Comma 10 18 2 2" xfId="6734"/>
    <cellStyle name="Comma 10 18 2 3" xfId="6735"/>
    <cellStyle name="Comma 10 18 2 4" xfId="6736"/>
    <cellStyle name="Comma 10 18 2 5" xfId="6737"/>
    <cellStyle name="Comma 10 18 2 6" xfId="6738"/>
    <cellStyle name="Comma 10 18 20" xfId="6739"/>
    <cellStyle name="Comma 10 18 21" xfId="6740"/>
    <cellStyle name="Comma 10 18 22" xfId="6741"/>
    <cellStyle name="Comma 10 18 23" xfId="6742"/>
    <cellStyle name="Comma 10 18 24" xfId="6743"/>
    <cellStyle name="Comma 10 18 25" xfId="6744"/>
    <cellStyle name="Comma 10 18 26" xfId="6745"/>
    <cellStyle name="Comma 10 18 27" xfId="6746"/>
    <cellStyle name="Comma 10 18 28" xfId="6747"/>
    <cellStyle name="Comma 10 18 29" xfId="6748"/>
    <cellStyle name="Comma 10 18 3" xfId="6749"/>
    <cellStyle name="Comma 10 18 3 2" xfId="6750"/>
    <cellStyle name="Comma 10 18 3 3" xfId="6751"/>
    <cellStyle name="Comma 10 18 3 4" xfId="6752"/>
    <cellStyle name="Comma 10 18 3 5" xfId="6753"/>
    <cellStyle name="Comma 10 18 3 6" xfId="6754"/>
    <cellStyle name="Comma 10 18 30" xfId="6755"/>
    <cellStyle name="Comma 10 18 31" xfId="6756"/>
    <cellStyle name="Comma 10 18 32" xfId="6757"/>
    <cellStyle name="Comma 10 18 33" xfId="6758"/>
    <cellStyle name="Comma 10 18 34" xfId="6759"/>
    <cellStyle name="Comma 10 18 35" xfId="6760"/>
    <cellStyle name="Comma 10 18 36" xfId="6761"/>
    <cellStyle name="Comma 10 18 37" xfId="6762"/>
    <cellStyle name="Comma 10 18 38" xfId="6763"/>
    <cellStyle name="Comma 10 18 39" xfId="6764"/>
    <cellStyle name="Comma 10 18 4" xfId="6765"/>
    <cellStyle name="Comma 10 18 4 2" xfId="6766"/>
    <cellStyle name="Comma 10 18 4 3" xfId="6767"/>
    <cellStyle name="Comma 10 18 4 4" xfId="6768"/>
    <cellStyle name="Comma 10 18 4 5" xfId="6769"/>
    <cellStyle name="Comma 10 18 4 6" xfId="6770"/>
    <cellStyle name="Comma 10 18 40" xfId="6771"/>
    <cellStyle name="Comma 10 18 41" xfId="6772"/>
    <cellStyle name="Comma 10 18 42" xfId="6773"/>
    <cellStyle name="Comma 10 18 43" xfId="6774"/>
    <cellStyle name="Comma 10 18 44" xfId="6775"/>
    <cellStyle name="Comma 10 18 45" xfId="6776"/>
    <cellStyle name="Comma 10 18 46" xfId="6777"/>
    <cellStyle name="Comma 10 18 47" xfId="6778"/>
    <cellStyle name="Comma 10 18 48" xfId="6779"/>
    <cellStyle name="Comma 10 18 49" xfId="6780"/>
    <cellStyle name="Comma 10 18 5" xfId="6781"/>
    <cellStyle name="Comma 10 18 5 2" xfId="6782"/>
    <cellStyle name="Comma 10 18 5 3" xfId="6783"/>
    <cellStyle name="Comma 10 18 5 4" xfId="6784"/>
    <cellStyle name="Comma 10 18 5 5" xfId="6785"/>
    <cellStyle name="Comma 10 18 5 6" xfId="6786"/>
    <cellStyle name="Comma 10 18 50" xfId="6787"/>
    <cellStyle name="Comma 10 18 51" xfId="6788"/>
    <cellStyle name="Comma 10 18 52" xfId="6789"/>
    <cellStyle name="Comma 10 18 53" xfId="6790"/>
    <cellStyle name="Comma 10 18 54" xfId="6791"/>
    <cellStyle name="Comma 10 18 55" xfId="6792"/>
    <cellStyle name="Comma 10 18 56" xfId="6793"/>
    <cellStyle name="Comma 10 18 56 2" xfId="6794"/>
    <cellStyle name="Comma 10 18 57" xfId="6795"/>
    <cellStyle name="Comma 10 18 57 2" xfId="6796"/>
    <cellStyle name="Comma 10 18 58" xfId="6797"/>
    <cellStyle name="Comma 10 18 58 2" xfId="6798"/>
    <cellStyle name="Comma 10 18 59" xfId="6799"/>
    <cellStyle name="Comma 10 18 59 2" xfId="6800"/>
    <cellStyle name="Comma 10 18 6" xfId="6801"/>
    <cellStyle name="Comma 10 18 6 2" xfId="6802"/>
    <cellStyle name="Comma 10 18 6 3" xfId="6803"/>
    <cellStyle name="Comma 10 18 6 4" xfId="6804"/>
    <cellStyle name="Comma 10 18 6 5" xfId="6805"/>
    <cellStyle name="Comma 10 18 6 6" xfId="6806"/>
    <cellStyle name="Comma 10 18 60" xfId="6807"/>
    <cellStyle name="Comma 10 18 61" xfId="6808"/>
    <cellStyle name="Comma 10 18 62" xfId="6809"/>
    <cellStyle name="Comma 10 18 63" xfId="6810"/>
    <cellStyle name="Comma 10 18 64" xfId="6811"/>
    <cellStyle name="Comma 10 18 65" xfId="6812"/>
    <cellStyle name="Comma 10 18 66" xfId="6813"/>
    <cellStyle name="Comma 10 18 67" xfId="6814"/>
    <cellStyle name="Comma 10 18 68" xfId="6815"/>
    <cellStyle name="Comma 10 18 69" xfId="6816"/>
    <cellStyle name="Comma 10 18 7" xfId="6817"/>
    <cellStyle name="Comma 10 18 7 2" xfId="6818"/>
    <cellStyle name="Comma 10 18 7 3" xfId="6819"/>
    <cellStyle name="Comma 10 18 7 4" xfId="6820"/>
    <cellStyle name="Comma 10 18 7 5" xfId="6821"/>
    <cellStyle name="Comma 10 18 7 6" xfId="6822"/>
    <cellStyle name="Comma 10 18 70" xfId="6823"/>
    <cellStyle name="Comma 10 18 71" xfId="6824"/>
    <cellStyle name="Comma 10 18 72" xfId="6825"/>
    <cellStyle name="Comma 10 18 8" xfId="6826"/>
    <cellStyle name="Comma 10 18 8 2" xfId="6827"/>
    <cellStyle name="Comma 10 18 8 3" xfId="6828"/>
    <cellStyle name="Comma 10 18 8 4" xfId="6829"/>
    <cellStyle name="Comma 10 18 8 5" xfId="6830"/>
    <cellStyle name="Comma 10 18 8 6" xfId="6831"/>
    <cellStyle name="Comma 10 18 9" xfId="6832"/>
    <cellStyle name="Comma 10 18 9 2" xfId="6833"/>
    <cellStyle name="Comma 10 18 9 3" xfId="6834"/>
    <cellStyle name="Comma 10 18 9 4" xfId="6835"/>
    <cellStyle name="Comma 10 18 9 5" xfId="6836"/>
    <cellStyle name="Comma 10 18 9 6" xfId="6837"/>
    <cellStyle name="Comma 10 19" xfId="6838"/>
    <cellStyle name="Comma 10 19 10" xfId="6839"/>
    <cellStyle name="Comma 10 19 10 2" xfId="6840"/>
    <cellStyle name="Comma 10 19 10 3" xfId="6841"/>
    <cellStyle name="Comma 10 19 10 4" xfId="6842"/>
    <cellStyle name="Comma 10 19 10 5" xfId="6843"/>
    <cellStyle name="Comma 10 19 10 6" xfId="6844"/>
    <cellStyle name="Comma 10 19 11" xfId="6845"/>
    <cellStyle name="Comma 10 19 11 2" xfId="6846"/>
    <cellStyle name="Comma 10 19 11 3" xfId="6847"/>
    <cellStyle name="Comma 10 19 11 4" xfId="6848"/>
    <cellStyle name="Comma 10 19 11 5" xfId="6849"/>
    <cellStyle name="Comma 10 19 11 6" xfId="6850"/>
    <cellStyle name="Comma 10 19 12" xfId="6851"/>
    <cellStyle name="Comma 10 19 12 2" xfId="6852"/>
    <cellStyle name="Comma 10 19 12 3" xfId="6853"/>
    <cellStyle name="Comma 10 19 12 4" xfId="6854"/>
    <cellStyle name="Comma 10 19 12 5" xfId="6855"/>
    <cellStyle name="Comma 10 19 12 6" xfId="6856"/>
    <cellStyle name="Comma 10 19 13" xfId="6857"/>
    <cellStyle name="Comma 10 19 13 2" xfId="6858"/>
    <cellStyle name="Comma 10 19 13 3" xfId="6859"/>
    <cellStyle name="Comma 10 19 13 4" xfId="6860"/>
    <cellStyle name="Comma 10 19 13 5" xfId="6861"/>
    <cellStyle name="Comma 10 19 13 6" xfId="6862"/>
    <cellStyle name="Comma 10 19 14" xfId="6863"/>
    <cellStyle name="Comma 10 19 14 2" xfId="6864"/>
    <cellStyle name="Comma 10 19 14 3" xfId="6865"/>
    <cellStyle name="Comma 10 19 14 4" xfId="6866"/>
    <cellStyle name="Comma 10 19 14 5" xfId="6867"/>
    <cellStyle name="Comma 10 19 14 6" xfId="6868"/>
    <cellStyle name="Comma 10 19 15" xfId="6869"/>
    <cellStyle name="Comma 10 19 16" xfId="6870"/>
    <cellStyle name="Comma 10 19 17" xfId="6871"/>
    <cellStyle name="Comma 10 19 18" xfId="6872"/>
    <cellStyle name="Comma 10 19 19" xfId="6873"/>
    <cellStyle name="Comma 10 19 2" xfId="6874"/>
    <cellStyle name="Comma 10 19 2 2" xfId="6875"/>
    <cellStyle name="Comma 10 19 2 3" xfId="6876"/>
    <cellStyle name="Comma 10 19 2 4" xfId="6877"/>
    <cellStyle name="Comma 10 19 2 5" xfId="6878"/>
    <cellStyle name="Comma 10 19 2 6" xfId="6879"/>
    <cellStyle name="Comma 10 19 20" xfId="6880"/>
    <cellStyle name="Comma 10 19 21" xfId="6881"/>
    <cellStyle name="Comma 10 19 22" xfId="6882"/>
    <cellStyle name="Comma 10 19 23" xfId="6883"/>
    <cellStyle name="Comma 10 19 24" xfId="6884"/>
    <cellStyle name="Comma 10 19 25" xfId="6885"/>
    <cellStyle name="Comma 10 19 26" xfId="6886"/>
    <cellStyle name="Comma 10 19 27" xfId="6887"/>
    <cellStyle name="Comma 10 19 28" xfId="6888"/>
    <cellStyle name="Comma 10 19 29" xfId="6889"/>
    <cellStyle name="Comma 10 19 3" xfId="6890"/>
    <cellStyle name="Comma 10 19 3 2" xfId="6891"/>
    <cellStyle name="Comma 10 19 3 3" xfId="6892"/>
    <cellStyle name="Comma 10 19 3 4" xfId="6893"/>
    <cellStyle name="Comma 10 19 3 5" xfId="6894"/>
    <cellStyle name="Comma 10 19 3 6" xfId="6895"/>
    <cellStyle name="Comma 10 19 30" xfId="6896"/>
    <cellStyle name="Comma 10 19 31" xfId="6897"/>
    <cellStyle name="Comma 10 19 32" xfId="6898"/>
    <cellStyle name="Comma 10 19 33" xfId="6899"/>
    <cellStyle name="Comma 10 19 34" xfId="6900"/>
    <cellStyle name="Comma 10 19 35" xfId="6901"/>
    <cellStyle name="Comma 10 19 36" xfId="6902"/>
    <cellStyle name="Comma 10 19 37" xfId="6903"/>
    <cellStyle name="Comma 10 19 38" xfId="6904"/>
    <cellStyle name="Comma 10 19 39" xfId="6905"/>
    <cellStyle name="Comma 10 19 4" xfId="6906"/>
    <cellStyle name="Comma 10 19 4 2" xfId="6907"/>
    <cellStyle name="Comma 10 19 4 3" xfId="6908"/>
    <cellStyle name="Comma 10 19 4 4" xfId="6909"/>
    <cellStyle name="Comma 10 19 4 5" xfId="6910"/>
    <cellStyle name="Comma 10 19 4 6" xfId="6911"/>
    <cellStyle name="Comma 10 19 40" xfId="6912"/>
    <cellStyle name="Comma 10 19 41" xfId="6913"/>
    <cellStyle name="Comma 10 19 42" xfId="6914"/>
    <cellStyle name="Comma 10 19 43" xfId="6915"/>
    <cellStyle name="Comma 10 19 44" xfId="6916"/>
    <cellStyle name="Comma 10 19 45" xfId="6917"/>
    <cellStyle name="Comma 10 19 46" xfId="6918"/>
    <cellStyle name="Comma 10 19 47" xfId="6919"/>
    <cellStyle name="Comma 10 19 48" xfId="6920"/>
    <cellStyle name="Comma 10 19 49" xfId="6921"/>
    <cellStyle name="Comma 10 19 5" xfId="6922"/>
    <cellStyle name="Comma 10 19 5 2" xfId="6923"/>
    <cellStyle name="Comma 10 19 5 3" xfId="6924"/>
    <cellStyle name="Comma 10 19 5 4" xfId="6925"/>
    <cellStyle name="Comma 10 19 5 5" xfId="6926"/>
    <cellStyle name="Comma 10 19 5 6" xfId="6927"/>
    <cellStyle name="Comma 10 19 50" xfId="6928"/>
    <cellStyle name="Comma 10 19 51" xfId="6929"/>
    <cellStyle name="Comma 10 19 52" xfId="6930"/>
    <cellStyle name="Comma 10 19 53" xfId="6931"/>
    <cellStyle name="Comma 10 19 54" xfId="6932"/>
    <cellStyle name="Comma 10 19 55" xfId="6933"/>
    <cellStyle name="Comma 10 19 56" xfId="6934"/>
    <cellStyle name="Comma 10 19 56 2" xfId="6935"/>
    <cellStyle name="Comma 10 19 57" xfId="6936"/>
    <cellStyle name="Comma 10 19 57 2" xfId="6937"/>
    <cellStyle name="Comma 10 19 58" xfId="6938"/>
    <cellStyle name="Comma 10 19 58 2" xfId="6939"/>
    <cellStyle name="Comma 10 19 59" xfId="6940"/>
    <cellStyle name="Comma 10 19 59 2" xfId="6941"/>
    <cellStyle name="Comma 10 19 6" xfId="6942"/>
    <cellStyle name="Comma 10 19 6 2" xfId="6943"/>
    <cellStyle name="Comma 10 19 6 3" xfId="6944"/>
    <cellStyle name="Comma 10 19 6 4" xfId="6945"/>
    <cellStyle name="Comma 10 19 6 5" xfId="6946"/>
    <cellStyle name="Comma 10 19 6 6" xfId="6947"/>
    <cellStyle name="Comma 10 19 60" xfId="6948"/>
    <cellStyle name="Comma 10 19 61" xfId="6949"/>
    <cellStyle name="Comma 10 19 62" xfId="6950"/>
    <cellStyle name="Comma 10 19 63" xfId="6951"/>
    <cellStyle name="Comma 10 19 64" xfId="6952"/>
    <cellStyle name="Comma 10 19 65" xfId="6953"/>
    <cellStyle name="Comma 10 19 66" xfId="6954"/>
    <cellStyle name="Comma 10 19 67" xfId="6955"/>
    <cellStyle name="Comma 10 19 68" xfId="6956"/>
    <cellStyle name="Comma 10 19 69" xfId="6957"/>
    <cellStyle name="Comma 10 19 7" xfId="6958"/>
    <cellStyle name="Comma 10 19 7 2" xfId="6959"/>
    <cellStyle name="Comma 10 19 7 3" xfId="6960"/>
    <cellStyle name="Comma 10 19 7 4" xfId="6961"/>
    <cellStyle name="Comma 10 19 7 5" xfId="6962"/>
    <cellStyle name="Comma 10 19 7 6" xfId="6963"/>
    <cellStyle name="Comma 10 19 70" xfId="6964"/>
    <cellStyle name="Comma 10 19 71" xfId="6965"/>
    <cellStyle name="Comma 10 19 72" xfId="6966"/>
    <cellStyle name="Comma 10 19 8" xfId="6967"/>
    <cellStyle name="Comma 10 19 8 2" xfId="6968"/>
    <cellStyle name="Comma 10 19 8 3" xfId="6969"/>
    <cellStyle name="Comma 10 19 8 4" xfId="6970"/>
    <cellStyle name="Comma 10 19 8 5" xfId="6971"/>
    <cellStyle name="Comma 10 19 8 6" xfId="6972"/>
    <cellStyle name="Comma 10 19 9" xfId="6973"/>
    <cellStyle name="Comma 10 19 9 2" xfId="6974"/>
    <cellStyle name="Comma 10 19 9 3" xfId="6975"/>
    <cellStyle name="Comma 10 19 9 4" xfId="6976"/>
    <cellStyle name="Comma 10 19 9 5" xfId="6977"/>
    <cellStyle name="Comma 10 19 9 6" xfId="6978"/>
    <cellStyle name="Comma 10 2" xfId="6979"/>
    <cellStyle name="Comma 10 2 10" xfId="6980"/>
    <cellStyle name="Comma 10 2 10 2" xfId="6981"/>
    <cellStyle name="Comma 10 2 10 3" xfId="6982"/>
    <cellStyle name="Comma 10 2 10 4" xfId="6983"/>
    <cellStyle name="Comma 10 2 10 5" xfId="6984"/>
    <cellStyle name="Comma 10 2 10 6" xfId="6985"/>
    <cellStyle name="Comma 10 2 11" xfId="6986"/>
    <cellStyle name="Comma 10 2 11 2" xfId="6987"/>
    <cellStyle name="Comma 10 2 11 3" xfId="6988"/>
    <cellStyle name="Comma 10 2 11 4" xfId="6989"/>
    <cellStyle name="Comma 10 2 11 5" xfId="6990"/>
    <cellStyle name="Comma 10 2 11 6" xfId="6991"/>
    <cellStyle name="Comma 10 2 12" xfId="6992"/>
    <cellStyle name="Comma 10 2 12 2" xfId="6993"/>
    <cellStyle name="Comma 10 2 12 3" xfId="6994"/>
    <cellStyle name="Comma 10 2 12 4" xfId="6995"/>
    <cellStyle name="Comma 10 2 12 5" xfId="6996"/>
    <cellStyle name="Comma 10 2 12 6" xfId="6997"/>
    <cellStyle name="Comma 10 2 13" xfId="6998"/>
    <cellStyle name="Comma 10 2 13 2" xfId="6999"/>
    <cellStyle name="Comma 10 2 13 3" xfId="7000"/>
    <cellStyle name="Comma 10 2 13 4" xfId="7001"/>
    <cellStyle name="Comma 10 2 13 5" xfId="7002"/>
    <cellStyle name="Comma 10 2 13 6" xfId="7003"/>
    <cellStyle name="Comma 10 2 14" xfId="7004"/>
    <cellStyle name="Comma 10 2 14 2" xfId="7005"/>
    <cellStyle name="Comma 10 2 14 3" xfId="7006"/>
    <cellStyle name="Comma 10 2 14 4" xfId="7007"/>
    <cellStyle name="Comma 10 2 14 5" xfId="7008"/>
    <cellStyle name="Comma 10 2 14 6" xfId="7009"/>
    <cellStyle name="Comma 10 2 15" xfId="7010"/>
    <cellStyle name="Comma 10 2 16" xfId="7011"/>
    <cellStyle name="Comma 10 2 17" xfId="7012"/>
    <cellStyle name="Comma 10 2 18" xfId="7013"/>
    <cellStyle name="Comma 10 2 19" xfId="7014"/>
    <cellStyle name="Comma 10 2 2" xfId="7015"/>
    <cellStyle name="Comma 10 2 2 2" xfId="7016"/>
    <cellStyle name="Comma 10 2 2 3" xfId="7017"/>
    <cellStyle name="Comma 10 2 2 4" xfId="7018"/>
    <cellStyle name="Comma 10 2 2 5" xfId="7019"/>
    <cellStyle name="Comma 10 2 2 6" xfId="7020"/>
    <cellStyle name="Comma 10 2 20" xfId="7021"/>
    <cellStyle name="Comma 10 2 21" xfId="7022"/>
    <cellStyle name="Comma 10 2 22" xfId="7023"/>
    <cellStyle name="Comma 10 2 23" xfId="7024"/>
    <cellStyle name="Comma 10 2 24" xfId="7025"/>
    <cellStyle name="Comma 10 2 25" xfId="7026"/>
    <cellStyle name="Comma 10 2 26" xfId="7027"/>
    <cellStyle name="Comma 10 2 27" xfId="7028"/>
    <cellStyle name="Comma 10 2 28" xfId="7029"/>
    <cellStyle name="Comma 10 2 29" xfId="7030"/>
    <cellStyle name="Comma 10 2 3" xfId="7031"/>
    <cellStyle name="Comma 10 2 3 2" xfId="7032"/>
    <cellStyle name="Comma 10 2 3 3" xfId="7033"/>
    <cellStyle name="Comma 10 2 3 4" xfId="7034"/>
    <cellStyle name="Comma 10 2 3 5" xfId="7035"/>
    <cellStyle name="Comma 10 2 3 6" xfId="7036"/>
    <cellStyle name="Comma 10 2 30" xfId="7037"/>
    <cellStyle name="Comma 10 2 31" xfId="7038"/>
    <cellStyle name="Comma 10 2 32" xfId="7039"/>
    <cellStyle name="Comma 10 2 33" xfId="7040"/>
    <cellStyle name="Comma 10 2 34" xfId="7041"/>
    <cellStyle name="Comma 10 2 35" xfId="7042"/>
    <cellStyle name="Comma 10 2 36" xfId="7043"/>
    <cellStyle name="Comma 10 2 37" xfId="7044"/>
    <cellStyle name="Comma 10 2 38" xfId="7045"/>
    <cellStyle name="Comma 10 2 39" xfId="7046"/>
    <cellStyle name="Comma 10 2 4" xfId="7047"/>
    <cellStyle name="Comma 10 2 4 2" xfId="7048"/>
    <cellStyle name="Comma 10 2 4 3" xfId="7049"/>
    <cellStyle name="Comma 10 2 4 4" xfId="7050"/>
    <cellStyle name="Comma 10 2 4 5" xfId="7051"/>
    <cellStyle name="Comma 10 2 4 6" xfId="7052"/>
    <cellStyle name="Comma 10 2 40" xfId="7053"/>
    <cellStyle name="Comma 10 2 41" xfId="7054"/>
    <cellStyle name="Comma 10 2 42" xfId="7055"/>
    <cellStyle name="Comma 10 2 43" xfId="7056"/>
    <cellStyle name="Comma 10 2 44" xfId="7057"/>
    <cellStyle name="Comma 10 2 45" xfId="7058"/>
    <cellStyle name="Comma 10 2 46" xfId="7059"/>
    <cellStyle name="Comma 10 2 47" xfId="7060"/>
    <cellStyle name="Comma 10 2 48" xfId="7061"/>
    <cellStyle name="Comma 10 2 49" xfId="7062"/>
    <cellStyle name="Comma 10 2 5" xfId="7063"/>
    <cellStyle name="Comma 10 2 5 2" xfId="7064"/>
    <cellStyle name="Comma 10 2 5 3" xfId="7065"/>
    <cellStyle name="Comma 10 2 5 4" xfId="7066"/>
    <cellStyle name="Comma 10 2 5 5" xfId="7067"/>
    <cellStyle name="Comma 10 2 5 6" xfId="7068"/>
    <cellStyle name="Comma 10 2 50" xfId="7069"/>
    <cellStyle name="Comma 10 2 51" xfId="7070"/>
    <cellStyle name="Comma 10 2 52" xfId="7071"/>
    <cellStyle name="Comma 10 2 53" xfId="7072"/>
    <cellStyle name="Comma 10 2 54" xfId="7073"/>
    <cellStyle name="Comma 10 2 55" xfId="7074"/>
    <cellStyle name="Comma 10 2 56" xfId="7075"/>
    <cellStyle name="Comma 10 2 56 2" xfId="7076"/>
    <cellStyle name="Comma 10 2 57" xfId="7077"/>
    <cellStyle name="Comma 10 2 57 2" xfId="7078"/>
    <cellStyle name="Comma 10 2 58" xfId="7079"/>
    <cellStyle name="Comma 10 2 58 2" xfId="7080"/>
    <cellStyle name="Comma 10 2 59" xfId="7081"/>
    <cellStyle name="Comma 10 2 59 2" xfId="7082"/>
    <cellStyle name="Comma 10 2 6" xfId="7083"/>
    <cellStyle name="Comma 10 2 6 2" xfId="7084"/>
    <cellStyle name="Comma 10 2 6 3" xfId="7085"/>
    <cellStyle name="Comma 10 2 6 4" xfId="7086"/>
    <cellStyle name="Comma 10 2 6 5" xfId="7087"/>
    <cellStyle name="Comma 10 2 6 6" xfId="7088"/>
    <cellStyle name="Comma 10 2 60" xfId="7089"/>
    <cellStyle name="Comma 10 2 61" xfId="7090"/>
    <cellStyle name="Comma 10 2 62" xfId="7091"/>
    <cellStyle name="Comma 10 2 63" xfId="7092"/>
    <cellStyle name="Comma 10 2 64" xfId="7093"/>
    <cellStyle name="Comma 10 2 65" xfId="7094"/>
    <cellStyle name="Comma 10 2 66" xfId="7095"/>
    <cellStyle name="Comma 10 2 67" xfId="7096"/>
    <cellStyle name="Comma 10 2 68" xfId="7097"/>
    <cellStyle name="Comma 10 2 69" xfId="7098"/>
    <cellStyle name="Comma 10 2 7" xfId="7099"/>
    <cellStyle name="Comma 10 2 7 2" xfId="7100"/>
    <cellStyle name="Comma 10 2 7 3" xfId="7101"/>
    <cellStyle name="Comma 10 2 7 4" xfId="7102"/>
    <cellStyle name="Comma 10 2 7 5" xfId="7103"/>
    <cellStyle name="Comma 10 2 7 6" xfId="7104"/>
    <cellStyle name="Comma 10 2 70" xfId="7105"/>
    <cellStyle name="Comma 10 2 71" xfId="7106"/>
    <cellStyle name="Comma 10 2 72" xfId="7107"/>
    <cellStyle name="Comma 10 2 8" xfId="7108"/>
    <cellStyle name="Comma 10 2 8 2" xfId="7109"/>
    <cellStyle name="Comma 10 2 8 3" xfId="7110"/>
    <cellStyle name="Comma 10 2 8 4" xfId="7111"/>
    <cellStyle name="Comma 10 2 8 5" xfId="7112"/>
    <cellStyle name="Comma 10 2 8 6" xfId="7113"/>
    <cellStyle name="Comma 10 2 9" xfId="7114"/>
    <cellStyle name="Comma 10 2 9 2" xfId="7115"/>
    <cellStyle name="Comma 10 2 9 3" xfId="7116"/>
    <cellStyle name="Comma 10 2 9 4" xfId="7117"/>
    <cellStyle name="Comma 10 2 9 5" xfId="7118"/>
    <cellStyle name="Comma 10 2 9 6" xfId="7119"/>
    <cellStyle name="Comma 10 20" xfId="7120"/>
    <cellStyle name="Comma 10 20 10" xfId="7121"/>
    <cellStyle name="Comma 10 20 10 2" xfId="7122"/>
    <cellStyle name="Comma 10 20 10 3" xfId="7123"/>
    <cellStyle name="Comma 10 20 10 4" xfId="7124"/>
    <cellStyle name="Comma 10 20 10 5" xfId="7125"/>
    <cellStyle name="Comma 10 20 10 6" xfId="7126"/>
    <cellStyle name="Comma 10 20 11" xfId="7127"/>
    <cellStyle name="Comma 10 20 11 2" xfId="7128"/>
    <cellStyle name="Comma 10 20 11 3" xfId="7129"/>
    <cellStyle name="Comma 10 20 11 4" xfId="7130"/>
    <cellStyle name="Comma 10 20 11 5" xfId="7131"/>
    <cellStyle name="Comma 10 20 11 6" xfId="7132"/>
    <cellStyle name="Comma 10 20 12" xfId="7133"/>
    <cellStyle name="Comma 10 20 12 2" xfId="7134"/>
    <cellStyle name="Comma 10 20 12 3" xfId="7135"/>
    <cellStyle name="Comma 10 20 12 4" xfId="7136"/>
    <cellStyle name="Comma 10 20 12 5" xfId="7137"/>
    <cellStyle name="Comma 10 20 12 6" xfId="7138"/>
    <cellStyle name="Comma 10 20 13" xfId="7139"/>
    <cellStyle name="Comma 10 20 13 2" xfId="7140"/>
    <cellStyle name="Comma 10 20 13 3" xfId="7141"/>
    <cellStyle name="Comma 10 20 13 4" xfId="7142"/>
    <cellStyle name="Comma 10 20 13 5" xfId="7143"/>
    <cellStyle name="Comma 10 20 13 6" xfId="7144"/>
    <cellStyle name="Comma 10 20 14" xfId="7145"/>
    <cellStyle name="Comma 10 20 14 2" xfId="7146"/>
    <cellStyle name="Comma 10 20 14 3" xfId="7147"/>
    <cellStyle name="Comma 10 20 14 4" xfId="7148"/>
    <cellStyle name="Comma 10 20 14 5" xfId="7149"/>
    <cellStyle name="Comma 10 20 14 6" xfId="7150"/>
    <cellStyle name="Comma 10 20 15" xfId="7151"/>
    <cellStyle name="Comma 10 20 16" xfId="7152"/>
    <cellStyle name="Comma 10 20 17" xfId="7153"/>
    <cellStyle name="Comma 10 20 18" xfId="7154"/>
    <cellStyle name="Comma 10 20 19" xfId="7155"/>
    <cellStyle name="Comma 10 20 2" xfId="7156"/>
    <cellStyle name="Comma 10 20 2 2" xfId="7157"/>
    <cellStyle name="Comma 10 20 2 3" xfId="7158"/>
    <cellStyle name="Comma 10 20 2 4" xfId="7159"/>
    <cellStyle name="Comma 10 20 2 5" xfId="7160"/>
    <cellStyle name="Comma 10 20 2 6" xfId="7161"/>
    <cellStyle name="Comma 10 20 20" xfId="7162"/>
    <cellStyle name="Comma 10 20 21" xfId="7163"/>
    <cellStyle name="Comma 10 20 22" xfId="7164"/>
    <cellStyle name="Comma 10 20 23" xfId="7165"/>
    <cellStyle name="Comma 10 20 24" xfId="7166"/>
    <cellStyle name="Comma 10 20 25" xfId="7167"/>
    <cellStyle name="Comma 10 20 26" xfId="7168"/>
    <cellStyle name="Comma 10 20 27" xfId="7169"/>
    <cellStyle name="Comma 10 20 28" xfId="7170"/>
    <cellStyle name="Comma 10 20 29" xfId="7171"/>
    <cellStyle name="Comma 10 20 3" xfId="7172"/>
    <cellStyle name="Comma 10 20 3 2" xfId="7173"/>
    <cellStyle name="Comma 10 20 3 3" xfId="7174"/>
    <cellStyle name="Comma 10 20 3 4" xfId="7175"/>
    <cellStyle name="Comma 10 20 3 5" xfId="7176"/>
    <cellStyle name="Comma 10 20 3 6" xfId="7177"/>
    <cellStyle name="Comma 10 20 30" xfId="7178"/>
    <cellStyle name="Comma 10 20 31" xfId="7179"/>
    <cellStyle name="Comma 10 20 32" xfId="7180"/>
    <cellStyle name="Comma 10 20 33" xfId="7181"/>
    <cellStyle name="Comma 10 20 34" xfId="7182"/>
    <cellStyle name="Comma 10 20 35" xfId="7183"/>
    <cellStyle name="Comma 10 20 36" xfId="7184"/>
    <cellStyle name="Comma 10 20 37" xfId="7185"/>
    <cellStyle name="Comma 10 20 38" xfId="7186"/>
    <cellStyle name="Comma 10 20 39" xfId="7187"/>
    <cellStyle name="Comma 10 20 4" xfId="7188"/>
    <cellStyle name="Comma 10 20 4 2" xfId="7189"/>
    <cellStyle name="Comma 10 20 4 3" xfId="7190"/>
    <cellStyle name="Comma 10 20 4 4" xfId="7191"/>
    <cellStyle name="Comma 10 20 4 5" xfId="7192"/>
    <cellStyle name="Comma 10 20 4 6" xfId="7193"/>
    <cellStyle name="Comma 10 20 40" xfId="7194"/>
    <cellStyle name="Comma 10 20 41" xfId="7195"/>
    <cellStyle name="Comma 10 20 42" xfId="7196"/>
    <cellStyle name="Comma 10 20 43" xfId="7197"/>
    <cellStyle name="Comma 10 20 44" xfId="7198"/>
    <cellStyle name="Comma 10 20 45" xfId="7199"/>
    <cellStyle name="Comma 10 20 46" xfId="7200"/>
    <cellStyle name="Comma 10 20 47" xfId="7201"/>
    <cellStyle name="Comma 10 20 48" xfId="7202"/>
    <cellStyle name="Comma 10 20 49" xfId="7203"/>
    <cellStyle name="Comma 10 20 5" xfId="7204"/>
    <cellStyle name="Comma 10 20 5 2" xfId="7205"/>
    <cellStyle name="Comma 10 20 5 3" xfId="7206"/>
    <cellStyle name="Comma 10 20 5 4" xfId="7207"/>
    <cellStyle name="Comma 10 20 5 5" xfId="7208"/>
    <cellStyle name="Comma 10 20 5 6" xfId="7209"/>
    <cellStyle name="Comma 10 20 50" xfId="7210"/>
    <cellStyle name="Comma 10 20 51" xfId="7211"/>
    <cellStyle name="Comma 10 20 52" xfId="7212"/>
    <cellStyle name="Comma 10 20 53" xfId="7213"/>
    <cellStyle name="Comma 10 20 54" xfId="7214"/>
    <cellStyle name="Comma 10 20 55" xfId="7215"/>
    <cellStyle name="Comma 10 20 56" xfId="7216"/>
    <cellStyle name="Comma 10 20 56 2" xfId="7217"/>
    <cellStyle name="Comma 10 20 57" xfId="7218"/>
    <cellStyle name="Comma 10 20 57 2" xfId="7219"/>
    <cellStyle name="Comma 10 20 58" xfId="7220"/>
    <cellStyle name="Comma 10 20 58 2" xfId="7221"/>
    <cellStyle name="Comma 10 20 59" xfId="7222"/>
    <cellStyle name="Comma 10 20 59 2" xfId="7223"/>
    <cellStyle name="Comma 10 20 6" xfId="7224"/>
    <cellStyle name="Comma 10 20 6 2" xfId="7225"/>
    <cellStyle name="Comma 10 20 6 3" xfId="7226"/>
    <cellStyle name="Comma 10 20 6 4" xfId="7227"/>
    <cellStyle name="Comma 10 20 6 5" xfId="7228"/>
    <cellStyle name="Comma 10 20 6 6" xfId="7229"/>
    <cellStyle name="Comma 10 20 60" xfId="7230"/>
    <cellStyle name="Comma 10 20 61" xfId="7231"/>
    <cellStyle name="Comma 10 20 62" xfId="7232"/>
    <cellStyle name="Comma 10 20 63" xfId="7233"/>
    <cellStyle name="Comma 10 20 64" xfId="7234"/>
    <cellStyle name="Comma 10 20 65" xfId="7235"/>
    <cellStyle name="Comma 10 20 66" xfId="7236"/>
    <cellStyle name="Comma 10 20 67" xfId="7237"/>
    <cellStyle name="Comma 10 20 68" xfId="7238"/>
    <cellStyle name="Comma 10 20 69" xfId="7239"/>
    <cellStyle name="Comma 10 20 7" xfId="7240"/>
    <cellStyle name="Comma 10 20 7 2" xfId="7241"/>
    <cellStyle name="Comma 10 20 7 3" xfId="7242"/>
    <cellStyle name="Comma 10 20 7 4" xfId="7243"/>
    <cellStyle name="Comma 10 20 7 5" xfId="7244"/>
    <cellStyle name="Comma 10 20 7 6" xfId="7245"/>
    <cellStyle name="Comma 10 20 70" xfId="7246"/>
    <cellStyle name="Comma 10 20 71" xfId="7247"/>
    <cellStyle name="Comma 10 20 72" xfId="7248"/>
    <cellStyle name="Comma 10 20 8" xfId="7249"/>
    <cellStyle name="Comma 10 20 8 2" xfId="7250"/>
    <cellStyle name="Comma 10 20 8 3" xfId="7251"/>
    <cellStyle name="Comma 10 20 8 4" xfId="7252"/>
    <cellStyle name="Comma 10 20 8 5" xfId="7253"/>
    <cellStyle name="Comma 10 20 8 6" xfId="7254"/>
    <cellStyle name="Comma 10 20 9" xfId="7255"/>
    <cellStyle name="Comma 10 20 9 2" xfId="7256"/>
    <cellStyle name="Comma 10 20 9 3" xfId="7257"/>
    <cellStyle name="Comma 10 20 9 4" xfId="7258"/>
    <cellStyle name="Comma 10 20 9 5" xfId="7259"/>
    <cellStyle name="Comma 10 20 9 6" xfId="7260"/>
    <cellStyle name="Comma 10 21" xfId="7261"/>
    <cellStyle name="Comma 10 21 10" xfId="7262"/>
    <cellStyle name="Comma 10 21 10 2" xfId="7263"/>
    <cellStyle name="Comma 10 21 10 3" xfId="7264"/>
    <cellStyle name="Comma 10 21 10 4" xfId="7265"/>
    <cellStyle name="Comma 10 21 10 5" xfId="7266"/>
    <cellStyle name="Comma 10 21 10 6" xfId="7267"/>
    <cellStyle name="Comma 10 21 11" xfId="7268"/>
    <cellStyle name="Comma 10 21 11 2" xfId="7269"/>
    <cellStyle name="Comma 10 21 11 3" xfId="7270"/>
    <cellStyle name="Comma 10 21 11 4" xfId="7271"/>
    <cellStyle name="Comma 10 21 11 5" xfId="7272"/>
    <cellStyle name="Comma 10 21 11 6" xfId="7273"/>
    <cellStyle name="Comma 10 21 12" xfId="7274"/>
    <cellStyle name="Comma 10 21 12 2" xfId="7275"/>
    <cellStyle name="Comma 10 21 12 3" xfId="7276"/>
    <cellStyle name="Comma 10 21 12 4" xfId="7277"/>
    <cellStyle name="Comma 10 21 12 5" xfId="7278"/>
    <cellStyle name="Comma 10 21 12 6" xfId="7279"/>
    <cellStyle name="Comma 10 21 13" xfId="7280"/>
    <cellStyle name="Comma 10 21 13 2" xfId="7281"/>
    <cellStyle name="Comma 10 21 13 3" xfId="7282"/>
    <cellStyle name="Comma 10 21 13 4" xfId="7283"/>
    <cellStyle name="Comma 10 21 13 5" xfId="7284"/>
    <cellStyle name="Comma 10 21 13 6" xfId="7285"/>
    <cellStyle name="Comma 10 21 14" xfId="7286"/>
    <cellStyle name="Comma 10 21 14 2" xfId="7287"/>
    <cellStyle name="Comma 10 21 14 3" xfId="7288"/>
    <cellStyle name="Comma 10 21 14 4" xfId="7289"/>
    <cellStyle name="Comma 10 21 14 5" xfId="7290"/>
    <cellStyle name="Comma 10 21 14 6" xfId="7291"/>
    <cellStyle name="Comma 10 21 15" xfId="7292"/>
    <cellStyle name="Comma 10 21 16" xfId="7293"/>
    <cellStyle name="Comma 10 21 17" xfId="7294"/>
    <cellStyle name="Comma 10 21 18" xfId="7295"/>
    <cellStyle name="Comma 10 21 19" xfId="7296"/>
    <cellStyle name="Comma 10 21 2" xfId="7297"/>
    <cellStyle name="Comma 10 21 2 2" xfId="7298"/>
    <cellStyle name="Comma 10 21 2 3" xfId="7299"/>
    <cellStyle name="Comma 10 21 2 4" xfId="7300"/>
    <cellStyle name="Comma 10 21 2 5" xfId="7301"/>
    <cellStyle name="Comma 10 21 2 6" xfId="7302"/>
    <cellStyle name="Comma 10 21 20" xfId="7303"/>
    <cellStyle name="Comma 10 21 21" xfId="7304"/>
    <cellStyle name="Comma 10 21 22" xfId="7305"/>
    <cellStyle name="Comma 10 21 23" xfId="7306"/>
    <cellStyle name="Comma 10 21 24" xfId="7307"/>
    <cellStyle name="Comma 10 21 25" xfId="7308"/>
    <cellStyle name="Comma 10 21 26" xfId="7309"/>
    <cellStyle name="Comma 10 21 27" xfId="7310"/>
    <cellStyle name="Comma 10 21 28" xfId="7311"/>
    <cellStyle name="Comma 10 21 29" xfId="7312"/>
    <cellStyle name="Comma 10 21 3" xfId="7313"/>
    <cellStyle name="Comma 10 21 3 2" xfId="7314"/>
    <cellStyle name="Comma 10 21 3 3" xfId="7315"/>
    <cellStyle name="Comma 10 21 3 4" xfId="7316"/>
    <cellStyle name="Comma 10 21 3 5" xfId="7317"/>
    <cellStyle name="Comma 10 21 3 6" xfId="7318"/>
    <cellStyle name="Comma 10 21 30" xfId="7319"/>
    <cellStyle name="Comma 10 21 31" xfId="7320"/>
    <cellStyle name="Comma 10 21 32" xfId="7321"/>
    <cellStyle name="Comma 10 21 33" xfId="7322"/>
    <cellStyle name="Comma 10 21 34" xfId="7323"/>
    <cellStyle name="Comma 10 21 35" xfId="7324"/>
    <cellStyle name="Comma 10 21 36" xfId="7325"/>
    <cellStyle name="Comma 10 21 37" xfId="7326"/>
    <cellStyle name="Comma 10 21 38" xfId="7327"/>
    <cellStyle name="Comma 10 21 39" xfId="7328"/>
    <cellStyle name="Comma 10 21 4" xfId="7329"/>
    <cellStyle name="Comma 10 21 4 2" xfId="7330"/>
    <cellStyle name="Comma 10 21 4 3" xfId="7331"/>
    <cellStyle name="Comma 10 21 4 4" xfId="7332"/>
    <cellStyle name="Comma 10 21 4 5" xfId="7333"/>
    <cellStyle name="Comma 10 21 4 6" xfId="7334"/>
    <cellStyle name="Comma 10 21 40" xfId="7335"/>
    <cellStyle name="Comma 10 21 41" xfId="7336"/>
    <cellStyle name="Comma 10 21 42" xfId="7337"/>
    <cellStyle name="Comma 10 21 43" xfId="7338"/>
    <cellStyle name="Comma 10 21 44" xfId="7339"/>
    <cellStyle name="Comma 10 21 45" xfId="7340"/>
    <cellStyle name="Comma 10 21 46" xfId="7341"/>
    <cellStyle name="Comma 10 21 47" xfId="7342"/>
    <cellStyle name="Comma 10 21 48" xfId="7343"/>
    <cellStyle name="Comma 10 21 49" xfId="7344"/>
    <cellStyle name="Comma 10 21 5" xfId="7345"/>
    <cellStyle name="Comma 10 21 5 2" xfId="7346"/>
    <cellStyle name="Comma 10 21 5 3" xfId="7347"/>
    <cellStyle name="Comma 10 21 5 4" xfId="7348"/>
    <cellStyle name="Comma 10 21 5 5" xfId="7349"/>
    <cellStyle name="Comma 10 21 5 6" xfId="7350"/>
    <cellStyle name="Comma 10 21 50" xfId="7351"/>
    <cellStyle name="Comma 10 21 51" xfId="7352"/>
    <cellStyle name="Comma 10 21 52" xfId="7353"/>
    <cellStyle name="Comma 10 21 53" xfId="7354"/>
    <cellStyle name="Comma 10 21 54" xfId="7355"/>
    <cellStyle name="Comma 10 21 55" xfId="7356"/>
    <cellStyle name="Comma 10 21 56" xfId="7357"/>
    <cellStyle name="Comma 10 21 56 2" xfId="7358"/>
    <cellStyle name="Comma 10 21 57" xfId="7359"/>
    <cellStyle name="Comma 10 21 57 2" xfId="7360"/>
    <cellStyle name="Comma 10 21 58" xfId="7361"/>
    <cellStyle name="Comma 10 21 58 2" xfId="7362"/>
    <cellStyle name="Comma 10 21 59" xfId="7363"/>
    <cellStyle name="Comma 10 21 59 2" xfId="7364"/>
    <cellStyle name="Comma 10 21 6" xfId="7365"/>
    <cellStyle name="Comma 10 21 6 2" xfId="7366"/>
    <cellStyle name="Comma 10 21 6 3" xfId="7367"/>
    <cellStyle name="Comma 10 21 6 4" xfId="7368"/>
    <cellStyle name="Comma 10 21 6 5" xfId="7369"/>
    <cellStyle name="Comma 10 21 6 6" xfId="7370"/>
    <cellStyle name="Comma 10 21 60" xfId="7371"/>
    <cellStyle name="Comma 10 21 61" xfId="7372"/>
    <cellStyle name="Comma 10 21 62" xfId="7373"/>
    <cellStyle name="Comma 10 21 63" xfId="7374"/>
    <cellStyle name="Comma 10 21 64" xfId="7375"/>
    <cellStyle name="Comma 10 21 65" xfId="7376"/>
    <cellStyle name="Comma 10 21 66" xfId="7377"/>
    <cellStyle name="Comma 10 21 67" xfId="7378"/>
    <cellStyle name="Comma 10 21 68" xfId="7379"/>
    <cellStyle name="Comma 10 21 69" xfId="7380"/>
    <cellStyle name="Comma 10 21 7" xfId="7381"/>
    <cellStyle name="Comma 10 21 7 2" xfId="7382"/>
    <cellStyle name="Comma 10 21 7 3" xfId="7383"/>
    <cellStyle name="Comma 10 21 7 4" xfId="7384"/>
    <cellStyle name="Comma 10 21 7 5" xfId="7385"/>
    <cellStyle name="Comma 10 21 7 6" xfId="7386"/>
    <cellStyle name="Comma 10 21 70" xfId="7387"/>
    <cellStyle name="Comma 10 21 71" xfId="7388"/>
    <cellStyle name="Comma 10 21 72" xfId="7389"/>
    <cellStyle name="Comma 10 21 8" xfId="7390"/>
    <cellStyle name="Comma 10 21 8 2" xfId="7391"/>
    <cellStyle name="Comma 10 21 8 3" xfId="7392"/>
    <cellStyle name="Comma 10 21 8 4" xfId="7393"/>
    <cellStyle name="Comma 10 21 8 5" xfId="7394"/>
    <cellStyle name="Comma 10 21 8 6" xfId="7395"/>
    <cellStyle name="Comma 10 21 9" xfId="7396"/>
    <cellStyle name="Comma 10 21 9 2" xfId="7397"/>
    <cellStyle name="Comma 10 21 9 3" xfId="7398"/>
    <cellStyle name="Comma 10 21 9 4" xfId="7399"/>
    <cellStyle name="Comma 10 21 9 5" xfId="7400"/>
    <cellStyle name="Comma 10 21 9 6" xfId="7401"/>
    <cellStyle name="Comma 10 22" xfId="7402"/>
    <cellStyle name="Comma 10 22 10" xfId="7403"/>
    <cellStyle name="Comma 10 22 10 2" xfId="7404"/>
    <cellStyle name="Comma 10 22 10 3" xfId="7405"/>
    <cellStyle name="Comma 10 22 10 4" xfId="7406"/>
    <cellStyle name="Comma 10 22 10 5" xfId="7407"/>
    <cellStyle name="Comma 10 22 10 6" xfId="7408"/>
    <cellStyle name="Comma 10 22 11" xfId="7409"/>
    <cellStyle name="Comma 10 22 11 2" xfId="7410"/>
    <cellStyle name="Comma 10 22 11 3" xfId="7411"/>
    <cellStyle name="Comma 10 22 11 4" xfId="7412"/>
    <cellStyle name="Comma 10 22 11 5" xfId="7413"/>
    <cellStyle name="Comma 10 22 11 6" xfId="7414"/>
    <cellStyle name="Comma 10 22 12" xfId="7415"/>
    <cellStyle name="Comma 10 22 12 2" xfId="7416"/>
    <cellStyle name="Comma 10 22 12 3" xfId="7417"/>
    <cellStyle name="Comma 10 22 12 4" xfId="7418"/>
    <cellStyle name="Comma 10 22 12 5" xfId="7419"/>
    <cellStyle name="Comma 10 22 12 6" xfId="7420"/>
    <cellStyle name="Comma 10 22 13" xfId="7421"/>
    <cellStyle name="Comma 10 22 13 2" xfId="7422"/>
    <cellStyle name="Comma 10 22 13 3" xfId="7423"/>
    <cellStyle name="Comma 10 22 13 4" xfId="7424"/>
    <cellStyle name="Comma 10 22 13 5" xfId="7425"/>
    <cellStyle name="Comma 10 22 13 6" xfId="7426"/>
    <cellStyle name="Comma 10 22 14" xfId="7427"/>
    <cellStyle name="Comma 10 22 14 2" xfId="7428"/>
    <cellStyle name="Comma 10 22 14 3" xfId="7429"/>
    <cellStyle name="Comma 10 22 14 4" xfId="7430"/>
    <cellStyle name="Comma 10 22 14 5" xfId="7431"/>
    <cellStyle name="Comma 10 22 14 6" xfId="7432"/>
    <cellStyle name="Comma 10 22 15" xfId="7433"/>
    <cellStyle name="Comma 10 22 16" xfId="7434"/>
    <cellStyle name="Comma 10 22 17" xfId="7435"/>
    <cellStyle name="Comma 10 22 18" xfId="7436"/>
    <cellStyle name="Comma 10 22 19" xfId="7437"/>
    <cellStyle name="Comma 10 22 2" xfId="7438"/>
    <cellStyle name="Comma 10 22 2 2" xfId="7439"/>
    <cellStyle name="Comma 10 22 2 3" xfId="7440"/>
    <cellStyle name="Comma 10 22 2 4" xfId="7441"/>
    <cellStyle name="Comma 10 22 2 5" xfId="7442"/>
    <cellStyle name="Comma 10 22 2 6" xfId="7443"/>
    <cellStyle name="Comma 10 22 20" xfId="7444"/>
    <cellStyle name="Comma 10 22 21" xfId="7445"/>
    <cellStyle name="Comma 10 22 22" xfId="7446"/>
    <cellStyle name="Comma 10 22 23" xfId="7447"/>
    <cellStyle name="Comma 10 22 24" xfId="7448"/>
    <cellStyle name="Comma 10 22 25" xfId="7449"/>
    <cellStyle name="Comma 10 22 26" xfId="7450"/>
    <cellStyle name="Comma 10 22 27" xfId="7451"/>
    <cellStyle name="Comma 10 22 28" xfId="7452"/>
    <cellStyle name="Comma 10 22 29" xfId="7453"/>
    <cellStyle name="Comma 10 22 3" xfId="7454"/>
    <cellStyle name="Comma 10 22 3 2" xfId="7455"/>
    <cellStyle name="Comma 10 22 3 3" xfId="7456"/>
    <cellStyle name="Comma 10 22 3 4" xfId="7457"/>
    <cellStyle name="Comma 10 22 3 5" xfId="7458"/>
    <cellStyle name="Comma 10 22 3 6" xfId="7459"/>
    <cellStyle name="Comma 10 22 30" xfId="7460"/>
    <cellStyle name="Comma 10 22 31" xfId="7461"/>
    <cellStyle name="Comma 10 22 32" xfId="7462"/>
    <cellStyle name="Comma 10 22 33" xfId="7463"/>
    <cellStyle name="Comma 10 22 34" xfId="7464"/>
    <cellStyle name="Comma 10 22 35" xfId="7465"/>
    <cellStyle name="Comma 10 22 36" xfId="7466"/>
    <cellStyle name="Comma 10 22 37" xfId="7467"/>
    <cellStyle name="Comma 10 22 38" xfId="7468"/>
    <cellStyle name="Comma 10 22 39" xfId="7469"/>
    <cellStyle name="Comma 10 22 4" xfId="7470"/>
    <cellStyle name="Comma 10 22 4 2" xfId="7471"/>
    <cellStyle name="Comma 10 22 4 3" xfId="7472"/>
    <cellStyle name="Comma 10 22 4 4" xfId="7473"/>
    <cellStyle name="Comma 10 22 4 5" xfId="7474"/>
    <cellStyle name="Comma 10 22 4 6" xfId="7475"/>
    <cellStyle name="Comma 10 22 40" xfId="7476"/>
    <cellStyle name="Comma 10 22 41" xfId="7477"/>
    <cellStyle name="Comma 10 22 42" xfId="7478"/>
    <cellStyle name="Comma 10 22 43" xfId="7479"/>
    <cellStyle name="Comma 10 22 44" xfId="7480"/>
    <cellStyle name="Comma 10 22 45" xfId="7481"/>
    <cellStyle name="Comma 10 22 46" xfId="7482"/>
    <cellStyle name="Comma 10 22 47" xfId="7483"/>
    <cellStyle name="Comma 10 22 48" xfId="7484"/>
    <cellStyle name="Comma 10 22 49" xfId="7485"/>
    <cellStyle name="Comma 10 22 5" xfId="7486"/>
    <cellStyle name="Comma 10 22 5 2" xfId="7487"/>
    <cellStyle name="Comma 10 22 5 3" xfId="7488"/>
    <cellStyle name="Comma 10 22 5 4" xfId="7489"/>
    <cellStyle name="Comma 10 22 5 5" xfId="7490"/>
    <cellStyle name="Comma 10 22 5 6" xfId="7491"/>
    <cellStyle name="Comma 10 22 50" xfId="7492"/>
    <cellStyle name="Comma 10 22 51" xfId="7493"/>
    <cellStyle name="Comma 10 22 52" xfId="7494"/>
    <cellStyle name="Comma 10 22 53" xfId="7495"/>
    <cellStyle name="Comma 10 22 54" xfId="7496"/>
    <cellStyle name="Comma 10 22 55" xfId="7497"/>
    <cellStyle name="Comma 10 22 56" xfId="7498"/>
    <cellStyle name="Comma 10 22 56 2" xfId="7499"/>
    <cellStyle name="Comma 10 22 57" xfId="7500"/>
    <cellStyle name="Comma 10 22 57 2" xfId="7501"/>
    <cellStyle name="Comma 10 22 58" xfId="7502"/>
    <cellStyle name="Comma 10 22 58 2" xfId="7503"/>
    <cellStyle name="Comma 10 22 59" xfId="7504"/>
    <cellStyle name="Comma 10 22 59 2" xfId="7505"/>
    <cellStyle name="Comma 10 22 6" xfId="7506"/>
    <cellStyle name="Comma 10 22 6 2" xfId="7507"/>
    <cellStyle name="Comma 10 22 6 3" xfId="7508"/>
    <cellStyle name="Comma 10 22 6 4" xfId="7509"/>
    <cellStyle name="Comma 10 22 6 5" xfId="7510"/>
    <cellStyle name="Comma 10 22 6 6" xfId="7511"/>
    <cellStyle name="Comma 10 22 60" xfId="7512"/>
    <cellStyle name="Comma 10 22 61" xfId="7513"/>
    <cellStyle name="Comma 10 22 62" xfId="7514"/>
    <cellStyle name="Comma 10 22 63" xfId="7515"/>
    <cellStyle name="Comma 10 22 64" xfId="7516"/>
    <cellStyle name="Comma 10 22 65" xfId="7517"/>
    <cellStyle name="Comma 10 22 66" xfId="7518"/>
    <cellStyle name="Comma 10 22 67" xfId="7519"/>
    <cellStyle name="Comma 10 22 68" xfId="7520"/>
    <cellStyle name="Comma 10 22 69" xfId="7521"/>
    <cellStyle name="Comma 10 22 7" xfId="7522"/>
    <cellStyle name="Comma 10 22 7 2" xfId="7523"/>
    <cellStyle name="Comma 10 22 7 3" xfId="7524"/>
    <cellStyle name="Comma 10 22 7 4" xfId="7525"/>
    <cellStyle name="Comma 10 22 7 5" xfId="7526"/>
    <cellStyle name="Comma 10 22 7 6" xfId="7527"/>
    <cellStyle name="Comma 10 22 70" xfId="7528"/>
    <cellStyle name="Comma 10 22 71" xfId="7529"/>
    <cellStyle name="Comma 10 22 72" xfId="7530"/>
    <cellStyle name="Comma 10 22 8" xfId="7531"/>
    <cellStyle name="Comma 10 22 8 2" xfId="7532"/>
    <cellStyle name="Comma 10 22 8 3" xfId="7533"/>
    <cellStyle name="Comma 10 22 8 4" xfId="7534"/>
    <cellStyle name="Comma 10 22 8 5" xfId="7535"/>
    <cellStyle name="Comma 10 22 8 6" xfId="7536"/>
    <cellStyle name="Comma 10 22 9" xfId="7537"/>
    <cellStyle name="Comma 10 22 9 2" xfId="7538"/>
    <cellStyle name="Comma 10 22 9 3" xfId="7539"/>
    <cellStyle name="Comma 10 22 9 4" xfId="7540"/>
    <cellStyle name="Comma 10 22 9 5" xfId="7541"/>
    <cellStyle name="Comma 10 22 9 6" xfId="7542"/>
    <cellStyle name="Comma 10 23" xfId="7543"/>
    <cellStyle name="Comma 10 23 10" xfId="7544"/>
    <cellStyle name="Comma 10 23 10 2" xfId="7545"/>
    <cellStyle name="Comma 10 23 10 3" xfId="7546"/>
    <cellStyle name="Comma 10 23 10 4" xfId="7547"/>
    <cellStyle name="Comma 10 23 10 5" xfId="7548"/>
    <cellStyle name="Comma 10 23 10 6" xfId="7549"/>
    <cellStyle name="Comma 10 23 11" xfId="7550"/>
    <cellStyle name="Comma 10 23 11 2" xfId="7551"/>
    <cellStyle name="Comma 10 23 11 3" xfId="7552"/>
    <cellStyle name="Comma 10 23 11 4" xfId="7553"/>
    <cellStyle name="Comma 10 23 11 5" xfId="7554"/>
    <cellStyle name="Comma 10 23 11 6" xfId="7555"/>
    <cellStyle name="Comma 10 23 12" xfId="7556"/>
    <cellStyle name="Comma 10 23 12 2" xfId="7557"/>
    <cellStyle name="Comma 10 23 12 3" xfId="7558"/>
    <cellStyle name="Comma 10 23 12 4" xfId="7559"/>
    <cellStyle name="Comma 10 23 12 5" xfId="7560"/>
    <cellStyle name="Comma 10 23 12 6" xfId="7561"/>
    <cellStyle name="Comma 10 23 13" xfId="7562"/>
    <cellStyle name="Comma 10 23 13 2" xfId="7563"/>
    <cellStyle name="Comma 10 23 13 3" xfId="7564"/>
    <cellStyle name="Comma 10 23 13 4" xfId="7565"/>
    <cellStyle name="Comma 10 23 13 5" xfId="7566"/>
    <cellStyle name="Comma 10 23 13 6" xfId="7567"/>
    <cellStyle name="Comma 10 23 14" xfId="7568"/>
    <cellStyle name="Comma 10 23 14 2" xfId="7569"/>
    <cellStyle name="Comma 10 23 14 3" xfId="7570"/>
    <cellStyle name="Comma 10 23 14 4" xfId="7571"/>
    <cellStyle name="Comma 10 23 14 5" xfId="7572"/>
    <cellStyle name="Comma 10 23 14 6" xfId="7573"/>
    <cellStyle name="Comma 10 23 15" xfId="7574"/>
    <cellStyle name="Comma 10 23 16" xfId="7575"/>
    <cellStyle name="Comma 10 23 17" xfId="7576"/>
    <cellStyle name="Comma 10 23 18" xfId="7577"/>
    <cellStyle name="Comma 10 23 19" xfId="7578"/>
    <cellStyle name="Comma 10 23 2" xfId="7579"/>
    <cellStyle name="Comma 10 23 2 2" xfId="7580"/>
    <cellStyle name="Comma 10 23 2 3" xfId="7581"/>
    <cellStyle name="Comma 10 23 2 4" xfId="7582"/>
    <cellStyle name="Comma 10 23 2 5" xfId="7583"/>
    <cellStyle name="Comma 10 23 2 6" xfId="7584"/>
    <cellStyle name="Comma 10 23 20" xfId="7585"/>
    <cellStyle name="Comma 10 23 21" xfId="7586"/>
    <cellStyle name="Comma 10 23 22" xfId="7587"/>
    <cellStyle name="Comma 10 23 23" xfId="7588"/>
    <cellStyle name="Comma 10 23 24" xfId="7589"/>
    <cellStyle name="Comma 10 23 25" xfId="7590"/>
    <cellStyle name="Comma 10 23 26" xfId="7591"/>
    <cellStyle name="Comma 10 23 27" xfId="7592"/>
    <cellStyle name="Comma 10 23 28" xfId="7593"/>
    <cellStyle name="Comma 10 23 29" xfId="7594"/>
    <cellStyle name="Comma 10 23 3" xfId="7595"/>
    <cellStyle name="Comma 10 23 3 2" xfId="7596"/>
    <cellStyle name="Comma 10 23 3 3" xfId="7597"/>
    <cellStyle name="Comma 10 23 3 4" xfId="7598"/>
    <cellStyle name="Comma 10 23 3 5" xfId="7599"/>
    <cellStyle name="Comma 10 23 3 6" xfId="7600"/>
    <cellStyle name="Comma 10 23 30" xfId="7601"/>
    <cellStyle name="Comma 10 23 31" xfId="7602"/>
    <cellStyle name="Comma 10 23 32" xfId="7603"/>
    <cellStyle name="Comma 10 23 33" xfId="7604"/>
    <cellStyle name="Comma 10 23 34" xfId="7605"/>
    <cellStyle name="Comma 10 23 35" xfId="7606"/>
    <cellStyle name="Comma 10 23 36" xfId="7607"/>
    <cellStyle name="Comma 10 23 37" xfId="7608"/>
    <cellStyle name="Comma 10 23 38" xfId="7609"/>
    <cellStyle name="Comma 10 23 39" xfId="7610"/>
    <cellStyle name="Comma 10 23 4" xfId="7611"/>
    <cellStyle name="Comma 10 23 4 2" xfId="7612"/>
    <cellStyle name="Comma 10 23 4 3" xfId="7613"/>
    <cellStyle name="Comma 10 23 4 4" xfId="7614"/>
    <cellStyle name="Comma 10 23 4 5" xfId="7615"/>
    <cellStyle name="Comma 10 23 4 6" xfId="7616"/>
    <cellStyle name="Comma 10 23 40" xfId="7617"/>
    <cellStyle name="Comma 10 23 41" xfId="7618"/>
    <cellStyle name="Comma 10 23 42" xfId="7619"/>
    <cellStyle name="Comma 10 23 43" xfId="7620"/>
    <cellStyle name="Comma 10 23 44" xfId="7621"/>
    <cellStyle name="Comma 10 23 45" xfId="7622"/>
    <cellStyle name="Comma 10 23 46" xfId="7623"/>
    <cellStyle name="Comma 10 23 47" xfId="7624"/>
    <cellStyle name="Comma 10 23 48" xfId="7625"/>
    <cellStyle name="Comma 10 23 49" xfId="7626"/>
    <cellStyle name="Comma 10 23 5" xfId="7627"/>
    <cellStyle name="Comma 10 23 5 2" xfId="7628"/>
    <cellStyle name="Comma 10 23 5 3" xfId="7629"/>
    <cellStyle name="Comma 10 23 5 4" xfId="7630"/>
    <cellStyle name="Comma 10 23 5 5" xfId="7631"/>
    <cellStyle name="Comma 10 23 5 6" xfId="7632"/>
    <cellStyle name="Comma 10 23 50" xfId="7633"/>
    <cellStyle name="Comma 10 23 51" xfId="7634"/>
    <cellStyle name="Comma 10 23 52" xfId="7635"/>
    <cellStyle name="Comma 10 23 53" xfId="7636"/>
    <cellStyle name="Comma 10 23 54" xfId="7637"/>
    <cellStyle name="Comma 10 23 55" xfId="7638"/>
    <cellStyle name="Comma 10 23 56" xfId="7639"/>
    <cellStyle name="Comma 10 23 56 2" xfId="7640"/>
    <cellStyle name="Comma 10 23 57" xfId="7641"/>
    <cellStyle name="Comma 10 23 57 2" xfId="7642"/>
    <cellStyle name="Comma 10 23 58" xfId="7643"/>
    <cellStyle name="Comma 10 23 58 2" xfId="7644"/>
    <cellStyle name="Comma 10 23 59" xfId="7645"/>
    <cellStyle name="Comma 10 23 59 2" xfId="7646"/>
    <cellStyle name="Comma 10 23 6" xfId="7647"/>
    <cellStyle name="Comma 10 23 6 2" xfId="7648"/>
    <cellStyle name="Comma 10 23 6 3" xfId="7649"/>
    <cellStyle name="Comma 10 23 6 4" xfId="7650"/>
    <cellStyle name="Comma 10 23 6 5" xfId="7651"/>
    <cellStyle name="Comma 10 23 6 6" xfId="7652"/>
    <cellStyle name="Comma 10 23 60" xfId="7653"/>
    <cellStyle name="Comma 10 23 61" xfId="7654"/>
    <cellStyle name="Comma 10 23 62" xfId="7655"/>
    <cellStyle name="Comma 10 23 63" xfId="7656"/>
    <cellStyle name="Comma 10 23 64" xfId="7657"/>
    <cellStyle name="Comma 10 23 65" xfId="7658"/>
    <cellStyle name="Comma 10 23 66" xfId="7659"/>
    <cellStyle name="Comma 10 23 67" xfId="7660"/>
    <cellStyle name="Comma 10 23 68" xfId="7661"/>
    <cellStyle name="Comma 10 23 69" xfId="7662"/>
    <cellStyle name="Comma 10 23 7" xfId="7663"/>
    <cellStyle name="Comma 10 23 7 2" xfId="7664"/>
    <cellStyle name="Comma 10 23 7 3" xfId="7665"/>
    <cellStyle name="Comma 10 23 7 4" xfId="7666"/>
    <cellStyle name="Comma 10 23 7 5" xfId="7667"/>
    <cellStyle name="Comma 10 23 7 6" xfId="7668"/>
    <cellStyle name="Comma 10 23 70" xfId="7669"/>
    <cellStyle name="Comma 10 23 71" xfId="7670"/>
    <cellStyle name="Comma 10 23 72" xfId="7671"/>
    <cellStyle name="Comma 10 23 8" xfId="7672"/>
    <cellStyle name="Comma 10 23 8 2" xfId="7673"/>
    <cellStyle name="Comma 10 23 8 3" xfId="7674"/>
    <cellStyle name="Comma 10 23 8 4" xfId="7675"/>
    <cellStyle name="Comma 10 23 8 5" xfId="7676"/>
    <cellStyle name="Comma 10 23 8 6" xfId="7677"/>
    <cellStyle name="Comma 10 23 9" xfId="7678"/>
    <cellStyle name="Comma 10 23 9 2" xfId="7679"/>
    <cellStyle name="Comma 10 23 9 3" xfId="7680"/>
    <cellStyle name="Comma 10 23 9 4" xfId="7681"/>
    <cellStyle name="Comma 10 23 9 5" xfId="7682"/>
    <cellStyle name="Comma 10 23 9 6" xfId="7683"/>
    <cellStyle name="Comma 10 24" xfId="7684"/>
    <cellStyle name="Comma 10 24 10" xfId="7685"/>
    <cellStyle name="Comma 10 24 10 2" xfId="7686"/>
    <cellStyle name="Comma 10 24 10 3" xfId="7687"/>
    <cellStyle name="Comma 10 24 10 4" xfId="7688"/>
    <cellStyle name="Comma 10 24 10 5" xfId="7689"/>
    <cellStyle name="Comma 10 24 10 6" xfId="7690"/>
    <cellStyle name="Comma 10 24 11" xfId="7691"/>
    <cellStyle name="Comma 10 24 11 2" xfId="7692"/>
    <cellStyle name="Comma 10 24 11 3" xfId="7693"/>
    <cellStyle name="Comma 10 24 11 4" xfId="7694"/>
    <cellStyle name="Comma 10 24 11 5" xfId="7695"/>
    <cellStyle name="Comma 10 24 11 6" xfId="7696"/>
    <cellStyle name="Comma 10 24 12" xfId="7697"/>
    <cellStyle name="Comma 10 24 12 2" xfId="7698"/>
    <cellStyle name="Comma 10 24 12 3" xfId="7699"/>
    <cellStyle name="Comma 10 24 12 4" xfId="7700"/>
    <cellStyle name="Comma 10 24 12 5" xfId="7701"/>
    <cellStyle name="Comma 10 24 12 6" xfId="7702"/>
    <cellStyle name="Comma 10 24 13" xfId="7703"/>
    <cellStyle name="Comma 10 24 13 2" xfId="7704"/>
    <cellStyle name="Comma 10 24 13 3" xfId="7705"/>
    <cellStyle name="Comma 10 24 13 4" xfId="7706"/>
    <cellStyle name="Comma 10 24 13 5" xfId="7707"/>
    <cellStyle name="Comma 10 24 13 6" xfId="7708"/>
    <cellStyle name="Comma 10 24 14" xfId="7709"/>
    <cellStyle name="Comma 10 24 14 2" xfId="7710"/>
    <cellStyle name="Comma 10 24 14 3" xfId="7711"/>
    <cellStyle name="Comma 10 24 14 4" xfId="7712"/>
    <cellStyle name="Comma 10 24 14 5" xfId="7713"/>
    <cellStyle name="Comma 10 24 14 6" xfId="7714"/>
    <cellStyle name="Comma 10 24 15" xfId="7715"/>
    <cellStyle name="Comma 10 24 16" xfId="7716"/>
    <cellStyle name="Comma 10 24 17" xfId="7717"/>
    <cellStyle name="Comma 10 24 18" xfId="7718"/>
    <cellStyle name="Comma 10 24 19" xfId="7719"/>
    <cellStyle name="Comma 10 24 2" xfId="7720"/>
    <cellStyle name="Comma 10 24 2 2" xfId="7721"/>
    <cellStyle name="Comma 10 24 2 3" xfId="7722"/>
    <cellStyle name="Comma 10 24 2 4" xfId="7723"/>
    <cellStyle name="Comma 10 24 2 5" xfId="7724"/>
    <cellStyle name="Comma 10 24 2 6" xfId="7725"/>
    <cellStyle name="Comma 10 24 20" xfId="7726"/>
    <cellStyle name="Comma 10 24 21" xfId="7727"/>
    <cellStyle name="Comma 10 24 22" xfId="7728"/>
    <cellStyle name="Comma 10 24 23" xfId="7729"/>
    <cellStyle name="Comma 10 24 24" xfId="7730"/>
    <cellStyle name="Comma 10 24 25" xfId="7731"/>
    <cellStyle name="Comma 10 24 26" xfId="7732"/>
    <cellStyle name="Comma 10 24 27" xfId="7733"/>
    <cellStyle name="Comma 10 24 28" xfId="7734"/>
    <cellStyle name="Comma 10 24 29" xfId="7735"/>
    <cellStyle name="Comma 10 24 3" xfId="7736"/>
    <cellStyle name="Comma 10 24 3 2" xfId="7737"/>
    <cellStyle name="Comma 10 24 3 3" xfId="7738"/>
    <cellStyle name="Comma 10 24 3 4" xfId="7739"/>
    <cellStyle name="Comma 10 24 3 5" xfId="7740"/>
    <cellStyle name="Comma 10 24 3 6" xfId="7741"/>
    <cellStyle name="Comma 10 24 30" xfId="7742"/>
    <cellStyle name="Comma 10 24 31" xfId="7743"/>
    <cellStyle name="Comma 10 24 32" xfId="7744"/>
    <cellStyle name="Comma 10 24 33" xfId="7745"/>
    <cellStyle name="Comma 10 24 34" xfId="7746"/>
    <cellStyle name="Comma 10 24 35" xfId="7747"/>
    <cellStyle name="Comma 10 24 36" xfId="7748"/>
    <cellStyle name="Comma 10 24 37" xfId="7749"/>
    <cellStyle name="Comma 10 24 38" xfId="7750"/>
    <cellStyle name="Comma 10 24 39" xfId="7751"/>
    <cellStyle name="Comma 10 24 4" xfId="7752"/>
    <cellStyle name="Comma 10 24 4 2" xfId="7753"/>
    <cellStyle name="Comma 10 24 4 3" xfId="7754"/>
    <cellStyle name="Comma 10 24 4 4" xfId="7755"/>
    <cellStyle name="Comma 10 24 4 5" xfId="7756"/>
    <cellStyle name="Comma 10 24 4 6" xfId="7757"/>
    <cellStyle name="Comma 10 24 40" xfId="7758"/>
    <cellStyle name="Comma 10 24 41" xfId="7759"/>
    <cellStyle name="Comma 10 24 42" xfId="7760"/>
    <cellStyle name="Comma 10 24 43" xfId="7761"/>
    <cellStyle name="Comma 10 24 44" xfId="7762"/>
    <cellStyle name="Comma 10 24 45" xfId="7763"/>
    <cellStyle name="Comma 10 24 46" xfId="7764"/>
    <cellStyle name="Comma 10 24 47" xfId="7765"/>
    <cellStyle name="Comma 10 24 48" xfId="7766"/>
    <cellStyle name="Comma 10 24 49" xfId="7767"/>
    <cellStyle name="Comma 10 24 5" xfId="7768"/>
    <cellStyle name="Comma 10 24 5 2" xfId="7769"/>
    <cellStyle name="Comma 10 24 5 3" xfId="7770"/>
    <cellStyle name="Comma 10 24 5 4" xfId="7771"/>
    <cellStyle name="Comma 10 24 5 5" xfId="7772"/>
    <cellStyle name="Comma 10 24 5 6" xfId="7773"/>
    <cellStyle name="Comma 10 24 50" xfId="7774"/>
    <cellStyle name="Comma 10 24 51" xfId="7775"/>
    <cellStyle name="Comma 10 24 52" xfId="7776"/>
    <cellStyle name="Comma 10 24 53" xfId="7777"/>
    <cellStyle name="Comma 10 24 54" xfId="7778"/>
    <cellStyle name="Comma 10 24 55" xfId="7779"/>
    <cellStyle name="Comma 10 24 56" xfId="7780"/>
    <cellStyle name="Comma 10 24 56 2" xfId="7781"/>
    <cellStyle name="Comma 10 24 57" xfId="7782"/>
    <cellStyle name="Comma 10 24 57 2" xfId="7783"/>
    <cellStyle name="Comma 10 24 58" xfId="7784"/>
    <cellStyle name="Comma 10 24 58 2" xfId="7785"/>
    <cellStyle name="Comma 10 24 59" xfId="7786"/>
    <cellStyle name="Comma 10 24 59 2" xfId="7787"/>
    <cellStyle name="Comma 10 24 6" xfId="7788"/>
    <cellStyle name="Comma 10 24 6 2" xfId="7789"/>
    <cellStyle name="Comma 10 24 6 3" xfId="7790"/>
    <cellStyle name="Comma 10 24 6 4" xfId="7791"/>
    <cellStyle name="Comma 10 24 6 5" xfId="7792"/>
    <cellStyle name="Comma 10 24 6 6" xfId="7793"/>
    <cellStyle name="Comma 10 24 60" xfId="7794"/>
    <cellStyle name="Comma 10 24 61" xfId="7795"/>
    <cellStyle name="Comma 10 24 62" xfId="7796"/>
    <cellStyle name="Comma 10 24 63" xfId="7797"/>
    <cellStyle name="Comma 10 24 64" xfId="7798"/>
    <cellStyle name="Comma 10 24 65" xfId="7799"/>
    <cellStyle name="Comma 10 24 66" xfId="7800"/>
    <cellStyle name="Comma 10 24 67" xfId="7801"/>
    <cellStyle name="Comma 10 24 68" xfId="7802"/>
    <cellStyle name="Comma 10 24 69" xfId="7803"/>
    <cellStyle name="Comma 10 24 7" xfId="7804"/>
    <cellStyle name="Comma 10 24 7 2" xfId="7805"/>
    <cellStyle name="Comma 10 24 7 3" xfId="7806"/>
    <cellStyle name="Comma 10 24 7 4" xfId="7807"/>
    <cellStyle name="Comma 10 24 7 5" xfId="7808"/>
    <cellStyle name="Comma 10 24 7 6" xfId="7809"/>
    <cellStyle name="Comma 10 24 70" xfId="7810"/>
    <cellStyle name="Comma 10 24 71" xfId="7811"/>
    <cellStyle name="Comma 10 24 72" xfId="7812"/>
    <cellStyle name="Comma 10 24 8" xfId="7813"/>
    <cellStyle name="Comma 10 24 8 2" xfId="7814"/>
    <cellStyle name="Comma 10 24 8 3" xfId="7815"/>
    <cellStyle name="Comma 10 24 8 4" xfId="7816"/>
    <cellStyle name="Comma 10 24 8 5" xfId="7817"/>
    <cellStyle name="Comma 10 24 8 6" xfId="7818"/>
    <cellStyle name="Comma 10 24 9" xfId="7819"/>
    <cellStyle name="Comma 10 24 9 2" xfId="7820"/>
    <cellStyle name="Comma 10 24 9 3" xfId="7821"/>
    <cellStyle name="Comma 10 24 9 4" xfId="7822"/>
    <cellStyle name="Comma 10 24 9 5" xfId="7823"/>
    <cellStyle name="Comma 10 24 9 6" xfId="7824"/>
    <cellStyle name="Comma 10 25" xfId="7825"/>
    <cellStyle name="Comma 10 25 10" xfId="7826"/>
    <cellStyle name="Comma 10 25 10 2" xfId="7827"/>
    <cellStyle name="Comma 10 25 10 3" xfId="7828"/>
    <cellStyle name="Comma 10 25 10 4" xfId="7829"/>
    <cellStyle name="Comma 10 25 10 5" xfId="7830"/>
    <cellStyle name="Comma 10 25 10 6" xfId="7831"/>
    <cellStyle name="Comma 10 25 11" xfId="7832"/>
    <cellStyle name="Comma 10 25 11 2" xfId="7833"/>
    <cellStyle name="Comma 10 25 11 3" xfId="7834"/>
    <cellStyle name="Comma 10 25 11 4" xfId="7835"/>
    <cellStyle name="Comma 10 25 11 5" xfId="7836"/>
    <cellStyle name="Comma 10 25 11 6" xfId="7837"/>
    <cellStyle name="Comma 10 25 12" xfId="7838"/>
    <cellStyle name="Comma 10 25 12 2" xfId="7839"/>
    <cellStyle name="Comma 10 25 12 3" xfId="7840"/>
    <cellStyle name="Comma 10 25 12 4" xfId="7841"/>
    <cellStyle name="Comma 10 25 12 5" xfId="7842"/>
    <cellStyle name="Comma 10 25 12 6" xfId="7843"/>
    <cellStyle name="Comma 10 25 13" xfId="7844"/>
    <cellStyle name="Comma 10 25 13 2" xfId="7845"/>
    <cellStyle name="Comma 10 25 13 3" xfId="7846"/>
    <cellStyle name="Comma 10 25 13 4" xfId="7847"/>
    <cellStyle name="Comma 10 25 13 5" xfId="7848"/>
    <cellStyle name="Comma 10 25 13 6" xfId="7849"/>
    <cellStyle name="Comma 10 25 14" xfId="7850"/>
    <cellStyle name="Comma 10 25 14 2" xfId="7851"/>
    <cellStyle name="Comma 10 25 14 3" xfId="7852"/>
    <cellStyle name="Comma 10 25 14 4" xfId="7853"/>
    <cellStyle name="Comma 10 25 14 5" xfId="7854"/>
    <cellStyle name="Comma 10 25 14 6" xfId="7855"/>
    <cellStyle name="Comma 10 25 15" xfId="7856"/>
    <cellStyle name="Comma 10 25 16" xfId="7857"/>
    <cellStyle name="Comma 10 25 17" xfId="7858"/>
    <cellStyle name="Comma 10 25 18" xfId="7859"/>
    <cellStyle name="Comma 10 25 19" xfId="7860"/>
    <cellStyle name="Comma 10 25 2" xfId="7861"/>
    <cellStyle name="Comma 10 25 2 2" xfId="7862"/>
    <cellStyle name="Comma 10 25 2 3" xfId="7863"/>
    <cellStyle name="Comma 10 25 2 4" xfId="7864"/>
    <cellStyle name="Comma 10 25 2 5" xfId="7865"/>
    <cellStyle name="Comma 10 25 2 6" xfId="7866"/>
    <cellStyle name="Comma 10 25 20" xfId="7867"/>
    <cellStyle name="Comma 10 25 21" xfId="7868"/>
    <cellStyle name="Comma 10 25 22" xfId="7869"/>
    <cellStyle name="Comma 10 25 23" xfId="7870"/>
    <cellStyle name="Comma 10 25 24" xfId="7871"/>
    <cellStyle name="Comma 10 25 25" xfId="7872"/>
    <cellStyle name="Comma 10 25 26" xfId="7873"/>
    <cellStyle name="Comma 10 25 27" xfId="7874"/>
    <cellStyle name="Comma 10 25 28" xfId="7875"/>
    <cellStyle name="Comma 10 25 29" xfId="7876"/>
    <cellStyle name="Comma 10 25 3" xfId="7877"/>
    <cellStyle name="Comma 10 25 3 2" xfId="7878"/>
    <cellStyle name="Comma 10 25 3 3" xfId="7879"/>
    <cellStyle name="Comma 10 25 3 4" xfId="7880"/>
    <cellStyle name="Comma 10 25 3 5" xfId="7881"/>
    <cellStyle name="Comma 10 25 3 6" xfId="7882"/>
    <cellStyle name="Comma 10 25 30" xfId="7883"/>
    <cellStyle name="Comma 10 25 31" xfId="7884"/>
    <cellStyle name="Comma 10 25 32" xfId="7885"/>
    <cellStyle name="Comma 10 25 33" xfId="7886"/>
    <cellStyle name="Comma 10 25 34" xfId="7887"/>
    <cellStyle name="Comma 10 25 35" xfId="7888"/>
    <cellStyle name="Comma 10 25 36" xfId="7889"/>
    <cellStyle name="Comma 10 25 37" xfId="7890"/>
    <cellStyle name="Comma 10 25 38" xfId="7891"/>
    <cellStyle name="Comma 10 25 39" xfId="7892"/>
    <cellStyle name="Comma 10 25 4" xfId="7893"/>
    <cellStyle name="Comma 10 25 4 2" xfId="7894"/>
    <cellStyle name="Comma 10 25 4 3" xfId="7895"/>
    <cellStyle name="Comma 10 25 4 4" xfId="7896"/>
    <cellStyle name="Comma 10 25 4 5" xfId="7897"/>
    <cellStyle name="Comma 10 25 4 6" xfId="7898"/>
    <cellStyle name="Comma 10 25 40" xfId="7899"/>
    <cellStyle name="Comma 10 25 41" xfId="7900"/>
    <cellStyle name="Comma 10 25 42" xfId="7901"/>
    <cellStyle name="Comma 10 25 43" xfId="7902"/>
    <cellStyle name="Comma 10 25 44" xfId="7903"/>
    <cellStyle name="Comma 10 25 45" xfId="7904"/>
    <cellStyle name="Comma 10 25 46" xfId="7905"/>
    <cellStyle name="Comma 10 25 47" xfId="7906"/>
    <cellStyle name="Comma 10 25 48" xfId="7907"/>
    <cellStyle name="Comma 10 25 49" xfId="7908"/>
    <cellStyle name="Comma 10 25 5" xfId="7909"/>
    <cellStyle name="Comma 10 25 5 2" xfId="7910"/>
    <cellStyle name="Comma 10 25 5 3" xfId="7911"/>
    <cellStyle name="Comma 10 25 5 4" xfId="7912"/>
    <cellStyle name="Comma 10 25 5 5" xfId="7913"/>
    <cellStyle name="Comma 10 25 5 6" xfId="7914"/>
    <cellStyle name="Comma 10 25 50" xfId="7915"/>
    <cellStyle name="Comma 10 25 51" xfId="7916"/>
    <cellStyle name="Comma 10 25 52" xfId="7917"/>
    <cellStyle name="Comma 10 25 53" xfId="7918"/>
    <cellStyle name="Comma 10 25 54" xfId="7919"/>
    <cellStyle name="Comma 10 25 55" xfId="7920"/>
    <cellStyle name="Comma 10 25 56" xfId="7921"/>
    <cellStyle name="Comma 10 25 56 2" xfId="7922"/>
    <cellStyle name="Comma 10 25 57" xfId="7923"/>
    <cellStyle name="Comma 10 25 57 2" xfId="7924"/>
    <cellStyle name="Comma 10 25 58" xfId="7925"/>
    <cellStyle name="Comma 10 25 58 2" xfId="7926"/>
    <cellStyle name="Comma 10 25 59" xfId="7927"/>
    <cellStyle name="Comma 10 25 59 2" xfId="7928"/>
    <cellStyle name="Comma 10 25 6" xfId="7929"/>
    <cellStyle name="Comma 10 25 6 2" xfId="7930"/>
    <cellStyle name="Comma 10 25 6 3" xfId="7931"/>
    <cellStyle name="Comma 10 25 6 4" xfId="7932"/>
    <cellStyle name="Comma 10 25 6 5" xfId="7933"/>
    <cellStyle name="Comma 10 25 6 6" xfId="7934"/>
    <cellStyle name="Comma 10 25 60" xfId="7935"/>
    <cellStyle name="Comma 10 25 61" xfId="7936"/>
    <cellStyle name="Comma 10 25 62" xfId="7937"/>
    <cellStyle name="Comma 10 25 63" xfId="7938"/>
    <cellStyle name="Comma 10 25 64" xfId="7939"/>
    <cellStyle name="Comma 10 25 65" xfId="7940"/>
    <cellStyle name="Comma 10 25 66" xfId="7941"/>
    <cellStyle name="Comma 10 25 67" xfId="7942"/>
    <cellStyle name="Comma 10 25 68" xfId="7943"/>
    <cellStyle name="Comma 10 25 69" xfId="7944"/>
    <cellStyle name="Comma 10 25 7" xfId="7945"/>
    <cellStyle name="Comma 10 25 7 2" xfId="7946"/>
    <cellStyle name="Comma 10 25 7 3" xfId="7947"/>
    <cellStyle name="Comma 10 25 7 4" xfId="7948"/>
    <cellStyle name="Comma 10 25 7 5" xfId="7949"/>
    <cellStyle name="Comma 10 25 7 6" xfId="7950"/>
    <cellStyle name="Comma 10 25 70" xfId="7951"/>
    <cellStyle name="Comma 10 25 71" xfId="7952"/>
    <cellStyle name="Comma 10 25 72" xfId="7953"/>
    <cellStyle name="Comma 10 25 8" xfId="7954"/>
    <cellStyle name="Comma 10 25 8 2" xfId="7955"/>
    <cellStyle name="Comma 10 25 8 3" xfId="7956"/>
    <cellStyle name="Comma 10 25 8 4" xfId="7957"/>
    <cellStyle name="Comma 10 25 8 5" xfId="7958"/>
    <cellStyle name="Comma 10 25 8 6" xfId="7959"/>
    <cellStyle name="Comma 10 25 9" xfId="7960"/>
    <cellStyle name="Comma 10 25 9 2" xfId="7961"/>
    <cellStyle name="Comma 10 25 9 3" xfId="7962"/>
    <cellStyle name="Comma 10 25 9 4" xfId="7963"/>
    <cellStyle name="Comma 10 25 9 5" xfId="7964"/>
    <cellStyle name="Comma 10 25 9 6" xfId="7965"/>
    <cellStyle name="Comma 10 26" xfId="7966"/>
    <cellStyle name="Comma 10 26 10" xfId="7967"/>
    <cellStyle name="Comma 10 26 10 2" xfId="7968"/>
    <cellStyle name="Comma 10 26 10 3" xfId="7969"/>
    <cellStyle name="Comma 10 26 10 4" xfId="7970"/>
    <cellStyle name="Comma 10 26 10 5" xfId="7971"/>
    <cellStyle name="Comma 10 26 10 6" xfId="7972"/>
    <cellStyle name="Comma 10 26 11" xfId="7973"/>
    <cellStyle name="Comma 10 26 11 2" xfId="7974"/>
    <cellStyle name="Comma 10 26 11 3" xfId="7975"/>
    <cellStyle name="Comma 10 26 11 4" xfId="7976"/>
    <cellStyle name="Comma 10 26 11 5" xfId="7977"/>
    <cellStyle name="Comma 10 26 11 6" xfId="7978"/>
    <cellStyle name="Comma 10 26 12" xfId="7979"/>
    <cellStyle name="Comma 10 26 12 2" xfId="7980"/>
    <cellStyle name="Comma 10 26 12 3" xfId="7981"/>
    <cellStyle name="Comma 10 26 12 4" xfId="7982"/>
    <cellStyle name="Comma 10 26 12 5" xfId="7983"/>
    <cellStyle name="Comma 10 26 12 6" xfId="7984"/>
    <cellStyle name="Comma 10 26 13" xfId="7985"/>
    <cellStyle name="Comma 10 26 13 2" xfId="7986"/>
    <cellStyle name="Comma 10 26 13 3" xfId="7987"/>
    <cellStyle name="Comma 10 26 13 4" xfId="7988"/>
    <cellStyle name="Comma 10 26 13 5" xfId="7989"/>
    <cellStyle name="Comma 10 26 13 6" xfId="7990"/>
    <cellStyle name="Comma 10 26 14" xfId="7991"/>
    <cellStyle name="Comma 10 26 14 2" xfId="7992"/>
    <cellStyle name="Comma 10 26 14 3" xfId="7993"/>
    <cellStyle name="Comma 10 26 14 4" xfId="7994"/>
    <cellStyle name="Comma 10 26 14 5" xfId="7995"/>
    <cellStyle name="Comma 10 26 14 6" xfId="7996"/>
    <cellStyle name="Comma 10 26 15" xfId="7997"/>
    <cellStyle name="Comma 10 26 16" xfId="7998"/>
    <cellStyle name="Comma 10 26 17" xfId="7999"/>
    <cellStyle name="Comma 10 26 18" xfId="8000"/>
    <cellStyle name="Comma 10 26 19" xfId="8001"/>
    <cellStyle name="Comma 10 26 2" xfId="8002"/>
    <cellStyle name="Comma 10 26 2 2" xfId="8003"/>
    <cellStyle name="Comma 10 26 2 3" xfId="8004"/>
    <cellStyle name="Comma 10 26 2 4" xfId="8005"/>
    <cellStyle name="Comma 10 26 2 5" xfId="8006"/>
    <cellStyle name="Comma 10 26 2 6" xfId="8007"/>
    <cellStyle name="Comma 10 26 20" xfId="8008"/>
    <cellStyle name="Comma 10 26 21" xfId="8009"/>
    <cellStyle name="Comma 10 26 22" xfId="8010"/>
    <cellStyle name="Comma 10 26 23" xfId="8011"/>
    <cellStyle name="Comma 10 26 24" xfId="8012"/>
    <cellStyle name="Comma 10 26 25" xfId="8013"/>
    <cellStyle name="Comma 10 26 26" xfId="8014"/>
    <cellStyle name="Comma 10 26 27" xfId="8015"/>
    <cellStyle name="Comma 10 26 28" xfId="8016"/>
    <cellStyle name="Comma 10 26 29" xfId="8017"/>
    <cellStyle name="Comma 10 26 3" xfId="8018"/>
    <cellStyle name="Comma 10 26 3 2" xfId="8019"/>
    <cellStyle name="Comma 10 26 3 3" xfId="8020"/>
    <cellStyle name="Comma 10 26 3 4" xfId="8021"/>
    <cellStyle name="Comma 10 26 3 5" xfId="8022"/>
    <cellStyle name="Comma 10 26 3 6" xfId="8023"/>
    <cellStyle name="Comma 10 26 30" xfId="8024"/>
    <cellStyle name="Comma 10 26 31" xfId="8025"/>
    <cellStyle name="Comma 10 26 32" xfId="8026"/>
    <cellStyle name="Comma 10 26 33" xfId="8027"/>
    <cellStyle name="Comma 10 26 34" xfId="8028"/>
    <cellStyle name="Comma 10 26 35" xfId="8029"/>
    <cellStyle name="Comma 10 26 36" xfId="8030"/>
    <cellStyle name="Comma 10 26 37" xfId="8031"/>
    <cellStyle name="Comma 10 26 38" xfId="8032"/>
    <cellStyle name="Comma 10 26 39" xfId="8033"/>
    <cellStyle name="Comma 10 26 4" xfId="8034"/>
    <cellStyle name="Comma 10 26 4 2" xfId="8035"/>
    <cellStyle name="Comma 10 26 4 3" xfId="8036"/>
    <cellStyle name="Comma 10 26 4 4" xfId="8037"/>
    <cellStyle name="Comma 10 26 4 5" xfId="8038"/>
    <cellStyle name="Comma 10 26 4 6" xfId="8039"/>
    <cellStyle name="Comma 10 26 40" xfId="8040"/>
    <cellStyle name="Comma 10 26 41" xfId="8041"/>
    <cellStyle name="Comma 10 26 42" xfId="8042"/>
    <cellStyle name="Comma 10 26 43" xfId="8043"/>
    <cellStyle name="Comma 10 26 44" xfId="8044"/>
    <cellStyle name="Comma 10 26 45" xfId="8045"/>
    <cellStyle name="Comma 10 26 46" xfId="8046"/>
    <cellStyle name="Comma 10 26 47" xfId="8047"/>
    <cellStyle name="Comma 10 26 48" xfId="8048"/>
    <cellStyle name="Comma 10 26 49" xfId="8049"/>
    <cellStyle name="Comma 10 26 5" xfId="8050"/>
    <cellStyle name="Comma 10 26 5 2" xfId="8051"/>
    <cellStyle name="Comma 10 26 5 3" xfId="8052"/>
    <cellStyle name="Comma 10 26 5 4" xfId="8053"/>
    <cellStyle name="Comma 10 26 5 5" xfId="8054"/>
    <cellStyle name="Comma 10 26 5 6" xfId="8055"/>
    <cellStyle name="Comma 10 26 50" xfId="8056"/>
    <cellStyle name="Comma 10 26 51" xfId="8057"/>
    <cellStyle name="Comma 10 26 52" xfId="8058"/>
    <cellStyle name="Comma 10 26 53" xfId="8059"/>
    <cellStyle name="Comma 10 26 54" xfId="8060"/>
    <cellStyle name="Comma 10 26 55" xfId="8061"/>
    <cellStyle name="Comma 10 26 56" xfId="8062"/>
    <cellStyle name="Comma 10 26 56 2" xfId="8063"/>
    <cellStyle name="Comma 10 26 57" xfId="8064"/>
    <cellStyle name="Comma 10 26 57 2" xfId="8065"/>
    <cellStyle name="Comma 10 26 58" xfId="8066"/>
    <cellStyle name="Comma 10 26 58 2" xfId="8067"/>
    <cellStyle name="Comma 10 26 59" xfId="8068"/>
    <cellStyle name="Comma 10 26 59 2" xfId="8069"/>
    <cellStyle name="Comma 10 26 6" xfId="8070"/>
    <cellStyle name="Comma 10 26 6 2" xfId="8071"/>
    <cellStyle name="Comma 10 26 6 3" xfId="8072"/>
    <cellStyle name="Comma 10 26 6 4" xfId="8073"/>
    <cellStyle name="Comma 10 26 6 5" xfId="8074"/>
    <cellStyle name="Comma 10 26 6 6" xfId="8075"/>
    <cellStyle name="Comma 10 26 60" xfId="8076"/>
    <cellStyle name="Comma 10 26 61" xfId="8077"/>
    <cellStyle name="Comma 10 26 62" xfId="8078"/>
    <cellStyle name="Comma 10 26 63" xfId="8079"/>
    <cellStyle name="Comma 10 26 64" xfId="8080"/>
    <cellStyle name="Comma 10 26 65" xfId="8081"/>
    <cellStyle name="Comma 10 26 66" xfId="8082"/>
    <cellStyle name="Comma 10 26 67" xfId="8083"/>
    <cellStyle name="Comma 10 26 68" xfId="8084"/>
    <cellStyle name="Comma 10 26 69" xfId="8085"/>
    <cellStyle name="Comma 10 26 7" xfId="8086"/>
    <cellStyle name="Comma 10 26 7 2" xfId="8087"/>
    <cellStyle name="Comma 10 26 7 3" xfId="8088"/>
    <cellStyle name="Comma 10 26 7 4" xfId="8089"/>
    <cellStyle name="Comma 10 26 7 5" xfId="8090"/>
    <cellStyle name="Comma 10 26 7 6" xfId="8091"/>
    <cellStyle name="Comma 10 26 70" xfId="8092"/>
    <cellStyle name="Comma 10 26 71" xfId="8093"/>
    <cellStyle name="Comma 10 26 72" xfId="8094"/>
    <cellStyle name="Comma 10 26 8" xfId="8095"/>
    <cellStyle name="Comma 10 26 8 2" xfId="8096"/>
    <cellStyle name="Comma 10 26 8 3" xfId="8097"/>
    <cellStyle name="Comma 10 26 8 4" xfId="8098"/>
    <cellStyle name="Comma 10 26 8 5" xfId="8099"/>
    <cellStyle name="Comma 10 26 8 6" xfId="8100"/>
    <cellStyle name="Comma 10 26 9" xfId="8101"/>
    <cellStyle name="Comma 10 26 9 2" xfId="8102"/>
    <cellStyle name="Comma 10 26 9 3" xfId="8103"/>
    <cellStyle name="Comma 10 26 9 4" xfId="8104"/>
    <cellStyle name="Comma 10 26 9 5" xfId="8105"/>
    <cellStyle name="Comma 10 26 9 6" xfId="8106"/>
    <cellStyle name="Comma 10 27" xfId="8107"/>
    <cellStyle name="Comma 10 27 10" xfId="8108"/>
    <cellStyle name="Comma 10 27 10 2" xfId="8109"/>
    <cellStyle name="Comma 10 27 10 3" xfId="8110"/>
    <cellStyle name="Comma 10 27 10 4" xfId="8111"/>
    <cellStyle name="Comma 10 27 10 5" xfId="8112"/>
    <cellStyle name="Comma 10 27 10 6" xfId="8113"/>
    <cellStyle name="Comma 10 27 11" xfId="8114"/>
    <cellStyle name="Comma 10 27 11 2" xfId="8115"/>
    <cellStyle name="Comma 10 27 11 3" xfId="8116"/>
    <cellStyle name="Comma 10 27 11 4" xfId="8117"/>
    <cellStyle name="Comma 10 27 11 5" xfId="8118"/>
    <cellStyle name="Comma 10 27 11 6" xfId="8119"/>
    <cellStyle name="Comma 10 27 12" xfId="8120"/>
    <cellStyle name="Comma 10 27 12 2" xfId="8121"/>
    <cellStyle name="Comma 10 27 12 3" xfId="8122"/>
    <cellStyle name="Comma 10 27 12 4" xfId="8123"/>
    <cellStyle name="Comma 10 27 12 5" xfId="8124"/>
    <cellStyle name="Comma 10 27 12 6" xfId="8125"/>
    <cellStyle name="Comma 10 27 13" xfId="8126"/>
    <cellStyle name="Comma 10 27 13 2" xfId="8127"/>
    <cellStyle name="Comma 10 27 13 3" xfId="8128"/>
    <cellStyle name="Comma 10 27 13 4" xfId="8129"/>
    <cellStyle name="Comma 10 27 13 5" xfId="8130"/>
    <cellStyle name="Comma 10 27 13 6" xfId="8131"/>
    <cellStyle name="Comma 10 27 14" xfId="8132"/>
    <cellStyle name="Comma 10 27 14 2" xfId="8133"/>
    <cellStyle name="Comma 10 27 14 3" xfId="8134"/>
    <cellStyle name="Comma 10 27 14 4" xfId="8135"/>
    <cellStyle name="Comma 10 27 14 5" xfId="8136"/>
    <cellStyle name="Comma 10 27 14 6" xfId="8137"/>
    <cellStyle name="Comma 10 27 15" xfId="8138"/>
    <cellStyle name="Comma 10 27 16" xfId="8139"/>
    <cellStyle name="Comma 10 27 17" xfId="8140"/>
    <cellStyle name="Comma 10 27 18" xfId="8141"/>
    <cellStyle name="Comma 10 27 19" xfId="8142"/>
    <cellStyle name="Comma 10 27 2" xfId="8143"/>
    <cellStyle name="Comma 10 27 2 2" xfId="8144"/>
    <cellStyle name="Comma 10 27 2 3" xfId="8145"/>
    <cellStyle name="Comma 10 27 2 4" xfId="8146"/>
    <cellStyle name="Comma 10 27 2 5" xfId="8147"/>
    <cellStyle name="Comma 10 27 2 6" xfId="8148"/>
    <cellStyle name="Comma 10 27 20" xfId="8149"/>
    <cellStyle name="Comma 10 27 21" xfId="8150"/>
    <cellStyle name="Comma 10 27 22" xfId="8151"/>
    <cellStyle name="Comma 10 27 23" xfId="8152"/>
    <cellStyle name="Comma 10 27 24" xfId="8153"/>
    <cellStyle name="Comma 10 27 25" xfId="8154"/>
    <cellStyle name="Comma 10 27 26" xfId="8155"/>
    <cellStyle name="Comma 10 27 27" xfId="8156"/>
    <cellStyle name="Comma 10 27 28" xfId="8157"/>
    <cellStyle name="Comma 10 27 29" xfId="8158"/>
    <cellStyle name="Comma 10 27 3" xfId="8159"/>
    <cellStyle name="Comma 10 27 3 2" xfId="8160"/>
    <cellStyle name="Comma 10 27 3 3" xfId="8161"/>
    <cellStyle name="Comma 10 27 3 4" xfId="8162"/>
    <cellStyle name="Comma 10 27 3 5" xfId="8163"/>
    <cellStyle name="Comma 10 27 3 6" xfId="8164"/>
    <cellStyle name="Comma 10 27 30" xfId="8165"/>
    <cellStyle name="Comma 10 27 31" xfId="8166"/>
    <cellStyle name="Comma 10 27 32" xfId="8167"/>
    <cellStyle name="Comma 10 27 33" xfId="8168"/>
    <cellStyle name="Comma 10 27 34" xfId="8169"/>
    <cellStyle name="Comma 10 27 35" xfId="8170"/>
    <cellStyle name="Comma 10 27 36" xfId="8171"/>
    <cellStyle name="Comma 10 27 37" xfId="8172"/>
    <cellStyle name="Comma 10 27 38" xfId="8173"/>
    <cellStyle name="Comma 10 27 39" xfId="8174"/>
    <cellStyle name="Comma 10 27 4" xfId="8175"/>
    <cellStyle name="Comma 10 27 4 2" xfId="8176"/>
    <cellStyle name="Comma 10 27 4 3" xfId="8177"/>
    <cellStyle name="Comma 10 27 4 4" xfId="8178"/>
    <cellStyle name="Comma 10 27 4 5" xfId="8179"/>
    <cellStyle name="Comma 10 27 4 6" xfId="8180"/>
    <cellStyle name="Comma 10 27 40" xfId="8181"/>
    <cellStyle name="Comma 10 27 41" xfId="8182"/>
    <cellStyle name="Comma 10 27 42" xfId="8183"/>
    <cellStyle name="Comma 10 27 43" xfId="8184"/>
    <cellStyle name="Comma 10 27 44" xfId="8185"/>
    <cellStyle name="Comma 10 27 45" xfId="8186"/>
    <cellStyle name="Comma 10 27 46" xfId="8187"/>
    <cellStyle name="Comma 10 27 47" xfId="8188"/>
    <cellStyle name="Comma 10 27 48" xfId="8189"/>
    <cellStyle name="Comma 10 27 49" xfId="8190"/>
    <cellStyle name="Comma 10 27 5" xfId="8191"/>
    <cellStyle name="Comma 10 27 5 2" xfId="8192"/>
    <cellStyle name="Comma 10 27 5 3" xfId="8193"/>
    <cellStyle name="Comma 10 27 5 4" xfId="8194"/>
    <cellStyle name="Comma 10 27 5 5" xfId="8195"/>
    <cellStyle name="Comma 10 27 5 6" xfId="8196"/>
    <cellStyle name="Comma 10 27 50" xfId="8197"/>
    <cellStyle name="Comma 10 27 51" xfId="8198"/>
    <cellStyle name="Comma 10 27 52" xfId="8199"/>
    <cellStyle name="Comma 10 27 53" xfId="8200"/>
    <cellStyle name="Comma 10 27 54" xfId="8201"/>
    <cellStyle name="Comma 10 27 55" xfId="8202"/>
    <cellStyle name="Comma 10 27 56" xfId="8203"/>
    <cellStyle name="Comma 10 27 56 2" xfId="8204"/>
    <cellStyle name="Comma 10 27 57" xfId="8205"/>
    <cellStyle name="Comma 10 27 57 2" xfId="8206"/>
    <cellStyle name="Comma 10 27 58" xfId="8207"/>
    <cellStyle name="Comma 10 27 58 2" xfId="8208"/>
    <cellStyle name="Comma 10 27 59" xfId="8209"/>
    <cellStyle name="Comma 10 27 59 2" xfId="8210"/>
    <cellStyle name="Comma 10 27 6" xfId="8211"/>
    <cellStyle name="Comma 10 27 6 2" xfId="8212"/>
    <cellStyle name="Comma 10 27 6 3" xfId="8213"/>
    <cellStyle name="Comma 10 27 6 4" xfId="8214"/>
    <cellStyle name="Comma 10 27 6 5" xfId="8215"/>
    <cellStyle name="Comma 10 27 6 6" xfId="8216"/>
    <cellStyle name="Comma 10 27 60" xfId="8217"/>
    <cellStyle name="Comma 10 27 61" xfId="8218"/>
    <cellStyle name="Comma 10 27 62" xfId="8219"/>
    <cellStyle name="Comma 10 27 63" xfId="8220"/>
    <cellStyle name="Comma 10 27 64" xfId="8221"/>
    <cellStyle name="Comma 10 27 65" xfId="8222"/>
    <cellStyle name="Comma 10 27 66" xfId="8223"/>
    <cellStyle name="Comma 10 27 67" xfId="8224"/>
    <cellStyle name="Comma 10 27 68" xfId="8225"/>
    <cellStyle name="Comma 10 27 69" xfId="8226"/>
    <cellStyle name="Comma 10 27 7" xfId="8227"/>
    <cellStyle name="Comma 10 27 7 2" xfId="8228"/>
    <cellStyle name="Comma 10 27 7 3" xfId="8229"/>
    <cellStyle name="Comma 10 27 7 4" xfId="8230"/>
    <cellStyle name="Comma 10 27 7 5" xfId="8231"/>
    <cellStyle name="Comma 10 27 7 6" xfId="8232"/>
    <cellStyle name="Comma 10 27 70" xfId="8233"/>
    <cellStyle name="Comma 10 27 71" xfId="8234"/>
    <cellStyle name="Comma 10 27 72" xfId="8235"/>
    <cellStyle name="Comma 10 27 8" xfId="8236"/>
    <cellStyle name="Comma 10 27 8 2" xfId="8237"/>
    <cellStyle name="Comma 10 27 8 3" xfId="8238"/>
    <cellStyle name="Comma 10 27 8 4" xfId="8239"/>
    <cellStyle name="Comma 10 27 8 5" xfId="8240"/>
    <cellStyle name="Comma 10 27 8 6" xfId="8241"/>
    <cellStyle name="Comma 10 27 9" xfId="8242"/>
    <cellStyle name="Comma 10 27 9 2" xfId="8243"/>
    <cellStyle name="Comma 10 27 9 3" xfId="8244"/>
    <cellStyle name="Comma 10 27 9 4" xfId="8245"/>
    <cellStyle name="Comma 10 27 9 5" xfId="8246"/>
    <cellStyle name="Comma 10 27 9 6" xfId="8247"/>
    <cellStyle name="Comma 10 28" xfId="8248"/>
    <cellStyle name="Comma 10 28 10" xfId="8249"/>
    <cellStyle name="Comma 10 28 10 2" xfId="8250"/>
    <cellStyle name="Comma 10 28 10 3" xfId="8251"/>
    <cellStyle name="Comma 10 28 10 4" xfId="8252"/>
    <cellStyle name="Comma 10 28 10 5" xfId="8253"/>
    <cellStyle name="Comma 10 28 10 6" xfId="8254"/>
    <cellStyle name="Comma 10 28 11" xfId="8255"/>
    <cellStyle name="Comma 10 28 11 2" xfId="8256"/>
    <cellStyle name="Comma 10 28 11 3" xfId="8257"/>
    <cellStyle name="Comma 10 28 11 4" xfId="8258"/>
    <cellStyle name="Comma 10 28 11 5" xfId="8259"/>
    <cellStyle name="Comma 10 28 11 6" xfId="8260"/>
    <cellStyle name="Comma 10 28 12" xfId="8261"/>
    <cellStyle name="Comma 10 28 12 2" xfId="8262"/>
    <cellStyle name="Comma 10 28 12 3" xfId="8263"/>
    <cellStyle name="Comma 10 28 12 4" xfId="8264"/>
    <cellStyle name="Comma 10 28 12 5" xfId="8265"/>
    <cellStyle name="Comma 10 28 12 6" xfId="8266"/>
    <cellStyle name="Comma 10 28 13" xfId="8267"/>
    <cellStyle name="Comma 10 28 13 2" xfId="8268"/>
    <cellStyle name="Comma 10 28 13 3" xfId="8269"/>
    <cellStyle name="Comma 10 28 13 4" xfId="8270"/>
    <cellStyle name="Comma 10 28 13 5" xfId="8271"/>
    <cellStyle name="Comma 10 28 13 6" xfId="8272"/>
    <cellStyle name="Comma 10 28 14" xfId="8273"/>
    <cellStyle name="Comma 10 28 14 2" xfId="8274"/>
    <cellStyle name="Comma 10 28 14 3" xfId="8275"/>
    <cellStyle name="Comma 10 28 14 4" xfId="8276"/>
    <cellStyle name="Comma 10 28 14 5" xfId="8277"/>
    <cellStyle name="Comma 10 28 14 6" xfId="8278"/>
    <cellStyle name="Comma 10 28 15" xfId="8279"/>
    <cellStyle name="Comma 10 28 16" xfId="8280"/>
    <cellStyle name="Comma 10 28 17" xfId="8281"/>
    <cellStyle name="Comma 10 28 18" xfId="8282"/>
    <cellStyle name="Comma 10 28 19" xfId="8283"/>
    <cellStyle name="Comma 10 28 2" xfId="8284"/>
    <cellStyle name="Comma 10 28 2 2" xfId="8285"/>
    <cellStyle name="Comma 10 28 2 3" xfId="8286"/>
    <cellStyle name="Comma 10 28 2 4" xfId="8287"/>
    <cellStyle name="Comma 10 28 2 5" xfId="8288"/>
    <cellStyle name="Comma 10 28 2 6" xfId="8289"/>
    <cellStyle name="Comma 10 28 20" xfId="8290"/>
    <cellStyle name="Comma 10 28 21" xfId="8291"/>
    <cellStyle name="Comma 10 28 22" xfId="8292"/>
    <cellStyle name="Comma 10 28 23" xfId="8293"/>
    <cellStyle name="Comma 10 28 24" xfId="8294"/>
    <cellStyle name="Comma 10 28 25" xfId="8295"/>
    <cellStyle name="Comma 10 28 26" xfId="8296"/>
    <cellStyle name="Comma 10 28 27" xfId="8297"/>
    <cellStyle name="Comma 10 28 28" xfId="8298"/>
    <cellStyle name="Comma 10 28 29" xfId="8299"/>
    <cellStyle name="Comma 10 28 3" xfId="8300"/>
    <cellStyle name="Comma 10 28 3 2" xfId="8301"/>
    <cellStyle name="Comma 10 28 3 3" xfId="8302"/>
    <cellStyle name="Comma 10 28 3 4" xfId="8303"/>
    <cellStyle name="Comma 10 28 3 5" xfId="8304"/>
    <cellStyle name="Comma 10 28 3 6" xfId="8305"/>
    <cellStyle name="Comma 10 28 30" xfId="8306"/>
    <cellStyle name="Comma 10 28 31" xfId="8307"/>
    <cellStyle name="Comma 10 28 32" xfId="8308"/>
    <cellStyle name="Comma 10 28 33" xfId="8309"/>
    <cellStyle name="Comma 10 28 34" xfId="8310"/>
    <cellStyle name="Comma 10 28 35" xfId="8311"/>
    <cellStyle name="Comma 10 28 36" xfId="8312"/>
    <cellStyle name="Comma 10 28 37" xfId="8313"/>
    <cellStyle name="Comma 10 28 38" xfId="8314"/>
    <cellStyle name="Comma 10 28 39" xfId="8315"/>
    <cellStyle name="Comma 10 28 4" xfId="8316"/>
    <cellStyle name="Comma 10 28 4 2" xfId="8317"/>
    <cellStyle name="Comma 10 28 4 3" xfId="8318"/>
    <cellStyle name="Comma 10 28 4 4" xfId="8319"/>
    <cellStyle name="Comma 10 28 4 5" xfId="8320"/>
    <cellStyle name="Comma 10 28 4 6" xfId="8321"/>
    <cellStyle name="Comma 10 28 40" xfId="8322"/>
    <cellStyle name="Comma 10 28 41" xfId="8323"/>
    <cellStyle name="Comma 10 28 42" xfId="8324"/>
    <cellStyle name="Comma 10 28 43" xfId="8325"/>
    <cellStyle name="Comma 10 28 44" xfId="8326"/>
    <cellStyle name="Comma 10 28 45" xfId="8327"/>
    <cellStyle name="Comma 10 28 46" xfId="8328"/>
    <cellStyle name="Comma 10 28 47" xfId="8329"/>
    <cellStyle name="Comma 10 28 48" xfId="8330"/>
    <cellStyle name="Comma 10 28 49" xfId="8331"/>
    <cellStyle name="Comma 10 28 5" xfId="8332"/>
    <cellStyle name="Comma 10 28 5 2" xfId="8333"/>
    <cellStyle name="Comma 10 28 5 3" xfId="8334"/>
    <cellStyle name="Comma 10 28 5 4" xfId="8335"/>
    <cellStyle name="Comma 10 28 5 5" xfId="8336"/>
    <cellStyle name="Comma 10 28 5 6" xfId="8337"/>
    <cellStyle name="Comma 10 28 50" xfId="8338"/>
    <cellStyle name="Comma 10 28 51" xfId="8339"/>
    <cellStyle name="Comma 10 28 52" xfId="8340"/>
    <cellStyle name="Comma 10 28 53" xfId="8341"/>
    <cellStyle name="Comma 10 28 54" xfId="8342"/>
    <cellStyle name="Comma 10 28 55" xfId="8343"/>
    <cellStyle name="Comma 10 28 56" xfId="8344"/>
    <cellStyle name="Comma 10 28 56 2" xfId="8345"/>
    <cellStyle name="Comma 10 28 57" xfId="8346"/>
    <cellStyle name="Comma 10 28 57 2" xfId="8347"/>
    <cellStyle name="Comma 10 28 58" xfId="8348"/>
    <cellStyle name="Comma 10 28 58 2" xfId="8349"/>
    <cellStyle name="Comma 10 28 59" xfId="8350"/>
    <cellStyle name="Comma 10 28 59 2" xfId="8351"/>
    <cellStyle name="Comma 10 28 6" xfId="8352"/>
    <cellStyle name="Comma 10 28 6 2" xfId="8353"/>
    <cellStyle name="Comma 10 28 6 3" xfId="8354"/>
    <cellStyle name="Comma 10 28 6 4" xfId="8355"/>
    <cellStyle name="Comma 10 28 6 5" xfId="8356"/>
    <cellStyle name="Comma 10 28 6 6" xfId="8357"/>
    <cellStyle name="Comma 10 28 60" xfId="8358"/>
    <cellStyle name="Comma 10 28 61" xfId="8359"/>
    <cellStyle name="Comma 10 28 62" xfId="8360"/>
    <cellStyle name="Comma 10 28 63" xfId="8361"/>
    <cellStyle name="Comma 10 28 64" xfId="8362"/>
    <cellStyle name="Comma 10 28 65" xfId="8363"/>
    <cellStyle name="Comma 10 28 66" xfId="8364"/>
    <cellStyle name="Comma 10 28 67" xfId="8365"/>
    <cellStyle name="Comma 10 28 68" xfId="8366"/>
    <cellStyle name="Comma 10 28 69" xfId="8367"/>
    <cellStyle name="Comma 10 28 7" xfId="8368"/>
    <cellStyle name="Comma 10 28 7 2" xfId="8369"/>
    <cellStyle name="Comma 10 28 7 3" xfId="8370"/>
    <cellStyle name="Comma 10 28 7 4" xfId="8371"/>
    <cellStyle name="Comma 10 28 7 5" xfId="8372"/>
    <cellStyle name="Comma 10 28 7 6" xfId="8373"/>
    <cellStyle name="Comma 10 28 70" xfId="8374"/>
    <cellStyle name="Comma 10 28 71" xfId="8375"/>
    <cellStyle name="Comma 10 28 72" xfId="8376"/>
    <cellStyle name="Comma 10 28 8" xfId="8377"/>
    <cellStyle name="Comma 10 28 8 2" xfId="8378"/>
    <cellStyle name="Comma 10 28 8 3" xfId="8379"/>
    <cellStyle name="Comma 10 28 8 4" xfId="8380"/>
    <cellStyle name="Comma 10 28 8 5" xfId="8381"/>
    <cellStyle name="Comma 10 28 8 6" xfId="8382"/>
    <cellStyle name="Comma 10 28 9" xfId="8383"/>
    <cellStyle name="Comma 10 28 9 2" xfId="8384"/>
    <cellStyle name="Comma 10 28 9 3" xfId="8385"/>
    <cellStyle name="Comma 10 28 9 4" xfId="8386"/>
    <cellStyle name="Comma 10 28 9 5" xfId="8387"/>
    <cellStyle name="Comma 10 28 9 6" xfId="8388"/>
    <cellStyle name="Comma 10 29" xfId="8389"/>
    <cellStyle name="Comma 10 29 10" xfId="8390"/>
    <cellStyle name="Comma 10 29 10 2" xfId="8391"/>
    <cellStyle name="Comma 10 29 10 3" xfId="8392"/>
    <cellStyle name="Comma 10 29 10 4" xfId="8393"/>
    <cellStyle name="Comma 10 29 10 5" xfId="8394"/>
    <cellStyle name="Comma 10 29 10 6" xfId="8395"/>
    <cellStyle name="Comma 10 29 11" xfId="8396"/>
    <cellStyle name="Comma 10 29 11 2" xfId="8397"/>
    <cellStyle name="Comma 10 29 11 3" xfId="8398"/>
    <cellStyle name="Comma 10 29 11 4" xfId="8399"/>
    <cellStyle name="Comma 10 29 11 5" xfId="8400"/>
    <cellStyle name="Comma 10 29 11 6" xfId="8401"/>
    <cellStyle name="Comma 10 29 12" xfId="8402"/>
    <cellStyle name="Comma 10 29 12 2" xfId="8403"/>
    <cellStyle name="Comma 10 29 12 3" xfId="8404"/>
    <cellStyle name="Comma 10 29 12 4" xfId="8405"/>
    <cellStyle name="Comma 10 29 12 5" xfId="8406"/>
    <cellStyle name="Comma 10 29 12 6" xfId="8407"/>
    <cellStyle name="Comma 10 29 13" xfId="8408"/>
    <cellStyle name="Comma 10 29 13 2" xfId="8409"/>
    <cellStyle name="Comma 10 29 13 3" xfId="8410"/>
    <cellStyle name="Comma 10 29 13 4" xfId="8411"/>
    <cellStyle name="Comma 10 29 13 5" xfId="8412"/>
    <cellStyle name="Comma 10 29 13 6" xfId="8413"/>
    <cellStyle name="Comma 10 29 14" xfId="8414"/>
    <cellStyle name="Comma 10 29 14 2" xfId="8415"/>
    <cellStyle name="Comma 10 29 14 3" xfId="8416"/>
    <cellStyle name="Comma 10 29 14 4" xfId="8417"/>
    <cellStyle name="Comma 10 29 14 5" xfId="8418"/>
    <cellStyle name="Comma 10 29 14 6" xfId="8419"/>
    <cellStyle name="Comma 10 29 15" xfId="8420"/>
    <cellStyle name="Comma 10 29 16" xfId="8421"/>
    <cellStyle name="Comma 10 29 17" xfId="8422"/>
    <cellStyle name="Comma 10 29 18" xfId="8423"/>
    <cellStyle name="Comma 10 29 19" xfId="8424"/>
    <cellStyle name="Comma 10 29 2" xfId="8425"/>
    <cellStyle name="Comma 10 29 2 2" xfId="8426"/>
    <cellStyle name="Comma 10 29 2 3" xfId="8427"/>
    <cellStyle name="Comma 10 29 2 4" xfId="8428"/>
    <cellStyle name="Comma 10 29 2 5" xfId="8429"/>
    <cellStyle name="Comma 10 29 2 6" xfId="8430"/>
    <cellStyle name="Comma 10 29 20" xfId="8431"/>
    <cellStyle name="Comma 10 29 21" xfId="8432"/>
    <cellStyle name="Comma 10 29 22" xfId="8433"/>
    <cellStyle name="Comma 10 29 23" xfId="8434"/>
    <cellStyle name="Comma 10 29 24" xfId="8435"/>
    <cellStyle name="Comma 10 29 25" xfId="8436"/>
    <cellStyle name="Comma 10 29 26" xfId="8437"/>
    <cellStyle name="Comma 10 29 27" xfId="8438"/>
    <cellStyle name="Comma 10 29 28" xfId="8439"/>
    <cellStyle name="Comma 10 29 29" xfId="8440"/>
    <cellStyle name="Comma 10 29 3" xfId="8441"/>
    <cellStyle name="Comma 10 29 3 2" xfId="8442"/>
    <cellStyle name="Comma 10 29 3 3" xfId="8443"/>
    <cellStyle name="Comma 10 29 3 4" xfId="8444"/>
    <cellStyle name="Comma 10 29 3 5" xfId="8445"/>
    <cellStyle name="Comma 10 29 3 6" xfId="8446"/>
    <cellStyle name="Comma 10 29 30" xfId="8447"/>
    <cellStyle name="Comma 10 29 31" xfId="8448"/>
    <cellStyle name="Comma 10 29 32" xfId="8449"/>
    <cellStyle name="Comma 10 29 33" xfId="8450"/>
    <cellStyle name="Comma 10 29 34" xfId="8451"/>
    <cellStyle name="Comma 10 29 35" xfId="8452"/>
    <cellStyle name="Comma 10 29 36" xfId="8453"/>
    <cellStyle name="Comma 10 29 37" xfId="8454"/>
    <cellStyle name="Comma 10 29 38" xfId="8455"/>
    <cellStyle name="Comma 10 29 39" xfId="8456"/>
    <cellStyle name="Comma 10 29 4" xfId="8457"/>
    <cellStyle name="Comma 10 29 4 2" xfId="8458"/>
    <cellStyle name="Comma 10 29 4 3" xfId="8459"/>
    <cellStyle name="Comma 10 29 4 4" xfId="8460"/>
    <cellStyle name="Comma 10 29 4 5" xfId="8461"/>
    <cellStyle name="Comma 10 29 4 6" xfId="8462"/>
    <cellStyle name="Comma 10 29 40" xfId="8463"/>
    <cellStyle name="Comma 10 29 41" xfId="8464"/>
    <cellStyle name="Comma 10 29 42" xfId="8465"/>
    <cellStyle name="Comma 10 29 43" xfId="8466"/>
    <cellStyle name="Comma 10 29 44" xfId="8467"/>
    <cellStyle name="Comma 10 29 45" xfId="8468"/>
    <cellStyle name="Comma 10 29 46" xfId="8469"/>
    <cellStyle name="Comma 10 29 47" xfId="8470"/>
    <cellStyle name="Comma 10 29 48" xfId="8471"/>
    <cellStyle name="Comma 10 29 49" xfId="8472"/>
    <cellStyle name="Comma 10 29 5" xfId="8473"/>
    <cellStyle name="Comma 10 29 5 2" xfId="8474"/>
    <cellStyle name="Comma 10 29 5 3" xfId="8475"/>
    <cellStyle name="Comma 10 29 5 4" xfId="8476"/>
    <cellStyle name="Comma 10 29 5 5" xfId="8477"/>
    <cellStyle name="Comma 10 29 5 6" xfId="8478"/>
    <cellStyle name="Comma 10 29 50" xfId="8479"/>
    <cellStyle name="Comma 10 29 51" xfId="8480"/>
    <cellStyle name="Comma 10 29 52" xfId="8481"/>
    <cellStyle name="Comma 10 29 53" xfId="8482"/>
    <cellStyle name="Comma 10 29 54" xfId="8483"/>
    <cellStyle name="Comma 10 29 55" xfId="8484"/>
    <cellStyle name="Comma 10 29 56" xfId="8485"/>
    <cellStyle name="Comma 10 29 56 2" xfId="8486"/>
    <cellStyle name="Comma 10 29 57" xfId="8487"/>
    <cellStyle name="Comma 10 29 57 2" xfId="8488"/>
    <cellStyle name="Comma 10 29 58" xfId="8489"/>
    <cellStyle name="Comma 10 29 58 2" xfId="8490"/>
    <cellStyle name="Comma 10 29 59" xfId="8491"/>
    <cellStyle name="Comma 10 29 59 2" xfId="8492"/>
    <cellStyle name="Comma 10 29 6" xfId="8493"/>
    <cellStyle name="Comma 10 29 6 2" xfId="8494"/>
    <cellStyle name="Comma 10 29 6 3" xfId="8495"/>
    <cellStyle name="Comma 10 29 6 4" xfId="8496"/>
    <cellStyle name="Comma 10 29 6 5" xfId="8497"/>
    <cellStyle name="Comma 10 29 6 6" xfId="8498"/>
    <cellStyle name="Comma 10 29 60" xfId="8499"/>
    <cellStyle name="Comma 10 29 61" xfId="8500"/>
    <cellStyle name="Comma 10 29 62" xfId="8501"/>
    <cellStyle name="Comma 10 29 63" xfId="8502"/>
    <cellStyle name="Comma 10 29 64" xfId="8503"/>
    <cellStyle name="Comma 10 29 65" xfId="8504"/>
    <cellStyle name="Comma 10 29 66" xfId="8505"/>
    <cellStyle name="Comma 10 29 67" xfId="8506"/>
    <cellStyle name="Comma 10 29 68" xfId="8507"/>
    <cellStyle name="Comma 10 29 69" xfId="8508"/>
    <cellStyle name="Comma 10 29 7" xfId="8509"/>
    <cellStyle name="Comma 10 29 7 2" xfId="8510"/>
    <cellStyle name="Comma 10 29 7 3" xfId="8511"/>
    <cellStyle name="Comma 10 29 7 4" xfId="8512"/>
    <cellStyle name="Comma 10 29 7 5" xfId="8513"/>
    <cellStyle name="Comma 10 29 7 6" xfId="8514"/>
    <cellStyle name="Comma 10 29 70" xfId="8515"/>
    <cellStyle name="Comma 10 29 71" xfId="8516"/>
    <cellStyle name="Comma 10 29 72" xfId="8517"/>
    <cellStyle name="Comma 10 29 8" xfId="8518"/>
    <cellStyle name="Comma 10 29 8 2" xfId="8519"/>
    <cellStyle name="Comma 10 29 8 3" xfId="8520"/>
    <cellStyle name="Comma 10 29 8 4" xfId="8521"/>
    <cellStyle name="Comma 10 29 8 5" xfId="8522"/>
    <cellStyle name="Comma 10 29 8 6" xfId="8523"/>
    <cellStyle name="Comma 10 29 9" xfId="8524"/>
    <cellStyle name="Comma 10 29 9 2" xfId="8525"/>
    <cellStyle name="Comma 10 29 9 3" xfId="8526"/>
    <cellStyle name="Comma 10 29 9 4" xfId="8527"/>
    <cellStyle name="Comma 10 29 9 5" xfId="8528"/>
    <cellStyle name="Comma 10 29 9 6" xfId="8529"/>
    <cellStyle name="Comma 10 3" xfId="8530"/>
    <cellStyle name="Comma 10 3 10" xfId="8531"/>
    <cellStyle name="Comma 10 3 10 2" xfId="8532"/>
    <cellStyle name="Comma 10 3 10 3" xfId="8533"/>
    <cellStyle name="Comma 10 3 10 4" xfId="8534"/>
    <cellStyle name="Comma 10 3 10 5" xfId="8535"/>
    <cellStyle name="Comma 10 3 10 6" xfId="8536"/>
    <cellStyle name="Comma 10 3 11" xfId="8537"/>
    <cellStyle name="Comma 10 3 11 2" xfId="8538"/>
    <cellStyle name="Comma 10 3 11 3" xfId="8539"/>
    <cellStyle name="Comma 10 3 11 4" xfId="8540"/>
    <cellStyle name="Comma 10 3 11 5" xfId="8541"/>
    <cellStyle name="Comma 10 3 11 6" xfId="8542"/>
    <cellStyle name="Comma 10 3 12" xfId="8543"/>
    <cellStyle name="Comma 10 3 12 2" xfId="8544"/>
    <cellStyle name="Comma 10 3 12 3" xfId="8545"/>
    <cellStyle name="Comma 10 3 12 4" xfId="8546"/>
    <cellStyle name="Comma 10 3 12 5" xfId="8547"/>
    <cellStyle name="Comma 10 3 12 6" xfId="8548"/>
    <cellStyle name="Comma 10 3 13" xfId="8549"/>
    <cellStyle name="Comma 10 3 13 2" xfId="8550"/>
    <cellStyle name="Comma 10 3 13 3" xfId="8551"/>
    <cellStyle name="Comma 10 3 13 4" xfId="8552"/>
    <cellStyle name="Comma 10 3 13 5" xfId="8553"/>
    <cellStyle name="Comma 10 3 13 6" xfId="8554"/>
    <cellStyle name="Comma 10 3 14" xfId="8555"/>
    <cellStyle name="Comma 10 3 14 2" xfId="8556"/>
    <cellStyle name="Comma 10 3 14 3" xfId="8557"/>
    <cellStyle name="Comma 10 3 14 4" xfId="8558"/>
    <cellStyle name="Comma 10 3 14 5" xfId="8559"/>
    <cellStyle name="Comma 10 3 14 6" xfId="8560"/>
    <cellStyle name="Comma 10 3 15" xfId="8561"/>
    <cellStyle name="Comma 10 3 16" xfId="8562"/>
    <cellStyle name="Comma 10 3 17" xfId="8563"/>
    <cellStyle name="Comma 10 3 18" xfId="8564"/>
    <cellStyle name="Comma 10 3 19" xfId="8565"/>
    <cellStyle name="Comma 10 3 2" xfId="8566"/>
    <cellStyle name="Comma 10 3 2 2" xfId="8567"/>
    <cellStyle name="Comma 10 3 2 3" xfId="8568"/>
    <cellStyle name="Comma 10 3 2 4" xfId="8569"/>
    <cellStyle name="Comma 10 3 2 5" xfId="8570"/>
    <cellStyle name="Comma 10 3 2 6" xfId="8571"/>
    <cellStyle name="Comma 10 3 20" xfId="8572"/>
    <cellStyle name="Comma 10 3 21" xfId="8573"/>
    <cellStyle name="Comma 10 3 22" xfId="8574"/>
    <cellStyle name="Comma 10 3 23" xfId="8575"/>
    <cellStyle name="Comma 10 3 24" xfId="8576"/>
    <cellStyle name="Comma 10 3 25" xfId="8577"/>
    <cellStyle name="Comma 10 3 26" xfId="8578"/>
    <cellStyle name="Comma 10 3 27" xfId="8579"/>
    <cellStyle name="Comma 10 3 28" xfId="8580"/>
    <cellStyle name="Comma 10 3 29" xfId="8581"/>
    <cellStyle name="Comma 10 3 3" xfId="8582"/>
    <cellStyle name="Comma 10 3 3 2" xfId="8583"/>
    <cellStyle name="Comma 10 3 3 3" xfId="8584"/>
    <cellStyle name="Comma 10 3 3 4" xfId="8585"/>
    <cellStyle name="Comma 10 3 3 5" xfId="8586"/>
    <cellStyle name="Comma 10 3 3 6" xfId="8587"/>
    <cellStyle name="Comma 10 3 30" xfId="8588"/>
    <cellStyle name="Comma 10 3 31" xfId="8589"/>
    <cellStyle name="Comma 10 3 32" xfId="8590"/>
    <cellStyle name="Comma 10 3 33" xfId="8591"/>
    <cellStyle name="Comma 10 3 34" xfId="8592"/>
    <cellStyle name="Comma 10 3 35" xfId="8593"/>
    <cellStyle name="Comma 10 3 36" xfId="8594"/>
    <cellStyle name="Comma 10 3 37" xfId="8595"/>
    <cellStyle name="Comma 10 3 38" xfId="8596"/>
    <cellStyle name="Comma 10 3 39" xfId="8597"/>
    <cellStyle name="Comma 10 3 4" xfId="8598"/>
    <cellStyle name="Comma 10 3 4 2" xfId="8599"/>
    <cellStyle name="Comma 10 3 4 3" xfId="8600"/>
    <cellStyle name="Comma 10 3 4 4" xfId="8601"/>
    <cellStyle name="Comma 10 3 4 5" xfId="8602"/>
    <cellStyle name="Comma 10 3 4 6" xfId="8603"/>
    <cellStyle name="Comma 10 3 40" xfId="8604"/>
    <cellStyle name="Comma 10 3 41" xfId="8605"/>
    <cellStyle name="Comma 10 3 42" xfId="8606"/>
    <cellStyle name="Comma 10 3 43" xfId="8607"/>
    <cellStyle name="Comma 10 3 44" xfId="8608"/>
    <cellStyle name="Comma 10 3 45" xfId="8609"/>
    <cellStyle name="Comma 10 3 46" xfId="8610"/>
    <cellStyle name="Comma 10 3 47" xfId="8611"/>
    <cellStyle name="Comma 10 3 48" xfId="8612"/>
    <cellStyle name="Comma 10 3 49" xfId="8613"/>
    <cellStyle name="Comma 10 3 5" xfId="8614"/>
    <cellStyle name="Comma 10 3 5 2" xfId="8615"/>
    <cellStyle name="Comma 10 3 5 3" xfId="8616"/>
    <cellStyle name="Comma 10 3 5 4" xfId="8617"/>
    <cellStyle name="Comma 10 3 5 5" xfId="8618"/>
    <cellStyle name="Comma 10 3 5 6" xfId="8619"/>
    <cellStyle name="Comma 10 3 50" xfId="8620"/>
    <cellStyle name="Comma 10 3 51" xfId="8621"/>
    <cellStyle name="Comma 10 3 52" xfId="8622"/>
    <cellStyle name="Comma 10 3 53" xfId="8623"/>
    <cellStyle name="Comma 10 3 54" xfId="8624"/>
    <cellStyle name="Comma 10 3 55" xfId="8625"/>
    <cellStyle name="Comma 10 3 56" xfId="8626"/>
    <cellStyle name="Comma 10 3 56 2" xfId="8627"/>
    <cellStyle name="Comma 10 3 57" xfId="8628"/>
    <cellStyle name="Comma 10 3 57 2" xfId="8629"/>
    <cellStyle name="Comma 10 3 58" xfId="8630"/>
    <cellStyle name="Comma 10 3 58 2" xfId="8631"/>
    <cellStyle name="Comma 10 3 59" xfId="8632"/>
    <cellStyle name="Comma 10 3 59 2" xfId="8633"/>
    <cellStyle name="Comma 10 3 6" xfId="8634"/>
    <cellStyle name="Comma 10 3 6 2" xfId="8635"/>
    <cellStyle name="Comma 10 3 6 3" xfId="8636"/>
    <cellStyle name="Comma 10 3 6 4" xfId="8637"/>
    <cellStyle name="Comma 10 3 6 5" xfId="8638"/>
    <cellStyle name="Comma 10 3 6 6" xfId="8639"/>
    <cellStyle name="Comma 10 3 60" xfId="8640"/>
    <cellStyle name="Comma 10 3 61" xfId="8641"/>
    <cellStyle name="Comma 10 3 62" xfId="8642"/>
    <cellStyle name="Comma 10 3 63" xfId="8643"/>
    <cellStyle name="Comma 10 3 64" xfId="8644"/>
    <cellStyle name="Comma 10 3 65" xfId="8645"/>
    <cellStyle name="Comma 10 3 66" xfId="8646"/>
    <cellStyle name="Comma 10 3 67" xfId="8647"/>
    <cellStyle name="Comma 10 3 68" xfId="8648"/>
    <cellStyle name="Comma 10 3 69" xfId="8649"/>
    <cellStyle name="Comma 10 3 7" xfId="8650"/>
    <cellStyle name="Comma 10 3 7 2" xfId="8651"/>
    <cellStyle name="Comma 10 3 7 3" xfId="8652"/>
    <cellStyle name="Comma 10 3 7 4" xfId="8653"/>
    <cellStyle name="Comma 10 3 7 5" xfId="8654"/>
    <cellStyle name="Comma 10 3 7 6" xfId="8655"/>
    <cellStyle name="Comma 10 3 70" xfId="8656"/>
    <cellStyle name="Comma 10 3 71" xfId="8657"/>
    <cellStyle name="Comma 10 3 72" xfId="8658"/>
    <cellStyle name="Comma 10 3 8" xfId="8659"/>
    <cellStyle name="Comma 10 3 8 2" xfId="8660"/>
    <cellStyle name="Comma 10 3 8 3" xfId="8661"/>
    <cellStyle name="Comma 10 3 8 4" xfId="8662"/>
    <cellStyle name="Comma 10 3 8 5" xfId="8663"/>
    <cellStyle name="Comma 10 3 8 6" xfId="8664"/>
    <cellStyle name="Comma 10 3 9" xfId="8665"/>
    <cellStyle name="Comma 10 3 9 2" xfId="8666"/>
    <cellStyle name="Comma 10 3 9 3" xfId="8667"/>
    <cellStyle name="Comma 10 3 9 4" xfId="8668"/>
    <cellStyle name="Comma 10 3 9 5" xfId="8669"/>
    <cellStyle name="Comma 10 3 9 6" xfId="8670"/>
    <cellStyle name="Comma 10 30" xfId="8671"/>
    <cellStyle name="Comma 10 30 10" xfId="8672"/>
    <cellStyle name="Comma 10 30 10 2" xfId="8673"/>
    <cellStyle name="Comma 10 30 10 3" xfId="8674"/>
    <cellStyle name="Comma 10 30 10 4" xfId="8675"/>
    <cellStyle name="Comma 10 30 10 5" xfId="8676"/>
    <cellStyle name="Comma 10 30 10 6" xfId="8677"/>
    <cellStyle name="Comma 10 30 11" xfId="8678"/>
    <cellStyle name="Comma 10 30 11 2" xfId="8679"/>
    <cellStyle name="Comma 10 30 11 3" xfId="8680"/>
    <cellStyle name="Comma 10 30 11 4" xfId="8681"/>
    <cellStyle name="Comma 10 30 11 5" xfId="8682"/>
    <cellStyle name="Comma 10 30 11 6" xfId="8683"/>
    <cellStyle name="Comma 10 30 12" xfId="8684"/>
    <cellStyle name="Comma 10 30 12 2" xfId="8685"/>
    <cellStyle name="Comma 10 30 12 3" xfId="8686"/>
    <cellStyle name="Comma 10 30 12 4" xfId="8687"/>
    <cellStyle name="Comma 10 30 12 5" xfId="8688"/>
    <cellStyle name="Comma 10 30 12 6" xfId="8689"/>
    <cellStyle name="Comma 10 30 13" xfId="8690"/>
    <cellStyle name="Comma 10 30 13 2" xfId="8691"/>
    <cellStyle name="Comma 10 30 13 3" xfId="8692"/>
    <cellStyle name="Comma 10 30 13 4" xfId="8693"/>
    <cellStyle name="Comma 10 30 13 5" xfId="8694"/>
    <cellStyle name="Comma 10 30 13 6" xfId="8695"/>
    <cellStyle name="Comma 10 30 14" xfId="8696"/>
    <cellStyle name="Comma 10 30 14 2" xfId="8697"/>
    <cellStyle name="Comma 10 30 14 3" xfId="8698"/>
    <cellStyle name="Comma 10 30 14 4" xfId="8699"/>
    <cellStyle name="Comma 10 30 14 5" xfId="8700"/>
    <cellStyle name="Comma 10 30 14 6" xfId="8701"/>
    <cellStyle name="Comma 10 30 15" xfId="8702"/>
    <cellStyle name="Comma 10 30 16" xfId="8703"/>
    <cellStyle name="Comma 10 30 17" xfId="8704"/>
    <cellStyle name="Comma 10 30 18" xfId="8705"/>
    <cellStyle name="Comma 10 30 19" xfId="8706"/>
    <cellStyle name="Comma 10 30 2" xfId="8707"/>
    <cellStyle name="Comma 10 30 2 2" xfId="8708"/>
    <cellStyle name="Comma 10 30 2 3" xfId="8709"/>
    <cellStyle name="Comma 10 30 2 4" xfId="8710"/>
    <cellStyle name="Comma 10 30 2 5" xfId="8711"/>
    <cellStyle name="Comma 10 30 2 6" xfId="8712"/>
    <cellStyle name="Comma 10 30 20" xfId="8713"/>
    <cellStyle name="Comma 10 30 21" xfId="8714"/>
    <cellStyle name="Comma 10 30 22" xfId="8715"/>
    <cellStyle name="Comma 10 30 23" xfId="8716"/>
    <cellStyle name="Comma 10 30 24" xfId="8717"/>
    <cellStyle name="Comma 10 30 25" xfId="8718"/>
    <cellStyle name="Comma 10 30 26" xfId="8719"/>
    <cellStyle name="Comma 10 30 27" xfId="8720"/>
    <cellStyle name="Comma 10 30 28" xfId="8721"/>
    <cellStyle name="Comma 10 30 29" xfId="8722"/>
    <cellStyle name="Comma 10 30 3" xfId="8723"/>
    <cellStyle name="Comma 10 30 3 2" xfId="8724"/>
    <cellStyle name="Comma 10 30 3 3" xfId="8725"/>
    <cellStyle name="Comma 10 30 3 4" xfId="8726"/>
    <cellStyle name="Comma 10 30 3 5" xfId="8727"/>
    <cellStyle name="Comma 10 30 3 6" xfId="8728"/>
    <cellStyle name="Comma 10 30 30" xfId="8729"/>
    <cellStyle name="Comma 10 30 31" xfId="8730"/>
    <cellStyle name="Comma 10 30 32" xfId="8731"/>
    <cellStyle name="Comma 10 30 33" xfId="8732"/>
    <cellStyle name="Comma 10 30 34" xfId="8733"/>
    <cellStyle name="Comma 10 30 35" xfId="8734"/>
    <cellStyle name="Comma 10 30 36" xfId="8735"/>
    <cellStyle name="Comma 10 30 37" xfId="8736"/>
    <cellStyle name="Comma 10 30 38" xfId="8737"/>
    <cellStyle name="Comma 10 30 39" xfId="8738"/>
    <cellStyle name="Comma 10 30 4" xfId="8739"/>
    <cellStyle name="Comma 10 30 4 2" xfId="8740"/>
    <cellStyle name="Comma 10 30 4 3" xfId="8741"/>
    <cellStyle name="Comma 10 30 4 4" xfId="8742"/>
    <cellStyle name="Comma 10 30 4 5" xfId="8743"/>
    <cellStyle name="Comma 10 30 4 6" xfId="8744"/>
    <cellStyle name="Comma 10 30 40" xfId="8745"/>
    <cellStyle name="Comma 10 30 41" xfId="8746"/>
    <cellStyle name="Comma 10 30 42" xfId="8747"/>
    <cellStyle name="Comma 10 30 43" xfId="8748"/>
    <cellStyle name="Comma 10 30 44" xfId="8749"/>
    <cellStyle name="Comma 10 30 45" xfId="8750"/>
    <cellStyle name="Comma 10 30 46" xfId="8751"/>
    <cellStyle name="Comma 10 30 47" xfId="8752"/>
    <cellStyle name="Comma 10 30 48" xfId="8753"/>
    <cellStyle name="Comma 10 30 49" xfId="8754"/>
    <cellStyle name="Comma 10 30 5" xfId="8755"/>
    <cellStyle name="Comma 10 30 5 2" xfId="8756"/>
    <cellStyle name="Comma 10 30 5 3" xfId="8757"/>
    <cellStyle name="Comma 10 30 5 4" xfId="8758"/>
    <cellStyle name="Comma 10 30 5 5" xfId="8759"/>
    <cellStyle name="Comma 10 30 5 6" xfId="8760"/>
    <cellStyle name="Comma 10 30 50" xfId="8761"/>
    <cellStyle name="Comma 10 30 51" xfId="8762"/>
    <cellStyle name="Comma 10 30 52" xfId="8763"/>
    <cellStyle name="Comma 10 30 53" xfId="8764"/>
    <cellStyle name="Comma 10 30 54" xfId="8765"/>
    <cellStyle name="Comma 10 30 55" xfId="8766"/>
    <cellStyle name="Comma 10 30 56" xfId="8767"/>
    <cellStyle name="Comma 10 30 56 2" xfId="8768"/>
    <cellStyle name="Comma 10 30 57" xfId="8769"/>
    <cellStyle name="Comma 10 30 57 2" xfId="8770"/>
    <cellStyle name="Comma 10 30 58" xfId="8771"/>
    <cellStyle name="Comma 10 30 58 2" xfId="8772"/>
    <cellStyle name="Comma 10 30 59" xfId="8773"/>
    <cellStyle name="Comma 10 30 59 2" xfId="8774"/>
    <cellStyle name="Comma 10 30 6" xfId="8775"/>
    <cellStyle name="Comma 10 30 6 2" xfId="8776"/>
    <cellStyle name="Comma 10 30 6 3" xfId="8777"/>
    <cellStyle name="Comma 10 30 6 4" xfId="8778"/>
    <cellStyle name="Comma 10 30 6 5" xfId="8779"/>
    <cellStyle name="Comma 10 30 6 6" xfId="8780"/>
    <cellStyle name="Comma 10 30 60" xfId="8781"/>
    <cellStyle name="Comma 10 30 61" xfId="8782"/>
    <cellStyle name="Comma 10 30 62" xfId="8783"/>
    <cellStyle name="Comma 10 30 63" xfId="8784"/>
    <cellStyle name="Comma 10 30 64" xfId="8785"/>
    <cellStyle name="Comma 10 30 65" xfId="8786"/>
    <cellStyle name="Comma 10 30 66" xfId="8787"/>
    <cellStyle name="Comma 10 30 67" xfId="8788"/>
    <cellStyle name="Comma 10 30 68" xfId="8789"/>
    <cellStyle name="Comma 10 30 69" xfId="8790"/>
    <cellStyle name="Comma 10 30 7" xfId="8791"/>
    <cellStyle name="Comma 10 30 7 2" xfId="8792"/>
    <cellStyle name="Comma 10 30 7 3" xfId="8793"/>
    <cellStyle name="Comma 10 30 7 4" xfId="8794"/>
    <cellStyle name="Comma 10 30 7 5" xfId="8795"/>
    <cellStyle name="Comma 10 30 7 6" xfId="8796"/>
    <cellStyle name="Comma 10 30 70" xfId="8797"/>
    <cellStyle name="Comma 10 30 71" xfId="8798"/>
    <cellStyle name="Comma 10 30 72" xfId="8799"/>
    <cellStyle name="Comma 10 30 8" xfId="8800"/>
    <cellStyle name="Comma 10 30 8 2" xfId="8801"/>
    <cellStyle name="Comma 10 30 8 3" xfId="8802"/>
    <cellStyle name="Comma 10 30 8 4" xfId="8803"/>
    <cellStyle name="Comma 10 30 8 5" xfId="8804"/>
    <cellStyle name="Comma 10 30 8 6" xfId="8805"/>
    <cellStyle name="Comma 10 30 9" xfId="8806"/>
    <cellStyle name="Comma 10 30 9 2" xfId="8807"/>
    <cellStyle name="Comma 10 30 9 3" xfId="8808"/>
    <cellStyle name="Comma 10 30 9 4" xfId="8809"/>
    <cellStyle name="Comma 10 30 9 5" xfId="8810"/>
    <cellStyle name="Comma 10 30 9 6" xfId="8811"/>
    <cellStyle name="Comma 10 31" xfId="8812"/>
    <cellStyle name="Comma 10 31 10" xfId="8813"/>
    <cellStyle name="Comma 10 31 10 2" xfId="8814"/>
    <cellStyle name="Comma 10 31 10 3" xfId="8815"/>
    <cellStyle name="Comma 10 31 10 4" xfId="8816"/>
    <cellStyle name="Comma 10 31 10 5" xfId="8817"/>
    <cellStyle name="Comma 10 31 10 6" xfId="8818"/>
    <cellStyle name="Comma 10 31 11" xfId="8819"/>
    <cellStyle name="Comma 10 31 11 2" xfId="8820"/>
    <cellStyle name="Comma 10 31 11 3" xfId="8821"/>
    <cellStyle name="Comma 10 31 11 4" xfId="8822"/>
    <cellStyle name="Comma 10 31 11 5" xfId="8823"/>
    <cellStyle name="Comma 10 31 11 6" xfId="8824"/>
    <cellStyle name="Comma 10 31 12" xfId="8825"/>
    <cellStyle name="Comma 10 31 12 2" xfId="8826"/>
    <cellStyle name="Comma 10 31 12 3" xfId="8827"/>
    <cellStyle name="Comma 10 31 12 4" xfId="8828"/>
    <cellStyle name="Comma 10 31 12 5" xfId="8829"/>
    <cellStyle name="Comma 10 31 12 6" xfId="8830"/>
    <cellStyle name="Comma 10 31 13" xfId="8831"/>
    <cellStyle name="Comma 10 31 13 2" xfId="8832"/>
    <cellStyle name="Comma 10 31 13 3" xfId="8833"/>
    <cellStyle name="Comma 10 31 13 4" xfId="8834"/>
    <cellStyle name="Comma 10 31 13 5" xfId="8835"/>
    <cellStyle name="Comma 10 31 13 6" xfId="8836"/>
    <cellStyle name="Comma 10 31 14" xfId="8837"/>
    <cellStyle name="Comma 10 31 14 2" xfId="8838"/>
    <cellStyle name="Comma 10 31 14 3" xfId="8839"/>
    <cellStyle name="Comma 10 31 14 4" xfId="8840"/>
    <cellStyle name="Comma 10 31 14 5" xfId="8841"/>
    <cellStyle name="Comma 10 31 14 6" xfId="8842"/>
    <cellStyle name="Comma 10 31 15" xfId="8843"/>
    <cellStyle name="Comma 10 31 16" xfId="8844"/>
    <cellStyle name="Comma 10 31 17" xfId="8845"/>
    <cellStyle name="Comma 10 31 18" xfId="8846"/>
    <cellStyle name="Comma 10 31 19" xfId="8847"/>
    <cellStyle name="Comma 10 31 2" xfId="8848"/>
    <cellStyle name="Comma 10 31 2 2" xfId="8849"/>
    <cellStyle name="Comma 10 31 2 3" xfId="8850"/>
    <cellStyle name="Comma 10 31 2 4" xfId="8851"/>
    <cellStyle name="Comma 10 31 2 5" xfId="8852"/>
    <cellStyle name="Comma 10 31 2 6" xfId="8853"/>
    <cellStyle name="Comma 10 31 20" xfId="8854"/>
    <cellStyle name="Comma 10 31 21" xfId="8855"/>
    <cellStyle name="Comma 10 31 22" xfId="8856"/>
    <cellStyle name="Comma 10 31 23" xfId="8857"/>
    <cellStyle name="Comma 10 31 24" xfId="8858"/>
    <cellStyle name="Comma 10 31 25" xfId="8859"/>
    <cellStyle name="Comma 10 31 26" xfId="8860"/>
    <cellStyle name="Comma 10 31 27" xfId="8861"/>
    <cellStyle name="Comma 10 31 28" xfId="8862"/>
    <cellStyle name="Comma 10 31 29" xfId="8863"/>
    <cellStyle name="Comma 10 31 3" xfId="8864"/>
    <cellStyle name="Comma 10 31 3 2" xfId="8865"/>
    <cellStyle name="Comma 10 31 3 3" xfId="8866"/>
    <cellStyle name="Comma 10 31 3 4" xfId="8867"/>
    <cellStyle name="Comma 10 31 3 5" xfId="8868"/>
    <cellStyle name="Comma 10 31 3 6" xfId="8869"/>
    <cellStyle name="Comma 10 31 30" xfId="8870"/>
    <cellStyle name="Comma 10 31 31" xfId="8871"/>
    <cellStyle name="Comma 10 31 32" xfId="8872"/>
    <cellStyle name="Comma 10 31 33" xfId="8873"/>
    <cellStyle name="Comma 10 31 34" xfId="8874"/>
    <cellStyle name="Comma 10 31 35" xfId="8875"/>
    <cellStyle name="Comma 10 31 36" xfId="8876"/>
    <cellStyle name="Comma 10 31 37" xfId="8877"/>
    <cellStyle name="Comma 10 31 38" xfId="8878"/>
    <cellStyle name="Comma 10 31 39" xfId="8879"/>
    <cellStyle name="Comma 10 31 4" xfId="8880"/>
    <cellStyle name="Comma 10 31 4 2" xfId="8881"/>
    <cellStyle name="Comma 10 31 4 3" xfId="8882"/>
    <cellStyle name="Comma 10 31 4 4" xfId="8883"/>
    <cellStyle name="Comma 10 31 4 5" xfId="8884"/>
    <cellStyle name="Comma 10 31 4 6" xfId="8885"/>
    <cellStyle name="Comma 10 31 40" xfId="8886"/>
    <cellStyle name="Comma 10 31 41" xfId="8887"/>
    <cellStyle name="Comma 10 31 42" xfId="8888"/>
    <cellStyle name="Comma 10 31 43" xfId="8889"/>
    <cellStyle name="Comma 10 31 44" xfId="8890"/>
    <cellStyle name="Comma 10 31 45" xfId="8891"/>
    <cellStyle name="Comma 10 31 46" xfId="8892"/>
    <cellStyle name="Comma 10 31 47" xfId="8893"/>
    <cellStyle name="Comma 10 31 48" xfId="8894"/>
    <cellStyle name="Comma 10 31 49" xfId="8895"/>
    <cellStyle name="Comma 10 31 5" xfId="8896"/>
    <cellStyle name="Comma 10 31 5 2" xfId="8897"/>
    <cellStyle name="Comma 10 31 5 3" xfId="8898"/>
    <cellStyle name="Comma 10 31 5 4" xfId="8899"/>
    <cellStyle name="Comma 10 31 5 5" xfId="8900"/>
    <cellStyle name="Comma 10 31 5 6" xfId="8901"/>
    <cellStyle name="Comma 10 31 50" xfId="8902"/>
    <cellStyle name="Comma 10 31 51" xfId="8903"/>
    <cellStyle name="Comma 10 31 52" xfId="8904"/>
    <cellStyle name="Comma 10 31 53" xfId="8905"/>
    <cellStyle name="Comma 10 31 54" xfId="8906"/>
    <cellStyle name="Comma 10 31 55" xfId="8907"/>
    <cellStyle name="Comma 10 31 56" xfId="8908"/>
    <cellStyle name="Comma 10 31 56 2" xfId="8909"/>
    <cellStyle name="Comma 10 31 57" xfId="8910"/>
    <cellStyle name="Comma 10 31 57 2" xfId="8911"/>
    <cellStyle name="Comma 10 31 58" xfId="8912"/>
    <cellStyle name="Comma 10 31 58 2" xfId="8913"/>
    <cellStyle name="Comma 10 31 59" xfId="8914"/>
    <cellStyle name="Comma 10 31 59 2" xfId="8915"/>
    <cellStyle name="Comma 10 31 6" xfId="8916"/>
    <cellStyle name="Comma 10 31 6 2" xfId="8917"/>
    <cellStyle name="Comma 10 31 6 3" xfId="8918"/>
    <cellStyle name="Comma 10 31 6 4" xfId="8919"/>
    <cellStyle name="Comma 10 31 6 5" xfId="8920"/>
    <cellStyle name="Comma 10 31 6 6" xfId="8921"/>
    <cellStyle name="Comma 10 31 60" xfId="8922"/>
    <cellStyle name="Comma 10 31 61" xfId="8923"/>
    <cellStyle name="Comma 10 31 62" xfId="8924"/>
    <cellStyle name="Comma 10 31 63" xfId="8925"/>
    <cellStyle name="Comma 10 31 64" xfId="8926"/>
    <cellStyle name="Comma 10 31 65" xfId="8927"/>
    <cellStyle name="Comma 10 31 66" xfId="8928"/>
    <cellStyle name="Comma 10 31 67" xfId="8929"/>
    <cellStyle name="Comma 10 31 68" xfId="8930"/>
    <cellStyle name="Comma 10 31 69" xfId="8931"/>
    <cellStyle name="Comma 10 31 7" xfId="8932"/>
    <cellStyle name="Comma 10 31 7 2" xfId="8933"/>
    <cellStyle name="Comma 10 31 7 3" xfId="8934"/>
    <cellStyle name="Comma 10 31 7 4" xfId="8935"/>
    <cellStyle name="Comma 10 31 7 5" xfId="8936"/>
    <cellStyle name="Comma 10 31 7 6" xfId="8937"/>
    <cellStyle name="Comma 10 31 70" xfId="8938"/>
    <cellStyle name="Comma 10 31 71" xfId="8939"/>
    <cellStyle name="Comma 10 31 72" xfId="8940"/>
    <cellStyle name="Comma 10 31 8" xfId="8941"/>
    <cellStyle name="Comma 10 31 8 2" xfId="8942"/>
    <cellStyle name="Comma 10 31 8 3" xfId="8943"/>
    <cellStyle name="Comma 10 31 8 4" xfId="8944"/>
    <cellStyle name="Comma 10 31 8 5" xfId="8945"/>
    <cellStyle name="Comma 10 31 8 6" xfId="8946"/>
    <cellStyle name="Comma 10 31 9" xfId="8947"/>
    <cellStyle name="Comma 10 31 9 2" xfId="8948"/>
    <cellStyle name="Comma 10 31 9 3" xfId="8949"/>
    <cellStyle name="Comma 10 31 9 4" xfId="8950"/>
    <cellStyle name="Comma 10 31 9 5" xfId="8951"/>
    <cellStyle name="Comma 10 31 9 6" xfId="8952"/>
    <cellStyle name="Comma 10 32" xfId="8953"/>
    <cellStyle name="Comma 10 32 10" xfId="8954"/>
    <cellStyle name="Comma 10 32 10 2" xfId="8955"/>
    <cellStyle name="Comma 10 32 10 3" xfId="8956"/>
    <cellStyle name="Comma 10 32 10 4" xfId="8957"/>
    <cellStyle name="Comma 10 32 10 5" xfId="8958"/>
    <cellStyle name="Comma 10 32 10 6" xfId="8959"/>
    <cellStyle name="Comma 10 32 11" xfId="8960"/>
    <cellStyle name="Comma 10 32 11 2" xfId="8961"/>
    <cellStyle name="Comma 10 32 11 3" xfId="8962"/>
    <cellStyle name="Comma 10 32 11 4" xfId="8963"/>
    <cellStyle name="Comma 10 32 11 5" xfId="8964"/>
    <cellStyle name="Comma 10 32 11 6" xfId="8965"/>
    <cellStyle name="Comma 10 32 12" xfId="8966"/>
    <cellStyle name="Comma 10 32 12 2" xfId="8967"/>
    <cellStyle name="Comma 10 32 12 3" xfId="8968"/>
    <cellStyle name="Comma 10 32 12 4" xfId="8969"/>
    <cellStyle name="Comma 10 32 12 5" xfId="8970"/>
    <cellStyle name="Comma 10 32 12 6" xfId="8971"/>
    <cellStyle name="Comma 10 32 13" xfId="8972"/>
    <cellStyle name="Comma 10 32 13 2" xfId="8973"/>
    <cellStyle name="Comma 10 32 13 3" xfId="8974"/>
    <cellStyle name="Comma 10 32 13 4" xfId="8975"/>
    <cellStyle name="Comma 10 32 13 5" xfId="8976"/>
    <cellStyle name="Comma 10 32 13 6" xfId="8977"/>
    <cellStyle name="Comma 10 32 14" xfId="8978"/>
    <cellStyle name="Comma 10 32 14 2" xfId="8979"/>
    <cellStyle name="Comma 10 32 14 3" xfId="8980"/>
    <cellStyle name="Comma 10 32 14 4" xfId="8981"/>
    <cellStyle name="Comma 10 32 14 5" xfId="8982"/>
    <cellStyle name="Comma 10 32 14 6" xfId="8983"/>
    <cellStyle name="Comma 10 32 15" xfId="8984"/>
    <cellStyle name="Comma 10 32 16" xfId="8985"/>
    <cellStyle name="Comma 10 32 17" xfId="8986"/>
    <cellStyle name="Comma 10 32 18" xfId="8987"/>
    <cellStyle name="Comma 10 32 19" xfId="8988"/>
    <cellStyle name="Comma 10 32 2" xfId="8989"/>
    <cellStyle name="Comma 10 32 2 2" xfId="8990"/>
    <cellStyle name="Comma 10 32 2 3" xfId="8991"/>
    <cellStyle name="Comma 10 32 2 4" xfId="8992"/>
    <cellStyle name="Comma 10 32 2 5" xfId="8993"/>
    <cellStyle name="Comma 10 32 2 6" xfId="8994"/>
    <cellStyle name="Comma 10 32 20" xfId="8995"/>
    <cellStyle name="Comma 10 32 21" xfId="8996"/>
    <cellStyle name="Comma 10 32 22" xfId="8997"/>
    <cellStyle name="Comma 10 32 23" xfId="8998"/>
    <cellStyle name="Comma 10 32 24" xfId="8999"/>
    <cellStyle name="Comma 10 32 25" xfId="9000"/>
    <cellStyle name="Comma 10 32 26" xfId="9001"/>
    <cellStyle name="Comma 10 32 27" xfId="9002"/>
    <cellStyle name="Comma 10 32 28" xfId="9003"/>
    <cellStyle name="Comma 10 32 29" xfId="9004"/>
    <cellStyle name="Comma 10 32 3" xfId="9005"/>
    <cellStyle name="Comma 10 32 3 2" xfId="9006"/>
    <cellStyle name="Comma 10 32 3 3" xfId="9007"/>
    <cellStyle name="Comma 10 32 3 4" xfId="9008"/>
    <cellStyle name="Comma 10 32 3 5" xfId="9009"/>
    <cellStyle name="Comma 10 32 3 6" xfId="9010"/>
    <cellStyle name="Comma 10 32 30" xfId="9011"/>
    <cellStyle name="Comma 10 32 31" xfId="9012"/>
    <cellStyle name="Comma 10 32 32" xfId="9013"/>
    <cellStyle name="Comma 10 32 33" xfId="9014"/>
    <cellStyle name="Comma 10 32 34" xfId="9015"/>
    <cellStyle name="Comma 10 32 35" xfId="9016"/>
    <cellStyle name="Comma 10 32 36" xfId="9017"/>
    <cellStyle name="Comma 10 32 37" xfId="9018"/>
    <cellStyle name="Comma 10 32 38" xfId="9019"/>
    <cellStyle name="Comma 10 32 39" xfId="9020"/>
    <cellStyle name="Comma 10 32 4" xfId="9021"/>
    <cellStyle name="Comma 10 32 4 2" xfId="9022"/>
    <cellStyle name="Comma 10 32 4 3" xfId="9023"/>
    <cellStyle name="Comma 10 32 4 4" xfId="9024"/>
    <cellStyle name="Comma 10 32 4 5" xfId="9025"/>
    <cellStyle name="Comma 10 32 4 6" xfId="9026"/>
    <cellStyle name="Comma 10 32 40" xfId="9027"/>
    <cellStyle name="Comma 10 32 41" xfId="9028"/>
    <cellStyle name="Comma 10 32 42" xfId="9029"/>
    <cellStyle name="Comma 10 32 43" xfId="9030"/>
    <cellStyle name="Comma 10 32 44" xfId="9031"/>
    <cellStyle name="Comma 10 32 45" xfId="9032"/>
    <cellStyle name="Comma 10 32 46" xfId="9033"/>
    <cellStyle name="Comma 10 32 47" xfId="9034"/>
    <cellStyle name="Comma 10 32 48" xfId="9035"/>
    <cellStyle name="Comma 10 32 49" xfId="9036"/>
    <cellStyle name="Comma 10 32 5" xfId="9037"/>
    <cellStyle name="Comma 10 32 5 2" xfId="9038"/>
    <cellStyle name="Comma 10 32 5 3" xfId="9039"/>
    <cellStyle name="Comma 10 32 5 4" xfId="9040"/>
    <cellStyle name="Comma 10 32 5 5" xfId="9041"/>
    <cellStyle name="Comma 10 32 5 6" xfId="9042"/>
    <cellStyle name="Comma 10 32 50" xfId="9043"/>
    <cellStyle name="Comma 10 32 51" xfId="9044"/>
    <cellStyle name="Comma 10 32 52" xfId="9045"/>
    <cellStyle name="Comma 10 32 53" xfId="9046"/>
    <cellStyle name="Comma 10 32 54" xfId="9047"/>
    <cellStyle name="Comma 10 32 55" xfId="9048"/>
    <cellStyle name="Comma 10 32 56" xfId="9049"/>
    <cellStyle name="Comma 10 32 56 2" xfId="9050"/>
    <cellStyle name="Comma 10 32 57" xfId="9051"/>
    <cellStyle name="Comma 10 32 57 2" xfId="9052"/>
    <cellStyle name="Comma 10 32 58" xfId="9053"/>
    <cellStyle name="Comma 10 32 58 2" xfId="9054"/>
    <cellStyle name="Comma 10 32 59" xfId="9055"/>
    <cellStyle name="Comma 10 32 59 2" xfId="9056"/>
    <cellStyle name="Comma 10 32 6" xfId="9057"/>
    <cellStyle name="Comma 10 32 6 2" xfId="9058"/>
    <cellStyle name="Comma 10 32 6 3" xfId="9059"/>
    <cellStyle name="Comma 10 32 6 4" xfId="9060"/>
    <cellStyle name="Comma 10 32 6 5" xfId="9061"/>
    <cellStyle name="Comma 10 32 6 6" xfId="9062"/>
    <cellStyle name="Comma 10 32 60" xfId="9063"/>
    <cellStyle name="Comma 10 32 61" xfId="9064"/>
    <cellStyle name="Comma 10 32 62" xfId="9065"/>
    <cellStyle name="Comma 10 32 63" xfId="9066"/>
    <cellStyle name="Comma 10 32 64" xfId="9067"/>
    <cellStyle name="Comma 10 32 65" xfId="9068"/>
    <cellStyle name="Comma 10 32 66" xfId="9069"/>
    <cellStyle name="Comma 10 32 67" xfId="9070"/>
    <cellStyle name="Comma 10 32 68" xfId="9071"/>
    <cellStyle name="Comma 10 32 69" xfId="9072"/>
    <cellStyle name="Comma 10 32 7" xfId="9073"/>
    <cellStyle name="Comma 10 32 7 2" xfId="9074"/>
    <cellStyle name="Comma 10 32 7 3" xfId="9075"/>
    <cellStyle name="Comma 10 32 7 4" xfId="9076"/>
    <cellStyle name="Comma 10 32 7 5" xfId="9077"/>
    <cellStyle name="Comma 10 32 7 6" xfId="9078"/>
    <cellStyle name="Comma 10 32 70" xfId="9079"/>
    <cellStyle name="Comma 10 32 71" xfId="9080"/>
    <cellStyle name="Comma 10 32 72" xfId="9081"/>
    <cellStyle name="Comma 10 32 8" xfId="9082"/>
    <cellStyle name="Comma 10 32 8 2" xfId="9083"/>
    <cellStyle name="Comma 10 32 8 3" xfId="9084"/>
    <cellStyle name="Comma 10 32 8 4" xfId="9085"/>
    <cellStyle name="Comma 10 32 8 5" xfId="9086"/>
    <cellStyle name="Comma 10 32 8 6" xfId="9087"/>
    <cellStyle name="Comma 10 32 9" xfId="9088"/>
    <cellStyle name="Comma 10 32 9 2" xfId="9089"/>
    <cellStyle name="Comma 10 32 9 3" xfId="9090"/>
    <cellStyle name="Comma 10 32 9 4" xfId="9091"/>
    <cellStyle name="Comma 10 32 9 5" xfId="9092"/>
    <cellStyle name="Comma 10 32 9 6" xfId="9093"/>
    <cellStyle name="Comma 10 33" xfId="9094"/>
    <cellStyle name="Comma 10 33 10" xfId="9095"/>
    <cellStyle name="Comma 10 33 10 2" xfId="9096"/>
    <cellStyle name="Comma 10 33 10 3" xfId="9097"/>
    <cellStyle name="Comma 10 33 10 4" xfId="9098"/>
    <cellStyle name="Comma 10 33 10 5" xfId="9099"/>
    <cellStyle name="Comma 10 33 10 6" xfId="9100"/>
    <cellStyle name="Comma 10 33 11" xfId="9101"/>
    <cellStyle name="Comma 10 33 11 2" xfId="9102"/>
    <cellStyle name="Comma 10 33 11 3" xfId="9103"/>
    <cellStyle name="Comma 10 33 11 4" xfId="9104"/>
    <cellStyle name="Comma 10 33 11 5" xfId="9105"/>
    <cellStyle name="Comma 10 33 11 6" xfId="9106"/>
    <cellStyle name="Comma 10 33 12" xfId="9107"/>
    <cellStyle name="Comma 10 33 12 2" xfId="9108"/>
    <cellStyle name="Comma 10 33 12 3" xfId="9109"/>
    <cellStyle name="Comma 10 33 12 4" xfId="9110"/>
    <cellStyle name="Comma 10 33 12 5" xfId="9111"/>
    <cellStyle name="Comma 10 33 12 6" xfId="9112"/>
    <cellStyle name="Comma 10 33 13" xfId="9113"/>
    <cellStyle name="Comma 10 33 13 2" xfId="9114"/>
    <cellStyle name="Comma 10 33 13 3" xfId="9115"/>
    <cellStyle name="Comma 10 33 13 4" xfId="9116"/>
    <cellStyle name="Comma 10 33 13 5" xfId="9117"/>
    <cellStyle name="Comma 10 33 13 6" xfId="9118"/>
    <cellStyle name="Comma 10 33 14" xfId="9119"/>
    <cellStyle name="Comma 10 33 14 2" xfId="9120"/>
    <cellStyle name="Comma 10 33 14 3" xfId="9121"/>
    <cellStyle name="Comma 10 33 14 4" xfId="9122"/>
    <cellStyle name="Comma 10 33 14 5" xfId="9123"/>
    <cellStyle name="Comma 10 33 14 6" xfId="9124"/>
    <cellStyle name="Comma 10 33 15" xfId="9125"/>
    <cellStyle name="Comma 10 33 16" xfId="9126"/>
    <cellStyle name="Comma 10 33 17" xfId="9127"/>
    <cellStyle name="Comma 10 33 18" xfId="9128"/>
    <cellStyle name="Comma 10 33 19" xfId="9129"/>
    <cellStyle name="Comma 10 33 2" xfId="9130"/>
    <cellStyle name="Comma 10 33 2 2" xfId="9131"/>
    <cellStyle name="Comma 10 33 2 3" xfId="9132"/>
    <cellStyle name="Comma 10 33 2 4" xfId="9133"/>
    <cellStyle name="Comma 10 33 2 5" xfId="9134"/>
    <cellStyle name="Comma 10 33 2 6" xfId="9135"/>
    <cellStyle name="Comma 10 33 20" xfId="9136"/>
    <cellStyle name="Comma 10 33 21" xfId="9137"/>
    <cellStyle name="Comma 10 33 22" xfId="9138"/>
    <cellStyle name="Comma 10 33 23" xfId="9139"/>
    <cellStyle name="Comma 10 33 24" xfId="9140"/>
    <cellStyle name="Comma 10 33 25" xfId="9141"/>
    <cellStyle name="Comma 10 33 26" xfId="9142"/>
    <cellStyle name="Comma 10 33 27" xfId="9143"/>
    <cellStyle name="Comma 10 33 28" xfId="9144"/>
    <cellStyle name="Comma 10 33 29" xfId="9145"/>
    <cellStyle name="Comma 10 33 3" xfId="9146"/>
    <cellStyle name="Comma 10 33 3 2" xfId="9147"/>
    <cellStyle name="Comma 10 33 3 3" xfId="9148"/>
    <cellStyle name="Comma 10 33 3 4" xfId="9149"/>
    <cellStyle name="Comma 10 33 3 5" xfId="9150"/>
    <cellStyle name="Comma 10 33 3 6" xfId="9151"/>
    <cellStyle name="Comma 10 33 30" xfId="9152"/>
    <cellStyle name="Comma 10 33 31" xfId="9153"/>
    <cellStyle name="Comma 10 33 32" xfId="9154"/>
    <cellStyle name="Comma 10 33 33" xfId="9155"/>
    <cellStyle name="Comma 10 33 34" xfId="9156"/>
    <cellStyle name="Comma 10 33 35" xfId="9157"/>
    <cellStyle name="Comma 10 33 36" xfId="9158"/>
    <cellStyle name="Comma 10 33 37" xfId="9159"/>
    <cellStyle name="Comma 10 33 38" xfId="9160"/>
    <cellStyle name="Comma 10 33 39" xfId="9161"/>
    <cellStyle name="Comma 10 33 4" xfId="9162"/>
    <cellStyle name="Comma 10 33 4 2" xfId="9163"/>
    <cellStyle name="Comma 10 33 4 3" xfId="9164"/>
    <cellStyle name="Comma 10 33 4 4" xfId="9165"/>
    <cellStyle name="Comma 10 33 4 5" xfId="9166"/>
    <cellStyle name="Comma 10 33 4 6" xfId="9167"/>
    <cellStyle name="Comma 10 33 40" xfId="9168"/>
    <cellStyle name="Comma 10 33 41" xfId="9169"/>
    <cellStyle name="Comma 10 33 42" xfId="9170"/>
    <cellStyle name="Comma 10 33 43" xfId="9171"/>
    <cellStyle name="Comma 10 33 44" xfId="9172"/>
    <cellStyle name="Comma 10 33 45" xfId="9173"/>
    <cellStyle name="Comma 10 33 46" xfId="9174"/>
    <cellStyle name="Comma 10 33 47" xfId="9175"/>
    <cellStyle name="Comma 10 33 48" xfId="9176"/>
    <cellStyle name="Comma 10 33 49" xfId="9177"/>
    <cellStyle name="Comma 10 33 5" xfId="9178"/>
    <cellStyle name="Comma 10 33 5 2" xfId="9179"/>
    <cellStyle name="Comma 10 33 5 3" xfId="9180"/>
    <cellStyle name="Comma 10 33 5 4" xfId="9181"/>
    <cellStyle name="Comma 10 33 5 5" xfId="9182"/>
    <cellStyle name="Comma 10 33 5 6" xfId="9183"/>
    <cellStyle name="Comma 10 33 50" xfId="9184"/>
    <cellStyle name="Comma 10 33 51" xfId="9185"/>
    <cellStyle name="Comma 10 33 52" xfId="9186"/>
    <cellStyle name="Comma 10 33 53" xfId="9187"/>
    <cellStyle name="Comma 10 33 54" xfId="9188"/>
    <cellStyle name="Comma 10 33 55" xfId="9189"/>
    <cellStyle name="Comma 10 33 56" xfId="9190"/>
    <cellStyle name="Comma 10 33 56 2" xfId="9191"/>
    <cellStyle name="Comma 10 33 57" xfId="9192"/>
    <cellStyle name="Comma 10 33 57 2" xfId="9193"/>
    <cellStyle name="Comma 10 33 58" xfId="9194"/>
    <cellStyle name="Comma 10 33 58 2" xfId="9195"/>
    <cellStyle name="Comma 10 33 59" xfId="9196"/>
    <cellStyle name="Comma 10 33 59 2" xfId="9197"/>
    <cellStyle name="Comma 10 33 6" xfId="9198"/>
    <cellStyle name="Comma 10 33 6 2" xfId="9199"/>
    <cellStyle name="Comma 10 33 6 3" xfId="9200"/>
    <cellStyle name="Comma 10 33 6 4" xfId="9201"/>
    <cellStyle name="Comma 10 33 6 5" xfId="9202"/>
    <cellStyle name="Comma 10 33 6 6" xfId="9203"/>
    <cellStyle name="Comma 10 33 60" xfId="9204"/>
    <cellStyle name="Comma 10 33 61" xfId="9205"/>
    <cellStyle name="Comma 10 33 62" xfId="9206"/>
    <cellStyle name="Comma 10 33 63" xfId="9207"/>
    <cellStyle name="Comma 10 33 64" xfId="9208"/>
    <cellStyle name="Comma 10 33 65" xfId="9209"/>
    <cellStyle name="Comma 10 33 66" xfId="9210"/>
    <cellStyle name="Comma 10 33 67" xfId="9211"/>
    <cellStyle name="Comma 10 33 68" xfId="9212"/>
    <cellStyle name="Comma 10 33 69" xfId="9213"/>
    <cellStyle name="Comma 10 33 7" xfId="9214"/>
    <cellStyle name="Comma 10 33 7 2" xfId="9215"/>
    <cellStyle name="Comma 10 33 7 3" xfId="9216"/>
    <cellStyle name="Comma 10 33 7 4" xfId="9217"/>
    <cellStyle name="Comma 10 33 7 5" xfId="9218"/>
    <cellStyle name="Comma 10 33 7 6" xfId="9219"/>
    <cellStyle name="Comma 10 33 70" xfId="9220"/>
    <cellStyle name="Comma 10 33 71" xfId="9221"/>
    <cellStyle name="Comma 10 33 72" xfId="9222"/>
    <cellStyle name="Comma 10 33 8" xfId="9223"/>
    <cellStyle name="Comma 10 33 8 2" xfId="9224"/>
    <cellStyle name="Comma 10 33 8 3" xfId="9225"/>
    <cellStyle name="Comma 10 33 8 4" xfId="9226"/>
    <cellStyle name="Comma 10 33 8 5" xfId="9227"/>
    <cellStyle name="Comma 10 33 8 6" xfId="9228"/>
    <cellStyle name="Comma 10 33 9" xfId="9229"/>
    <cellStyle name="Comma 10 33 9 2" xfId="9230"/>
    <cellStyle name="Comma 10 33 9 3" xfId="9231"/>
    <cellStyle name="Comma 10 33 9 4" xfId="9232"/>
    <cellStyle name="Comma 10 33 9 5" xfId="9233"/>
    <cellStyle name="Comma 10 33 9 6" xfId="9234"/>
    <cellStyle name="Comma 10 34" xfId="9235"/>
    <cellStyle name="Comma 10 34 10" xfId="9236"/>
    <cellStyle name="Comma 10 34 10 2" xfId="9237"/>
    <cellStyle name="Comma 10 34 10 3" xfId="9238"/>
    <cellStyle name="Comma 10 34 10 4" xfId="9239"/>
    <cellStyle name="Comma 10 34 10 5" xfId="9240"/>
    <cellStyle name="Comma 10 34 10 6" xfId="9241"/>
    <cellStyle name="Comma 10 34 11" xfId="9242"/>
    <cellStyle name="Comma 10 34 11 2" xfId="9243"/>
    <cellStyle name="Comma 10 34 11 3" xfId="9244"/>
    <cellStyle name="Comma 10 34 11 4" xfId="9245"/>
    <cellStyle name="Comma 10 34 11 5" xfId="9246"/>
    <cellStyle name="Comma 10 34 11 6" xfId="9247"/>
    <cellStyle name="Comma 10 34 12" xfId="9248"/>
    <cellStyle name="Comma 10 34 12 2" xfId="9249"/>
    <cellStyle name="Comma 10 34 12 3" xfId="9250"/>
    <cellStyle name="Comma 10 34 12 4" xfId="9251"/>
    <cellStyle name="Comma 10 34 12 5" xfId="9252"/>
    <cellStyle name="Comma 10 34 12 6" xfId="9253"/>
    <cellStyle name="Comma 10 34 13" xfId="9254"/>
    <cellStyle name="Comma 10 34 13 2" xfId="9255"/>
    <cellStyle name="Comma 10 34 13 3" xfId="9256"/>
    <cellStyle name="Comma 10 34 13 4" xfId="9257"/>
    <cellStyle name="Comma 10 34 13 5" xfId="9258"/>
    <cellStyle name="Comma 10 34 13 6" xfId="9259"/>
    <cellStyle name="Comma 10 34 14" xfId="9260"/>
    <cellStyle name="Comma 10 34 14 2" xfId="9261"/>
    <cellStyle name="Comma 10 34 14 3" xfId="9262"/>
    <cellStyle name="Comma 10 34 14 4" xfId="9263"/>
    <cellStyle name="Comma 10 34 14 5" xfId="9264"/>
    <cellStyle name="Comma 10 34 14 6" xfId="9265"/>
    <cellStyle name="Comma 10 34 15" xfId="9266"/>
    <cellStyle name="Comma 10 34 16" xfId="9267"/>
    <cellStyle name="Comma 10 34 17" xfId="9268"/>
    <cellStyle name="Comma 10 34 18" xfId="9269"/>
    <cellStyle name="Comma 10 34 19" xfId="9270"/>
    <cellStyle name="Comma 10 34 2" xfId="9271"/>
    <cellStyle name="Comma 10 34 2 2" xfId="9272"/>
    <cellStyle name="Comma 10 34 2 3" xfId="9273"/>
    <cellStyle name="Comma 10 34 2 4" xfId="9274"/>
    <cellStyle name="Comma 10 34 2 5" xfId="9275"/>
    <cellStyle name="Comma 10 34 2 6" xfId="9276"/>
    <cellStyle name="Comma 10 34 20" xfId="9277"/>
    <cellStyle name="Comma 10 34 21" xfId="9278"/>
    <cellStyle name="Comma 10 34 22" xfId="9279"/>
    <cellStyle name="Comma 10 34 23" xfId="9280"/>
    <cellStyle name="Comma 10 34 24" xfId="9281"/>
    <cellStyle name="Comma 10 34 25" xfId="9282"/>
    <cellStyle name="Comma 10 34 26" xfId="9283"/>
    <cellStyle name="Comma 10 34 27" xfId="9284"/>
    <cellStyle name="Comma 10 34 28" xfId="9285"/>
    <cellStyle name="Comma 10 34 29" xfId="9286"/>
    <cellStyle name="Comma 10 34 3" xfId="9287"/>
    <cellStyle name="Comma 10 34 3 2" xfId="9288"/>
    <cellStyle name="Comma 10 34 3 3" xfId="9289"/>
    <cellStyle name="Comma 10 34 3 4" xfId="9290"/>
    <cellStyle name="Comma 10 34 3 5" xfId="9291"/>
    <cellStyle name="Comma 10 34 3 6" xfId="9292"/>
    <cellStyle name="Comma 10 34 30" xfId="9293"/>
    <cellStyle name="Comma 10 34 31" xfId="9294"/>
    <cellStyle name="Comma 10 34 32" xfId="9295"/>
    <cellStyle name="Comma 10 34 33" xfId="9296"/>
    <cellStyle name="Comma 10 34 34" xfId="9297"/>
    <cellStyle name="Comma 10 34 35" xfId="9298"/>
    <cellStyle name="Comma 10 34 36" xfId="9299"/>
    <cellStyle name="Comma 10 34 37" xfId="9300"/>
    <cellStyle name="Comma 10 34 38" xfId="9301"/>
    <cellStyle name="Comma 10 34 39" xfId="9302"/>
    <cellStyle name="Comma 10 34 4" xfId="9303"/>
    <cellStyle name="Comma 10 34 4 2" xfId="9304"/>
    <cellStyle name="Comma 10 34 4 3" xfId="9305"/>
    <cellStyle name="Comma 10 34 4 4" xfId="9306"/>
    <cellStyle name="Comma 10 34 4 5" xfId="9307"/>
    <cellStyle name="Comma 10 34 4 6" xfId="9308"/>
    <cellStyle name="Comma 10 34 40" xfId="9309"/>
    <cellStyle name="Comma 10 34 41" xfId="9310"/>
    <cellStyle name="Comma 10 34 42" xfId="9311"/>
    <cellStyle name="Comma 10 34 43" xfId="9312"/>
    <cellStyle name="Comma 10 34 44" xfId="9313"/>
    <cellStyle name="Comma 10 34 45" xfId="9314"/>
    <cellStyle name="Comma 10 34 46" xfId="9315"/>
    <cellStyle name="Comma 10 34 47" xfId="9316"/>
    <cellStyle name="Comma 10 34 48" xfId="9317"/>
    <cellStyle name="Comma 10 34 49" xfId="9318"/>
    <cellStyle name="Comma 10 34 5" xfId="9319"/>
    <cellStyle name="Comma 10 34 5 2" xfId="9320"/>
    <cellStyle name="Comma 10 34 5 3" xfId="9321"/>
    <cellStyle name="Comma 10 34 5 4" xfId="9322"/>
    <cellStyle name="Comma 10 34 5 5" xfId="9323"/>
    <cellStyle name="Comma 10 34 5 6" xfId="9324"/>
    <cellStyle name="Comma 10 34 50" xfId="9325"/>
    <cellStyle name="Comma 10 34 51" xfId="9326"/>
    <cellStyle name="Comma 10 34 52" xfId="9327"/>
    <cellStyle name="Comma 10 34 53" xfId="9328"/>
    <cellStyle name="Comma 10 34 54" xfId="9329"/>
    <cellStyle name="Comma 10 34 55" xfId="9330"/>
    <cellStyle name="Comma 10 34 56" xfId="9331"/>
    <cellStyle name="Comma 10 34 56 2" xfId="9332"/>
    <cellStyle name="Comma 10 34 57" xfId="9333"/>
    <cellStyle name="Comma 10 34 57 2" xfId="9334"/>
    <cellStyle name="Comma 10 34 58" xfId="9335"/>
    <cellStyle name="Comma 10 34 58 2" xfId="9336"/>
    <cellStyle name="Comma 10 34 59" xfId="9337"/>
    <cellStyle name="Comma 10 34 59 2" xfId="9338"/>
    <cellStyle name="Comma 10 34 6" xfId="9339"/>
    <cellStyle name="Comma 10 34 6 2" xfId="9340"/>
    <cellStyle name="Comma 10 34 6 3" xfId="9341"/>
    <cellStyle name="Comma 10 34 6 4" xfId="9342"/>
    <cellStyle name="Comma 10 34 6 5" xfId="9343"/>
    <cellStyle name="Comma 10 34 6 6" xfId="9344"/>
    <cellStyle name="Comma 10 34 60" xfId="9345"/>
    <cellStyle name="Comma 10 34 61" xfId="9346"/>
    <cellStyle name="Comma 10 34 62" xfId="9347"/>
    <cellStyle name="Comma 10 34 63" xfId="9348"/>
    <cellStyle name="Comma 10 34 64" xfId="9349"/>
    <cellStyle name="Comma 10 34 65" xfId="9350"/>
    <cellStyle name="Comma 10 34 66" xfId="9351"/>
    <cellStyle name="Comma 10 34 67" xfId="9352"/>
    <cellStyle name="Comma 10 34 68" xfId="9353"/>
    <cellStyle name="Comma 10 34 69" xfId="9354"/>
    <cellStyle name="Comma 10 34 7" xfId="9355"/>
    <cellStyle name="Comma 10 34 7 2" xfId="9356"/>
    <cellStyle name="Comma 10 34 7 3" xfId="9357"/>
    <cellStyle name="Comma 10 34 7 4" xfId="9358"/>
    <cellStyle name="Comma 10 34 7 5" xfId="9359"/>
    <cellStyle name="Comma 10 34 7 6" xfId="9360"/>
    <cellStyle name="Comma 10 34 70" xfId="9361"/>
    <cellStyle name="Comma 10 34 71" xfId="9362"/>
    <cellStyle name="Comma 10 34 72" xfId="9363"/>
    <cellStyle name="Comma 10 34 8" xfId="9364"/>
    <cellStyle name="Comma 10 34 8 2" xfId="9365"/>
    <cellStyle name="Comma 10 34 8 3" xfId="9366"/>
    <cellStyle name="Comma 10 34 8 4" xfId="9367"/>
    <cellStyle name="Comma 10 34 8 5" xfId="9368"/>
    <cellStyle name="Comma 10 34 8 6" xfId="9369"/>
    <cellStyle name="Comma 10 34 9" xfId="9370"/>
    <cellStyle name="Comma 10 34 9 2" xfId="9371"/>
    <cellStyle name="Comma 10 34 9 3" xfId="9372"/>
    <cellStyle name="Comma 10 34 9 4" xfId="9373"/>
    <cellStyle name="Comma 10 34 9 5" xfId="9374"/>
    <cellStyle name="Comma 10 34 9 6" xfId="9375"/>
    <cellStyle name="Comma 10 35" xfId="9376"/>
    <cellStyle name="Comma 10 35 10" xfId="9377"/>
    <cellStyle name="Comma 10 35 10 2" xfId="9378"/>
    <cellStyle name="Comma 10 35 10 3" xfId="9379"/>
    <cellStyle name="Comma 10 35 10 4" xfId="9380"/>
    <cellStyle name="Comma 10 35 10 5" xfId="9381"/>
    <cellStyle name="Comma 10 35 10 6" xfId="9382"/>
    <cellStyle name="Comma 10 35 11" xfId="9383"/>
    <cellStyle name="Comma 10 35 11 2" xfId="9384"/>
    <cellStyle name="Comma 10 35 11 3" xfId="9385"/>
    <cellStyle name="Comma 10 35 11 4" xfId="9386"/>
    <cellStyle name="Comma 10 35 11 5" xfId="9387"/>
    <cellStyle name="Comma 10 35 11 6" xfId="9388"/>
    <cellStyle name="Comma 10 35 12" xfId="9389"/>
    <cellStyle name="Comma 10 35 12 2" xfId="9390"/>
    <cellStyle name="Comma 10 35 12 3" xfId="9391"/>
    <cellStyle name="Comma 10 35 12 4" xfId="9392"/>
    <cellStyle name="Comma 10 35 12 5" xfId="9393"/>
    <cellStyle name="Comma 10 35 12 6" xfId="9394"/>
    <cellStyle name="Comma 10 35 13" xfId="9395"/>
    <cellStyle name="Comma 10 35 13 2" xfId="9396"/>
    <cellStyle name="Comma 10 35 13 3" xfId="9397"/>
    <cellStyle name="Comma 10 35 13 4" xfId="9398"/>
    <cellStyle name="Comma 10 35 13 5" xfId="9399"/>
    <cellStyle name="Comma 10 35 13 6" xfId="9400"/>
    <cellStyle name="Comma 10 35 14" xfId="9401"/>
    <cellStyle name="Comma 10 35 14 2" xfId="9402"/>
    <cellStyle name="Comma 10 35 14 3" xfId="9403"/>
    <cellStyle name="Comma 10 35 14 4" xfId="9404"/>
    <cellStyle name="Comma 10 35 14 5" xfId="9405"/>
    <cellStyle name="Comma 10 35 14 6" xfId="9406"/>
    <cellStyle name="Comma 10 35 15" xfId="9407"/>
    <cellStyle name="Comma 10 35 16" xfId="9408"/>
    <cellStyle name="Comma 10 35 17" xfId="9409"/>
    <cellStyle name="Comma 10 35 18" xfId="9410"/>
    <cellStyle name="Comma 10 35 19" xfId="9411"/>
    <cellStyle name="Comma 10 35 2" xfId="9412"/>
    <cellStyle name="Comma 10 35 2 2" xfId="9413"/>
    <cellStyle name="Comma 10 35 2 3" xfId="9414"/>
    <cellStyle name="Comma 10 35 2 4" xfId="9415"/>
    <cellStyle name="Comma 10 35 2 5" xfId="9416"/>
    <cellStyle name="Comma 10 35 2 6" xfId="9417"/>
    <cellStyle name="Comma 10 35 20" xfId="9418"/>
    <cellStyle name="Comma 10 35 21" xfId="9419"/>
    <cellStyle name="Comma 10 35 22" xfId="9420"/>
    <cellStyle name="Comma 10 35 23" xfId="9421"/>
    <cellStyle name="Comma 10 35 24" xfId="9422"/>
    <cellStyle name="Comma 10 35 25" xfId="9423"/>
    <cellStyle name="Comma 10 35 26" xfId="9424"/>
    <cellStyle name="Comma 10 35 27" xfId="9425"/>
    <cellStyle name="Comma 10 35 28" xfId="9426"/>
    <cellStyle name="Comma 10 35 29" xfId="9427"/>
    <cellStyle name="Comma 10 35 3" xfId="9428"/>
    <cellStyle name="Comma 10 35 3 2" xfId="9429"/>
    <cellStyle name="Comma 10 35 3 3" xfId="9430"/>
    <cellStyle name="Comma 10 35 3 4" xfId="9431"/>
    <cellStyle name="Comma 10 35 3 5" xfId="9432"/>
    <cellStyle name="Comma 10 35 3 6" xfId="9433"/>
    <cellStyle name="Comma 10 35 30" xfId="9434"/>
    <cellStyle name="Comma 10 35 31" xfId="9435"/>
    <cellStyle name="Comma 10 35 32" xfId="9436"/>
    <cellStyle name="Comma 10 35 33" xfId="9437"/>
    <cellStyle name="Comma 10 35 34" xfId="9438"/>
    <cellStyle name="Comma 10 35 35" xfId="9439"/>
    <cellStyle name="Comma 10 35 36" xfId="9440"/>
    <cellStyle name="Comma 10 35 37" xfId="9441"/>
    <cellStyle name="Comma 10 35 38" xfId="9442"/>
    <cellStyle name="Comma 10 35 39" xfId="9443"/>
    <cellStyle name="Comma 10 35 4" xfId="9444"/>
    <cellStyle name="Comma 10 35 4 2" xfId="9445"/>
    <cellStyle name="Comma 10 35 4 3" xfId="9446"/>
    <cellStyle name="Comma 10 35 4 4" xfId="9447"/>
    <cellStyle name="Comma 10 35 4 5" xfId="9448"/>
    <cellStyle name="Comma 10 35 4 6" xfId="9449"/>
    <cellStyle name="Comma 10 35 40" xfId="9450"/>
    <cellStyle name="Comma 10 35 41" xfId="9451"/>
    <cellStyle name="Comma 10 35 42" xfId="9452"/>
    <cellStyle name="Comma 10 35 43" xfId="9453"/>
    <cellStyle name="Comma 10 35 44" xfId="9454"/>
    <cellStyle name="Comma 10 35 45" xfId="9455"/>
    <cellStyle name="Comma 10 35 46" xfId="9456"/>
    <cellStyle name="Comma 10 35 47" xfId="9457"/>
    <cellStyle name="Comma 10 35 48" xfId="9458"/>
    <cellStyle name="Comma 10 35 49" xfId="9459"/>
    <cellStyle name="Comma 10 35 5" xfId="9460"/>
    <cellStyle name="Comma 10 35 5 2" xfId="9461"/>
    <cellStyle name="Comma 10 35 5 3" xfId="9462"/>
    <cellStyle name="Comma 10 35 5 4" xfId="9463"/>
    <cellStyle name="Comma 10 35 5 5" xfId="9464"/>
    <cellStyle name="Comma 10 35 5 6" xfId="9465"/>
    <cellStyle name="Comma 10 35 50" xfId="9466"/>
    <cellStyle name="Comma 10 35 51" xfId="9467"/>
    <cellStyle name="Comma 10 35 52" xfId="9468"/>
    <cellStyle name="Comma 10 35 53" xfId="9469"/>
    <cellStyle name="Comma 10 35 54" xfId="9470"/>
    <cellStyle name="Comma 10 35 55" xfId="9471"/>
    <cellStyle name="Comma 10 35 56" xfId="9472"/>
    <cellStyle name="Comma 10 35 56 2" xfId="9473"/>
    <cellStyle name="Comma 10 35 57" xfId="9474"/>
    <cellStyle name="Comma 10 35 57 2" xfId="9475"/>
    <cellStyle name="Comma 10 35 58" xfId="9476"/>
    <cellStyle name="Comma 10 35 58 2" xfId="9477"/>
    <cellStyle name="Comma 10 35 59" xfId="9478"/>
    <cellStyle name="Comma 10 35 59 2" xfId="9479"/>
    <cellStyle name="Comma 10 35 6" xfId="9480"/>
    <cellStyle name="Comma 10 35 6 2" xfId="9481"/>
    <cellStyle name="Comma 10 35 6 3" xfId="9482"/>
    <cellStyle name="Comma 10 35 6 4" xfId="9483"/>
    <cellStyle name="Comma 10 35 6 5" xfId="9484"/>
    <cellStyle name="Comma 10 35 6 6" xfId="9485"/>
    <cellStyle name="Comma 10 35 60" xfId="9486"/>
    <cellStyle name="Comma 10 35 61" xfId="9487"/>
    <cellStyle name="Comma 10 35 62" xfId="9488"/>
    <cellStyle name="Comma 10 35 63" xfId="9489"/>
    <cellStyle name="Comma 10 35 64" xfId="9490"/>
    <cellStyle name="Comma 10 35 65" xfId="9491"/>
    <cellStyle name="Comma 10 35 66" xfId="9492"/>
    <cellStyle name="Comma 10 35 67" xfId="9493"/>
    <cellStyle name="Comma 10 35 68" xfId="9494"/>
    <cellStyle name="Comma 10 35 69" xfId="9495"/>
    <cellStyle name="Comma 10 35 7" xfId="9496"/>
    <cellStyle name="Comma 10 35 7 2" xfId="9497"/>
    <cellStyle name="Comma 10 35 7 3" xfId="9498"/>
    <cellStyle name="Comma 10 35 7 4" xfId="9499"/>
    <cellStyle name="Comma 10 35 7 5" xfId="9500"/>
    <cellStyle name="Comma 10 35 7 6" xfId="9501"/>
    <cellStyle name="Comma 10 35 70" xfId="9502"/>
    <cellStyle name="Comma 10 35 71" xfId="9503"/>
    <cellStyle name="Comma 10 35 72" xfId="9504"/>
    <cellStyle name="Comma 10 35 8" xfId="9505"/>
    <cellStyle name="Comma 10 35 8 2" xfId="9506"/>
    <cellStyle name="Comma 10 35 8 3" xfId="9507"/>
    <cellStyle name="Comma 10 35 8 4" xfId="9508"/>
    <cellStyle name="Comma 10 35 8 5" xfId="9509"/>
    <cellStyle name="Comma 10 35 8 6" xfId="9510"/>
    <cellStyle name="Comma 10 35 9" xfId="9511"/>
    <cellStyle name="Comma 10 35 9 2" xfId="9512"/>
    <cellStyle name="Comma 10 35 9 3" xfId="9513"/>
    <cellStyle name="Comma 10 35 9 4" xfId="9514"/>
    <cellStyle name="Comma 10 35 9 5" xfId="9515"/>
    <cellStyle name="Comma 10 35 9 6" xfId="9516"/>
    <cellStyle name="Comma 10 36" xfId="9517"/>
    <cellStyle name="Comma 10 36 10" xfId="9518"/>
    <cellStyle name="Comma 10 36 10 2" xfId="9519"/>
    <cellStyle name="Comma 10 36 10 3" xfId="9520"/>
    <cellStyle name="Comma 10 36 10 4" xfId="9521"/>
    <cellStyle name="Comma 10 36 10 5" xfId="9522"/>
    <cellStyle name="Comma 10 36 10 6" xfId="9523"/>
    <cellStyle name="Comma 10 36 11" xfId="9524"/>
    <cellStyle name="Comma 10 36 11 2" xfId="9525"/>
    <cellStyle name="Comma 10 36 11 3" xfId="9526"/>
    <cellStyle name="Comma 10 36 11 4" xfId="9527"/>
    <cellStyle name="Comma 10 36 11 5" xfId="9528"/>
    <cellStyle name="Comma 10 36 11 6" xfId="9529"/>
    <cellStyle name="Comma 10 36 12" xfId="9530"/>
    <cellStyle name="Comma 10 36 12 2" xfId="9531"/>
    <cellStyle name="Comma 10 36 12 3" xfId="9532"/>
    <cellStyle name="Comma 10 36 12 4" xfId="9533"/>
    <cellStyle name="Comma 10 36 12 5" xfId="9534"/>
    <cellStyle name="Comma 10 36 12 6" xfId="9535"/>
    <cellStyle name="Comma 10 36 13" xfId="9536"/>
    <cellStyle name="Comma 10 36 13 2" xfId="9537"/>
    <cellStyle name="Comma 10 36 13 3" xfId="9538"/>
    <cellStyle name="Comma 10 36 13 4" xfId="9539"/>
    <cellStyle name="Comma 10 36 13 5" xfId="9540"/>
    <cellStyle name="Comma 10 36 13 6" xfId="9541"/>
    <cellStyle name="Comma 10 36 14" xfId="9542"/>
    <cellStyle name="Comma 10 36 14 2" xfId="9543"/>
    <cellStyle name="Comma 10 36 14 3" xfId="9544"/>
    <cellStyle name="Comma 10 36 14 4" xfId="9545"/>
    <cellStyle name="Comma 10 36 14 5" xfId="9546"/>
    <cellStyle name="Comma 10 36 14 6" xfId="9547"/>
    <cellStyle name="Comma 10 36 15" xfId="9548"/>
    <cellStyle name="Comma 10 36 16" xfId="9549"/>
    <cellStyle name="Comma 10 36 17" xfId="9550"/>
    <cellStyle name="Comma 10 36 18" xfId="9551"/>
    <cellStyle name="Comma 10 36 19" xfId="9552"/>
    <cellStyle name="Comma 10 36 2" xfId="9553"/>
    <cellStyle name="Comma 10 36 2 2" xfId="9554"/>
    <cellStyle name="Comma 10 36 2 3" xfId="9555"/>
    <cellStyle name="Comma 10 36 2 4" xfId="9556"/>
    <cellStyle name="Comma 10 36 2 5" xfId="9557"/>
    <cellStyle name="Comma 10 36 2 6" xfId="9558"/>
    <cellStyle name="Comma 10 36 20" xfId="9559"/>
    <cellStyle name="Comma 10 36 21" xfId="9560"/>
    <cellStyle name="Comma 10 36 22" xfId="9561"/>
    <cellStyle name="Comma 10 36 23" xfId="9562"/>
    <cellStyle name="Comma 10 36 24" xfId="9563"/>
    <cellStyle name="Comma 10 36 25" xfId="9564"/>
    <cellStyle name="Comma 10 36 26" xfId="9565"/>
    <cellStyle name="Comma 10 36 27" xfId="9566"/>
    <cellStyle name="Comma 10 36 28" xfId="9567"/>
    <cellStyle name="Comma 10 36 29" xfId="9568"/>
    <cellStyle name="Comma 10 36 3" xfId="9569"/>
    <cellStyle name="Comma 10 36 3 2" xfId="9570"/>
    <cellStyle name="Comma 10 36 3 3" xfId="9571"/>
    <cellStyle name="Comma 10 36 3 4" xfId="9572"/>
    <cellStyle name="Comma 10 36 3 5" xfId="9573"/>
    <cellStyle name="Comma 10 36 3 6" xfId="9574"/>
    <cellStyle name="Comma 10 36 30" xfId="9575"/>
    <cellStyle name="Comma 10 36 31" xfId="9576"/>
    <cellStyle name="Comma 10 36 32" xfId="9577"/>
    <cellStyle name="Comma 10 36 33" xfId="9578"/>
    <cellStyle name="Comma 10 36 34" xfId="9579"/>
    <cellStyle name="Comma 10 36 35" xfId="9580"/>
    <cellStyle name="Comma 10 36 36" xfId="9581"/>
    <cellStyle name="Comma 10 36 37" xfId="9582"/>
    <cellStyle name="Comma 10 36 38" xfId="9583"/>
    <cellStyle name="Comma 10 36 39" xfId="9584"/>
    <cellStyle name="Comma 10 36 4" xfId="9585"/>
    <cellStyle name="Comma 10 36 4 2" xfId="9586"/>
    <cellStyle name="Comma 10 36 4 3" xfId="9587"/>
    <cellStyle name="Comma 10 36 4 4" xfId="9588"/>
    <cellStyle name="Comma 10 36 4 5" xfId="9589"/>
    <cellStyle name="Comma 10 36 4 6" xfId="9590"/>
    <cellStyle name="Comma 10 36 40" xfId="9591"/>
    <cellStyle name="Comma 10 36 41" xfId="9592"/>
    <cellStyle name="Comma 10 36 42" xfId="9593"/>
    <cellStyle name="Comma 10 36 43" xfId="9594"/>
    <cellStyle name="Comma 10 36 44" xfId="9595"/>
    <cellStyle name="Comma 10 36 45" xfId="9596"/>
    <cellStyle name="Comma 10 36 46" xfId="9597"/>
    <cellStyle name="Comma 10 36 47" xfId="9598"/>
    <cellStyle name="Comma 10 36 48" xfId="9599"/>
    <cellStyle name="Comma 10 36 49" xfId="9600"/>
    <cellStyle name="Comma 10 36 5" xfId="9601"/>
    <cellStyle name="Comma 10 36 5 2" xfId="9602"/>
    <cellStyle name="Comma 10 36 5 3" xfId="9603"/>
    <cellStyle name="Comma 10 36 5 4" xfId="9604"/>
    <cellStyle name="Comma 10 36 5 5" xfId="9605"/>
    <cellStyle name="Comma 10 36 5 6" xfId="9606"/>
    <cellStyle name="Comma 10 36 50" xfId="9607"/>
    <cellStyle name="Comma 10 36 51" xfId="9608"/>
    <cellStyle name="Comma 10 36 52" xfId="9609"/>
    <cellStyle name="Comma 10 36 53" xfId="9610"/>
    <cellStyle name="Comma 10 36 54" xfId="9611"/>
    <cellStyle name="Comma 10 36 55" xfId="9612"/>
    <cellStyle name="Comma 10 36 56" xfId="9613"/>
    <cellStyle name="Comma 10 36 56 2" xfId="9614"/>
    <cellStyle name="Comma 10 36 57" xfId="9615"/>
    <cellStyle name="Comma 10 36 57 2" xfId="9616"/>
    <cellStyle name="Comma 10 36 58" xfId="9617"/>
    <cellStyle name="Comma 10 36 58 2" xfId="9618"/>
    <cellStyle name="Comma 10 36 59" xfId="9619"/>
    <cellStyle name="Comma 10 36 59 2" xfId="9620"/>
    <cellStyle name="Comma 10 36 6" xfId="9621"/>
    <cellStyle name="Comma 10 36 6 2" xfId="9622"/>
    <cellStyle name="Comma 10 36 6 3" xfId="9623"/>
    <cellStyle name="Comma 10 36 6 4" xfId="9624"/>
    <cellStyle name="Comma 10 36 6 5" xfId="9625"/>
    <cellStyle name="Comma 10 36 6 6" xfId="9626"/>
    <cellStyle name="Comma 10 36 60" xfId="9627"/>
    <cellStyle name="Comma 10 36 61" xfId="9628"/>
    <cellStyle name="Comma 10 36 62" xfId="9629"/>
    <cellStyle name="Comma 10 36 63" xfId="9630"/>
    <cellStyle name="Comma 10 36 64" xfId="9631"/>
    <cellStyle name="Comma 10 36 65" xfId="9632"/>
    <cellStyle name="Comma 10 36 66" xfId="9633"/>
    <cellStyle name="Comma 10 36 67" xfId="9634"/>
    <cellStyle name="Comma 10 36 68" xfId="9635"/>
    <cellStyle name="Comma 10 36 69" xfId="9636"/>
    <cellStyle name="Comma 10 36 7" xfId="9637"/>
    <cellStyle name="Comma 10 36 7 2" xfId="9638"/>
    <cellStyle name="Comma 10 36 7 3" xfId="9639"/>
    <cellStyle name="Comma 10 36 7 4" xfId="9640"/>
    <cellStyle name="Comma 10 36 7 5" xfId="9641"/>
    <cellStyle name="Comma 10 36 7 6" xfId="9642"/>
    <cellStyle name="Comma 10 36 70" xfId="9643"/>
    <cellStyle name="Comma 10 36 71" xfId="9644"/>
    <cellStyle name="Comma 10 36 72" xfId="9645"/>
    <cellStyle name="Comma 10 36 8" xfId="9646"/>
    <cellStyle name="Comma 10 36 8 2" xfId="9647"/>
    <cellStyle name="Comma 10 36 8 3" xfId="9648"/>
    <cellStyle name="Comma 10 36 8 4" xfId="9649"/>
    <cellStyle name="Comma 10 36 8 5" xfId="9650"/>
    <cellStyle name="Comma 10 36 8 6" xfId="9651"/>
    <cellStyle name="Comma 10 36 9" xfId="9652"/>
    <cellStyle name="Comma 10 36 9 2" xfId="9653"/>
    <cellStyle name="Comma 10 36 9 3" xfId="9654"/>
    <cellStyle name="Comma 10 36 9 4" xfId="9655"/>
    <cellStyle name="Comma 10 36 9 5" xfId="9656"/>
    <cellStyle name="Comma 10 36 9 6" xfId="9657"/>
    <cellStyle name="Comma 10 37" xfId="9658"/>
    <cellStyle name="Comma 10 37 10" xfId="9659"/>
    <cellStyle name="Comma 10 37 10 2" xfId="9660"/>
    <cellStyle name="Comma 10 37 10 3" xfId="9661"/>
    <cellStyle name="Comma 10 37 10 4" xfId="9662"/>
    <cellStyle name="Comma 10 37 10 5" xfId="9663"/>
    <cellStyle name="Comma 10 37 10 6" xfId="9664"/>
    <cellStyle name="Comma 10 37 11" xfId="9665"/>
    <cellStyle name="Comma 10 37 11 2" xfId="9666"/>
    <cellStyle name="Comma 10 37 11 3" xfId="9667"/>
    <cellStyle name="Comma 10 37 11 4" xfId="9668"/>
    <cellStyle name="Comma 10 37 11 5" xfId="9669"/>
    <cellStyle name="Comma 10 37 11 6" xfId="9670"/>
    <cellStyle name="Comma 10 37 12" xfId="9671"/>
    <cellStyle name="Comma 10 37 12 2" xfId="9672"/>
    <cellStyle name="Comma 10 37 12 3" xfId="9673"/>
    <cellStyle name="Comma 10 37 12 4" xfId="9674"/>
    <cellStyle name="Comma 10 37 12 5" xfId="9675"/>
    <cellStyle name="Comma 10 37 12 6" xfId="9676"/>
    <cellStyle name="Comma 10 37 13" xfId="9677"/>
    <cellStyle name="Comma 10 37 13 2" xfId="9678"/>
    <cellStyle name="Comma 10 37 13 3" xfId="9679"/>
    <cellStyle name="Comma 10 37 13 4" xfId="9680"/>
    <cellStyle name="Comma 10 37 13 5" xfId="9681"/>
    <cellStyle name="Comma 10 37 13 6" xfId="9682"/>
    <cellStyle name="Comma 10 37 14" xfId="9683"/>
    <cellStyle name="Comma 10 37 14 2" xfId="9684"/>
    <cellStyle name="Comma 10 37 14 3" xfId="9685"/>
    <cellStyle name="Comma 10 37 14 4" xfId="9686"/>
    <cellStyle name="Comma 10 37 14 5" xfId="9687"/>
    <cellStyle name="Comma 10 37 14 6" xfId="9688"/>
    <cellStyle name="Comma 10 37 15" xfId="9689"/>
    <cellStyle name="Comma 10 37 16" xfId="9690"/>
    <cellStyle name="Comma 10 37 17" xfId="9691"/>
    <cellStyle name="Comma 10 37 18" xfId="9692"/>
    <cellStyle name="Comma 10 37 19" xfId="9693"/>
    <cellStyle name="Comma 10 37 2" xfId="9694"/>
    <cellStyle name="Comma 10 37 2 2" xfId="9695"/>
    <cellStyle name="Comma 10 37 2 3" xfId="9696"/>
    <cellStyle name="Comma 10 37 2 4" xfId="9697"/>
    <cellStyle name="Comma 10 37 2 5" xfId="9698"/>
    <cellStyle name="Comma 10 37 2 6" xfId="9699"/>
    <cellStyle name="Comma 10 37 20" xfId="9700"/>
    <cellStyle name="Comma 10 37 21" xfId="9701"/>
    <cellStyle name="Comma 10 37 22" xfId="9702"/>
    <cellStyle name="Comma 10 37 23" xfId="9703"/>
    <cellStyle name="Comma 10 37 24" xfId="9704"/>
    <cellStyle name="Comma 10 37 25" xfId="9705"/>
    <cellStyle name="Comma 10 37 26" xfId="9706"/>
    <cellStyle name="Comma 10 37 27" xfId="9707"/>
    <cellStyle name="Comma 10 37 28" xfId="9708"/>
    <cellStyle name="Comma 10 37 29" xfId="9709"/>
    <cellStyle name="Comma 10 37 3" xfId="9710"/>
    <cellStyle name="Comma 10 37 3 2" xfId="9711"/>
    <cellStyle name="Comma 10 37 3 3" xfId="9712"/>
    <cellStyle name="Comma 10 37 3 4" xfId="9713"/>
    <cellStyle name="Comma 10 37 3 5" xfId="9714"/>
    <cellStyle name="Comma 10 37 3 6" xfId="9715"/>
    <cellStyle name="Comma 10 37 30" xfId="9716"/>
    <cellStyle name="Comma 10 37 31" xfId="9717"/>
    <cellStyle name="Comma 10 37 32" xfId="9718"/>
    <cellStyle name="Comma 10 37 33" xfId="9719"/>
    <cellStyle name="Comma 10 37 34" xfId="9720"/>
    <cellStyle name="Comma 10 37 35" xfId="9721"/>
    <cellStyle name="Comma 10 37 36" xfId="9722"/>
    <cellStyle name="Comma 10 37 37" xfId="9723"/>
    <cellStyle name="Comma 10 37 38" xfId="9724"/>
    <cellStyle name="Comma 10 37 39" xfId="9725"/>
    <cellStyle name="Comma 10 37 4" xfId="9726"/>
    <cellStyle name="Comma 10 37 4 2" xfId="9727"/>
    <cellStyle name="Comma 10 37 4 3" xfId="9728"/>
    <cellStyle name="Comma 10 37 4 4" xfId="9729"/>
    <cellStyle name="Comma 10 37 4 5" xfId="9730"/>
    <cellStyle name="Comma 10 37 4 6" xfId="9731"/>
    <cellStyle name="Comma 10 37 40" xfId="9732"/>
    <cellStyle name="Comma 10 37 41" xfId="9733"/>
    <cellStyle name="Comma 10 37 42" xfId="9734"/>
    <cellStyle name="Comma 10 37 43" xfId="9735"/>
    <cellStyle name="Comma 10 37 44" xfId="9736"/>
    <cellStyle name="Comma 10 37 45" xfId="9737"/>
    <cellStyle name="Comma 10 37 46" xfId="9738"/>
    <cellStyle name="Comma 10 37 47" xfId="9739"/>
    <cellStyle name="Comma 10 37 48" xfId="9740"/>
    <cellStyle name="Comma 10 37 49" xfId="9741"/>
    <cellStyle name="Comma 10 37 5" xfId="9742"/>
    <cellStyle name="Comma 10 37 5 2" xfId="9743"/>
    <cellStyle name="Comma 10 37 5 3" xfId="9744"/>
    <cellStyle name="Comma 10 37 5 4" xfId="9745"/>
    <cellStyle name="Comma 10 37 5 5" xfId="9746"/>
    <cellStyle name="Comma 10 37 5 6" xfId="9747"/>
    <cellStyle name="Comma 10 37 50" xfId="9748"/>
    <cellStyle name="Comma 10 37 51" xfId="9749"/>
    <cellStyle name="Comma 10 37 52" xfId="9750"/>
    <cellStyle name="Comma 10 37 53" xfId="9751"/>
    <cellStyle name="Comma 10 37 54" xfId="9752"/>
    <cellStyle name="Comma 10 37 55" xfId="9753"/>
    <cellStyle name="Comma 10 37 56" xfId="9754"/>
    <cellStyle name="Comma 10 37 56 2" xfId="9755"/>
    <cellStyle name="Comma 10 37 57" xfId="9756"/>
    <cellStyle name="Comma 10 37 57 2" xfId="9757"/>
    <cellStyle name="Comma 10 37 58" xfId="9758"/>
    <cellStyle name="Comma 10 37 58 2" xfId="9759"/>
    <cellStyle name="Comma 10 37 59" xfId="9760"/>
    <cellStyle name="Comma 10 37 59 2" xfId="9761"/>
    <cellStyle name="Comma 10 37 6" xfId="9762"/>
    <cellStyle name="Comma 10 37 6 2" xfId="9763"/>
    <cellStyle name="Comma 10 37 6 3" xfId="9764"/>
    <cellStyle name="Comma 10 37 6 4" xfId="9765"/>
    <cellStyle name="Comma 10 37 6 5" xfId="9766"/>
    <cellStyle name="Comma 10 37 6 6" xfId="9767"/>
    <cellStyle name="Comma 10 37 60" xfId="9768"/>
    <cellStyle name="Comma 10 37 61" xfId="9769"/>
    <cellStyle name="Comma 10 37 62" xfId="9770"/>
    <cellStyle name="Comma 10 37 63" xfId="9771"/>
    <cellStyle name="Comma 10 37 64" xfId="9772"/>
    <cellStyle name="Comma 10 37 65" xfId="9773"/>
    <cellStyle name="Comma 10 37 66" xfId="9774"/>
    <cellStyle name="Comma 10 37 67" xfId="9775"/>
    <cellStyle name="Comma 10 37 68" xfId="9776"/>
    <cellStyle name="Comma 10 37 69" xfId="9777"/>
    <cellStyle name="Comma 10 37 7" xfId="9778"/>
    <cellStyle name="Comma 10 37 7 2" xfId="9779"/>
    <cellStyle name="Comma 10 37 7 3" xfId="9780"/>
    <cellStyle name="Comma 10 37 7 4" xfId="9781"/>
    <cellStyle name="Comma 10 37 7 5" xfId="9782"/>
    <cellStyle name="Comma 10 37 7 6" xfId="9783"/>
    <cellStyle name="Comma 10 37 70" xfId="9784"/>
    <cellStyle name="Comma 10 37 71" xfId="9785"/>
    <cellStyle name="Comma 10 37 72" xfId="9786"/>
    <cellStyle name="Comma 10 37 8" xfId="9787"/>
    <cellStyle name="Comma 10 37 8 2" xfId="9788"/>
    <cellStyle name="Comma 10 37 8 3" xfId="9789"/>
    <cellStyle name="Comma 10 37 8 4" xfId="9790"/>
    <cellStyle name="Comma 10 37 8 5" xfId="9791"/>
    <cellStyle name="Comma 10 37 8 6" xfId="9792"/>
    <cellStyle name="Comma 10 37 9" xfId="9793"/>
    <cellStyle name="Comma 10 37 9 2" xfId="9794"/>
    <cellStyle name="Comma 10 37 9 3" xfId="9795"/>
    <cellStyle name="Comma 10 37 9 4" xfId="9796"/>
    <cellStyle name="Comma 10 37 9 5" xfId="9797"/>
    <cellStyle name="Comma 10 37 9 6" xfId="9798"/>
    <cellStyle name="Comma 10 38" xfId="9799"/>
    <cellStyle name="Comma 10 38 10" xfId="9800"/>
    <cellStyle name="Comma 10 38 10 2" xfId="9801"/>
    <cellStyle name="Comma 10 38 10 3" xfId="9802"/>
    <cellStyle name="Comma 10 38 10 4" xfId="9803"/>
    <cellStyle name="Comma 10 38 10 5" xfId="9804"/>
    <cellStyle name="Comma 10 38 10 6" xfId="9805"/>
    <cellStyle name="Comma 10 38 11" xfId="9806"/>
    <cellStyle name="Comma 10 38 11 2" xfId="9807"/>
    <cellStyle name="Comma 10 38 11 3" xfId="9808"/>
    <cellStyle name="Comma 10 38 11 4" xfId="9809"/>
    <cellStyle name="Comma 10 38 11 5" xfId="9810"/>
    <cellStyle name="Comma 10 38 11 6" xfId="9811"/>
    <cellStyle name="Comma 10 38 12" xfId="9812"/>
    <cellStyle name="Comma 10 38 12 2" xfId="9813"/>
    <cellStyle name="Comma 10 38 12 3" xfId="9814"/>
    <cellStyle name="Comma 10 38 12 4" xfId="9815"/>
    <cellStyle name="Comma 10 38 12 5" xfId="9816"/>
    <cellStyle name="Comma 10 38 12 6" xfId="9817"/>
    <cellStyle name="Comma 10 38 13" xfId="9818"/>
    <cellStyle name="Comma 10 38 13 2" xfId="9819"/>
    <cellStyle name="Comma 10 38 13 3" xfId="9820"/>
    <cellStyle name="Comma 10 38 13 4" xfId="9821"/>
    <cellStyle name="Comma 10 38 13 5" xfId="9822"/>
    <cellStyle name="Comma 10 38 13 6" xfId="9823"/>
    <cellStyle name="Comma 10 38 14" xfId="9824"/>
    <cellStyle name="Comma 10 38 14 2" xfId="9825"/>
    <cellStyle name="Comma 10 38 14 3" xfId="9826"/>
    <cellStyle name="Comma 10 38 14 4" xfId="9827"/>
    <cellStyle name="Comma 10 38 14 5" xfId="9828"/>
    <cellStyle name="Comma 10 38 14 6" xfId="9829"/>
    <cellStyle name="Comma 10 38 15" xfId="9830"/>
    <cellStyle name="Comma 10 38 16" xfId="9831"/>
    <cellStyle name="Comma 10 38 17" xfId="9832"/>
    <cellStyle name="Comma 10 38 18" xfId="9833"/>
    <cellStyle name="Comma 10 38 19" xfId="9834"/>
    <cellStyle name="Comma 10 38 2" xfId="9835"/>
    <cellStyle name="Comma 10 38 2 2" xfId="9836"/>
    <cellStyle name="Comma 10 38 2 3" xfId="9837"/>
    <cellStyle name="Comma 10 38 2 4" xfId="9838"/>
    <cellStyle name="Comma 10 38 2 5" xfId="9839"/>
    <cellStyle name="Comma 10 38 2 6" xfId="9840"/>
    <cellStyle name="Comma 10 38 20" xfId="9841"/>
    <cellStyle name="Comma 10 38 21" xfId="9842"/>
    <cellStyle name="Comma 10 38 22" xfId="9843"/>
    <cellStyle name="Comma 10 38 23" xfId="9844"/>
    <cellStyle name="Comma 10 38 24" xfId="9845"/>
    <cellStyle name="Comma 10 38 25" xfId="9846"/>
    <cellStyle name="Comma 10 38 26" xfId="9847"/>
    <cellStyle name="Comma 10 38 27" xfId="9848"/>
    <cellStyle name="Comma 10 38 28" xfId="9849"/>
    <cellStyle name="Comma 10 38 29" xfId="9850"/>
    <cellStyle name="Comma 10 38 3" xfId="9851"/>
    <cellStyle name="Comma 10 38 3 2" xfId="9852"/>
    <cellStyle name="Comma 10 38 3 3" xfId="9853"/>
    <cellStyle name="Comma 10 38 3 4" xfId="9854"/>
    <cellStyle name="Comma 10 38 3 5" xfId="9855"/>
    <cellStyle name="Comma 10 38 3 6" xfId="9856"/>
    <cellStyle name="Comma 10 38 30" xfId="9857"/>
    <cellStyle name="Comma 10 38 31" xfId="9858"/>
    <cellStyle name="Comma 10 38 32" xfId="9859"/>
    <cellStyle name="Comma 10 38 33" xfId="9860"/>
    <cellStyle name="Comma 10 38 34" xfId="9861"/>
    <cellStyle name="Comma 10 38 35" xfId="9862"/>
    <cellStyle name="Comma 10 38 36" xfId="9863"/>
    <cellStyle name="Comma 10 38 37" xfId="9864"/>
    <cellStyle name="Comma 10 38 38" xfId="9865"/>
    <cellStyle name="Comma 10 38 39" xfId="9866"/>
    <cellStyle name="Comma 10 38 4" xfId="9867"/>
    <cellStyle name="Comma 10 38 4 2" xfId="9868"/>
    <cellStyle name="Comma 10 38 4 3" xfId="9869"/>
    <cellStyle name="Comma 10 38 4 4" xfId="9870"/>
    <cellStyle name="Comma 10 38 4 5" xfId="9871"/>
    <cellStyle name="Comma 10 38 4 6" xfId="9872"/>
    <cellStyle name="Comma 10 38 40" xfId="9873"/>
    <cellStyle name="Comma 10 38 41" xfId="9874"/>
    <cellStyle name="Comma 10 38 42" xfId="9875"/>
    <cellStyle name="Comma 10 38 43" xfId="9876"/>
    <cellStyle name="Comma 10 38 44" xfId="9877"/>
    <cellStyle name="Comma 10 38 45" xfId="9878"/>
    <cellStyle name="Comma 10 38 46" xfId="9879"/>
    <cellStyle name="Comma 10 38 47" xfId="9880"/>
    <cellStyle name="Comma 10 38 48" xfId="9881"/>
    <cellStyle name="Comma 10 38 49" xfId="9882"/>
    <cellStyle name="Comma 10 38 5" xfId="9883"/>
    <cellStyle name="Comma 10 38 5 2" xfId="9884"/>
    <cellStyle name="Comma 10 38 5 3" xfId="9885"/>
    <cellStyle name="Comma 10 38 5 4" xfId="9886"/>
    <cellStyle name="Comma 10 38 5 5" xfId="9887"/>
    <cellStyle name="Comma 10 38 5 6" xfId="9888"/>
    <cellStyle name="Comma 10 38 50" xfId="9889"/>
    <cellStyle name="Comma 10 38 51" xfId="9890"/>
    <cellStyle name="Comma 10 38 52" xfId="9891"/>
    <cellStyle name="Comma 10 38 53" xfId="9892"/>
    <cellStyle name="Comma 10 38 54" xfId="9893"/>
    <cellStyle name="Comma 10 38 55" xfId="9894"/>
    <cellStyle name="Comma 10 38 56" xfId="9895"/>
    <cellStyle name="Comma 10 38 56 2" xfId="9896"/>
    <cellStyle name="Comma 10 38 57" xfId="9897"/>
    <cellStyle name="Comma 10 38 57 2" xfId="9898"/>
    <cellStyle name="Comma 10 38 58" xfId="9899"/>
    <cellStyle name="Comma 10 38 58 2" xfId="9900"/>
    <cellStyle name="Comma 10 38 59" xfId="9901"/>
    <cellStyle name="Comma 10 38 59 2" xfId="9902"/>
    <cellStyle name="Comma 10 38 6" xfId="9903"/>
    <cellStyle name="Comma 10 38 6 2" xfId="9904"/>
    <cellStyle name="Comma 10 38 6 3" xfId="9905"/>
    <cellStyle name="Comma 10 38 6 4" xfId="9906"/>
    <cellStyle name="Comma 10 38 6 5" xfId="9907"/>
    <cellStyle name="Comma 10 38 6 6" xfId="9908"/>
    <cellStyle name="Comma 10 38 60" xfId="9909"/>
    <cellStyle name="Comma 10 38 61" xfId="9910"/>
    <cellStyle name="Comma 10 38 62" xfId="9911"/>
    <cellStyle name="Comma 10 38 63" xfId="9912"/>
    <cellStyle name="Comma 10 38 64" xfId="9913"/>
    <cellStyle name="Comma 10 38 65" xfId="9914"/>
    <cellStyle name="Comma 10 38 66" xfId="9915"/>
    <cellStyle name="Comma 10 38 67" xfId="9916"/>
    <cellStyle name="Comma 10 38 68" xfId="9917"/>
    <cellStyle name="Comma 10 38 69" xfId="9918"/>
    <cellStyle name="Comma 10 38 7" xfId="9919"/>
    <cellStyle name="Comma 10 38 7 2" xfId="9920"/>
    <cellStyle name="Comma 10 38 7 3" xfId="9921"/>
    <cellStyle name="Comma 10 38 7 4" xfId="9922"/>
    <cellStyle name="Comma 10 38 7 5" xfId="9923"/>
    <cellStyle name="Comma 10 38 7 6" xfId="9924"/>
    <cellStyle name="Comma 10 38 70" xfId="9925"/>
    <cellStyle name="Comma 10 38 71" xfId="9926"/>
    <cellStyle name="Comma 10 38 72" xfId="9927"/>
    <cellStyle name="Comma 10 38 8" xfId="9928"/>
    <cellStyle name="Comma 10 38 8 2" xfId="9929"/>
    <cellStyle name="Comma 10 38 8 3" xfId="9930"/>
    <cellStyle name="Comma 10 38 8 4" xfId="9931"/>
    <cellStyle name="Comma 10 38 8 5" xfId="9932"/>
    <cellStyle name="Comma 10 38 8 6" xfId="9933"/>
    <cellStyle name="Comma 10 38 9" xfId="9934"/>
    <cellStyle name="Comma 10 38 9 2" xfId="9935"/>
    <cellStyle name="Comma 10 38 9 3" xfId="9936"/>
    <cellStyle name="Comma 10 38 9 4" xfId="9937"/>
    <cellStyle name="Comma 10 38 9 5" xfId="9938"/>
    <cellStyle name="Comma 10 38 9 6" xfId="9939"/>
    <cellStyle name="Comma 10 39" xfId="9940"/>
    <cellStyle name="Comma 10 39 2" xfId="9941"/>
    <cellStyle name="Comma 10 39 3" xfId="9942"/>
    <cellStyle name="Comma 10 39 4" xfId="9943"/>
    <cellStyle name="Comma 10 39 5" xfId="9944"/>
    <cellStyle name="Comma 10 39 6" xfId="9945"/>
    <cellStyle name="Comma 10 4" xfId="9946"/>
    <cellStyle name="Comma 10 4 10" xfId="9947"/>
    <cellStyle name="Comma 10 4 10 2" xfId="9948"/>
    <cellStyle name="Comma 10 4 10 3" xfId="9949"/>
    <cellStyle name="Comma 10 4 10 4" xfId="9950"/>
    <cellStyle name="Comma 10 4 10 5" xfId="9951"/>
    <cellStyle name="Comma 10 4 10 6" xfId="9952"/>
    <cellStyle name="Comma 10 4 11" xfId="9953"/>
    <cellStyle name="Comma 10 4 11 2" xfId="9954"/>
    <cellStyle name="Comma 10 4 11 3" xfId="9955"/>
    <cellStyle name="Comma 10 4 11 4" xfId="9956"/>
    <cellStyle name="Comma 10 4 11 5" xfId="9957"/>
    <cellStyle name="Comma 10 4 11 6" xfId="9958"/>
    <cellStyle name="Comma 10 4 12" xfId="9959"/>
    <cellStyle name="Comma 10 4 12 2" xfId="9960"/>
    <cellStyle name="Comma 10 4 12 3" xfId="9961"/>
    <cellStyle name="Comma 10 4 12 4" xfId="9962"/>
    <cellStyle name="Comma 10 4 12 5" xfId="9963"/>
    <cellStyle name="Comma 10 4 12 6" xfId="9964"/>
    <cellStyle name="Comma 10 4 13" xfId="9965"/>
    <cellStyle name="Comma 10 4 13 2" xfId="9966"/>
    <cellStyle name="Comma 10 4 13 3" xfId="9967"/>
    <cellStyle name="Comma 10 4 13 4" xfId="9968"/>
    <cellStyle name="Comma 10 4 13 5" xfId="9969"/>
    <cellStyle name="Comma 10 4 13 6" xfId="9970"/>
    <cellStyle name="Comma 10 4 14" xfId="9971"/>
    <cellStyle name="Comma 10 4 14 2" xfId="9972"/>
    <cellStyle name="Comma 10 4 14 3" xfId="9973"/>
    <cellStyle name="Comma 10 4 14 4" xfId="9974"/>
    <cellStyle name="Comma 10 4 14 5" xfId="9975"/>
    <cellStyle name="Comma 10 4 14 6" xfId="9976"/>
    <cellStyle name="Comma 10 4 15" xfId="9977"/>
    <cellStyle name="Comma 10 4 16" xfId="9978"/>
    <cellStyle name="Comma 10 4 17" xfId="9979"/>
    <cellStyle name="Comma 10 4 18" xfId="9980"/>
    <cellStyle name="Comma 10 4 19" xfId="9981"/>
    <cellStyle name="Comma 10 4 2" xfId="9982"/>
    <cellStyle name="Comma 10 4 2 2" xfId="9983"/>
    <cellStyle name="Comma 10 4 2 3" xfId="9984"/>
    <cellStyle name="Comma 10 4 2 4" xfId="9985"/>
    <cellStyle name="Comma 10 4 2 5" xfId="9986"/>
    <cellStyle name="Comma 10 4 2 6" xfId="9987"/>
    <cellStyle name="Comma 10 4 20" xfId="9988"/>
    <cellStyle name="Comma 10 4 21" xfId="9989"/>
    <cellStyle name="Comma 10 4 22" xfId="9990"/>
    <cellStyle name="Comma 10 4 23" xfId="9991"/>
    <cellStyle name="Comma 10 4 24" xfId="9992"/>
    <cellStyle name="Comma 10 4 25" xfId="9993"/>
    <cellStyle name="Comma 10 4 26" xfId="9994"/>
    <cellStyle name="Comma 10 4 27" xfId="9995"/>
    <cellStyle name="Comma 10 4 28" xfId="9996"/>
    <cellStyle name="Comma 10 4 29" xfId="9997"/>
    <cellStyle name="Comma 10 4 3" xfId="9998"/>
    <cellStyle name="Comma 10 4 3 2" xfId="9999"/>
    <cellStyle name="Comma 10 4 3 3" xfId="10000"/>
    <cellStyle name="Comma 10 4 3 4" xfId="10001"/>
    <cellStyle name="Comma 10 4 3 5" xfId="10002"/>
    <cellStyle name="Comma 10 4 3 6" xfId="10003"/>
    <cellStyle name="Comma 10 4 30" xfId="10004"/>
    <cellStyle name="Comma 10 4 31" xfId="10005"/>
    <cellStyle name="Comma 10 4 32" xfId="10006"/>
    <cellStyle name="Comma 10 4 33" xfId="10007"/>
    <cellStyle name="Comma 10 4 34" xfId="10008"/>
    <cellStyle name="Comma 10 4 35" xfId="10009"/>
    <cellStyle name="Comma 10 4 36" xfId="10010"/>
    <cellStyle name="Comma 10 4 37" xfId="10011"/>
    <cellStyle name="Comma 10 4 38" xfId="10012"/>
    <cellStyle name="Comma 10 4 39" xfId="10013"/>
    <cellStyle name="Comma 10 4 4" xfId="10014"/>
    <cellStyle name="Comma 10 4 4 2" xfId="10015"/>
    <cellStyle name="Comma 10 4 4 3" xfId="10016"/>
    <cellStyle name="Comma 10 4 4 4" xfId="10017"/>
    <cellStyle name="Comma 10 4 4 5" xfId="10018"/>
    <cellStyle name="Comma 10 4 4 6" xfId="10019"/>
    <cellStyle name="Comma 10 4 40" xfId="10020"/>
    <cellStyle name="Comma 10 4 41" xfId="10021"/>
    <cellStyle name="Comma 10 4 42" xfId="10022"/>
    <cellStyle name="Comma 10 4 43" xfId="10023"/>
    <cellStyle name="Comma 10 4 44" xfId="10024"/>
    <cellStyle name="Comma 10 4 45" xfId="10025"/>
    <cellStyle name="Comma 10 4 46" xfId="10026"/>
    <cellStyle name="Comma 10 4 47" xfId="10027"/>
    <cellStyle name="Comma 10 4 48" xfId="10028"/>
    <cellStyle name="Comma 10 4 49" xfId="10029"/>
    <cellStyle name="Comma 10 4 5" xfId="10030"/>
    <cellStyle name="Comma 10 4 5 2" xfId="10031"/>
    <cellStyle name="Comma 10 4 5 3" xfId="10032"/>
    <cellStyle name="Comma 10 4 5 4" xfId="10033"/>
    <cellStyle name="Comma 10 4 5 5" xfId="10034"/>
    <cellStyle name="Comma 10 4 5 6" xfId="10035"/>
    <cellStyle name="Comma 10 4 50" xfId="10036"/>
    <cellStyle name="Comma 10 4 51" xfId="10037"/>
    <cellStyle name="Comma 10 4 52" xfId="10038"/>
    <cellStyle name="Comma 10 4 53" xfId="10039"/>
    <cellStyle name="Comma 10 4 54" xfId="10040"/>
    <cellStyle name="Comma 10 4 55" xfId="10041"/>
    <cellStyle name="Comma 10 4 56" xfId="10042"/>
    <cellStyle name="Comma 10 4 56 2" xfId="10043"/>
    <cellStyle name="Comma 10 4 57" xfId="10044"/>
    <cellStyle name="Comma 10 4 57 2" xfId="10045"/>
    <cellStyle name="Comma 10 4 58" xfId="10046"/>
    <cellStyle name="Comma 10 4 58 2" xfId="10047"/>
    <cellStyle name="Comma 10 4 59" xfId="10048"/>
    <cellStyle name="Comma 10 4 59 2" xfId="10049"/>
    <cellStyle name="Comma 10 4 6" xfId="10050"/>
    <cellStyle name="Comma 10 4 6 2" xfId="10051"/>
    <cellStyle name="Comma 10 4 6 3" xfId="10052"/>
    <cellStyle name="Comma 10 4 6 4" xfId="10053"/>
    <cellStyle name="Comma 10 4 6 5" xfId="10054"/>
    <cellStyle name="Comma 10 4 6 6" xfId="10055"/>
    <cellStyle name="Comma 10 4 60" xfId="10056"/>
    <cellStyle name="Comma 10 4 61" xfId="10057"/>
    <cellStyle name="Comma 10 4 62" xfId="10058"/>
    <cellStyle name="Comma 10 4 63" xfId="10059"/>
    <cellStyle name="Comma 10 4 64" xfId="10060"/>
    <cellStyle name="Comma 10 4 65" xfId="10061"/>
    <cellStyle name="Comma 10 4 66" xfId="10062"/>
    <cellStyle name="Comma 10 4 67" xfId="10063"/>
    <cellStyle name="Comma 10 4 68" xfId="10064"/>
    <cellStyle name="Comma 10 4 69" xfId="10065"/>
    <cellStyle name="Comma 10 4 7" xfId="10066"/>
    <cellStyle name="Comma 10 4 7 2" xfId="10067"/>
    <cellStyle name="Comma 10 4 7 3" xfId="10068"/>
    <cellStyle name="Comma 10 4 7 4" xfId="10069"/>
    <cellStyle name="Comma 10 4 7 5" xfId="10070"/>
    <cellStyle name="Comma 10 4 7 6" xfId="10071"/>
    <cellStyle name="Comma 10 4 70" xfId="10072"/>
    <cellStyle name="Comma 10 4 71" xfId="10073"/>
    <cellStyle name="Comma 10 4 72" xfId="10074"/>
    <cellStyle name="Comma 10 4 8" xfId="10075"/>
    <cellStyle name="Comma 10 4 8 2" xfId="10076"/>
    <cellStyle name="Comma 10 4 8 3" xfId="10077"/>
    <cellStyle name="Comma 10 4 8 4" xfId="10078"/>
    <cellStyle name="Comma 10 4 8 5" xfId="10079"/>
    <cellStyle name="Comma 10 4 8 6" xfId="10080"/>
    <cellStyle name="Comma 10 4 9" xfId="10081"/>
    <cellStyle name="Comma 10 4 9 2" xfId="10082"/>
    <cellStyle name="Comma 10 4 9 3" xfId="10083"/>
    <cellStyle name="Comma 10 4 9 4" xfId="10084"/>
    <cellStyle name="Comma 10 4 9 5" xfId="10085"/>
    <cellStyle name="Comma 10 4 9 6" xfId="10086"/>
    <cellStyle name="Comma 10 40" xfId="10087"/>
    <cellStyle name="Comma 10 40 2" xfId="10088"/>
    <cellStyle name="Comma 10 40 3" xfId="10089"/>
    <cellStyle name="Comma 10 40 4" xfId="10090"/>
    <cellStyle name="Comma 10 40 5" xfId="10091"/>
    <cellStyle name="Comma 10 40 6" xfId="10092"/>
    <cellStyle name="Comma 10 41" xfId="10093"/>
    <cellStyle name="Comma 10 41 2" xfId="10094"/>
    <cellStyle name="Comma 10 41 3" xfId="10095"/>
    <cellStyle name="Comma 10 41 4" xfId="10096"/>
    <cellStyle name="Comma 10 41 5" xfId="10097"/>
    <cellStyle name="Comma 10 41 6" xfId="10098"/>
    <cellStyle name="Comma 10 42" xfId="10099"/>
    <cellStyle name="Comma 10 42 2" xfId="10100"/>
    <cellStyle name="Comma 10 42 3" xfId="10101"/>
    <cellStyle name="Comma 10 42 4" xfId="10102"/>
    <cellStyle name="Comma 10 42 5" xfId="10103"/>
    <cellStyle name="Comma 10 42 6" xfId="10104"/>
    <cellStyle name="Comma 10 43" xfId="10105"/>
    <cellStyle name="Comma 10 43 2" xfId="10106"/>
    <cellStyle name="Comma 10 43 3" xfId="10107"/>
    <cellStyle name="Comma 10 43 4" xfId="10108"/>
    <cellStyle name="Comma 10 43 5" xfId="10109"/>
    <cellStyle name="Comma 10 43 6" xfId="10110"/>
    <cellStyle name="Comma 10 44" xfId="10111"/>
    <cellStyle name="Comma 10 44 2" xfId="10112"/>
    <cellStyle name="Comma 10 44 3" xfId="10113"/>
    <cellStyle name="Comma 10 44 4" xfId="10114"/>
    <cellStyle name="Comma 10 44 5" xfId="10115"/>
    <cellStyle name="Comma 10 44 6" xfId="10116"/>
    <cellStyle name="Comma 10 45" xfId="10117"/>
    <cellStyle name="Comma 10 45 2" xfId="10118"/>
    <cellStyle name="Comma 10 45 3" xfId="10119"/>
    <cellStyle name="Comma 10 45 4" xfId="10120"/>
    <cellStyle name="Comma 10 45 5" xfId="10121"/>
    <cellStyle name="Comma 10 45 6" xfId="10122"/>
    <cellStyle name="Comma 10 46" xfId="10123"/>
    <cellStyle name="Comma 10 46 2" xfId="10124"/>
    <cellStyle name="Comma 10 46 3" xfId="10125"/>
    <cellStyle name="Comma 10 46 4" xfId="10126"/>
    <cellStyle name="Comma 10 46 5" xfId="10127"/>
    <cellStyle name="Comma 10 46 6" xfId="10128"/>
    <cellStyle name="Comma 10 47" xfId="10129"/>
    <cellStyle name="Comma 10 47 2" xfId="10130"/>
    <cellStyle name="Comma 10 47 3" xfId="10131"/>
    <cellStyle name="Comma 10 47 4" xfId="10132"/>
    <cellStyle name="Comma 10 47 5" xfId="10133"/>
    <cellStyle name="Comma 10 47 6" xfId="10134"/>
    <cellStyle name="Comma 10 48" xfId="10135"/>
    <cellStyle name="Comma 10 48 2" xfId="10136"/>
    <cellStyle name="Comma 10 48 3" xfId="10137"/>
    <cellStyle name="Comma 10 48 4" xfId="10138"/>
    <cellStyle name="Comma 10 48 5" xfId="10139"/>
    <cellStyle name="Comma 10 48 6" xfId="10140"/>
    <cellStyle name="Comma 10 49" xfId="10141"/>
    <cellStyle name="Comma 10 49 2" xfId="10142"/>
    <cellStyle name="Comma 10 49 3" xfId="10143"/>
    <cellStyle name="Comma 10 49 4" xfId="10144"/>
    <cellStyle name="Comma 10 49 5" xfId="10145"/>
    <cellStyle name="Comma 10 49 6" xfId="10146"/>
    <cellStyle name="Comma 10 5" xfId="10147"/>
    <cellStyle name="Comma 10 5 10" xfId="10148"/>
    <cellStyle name="Comma 10 5 10 2" xfId="10149"/>
    <cellStyle name="Comma 10 5 10 3" xfId="10150"/>
    <cellStyle name="Comma 10 5 10 4" xfId="10151"/>
    <cellStyle name="Comma 10 5 10 5" xfId="10152"/>
    <cellStyle name="Comma 10 5 10 6" xfId="10153"/>
    <cellStyle name="Comma 10 5 11" xfId="10154"/>
    <cellStyle name="Comma 10 5 11 2" xfId="10155"/>
    <cellStyle name="Comma 10 5 11 3" xfId="10156"/>
    <cellStyle name="Comma 10 5 11 4" xfId="10157"/>
    <cellStyle name="Comma 10 5 11 5" xfId="10158"/>
    <cellStyle name="Comma 10 5 11 6" xfId="10159"/>
    <cellStyle name="Comma 10 5 12" xfId="10160"/>
    <cellStyle name="Comma 10 5 12 2" xfId="10161"/>
    <cellStyle name="Comma 10 5 12 3" xfId="10162"/>
    <cellStyle name="Comma 10 5 12 4" xfId="10163"/>
    <cellStyle name="Comma 10 5 12 5" xfId="10164"/>
    <cellStyle name="Comma 10 5 12 6" xfId="10165"/>
    <cellStyle name="Comma 10 5 13" xfId="10166"/>
    <cellStyle name="Comma 10 5 13 2" xfId="10167"/>
    <cellStyle name="Comma 10 5 13 3" xfId="10168"/>
    <cellStyle name="Comma 10 5 13 4" xfId="10169"/>
    <cellStyle name="Comma 10 5 13 5" xfId="10170"/>
    <cellStyle name="Comma 10 5 13 6" xfId="10171"/>
    <cellStyle name="Comma 10 5 14" xfId="10172"/>
    <cellStyle name="Comma 10 5 14 2" xfId="10173"/>
    <cellStyle name="Comma 10 5 14 3" xfId="10174"/>
    <cellStyle name="Comma 10 5 14 4" xfId="10175"/>
    <cellStyle name="Comma 10 5 14 5" xfId="10176"/>
    <cellStyle name="Comma 10 5 14 6" xfId="10177"/>
    <cellStyle name="Comma 10 5 15" xfId="10178"/>
    <cellStyle name="Comma 10 5 16" xfId="10179"/>
    <cellStyle name="Comma 10 5 17" xfId="10180"/>
    <cellStyle name="Comma 10 5 18" xfId="10181"/>
    <cellStyle name="Comma 10 5 19" xfId="10182"/>
    <cellStyle name="Comma 10 5 2" xfId="10183"/>
    <cellStyle name="Comma 10 5 2 2" xfId="10184"/>
    <cellStyle name="Comma 10 5 2 3" xfId="10185"/>
    <cellStyle name="Comma 10 5 2 4" xfId="10186"/>
    <cellStyle name="Comma 10 5 2 5" xfId="10187"/>
    <cellStyle name="Comma 10 5 2 6" xfId="10188"/>
    <cellStyle name="Comma 10 5 20" xfId="10189"/>
    <cellStyle name="Comma 10 5 21" xfId="10190"/>
    <cellStyle name="Comma 10 5 22" xfId="10191"/>
    <cellStyle name="Comma 10 5 23" xfId="10192"/>
    <cellStyle name="Comma 10 5 24" xfId="10193"/>
    <cellStyle name="Comma 10 5 25" xfId="10194"/>
    <cellStyle name="Comma 10 5 26" xfId="10195"/>
    <cellStyle name="Comma 10 5 27" xfId="10196"/>
    <cellStyle name="Comma 10 5 28" xfId="10197"/>
    <cellStyle name="Comma 10 5 29" xfId="10198"/>
    <cellStyle name="Comma 10 5 3" xfId="10199"/>
    <cellStyle name="Comma 10 5 3 2" xfId="10200"/>
    <cellStyle name="Comma 10 5 3 3" xfId="10201"/>
    <cellStyle name="Comma 10 5 3 4" xfId="10202"/>
    <cellStyle name="Comma 10 5 3 5" xfId="10203"/>
    <cellStyle name="Comma 10 5 3 6" xfId="10204"/>
    <cellStyle name="Comma 10 5 30" xfId="10205"/>
    <cellStyle name="Comma 10 5 31" xfId="10206"/>
    <cellStyle name="Comma 10 5 32" xfId="10207"/>
    <cellStyle name="Comma 10 5 33" xfId="10208"/>
    <cellStyle name="Comma 10 5 34" xfId="10209"/>
    <cellStyle name="Comma 10 5 35" xfId="10210"/>
    <cellStyle name="Comma 10 5 36" xfId="10211"/>
    <cellStyle name="Comma 10 5 37" xfId="10212"/>
    <cellStyle name="Comma 10 5 38" xfId="10213"/>
    <cellStyle name="Comma 10 5 39" xfId="10214"/>
    <cellStyle name="Comma 10 5 4" xfId="10215"/>
    <cellStyle name="Comma 10 5 4 2" xfId="10216"/>
    <cellStyle name="Comma 10 5 4 3" xfId="10217"/>
    <cellStyle name="Comma 10 5 4 4" xfId="10218"/>
    <cellStyle name="Comma 10 5 4 5" xfId="10219"/>
    <cellStyle name="Comma 10 5 4 6" xfId="10220"/>
    <cellStyle name="Comma 10 5 40" xfId="10221"/>
    <cellStyle name="Comma 10 5 41" xfId="10222"/>
    <cellStyle name="Comma 10 5 42" xfId="10223"/>
    <cellStyle name="Comma 10 5 43" xfId="10224"/>
    <cellStyle name="Comma 10 5 44" xfId="10225"/>
    <cellStyle name="Comma 10 5 45" xfId="10226"/>
    <cellStyle name="Comma 10 5 46" xfId="10227"/>
    <cellStyle name="Comma 10 5 47" xfId="10228"/>
    <cellStyle name="Comma 10 5 48" xfId="10229"/>
    <cellStyle name="Comma 10 5 49" xfId="10230"/>
    <cellStyle name="Comma 10 5 5" xfId="10231"/>
    <cellStyle name="Comma 10 5 5 2" xfId="10232"/>
    <cellStyle name="Comma 10 5 5 3" xfId="10233"/>
    <cellStyle name="Comma 10 5 5 4" xfId="10234"/>
    <cellStyle name="Comma 10 5 5 5" xfId="10235"/>
    <cellStyle name="Comma 10 5 5 6" xfId="10236"/>
    <cellStyle name="Comma 10 5 50" xfId="10237"/>
    <cellStyle name="Comma 10 5 51" xfId="10238"/>
    <cellStyle name="Comma 10 5 52" xfId="10239"/>
    <cellStyle name="Comma 10 5 53" xfId="10240"/>
    <cellStyle name="Comma 10 5 54" xfId="10241"/>
    <cellStyle name="Comma 10 5 55" xfId="10242"/>
    <cellStyle name="Comma 10 5 56" xfId="10243"/>
    <cellStyle name="Comma 10 5 56 2" xfId="10244"/>
    <cellStyle name="Comma 10 5 57" xfId="10245"/>
    <cellStyle name="Comma 10 5 57 2" xfId="10246"/>
    <cellStyle name="Comma 10 5 58" xfId="10247"/>
    <cellStyle name="Comma 10 5 58 2" xfId="10248"/>
    <cellStyle name="Comma 10 5 59" xfId="10249"/>
    <cellStyle name="Comma 10 5 59 2" xfId="10250"/>
    <cellStyle name="Comma 10 5 6" xfId="10251"/>
    <cellStyle name="Comma 10 5 6 2" xfId="10252"/>
    <cellStyle name="Comma 10 5 6 3" xfId="10253"/>
    <cellStyle name="Comma 10 5 6 4" xfId="10254"/>
    <cellStyle name="Comma 10 5 6 5" xfId="10255"/>
    <cellStyle name="Comma 10 5 6 6" xfId="10256"/>
    <cellStyle name="Comma 10 5 60" xfId="10257"/>
    <cellStyle name="Comma 10 5 61" xfId="10258"/>
    <cellStyle name="Comma 10 5 62" xfId="10259"/>
    <cellStyle name="Comma 10 5 63" xfId="10260"/>
    <cellStyle name="Comma 10 5 64" xfId="10261"/>
    <cellStyle name="Comma 10 5 65" xfId="10262"/>
    <cellStyle name="Comma 10 5 66" xfId="10263"/>
    <cellStyle name="Comma 10 5 67" xfId="10264"/>
    <cellStyle name="Comma 10 5 68" xfId="10265"/>
    <cellStyle name="Comma 10 5 69" xfId="10266"/>
    <cellStyle name="Comma 10 5 7" xfId="10267"/>
    <cellStyle name="Comma 10 5 7 2" xfId="10268"/>
    <cellStyle name="Comma 10 5 7 3" xfId="10269"/>
    <cellStyle name="Comma 10 5 7 4" xfId="10270"/>
    <cellStyle name="Comma 10 5 7 5" xfId="10271"/>
    <cellStyle name="Comma 10 5 7 6" xfId="10272"/>
    <cellStyle name="Comma 10 5 70" xfId="10273"/>
    <cellStyle name="Comma 10 5 71" xfId="10274"/>
    <cellStyle name="Comma 10 5 72" xfId="10275"/>
    <cellStyle name="Comma 10 5 8" xfId="10276"/>
    <cellStyle name="Comma 10 5 8 2" xfId="10277"/>
    <cellStyle name="Comma 10 5 8 3" xfId="10278"/>
    <cellStyle name="Comma 10 5 8 4" xfId="10279"/>
    <cellStyle name="Comma 10 5 8 5" xfId="10280"/>
    <cellStyle name="Comma 10 5 8 6" xfId="10281"/>
    <cellStyle name="Comma 10 5 9" xfId="10282"/>
    <cellStyle name="Comma 10 5 9 2" xfId="10283"/>
    <cellStyle name="Comma 10 5 9 3" xfId="10284"/>
    <cellStyle name="Comma 10 5 9 4" xfId="10285"/>
    <cellStyle name="Comma 10 5 9 5" xfId="10286"/>
    <cellStyle name="Comma 10 5 9 6" xfId="10287"/>
    <cellStyle name="Comma 10 50" xfId="10288"/>
    <cellStyle name="Comma 10 50 2" xfId="10289"/>
    <cellStyle name="Comma 10 50 3" xfId="10290"/>
    <cellStyle name="Comma 10 50 4" xfId="10291"/>
    <cellStyle name="Comma 10 50 5" xfId="10292"/>
    <cellStyle name="Comma 10 50 6" xfId="10293"/>
    <cellStyle name="Comma 10 51" xfId="10294"/>
    <cellStyle name="Comma 10 52" xfId="10295"/>
    <cellStyle name="Comma 10 53" xfId="10296"/>
    <cellStyle name="Comma 10 54" xfId="10297"/>
    <cellStyle name="Comma 10 55" xfId="10298"/>
    <cellStyle name="Comma 10 56" xfId="10299"/>
    <cellStyle name="Comma 10 57" xfId="10300"/>
    <cellStyle name="Comma 10 58" xfId="10301"/>
    <cellStyle name="Comma 10 59" xfId="10302"/>
    <cellStyle name="Comma 10 6" xfId="10303"/>
    <cellStyle name="Comma 10 6 10" xfId="10304"/>
    <cellStyle name="Comma 10 6 10 2" xfId="10305"/>
    <cellStyle name="Comma 10 6 10 3" xfId="10306"/>
    <cellStyle name="Comma 10 6 10 4" xfId="10307"/>
    <cellStyle name="Comma 10 6 10 5" xfId="10308"/>
    <cellStyle name="Comma 10 6 10 6" xfId="10309"/>
    <cellStyle name="Comma 10 6 11" xfId="10310"/>
    <cellStyle name="Comma 10 6 11 2" xfId="10311"/>
    <cellStyle name="Comma 10 6 11 3" xfId="10312"/>
    <cellStyle name="Comma 10 6 11 4" xfId="10313"/>
    <cellStyle name="Comma 10 6 11 5" xfId="10314"/>
    <cellStyle name="Comma 10 6 11 6" xfId="10315"/>
    <cellStyle name="Comma 10 6 12" xfId="10316"/>
    <cellStyle name="Comma 10 6 12 2" xfId="10317"/>
    <cellStyle name="Comma 10 6 12 3" xfId="10318"/>
    <cellStyle name="Comma 10 6 12 4" xfId="10319"/>
    <cellStyle name="Comma 10 6 12 5" xfId="10320"/>
    <cellStyle name="Comma 10 6 12 6" xfId="10321"/>
    <cellStyle name="Comma 10 6 13" xfId="10322"/>
    <cellStyle name="Comma 10 6 13 2" xfId="10323"/>
    <cellStyle name="Comma 10 6 13 3" xfId="10324"/>
    <cellStyle name="Comma 10 6 13 4" xfId="10325"/>
    <cellStyle name="Comma 10 6 13 5" xfId="10326"/>
    <cellStyle name="Comma 10 6 13 6" xfId="10327"/>
    <cellStyle name="Comma 10 6 14" xfId="10328"/>
    <cellStyle name="Comma 10 6 14 2" xfId="10329"/>
    <cellStyle name="Comma 10 6 14 3" xfId="10330"/>
    <cellStyle name="Comma 10 6 14 4" xfId="10331"/>
    <cellStyle name="Comma 10 6 14 5" xfId="10332"/>
    <cellStyle name="Comma 10 6 14 6" xfId="10333"/>
    <cellStyle name="Comma 10 6 15" xfId="10334"/>
    <cellStyle name="Comma 10 6 16" xfId="10335"/>
    <cellStyle name="Comma 10 6 17" xfId="10336"/>
    <cellStyle name="Comma 10 6 18" xfId="10337"/>
    <cellStyle name="Comma 10 6 19" xfId="10338"/>
    <cellStyle name="Comma 10 6 2" xfId="10339"/>
    <cellStyle name="Comma 10 6 2 2" xfId="10340"/>
    <cellStyle name="Comma 10 6 2 3" xfId="10341"/>
    <cellStyle name="Comma 10 6 2 4" xfId="10342"/>
    <cellStyle name="Comma 10 6 2 5" xfId="10343"/>
    <cellStyle name="Comma 10 6 2 6" xfId="10344"/>
    <cellStyle name="Comma 10 6 20" xfId="10345"/>
    <cellStyle name="Comma 10 6 21" xfId="10346"/>
    <cellStyle name="Comma 10 6 22" xfId="10347"/>
    <cellStyle name="Comma 10 6 23" xfId="10348"/>
    <cellStyle name="Comma 10 6 24" xfId="10349"/>
    <cellStyle name="Comma 10 6 25" xfId="10350"/>
    <cellStyle name="Comma 10 6 26" xfId="10351"/>
    <cellStyle name="Comma 10 6 27" xfId="10352"/>
    <cellStyle name="Comma 10 6 28" xfId="10353"/>
    <cellStyle name="Comma 10 6 29" xfId="10354"/>
    <cellStyle name="Comma 10 6 3" xfId="10355"/>
    <cellStyle name="Comma 10 6 3 2" xfId="10356"/>
    <cellStyle name="Comma 10 6 3 3" xfId="10357"/>
    <cellStyle name="Comma 10 6 3 4" xfId="10358"/>
    <cellStyle name="Comma 10 6 3 5" xfId="10359"/>
    <cellStyle name="Comma 10 6 3 6" xfId="10360"/>
    <cellStyle name="Comma 10 6 30" xfId="10361"/>
    <cellStyle name="Comma 10 6 31" xfId="10362"/>
    <cellStyle name="Comma 10 6 32" xfId="10363"/>
    <cellStyle name="Comma 10 6 33" xfId="10364"/>
    <cellStyle name="Comma 10 6 34" xfId="10365"/>
    <cellStyle name="Comma 10 6 35" xfId="10366"/>
    <cellStyle name="Comma 10 6 36" xfId="10367"/>
    <cellStyle name="Comma 10 6 37" xfId="10368"/>
    <cellStyle name="Comma 10 6 38" xfId="10369"/>
    <cellStyle name="Comma 10 6 39" xfId="10370"/>
    <cellStyle name="Comma 10 6 4" xfId="10371"/>
    <cellStyle name="Comma 10 6 4 2" xfId="10372"/>
    <cellStyle name="Comma 10 6 4 3" xfId="10373"/>
    <cellStyle name="Comma 10 6 4 4" xfId="10374"/>
    <cellStyle name="Comma 10 6 4 5" xfId="10375"/>
    <cellStyle name="Comma 10 6 4 6" xfId="10376"/>
    <cellStyle name="Comma 10 6 40" xfId="10377"/>
    <cellStyle name="Comma 10 6 41" xfId="10378"/>
    <cellStyle name="Comma 10 6 42" xfId="10379"/>
    <cellStyle name="Comma 10 6 43" xfId="10380"/>
    <cellStyle name="Comma 10 6 44" xfId="10381"/>
    <cellStyle name="Comma 10 6 45" xfId="10382"/>
    <cellStyle name="Comma 10 6 46" xfId="10383"/>
    <cellStyle name="Comma 10 6 47" xfId="10384"/>
    <cellStyle name="Comma 10 6 48" xfId="10385"/>
    <cellStyle name="Comma 10 6 49" xfId="10386"/>
    <cellStyle name="Comma 10 6 5" xfId="10387"/>
    <cellStyle name="Comma 10 6 5 2" xfId="10388"/>
    <cellStyle name="Comma 10 6 5 3" xfId="10389"/>
    <cellStyle name="Comma 10 6 5 4" xfId="10390"/>
    <cellStyle name="Comma 10 6 5 5" xfId="10391"/>
    <cellStyle name="Comma 10 6 5 6" xfId="10392"/>
    <cellStyle name="Comma 10 6 50" xfId="10393"/>
    <cellStyle name="Comma 10 6 51" xfId="10394"/>
    <cellStyle name="Comma 10 6 52" xfId="10395"/>
    <cellStyle name="Comma 10 6 53" xfId="10396"/>
    <cellStyle name="Comma 10 6 54" xfId="10397"/>
    <cellStyle name="Comma 10 6 55" xfId="10398"/>
    <cellStyle name="Comma 10 6 56" xfId="10399"/>
    <cellStyle name="Comma 10 6 56 2" xfId="10400"/>
    <cellStyle name="Comma 10 6 57" xfId="10401"/>
    <cellStyle name="Comma 10 6 57 2" xfId="10402"/>
    <cellStyle name="Comma 10 6 58" xfId="10403"/>
    <cellStyle name="Comma 10 6 58 2" xfId="10404"/>
    <cellStyle name="Comma 10 6 59" xfId="10405"/>
    <cellStyle name="Comma 10 6 59 2" xfId="10406"/>
    <cellStyle name="Comma 10 6 6" xfId="10407"/>
    <cellStyle name="Comma 10 6 6 2" xfId="10408"/>
    <cellStyle name="Comma 10 6 6 3" xfId="10409"/>
    <cellStyle name="Comma 10 6 6 4" xfId="10410"/>
    <cellStyle name="Comma 10 6 6 5" xfId="10411"/>
    <cellStyle name="Comma 10 6 6 6" xfId="10412"/>
    <cellStyle name="Comma 10 6 60" xfId="10413"/>
    <cellStyle name="Comma 10 6 61" xfId="10414"/>
    <cellStyle name="Comma 10 6 62" xfId="10415"/>
    <cellStyle name="Comma 10 6 63" xfId="10416"/>
    <cellStyle name="Comma 10 6 64" xfId="10417"/>
    <cellStyle name="Comma 10 6 65" xfId="10418"/>
    <cellStyle name="Comma 10 6 66" xfId="10419"/>
    <cellStyle name="Comma 10 6 67" xfId="10420"/>
    <cellStyle name="Comma 10 6 68" xfId="10421"/>
    <cellStyle name="Comma 10 6 69" xfId="10422"/>
    <cellStyle name="Comma 10 6 7" xfId="10423"/>
    <cellStyle name="Comma 10 6 7 2" xfId="10424"/>
    <cellStyle name="Comma 10 6 7 3" xfId="10425"/>
    <cellStyle name="Comma 10 6 7 4" xfId="10426"/>
    <cellStyle name="Comma 10 6 7 5" xfId="10427"/>
    <cellStyle name="Comma 10 6 7 6" xfId="10428"/>
    <cellStyle name="Comma 10 6 70" xfId="10429"/>
    <cellStyle name="Comma 10 6 71" xfId="10430"/>
    <cellStyle name="Comma 10 6 72" xfId="10431"/>
    <cellStyle name="Comma 10 6 8" xfId="10432"/>
    <cellStyle name="Comma 10 6 8 2" xfId="10433"/>
    <cellStyle name="Comma 10 6 8 3" xfId="10434"/>
    <cellStyle name="Comma 10 6 8 4" xfId="10435"/>
    <cellStyle name="Comma 10 6 8 5" xfId="10436"/>
    <cellStyle name="Comma 10 6 8 6" xfId="10437"/>
    <cellStyle name="Comma 10 6 9" xfId="10438"/>
    <cellStyle name="Comma 10 6 9 2" xfId="10439"/>
    <cellStyle name="Comma 10 6 9 3" xfId="10440"/>
    <cellStyle name="Comma 10 6 9 4" xfId="10441"/>
    <cellStyle name="Comma 10 6 9 5" xfId="10442"/>
    <cellStyle name="Comma 10 6 9 6" xfId="10443"/>
    <cellStyle name="Comma 10 60" xfId="10444"/>
    <cellStyle name="Comma 10 61" xfId="10445"/>
    <cellStyle name="Comma 10 62" xfId="10446"/>
    <cellStyle name="Comma 10 63" xfId="10447"/>
    <cellStyle name="Comma 10 64" xfId="10448"/>
    <cellStyle name="Comma 10 7" xfId="10449"/>
    <cellStyle name="Comma 10 7 10" xfId="10450"/>
    <cellStyle name="Comma 10 7 10 2" xfId="10451"/>
    <cellStyle name="Comma 10 7 10 3" xfId="10452"/>
    <cellStyle name="Comma 10 7 10 4" xfId="10453"/>
    <cellStyle name="Comma 10 7 10 5" xfId="10454"/>
    <cellStyle name="Comma 10 7 10 6" xfId="10455"/>
    <cellStyle name="Comma 10 7 11" xfId="10456"/>
    <cellStyle name="Comma 10 7 11 2" xfId="10457"/>
    <cellStyle name="Comma 10 7 11 3" xfId="10458"/>
    <cellStyle name="Comma 10 7 11 4" xfId="10459"/>
    <cellStyle name="Comma 10 7 11 5" xfId="10460"/>
    <cellStyle name="Comma 10 7 11 6" xfId="10461"/>
    <cellStyle name="Comma 10 7 12" xfId="10462"/>
    <cellStyle name="Comma 10 7 12 2" xfId="10463"/>
    <cellStyle name="Comma 10 7 12 3" xfId="10464"/>
    <cellStyle name="Comma 10 7 12 4" xfId="10465"/>
    <cellStyle name="Comma 10 7 12 5" xfId="10466"/>
    <cellStyle name="Comma 10 7 12 6" xfId="10467"/>
    <cellStyle name="Comma 10 7 13" xfId="10468"/>
    <cellStyle name="Comma 10 7 13 2" xfId="10469"/>
    <cellStyle name="Comma 10 7 13 3" xfId="10470"/>
    <cellStyle name="Comma 10 7 13 4" xfId="10471"/>
    <cellStyle name="Comma 10 7 13 5" xfId="10472"/>
    <cellStyle name="Comma 10 7 13 6" xfId="10473"/>
    <cellStyle name="Comma 10 7 14" xfId="10474"/>
    <cellStyle name="Comma 10 7 14 2" xfId="10475"/>
    <cellStyle name="Comma 10 7 14 3" xfId="10476"/>
    <cellStyle name="Comma 10 7 14 4" xfId="10477"/>
    <cellStyle name="Comma 10 7 14 5" xfId="10478"/>
    <cellStyle name="Comma 10 7 14 6" xfId="10479"/>
    <cellStyle name="Comma 10 7 15" xfId="10480"/>
    <cellStyle name="Comma 10 7 16" xfId="10481"/>
    <cellStyle name="Comma 10 7 17" xfId="10482"/>
    <cellStyle name="Comma 10 7 18" xfId="10483"/>
    <cellStyle name="Comma 10 7 19" xfId="10484"/>
    <cellStyle name="Comma 10 7 2" xfId="10485"/>
    <cellStyle name="Comma 10 7 2 2" xfId="10486"/>
    <cellStyle name="Comma 10 7 2 3" xfId="10487"/>
    <cellStyle name="Comma 10 7 2 4" xfId="10488"/>
    <cellStyle name="Comma 10 7 2 5" xfId="10489"/>
    <cellStyle name="Comma 10 7 2 6" xfId="10490"/>
    <cellStyle name="Comma 10 7 20" xfId="10491"/>
    <cellStyle name="Comma 10 7 21" xfId="10492"/>
    <cellStyle name="Comma 10 7 22" xfId="10493"/>
    <cellStyle name="Comma 10 7 23" xfId="10494"/>
    <cellStyle name="Comma 10 7 24" xfId="10495"/>
    <cellStyle name="Comma 10 7 25" xfId="10496"/>
    <cellStyle name="Comma 10 7 26" xfId="10497"/>
    <cellStyle name="Comma 10 7 27" xfId="10498"/>
    <cellStyle name="Comma 10 7 28" xfId="10499"/>
    <cellStyle name="Comma 10 7 29" xfId="10500"/>
    <cellStyle name="Comma 10 7 3" xfId="10501"/>
    <cellStyle name="Comma 10 7 3 2" xfId="10502"/>
    <cellStyle name="Comma 10 7 3 3" xfId="10503"/>
    <cellStyle name="Comma 10 7 3 4" xfId="10504"/>
    <cellStyle name="Comma 10 7 3 5" xfId="10505"/>
    <cellStyle name="Comma 10 7 3 6" xfId="10506"/>
    <cellStyle name="Comma 10 7 30" xfId="10507"/>
    <cellStyle name="Comma 10 7 31" xfId="10508"/>
    <cellStyle name="Comma 10 7 32" xfId="10509"/>
    <cellStyle name="Comma 10 7 33" xfId="10510"/>
    <cellStyle name="Comma 10 7 34" xfId="10511"/>
    <cellStyle name="Comma 10 7 35" xfId="10512"/>
    <cellStyle name="Comma 10 7 36" xfId="10513"/>
    <cellStyle name="Comma 10 7 37" xfId="10514"/>
    <cellStyle name="Comma 10 7 38" xfId="10515"/>
    <cellStyle name="Comma 10 7 39" xfId="10516"/>
    <cellStyle name="Comma 10 7 4" xfId="10517"/>
    <cellStyle name="Comma 10 7 4 2" xfId="10518"/>
    <cellStyle name="Comma 10 7 4 3" xfId="10519"/>
    <cellStyle name="Comma 10 7 4 4" xfId="10520"/>
    <cellStyle name="Comma 10 7 4 5" xfId="10521"/>
    <cellStyle name="Comma 10 7 4 6" xfId="10522"/>
    <cellStyle name="Comma 10 7 40" xfId="10523"/>
    <cellStyle name="Comma 10 7 41" xfId="10524"/>
    <cellStyle name="Comma 10 7 42" xfId="10525"/>
    <cellStyle name="Comma 10 7 43" xfId="10526"/>
    <cellStyle name="Comma 10 7 44" xfId="10527"/>
    <cellStyle name="Comma 10 7 45" xfId="10528"/>
    <cellStyle name="Comma 10 7 46" xfId="10529"/>
    <cellStyle name="Comma 10 7 47" xfId="10530"/>
    <cellStyle name="Comma 10 7 48" xfId="10531"/>
    <cellStyle name="Comma 10 7 49" xfId="10532"/>
    <cellStyle name="Comma 10 7 5" xfId="10533"/>
    <cellStyle name="Comma 10 7 5 2" xfId="10534"/>
    <cellStyle name="Comma 10 7 5 3" xfId="10535"/>
    <cellStyle name="Comma 10 7 5 4" xfId="10536"/>
    <cellStyle name="Comma 10 7 5 5" xfId="10537"/>
    <cellStyle name="Comma 10 7 5 6" xfId="10538"/>
    <cellStyle name="Comma 10 7 50" xfId="10539"/>
    <cellStyle name="Comma 10 7 51" xfId="10540"/>
    <cellStyle name="Comma 10 7 52" xfId="10541"/>
    <cellStyle name="Comma 10 7 53" xfId="10542"/>
    <cellStyle name="Comma 10 7 54" xfId="10543"/>
    <cellStyle name="Comma 10 7 55" xfId="10544"/>
    <cellStyle name="Comma 10 7 56" xfId="10545"/>
    <cellStyle name="Comma 10 7 56 2" xfId="10546"/>
    <cellStyle name="Comma 10 7 57" xfId="10547"/>
    <cellStyle name="Comma 10 7 57 2" xfId="10548"/>
    <cellStyle name="Comma 10 7 58" xfId="10549"/>
    <cellStyle name="Comma 10 7 58 2" xfId="10550"/>
    <cellStyle name="Comma 10 7 59" xfId="10551"/>
    <cellStyle name="Comma 10 7 59 2" xfId="10552"/>
    <cellStyle name="Comma 10 7 6" xfId="10553"/>
    <cellStyle name="Comma 10 7 6 2" xfId="10554"/>
    <cellStyle name="Comma 10 7 6 3" xfId="10555"/>
    <cellStyle name="Comma 10 7 6 4" xfId="10556"/>
    <cellStyle name="Comma 10 7 6 5" xfId="10557"/>
    <cellStyle name="Comma 10 7 6 6" xfId="10558"/>
    <cellStyle name="Comma 10 7 60" xfId="10559"/>
    <cellStyle name="Comma 10 7 61" xfId="10560"/>
    <cellStyle name="Comma 10 7 62" xfId="10561"/>
    <cellStyle name="Comma 10 7 63" xfId="10562"/>
    <cellStyle name="Comma 10 7 64" xfId="10563"/>
    <cellStyle name="Comma 10 7 65" xfId="10564"/>
    <cellStyle name="Comma 10 7 66" xfId="10565"/>
    <cellStyle name="Comma 10 7 67" xfId="10566"/>
    <cellStyle name="Comma 10 7 68" xfId="10567"/>
    <cellStyle name="Comma 10 7 69" xfId="10568"/>
    <cellStyle name="Comma 10 7 7" xfId="10569"/>
    <cellStyle name="Comma 10 7 7 2" xfId="10570"/>
    <cellStyle name="Comma 10 7 7 3" xfId="10571"/>
    <cellStyle name="Comma 10 7 7 4" xfId="10572"/>
    <cellStyle name="Comma 10 7 7 5" xfId="10573"/>
    <cellStyle name="Comma 10 7 7 6" xfId="10574"/>
    <cellStyle name="Comma 10 7 70" xfId="10575"/>
    <cellStyle name="Comma 10 7 71" xfId="10576"/>
    <cellStyle name="Comma 10 7 72" xfId="10577"/>
    <cellStyle name="Comma 10 7 8" xfId="10578"/>
    <cellStyle name="Comma 10 7 8 2" xfId="10579"/>
    <cellStyle name="Comma 10 7 8 3" xfId="10580"/>
    <cellStyle name="Comma 10 7 8 4" xfId="10581"/>
    <cellStyle name="Comma 10 7 8 5" xfId="10582"/>
    <cellStyle name="Comma 10 7 8 6" xfId="10583"/>
    <cellStyle name="Comma 10 7 9" xfId="10584"/>
    <cellStyle name="Comma 10 7 9 2" xfId="10585"/>
    <cellStyle name="Comma 10 7 9 3" xfId="10586"/>
    <cellStyle name="Comma 10 7 9 4" xfId="10587"/>
    <cellStyle name="Comma 10 7 9 5" xfId="10588"/>
    <cellStyle name="Comma 10 7 9 6" xfId="10589"/>
    <cellStyle name="Comma 10 8" xfId="10590"/>
    <cellStyle name="Comma 10 8 10" xfId="10591"/>
    <cellStyle name="Comma 10 8 10 2" xfId="10592"/>
    <cellStyle name="Comma 10 8 10 3" xfId="10593"/>
    <cellStyle name="Comma 10 8 10 4" xfId="10594"/>
    <cellStyle name="Comma 10 8 10 5" xfId="10595"/>
    <cellStyle name="Comma 10 8 10 6" xfId="10596"/>
    <cellStyle name="Comma 10 8 11" xfId="10597"/>
    <cellStyle name="Comma 10 8 11 2" xfId="10598"/>
    <cellStyle name="Comma 10 8 11 3" xfId="10599"/>
    <cellStyle name="Comma 10 8 11 4" xfId="10600"/>
    <cellStyle name="Comma 10 8 11 5" xfId="10601"/>
    <cellStyle name="Comma 10 8 11 6" xfId="10602"/>
    <cellStyle name="Comma 10 8 12" xfId="10603"/>
    <cellStyle name="Comma 10 8 12 2" xfId="10604"/>
    <cellStyle name="Comma 10 8 12 3" xfId="10605"/>
    <cellStyle name="Comma 10 8 12 4" xfId="10606"/>
    <cellStyle name="Comma 10 8 12 5" xfId="10607"/>
    <cellStyle name="Comma 10 8 12 6" xfId="10608"/>
    <cellStyle name="Comma 10 8 13" xfId="10609"/>
    <cellStyle name="Comma 10 8 13 2" xfId="10610"/>
    <cellStyle name="Comma 10 8 13 3" xfId="10611"/>
    <cellStyle name="Comma 10 8 13 4" xfId="10612"/>
    <cellStyle name="Comma 10 8 13 5" xfId="10613"/>
    <cellStyle name="Comma 10 8 13 6" xfId="10614"/>
    <cellStyle name="Comma 10 8 14" xfId="10615"/>
    <cellStyle name="Comma 10 8 14 2" xfId="10616"/>
    <cellStyle name="Comma 10 8 14 3" xfId="10617"/>
    <cellStyle name="Comma 10 8 14 4" xfId="10618"/>
    <cellStyle name="Comma 10 8 14 5" xfId="10619"/>
    <cellStyle name="Comma 10 8 14 6" xfId="10620"/>
    <cellStyle name="Comma 10 8 15" xfId="10621"/>
    <cellStyle name="Comma 10 8 16" xfId="10622"/>
    <cellStyle name="Comma 10 8 17" xfId="10623"/>
    <cellStyle name="Comma 10 8 18" xfId="10624"/>
    <cellStyle name="Comma 10 8 19" xfId="10625"/>
    <cellStyle name="Comma 10 8 2" xfId="10626"/>
    <cellStyle name="Comma 10 8 2 2" xfId="10627"/>
    <cellStyle name="Comma 10 8 2 3" xfId="10628"/>
    <cellStyle name="Comma 10 8 2 4" xfId="10629"/>
    <cellStyle name="Comma 10 8 2 5" xfId="10630"/>
    <cellStyle name="Comma 10 8 2 6" xfId="10631"/>
    <cellStyle name="Comma 10 8 20" xfId="10632"/>
    <cellStyle name="Comma 10 8 21" xfId="10633"/>
    <cellStyle name="Comma 10 8 22" xfId="10634"/>
    <cellStyle name="Comma 10 8 23" xfId="10635"/>
    <cellStyle name="Comma 10 8 24" xfId="10636"/>
    <cellStyle name="Comma 10 8 25" xfId="10637"/>
    <cellStyle name="Comma 10 8 26" xfId="10638"/>
    <cellStyle name="Comma 10 8 27" xfId="10639"/>
    <cellStyle name="Comma 10 8 28" xfId="10640"/>
    <cellStyle name="Comma 10 8 29" xfId="10641"/>
    <cellStyle name="Comma 10 8 3" xfId="10642"/>
    <cellStyle name="Comma 10 8 3 2" xfId="10643"/>
    <cellStyle name="Comma 10 8 3 3" xfId="10644"/>
    <cellStyle name="Comma 10 8 3 4" xfId="10645"/>
    <cellStyle name="Comma 10 8 3 5" xfId="10646"/>
    <cellStyle name="Comma 10 8 3 6" xfId="10647"/>
    <cellStyle name="Comma 10 8 30" xfId="10648"/>
    <cellStyle name="Comma 10 8 31" xfId="10649"/>
    <cellStyle name="Comma 10 8 32" xfId="10650"/>
    <cellStyle name="Comma 10 8 33" xfId="10651"/>
    <cellStyle name="Comma 10 8 34" xfId="10652"/>
    <cellStyle name="Comma 10 8 35" xfId="10653"/>
    <cellStyle name="Comma 10 8 36" xfId="10654"/>
    <cellStyle name="Comma 10 8 37" xfId="10655"/>
    <cellStyle name="Comma 10 8 38" xfId="10656"/>
    <cellStyle name="Comma 10 8 39" xfId="10657"/>
    <cellStyle name="Comma 10 8 4" xfId="10658"/>
    <cellStyle name="Comma 10 8 4 2" xfId="10659"/>
    <cellStyle name="Comma 10 8 4 3" xfId="10660"/>
    <cellStyle name="Comma 10 8 4 4" xfId="10661"/>
    <cellStyle name="Comma 10 8 4 5" xfId="10662"/>
    <cellStyle name="Comma 10 8 4 6" xfId="10663"/>
    <cellStyle name="Comma 10 8 40" xfId="10664"/>
    <cellStyle name="Comma 10 8 41" xfId="10665"/>
    <cellStyle name="Comma 10 8 42" xfId="10666"/>
    <cellStyle name="Comma 10 8 43" xfId="10667"/>
    <cellStyle name="Comma 10 8 44" xfId="10668"/>
    <cellStyle name="Comma 10 8 45" xfId="10669"/>
    <cellStyle name="Comma 10 8 46" xfId="10670"/>
    <cellStyle name="Comma 10 8 47" xfId="10671"/>
    <cellStyle name="Comma 10 8 48" xfId="10672"/>
    <cellStyle name="Comma 10 8 49" xfId="10673"/>
    <cellStyle name="Comma 10 8 5" xfId="10674"/>
    <cellStyle name="Comma 10 8 5 2" xfId="10675"/>
    <cellStyle name="Comma 10 8 5 3" xfId="10676"/>
    <cellStyle name="Comma 10 8 5 4" xfId="10677"/>
    <cellStyle name="Comma 10 8 5 5" xfId="10678"/>
    <cellStyle name="Comma 10 8 5 6" xfId="10679"/>
    <cellStyle name="Comma 10 8 50" xfId="10680"/>
    <cellStyle name="Comma 10 8 51" xfId="10681"/>
    <cellStyle name="Comma 10 8 52" xfId="10682"/>
    <cellStyle name="Comma 10 8 53" xfId="10683"/>
    <cellStyle name="Comma 10 8 54" xfId="10684"/>
    <cellStyle name="Comma 10 8 55" xfId="10685"/>
    <cellStyle name="Comma 10 8 56" xfId="10686"/>
    <cellStyle name="Comma 10 8 56 2" xfId="10687"/>
    <cellStyle name="Comma 10 8 57" xfId="10688"/>
    <cellStyle name="Comma 10 8 57 2" xfId="10689"/>
    <cellStyle name="Comma 10 8 58" xfId="10690"/>
    <cellStyle name="Comma 10 8 58 2" xfId="10691"/>
    <cellStyle name="Comma 10 8 59" xfId="10692"/>
    <cellStyle name="Comma 10 8 59 2" xfId="10693"/>
    <cellStyle name="Comma 10 8 6" xfId="10694"/>
    <cellStyle name="Comma 10 8 6 2" xfId="10695"/>
    <cellStyle name="Comma 10 8 6 3" xfId="10696"/>
    <cellStyle name="Comma 10 8 6 4" xfId="10697"/>
    <cellStyle name="Comma 10 8 6 5" xfId="10698"/>
    <cellStyle name="Comma 10 8 6 6" xfId="10699"/>
    <cellStyle name="Comma 10 8 60" xfId="10700"/>
    <cellStyle name="Comma 10 8 61" xfId="10701"/>
    <cellStyle name="Comma 10 8 62" xfId="10702"/>
    <cellStyle name="Comma 10 8 63" xfId="10703"/>
    <cellStyle name="Comma 10 8 64" xfId="10704"/>
    <cellStyle name="Comma 10 8 65" xfId="10705"/>
    <cellStyle name="Comma 10 8 66" xfId="10706"/>
    <cellStyle name="Comma 10 8 67" xfId="10707"/>
    <cellStyle name="Comma 10 8 68" xfId="10708"/>
    <cellStyle name="Comma 10 8 69" xfId="10709"/>
    <cellStyle name="Comma 10 8 7" xfId="10710"/>
    <cellStyle name="Comma 10 8 7 2" xfId="10711"/>
    <cellStyle name="Comma 10 8 7 3" xfId="10712"/>
    <cellStyle name="Comma 10 8 7 4" xfId="10713"/>
    <cellStyle name="Comma 10 8 7 5" xfId="10714"/>
    <cellStyle name="Comma 10 8 7 6" xfId="10715"/>
    <cellStyle name="Comma 10 8 70" xfId="10716"/>
    <cellStyle name="Comma 10 8 71" xfId="10717"/>
    <cellStyle name="Comma 10 8 72" xfId="10718"/>
    <cellStyle name="Comma 10 8 8" xfId="10719"/>
    <cellStyle name="Comma 10 8 8 2" xfId="10720"/>
    <cellStyle name="Comma 10 8 8 3" xfId="10721"/>
    <cellStyle name="Comma 10 8 8 4" xfId="10722"/>
    <cellStyle name="Comma 10 8 8 5" xfId="10723"/>
    <cellStyle name="Comma 10 8 8 6" xfId="10724"/>
    <cellStyle name="Comma 10 8 9" xfId="10725"/>
    <cellStyle name="Comma 10 8 9 2" xfId="10726"/>
    <cellStyle name="Comma 10 8 9 3" xfId="10727"/>
    <cellStyle name="Comma 10 8 9 4" xfId="10728"/>
    <cellStyle name="Comma 10 8 9 5" xfId="10729"/>
    <cellStyle name="Comma 10 8 9 6" xfId="10730"/>
    <cellStyle name="Comma 10 9" xfId="10731"/>
    <cellStyle name="Comma 10 9 10" xfId="10732"/>
    <cellStyle name="Comma 10 9 10 2" xfId="10733"/>
    <cellStyle name="Comma 10 9 10 3" xfId="10734"/>
    <cellStyle name="Comma 10 9 10 4" xfId="10735"/>
    <cellStyle name="Comma 10 9 10 5" xfId="10736"/>
    <cellStyle name="Comma 10 9 10 6" xfId="10737"/>
    <cellStyle name="Comma 10 9 11" xfId="10738"/>
    <cellStyle name="Comma 10 9 11 2" xfId="10739"/>
    <cellStyle name="Comma 10 9 11 3" xfId="10740"/>
    <cellStyle name="Comma 10 9 11 4" xfId="10741"/>
    <cellStyle name="Comma 10 9 11 5" xfId="10742"/>
    <cellStyle name="Comma 10 9 11 6" xfId="10743"/>
    <cellStyle name="Comma 10 9 12" xfId="10744"/>
    <cellStyle name="Comma 10 9 12 2" xfId="10745"/>
    <cellStyle name="Comma 10 9 12 3" xfId="10746"/>
    <cellStyle name="Comma 10 9 12 4" xfId="10747"/>
    <cellStyle name="Comma 10 9 12 5" xfId="10748"/>
    <cellStyle name="Comma 10 9 12 6" xfId="10749"/>
    <cellStyle name="Comma 10 9 13" xfId="10750"/>
    <cellStyle name="Comma 10 9 13 2" xfId="10751"/>
    <cellStyle name="Comma 10 9 13 3" xfId="10752"/>
    <cellStyle name="Comma 10 9 13 4" xfId="10753"/>
    <cellStyle name="Comma 10 9 13 5" xfId="10754"/>
    <cellStyle name="Comma 10 9 13 6" xfId="10755"/>
    <cellStyle name="Comma 10 9 14" xfId="10756"/>
    <cellStyle name="Comma 10 9 14 2" xfId="10757"/>
    <cellStyle name="Comma 10 9 14 3" xfId="10758"/>
    <cellStyle name="Comma 10 9 14 4" xfId="10759"/>
    <cellStyle name="Comma 10 9 14 5" xfId="10760"/>
    <cellStyle name="Comma 10 9 14 6" xfId="10761"/>
    <cellStyle name="Comma 10 9 15" xfId="10762"/>
    <cellStyle name="Comma 10 9 16" xfId="10763"/>
    <cellStyle name="Comma 10 9 17" xfId="10764"/>
    <cellStyle name="Comma 10 9 18" xfId="10765"/>
    <cellStyle name="Comma 10 9 19" xfId="10766"/>
    <cellStyle name="Comma 10 9 2" xfId="10767"/>
    <cellStyle name="Comma 10 9 2 2" xfId="10768"/>
    <cellStyle name="Comma 10 9 2 3" xfId="10769"/>
    <cellStyle name="Comma 10 9 2 4" xfId="10770"/>
    <cellStyle name="Comma 10 9 2 5" xfId="10771"/>
    <cellStyle name="Comma 10 9 2 6" xfId="10772"/>
    <cellStyle name="Comma 10 9 20" xfId="10773"/>
    <cellStyle name="Comma 10 9 21" xfId="10774"/>
    <cellStyle name="Comma 10 9 22" xfId="10775"/>
    <cellStyle name="Comma 10 9 23" xfId="10776"/>
    <cellStyle name="Comma 10 9 24" xfId="10777"/>
    <cellStyle name="Comma 10 9 25" xfId="10778"/>
    <cellStyle name="Comma 10 9 26" xfId="10779"/>
    <cellStyle name="Comma 10 9 27" xfId="10780"/>
    <cellStyle name="Comma 10 9 28" xfId="10781"/>
    <cellStyle name="Comma 10 9 29" xfId="10782"/>
    <cellStyle name="Comma 10 9 3" xfId="10783"/>
    <cellStyle name="Comma 10 9 3 2" xfId="10784"/>
    <cellStyle name="Comma 10 9 3 3" xfId="10785"/>
    <cellStyle name="Comma 10 9 3 4" xfId="10786"/>
    <cellStyle name="Comma 10 9 3 5" xfId="10787"/>
    <cellStyle name="Comma 10 9 3 6" xfId="10788"/>
    <cellStyle name="Comma 10 9 30" xfId="10789"/>
    <cellStyle name="Comma 10 9 31" xfId="10790"/>
    <cellStyle name="Comma 10 9 32" xfId="10791"/>
    <cellStyle name="Comma 10 9 33" xfId="10792"/>
    <cellStyle name="Comma 10 9 34" xfId="10793"/>
    <cellStyle name="Comma 10 9 35" xfId="10794"/>
    <cellStyle name="Comma 10 9 36" xfId="10795"/>
    <cellStyle name="Comma 10 9 37" xfId="10796"/>
    <cellStyle name="Comma 10 9 38" xfId="10797"/>
    <cellStyle name="Comma 10 9 39" xfId="10798"/>
    <cellStyle name="Comma 10 9 4" xfId="10799"/>
    <cellStyle name="Comma 10 9 4 2" xfId="10800"/>
    <cellStyle name="Comma 10 9 4 3" xfId="10801"/>
    <cellStyle name="Comma 10 9 4 4" xfId="10802"/>
    <cellStyle name="Comma 10 9 4 5" xfId="10803"/>
    <cellStyle name="Comma 10 9 4 6" xfId="10804"/>
    <cellStyle name="Comma 10 9 40" xfId="10805"/>
    <cellStyle name="Comma 10 9 41" xfId="10806"/>
    <cellStyle name="Comma 10 9 42" xfId="10807"/>
    <cellStyle name="Comma 10 9 43" xfId="10808"/>
    <cellStyle name="Comma 10 9 44" xfId="10809"/>
    <cellStyle name="Comma 10 9 45" xfId="10810"/>
    <cellStyle name="Comma 10 9 46" xfId="10811"/>
    <cellStyle name="Comma 10 9 47" xfId="10812"/>
    <cellStyle name="Comma 10 9 48" xfId="10813"/>
    <cellStyle name="Comma 10 9 49" xfId="10814"/>
    <cellStyle name="Comma 10 9 5" xfId="10815"/>
    <cellStyle name="Comma 10 9 5 2" xfId="10816"/>
    <cellStyle name="Comma 10 9 5 3" xfId="10817"/>
    <cellStyle name="Comma 10 9 5 4" xfId="10818"/>
    <cellStyle name="Comma 10 9 5 5" xfId="10819"/>
    <cellStyle name="Comma 10 9 5 6" xfId="10820"/>
    <cellStyle name="Comma 10 9 50" xfId="10821"/>
    <cellStyle name="Comma 10 9 51" xfId="10822"/>
    <cellStyle name="Comma 10 9 52" xfId="10823"/>
    <cellStyle name="Comma 10 9 53" xfId="10824"/>
    <cellStyle name="Comma 10 9 54" xfId="10825"/>
    <cellStyle name="Comma 10 9 55" xfId="10826"/>
    <cellStyle name="Comma 10 9 56" xfId="10827"/>
    <cellStyle name="Comma 10 9 56 2" xfId="10828"/>
    <cellStyle name="Comma 10 9 57" xfId="10829"/>
    <cellStyle name="Comma 10 9 57 2" xfId="10830"/>
    <cellStyle name="Comma 10 9 58" xfId="10831"/>
    <cellStyle name="Comma 10 9 58 2" xfId="10832"/>
    <cellStyle name="Comma 10 9 59" xfId="10833"/>
    <cellStyle name="Comma 10 9 59 2" xfId="10834"/>
    <cellStyle name="Comma 10 9 6" xfId="10835"/>
    <cellStyle name="Comma 10 9 6 2" xfId="10836"/>
    <cellStyle name="Comma 10 9 6 3" xfId="10837"/>
    <cellStyle name="Comma 10 9 6 4" xfId="10838"/>
    <cellStyle name="Comma 10 9 6 5" xfId="10839"/>
    <cellStyle name="Comma 10 9 6 6" xfId="10840"/>
    <cellStyle name="Comma 10 9 60" xfId="10841"/>
    <cellStyle name="Comma 10 9 61" xfId="10842"/>
    <cellStyle name="Comma 10 9 62" xfId="10843"/>
    <cellStyle name="Comma 10 9 63" xfId="10844"/>
    <cellStyle name="Comma 10 9 64" xfId="10845"/>
    <cellStyle name="Comma 10 9 65" xfId="10846"/>
    <cellStyle name="Comma 10 9 66" xfId="10847"/>
    <cellStyle name="Comma 10 9 67" xfId="10848"/>
    <cellStyle name="Comma 10 9 68" xfId="10849"/>
    <cellStyle name="Comma 10 9 69" xfId="10850"/>
    <cellStyle name="Comma 10 9 7" xfId="10851"/>
    <cellStyle name="Comma 10 9 7 2" xfId="10852"/>
    <cellStyle name="Comma 10 9 7 3" xfId="10853"/>
    <cellStyle name="Comma 10 9 7 4" xfId="10854"/>
    <cellStyle name="Comma 10 9 7 5" xfId="10855"/>
    <cellStyle name="Comma 10 9 7 6" xfId="10856"/>
    <cellStyle name="Comma 10 9 70" xfId="10857"/>
    <cellStyle name="Comma 10 9 71" xfId="10858"/>
    <cellStyle name="Comma 10 9 72" xfId="10859"/>
    <cellStyle name="Comma 10 9 8" xfId="10860"/>
    <cellStyle name="Comma 10 9 8 2" xfId="10861"/>
    <cellStyle name="Comma 10 9 8 3" xfId="10862"/>
    <cellStyle name="Comma 10 9 8 4" xfId="10863"/>
    <cellStyle name="Comma 10 9 8 5" xfId="10864"/>
    <cellStyle name="Comma 10 9 8 6" xfId="10865"/>
    <cellStyle name="Comma 10 9 9" xfId="10866"/>
    <cellStyle name="Comma 10 9 9 2" xfId="10867"/>
    <cellStyle name="Comma 10 9 9 3" xfId="10868"/>
    <cellStyle name="Comma 10 9 9 4" xfId="10869"/>
    <cellStyle name="Comma 10 9 9 5" xfId="10870"/>
    <cellStyle name="Comma 10 9 9 6" xfId="10871"/>
    <cellStyle name="Comma 100" xfId="10872"/>
    <cellStyle name="Comma 100 10" xfId="10873"/>
    <cellStyle name="Comma 100 10 2" xfId="10874"/>
    <cellStyle name="Comma 100 10 3" xfId="10875"/>
    <cellStyle name="Comma 100 10 4" xfId="10876"/>
    <cellStyle name="Comma 100 10 5" xfId="10877"/>
    <cellStyle name="Comma 100 10 6" xfId="10878"/>
    <cellStyle name="Comma 100 11" xfId="10879"/>
    <cellStyle name="Comma 100 11 2" xfId="10880"/>
    <cellStyle name="Comma 100 11 3" xfId="10881"/>
    <cellStyle name="Comma 100 11 4" xfId="10882"/>
    <cellStyle name="Comma 100 11 5" xfId="10883"/>
    <cellStyle name="Comma 100 11 6" xfId="10884"/>
    <cellStyle name="Comma 100 12" xfId="10885"/>
    <cellStyle name="Comma 100 12 2" xfId="10886"/>
    <cellStyle name="Comma 100 12 3" xfId="10887"/>
    <cellStyle name="Comma 100 12 4" xfId="10888"/>
    <cellStyle name="Comma 100 12 5" xfId="10889"/>
    <cellStyle name="Comma 100 12 6" xfId="10890"/>
    <cellStyle name="Comma 100 13" xfId="10891"/>
    <cellStyle name="Comma 100 13 2" xfId="10892"/>
    <cellStyle name="Comma 100 13 3" xfId="10893"/>
    <cellStyle name="Comma 100 13 4" xfId="10894"/>
    <cellStyle name="Comma 100 13 5" xfId="10895"/>
    <cellStyle name="Comma 100 13 6" xfId="10896"/>
    <cellStyle name="Comma 100 14" xfId="10897"/>
    <cellStyle name="Comma 100 14 2" xfId="10898"/>
    <cellStyle name="Comma 100 14 3" xfId="10899"/>
    <cellStyle name="Comma 100 14 4" xfId="10900"/>
    <cellStyle name="Comma 100 14 5" xfId="10901"/>
    <cellStyle name="Comma 100 14 6" xfId="10902"/>
    <cellStyle name="Comma 100 15" xfId="10903"/>
    <cellStyle name="Comma 100 16" xfId="10904"/>
    <cellStyle name="Comma 100 17" xfId="10905"/>
    <cellStyle name="Comma 100 18" xfId="10906"/>
    <cellStyle name="Comma 100 19" xfId="10907"/>
    <cellStyle name="Comma 100 2" xfId="10908"/>
    <cellStyle name="Comma 100 2 2" xfId="10909"/>
    <cellStyle name="Comma 100 2 3" xfId="10910"/>
    <cellStyle name="Comma 100 2 4" xfId="10911"/>
    <cellStyle name="Comma 100 2 5" xfId="10912"/>
    <cellStyle name="Comma 100 2 6" xfId="10913"/>
    <cellStyle name="Comma 100 20" xfId="10914"/>
    <cellStyle name="Comma 100 21" xfId="10915"/>
    <cellStyle name="Comma 100 22" xfId="10916"/>
    <cellStyle name="Comma 100 23" xfId="10917"/>
    <cellStyle name="Comma 100 24" xfId="10918"/>
    <cellStyle name="Comma 100 25" xfId="10919"/>
    <cellStyle name="Comma 100 26" xfId="10920"/>
    <cellStyle name="Comma 100 27" xfId="10921"/>
    <cellStyle name="Comma 100 28" xfId="10922"/>
    <cellStyle name="Comma 100 29" xfId="10923"/>
    <cellStyle name="Comma 100 3" xfId="10924"/>
    <cellStyle name="Comma 100 3 2" xfId="10925"/>
    <cellStyle name="Comma 100 3 3" xfId="10926"/>
    <cellStyle name="Comma 100 3 4" xfId="10927"/>
    <cellStyle name="Comma 100 3 5" xfId="10928"/>
    <cellStyle name="Comma 100 3 6" xfId="10929"/>
    <cellStyle name="Comma 100 30" xfId="10930"/>
    <cellStyle name="Comma 100 31" xfId="10931"/>
    <cellStyle name="Comma 100 32" xfId="10932"/>
    <cellStyle name="Comma 100 33" xfId="10933"/>
    <cellStyle name="Comma 100 34" xfId="10934"/>
    <cellStyle name="Comma 100 35" xfId="10935"/>
    <cellStyle name="Comma 100 36" xfId="10936"/>
    <cellStyle name="Comma 100 37" xfId="10937"/>
    <cellStyle name="Comma 100 38" xfId="10938"/>
    <cellStyle name="Comma 100 39" xfId="10939"/>
    <cellStyle name="Comma 100 4" xfId="10940"/>
    <cellStyle name="Comma 100 4 2" xfId="10941"/>
    <cellStyle name="Comma 100 4 3" xfId="10942"/>
    <cellStyle name="Comma 100 4 4" xfId="10943"/>
    <cellStyle name="Comma 100 4 5" xfId="10944"/>
    <cellStyle name="Comma 100 4 6" xfId="10945"/>
    <cellStyle name="Comma 100 40" xfId="10946"/>
    <cellStyle name="Comma 100 41" xfId="10947"/>
    <cellStyle name="Comma 100 42" xfId="10948"/>
    <cellStyle name="Comma 100 43" xfId="10949"/>
    <cellStyle name="Comma 100 44" xfId="10950"/>
    <cellStyle name="Comma 100 45" xfId="10951"/>
    <cellStyle name="Comma 100 46" xfId="10952"/>
    <cellStyle name="Comma 100 47" xfId="10953"/>
    <cellStyle name="Comma 100 48" xfId="10954"/>
    <cellStyle name="Comma 100 49" xfId="10955"/>
    <cellStyle name="Comma 100 5" xfId="10956"/>
    <cellStyle name="Comma 100 5 2" xfId="10957"/>
    <cellStyle name="Comma 100 5 3" xfId="10958"/>
    <cellStyle name="Comma 100 5 4" xfId="10959"/>
    <cellStyle name="Comma 100 5 5" xfId="10960"/>
    <cellStyle name="Comma 100 5 6" xfId="10961"/>
    <cellStyle name="Comma 100 50" xfId="10962"/>
    <cellStyle name="Comma 100 51" xfId="10963"/>
    <cellStyle name="Comma 100 52" xfId="10964"/>
    <cellStyle name="Comma 100 53" xfId="10965"/>
    <cellStyle name="Comma 100 54" xfId="10966"/>
    <cellStyle name="Comma 100 55" xfId="10967"/>
    <cellStyle name="Comma 100 56" xfId="10968"/>
    <cellStyle name="Comma 100 56 2" xfId="10969"/>
    <cellStyle name="Comma 100 57" xfId="10970"/>
    <cellStyle name="Comma 100 57 2" xfId="10971"/>
    <cellStyle name="Comma 100 58" xfId="10972"/>
    <cellStyle name="Comma 100 58 2" xfId="10973"/>
    <cellStyle name="Comma 100 59" xfId="10974"/>
    <cellStyle name="Comma 100 59 2" xfId="10975"/>
    <cellStyle name="Comma 100 6" xfId="10976"/>
    <cellStyle name="Comma 100 6 2" xfId="10977"/>
    <cellStyle name="Comma 100 6 3" xfId="10978"/>
    <cellStyle name="Comma 100 6 4" xfId="10979"/>
    <cellStyle name="Comma 100 6 5" xfId="10980"/>
    <cellStyle name="Comma 100 6 6" xfId="10981"/>
    <cellStyle name="Comma 100 60" xfId="10982"/>
    <cellStyle name="Comma 100 61" xfId="10983"/>
    <cellStyle name="Comma 100 62" xfId="10984"/>
    <cellStyle name="Comma 100 63" xfId="10985"/>
    <cellStyle name="Comma 100 64" xfId="10986"/>
    <cellStyle name="Comma 100 65" xfId="10987"/>
    <cellStyle name="Comma 100 66" xfId="10988"/>
    <cellStyle name="Comma 100 67" xfId="10989"/>
    <cellStyle name="Comma 100 68" xfId="10990"/>
    <cellStyle name="Comma 100 69" xfId="10991"/>
    <cellStyle name="Comma 100 7" xfId="10992"/>
    <cellStyle name="Comma 100 7 2" xfId="10993"/>
    <cellStyle name="Comma 100 7 3" xfId="10994"/>
    <cellStyle name="Comma 100 7 4" xfId="10995"/>
    <cellStyle name="Comma 100 7 5" xfId="10996"/>
    <cellStyle name="Comma 100 7 6" xfId="10997"/>
    <cellStyle name="Comma 100 70" xfId="10998"/>
    <cellStyle name="Comma 100 71" xfId="10999"/>
    <cellStyle name="Comma 100 72" xfId="11000"/>
    <cellStyle name="Comma 100 73" xfId="11001"/>
    <cellStyle name="Comma 100 8" xfId="11002"/>
    <cellStyle name="Comma 100 8 2" xfId="11003"/>
    <cellStyle name="Comma 100 8 3" xfId="11004"/>
    <cellStyle name="Comma 100 8 4" xfId="11005"/>
    <cellStyle name="Comma 100 8 5" xfId="11006"/>
    <cellStyle name="Comma 100 8 6" xfId="11007"/>
    <cellStyle name="Comma 100 9" xfId="11008"/>
    <cellStyle name="Comma 100 9 2" xfId="11009"/>
    <cellStyle name="Comma 100 9 3" xfId="11010"/>
    <cellStyle name="Comma 100 9 4" xfId="11011"/>
    <cellStyle name="Comma 100 9 5" xfId="11012"/>
    <cellStyle name="Comma 100 9 6" xfId="11013"/>
    <cellStyle name="Comma 101" xfId="11014"/>
    <cellStyle name="Comma 101 10" xfId="11015"/>
    <cellStyle name="Comma 101 10 2" xfId="11016"/>
    <cellStyle name="Comma 101 10 3" xfId="11017"/>
    <cellStyle name="Comma 101 10 4" xfId="11018"/>
    <cellStyle name="Comma 101 10 5" xfId="11019"/>
    <cellStyle name="Comma 101 10 6" xfId="11020"/>
    <cellStyle name="Comma 101 11" xfId="11021"/>
    <cellStyle name="Comma 101 11 2" xfId="11022"/>
    <cellStyle name="Comma 101 11 3" xfId="11023"/>
    <cellStyle name="Comma 101 11 4" xfId="11024"/>
    <cellStyle name="Comma 101 11 5" xfId="11025"/>
    <cellStyle name="Comma 101 11 6" xfId="11026"/>
    <cellStyle name="Comma 101 12" xfId="11027"/>
    <cellStyle name="Comma 101 12 2" xfId="11028"/>
    <cellStyle name="Comma 101 12 3" xfId="11029"/>
    <cellStyle name="Comma 101 12 4" xfId="11030"/>
    <cellStyle name="Comma 101 12 5" xfId="11031"/>
    <cellStyle name="Comma 101 12 6" xfId="11032"/>
    <cellStyle name="Comma 101 13" xfId="11033"/>
    <cellStyle name="Comma 101 13 2" xfId="11034"/>
    <cellStyle name="Comma 101 13 3" xfId="11035"/>
    <cellStyle name="Comma 101 13 4" xfId="11036"/>
    <cellStyle name="Comma 101 13 5" xfId="11037"/>
    <cellStyle name="Comma 101 13 6" xfId="11038"/>
    <cellStyle name="Comma 101 14" xfId="11039"/>
    <cellStyle name="Comma 101 14 2" xfId="11040"/>
    <cellStyle name="Comma 101 14 3" xfId="11041"/>
    <cellStyle name="Comma 101 14 4" xfId="11042"/>
    <cellStyle name="Comma 101 14 5" xfId="11043"/>
    <cellStyle name="Comma 101 14 6" xfId="11044"/>
    <cellStyle name="Comma 101 15" xfId="11045"/>
    <cellStyle name="Comma 101 16" xfId="11046"/>
    <cellStyle name="Comma 101 17" xfId="11047"/>
    <cellStyle name="Comma 101 18" xfId="11048"/>
    <cellStyle name="Comma 101 19" xfId="11049"/>
    <cellStyle name="Comma 101 2" xfId="11050"/>
    <cellStyle name="Comma 101 2 2" xfId="11051"/>
    <cellStyle name="Comma 101 2 3" xfId="11052"/>
    <cellStyle name="Comma 101 2 4" xfId="11053"/>
    <cellStyle name="Comma 101 2 5" xfId="11054"/>
    <cellStyle name="Comma 101 2 6" xfId="11055"/>
    <cellStyle name="Comma 101 20" xfId="11056"/>
    <cellStyle name="Comma 101 21" xfId="11057"/>
    <cellStyle name="Comma 101 22" xfId="11058"/>
    <cellStyle name="Comma 101 23" xfId="11059"/>
    <cellStyle name="Comma 101 24" xfId="11060"/>
    <cellStyle name="Comma 101 25" xfId="11061"/>
    <cellStyle name="Comma 101 26" xfId="11062"/>
    <cellStyle name="Comma 101 27" xfId="11063"/>
    <cellStyle name="Comma 101 28" xfId="11064"/>
    <cellStyle name="Comma 101 29" xfId="11065"/>
    <cellStyle name="Comma 101 3" xfId="11066"/>
    <cellStyle name="Comma 101 3 2" xfId="11067"/>
    <cellStyle name="Comma 101 3 3" xfId="11068"/>
    <cellStyle name="Comma 101 3 4" xfId="11069"/>
    <cellStyle name="Comma 101 3 5" xfId="11070"/>
    <cellStyle name="Comma 101 3 6" xfId="11071"/>
    <cellStyle name="Comma 101 30" xfId="11072"/>
    <cellStyle name="Comma 101 31" xfId="11073"/>
    <cellStyle name="Comma 101 32" xfId="11074"/>
    <cellStyle name="Comma 101 33" xfId="11075"/>
    <cellStyle name="Comma 101 34" xfId="11076"/>
    <cellStyle name="Comma 101 35" xfId="11077"/>
    <cellStyle name="Comma 101 36" xfId="11078"/>
    <cellStyle name="Comma 101 37" xfId="11079"/>
    <cellStyle name="Comma 101 38" xfId="11080"/>
    <cellStyle name="Comma 101 39" xfId="11081"/>
    <cellStyle name="Comma 101 4" xfId="11082"/>
    <cellStyle name="Comma 101 4 2" xfId="11083"/>
    <cellStyle name="Comma 101 4 3" xfId="11084"/>
    <cellStyle name="Comma 101 4 4" xfId="11085"/>
    <cellStyle name="Comma 101 4 5" xfId="11086"/>
    <cellStyle name="Comma 101 4 6" xfId="11087"/>
    <cellStyle name="Comma 101 40" xfId="11088"/>
    <cellStyle name="Comma 101 41" xfId="11089"/>
    <cellStyle name="Comma 101 42" xfId="11090"/>
    <cellStyle name="Comma 101 43" xfId="11091"/>
    <cellStyle name="Comma 101 44" xfId="11092"/>
    <cellStyle name="Comma 101 45" xfId="11093"/>
    <cellStyle name="Comma 101 46" xfId="11094"/>
    <cellStyle name="Comma 101 47" xfId="11095"/>
    <cellStyle name="Comma 101 48" xfId="11096"/>
    <cellStyle name="Comma 101 49" xfId="11097"/>
    <cellStyle name="Comma 101 5" xfId="11098"/>
    <cellStyle name="Comma 101 5 2" xfId="11099"/>
    <cellStyle name="Comma 101 5 3" xfId="11100"/>
    <cellStyle name="Comma 101 5 4" xfId="11101"/>
    <cellStyle name="Comma 101 5 5" xfId="11102"/>
    <cellStyle name="Comma 101 5 6" xfId="11103"/>
    <cellStyle name="Comma 101 50" xfId="11104"/>
    <cellStyle name="Comma 101 51" xfId="11105"/>
    <cellStyle name="Comma 101 52" xfId="11106"/>
    <cellStyle name="Comma 101 53" xfId="11107"/>
    <cellStyle name="Comma 101 54" xfId="11108"/>
    <cellStyle name="Comma 101 55" xfId="11109"/>
    <cellStyle name="Comma 101 56" xfId="11110"/>
    <cellStyle name="Comma 101 56 2" xfId="11111"/>
    <cellStyle name="Comma 101 57" xfId="11112"/>
    <cellStyle name="Comma 101 57 2" xfId="11113"/>
    <cellStyle name="Comma 101 58" xfId="11114"/>
    <cellStyle name="Comma 101 58 2" xfId="11115"/>
    <cellStyle name="Comma 101 59" xfId="11116"/>
    <cellStyle name="Comma 101 59 2" xfId="11117"/>
    <cellStyle name="Comma 101 6" xfId="11118"/>
    <cellStyle name="Comma 101 6 2" xfId="11119"/>
    <cellStyle name="Comma 101 6 3" xfId="11120"/>
    <cellStyle name="Comma 101 6 4" xfId="11121"/>
    <cellStyle name="Comma 101 6 5" xfId="11122"/>
    <cellStyle name="Comma 101 6 6" xfId="11123"/>
    <cellStyle name="Comma 101 60" xfId="11124"/>
    <cellStyle name="Comma 101 61" xfId="11125"/>
    <cellStyle name="Comma 101 62" xfId="11126"/>
    <cellStyle name="Comma 101 63" xfId="11127"/>
    <cellStyle name="Comma 101 64" xfId="11128"/>
    <cellStyle name="Comma 101 65" xfId="11129"/>
    <cellStyle name="Comma 101 66" xfId="11130"/>
    <cellStyle name="Comma 101 67" xfId="11131"/>
    <cellStyle name="Comma 101 68" xfId="11132"/>
    <cellStyle name="Comma 101 69" xfId="11133"/>
    <cellStyle name="Comma 101 7" xfId="11134"/>
    <cellStyle name="Comma 101 7 2" xfId="11135"/>
    <cellStyle name="Comma 101 7 3" xfId="11136"/>
    <cellStyle name="Comma 101 7 4" xfId="11137"/>
    <cellStyle name="Comma 101 7 5" xfId="11138"/>
    <cellStyle name="Comma 101 7 6" xfId="11139"/>
    <cellStyle name="Comma 101 70" xfId="11140"/>
    <cellStyle name="Comma 101 71" xfId="11141"/>
    <cellStyle name="Comma 101 72" xfId="11142"/>
    <cellStyle name="Comma 101 73" xfId="11143"/>
    <cellStyle name="Comma 101 8" xfId="11144"/>
    <cellStyle name="Comma 101 8 2" xfId="11145"/>
    <cellStyle name="Comma 101 8 3" xfId="11146"/>
    <cellStyle name="Comma 101 8 4" xfId="11147"/>
    <cellStyle name="Comma 101 8 5" xfId="11148"/>
    <cellStyle name="Comma 101 8 6" xfId="11149"/>
    <cellStyle name="Comma 101 9" xfId="11150"/>
    <cellStyle name="Comma 101 9 2" xfId="11151"/>
    <cellStyle name="Comma 101 9 3" xfId="11152"/>
    <cellStyle name="Comma 101 9 4" xfId="11153"/>
    <cellStyle name="Comma 101 9 5" xfId="11154"/>
    <cellStyle name="Comma 101 9 6" xfId="11155"/>
    <cellStyle name="Comma 102" xfId="11156"/>
    <cellStyle name="Comma 102 2" xfId="11157"/>
    <cellStyle name="Comma 103" xfId="11158"/>
    <cellStyle name="Comma 104" xfId="11159"/>
    <cellStyle name="Comma 105" xfId="11160"/>
    <cellStyle name="Comma 105 10" xfId="11161"/>
    <cellStyle name="Comma 105 10 2" xfId="11162"/>
    <cellStyle name="Comma 105 10 3" xfId="11163"/>
    <cellStyle name="Comma 105 10 4" xfId="11164"/>
    <cellStyle name="Comma 105 10 5" xfId="11165"/>
    <cellStyle name="Comma 105 10 6" xfId="11166"/>
    <cellStyle name="Comma 105 11" xfId="11167"/>
    <cellStyle name="Comma 105 11 2" xfId="11168"/>
    <cellStyle name="Comma 105 11 3" xfId="11169"/>
    <cellStyle name="Comma 105 11 4" xfId="11170"/>
    <cellStyle name="Comma 105 11 5" xfId="11171"/>
    <cellStyle name="Comma 105 11 6" xfId="11172"/>
    <cellStyle name="Comma 105 12" xfId="11173"/>
    <cellStyle name="Comma 105 12 2" xfId="11174"/>
    <cellStyle name="Comma 105 12 3" xfId="11175"/>
    <cellStyle name="Comma 105 12 4" xfId="11176"/>
    <cellStyle name="Comma 105 12 5" xfId="11177"/>
    <cellStyle name="Comma 105 12 6" xfId="11178"/>
    <cellStyle name="Comma 105 13" xfId="11179"/>
    <cellStyle name="Comma 105 13 2" xfId="11180"/>
    <cellStyle name="Comma 105 13 3" xfId="11181"/>
    <cellStyle name="Comma 105 13 4" xfId="11182"/>
    <cellStyle name="Comma 105 13 5" xfId="11183"/>
    <cellStyle name="Comma 105 13 6" xfId="11184"/>
    <cellStyle name="Comma 105 14" xfId="11185"/>
    <cellStyle name="Comma 105 14 2" xfId="11186"/>
    <cellStyle name="Comma 105 14 3" xfId="11187"/>
    <cellStyle name="Comma 105 14 4" xfId="11188"/>
    <cellStyle name="Comma 105 14 5" xfId="11189"/>
    <cellStyle name="Comma 105 14 6" xfId="11190"/>
    <cellStyle name="Comma 105 15" xfId="11191"/>
    <cellStyle name="Comma 105 16" xfId="11192"/>
    <cellStyle name="Comma 105 17" xfId="11193"/>
    <cellStyle name="Comma 105 18" xfId="11194"/>
    <cellStyle name="Comma 105 19" xfId="11195"/>
    <cellStyle name="Comma 105 2" xfId="11196"/>
    <cellStyle name="Comma 105 2 2" xfId="11197"/>
    <cellStyle name="Comma 105 2 3" xfId="11198"/>
    <cellStyle name="Comma 105 2 4" xfId="11199"/>
    <cellStyle name="Comma 105 2 5" xfId="11200"/>
    <cellStyle name="Comma 105 2 6" xfId="11201"/>
    <cellStyle name="Comma 105 20" xfId="11202"/>
    <cellStyle name="Comma 105 21" xfId="11203"/>
    <cellStyle name="Comma 105 22" xfId="11204"/>
    <cellStyle name="Comma 105 23" xfId="11205"/>
    <cellStyle name="Comma 105 24" xfId="11206"/>
    <cellStyle name="Comma 105 25" xfId="11207"/>
    <cellStyle name="Comma 105 26" xfId="11208"/>
    <cellStyle name="Comma 105 27" xfId="11209"/>
    <cellStyle name="Comma 105 28" xfId="11210"/>
    <cellStyle name="Comma 105 29" xfId="11211"/>
    <cellStyle name="Comma 105 3" xfId="11212"/>
    <cellStyle name="Comma 105 3 2" xfId="11213"/>
    <cellStyle name="Comma 105 3 3" xfId="11214"/>
    <cellStyle name="Comma 105 3 4" xfId="11215"/>
    <cellStyle name="Comma 105 3 5" xfId="11216"/>
    <cellStyle name="Comma 105 3 6" xfId="11217"/>
    <cellStyle name="Comma 105 30" xfId="11218"/>
    <cellStyle name="Comma 105 31" xfId="11219"/>
    <cellStyle name="Comma 105 32" xfId="11220"/>
    <cellStyle name="Comma 105 33" xfId="11221"/>
    <cellStyle name="Comma 105 34" xfId="11222"/>
    <cellStyle name="Comma 105 35" xfId="11223"/>
    <cellStyle name="Comma 105 36" xfId="11224"/>
    <cellStyle name="Comma 105 37" xfId="11225"/>
    <cellStyle name="Comma 105 38" xfId="11226"/>
    <cellStyle name="Comma 105 39" xfId="11227"/>
    <cellStyle name="Comma 105 4" xfId="11228"/>
    <cellStyle name="Comma 105 4 2" xfId="11229"/>
    <cellStyle name="Comma 105 4 3" xfId="11230"/>
    <cellStyle name="Comma 105 4 4" xfId="11231"/>
    <cellStyle name="Comma 105 4 5" xfId="11232"/>
    <cellStyle name="Comma 105 4 6" xfId="11233"/>
    <cellStyle name="Comma 105 40" xfId="11234"/>
    <cellStyle name="Comma 105 41" xfId="11235"/>
    <cellStyle name="Comma 105 42" xfId="11236"/>
    <cellStyle name="Comma 105 43" xfId="11237"/>
    <cellStyle name="Comma 105 44" xfId="11238"/>
    <cellStyle name="Comma 105 45" xfId="11239"/>
    <cellStyle name="Comma 105 46" xfId="11240"/>
    <cellStyle name="Comma 105 47" xfId="11241"/>
    <cellStyle name="Comma 105 48" xfId="11242"/>
    <cellStyle name="Comma 105 49" xfId="11243"/>
    <cellStyle name="Comma 105 5" xfId="11244"/>
    <cellStyle name="Comma 105 5 2" xfId="11245"/>
    <cellStyle name="Comma 105 5 3" xfId="11246"/>
    <cellStyle name="Comma 105 5 4" xfId="11247"/>
    <cellStyle name="Comma 105 5 5" xfId="11248"/>
    <cellStyle name="Comma 105 5 6" xfId="11249"/>
    <cellStyle name="Comma 105 50" xfId="11250"/>
    <cellStyle name="Comma 105 51" xfId="11251"/>
    <cellStyle name="Comma 105 52" xfId="11252"/>
    <cellStyle name="Comma 105 53" xfId="11253"/>
    <cellStyle name="Comma 105 54" xfId="11254"/>
    <cellStyle name="Comma 105 55" xfId="11255"/>
    <cellStyle name="Comma 105 56" xfId="11256"/>
    <cellStyle name="Comma 105 56 2" xfId="11257"/>
    <cellStyle name="Comma 105 57" xfId="11258"/>
    <cellStyle name="Comma 105 57 2" xfId="11259"/>
    <cellStyle name="Comma 105 58" xfId="11260"/>
    <cellStyle name="Comma 105 58 2" xfId="11261"/>
    <cellStyle name="Comma 105 59" xfId="11262"/>
    <cellStyle name="Comma 105 59 2" xfId="11263"/>
    <cellStyle name="Comma 105 6" xfId="11264"/>
    <cellStyle name="Comma 105 6 2" xfId="11265"/>
    <cellStyle name="Comma 105 6 3" xfId="11266"/>
    <cellStyle name="Comma 105 6 4" xfId="11267"/>
    <cellStyle name="Comma 105 6 5" xfId="11268"/>
    <cellStyle name="Comma 105 6 6" xfId="11269"/>
    <cellStyle name="Comma 105 60" xfId="11270"/>
    <cellStyle name="Comma 105 61" xfId="11271"/>
    <cellStyle name="Comma 105 62" xfId="11272"/>
    <cellStyle name="Comma 105 63" xfId="11273"/>
    <cellStyle name="Comma 105 64" xfId="11274"/>
    <cellStyle name="Comma 105 65" xfId="11275"/>
    <cellStyle name="Comma 105 66" xfId="11276"/>
    <cellStyle name="Comma 105 67" xfId="11277"/>
    <cellStyle name="Comma 105 68" xfId="11278"/>
    <cellStyle name="Comma 105 69" xfId="11279"/>
    <cellStyle name="Comma 105 7" xfId="11280"/>
    <cellStyle name="Comma 105 7 2" xfId="11281"/>
    <cellStyle name="Comma 105 7 3" xfId="11282"/>
    <cellStyle name="Comma 105 7 4" xfId="11283"/>
    <cellStyle name="Comma 105 7 5" xfId="11284"/>
    <cellStyle name="Comma 105 7 6" xfId="11285"/>
    <cellStyle name="Comma 105 70" xfId="11286"/>
    <cellStyle name="Comma 105 71" xfId="11287"/>
    <cellStyle name="Comma 105 72" xfId="11288"/>
    <cellStyle name="Comma 105 8" xfId="11289"/>
    <cellStyle name="Comma 105 8 2" xfId="11290"/>
    <cellStyle name="Comma 105 8 3" xfId="11291"/>
    <cellStyle name="Comma 105 8 4" xfId="11292"/>
    <cellStyle name="Comma 105 8 5" xfId="11293"/>
    <cellStyle name="Comma 105 8 6" xfId="11294"/>
    <cellStyle name="Comma 105 9" xfId="11295"/>
    <cellStyle name="Comma 105 9 2" xfId="11296"/>
    <cellStyle name="Comma 105 9 3" xfId="11297"/>
    <cellStyle name="Comma 105 9 4" xfId="11298"/>
    <cellStyle name="Comma 105 9 5" xfId="11299"/>
    <cellStyle name="Comma 105 9 6" xfId="11300"/>
    <cellStyle name="Comma 106" xfId="11301"/>
    <cellStyle name="Comma 106 10" xfId="11302"/>
    <cellStyle name="Comma 106 10 2" xfId="11303"/>
    <cellStyle name="Comma 106 10 3" xfId="11304"/>
    <cellStyle name="Comma 106 10 4" xfId="11305"/>
    <cellStyle name="Comma 106 10 5" xfId="11306"/>
    <cellStyle name="Comma 106 10 6" xfId="11307"/>
    <cellStyle name="Comma 106 11" xfId="11308"/>
    <cellStyle name="Comma 106 11 2" xfId="11309"/>
    <cellStyle name="Comma 106 11 3" xfId="11310"/>
    <cellStyle name="Comma 106 11 4" xfId="11311"/>
    <cellStyle name="Comma 106 11 5" xfId="11312"/>
    <cellStyle name="Comma 106 11 6" xfId="11313"/>
    <cellStyle name="Comma 106 12" xfId="11314"/>
    <cellStyle name="Comma 106 12 2" xfId="11315"/>
    <cellStyle name="Comma 106 12 3" xfId="11316"/>
    <cellStyle name="Comma 106 12 4" xfId="11317"/>
    <cellStyle name="Comma 106 12 5" xfId="11318"/>
    <cellStyle name="Comma 106 12 6" xfId="11319"/>
    <cellStyle name="Comma 106 13" xfId="11320"/>
    <cellStyle name="Comma 106 13 2" xfId="11321"/>
    <cellStyle name="Comma 106 13 3" xfId="11322"/>
    <cellStyle name="Comma 106 13 4" xfId="11323"/>
    <cellStyle name="Comma 106 13 5" xfId="11324"/>
    <cellStyle name="Comma 106 13 6" xfId="11325"/>
    <cellStyle name="Comma 106 14" xfId="11326"/>
    <cellStyle name="Comma 106 14 2" xfId="11327"/>
    <cellStyle name="Comma 106 14 3" xfId="11328"/>
    <cellStyle name="Comma 106 14 4" xfId="11329"/>
    <cellStyle name="Comma 106 14 5" xfId="11330"/>
    <cellStyle name="Comma 106 14 6" xfId="11331"/>
    <cellStyle name="Comma 106 15" xfId="11332"/>
    <cellStyle name="Comma 106 16" xfId="11333"/>
    <cellStyle name="Comma 106 17" xfId="11334"/>
    <cellStyle name="Comma 106 18" xfId="11335"/>
    <cellStyle name="Comma 106 19" xfId="11336"/>
    <cellStyle name="Comma 106 2" xfId="11337"/>
    <cellStyle name="Comma 106 2 2" xfId="11338"/>
    <cellStyle name="Comma 106 2 3" xfId="11339"/>
    <cellStyle name="Comma 106 2 4" xfId="11340"/>
    <cellStyle name="Comma 106 2 5" xfId="11341"/>
    <cellStyle name="Comma 106 2 6" xfId="11342"/>
    <cellStyle name="Comma 106 20" xfId="11343"/>
    <cellStyle name="Comma 106 21" xfId="11344"/>
    <cellStyle name="Comma 106 22" xfId="11345"/>
    <cellStyle name="Comma 106 23" xfId="11346"/>
    <cellStyle name="Comma 106 24" xfId="11347"/>
    <cellStyle name="Comma 106 25" xfId="11348"/>
    <cellStyle name="Comma 106 26" xfId="11349"/>
    <cellStyle name="Comma 106 27" xfId="11350"/>
    <cellStyle name="Comma 106 28" xfId="11351"/>
    <cellStyle name="Comma 106 29" xfId="11352"/>
    <cellStyle name="Comma 106 3" xfId="11353"/>
    <cellStyle name="Comma 106 3 2" xfId="11354"/>
    <cellStyle name="Comma 106 3 3" xfId="11355"/>
    <cellStyle name="Comma 106 3 4" xfId="11356"/>
    <cellStyle name="Comma 106 3 5" xfId="11357"/>
    <cellStyle name="Comma 106 3 6" xfId="11358"/>
    <cellStyle name="Comma 106 30" xfId="11359"/>
    <cellStyle name="Comma 106 31" xfId="11360"/>
    <cellStyle name="Comma 106 32" xfId="11361"/>
    <cellStyle name="Comma 106 33" xfId="11362"/>
    <cellStyle name="Comma 106 34" xfId="11363"/>
    <cellStyle name="Comma 106 35" xfId="11364"/>
    <cellStyle name="Comma 106 36" xfId="11365"/>
    <cellStyle name="Comma 106 37" xfId="11366"/>
    <cellStyle name="Comma 106 38" xfId="11367"/>
    <cellStyle name="Comma 106 39" xfId="11368"/>
    <cellStyle name="Comma 106 4" xfId="11369"/>
    <cellStyle name="Comma 106 4 2" xfId="11370"/>
    <cellStyle name="Comma 106 4 3" xfId="11371"/>
    <cellStyle name="Comma 106 4 4" xfId="11372"/>
    <cellStyle name="Comma 106 4 5" xfId="11373"/>
    <cellStyle name="Comma 106 4 6" xfId="11374"/>
    <cellStyle name="Comma 106 40" xfId="11375"/>
    <cellStyle name="Comma 106 41" xfId="11376"/>
    <cellStyle name="Comma 106 42" xfId="11377"/>
    <cellStyle name="Comma 106 43" xfId="11378"/>
    <cellStyle name="Comma 106 44" xfId="11379"/>
    <cellStyle name="Comma 106 45" xfId="11380"/>
    <cellStyle name="Comma 106 46" xfId="11381"/>
    <cellStyle name="Comma 106 47" xfId="11382"/>
    <cellStyle name="Comma 106 48" xfId="11383"/>
    <cellStyle name="Comma 106 49" xfId="11384"/>
    <cellStyle name="Comma 106 5" xfId="11385"/>
    <cellStyle name="Comma 106 5 2" xfId="11386"/>
    <cellStyle name="Comma 106 5 3" xfId="11387"/>
    <cellStyle name="Comma 106 5 4" xfId="11388"/>
    <cellStyle name="Comma 106 5 5" xfId="11389"/>
    <cellStyle name="Comma 106 5 6" xfId="11390"/>
    <cellStyle name="Comma 106 50" xfId="11391"/>
    <cellStyle name="Comma 106 51" xfId="11392"/>
    <cellStyle name="Comma 106 52" xfId="11393"/>
    <cellStyle name="Comma 106 53" xfId="11394"/>
    <cellStyle name="Comma 106 54" xfId="11395"/>
    <cellStyle name="Comma 106 55" xfId="11396"/>
    <cellStyle name="Comma 106 56" xfId="11397"/>
    <cellStyle name="Comma 106 56 2" xfId="11398"/>
    <cellStyle name="Comma 106 57" xfId="11399"/>
    <cellStyle name="Comma 106 57 2" xfId="11400"/>
    <cellStyle name="Comma 106 58" xfId="11401"/>
    <cellStyle name="Comma 106 58 2" xfId="11402"/>
    <cellStyle name="Comma 106 59" xfId="11403"/>
    <cellStyle name="Comma 106 59 2" xfId="11404"/>
    <cellStyle name="Comma 106 6" xfId="11405"/>
    <cellStyle name="Comma 106 6 2" xfId="11406"/>
    <cellStyle name="Comma 106 6 3" xfId="11407"/>
    <cellStyle name="Comma 106 6 4" xfId="11408"/>
    <cellStyle name="Comma 106 6 5" xfId="11409"/>
    <cellStyle name="Comma 106 6 6" xfId="11410"/>
    <cellStyle name="Comma 106 60" xfId="11411"/>
    <cellStyle name="Comma 106 61" xfId="11412"/>
    <cellStyle name="Comma 106 62" xfId="11413"/>
    <cellStyle name="Comma 106 63" xfId="11414"/>
    <cellStyle name="Comma 106 64" xfId="11415"/>
    <cellStyle name="Comma 106 65" xfId="11416"/>
    <cellStyle name="Comma 106 66" xfId="11417"/>
    <cellStyle name="Comma 106 67" xfId="11418"/>
    <cellStyle name="Comma 106 68" xfId="11419"/>
    <cellStyle name="Comma 106 69" xfId="11420"/>
    <cellStyle name="Comma 106 7" xfId="11421"/>
    <cellStyle name="Comma 106 7 2" xfId="11422"/>
    <cellStyle name="Comma 106 7 3" xfId="11423"/>
    <cellStyle name="Comma 106 7 4" xfId="11424"/>
    <cellStyle name="Comma 106 7 5" xfId="11425"/>
    <cellStyle name="Comma 106 7 6" xfId="11426"/>
    <cellStyle name="Comma 106 70" xfId="11427"/>
    <cellStyle name="Comma 106 71" xfId="11428"/>
    <cellStyle name="Comma 106 72" xfId="11429"/>
    <cellStyle name="Comma 106 8" xfId="11430"/>
    <cellStyle name="Comma 106 8 2" xfId="11431"/>
    <cellStyle name="Comma 106 8 3" xfId="11432"/>
    <cellStyle name="Comma 106 8 4" xfId="11433"/>
    <cellStyle name="Comma 106 8 5" xfId="11434"/>
    <cellStyle name="Comma 106 8 6" xfId="11435"/>
    <cellStyle name="Comma 106 9" xfId="11436"/>
    <cellStyle name="Comma 106 9 2" xfId="11437"/>
    <cellStyle name="Comma 106 9 3" xfId="11438"/>
    <cellStyle name="Comma 106 9 4" xfId="11439"/>
    <cellStyle name="Comma 106 9 5" xfId="11440"/>
    <cellStyle name="Comma 106 9 6" xfId="11441"/>
    <cellStyle name="Comma 107" xfId="11442"/>
    <cellStyle name="Comma 107 10" xfId="11443"/>
    <cellStyle name="Comma 107 10 2" xfId="11444"/>
    <cellStyle name="Comma 107 10 3" xfId="11445"/>
    <cellStyle name="Comma 107 10 4" xfId="11446"/>
    <cellStyle name="Comma 107 10 5" xfId="11447"/>
    <cellStyle name="Comma 107 10 6" xfId="11448"/>
    <cellStyle name="Comma 107 11" xfId="11449"/>
    <cellStyle name="Comma 107 11 2" xfId="11450"/>
    <cellStyle name="Comma 107 11 3" xfId="11451"/>
    <cellStyle name="Comma 107 11 4" xfId="11452"/>
    <cellStyle name="Comma 107 11 5" xfId="11453"/>
    <cellStyle name="Comma 107 11 6" xfId="11454"/>
    <cellStyle name="Comma 107 12" xfId="11455"/>
    <cellStyle name="Comma 107 12 2" xfId="11456"/>
    <cellStyle name="Comma 107 12 3" xfId="11457"/>
    <cellStyle name="Comma 107 12 4" xfId="11458"/>
    <cellStyle name="Comma 107 12 5" xfId="11459"/>
    <cellStyle name="Comma 107 12 6" xfId="11460"/>
    <cellStyle name="Comma 107 13" xfId="11461"/>
    <cellStyle name="Comma 107 13 2" xfId="11462"/>
    <cellStyle name="Comma 107 13 3" xfId="11463"/>
    <cellStyle name="Comma 107 13 4" xfId="11464"/>
    <cellStyle name="Comma 107 13 5" xfId="11465"/>
    <cellStyle name="Comma 107 13 6" xfId="11466"/>
    <cellStyle name="Comma 107 14" xfId="11467"/>
    <cellStyle name="Comma 107 14 2" xfId="11468"/>
    <cellStyle name="Comma 107 14 3" xfId="11469"/>
    <cellStyle name="Comma 107 14 4" xfId="11470"/>
    <cellStyle name="Comma 107 14 5" xfId="11471"/>
    <cellStyle name="Comma 107 14 6" xfId="11472"/>
    <cellStyle name="Comma 107 15" xfId="11473"/>
    <cellStyle name="Comma 107 16" xfId="11474"/>
    <cellStyle name="Comma 107 17" xfId="11475"/>
    <cellStyle name="Comma 107 18" xfId="11476"/>
    <cellStyle name="Comma 107 19" xfId="11477"/>
    <cellStyle name="Comma 107 2" xfId="11478"/>
    <cellStyle name="Comma 107 2 2" xfId="11479"/>
    <cellStyle name="Comma 107 2 3" xfId="11480"/>
    <cellStyle name="Comma 107 2 4" xfId="11481"/>
    <cellStyle name="Comma 107 2 5" xfId="11482"/>
    <cellStyle name="Comma 107 2 6" xfId="11483"/>
    <cellStyle name="Comma 107 20" xfId="11484"/>
    <cellStyle name="Comma 107 21" xfId="11485"/>
    <cellStyle name="Comma 107 22" xfId="11486"/>
    <cellStyle name="Comma 107 23" xfId="11487"/>
    <cellStyle name="Comma 107 24" xfId="11488"/>
    <cellStyle name="Comma 107 25" xfId="11489"/>
    <cellStyle name="Comma 107 26" xfId="11490"/>
    <cellStyle name="Comma 107 27" xfId="11491"/>
    <cellStyle name="Comma 107 28" xfId="11492"/>
    <cellStyle name="Comma 107 29" xfId="11493"/>
    <cellStyle name="Comma 107 3" xfId="11494"/>
    <cellStyle name="Comma 107 3 2" xfId="11495"/>
    <cellStyle name="Comma 107 3 3" xfId="11496"/>
    <cellStyle name="Comma 107 3 4" xfId="11497"/>
    <cellStyle name="Comma 107 3 5" xfId="11498"/>
    <cellStyle name="Comma 107 3 6" xfId="11499"/>
    <cellStyle name="Comma 107 30" xfId="11500"/>
    <cellStyle name="Comma 107 31" xfId="11501"/>
    <cellStyle name="Comma 107 32" xfId="11502"/>
    <cellStyle name="Comma 107 33" xfId="11503"/>
    <cellStyle name="Comma 107 34" xfId="11504"/>
    <cellStyle name="Comma 107 35" xfId="11505"/>
    <cellStyle name="Comma 107 36" xfId="11506"/>
    <cellStyle name="Comma 107 37" xfId="11507"/>
    <cellStyle name="Comma 107 38" xfId="11508"/>
    <cellStyle name="Comma 107 39" xfId="11509"/>
    <cellStyle name="Comma 107 4" xfId="11510"/>
    <cellStyle name="Comma 107 4 2" xfId="11511"/>
    <cellStyle name="Comma 107 4 3" xfId="11512"/>
    <cellStyle name="Comma 107 4 4" xfId="11513"/>
    <cellStyle name="Comma 107 4 5" xfId="11514"/>
    <cellStyle name="Comma 107 4 6" xfId="11515"/>
    <cellStyle name="Comma 107 40" xfId="11516"/>
    <cellStyle name="Comma 107 41" xfId="11517"/>
    <cellStyle name="Comma 107 42" xfId="11518"/>
    <cellStyle name="Comma 107 43" xfId="11519"/>
    <cellStyle name="Comma 107 44" xfId="11520"/>
    <cellStyle name="Comma 107 45" xfId="11521"/>
    <cellStyle name="Comma 107 46" xfId="11522"/>
    <cellStyle name="Comma 107 47" xfId="11523"/>
    <cellStyle name="Comma 107 48" xfId="11524"/>
    <cellStyle name="Comma 107 49" xfId="11525"/>
    <cellStyle name="Comma 107 5" xfId="11526"/>
    <cellStyle name="Comma 107 5 2" xfId="11527"/>
    <cellStyle name="Comma 107 5 3" xfId="11528"/>
    <cellStyle name="Comma 107 5 4" xfId="11529"/>
    <cellStyle name="Comma 107 5 5" xfId="11530"/>
    <cellStyle name="Comma 107 5 6" xfId="11531"/>
    <cellStyle name="Comma 107 50" xfId="11532"/>
    <cellStyle name="Comma 107 51" xfId="11533"/>
    <cellStyle name="Comma 107 52" xfId="11534"/>
    <cellStyle name="Comma 107 53" xfId="11535"/>
    <cellStyle name="Comma 107 54" xfId="11536"/>
    <cellStyle name="Comma 107 55" xfId="11537"/>
    <cellStyle name="Comma 107 56" xfId="11538"/>
    <cellStyle name="Comma 107 56 2" xfId="11539"/>
    <cellStyle name="Comma 107 57" xfId="11540"/>
    <cellStyle name="Comma 107 57 2" xfId="11541"/>
    <cellStyle name="Comma 107 58" xfId="11542"/>
    <cellStyle name="Comma 107 58 2" xfId="11543"/>
    <cellStyle name="Comma 107 59" xfId="11544"/>
    <cellStyle name="Comma 107 59 2" xfId="11545"/>
    <cellStyle name="Comma 107 6" xfId="11546"/>
    <cellStyle name="Comma 107 6 2" xfId="11547"/>
    <cellStyle name="Comma 107 6 3" xfId="11548"/>
    <cellStyle name="Comma 107 6 4" xfId="11549"/>
    <cellStyle name="Comma 107 6 5" xfId="11550"/>
    <cellStyle name="Comma 107 6 6" xfId="11551"/>
    <cellStyle name="Comma 107 60" xfId="11552"/>
    <cellStyle name="Comma 107 61" xfId="11553"/>
    <cellStyle name="Comma 107 62" xfId="11554"/>
    <cellStyle name="Comma 107 63" xfId="11555"/>
    <cellStyle name="Comma 107 64" xfId="11556"/>
    <cellStyle name="Comma 107 65" xfId="11557"/>
    <cellStyle name="Comma 107 66" xfId="11558"/>
    <cellStyle name="Comma 107 67" xfId="11559"/>
    <cellStyle name="Comma 107 68" xfId="11560"/>
    <cellStyle name="Comma 107 69" xfId="11561"/>
    <cellStyle name="Comma 107 7" xfId="11562"/>
    <cellStyle name="Comma 107 7 2" xfId="11563"/>
    <cellStyle name="Comma 107 7 3" xfId="11564"/>
    <cellStyle name="Comma 107 7 4" xfId="11565"/>
    <cellStyle name="Comma 107 7 5" xfId="11566"/>
    <cellStyle name="Comma 107 7 6" xfId="11567"/>
    <cellStyle name="Comma 107 70" xfId="11568"/>
    <cellStyle name="Comma 107 71" xfId="11569"/>
    <cellStyle name="Comma 107 72" xfId="11570"/>
    <cellStyle name="Comma 107 73" xfId="11571"/>
    <cellStyle name="Comma 107 8" xfId="11572"/>
    <cellStyle name="Comma 107 8 2" xfId="11573"/>
    <cellStyle name="Comma 107 8 3" xfId="11574"/>
    <cellStyle name="Comma 107 8 4" xfId="11575"/>
    <cellStyle name="Comma 107 8 5" xfId="11576"/>
    <cellStyle name="Comma 107 8 6" xfId="11577"/>
    <cellStyle name="Comma 107 9" xfId="11578"/>
    <cellStyle name="Comma 107 9 2" xfId="11579"/>
    <cellStyle name="Comma 107 9 3" xfId="11580"/>
    <cellStyle name="Comma 107 9 4" xfId="11581"/>
    <cellStyle name="Comma 107 9 5" xfId="11582"/>
    <cellStyle name="Comma 107 9 6" xfId="11583"/>
    <cellStyle name="Comma 108" xfId="11584"/>
    <cellStyle name="Comma 108 10" xfId="11585"/>
    <cellStyle name="Comma 108 10 2" xfId="11586"/>
    <cellStyle name="Comma 108 10 3" xfId="11587"/>
    <cellStyle name="Comma 108 10 4" xfId="11588"/>
    <cellStyle name="Comma 108 10 5" xfId="11589"/>
    <cellStyle name="Comma 108 10 6" xfId="11590"/>
    <cellStyle name="Comma 108 11" xfId="11591"/>
    <cellStyle name="Comma 108 11 2" xfId="11592"/>
    <cellStyle name="Comma 108 11 3" xfId="11593"/>
    <cellStyle name="Comma 108 11 4" xfId="11594"/>
    <cellStyle name="Comma 108 11 5" xfId="11595"/>
    <cellStyle name="Comma 108 11 6" xfId="11596"/>
    <cellStyle name="Comma 108 12" xfId="11597"/>
    <cellStyle name="Comma 108 12 2" xfId="11598"/>
    <cellStyle name="Comma 108 12 3" xfId="11599"/>
    <cellStyle name="Comma 108 12 4" xfId="11600"/>
    <cellStyle name="Comma 108 12 5" xfId="11601"/>
    <cellStyle name="Comma 108 12 6" xfId="11602"/>
    <cellStyle name="Comma 108 13" xfId="11603"/>
    <cellStyle name="Comma 108 13 2" xfId="11604"/>
    <cellStyle name="Comma 108 13 3" xfId="11605"/>
    <cellStyle name="Comma 108 13 4" xfId="11606"/>
    <cellStyle name="Comma 108 13 5" xfId="11607"/>
    <cellStyle name="Comma 108 13 6" xfId="11608"/>
    <cellStyle name="Comma 108 14" xfId="11609"/>
    <cellStyle name="Comma 108 14 2" xfId="11610"/>
    <cellStyle name="Comma 108 14 3" xfId="11611"/>
    <cellStyle name="Comma 108 14 4" xfId="11612"/>
    <cellStyle name="Comma 108 14 5" xfId="11613"/>
    <cellStyle name="Comma 108 14 6" xfId="11614"/>
    <cellStyle name="Comma 108 15" xfId="11615"/>
    <cellStyle name="Comma 108 16" xfId="11616"/>
    <cellStyle name="Comma 108 17" xfId="11617"/>
    <cellStyle name="Comma 108 18" xfId="11618"/>
    <cellStyle name="Comma 108 19" xfId="11619"/>
    <cellStyle name="Comma 108 2" xfId="11620"/>
    <cellStyle name="Comma 108 2 2" xfId="11621"/>
    <cellStyle name="Comma 108 2 3" xfId="11622"/>
    <cellStyle name="Comma 108 2 4" xfId="11623"/>
    <cellStyle name="Comma 108 2 5" xfId="11624"/>
    <cellStyle name="Comma 108 2 6" xfId="11625"/>
    <cellStyle name="Comma 108 20" xfId="11626"/>
    <cellStyle name="Comma 108 21" xfId="11627"/>
    <cellStyle name="Comma 108 22" xfId="11628"/>
    <cellStyle name="Comma 108 23" xfId="11629"/>
    <cellStyle name="Comma 108 24" xfId="11630"/>
    <cellStyle name="Comma 108 25" xfId="11631"/>
    <cellStyle name="Comma 108 26" xfId="11632"/>
    <cellStyle name="Comma 108 27" xfId="11633"/>
    <cellStyle name="Comma 108 28" xfId="11634"/>
    <cellStyle name="Comma 108 29" xfId="11635"/>
    <cellStyle name="Comma 108 3" xfId="11636"/>
    <cellStyle name="Comma 108 3 2" xfId="11637"/>
    <cellStyle name="Comma 108 3 3" xfId="11638"/>
    <cellStyle name="Comma 108 3 4" xfId="11639"/>
    <cellStyle name="Comma 108 3 5" xfId="11640"/>
    <cellStyle name="Comma 108 3 6" xfId="11641"/>
    <cellStyle name="Comma 108 30" xfId="11642"/>
    <cellStyle name="Comma 108 31" xfId="11643"/>
    <cellStyle name="Comma 108 32" xfId="11644"/>
    <cellStyle name="Comma 108 33" xfId="11645"/>
    <cellStyle name="Comma 108 34" xfId="11646"/>
    <cellStyle name="Comma 108 35" xfId="11647"/>
    <cellStyle name="Comma 108 36" xfId="11648"/>
    <cellStyle name="Comma 108 37" xfId="11649"/>
    <cellStyle name="Comma 108 38" xfId="11650"/>
    <cellStyle name="Comma 108 39" xfId="11651"/>
    <cellStyle name="Comma 108 4" xfId="11652"/>
    <cellStyle name="Comma 108 4 2" xfId="11653"/>
    <cellStyle name="Comma 108 4 3" xfId="11654"/>
    <cellStyle name="Comma 108 4 4" xfId="11655"/>
    <cellStyle name="Comma 108 4 5" xfId="11656"/>
    <cellStyle name="Comma 108 4 6" xfId="11657"/>
    <cellStyle name="Comma 108 40" xfId="11658"/>
    <cellStyle name="Comma 108 41" xfId="11659"/>
    <cellStyle name="Comma 108 42" xfId="11660"/>
    <cellStyle name="Comma 108 43" xfId="11661"/>
    <cellStyle name="Comma 108 44" xfId="11662"/>
    <cellStyle name="Comma 108 45" xfId="11663"/>
    <cellStyle name="Comma 108 46" xfId="11664"/>
    <cellStyle name="Comma 108 47" xfId="11665"/>
    <cellStyle name="Comma 108 48" xfId="11666"/>
    <cellStyle name="Comma 108 49" xfId="11667"/>
    <cellStyle name="Comma 108 5" xfId="11668"/>
    <cellStyle name="Comma 108 5 2" xfId="11669"/>
    <cellStyle name="Comma 108 5 3" xfId="11670"/>
    <cellStyle name="Comma 108 5 4" xfId="11671"/>
    <cellStyle name="Comma 108 5 5" xfId="11672"/>
    <cellStyle name="Comma 108 5 6" xfId="11673"/>
    <cellStyle name="Comma 108 50" xfId="11674"/>
    <cellStyle name="Comma 108 51" xfId="11675"/>
    <cellStyle name="Comma 108 52" xfId="11676"/>
    <cellStyle name="Comma 108 53" xfId="11677"/>
    <cellStyle name="Comma 108 54" xfId="11678"/>
    <cellStyle name="Comma 108 55" xfId="11679"/>
    <cellStyle name="Comma 108 56" xfId="11680"/>
    <cellStyle name="Comma 108 56 2" xfId="11681"/>
    <cellStyle name="Comma 108 57" xfId="11682"/>
    <cellStyle name="Comma 108 57 2" xfId="11683"/>
    <cellStyle name="Comma 108 58" xfId="11684"/>
    <cellStyle name="Comma 108 58 2" xfId="11685"/>
    <cellStyle name="Comma 108 59" xfId="11686"/>
    <cellStyle name="Comma 108 59 2" xfId="11687"/>
    <cellStyle name="Comma 108 6" xfId="11688"/>
    <cellStyle name="Comma 108 6 2" xfId="11689"/>
    <cellStyle name="Comma 108 6 3" xfId="11690"/>
    <cellStyle name="Comma 108 6 4" xfId="11691"/>
    <cellStyle name="Comma 108 6 5" xfId="11692"/>
    <cellStyle name="Comma 108 6 6" xfId="11693"/>
    <cellStyle name="Comma 108 60" xfId="11694"/>
    <cellStyle name="Comma 108 61" xfId="11695"/>
    <cellStyle name="Comma 108 62" xfId="11696"/>
    <cellStyle name="Comma 108 63" xfId="11697"/>
    <cellStyle name="Comma 108 64" xfId="11698"/>
    <cellStyle name="Comma 108 65" xfId="11699"/>
    <cellStyle name="Comma 108 66" xfId="11700"/>
    <cellStyle name="Comma 108 67" xfId="11701"/>
    <cellStyle name="Comma 108 68" xfId="11702"/>
    <cellStyle name="Comma 108 69" xfId="11703"/>
    <cellStyle name="Comma 108 7" xfId="11704"/>
    <cellStyle name="Comma 108 7 2" xfId="11705"/>
    <cellStyle name="Comma 108 7 3" xfId="11706"/>
    <cellStyle name="Comma 108 7 4" xfId="11707"/>
    <cellStyle name="Comma 108 7 5" xfId="11708"/>
    <cellStyle name="Comma 108 7 6" xfId="11709"/>
    <cellStyle name="Comma 108 70" xfId="11710"/>
    <cellStyle name="Comma 108 71" xfId="11711"/>
    <cellStyle name="Comma 108 72" xfId="11712"/>
    <cellStyle name="Comma 108 73" xfId="11713"/>
    <cellStyle name="Comma 108 8" xfId="11714"/>
    <cellStyle name="Comma 108 8 2" xfId="11715"/>
    <cellStyle name="Comma 108 8 3" xfId="11716"/>
    <cellStyle name="Comma 108 8 4" xfId="11717"/>
    <cellStyle name="Comma 108 8 5" xfId="11718"/>
    <cellStyle name="Comma 108 8 6" xfId="11719"/>
    <cellStyle name="Comma 108 9" xfId="11720"/>
    <cellStyle name="Comma 108 9 2" xfId="11721"/>
    <cellStyle name="Comma 108 9 3" xfId="11722"/>
    <cellStyle name="Comma 108 9 4" xfId="11723"/>
    <cellStyle name="Comma 108 9 5" xfId="11724"/>
    <cellStyle name="Comma 108 9 6" xfId="11725"/>
    <cellStyle name="Comma 109" xfId="11726"/>
    <cellStyle name="Comma 109 10" xfId="11727"/>
    <cellStyle name="Comma 109 10 2" xfId="11728"/>
    <cellStyle name="Comma 109 10 3" xfId="11729"/>
    <cellStyle name="Comma 109 10 4" xfId="11730"/>
    <cellStyle name="Comma 109 10 5" xfId="11731"/>
    <cellStyle name="Comma 109 10 6" xfId="11732"/>
    <cellStyle name="Comma 109 11" xfId="11733"/>
    <cellStyle name="Comma 109 11 2" xfId="11734"/>
    <cellStyle name="Comma 109 11 3" xfId="11735"/>
    <cellStyle name="Comma 109 11 4" xfId="11736"/>
    <cellStyle name="Comma 109 11 5" xfId="11737"/>
    <cellStyle name="Comma 109 11 6" xfId="11738"/>
    <cellStyle name="Comma 109 12" xfId="11739"/>
    <cellStyle name="Comma 109 12 2" xfId="11740"/>
    <cellStyle name="Comma 109 12 3" xfId="11741"/>
    <cellStyle name="Comma 109 12 4" xfId="11742"/>
    <cellStyle name="Comma 109 12 5" xfId="11743"/>
    <cellStyle name="Comma 109 12 6" xfId="11744"/>
    <cellStyle name="Comma 109 13" xfId="11745"/>
    <cellStyle name="Comma 109 13 2" xfId="11746"/>
    <cellStyle name="Comma 109 13 3" xfId="11747"/>
    <cellStyle name="Comma 109 13 4" xfId="11748"/>
    <cellStyle name="Comma 109 13 5" xfId="11749"/>
    <cellStyle name="Comma 109 13 6" xfId="11750"/>
    <cellStyle name="Comma 109 14" xfId="11751"/>
    <cellStyle name="Comma 109 14 2" xfId="11752"/>
    <cellStyle name="Comma 109 14 3" xfId="11753"/>
    <cellStyle name="Comma 109 14 4" xfId="11754"/>
    <cellStyle name="Comma 109 14 5" xfId="11755"/>
    <cellStyle name="Comma 109 14 6" xfId="11756"/>
    <cellStyle name="Comma 109 15" xfId="11757"/>
    <cellStyle name="Comma 109 16" xfId="11758"/>
    <cellStyle name="Comma 109 17" xfId="11759"/>
    <cellStyle name="Comma 109 18" xfId="11760"/>
    <cellStyle name="Comma 109 19" xfId="11761"/>
    <cellStyle name="Comma 109 2" xfId="11762"/>
    <cellStyle name="Comma 109 2 2" xfId="11763"/>
    <cellStyle name="Comma 109 2 3" xfId="11764"/>
    <cellStyle name="Comma 109 2 4" xfId="11765"/>
    <cellStyle name="Comma 109 2 5" xfId="11766"/>
    <cellStyle name="Comma 109 2 6" xfId="11767"/>
    <cellStyle name="Comma 109 20" xfId="11768"/>
    <cellStyle name="Comma 109 21" xfId="11769"/>
    <cellStyle name="Comma 109 22" xfId="11770"/>
    <cellStyle name="Comma 109 23" xfId="11771"/>
    <cellStyle name="Comma 109 24" xfId="11772"/>
    <cellStyle name="Comma 109 25" xfId="11773"/>
    <cellStyle name="Comma 109 26" xfId="11774"/>
    <cellStyle name="Comma 109 27" xfId="11775"/>
    <cellStyle name="Comma 109 28" xfId="11776"/>
    <cellStyle name="Comma 109 29" xfId="11777"/>
    <cellStyle name="Comma 109 3" xfId="11778"/>
    <cellStyle name="Comma 109 3 2" xfId="11779"/>
    <cellStyle name="Comma 109 3 3" xfId="11780"/>
    <cellStyle name="Comma 109 3 4" xfId="11781"/>
    <cellStyle name="Comma 109 3 5" xfId="11782"/>
    <cellStyle name="Comma 109 3 6" xfId="11783"/>
    <cellStyle name="Comma 109 30" xfId="11784"/>
    <cellStyle name="Comma 109 31" xfId="11785"/>
    <cellStyle name="Comma 109 32" xfId="11786"/>
    <cellStyle name="Comma 109 33" xfId="11787"/>
    <cellStyle name="Comma 109 34" xfId="11788"/>
    <cellStyle name="Comma 109 35" xfId="11789"/>
    <cellStyle name="Comma 109 36" xfId="11790"/>
    <cellStyle name="Comma 109 37" xfId="11791"/>
    <cellStyle name="Comma 109 38" xfId="11792"/>
    <cellStyle name="Comma 109 39" xfId="11793"/>
    <cellStyle name="Comma 109 4" xfId="11794"/>
    <cellStyle name="Comma 109 4 2" xfId="11795"/>
    <cellStyle name="Comma 109 4 3" xfId="11796"/>
    <cellStyle name="Comma 109 4 4" xfId="11797"/>
    <cellStyle name="Comma 109 4 5" xfId="11798"/>
    <cellStyle name="Comma 109 4 6" xfId="11799"/>
    <cellStyle name="Comma 109 40" xfId="11800"/>
    <cellStyle name="Comma 109 41" xfId="11801"/>
    <cellStyle name="Comma 109 42" xfId="11802"/>
    <cellStyle name="Comma 109 43" xfId="11803"/>
    <cellStyle name="Comma 109 44" xfId="11804"/>
    <cellStyle name="Comma 109 45" xfId="11805"/>
    <cellStyle name="Comma 109 46" xfId="11806"/>
    <cellStyle name="Comma 109 47" xfId="11807"/>
    <cellStyle name="Comma 109 48" xfId="11808"/>
    <cellStyle name="Comma 109 49" xfId="11809"/>
    <cellStyle name="Comma 109 5" xfId="11810"/>
    <cellStyle name="Comma 109 5 2" xfId="11811"/>
    <cellStyle name="Comma 109 5 3" xfId="11812"/>
    <cellStyle name="Comma 109 5 4" xfId="11813"/>
    <cellStyle name="Comma 109 5 5" xfId="11814"/>
    <cellStyle name="Comma 109 5 6" xfId="11815"/>
    <cellStyle name="Comma 109 50" xfId="11816"/>
    <cellStyle name="Comma 109 51" xfId="11817"/>
    <cellStyle name="Comma 109 52" xfId="11818"/>
    <cellStyle name="Comma 109 53" xfId="11819"/>
    <cellStyle name="Comma 109 54" xfId="11820"/>
    <cellStyle name="Comma 109 55" xfId="11821"/>
    <cellStyle name="Comma 109 56" xfId="11822"/>
    <cellStyle name="Comma 109 56 2" xfId="11823"/>
    <cellStyle name="Comma 109 57" xfId="11824"/>
    <cellStyle name="Comma 109 57 2" xfId="11825"/>
    <cellStyle name="Comma 109 58" xfId="11826"/>
    <cellStyle name="Comma 109 58 2" xfId="11827"/>
    <cellStyle name="Comma 109 59" xfId="11828"/>
    <cellStyle name="Comma 109 59 2" xfId="11829"/>
    <cellStyle name="Comma 109 6" xfId="11830"/>
    <cellStyle name="Comma 109 6 2" xfId="11831"/>
    <cellStyle name="Comma 109 6 3" xfId="11832"/>
    <cellStyle name="Comma 109 6 4" xfId="11833"/>
    <cellStyle name="Comma 109 6 5" xfId="11834"/>
    <cellStyle name="Comma 109 6 6" xfId="11835"/>
    <cellStyle name="Comma 109 60" xfId="11836"/>
    <cellStyle name="Comma 109 61" xfId="11837"/>
    <cellStyle name="Comma 109 62" xfId="11838"/>
    <cellStyle name="Comma 109 63" xfId="11839"/>
    <cellStyle name="Comma 109 64" xfId="11840"/>
    <cellStyle name="Comma 109 65" xfId="11841"/>
    <cellStyle name="Comma 109 66" xfId="11842"/>
    <cellStyle name="Comma 109 67" xfId="11843"/>
    <cellStyle name="Comma 109 68" xfId="11844"/>
    <cellStyle name="Comma 109 69" xfId="11845"/>
    <cellStyle name="Comma 109 7" xfId="11846"/>
    <cellStyle name="Comma 109 7 2" xfId="11847"/>
    <cellStyle name="Comma 109 7 3" xfId="11848"/>
    <cellStyle name="Comma 109 7 4" xfId="11849"/>
    <cellStyle name="Comma 109 7 5" xfId="11850"/>
    <cellStyle name="Comma 109 7 6" xfId="11851"/>
    <cellStyle name="Comma 109 70" xfId="11852"/>
    <cellStyle name="Comma 109 71" xfId="11853"/>
    <cellStyle name="Comma 109 72" xfId="11854"/>
    <cellStyle name="Comma 109 73" xfId="11855"/>
    <cellStyle name="Comma 109 8" xfId="11856"/>
    <cellStyle name="Comma 109 8 2" xfId="11857"/>
    <cellStyle name="Comma 109 8 3" xfId="11858"/>
    <cellStyle name="Comma 109 8 4" xfId="11859"/>
    <cellStyle name="Comma 109 8 5" xfId="11860"/>
    <cellStyle name="Comma 109 8 6" xfId="11861"/>
    <cellStyle name="Comma 109 9" xfId="11862"/>
    <cellStyle name="Comma 109 9 2" xfId="11863"/>
    <cellStyle name="Comma 109 9 3" xfId="11864"/>
    <cellStyle name="Comma 109 9 4" xfId="11865"/>
    <cellStyle name="Comma 109 9 5" xfId="11866"/>
    <cellStyle name="Comma 109 9 6" xfId="11867"/>
    <cellStyle name="Comma 11" xfId="11868"/>
    <cellStyle name="Comma 11 2" xfId="11869"/>
    <cellStyle name="Comma 11 2 2" xfId="11870"/>
    <cellStyle name="Comma 11 3" xfId="11871"/>
    <cellStyle name="Comma 11 4" xfId="11872"/>
    <cellStyle name="Comma 11 5" xfId="11873"/>
    <cellStyle name="Comma 110" xfId="11874"/>
    <cellStyle name="Comma 110 10" xfId="11875"/>
    <cellStyle name="Comma 110 10 2" xfId="11876"/>
    <cellStyle name="Comma 110 10 3" xfId="11877"/>
    <cellStyle name="Comma 110 10 4" xfId="11878"/>
    <cellStyle name="Comma 110 10 5" xfId="11879"/>
    <cellStyle name="Comma 110 10 6" xfId="11880"/>
    <cellStyle name="Comma 110 11" xfId="11881"/>
    <cellStyle name="Comma 110 11 2" xfId="11882"/>
    <cellStyle name="Comma 110 11 3" xfId="11883"/>
    <cellStyle name="Comma 110 11 4" xfId="11884"/>
    <cellStyle name="Comma 110 11 5" xfId="11885"/>
    <cellStyle name="Comma 110 11 6" xfId="11886"/>
    <cellStyle name="Comma 110 12" xfId="11887"/>
    <cellStyle name="Comma 110 12 2" xfId="11888"/>
    <cellStyle name="Comma 110 12 3" xfId="11889"/>
    <cellStyle name="Comma 110 12 4" xfId="11890"/>
    <cellStyle name="Comma 110 12 5" xfId="11891"/>
    <cellStyle name="Comma 110 12 6" xfId="11892"/>
    <cellStyle name="Comma 110 13" xfId="11893"/>
    <cellStyle name="Comma 110 13 2" xfId="11894"/>
    <cellStyle name="Comma 110 13 3" xfId="11895"/>
    <cellStyle name="Comma 110 13 4" xfId="11896"/>
    <cellStyle name="Comma 110 13 5" xfId="11897"/>
    <cellStyle name="Comma 110 13 6" xfId="11898"/>
    <cellStyle name="Comma 110 14" xfId="11899"/>
    <cellStyle name="Comma 110 14 2" xfId="11900"/>
    <cellStyle name="Comma 110 14 3" xfId="11901"/>
    <cellStyle name="Comma 110 14 4" xfId="11902"/>
    <cellStyle name="Comma 110 14 5" xfId="11903"/>
    <cellStyle name="Comma 110 14 6" xfId="11904"/>
    <cellStyle name="Comma 110 15" xfId="11905"/>
    <cellStyle name="Comma 110 16" xfId="11906"/>
    <cellStyle name="Comma 110 17" xfId="11907"/>
    <cellStyle name="Comma 110 18" xfId="11908"/>
    <cellStyle name="Comma 110 19" xfId="11909"/>
    <cellStyle name="Comma 110 2" xfId="11910"/>
    <cellStyle name="Comma 110 2 2" xfId="11911"/>
    <cellStyle name="Comma 110 2 3" xfId="11912"/>
    <cellStyle name="Comma 110 2 4" xfId="11913"/>
    <cellStyle name="Comma 110 2 5" xfId="11914"/>
    <cellStyle name="Comma 110 2 6" xfId="11915"/>
    <cellStyle name="Comma 110 20" xfId="11916"/>
    <cellStyle name="Comma 110 21" xfId="11917"/>
    <cellStyle name="Comma 110 22" xfId="11918"/>
    <cellStyle name="Comma 110 23" xfId="11919"/>
    <cellStyle name="Comma 110 24" xfId="11920"/>
    <cellStyle name="Comma 110 25" xfId="11921"/>
    <cellStyle name="Comma 110 26" xfId="11922"/>
    <cellStyle name="Comma 110 27" xfId="11923"/>
    <cellStyle name="Comma 110 28" xfId="11924"/>
    <cellStyle name="Comma 110 29" xfId="11925"/>
    <cellStyle name="Comma 110 3" xfId="11926"/>
    <cellStyle name="Comma 110 3 2" xfId="11927"/>
    <cellStyle name="Comma 110 3 3" xfId="11928"/>
    <cellStyle name="Comma 110 3 4" xfId="11929"/>
    <cellStyle name="Comma 110 3 5" xfId="11930"/>
    <cellStyle name="Comma 110 3 6" xfId="11931"/>
    <cellStyle name="Comma 110 30" xfId="11932"/>
    <cellStyle name="Comma 110 31" xfId="11933"/>
    <cellStyle name="Comma 110 32" xfId="11934"/>
    <cellStyle name="Comma 110 33" xfId="11935"/>
    <cellStyle name="Comma 110 34" xfId="11936"/>
    <cellStyle name="Comma 110 35" xfId="11937"/>
    <cellStyle name="Comma 110 36" xfId="11938"/>
    <cellStyle name="Comma 110 37" xfId="11939"/>
    <cellStyle name="Comma 110 38" xfId="11940"/>
    <cellStyle name="Comma 110 39" xfId="11941"/>
    <cellStyle name="Comma 110 4" xfId="11942"/>
    <cellStyle name="Comma 110 4 2" xfId="11943"/>
    <cellStyle name="Comma 110 4 3" xfId="11944"/>
    <cellStyle name="Comma 110 4 4" xfId="11945"/>
    <cellStyle name="Comma 110 4 5" xfId="11946"/>
    <cellStyle name="Comma 110 4 6" xfId="11947"/>
    <cellStyle name="Comma 110 40" xfId="11948"/>
    <cellStyle name="Comma 110 41" xfId="11949"/>
    <cellStyle name="Comma 110 42" xfId="11950"/>
    <cellStyle name="Comma 110 43" xfId="11951"/>
    <cellStyle name="Comma 110 44" xfId="11952"/>
    <cellStyle name="Comma 110 45" xfId="11953"/>
    <cellStyle name="Comma 110 46" xfId="11954"/>
    <cellStyle name="Comma 110 47" xfId="11955"/>
    <cellStyle name="Comma 110 48" xfId="11956"/>
    <cellStyle name="Comma 110 49" xfId="11957"/>
    <cellStyle name="Comma 110 5" xfId="11958"/>
    <cellStyle name="Comma 110 5 2" xfId="11959"/>
    <cellStyle name="Comma 110 5 3" xfId="11960"/>
    <cellStyle name="Comma 110 5 4" xfId="11961"/>
    <cellStyle name="Comma 110 5 5" xfId="11962"/>
    <cellStyle name="Comma 110 5 6" xfId="11963"/>
    <cellStyle name="Comma 110 50" xfId="11964"/>
    <cellStyle name="Comma 110 51" xfId="11965"/>
    <cellStyle name="Comma 110 52" xfId="11966"/>
    <cellStyle name="Comma 110 53" xfId="11967"/>
    <cellStyle name="Comma 110 54" xfId="11968"/>
    <cellStyle name="Comma 110 55" xfId="11969"/>
    <cellStyle name="Comma 110 56" xfId="11970"/>
    <cellStyle name="Comma 110 56 2" xfId="11971"/>
    <cellStyle name="Comma 110 57" xfId="11972"/>
    <cellStyle name="Comma 110 57 2" xfId="11973"/>
    <cellStyle name="Comma 110 58" xfId="11974"/>
    <cellStyle name="Comma 110 58 2" xfId="11975"/>
    <cellStyle name="Comma 110 59" xfId="11976"/>
    <cellStyle name="Comma 110 59 2" xfId="11977"/>
    <cellStyle name="Comma 110 6" xfId="11978"/>
    <cellStyle name="Comma 110 6 2" xfId="11979"/>
    <cellStyle name="Comma 110 6 3" xfId="11980"/>
    <cellStyle name="Comma 110 6 4" xfId="11981"/>
    <cellStyle name="Comma 110 6 5" xfId="11982"/>
    <cellStyle name="Comma 110 6 6" xfId="11983"/>
    <cellStyle name="Comma 110 60" xfId="11984"/>
    <cellStyle name="Comma 110 61" xfId="11985"/>
    <cellStyle name="Comma 110 62" xfId="11986"/>
    <cellStyle name="Comma 110 63" xfId="11987"/>
    <cellStyle name="Comma 110 64" xfId="11988"/>
    <cellStyle name="Comma 110 65" xfId="11989"/>
    <cellStyle name="Comma 110 66" xfId="11990"/>
    <cellStyle name="Comma 110 67" xfId="11991"/>
    <cellStyle name="Comma 110 68" xfId="11992"/>
    <cellStyle name="Comma 110 69" xfId="11993"/>
    <cellStyle name="Comma 110 7" xfId="11994"/>
    <cellStyle name="Comma 110 7 2" xfId="11995"/>
    <cellStyle name="Comma 110 7 3" xfId="11996"/>
    <cellStyle name="Comma 110 7 4" xfId="11997"/>
    <cellStyle name="Comma 110 7 5" xfId="11998"/>
    <cellStyle name="Comma 110 7 6" xfId="11999"/>
    <cellStyle name="Comma 110 70" xfId="12000"/>
    <cellStyle name="Comma 110 71" xfId="12001"/>
    <cellStyle name="Comma 110 72" xfId="12002"/>
    <cellStyle name="Comma 110 73" xfId="12003"/>
    <cellStyle name="Comma 110 8" xfId="12004"/>
    <cellStyle name="Comma 110 8 2" xfId="12005"/>
    <cellStyle name="Comma 110 8 3" xfId="12006"/>
    <cellStyle name="Comma 110 8 4" xfId="12007"/>
    <cellStyle name="Comma 110 8 5" xfId="12008"/>
    <cellStyle name="Comma 110 8 6" xfId="12009"/>
    <cellStyle name="Comma 110 9" xfId="12010"/>
    <cellStyle name="Comma 110 9 2" xfId="12011"/>
    <cellStyle name="Comma 110 9 3" xfId="12012"/>
    <cellStyle name="Comma 110 9 4" xfId="12013"/>
    <cellStyle name="Comma 110 9 5" xfId="12014"/>
    <cellStyle name="Comma 110 9 6" xfId="12015"/>
    <cellStyle name="Comma 111" xfId="12016"/>
    <cellStyle name="Comma 111 10" xfId="12017"/>
    <cellStyle name="Comma 111 10 2" xfId="12018"/>
    <cellStyle name="Comma 111 10 3" xfId="12019"/>
    <cellStyle name="Comma 111 10 4" xfId="12020"/>
    <cellStyle name="Comma 111 10 5" xfId="12021"/>
    <cellStyle name="Comma 111 10 6" xfId="12022"/>
    <cellStyle name="Comma 111 11" xfId="12023"/>
    <cellStyle name="Comma 111 11 2" xfId="12024"/>
    <cellStyle name="Comma 111 11 3" xfId="12025"/>
    <cellStyle name="Comma 111 11 4" xfId="12026"/>
    <cellStyle name="Comma 111 11 5" xfId="12027"/>
    <cellStyle name="Comma 111 11 6" xfId="12028"/>
    <cellStyle name="Comma 111 12" xfId="12029"/>
    <cellStyle name="Comma 111 12 2" xfId="12030"/>
    <cellStyle name="Comma 111 12 3" xfId="12031"/>
    <cellStyle name="Comma 111 12 4" xfId="12032"/>
    <cellStyle name="Comma 111 12 5" xfId="12033"/>
    <cellStyle name="Comma 111 12 6" xfId="12034"/>
    <cellStyle name="Comma 111 13" xfId="12035"/>
    <cellStyle name="Comma 111 13 2" xfId="12036"/>
    <cellStyle name="Comma 111 13 3" xfId="12037"/>
    <cellStyle name="Comma 111 13 4" xfId="12038"/>
    <cellStyle name="Comma 111 13 5" xfId="12039"/>
    <cellStyle name="Comma 111 13 6" xfId="12040"/>
    <cellStyle name="Comma 111 14" xfId="12041"/>
    <cellStyle name="Comma 111 14 2" xfId="12042"/>
    <cellStyle name="Comma 111 14 3" xfId="12043"/>
    <cellStyle name="Comma 111 14 4" xfId="12044"/>
    <cellStyle name="Comma 111 14 5" xfId="12045"/>
    <cellStyle name="Comma 111 14 6" xfId="12046"/>
    <cellStyle name="Comma 111 15" xfId="12047"/>
    <cellStyle name="Comma 111 16" xfId="12048"/>
    <cellStyle name="Comma 111 17" xfId="12049"/>
    <cellStyle name="Comma 111 18" xfId="12050"/>
    <cellStyle name="Comma 111 19" xfId="12051"/>
    <cellStyle name="Comma 111 2" xfId="12052"/>
    <cellStyle name="Comma 111 2 2" xfId="12053"/>
    <cellStyle name="Comma 111 2 3" xfId="12054"/>
    <cellStyle name="Comma 111 2 4" xfId="12055"/>
    <cellStyle name="Comma 111 2 5" xfId="12056"/>
    <cellStyle name="Comma 111 2 6" xfId="12057"/>
    <cellStyle name="Comma 111 20" xfId="12058"/>
    <cellStyle name="Comma 111 21" xfId="12059"/>
    <cellStyle name="Comma 111 22" xfId="12060"/>
    <cellStyle name="Comma 111 23" xfId="12061"/>
    <cellStyle name="Comma 111 24" xfId="12062"/>
    <cellStyle name="Comma 111 25" xfId="12063"/>
    <cellStyle name="Comma 111 26" xfId="12064"/>
    <cellStyle name="Comma 111 27" xfId="12065"/>
    <cellStyle name="Comma 111 28" xfId="12066"/>
    <cellStyle name="Comma 111 29" xfId="12067"/>
    <cellStyle name="Comma 111 3" xfId="12068"/>
    <cellStyle name="Comma 111 3 2" xfId="12069"/>
    <cellStyle name="Comma 111 3 3" xfId="12070"/>
    <cellStyle name="Comma 111 3 4" xfId="12071"/>
    <cellStyle name="Comma 111 3 5" xfId="12072"/>
    <cellStyle name="Comma 111 3 6" xfId="12073"/>
    <cellStyle name="Comma 111 30" xfId="12074"/>
    <cellStyle name="Comma 111 31" xfId="12075"/>
    <cellStyle name="Comma 111 32" xfId="12076"/>
    <cellStyle name="Comma 111 33" xfId="12077"/>
    <cellStyle name="Comma 111 34" xfId="12078"/>
    <cellStyle name="Comma 111 35" xfId="12079"/>
    <cellStyle name="Comma 111 36" xfId="12080"/>
    <cellStyle name="Comma 111 37" xfId="12081"/>
    <cellStyle name="Comma 111 38" xfId="12082"/>
    <cellStyle name="Comma 111 39" xfId="12083"/>
    <cellStyle name="Comma 111 4" xfId="12084"/>
    <cellStyle name="Comma 111 4 2" xfId="12085"/>
    <cellStyle name="Comma 111 4 3" xfId="12086"/>
    <cellStyle name="Comma 111 4 4" xfId="12087"/>
    <cellStyle name="Comma 111 4 5" xfId="12088"/>
    <cellStyle name="Comma 111 4 6" xfId="12089"/>
    <cellStyle name="Comma 111 40" xfId="12090"/>
    <cellStyle name="Comma 111 41" xfId="12091"/>
    <cellStyle name="Comma 111 42" xfId="12092"/>
    <cellStyle name="Comma 111 43" xfId="12093"/>
    <cellStyle name="Comma 111 44" xfId="12094"/>
    <cellStyle name="Comma 111 45" xfId="12095"/>
    <cellStyle name="Comma 111 46" xfId="12096"/>
    <cellStyle name="Comma 111 47" xfId="12097"/>
    <cellStyle name="Comma 111 48" xfId="12098"/>
    <cellStyle name="Comma 111 49" xfId="12099"/>
    <cellStyle name="Comma 111 5" xfId="12100"/>
    <cellStyle name="Comma 111 5 2" xfId="12101"/>
    <cellStyle name="Comma 111 5 3" xfId="12102"/>
    <cellStyle name="Comma 111 5 4" xfId="12103"/>
    <cellStyle name="Comma 111 5 5" xfId="12104"/>
    <cellStyle name="Comma 111 5 6" xfId="12105"/>
    <cellStyle name="Comma 111 50" xfId="12106"/>
    <cellStyle name="Comma 111 51" xfId="12107"/>
    <cellStyle name="Comma 111 52" xfId="12108"/>
    <cellStyle name="Comma 111 53" xfId="12109"/>
    <cellStyle name="Comma 111 54" xfId="12110"/>
    <cellStyle name="Comma 111 55" xfId="12111"/>
    <cellStyle name="Comma 111 56" xfId="12112"/>
    <cellStyle name="Comma 111 56 2" xfId="12113"/>
    <cellStyle name="Comma 111 57" xfId="12114"/>
    <cellStyle name="Comma 111 57 2" xfId="12115"/>
    <cellStyle name="Comma 111 58" xfId="12116"/>
    <cellStyle name="Comma 111 58 2" xfId="12117"/>
    <cellStyle name="Comma 111 59" xfId="12118"/>
    <cellStyle name="Comma 111 59 2" xfId="12119"/>
    <cellStyle name="Comma 111 6" xfId="12120"/>
    <cellStyle name="Comma 111 6 2" xfId="12121"/>
    <cellStyle name="Comma 111 6 3" xfId="12122"/>
    <cellStyle name="Comma 111 6 4" xfId="12123"/>
    <cellStyle name="Comma 111 6 5" xfId="12124"/>
    <cellStyle name="Comma 111 6 6" xfId="12125"/>
    <cellStyle name="Comma 111 60" xfId="12126"/>
    <cellStyle name="Comma 111 61" xfId="12127"/>
    <cellStyle name="Comma 111 62" xfId="12128"/>
    <cellStyle name="Comma 111 63" xfId="12129"/>
    <cellStyle name="Comma 111 64" xfId="12130"/>
    <cellStyle name="Comma 111 65" xfId="12131"/>
    <cellStyle name="Comma 111 66" xfId="12132"/>
    <cellStyle name="Comma 111 67" xfId="12133"/>
    <cellStyle name="Comma 111 68" xfId="12134"/>
    <cellStyle name="Comma 111 69" xfId="12135"/>
    <cellStyle name="Comma 111 7" xfId="12136"/>
    <cellStyle name="Comma 111 7 2" xfId="12137"/>
    <cellStyle name="Comma 111 7 3" xfId="12138"/>
    <cellStyle name="Comma 111 7 4" xfId="12139"/>
    <cellStyle name="Comma 111 7 5" xfId="12140"/>
    <cellStyle name="Comma 111 7 6" xfId="12141"/>
    <cellStyle name="Comma 111 70" xfId="12142"/>
    <cellStyle name="Comma 111 71" xfId="12143"/>
    <cellStyle name="Comma 111 72" xfId="12144"/>
    <cellStyle name="Comma 111 73" xfId="12145"/>
    <cellStyle name="Comma 111 8" xfId="12146"/>
    <cellStyle name="Comma 111 8 2" xfId="12147"/>
    <cellStyle name="Comma 111 8 3" xfId="12148"/>
    <cellStyle name="Comma 111 8 4" xfId="12149"/>
    <cellStyle name="Comma 111 8 5" xfId="12150"/>
    <cellStyle name="Comma 111 8 6" xfId="12151"/>
    <cellStyle name="Comma 111 9" xfId="12152"/>
    <cellStyle name="Comma 111 9 2" xfId="12153"/>
    <cellStyle name="Comma 111 9 3" xfId="12154"/>
    <cellStyle name="Comma 111 9 4" xfId="12155"/>
    <cellStyle name="Comma 111 9 5" xfId="12156"/>
    <cellStyle name="Comma 111 9 6" xfId="12157"/>
    <cellStyle name="Comma 112" xfId="12158"/>
    <cellStyle name="Comma 112 10" xfId="12159"/>
    <cellStyle name="Comma 112 10 2" xfId="12160"/>
    <cellStyle name="Comma 112 10 3" xfId="12161"/>
    <cellStyle name="Comma 112 10 4" xfId="12162"/>
    <cellStyle name="Comma 112 10 5" xfId="12163"/>
    <cellStyle name="Comma 112 10 6" xfId="12164"/>
    <cellStyle name="Comma 112 11" xfId="12165"/>
    <cellStyle name="Comma 112 11 2" xfId="12166"/>
    <cellStyle name="Comma 112 11 3" xfId="12167"/>
    <cellStyle name="Comma 112 11 4" xfId="12168"/>
    <cellStyle name="Comma 112 11 5" xfId="12169"/>
    <cellStyle name="Comma 112 11 6" xfId="12170"/>
    <cellStyle name="Comma 112 12" xfId="12171"/>
    <cellStyle name="Comma 112 12 2" xfId="12172"/>
    <cellStyle name="Comma 112 12 3" xfId="12173"/>
    <cellStyle name="Comma 112 12 4" xfId="12174"/>
    <cellStyle name="Comma 112 12 5" xfId="12175"/>
    <cellStyle name="Comma 112 12 6" xfId="12176"/>
    <cellStyle name="Comma 112 13" xfId="12177"/>
    <cellStyle name="Comma 112 13 2" xfId="12178"/>
    <cellStyle name="Comma 112 13 3" xfId="12179"/>
    <cellStyle name="Comma 112 13 4" xfId="12180"/>
    <cellStyle name="Comma 112 13 5" xfId="12181"/>
    <cellStyle name="Comma 112 13 6" xfId="12182"/>
    <cellStyle name="Comma 112 14" xfId="12183"/>
    <cellStyle name="Comma 112 14 2" xfId="12184"/>
    <cellStyle name="Comma 112 14 3" xfId="12185"/>
    <cellStyle name="Comma 112 14 4" xfId="12186"/>
    <cellStyle name="Comma 112 14 5" xfId="12187"/>
    <cellStyle name="Comma 112 14 6" xfId="12188"/>
    <cellStyle name="Comma 112 15" xfId="12189"/>
    <cellStyle name="Comma 112 16" xfId="12190"/>
    <cellStyle name="Comma 112 17" xfId="12191"/>
    <cellStyle name="Comma 112 18" xfId="12192"/>
    <cellStyle name="Comma 112 19" xfId="12193"/>
    <cellStyle name="Comma 112 2" xfId="12194"/>
    <cellStyle name="Comma 112 2 2" xfId="12195"/>
    <cellStyle name="Comma 112 2 3" xfId="12196"/>
    <cellStyle name="Comma 112 2 4" xfId="12197"/>
    <cellStyle name="Comma 112 2 5" xfId="12198"/>
    <cellStyle name="Comma 112 2 6" xfId="12199"/>
    <cellStyle name="Comma 112 20" xfId="12200"/>
    <cellStyle name="Comma 112 21" xfId="12201"/>
    <cellStyle name="Comma 112 22" xfId="12202"/>
    <cellStyle name="Comma 112 23" xfId="12203"/>
    <cellStyle name="Comma 112 24" xfId="12204"/>
    <cellStyle name="Comma 112 25" xfId="12205"/>
    <cellStyle name="Comma 112 26" xfId="12206"/>
    <cellStyle name="Comma 112 27" xfId="12207"/>
    <cellStyle name="Comma 112 28" xfId="12208"/>
    <cellStyle name="Comma 112 29" xfId="12209"/>
    <cellStyle name="Comma 112 3" xfId="12210"/>
    <cellStyle name="Comma 112 3 2" xfId="12211"/>
    <cellStyle name="Comma 112 3 3" xfId="12212"/>
    <cellStyle name="Comma 112 3 4" xfId="12213"/>
    <cellStyle name="Comma 112 3 5" xfId="12214"/>
    <cellStyle name="Comma 112 3 6" xfId="12215"/>
    <cellStyle name="Comma 112 30" xfId="12216"/>
    <cellStyle name="Comma 112 31" xfId="12217"/>
    <cellStyle name="Comma 112 32" xfId="12218"/>
    <cellStyle name="Comma 112 33" xfId="12219"/>
    <cellStyle name="Comma 112 34" xfId="12220"/>
    <cellStyle name="Comma 112 35" xfId="12221"/>
    <cellStyle name="Comma 112 36" xfId="12222"/>
    <cellStyle name="Comma 112 37" xfId="12223"/>
    <cellStyle name="Comma 112 38" xfId="12224"/>
    <cellStyle name="Comma 112 39" xfId="12225"/>
    <cellStyle name="Comma 112 4" xfId="12226"/>
    <cellStyle name="Comma 112 4 2" xfId="12227"/>
    <cellStyle name="Comma 112 4 3" xfId="12228"/>
    <cellStyle name="Comma 112 4 4" xfId="12229"/>
    <cellStyle name="Comma 112 4 5" xfId="12230"/>
    <cellStyle name="Comma 112 4 6" xfId="12231"/>
    <cellStyle name="Comma 112 40" xfId="12232"/>
    <cellStyle name="Comma 112 41" xfId="12233"/>
    <cellStyle name="Comma 112 42" xfId="12234"/>
    <cellStyle name="Comma 112 43" xfId="12235"/>
    <cellStyle name="Comma 112 44" xfId="12236"/>
    <cellStyle name="Comma 112 45" xfId="12237"/>
    <cellStyle name="Comma 112 46" xfId="12238"/>
    <cellStyle name="Comma 112 47" xfId="12239"/>
    <cellStyle name="Comma 112 48" xfId="12240"/>
    <cellStyle name="Comma 112 49" xfId="12241"/>
    <cellStyle name="Comma 112 5" xfId="12242"/>
    <cellStyle name="Comma 112 5 2" xfId="12243"/>
    <cellStyle name="Comma 112 5 3" xfId="12244"/>
    <cellStyle name="Comma 112 5 4" xfId="12245"/>
    <cellStyle name="Comma 112 5 5" xfId="12246"/>
    <cellStyle name="Comma 112 5 6" xfId="12247"/>
    <cellStyle name="Comma 112 50" xfId="12248"/>
    <cellStyle name="Comma 112 51" xfId="12249"/>
    <cellStyle name="Comma 112 52" xfId="12250"/>
    <cellStyle name="Comma 112 53" xfId="12251"/>
    <cellStyle name="Comma 112 54" xfId="12252"/>
    <cellStyle name="Comma 112 55" xfId="12253"/>
    <cellStyle name="Comma 112 56" xfId="12254"/>
    <cellStyle name="Comma 112 56 2" xfId="12255"/>
    <cellStyle name="Comma 112 57" xfId="12256"/>
    <cellStyle name="Comma 112 57 2" xfId="12257"/>
    <cellStyle name="Comma 112 58" xfId="12258"/>
    <cellStyle name="Comma 112 58 2" xfId="12259"/>
    <cellStyle name="Comma 112 59" xfId="12260"/>
    <cellStyle name="Comma 112 59 2" xfId="12261"/>
    <cellStyle name="Comma 112 6" xfId="12262"/>
    <cellStyle name="Comma 112 6 2" xfId="12263"/>
    <cellStyle name="Comma 112 6 3" xfId="12264"/>
    <cellStyle name="Comma 112 6 4" xfId="12265"/>
    <cellStyle name="Comma 112 6 5" xfId="12266"/>
    <cellStyle name="Comma 112 6 6" xfId="12267"/>
    <cellStyle name="Comma 112 60" xfId="12268"/>
    <cellStyle name="Comma 112 61" xfId="12269"/>
    <cellStyle name="Comma 112 62" xfId="12270"/>
    <cellStyle name="Comma 112 63" xfId="12271"/>
    <cellStyle name="Comma 112 64" xfId="12272"/>
    <cellStyle name="Comma 112 65" xfId="12273"/>
    <cellStyle name="Comma 112 66" xfId="12274"/>
    <cellStyle name="Comma 112 67" xfId="12275"/>
    <cellStyle name="Comma 112 68" xfId="12276"/>
    <cellStyle name="Comma 112 69" xfId="12277"/>
    <cellStyle name="Comma 112 7" xfId="12278"/>
    <cellStyle name="Comma 112 7 2" xfId="12279"/>
    <cellStyle name="Comma 112 7 3" xfId="12280"/>
    <cellStyle name="Comma 112 7 4" xfId="12281"/>
    <cellStyle name="Comma 112 7 5" xfId="12282"/>
    <cellStyle name="Comma 112 7 6" xfId="12283"/>
    <cellStyle name="Comma 112 70" xfId="12284"/>
    <cellStyle name="Comma 112 71" xfId="12285"/>
    <cellStyle name="Comma 112 72" xfId="12286"/>
    <cellStyle name="Comma 112 73" xfId="12287"/>
    <cellStyle name="Comma 112 8" xfId="12288"/>
    <cellStyle name="Comma 112 8 2" xfId="12289"/>
    <cellStyle name="Comma 112 8 3" xfId="12290"/>
    <cellStyle name="Comma 112 8 4" xfId="12291"/>
    <cellStyle name="Comma 112 8 5" xfId="12292"/>
    <cellStyle name="Comma 112 8 6" xfId="12293"/>
    <cellStyle name="Comma 112 9" xfId="12294"/>
    <cellStyle name="Comma 112 9 2" xfId="12295"/>
    <cellStyle name="Comma 112 9 3" xfId="12296"/>
    <cellStyle name="Comma 112 9 4" xfId="12297"/>
    <cellStyle name="Comma 112 9 5" xfId="12298"/>
    <cellStyle name="Comma 112 9 6" xfId="12299"/>
    <cellStyle name="Comma 113" xfId="12300"/>
    <cellStyle name="Comma 113 10" xfId="12301"/>
    <cellStyle name="Comma 113 10 2" xfId="12302"/>
    <cellStyle name="Comma 113 10 3" xfId="12303"/>
    <cellStyle name="Comma 113 10 4" xfId="12304"/>
    <cellStyle name="Comma 113 10 5" xfId="12305"/>
    <cellStyle name="Comma 113 10 6" xfId="12306"/>
    <cellStyle name="Comma 113 11" xfId="12307"/>
    <cellStyle name="Comma 113 11 2" xfId="12308"/>
    <cellStyle name="Comma 113 11 3" xfId="12309"/>
    <cellStyle name="Comma 113 11 4" xfId="12310"/>
    <cellStyle name="Comma 113 11 5" xfId="12311"/>
    <cellStyle name="Comma 113 11 6" xfId="12312"/>
    <cellStyle name="Comma 113 12" xfId="12313"/>
    <cellStyle name="Comma 113 12 2" xfId="12314"/>
    <cellStyle name="Comma 113 12 3" xfId="12315"/>
    <cellStyle name="Comma 113 12 4" xfId="12316"/>
    <cellStyle name="Comma 113 12 5" xfId="12317"/>
    <cellStyle name="Comma 113 12 6" xfId="12318"/>
    <cellStyle name="Comma 113 13" xfId="12319"/>
    <cellStyle name="Comma 113 13 2" xfId="12320"/>
    <cellStyle name="Comma 113 13 3" xfId="12321"/>
    <cellStyle name="Comma 113 13 4" xfId="12322"/>
    <cellStyle name="Comma 113 13 5" xfId="12323"/>
    <cellStyle name="Comma 113 13 6" xfId="12324"/>
    <cellStyle name="Comma 113 14" xfId="12325"/>
    <cellStyle name="Comma 113 14 2" xfId="12326"/>
    <cellStyle name="Comma 113 14 3" xfId="12327"/>
    <cellStyle name="Comma 113 14 4" xfId="12328"/>
    <cellStyle name="Comma 113 14 5" xfId="12329"/>
    <cellStyle name="Comma 113 14 6" xfId="12330"/>
    <cellStyle name="Comma 113 15" xfId="12331"/>
    <cellStyle name="Comma 113 16" xfId="12332"/>
    <cellStyle name="Comma 113 17" xfId="12333"/>
    <cellStyle name="Comma 113 18" xfId="12334"/>
    <cellStyle name="Comma 113 19" xfId="12335"/>
    <cellStyle name="Comma 113 2" xfId="12336"/>
    <cellStyle name="Comma 113 2 2" xfId="12337"/>
    <cellStyle name="Comma 113 2 3" xfId="12338"/>
    <cellStyle name="Comma 113 2 4" xfId="12339"/>
    <cellStyle name="Comma 113 2 5" xfId="12340"/>
    <cellStyle name="Comma 113 2 6" xfId="12341"/>
    <cellStyle name="Comma 113 20" xfId="12342"/>
    <cellStyle name="Comma 113 21" xfId="12343"/>
    <cellStyle name="Comma 113 22" xfId="12344"/>
    <cellStyle name="Comma 113 23" xfId="12345"/>
    <cellStyle name="Comma 113 24" xfId="12346"/>
    <cellStyle name="Comma 113 25" xfId="12347"/>
    <cellStyle name="Comma 113 26" xfId="12348"/>
    <cellStyle name="Comma 113 27" xfId="12349"/>
    <cellStyle name="Comma 113 28" xfId="12350"/>
    <cellStyle name="Comma 113 29" xfId="12351"/>
    <cellStyle name="Comma 113 3" xfId="12352"/>
    <cellStyle name="Comma 113 3 2" xfId="12353"/>
    <cellStyle name="Comma 113 3 3" xfId="12354"/>
    <cellStyle name="Comma 113 3 4" xfId="12355"/>
    <cellStyle name="Comma 113 3 5" xfId="12356"/>
    <cellStyle name="Comma 113 3 6" xfId="12357"/>
    <cellStyle name="Comma 113 30" xfId="12358"/>
    <cellStyle name="Comma 113 31" xfId="12359"/>
    <cellStyle name="Comma 113 32" xfId="12360"/>
    <cellStyle name="Comma 113 33" xfId="12361"/>
    <cellStyle name="Comma 113 34" xfId="12362"/>
    <cellStyle name="Comma 113 35" xfId="12363"/>
    <cellStyle name="Comma 113 36" xfId="12364"/>
    <cellStyle name="Comma 113 37" xfId="12365"/>
    <cellStyle name="Comma 113 38" xfId="12366"/>
    <cellStyle name="Comma 113 39" xfId="12367"/>
    <cellStyle name="Comma 113 4" xfId="12368"/>
    <cellStyle name="Comma 113 4 2" xfId="12369"/>
    <cellStyle name="Comma 113 4 3" xfId="12370"/>
    <cellStyle name="Comma 113 4 4" xfId="12371"/>
    <cellStyle name="Comma 113 4 5" xfId="12372"/>
    <cellStyle name="Comma 113 4 6" xfId="12373"/>
    <cellStyle name="Comma 113 40" xfId="12374"/>
    <cellStyle name="Comma 113 41" xfId="12375"/>
    <cellStyle name="Comma 113 42" xfId="12376"/>
    <cellStyle name="Comma 113 43" xfId="12377"/>
    <cellStyle name="Comma 113 44" xfId="12378"/>
    <cellStyle name="Comma 113 45" xfId="12379"/>
    <cellStyle name="Comma 113 46" xfId="12380"/>
    <cellStyle name="Comma 113 47" xfId="12381"/>
    <cellStyle name="Comma 113 48" xfId="12382"/>
    <cellStyle name="Comma 113 49" xfId="12383"/>
    <cellStyle name="Comma 113 5" xfId="12384"/>
    <cellStyle name="Comma 113 5 2" xfId="12385"/>
    <cellStyle name="Comma 113 5 3" xfId="12386"/>
    <cellStyle name="Comma 113 5 4" xfId="12387"/>
    <cellStyle name="Comma 113 5 5" xfId="12388"/>
    <cellStyle name="Comma 113 5 6" xfId="12389"/>
    <cellStyle name="Comma 113 50" xfId="12390"/>
    <cellStyle name="Comma 113 51" xfId="12391"/>
    <cellStyle name="Comma 113 52" xfId="12392"/>
    <cellStyle name="Comma 113 53" xfId="12393"/>
    <cellStyle name="Comma 113 54" xfId="12394"/>
    <cellStyle name="Comma 113 55" xfId="12395"/>
    <cellStyle name="Comma 113 56" xfId="12396"/>
    <cellStyle name="Comma 113 56 2" xfId="12397"/>
    <cellStyle name="Comma 113 57" xfId="12398"/>
    <cellStyle name="Comma 113 57 2" xfId="12399"/>
    <cellStyle name="Comma 113 58" xfId="12400"/>
    <cellStyle name="Comma 113 58 2" xfId="12401"/>
    <cellStyle name="Comma 113 59" xfId="12402"/>
    <cellStyle name="Comma 113 59 2" xfId="12403"/>
    <cellStyle name="Comma 113 6" xfId="12404"/>
    <cellStyle name="Comma 113 6 2" xfId="12405"/>
    <cellStyle name="Comma 113 6 3" xfId="12406"/>
    <cellStyle name="Comma 113 6 4" xfId="12407"/>
    <cellStyle name="Comma 113 6 5" xfId="12408"/>
    <cellStyle name="Comma 113 6 6" xfId="12409"/>
    <cellStyle name="Comma 113 60" xfId="12410"/>
    <cellStyle name="Comma 113 61" xfId="12411"/>
    <cellStyle name="Comma 113 62" xfId="12412"/>
    <cellStyle name="Comma 113 63" xfId="12413"/>
    <cellStyle name="Comma 113 64" xfId="12414"/>
    <cellStyle name="Comma 113 65" xfId="12415"/>
    <cellStyle name="Comma 113 66" xfId="12416"/>
    <cellStyle name="Comma 113 67" xfId="12417"/>
    <cellStyle name="Comma 113 68" xfId="12418"/>
    <cellStyle name="Comma 113 69" xfId="12419"/>
    <cellStyle name="Comma 113 7" xfId="12420"/>
    <cellStyle name="Comma 113 7 2" xfId="12421"/>
    <cellStyle name="Comma 113 7 3" xfId="12422"/>
    <cellStyle name="Comma 113 7 4" xfId="12423"/>
    <cellStyle name="Comma 113 7 5" xfId="12424"/>
    <cellStyle name="Comma 113 7 6" xfId="12425"/>
    <cellStyle name="Comma 113 70" xfId="12426"/>
    <cellStyle name="Comma 113 71" xfId="12427"/>
    <cellStyle name="Comma 113 72" xfId="12428"/>
    <cellStyle name="Comma 113 8" xfId="12429"/>
    <cellStyle name="Comma 113 8 2" xfId="12430"/>
    <cellStyle name="Comma 113 8 3" xfId="12431"/>
    <cellStyle name="Comma 113 8 4" xfId="12432"/>
    <cellStyle name="Comma 113 8 5" xfId="12433"/>
    <cellStyle name="Comma 113 8 6" xfId="12434"/>
    <cellStyle name="Comma 113 9" xfId="12435"/>
    <cellStyle name="Comma 113 9 2" xfId="12436"/>
    <cellStyle name="Comma 113 9 3" xfId="12437"/>
    <cellStyle name="Comma 113 9 4" xfId="12438"/>
    <cellStyle name="Comma 113 9 5" xfId="12439"/>
    <cellStyle name="Comma 113 9 6" xfId="12440"/>
    <cellStyle name="Comma 114" xfId="12441"/>
    <cellStyle name="Comma 115" xfId="12442"/>
    <cellStyle name="Comma 116" xfId="12443"/>
    <cellStyle name="Comma 117" xfId="12444"/>
    <cellStyle name="Comma 118" xfId="12445"/>
    <cellStyle name="Comma 119" xfId="12446"/>
    <cellStyle name="Comma 119 10" xfId="12447"/>
    <cellStyle name="Comma 119 10 2" xfId="12448"/>
    <cellStyle name="Comma 119 10 3" xfId="12449"/>
    <cellStyle name="Comma 119 10 4" xfId="12450"/>
    <cellStyle name="Comma 119 10 5" xfId="12451"/>
    <cellStyle name="Comma 119 10 6" xfId="12452"/>
    <cellStyle name="Comma 119 11" xfId="12453"/>
    <cellStyle name="Comma 119 11 2" xfId="12454"/>
    <cellStyle name="Comma 119 11 3" xfId="12455"/>
    <cellStyle name="Comma 119 11 4" xfId="12456"/>
    <cellStyle name="Comma 119 11 5" xfId="12457"/>
    <cellStyle name="Comma 119 11 6" xfId="12458"/>
    <cellStyle name="Comma 119 12" xfId="12459"/>
    <cellStyle name="Comma 119 12 2" xfId="12460"/>
    <cellStyle name="Comma 119 12 3" xfId="12461"/>
    <cellStyle name="Comma 119 12 4" xfId="12462"/>
    <cellStyle name="Comma 119 12 5" xfId="12463"/>
    <cellStyle name="Comma 119 12 6" xfId="12464"/>
    <cellStyle name="Comma 119 13" xfId="12465"/>
    <cellStyle name="Comma 119 13 2" xfId="12466"/>
    <cellStyle name="Comma 119 13 3" xfId="12467"/>
    <cellStyle name="Comma 119 13 4" xfId="12468"/>
    <cellStyle name="Comma 119 13 5" xfId="12469"/>
    <cellStyle name="Comma 119 13 6" xfId="12470"/>
    <cellStyle name="Comma 119 14" xfId="12471"/>
    <cellStyle name="Comma 119 14 2" xfId="12472"/>
    <cellStyle name="Comma 119 14 3" xfId="12473"/>
    <cellStyle name="Comma 119 14 4" xfId="12474"/>
    <cellStyle name="Comma 119 14 5" xfId="12475"/>
    <cellStyle name="Comma 119 14 6" xfId="12476"/>
    <cellStyle name="Comma 119 15" xfId="12477"/>
    <cellStyle name="Comma 119 16" xfId="12478"/>
    <cellStyle name="Comma 119 17" xfId="12479"/>
    <cellStyle name="Comma 119 18" xfId="12480"/>
    <cellStyle name="Comma 119 19" xfId="12481"/>
    <cellStyle name="Comma 119 2" xfId="12482"/>
    <cellStyle name="Comma 119 2 2" xfId="12483"/>
    <cellStyle name="Comma 119 2 3" xfId="12484"/>
    <cellStyle name="Comma 119 2 4" xfId="12485"/>
    <cellStyle name="Comma 119 2 5" xfId="12486"/>
    <cellStyle name="Comma 119 2 6" xfId="12487"/>
    <cellStyle name="Comma 119 20" xfId="12488"/>
    <cellStyle name="Comma 119 21" xfId="12489"/>
    <cellStyle name="Comma 119 22" xfId="12490"/>
    <cellStyle name="Comma 119 23" xfId="12491"/>
    <cellStyle name="Comma 119 24" xfId="12492"/>
    <cellStyle name="Comma 119 25" xfId="12493"/>
    <cellStyle name="Comma 119 26" xfId="12494"/>
    <cellStyle name="Comma 119 27" xfId="12495"/>
    <cellStyle name="Comma 119 28" xfId="12496"/>
    <cellStyle name="Comma 119 29" xfId="12497"/>
    <cellStyle name="Comma 119 3" xfId="12498"/>
    <cellStyle name="Comma 119 3 2" xfId="12499"/>
    <cellStyle name="Comma 119 3 3" xfId="12500"/>
    <cellStyle name="Comma 119 3 4" xfId="12501"/>
    <cellStyle name="Comma 119 3 5" xfId="12502"/>
    <cellStyle name="Comma 119 3 6" xfId="12503"/>
    <cellStyle name="Comma 119 30" xfId="12504"/>
    <cellStyle name="Comma 119 31" xfId="12505"/>
    <cellStyle name="Comma 119 32" xfId="12506"/>
    <cellStyle name="Comma 119 33" xfId="12507"/>
    <cellStyle name="Comma 119 34" xfId="12508"/>
    <cellStyle name="Comma 119 35" xfId="12509"/>
    <cellStyle name="Comma 119 36" xfId="12510"/>
    <cellStyle name="Comma 119 37" xfId="12511"/>
    <cellStyle name="Comma 119 38" xfId="12512"/>
    <cellStyle name="Comma 119 39" xfId="12513"/>
    <cellStyle name="Comma 119 4" xfId="12514"/>
    <cellStyle name="Comma 119 4 2" xfId="12515"/>
    <cellStyle name="Comma 119 4 3" xfId="12516"/>
    <cellStyle name="Comma 119 4 4" xfId="12517"/>
    <cellStyle name="Comma 119 4 5" xfId="12518"/>
    <cellStyle name="Comma 119 4 6" xfId="12519"/>
    <cellStyle name="Comma 119 40" xfId="12520"/>
    <cellStyle name="Comma 119 41" xfId="12521"/>
    <cellStyle name="Comma 119 42" xfId="12522"/>
    <cellStyle name="Comma 119 43" xfId="12523"/>
    <cellStyle name="Comma 119 44" xfId="12524"/>
    <cellStyle name="Comma 119 45" xfId="12525"/>
    <cellStyle name="Comma 119 46" xfId="12526"/>
    <cellStyle name="Comma 119 47" xfId="12527"/>
    <cellStyle name="Comma 119 48" xfId="12528"/>
    <cellStyle name="Comma 119 49" xfId="12529"/>
    <cellStyle name="Comma 119 5" xfId="12530"/>
    <cellStyle name="Comma 119 5 2" xfId="12531"/>
    <cellStyle name="Comma 119 5 3" xfId="12532"/>
    <cellStyle name="Comma 119 5 4" xfId="12533"/>
    <cellStyle name="Comma 119 5 5" xfId="12534"/>
    <cellStyle name="Comma 119 5 6" xfId="12535"/>
    <cellStyle name="Comma 119 50" xfId="12536"/>
    <cellStyle name="Comma 119 51" xfId="12537"/>
    <cellStyle name="Comma 119 52" xfId="12538"/>
    <cellStyle name="Comma 119 53" xfId="12539"/>
    <cellStyle name="Comma 119 54" xfId="12540"/>
    <cellStyle name="Comma 119 55" xfId="12541"/>
    <cellStyle name="Comma 119 56" xfId="12542"/>
    <cellStyle name="Comma 119 56 2" xfId="12543"/>
    <cellStyle name="Comma 119 57" xfId="12544"/>
    <cellStyle name="Comma 119 57 2" xfId="12545"/>
    <cellStyle name="Comma 119 58" xfId="12546"/>
    <cellStyle name="Comma 119 58 2" xfId="12547"/>
    <cellStyle name="Comma 119 59" xfId="12548"/>
    <cellStyle name="Comma 119 59 2" xfId="12549"/>
    <cellStyle name="Comma 119 6" xfId="12550"/>
    <cellStyle name="Comma 119 6 2" xfId="12551"/>
    <cellStyle name="Comma 119 6 3" xfId="12552"/>
    <cellStyle name="Comma 119 6 4" xfId="12553"/>
    <cellStyle name="Comma 119 6 5" xfId="12554"/>
    <cellStyle name="Comma 119 6 6" xfId="12555"/>
    <cellStyle name="Comma 119 60" xfId="12556"/>
    <cellStyle name="Comma 119 61" xfId="12557"/>
    <cellStyle name="Comma 119 62" xfId="12558"/>
    <cellStyle name="Comma 119 63" xfId="12559"/>
    <cellStyle name="Comma 119 64" xfId="12560"/>
    <cellStyle name="Comma 119 65" xfId="12561"/>
    <cellStyle name="Comma 119 66" xfId="12562"/>
    <cellStyle name="Comma 119 67" xfId="12563"/>
    <cellStyle name="Comma 119 68" xfId="12564"/>
    <cellStyle name="Comma 119 69" xfId="12565"/>
    <cellStyle name="Comma 119 7" xfId="12566"/>
    <cellStyle name="Comma 119 7 2" xfId="12567"/>
    <cellStyle name="Comma 119 7 3" xfId="12568"/>
    <cellStyle name="Comma 119 7 4" xfId="12569"/>
    <cellStyle name="Comma 119 7 5" xfId="12570"/>
    <cellStyle name="Comma 119 7 6" xfId="12571"/>
    <cellStyle name="Comma 119 70" xfId="12572"/>
    <cellStyle name="Comma 119 71" xfId="12573"/>
    <cellStyle name="Comma 119 72" xfId="12574"/>
    <cellStyle name="Comma 119 8" xfId="12575"/>
    <cellStyle name="Comma 119 8 2" xfId="12576"/>
    <cellStyle name="Comma 119 8 3" xfId="12577"/>
    <cellStyle name="Comma 119 8 4" xfId="12578"/>
    <cellStyle name="Comma 119 8 5" xfId="12579"/>
    <cellStyle name="Comma 119 8 6" xfId="12580"/>
    <cellStyle name="Comma 119 9" xfId="12581"/>
    <cellStyle name="Comma 119 9 2" xfId="12582"/>
    <cellStyle name="Comma 119 9 3" xfId="12583"/>
    <cellStyle name="Comma 119 9 4" xfId="12584"/>
    <cellStyle name="Comma 119 9 5" xfId="12585"/>
    <cellStyle name="Comma 119 9 6" xfId="12586"/>
    <cellStyle name="Comma 12" xfId="12587"/>
    <cellStyle name="Comma 12 10" xfId="12588"/>
    <cellStyle name="Comma 12 10 2" xfId="12589"/>
    <cellStyle name="Comma 12 10 3" xfId="12590"/>
    <cellStyle name="Comma 12 10 4" xfId="12591"/>
    <cellStyle name="Comma 12 10 5" xfId="12592"/>
    <cellStyle name="Comma 12 10 6" xfId="12593"/>
    <cellStyle name="Comma 12 11" xfId="12594"/>
    <cellStyle name="Comma 12 11 2" xfId="12595"/>
    <cellStyle name="Comma 12 11 3" xfId="12596"/>
    <cellStyle name="Comma 12 11 4" xfId="12597"/>
    <cellStyle name="Comma 12 11 5" xfId="12598"/>
    <cellStyle name="Comma 12 11 6" xfId="12599"/>
    <cellStyle name="Comma 12 12" xfId="12600"/>
    <cellStyle name="Comma 12 12 2" xfId="12601"/>
    <cellStyle name="Comma 12 12 3" xfId="12602"/>
    <cellStyle name="Comma 12 12 4" xfId="12603"/>
    <cellStyle name="Comma 12 12 5" xfId="12604"/>
    <cellStyle name="Comma 12 12 6" xfId="12605"/>
    <cellStyle name="Comma 12 13" xfId="12606"/>
    <cellStyle name="Comma 12 13 2" xfId="12607"/>
    <cellStyle name="Comma 12 13 3" xfId="12608"/>
    <cellStyle name="Comma 12 13 4" xfId="12609"/>
    <cellStyle name="Comma 12 13 5" xfId="12610"/>
    <cellStyle name="Comma 12 13 6" xfId="12611"/>
    <cellStyle name="Comma 12 14" xfId="12612"/>
    <cellStyle name="Comma 12 14 2" xfId="12613"/>
    <cellStyle name="Comma 12 14 3" xfId="12614"/>
    <cellStyle name="Comma 12 14 4" xfId="12615"/>
    <cellStyle name="Comma 12 14 5" xfId="12616"/>
    <cellStyle name="Comma 12 14 6" xfId="12617"/>
    <cellStyle name="Comma 12 15" xfId="12618"/>
    <cellStyle name="Comma 12 16" xfId="12619"/>
    <cellStyle name="Comma 12 17" xfId="12620"/>
    <cellStyle name="Comma 12 18" xfId="12621"/>
    <cellStyle name="Comma 12 19" xfId="12622"/>
    <cellStyle name="Comma 12 2" xfId="12623"/>
    <cellStyle name="Comma 12 2 2" xfId="12624"/>
    <cellStyle name="Comma 12 2 3" xfId="12625"/>
    <cellStyle name="Comma 12 2 4" xfId="12626"/>
    <cellStyle name="Comma 12 2 5" xfId="12627"/>
    <cellStyle name="Comma 12 2 6" xfId="12628"/>
    <cellStyle name="Comma 12 20" xfId="12629"/>
    <cellStyle name="Comma 12 21" xfId="12630"/>
    <cellStyle name="Comma 12 22" xfId="12631"/>
    <cellStyle name="Comma 12 23" xfId="12632"/>
    <cellStyle name="Comma 12 24" xfId="12633"/>
    <cellStyle name="Comma 12 25" xfId="12634"/>
    <cellStyle name="Comma 12 26" xfId="12635"/>
    <cellStyle name="Comma 12 27" xfId="12636"/>
    <cellStyle name="Comma 12 28" xfId="12637"/>
    <cellStyle name="Comma 12 29" xfId="12638"/>
    <cellStyle name="Comma 12 3" xfId="12639"/>
    <cellStyle name="Comma 12 3 2" xfId="12640"/>
    <cellStyle name="Comma 12 3 3" xfId="12641"/>
    <cellStyle name="Comma 12 3 4" xfId="12642"/>
    <cellStyle name="Comma 12 3 5" xfId="12643"/>
    <cellStyle name="Comma 12 3 6" xfId="12644"/>
    <cellStyle name="Comma 12 30" xfId="12645"/>
    <cellStyle name="Comma 12 31" xfId="12646"/>
    <cellStyle name="Comma 12 32" xfId="12647"/>
    <cellStyle name="Comma 12 33" xfId="12648"/>
    <cellStyle name="Comma 12 34" xfId="12649"/>
    <cellStyle name="Comma 12 35" xfId="12650"/>
    <cellStyle name="Comma 12 36" xfId="12651"/>
    <cellStyle name="Comma 12 37" xfId="12652"/>
    <cellStyle name="Comma 12 38" xfId="12653"/>
    <cellStyle name="Comma 12 39" xfId="12654"/>
    <cellStyle name="Comma 12 4" xfId="12655"/>
    <cellStyle name="Comma 12 4 2" xfId="12656"/>
    <cellStyle name="Comma 12 4 3" xfId="12657"/>
    <cellStyle name="Comma 12 4 4" xfId="12658"/>
    <cellStyle name="Comma 12 4 5" xfId="12659"/>
    <cellStyle name="Comma 12 4 6" xfId="12660"/>
    <cellStyle name="Comma 12 40" xfId="12661"/>
    <cellStyle name="Comma 12 41" xfId="12662"/>
    <cellStyle name="Comma 12 42" xfId="12663"/>
    <cellStyle name="Comma 12 43" xfId="12664"/>
    <cellStyle name="Comma 12 44" xfId="12665"/>
    <cellStyle name="Comma 12 45" xfId="12666"/>
    <cellStyle name="Comma 12 46" xfId="12667"/>
    <cellStyle name="Comma 12 47" xfId="12668"/>
    <cellStyle name="Comma 12 48" xfId="12669"/>
    <cellStyle name="Comma 12 49" xfId="12670"/>
    <cellStyle name="Comma 12 5" xfId="12671"/>
    <cellStyle name="Comma 12 5 2" xfId="12672"/>
    <cellStyle name="Comma 12 5 3" xfId="12673"/>
    <cellStyle name="Comma 12 5 4" xfId="12674"/>
    <cellStyle name="Comma 12 5 5" xfId="12675"/>
    <cellStyle name="Comma 12 5 6" xfId="12676"/>
    <cellStyle name="Comma 12 50" xfId="12677"/>
    <cellStyle name="Comma 12 51" xfId="12678"/>
    <cellStyle name="Comma 12 52" xfId="12679"/>
    <cellStyle name="Comma 12 53" xfId="12680"/>
    <cellStyle name="Comma 12 54" xfId="12681"/>
    <cellStyle name="Comma 12 55" xfId="12682"/>
    <cellStyle name="Comma 12 56" xfId="12683"/>
    <cellStyle name="Comma 12 56 2" xfId="12684"/>
    <cellStyle name="Comma 12 57" xfId="12685"/>
    <cellStyle name="Comma 12 57 2" xfId="12686"/>
    <cellStyle name="Comma 12 58" xfId="12687"/>
    <cellStyle name="Comma 12 58 2" xfId="12688"/>
    <cellStyle name="Comma 12 59" xfId="12689"/>
    <cellStyle name="Comma 12 59 2" xfId="12690"/>
    <cellStyle name="Comma 12 6" xfId="12691"/>
    <cellStyle name="Comma 12 6 2" xfId="12692"/>
    <cellStyle name="Comma 12 6 3" xfId="12693"/>
    <cellStyle name="Comma 12 6 4" xfId="12694"/>
    <cellStyle name="Comma 12 6 5" xfId="12695"/>
    <cellStyle name="Comma 12 6 6" xfId="12696"/>
    <cellStyle name="Comma 12 60" xfId="12697"/>
    <cellStyle name="Comma 12 61" xfId="12698"/>
    <cellStyle name="Comma 12 62" xfId="12699"/>
    <cellStyle name="Comma 12 63" xfId="12700"/>
    <cellStyle name="Comma 12 64" xfId="12701"/>
    <cellStyle name="Comma 12 65" xfId="12702"/>
    <cellStyle name="Comma 12 66" xfId="12703"/>
    <cellStyle name="Comma 12 67" xfId="12704"/>
    <cellStyle name="Comma 12 68" xfId="12705"/>
    <cellStyle name="Comma 12 69" xfId="12706"/>
    <cellStyle name="Comma 12 7" xfId="12707"/>
    <cellStyle name="Comma 12 7 2" xfId="12708"/>
    <cellStyle name="Comma 12 7 3" xfId="12709"/>
    <cellStyle name="Comma 12 7 4" xfId="12710"/>
    <cellStyle name="Comma 12 7 5" xfId="12711"/>
    <cellStyle name="Comma 12 7 6" xfId="12712"/>
    <cellStyle name="Comma 12 70" xfId="12713"/>
    <cellStyle name="Comma 12 71" xfId="12714"/>
    <cellStyle name="Comma 12 72" xfId="12715"/>
    <cellStyle name="Comma 12 73" xfId="12716"/>
    <cellStyle name="Comma 12 8" xfId="12717"/>
    <cellStyle name="Comma 12 8 2" xfId="12718"/>
    <cellStyle name="Comma 12 8 3" xfId="12719"/>
    <cellStyle name="Comma 12 8 4" xfId="12720"/>
    <cellStyle name="Comma 12 8 5" xfId="12721"/>
    <cellStyle name="Comma 12 8 6" xfId="12722"/>
    <cellStyle name="Comma 12 9" xfId="12723"/>
    <cellStyle name="Comma 12 9 2" xfId="12724"/>
    <cellStyle name="Comma 12 9 3" xfId="12725"/>
    <cellStyle name="Comma 12 9 4" xfId="12726"/>
    <cellStyle name="Comma 12 9 5" xfId="12727"/>
    <cellStyle name="Comma 12 9 6" xfId="12728"/>
    <cellStyle name="Comma 120" xfId="12729"/>
    <cellStyle name="Comma 121" xfId="12730"/>
    <cellStyle name="Comma 122" xfId="12731"/>
    <cellStyle name="Comma 123" xfId="12732"/>
    <cellStyle name="Comma 124" xfId="12733"/>
    <cellStyle name="Comma 125" xfId="12734"/>
    <cellStyle name="Comma 126" xfId="12735"/>
    <cellStyle name="Comma 127" xfId="12736"/>
    <cellStyle name="Comma 128" xfId="12737"/>
    <cellStyle name="Comma 129" xfId="12738"/>
    <cellStyle name="Comma 13" xfId="12739"/>
    <cellStyle name="Comma 13 10" xfId="12740"/>
    <cellStyle name="Comma 13 10 2" xfId="12741"/>
    <cellStyle name="Comma 13 10 3" xfId="12742"/>
    <cellStyle name="Comma 13 10 4" xfId="12743"/>
    <cellStyle name="Comma 13 10 5" xfId="12744"/>
    <cellStyle name="Comma 13 10 6" xfId="12745"/>
    <cellStyle name="Comma 13 11" xfId="12746"/>
    <cellStyle name="Comma 13 11 2" xfId="12747"/>
    <cellStyle name="Comma 13 11 3" xfId="12748"/>
    <cellStyle name="Comma 13 11 4" xfId="12749"/>
    <cellStyle name="Comma 13 11 5" xfId="12750"/>
    <cellStyle name="Comma 13 11 6" xfId="12751"/>
    <cellStyle name="Comma 13 12" xfId="12752"/>
    <cellStyle name="Comma 13 12 2" xfId="12753"/>
    <cellStyle name="Comma 13 12 3" xfId="12754"/>
    <cellStyle name="Comma 13 12 4" xfId="12755"/>
    <cellStyle name="Comma 13 12 5" xfId="12756"/>
    <cellStyle name="Comma 13 12 6" xfId="12757"/>
    <cellStyle name="Comma 13 13" xfId="12758"/>
    <cellStyle name="Comma 13 13 2" xfId="12759"/>
    <cellStyle name="Comma 13 13 3" xfId="12760"/>
    <cellStyle name="Comma 13 13 4" xfId="12761"/>
    <cellStyle name="Comma 13 13 5" xfId="12762"/>
    <cellStyle name="Comma 13 13 6" xfId="12763"/>
    <cellStyle name="Comma 13 14" xfId="12764"/>
    <cellStyle name="Comma 13 14 2" xfId="12765"/>
    <cellStyle name="Comma 13 14 3" xfId="12766"/>
    <cellStyle name="Comma 13 14 4" xfId="12767"/>
    <cellStyle name="Comma 13 14 5" xfId="12768"/>
    <cellStyle name="Comma 13 14 6" xfId="12769"/>
    <cellStyle name="Comma 13 15" xfId="12770"/>
    <cellStyle name="Comma 13 16" xfId="12771"/>
    <cellStyle name="Comma 13 17" xfId="12772"/>
    <cellStyle name="Comma 13 18" xfId="12773"/>
    <cellStyle name="Comma 13 19" xfId="12774"/>
    <cellStyle name="Comma 13 2" xfId="12775"/>
    <cellStyle name="Comma 13 2 2" xfId="12776"/>
    <cellStyle name="Comma 13 2 3" xfId="12777"/>
    <cellStyle name="Comma 13 2 4" xfId="12778"/>
    <cellStyle name="Comma 13 2 5" xfId="12779"/>
    <cellStyle name="Comma 13 2 6" xfId="12780"/>
    <cellStyle name="Comma 13 20" xfId="12781"/>
    <cellStyle name="Comma 13 21" xfId="12782"/>
    <cellStyle name="Comma 13 22" xfId="12783"/>
    <cellStyle name="Comma 13 23" xfId="12784"/>
    <cellStyle name="Comma 13 24" xfId="12785"/>
    <cellStyle name="Comma 13 25" xfId="12786"/>
    <cellStyle name="Comma 13 26" xfId="12787"/>
    <cellStyle name="Comma 13 27" xfId="12788"/>
    <cellStyle name="Comma 13 28" xfId="12789"/>
    <cellStyle name="Comma 13 29" xfId="12790"/>
    <cellStyle name="Comma 13 3" xfId="12791"/>
    <cellStyle name="Comma 13 3 2" xfId="12792"/>
    <cellStyle name="Comma 13 3 3" xfId="12793"/>
    <cellStyle name="Comma 13 3 4" xfId="12794"/>
    <cellStyle name="Comma 13 3 5" xfId="12795"/>
    <cellStyle name="Comma 13 3 6" xfId="12796"/>
    <cellStyle name="Comma 13 30" xfId="12797"/>
    <cellStyle name="Comma 13 31" xfId="12798"/>
    <cellStyle name="Comma 13 32" xfId="12799"/>
    <cellStyle name="Comma 13 33" xfId="12800"/>
    <cellStyle name="Comma 13 34" xfId="12801"/>
    <cellStyle name="Comma 13 35" xfId="12802"/>
    <cellStyle name="Comma 13 36" xfId="12803"/>
    <cellStyle name="Comma 13 37" xfId="12804"/>
    <cellStyle name="Comma 13 38" xfId="12805"/>
    <cellStyle name="Comma 13 39" xfId="12806"/>
    <cellStyle name="Comma 13 4" xfId="12807"/>
    <cellStyle name="Comma 13 4 2" xfId="12808"/>
    <cellStyle name="Comma 13 4 3" xfId="12809"/>
    <cellStyle name="Comma 13 4 4" xfId="12810"/>
    <cellStyle name="Comma 13 4 5" xfId="12811"/>
    <cellStyle name="Comma 13 4 6" xfId="12812"/>
    <cellStyle name="Comma 13 40" xfId="12813"/>
    <cellStyle name="Comma 13 41" xfId="12814"/>
    <cellStyle name="Comma 13 42" xfId="12815"/>
    <cellStyle name="Comma 13 43" xfId="12816"/>
    <cellStyle name="Comma 13 44" xfId="12817"/>
    <cellStyle name="Comma 13 45" xfId="12818"/>
    <cellStyle name="Comma 13 46" xfId="12819"/>
    <cellStyle name="Comma 13 47" xfId="12820"/>
    <cellStyle name="Comma 13 48" xfId="12821"/>
    <cellStyle name="Comma 13 49" xfId="12822"/>
    <cellStyle name="Comma 13 5" xfId="12823"/>
    <cellStyle name="Comma 13 5 2" xfId="12824"/>
    <cellStyle name="Comma 13 5 3" xfId="12825"/>
    <cellStyle name="Comma 13 5 4" xfId="12826"/>
    <cellStyle name="Comma 13 5 5" xfId="12827"/>
    <cellStyle name="Comma 13 5 6" xfId="12828"/>
    <cellStyle name="Comma 13 50" xfId="12829"/>
    <cellStyle name="Comma 13 51" xfId="12830"/>
    <cellStyle name="Comma 13 52" xfId="12831"/>
    <cellStyle name="Comma 13 53" xfId="12832"/>
    <cellStyle name="Comma 13 54" xfId="12833"/>
    <cellStyle name="Comma 13 55" xfId="12834"/>
    <cellStyle name="Comma 13 56" xfId="12835"/>
    <cellStyle name="Comma 13 56 2" xfId="12836"/>
    <cellStyle name="Comma 13 57" xfId="12837"/>
    <cellStyle name="Comma 13 57 2" xfId="12838"/>
    <cellStyle name="Comma 13 58" xfId="12839"/>
    <cellStyle name="Comma 13 58 2" xfId="12840"/>
    <cellStyle name="Comma 13 59" xfId="12841"/>
    <cellStyle name="Comma 13 59 2" xfId="12842"/>
    <cellStyle name="Comma 13 6" xfId="12843"/>
    <cellStyle name="Comma 13 6 2" xfId="12844"/>
    <cellStyle name="Comma 13 6 3" xfId="12845"/>
    <cellStyle name="Comma 13 6 4" xfId="12846"/>
    <cellStyle name="Comma 13 6 5" xfId="12847"/>
    <cellStyle name="Comma 13 6 6" xfId="12848"/>
    <cellStyle name="Comma 13 60" xfId="12849"/>
    <cellStyle name="Comma 13 61" xfId="12850"/>
    <cellStyle name="Comma 13 62" xfId="12851"/>
    <cellStyle name="Comma 13 63" xfId="12852"/>
    <cellStyle name="Comma 13 64" xfId="12853"/>
    <cellStyle name="Comma 13 65" xfId="12854"/>
    <cellStyle name="Comma 13 66" xfId="12855"/>
    <cellStyle name="Comma 13 67" xfId="12856"/>
    <cellStyle name="Comma 13 68" xfId="12857"/>
    <cellStyle name="Comma 13 69" xfId="12858"/>
    <cellStyle name="Comma 13 7" xfId="12859"/>
    <cellStyle name="Comma 13 7 2" xfId="12860"/>
    <cellStyle name="Comma 13 7 3" xfId="12861"/>
    <cellStyle name="Comma 13 7 4" xfId="12862"/>
    <cellStyle name="Comma 13 7 5" xfId="12863"/>
    <cellStyle name="Comma 13 7 6" xfId="12864"/>
    <cellStyle name="Comma 13 70" xfId="12865"/>
    <cellStyle name="Comma 13 71" xfId="12866"/>
    <cellStyle name="Comma 13 72" xfId="12867"/>
    <cellStyle name="Comma 13 73" xfId="12868"/>
    <cellStyle name="Comma 13 8" xfId="12869"/>
    <cellStyle name="Comma 13 8 2" xfId="12870"/>
    <cellStyle name="Comma 13 8 3" xfId="12871"/>
    <cellStyle name="Comma 13 8 4" xfId="12872"/>
    <cellStyle name="Comma 13 8 5" xfId="12873"/>
    <cellStyle name="Comma 13 8 6" xfId="12874"/>
    <cellStyle name="Comma 13 9" xfId="12875"/>
    <cellStyle name="Comma 13 9 2" xfId="12876"/>
    <cellStyle name="Comma 13 9 3" xfId="12877"/>
    <cellStyle name="Comma 13 9 4" xfId="12878"/>
    <cellStyle name="Comma 13 9 5" xfId="12879"/>
    <cellStyle name="Comma 13 9 6" xfId="12880"/>
    <cellStyle name="Comma 133" xfId="12881"/>
    <cellStyle name="Comma 133 10" xfId="12882"/>
    <cellStyle name="Comma 133 10 2" xfId="12883"/>
    <cellStyle name="Comma 133 10 3" xfId="12884"/>
    <cellStyle name="Comma 133 10 4" xfId="12885"/>
    <cellStyle name="Comma 133 10 5" xfId="12886"/>
    <cellStyle name="Comma 133 10 6" xfId="12887"/>
    <cellStyle name="Comma 133 11" xfId="12888"/>
    <cellStyle name="Comma 133 11 2" xfId="12889"/>
    <cellStyle name="Comma 133 11 3" xfId="12890"/>
    <cellStyle name="Comma 133 11 4" xfId="12891"/>
    <cellStyle name="Comma 133 11 5" xfId="12892"/>
    <cellStyle name="Comma 133 11 6" xfId="12893"/>
    <cellStyle name="Comma 133 12" xfId="12894"/>
    <cellStyle name="Comma 133 12 2" xfId="12895"/>
    <cellStyle name="Comma 133 12 3" xfId="12896"/>
    <cellStyle name="Comma 133 12 4" xfId="12897"/>
    <cellStyle name="Comma 133 12 5" xfId="12898"/>
    <cellStyle name="Comma 133 12 6" xfId="12899"/>
    <cellStyle name="Comma 133 13" xfId="12900"/>
    <cellStyle name="Comma 133 13 2" xfId="12901"/>
    <cellStyle name="Comma 133 13 3" xfId="12902"/>
    <cellStyle name="Comma 133 13 4" xfId="12903"/>
    <cellStyle name="Comma 133 13 5" xfId="12904"/>
    <cellStyle name="Comma 133 13 6" xfId="12905"/>
    <cellStyle name="Comma 133 14" xfId="12906"/>
    <cellStyle name="Comma 133 14 2" xfId="12907"/>
    <cellStyle name="Comma 133 14 3" xfId="12908"/>
    <cellStyle name="Comma 133 14 4" xfId="12909"/>
    <cellStyle name="Comma 133 14 5" xfId="12910"/>
    <cellStyle name="Comma 133 14 6" xfId="12911"/>
    <cellStyle name="Comma 133 15" xfId="12912"/>
    <cellStyle name="Comma 133 16" xfId="12913"/>
    <cellStyle name="Comma 133 17" xfId="12914"/>
    <cellStyle name="Comma 133 18" xfId="12915"/>
    <cellStyle name="Comma 133 19" xfId="12916"/>
    <cellStyle name="Comma 133 2" xfId="12917"/>
    <cellStyle name="Comma 133 2 2" xfId="12918"/>
    <cellStyle name="Comma 133 2 3" xfId="12919"/>
    <cellStyle name="Comma 133 2 4" xfId="12920"/>
    <cellStyle name="Comma 133 2 5" xfId="12921"/>
    <cellStyle name="Comma 133 2 6" xfId="12922"/>
    <cellStyle name="Comma 133 20" xfId="12923"/>
    <cellStyle name="Comma 133 21" xfId="12924"/>
    <cellStyle name="Comma 133 22" xfId="12925"/>
    <cellStyle name="Comma 133 23" xfId="12926"/>
    <cellStyle name="Comma 133 24" xfId="12927"/>
    <cellStyle name="Comma 133 25" xfId="12928"/>
    <cellStyle name="Comma 133 26" xfId="12929"/>
    <cellStyle name="Comma 133 27" xfId="12930"/>
    <cellStyle name="Comma 133 28" xfId="12931"/>
    <cellStyle name="Comma 133 29" xfId="12932"/>
    <cellStyle name="Comma 133 3" xfId="12933"/>
    <cellStyle name="Comma 133 3 2" xfId="12934"/>
    <cellStyle name="Comma 133 3 3" xfId="12935"/>
    <cellStyle name="Comma 133 3 4" xfId="12936"/>
    <cellStyle name="Comma 133 3 5" xfId="12937"/>
    <cellStyle name="Comma 133 3 6" xfId="12938"/>
    <cellStyle name="Comma 133 30" xfId="12939"/>
    <cellStyle name="Comma 133 31" xfId="12940"/>
    <cellStyle name="Comma 133 32" xfId="12941"/>
    <cellStyle name="Comma 133 33" xfId="12942"/>
    <cellStyle name="Comma 133 34" xfId="12943"/>
    <cellStyle name="Comma 133 35" xfId="12944"/>
    <cellStyle name="Comma 133 36" xfId="12945"/>
    <cellStyle name="Comma 133 37" xfId="12946"/>
    <cellStyle name="Comma 133 38" xfId="12947"/>
    <cellStyle name="Comma 133 39" xfId="12948"/>
    <cellStyle name="Comma 133 4" xfId="12949"/>
    <cellStyle name="Comma 133 4 2" xfId="12950"/>
    <cellStyle name="Comma 133 4 3" xfId="12951"/>
    <cellStyle name="Comma 133 4 4" xfId="12952"/>
    <cellStyle name="Comma 133 4 5" xfId="12953"/>
    <cellStyle name="Comma 133 4 6" xfId="12954"/>
    <cellStyle name="Comma 133 40" xfId="12955"/>
    <cellStyle name="Comma 133 41" xfId="12956"/>
    <cellStyle name="Comma 133 42" xfId="12957"/>
    <cellStyle name="Comma 133 43" xfId="12958"/>
    <cellStyle name="Comma 133 44" xfId="12959"/>
    <cellStyle name="Comma 133 45" xfId="12960"/>
    <cellStyle name="Comma 133 46" xfId="12961"/>
    <cellStyle name="Comma 133 47" xfId="12962"/>
    <cellStyle name="Comma 133 48" xfId="12963"/>
    <cellStyle name="Comma 133 49" xfId="12964"/>
    <cellStyle name="Comma 133 5" xfId="12965"/>
    <cellStyle name="Comma 133 5 2" xfId="12966"/>
    <cellStyle name="Comma 133 5 3" xfId="12967"/>
    <cellStyle name="Comma 133 5 4" xfId="12968"/>
    <cellStyle name="Comma 133 5 5" xfId="12969"/>
    <cellStyle name="Comma 133 5 6" xfId="12970"/>
    <cellStyle name="Comma 133 50" xfId="12971"/>
    <cellStyle name="Comma 133 51" xfId="12972"/>
    <cellStyle name="Comma 133 52" xfId="12973"/>
    <cellStyle name="Comma 133 53" xfId="12974"/>
    <cellStyle name="Comma 133 54" xfId="12975"/>
    <cellStyle name="Comma 133 55" xfId="12976"/>
    <cellStyle name="Comma 133 56" xfId="12977"/>
    <cellStyle name="Comma 133 56 2" xfId="12978"/>
    <cellStyle name="Comma 133 57" xfId="12979"/>
    <cellStyle name="Comma 133 57 2" xfId="12980"/>
    <cellStyle name="Comma 133 58" xfId="12981"/>
    <cellStyle name="Comma 133 58 2" xfId="12982"/>
    <cellStyle name="Comma 133 59" xfId="12983"/>
    <cellStyle name="Comma 133 59 2" xfId="12984"/>
    <cellStyle name="Comma 133 6" xfId="12985"/>
    <cellStyle name="Comma 133 6 2" xfId="12986"/>
    <cellStyle name="Comma 133 6 3" xfId="12987"/>
    <cellStyle name="Comma 133 6 4" xfId="12988"/>
    <cellStyle name="Comma 133 6 5" xfId="12989"/>
    <cellStyle name="Comma 133 6 6" xfId="12990"/>
    <cellStyle name="Comma 133 60" xfId="12991"/>
    <cellStyle name="Comma 133 61" xfId="12992"/>
    <cellStyle name="Comma 133 62" xfId="12993"/>
    <cellStyle name="Comma 133 63" xfId="12994"/>
    <cellStyle name="Comma 133 64" xfId="12995"/>
    <cellStyle name="Comma 133 65" xfId="12996"/>
    <cellStyle name="Comma 133 66" xfId="12997"/>
    <cellStyle name="Comma 133 67" xfId="12998"/>
    <cellStyle name="Comma 133 68" xfId="12999"/>
    <cellStyle name="Comma 133 69" xfId="13000"/>
    <cellStyle name="Comma 133 7" xfId="13001"/>
    <cellStyle name="Comma 133 7 2" xfId="13002"/>
    <cellStyle name="Comma 133 7 3" xfId="13003"/>
    <cellStyle name="Comma 133 7 4" xfId="13004"/>
    <cellStyle name="Comma 133 7 5" xfId="13005"/>
    <cellStyle name="Comma 133 7 6" xfId="13006"/>
    <cellStyle name="Comma 133 70" xfId="13007"/>
    <cellStyle name="Comma 133 71" xfId="13008"/>
    <cellStyle name="Comma 133 72" xfId="13009"/>
    <cellStyle name="Comma 133 8" xfId="13010"/>
    <cellStyle name="Comma 133 8 2" xfId="13011"/>
    <cellStyle name="Comma 133 8 3" xfId="13012"/>
    <cellStyle name="Comma 133 8 4" xfId="13013"/>
    <cellStyle name="Comma 133 8 5" xfId="13014"/>
    <cellStyle name="Comma 133 8 6" xfId="13015"/>
    <cellStyle name="Comma 133 9" xfId="13016"/>
    <cellStyle name="Comma 133 9 2" xfId="13017"/>
    <cellStyle name="Comma 133 9 3" xfId="13018"/>
    <cellStyle name="Comma 133 9 4" xfId="13019"/>
    <cellStyle name="Comma 133 9 5" xfId="13020"/>
    <cellStyle name="Comma 133 9 6" xfId="13021"/>
    <cellStyle name="Comma 134" xfId="13022"/>
    <cellStyle name="Comma 134 10" xfId="13023"/>
    <cellStyle name="Comma 134 10 2" xfId="13024"/>
    <cellStyle name="Comma 134 10 3" xfId="13025"/>
    <cellStyle name="Comma 134 10 4" xfId="13026"/>
    <cellStyle name="Comma 134 10 5" xfId="13027"/>
    <cellStyle name="Comma 134 10 6" xfId="13028"/>
    <cellStyle name="Comma 134 11" xfId="13029"/>
    <cellStyle name="Comma 134 11 2" xfId="13030"/>
    <cellStyle name="Comma 134 11 3" xfId="13031"/>
    <cellStyle name="Comma 134 11 4" xfId="13032"/>
    <cellStyle name="Comma 134 11 5" xfId="13033"/>
    <cellStyle name="Comma 134 11 6" xfId="13034"/>
    <cellStyle name="Comma 134 12" xfId="13035"/>
    <cellStyle name="Comma 134 12 2" xfId="13036"/>
    <cellStyle name="Comma 134 12 3" xfId="13037"/>
    <cellStyle name="Comma 134 12 4" xfId="13038"/>
    <cellStyle name="Comma 134 12 5" xfId="13039"/>
    <cellStyle name="Comma 134 12 6" xfId="13040"/>
    <cellStyle name="Comma 134 13" xfId="13041"/>
    <cellStyle name="Comma 134 13 2" xfId="13042"/>
    <cellStyle name="Comma 134 13 3" xfId="13043"/>
    <cellStyle name="Comma 134 13 4" xfId="13044"/>
    <cellStyle name="Comma 134 13 5" xfId="13045"/>
    <cellStyle name="Comma 134 13 6" xfId="13046"/>
    <cellStyle name="Comma 134 14" xfId="13047"/>
    <cellStyle name="Comma 134 14 2" xfId="13048"/>
    <cellStyle name="Comma 134 14 3" xfId="13049"/>
    <cellStyle name="Comma 134 14 4" xfId="13050"/>
    <cellStyle name="Comma 134 14 5" xfId="13051"/>
    <cellStyle name="Comma 134 14 6" xfId="13052"/>
    <cellStyle name="Comma 134 15" xfId="13053"/>
    <cellStyle name="Comma 134 16" xfId="13054"/>
    <cellStyle name="Comma 134 17" xfId="13055"/>
    <cellStyle name="Comma 134 18" xfId="13056"/>
    <cellStyle name="Comma 134 19" xfId="13057"/>
    <cellStyle name="Comma 134 2" xfId="13058"/>
    <cellStyle name="Comma 134 2 2" xfId="13059"/>
    <cellStyle name="Comma 134 2 3" xfId="13060"/>
    <cellStyle name="Comma 134 2 4" xfId="13061"/>
    <cellStyle name="Comma 134 2 5" xfId="13062"/>
    <cellStyle name="Comma 134 2 6" xfId="13063"/>
    <cellStyle name="Comma 134 20" xfId="13064"/>
    <cellStyle name="Comma 134 21" xfId="13065"/>
    <cellStyle name="Comma 134 22" xfId="13066"/>
    <cellStyle name="Comma 134 23" xfId="13067"/>
    <cellStyle name="Comma 134 24" xfId="13068"/>
    <cellStyle name="Comma 134 25" xfId="13069"/>
    <cellStyle name="Comma 134 26" xfId="13070"/>
    <cellStyle name="Comma 134 27" xfId="13071"/>
    <cellStyle name="Comma 134 28" xfId="13072"/>
    <cellStyle name="Comma 134 29" xfId="13073"/>
    <cellStyle name="Comma 134 3" xfId="13074"/>
    <cellStyle name="Comma 134 3 2" xfId="13075"/>
    <cellStyle name="Comma 134 3 3" xfId="13076"/>
    <cellStyle name="Comma 134 3 4" xfId="13077"/>
    <cellStyle name="Comma 134 3 5" xfId="13078"/>
    <cellStyle name="Comma 134 3 6" xfId="13079"/>
    <cellStyle name="Comma 134 30" xfId="13080"/>
    <cellStyle name="Comma 134 31" xfId="13081"/>
    <cellStyle name="Comma 134 32" xfId="13082"/>
    <cellStyle name="Comma 134 33" xfId="13083"/>
    <cellStyle name="Comma 134 34" xfId="13084"/>
    <cellStyle name="Comma 134 35" xfId="13085"/>
    <cellStyle name="Comma 134 36" xfId="13086"/>
    <cellStyle name="Comma 134 37" xfId="13087"/>
    <cellStyle name="Comma 134 38" xfId="13088"/>
    <cellStyle name="Comma 134 39" xfId="13089"/>
    <cellStyle name="Comma 134 4" xfId="13090"/>
    <cellStyle name="Comma 134 4 2" xfId="13091"/>
    <cellStyle name="Comma 134 4 3" xfId="13092"/>
    <cellStyle name="Comma 134 4 4" xfId="13093"/>
    <cellStyle name="Comma 134 4 5" xfId="13094"/>
    <cellStyle name="Comma 134 4 6" xfId="13095"/>
    <cellStyle name="Comma 134 40" xfId="13096"/>
    <cellStyle name="Comma 134 41" xfId="13097"/>
    <cellStyle name="Comma 134 42" xfId="13098"/>
    <cellStyle name="Comma 134 43" xfId="13099"/>
    <cellStyle name="Comma 134 44" xfId="13100"/>
    <cellStyle name="Comma 134 45" xfId="13101"/>
    <cellStyle name="Comma 134 46" xfId="13102"/>
    <cellStyle name="Comma 134 47" xfId="13103"/>
    <cellStyle name="Comma 134 48" xfId="13104"/>
    <cellStyle name="Comma 134 49" xfId="13105"/>
    <cellStyle name="Comma 134 5" xfId="13106"/>
    <cellStyle name="Comma 134 5 2" xfId="13107"/>
    <cellStyle name="Comma 134 5 3" xfId="13108"/>
    <cellStyle name="Comma 134 5 4" xfId="13109"/>
    <cellStyle name="Comma 134 5 5" xfId="13110"/>
    <cellStyle name="Comma 134 5 6" xfId="13111"/>
    <cellStyle name="Comma 134 50" xfId="13112"/>
    <cellStyle name="Comma 134 51" xfId="13113"/>
    <cellStyle name="Comma 134 52" xfId="13114"/>
    <cellStyle name="Comma 134 53" xfId="13115"/>
    <cellStyle name="Comma 134 54" xfId="13116"/>
    <cellStyle name="Comma 134 55" xfId="13117"/>
    <cellStyle name="Comma 134 56" xfId="13118"/>
    <cellStyle name="Comma 134 56 2" xfId="13119"/>
    <cellStyle name="Comma 134 57" xfId="13120"/>
    <cellStyle name="Comma 134 57 2" xfId="13121"/>
    <cellStyle name="Comma 134 58" xfId="13122"/>
    <cellStyle name="Comma 134 58 2" xfId="13123"/>
    <cellStyle name="Comma 134 59" xfId="13124"/>
    <cellStyle name="Comma 134 59 2" xfId="13125"/>
    <cellStyle name="Comma 134 6" xfId="13126"/>
    <cellStyle name="Comma 134 6 2" xfId="13127"/>
    <cellStyle name="Comma 134 6 3" xfId="13128"/>
    <cellStyle name="Comma 134 6 4" xfId="13129"/>
    <cellStyle name="Comma 134 6 5" xfId="13130"/>
    <cellStyle name="Comma 134 6 6" xfId="13131"/>
    <cellStyle name="Comma 134 60" xfId="13132"/>
    <cellStyle name="Comma 134 61" xfId="13133"/>
    <cellStyle name="Comma 134 62" xfId="13134"/>
    <cellStyle name="Comma 134 63" xfId="13135"/>
    <cellStyle name="Comma 134 64" xfId="13136"/>
    <cellStyle name="Comma 134 65" xfId="13137"/>
    <cellStyle name="Comma 134 66" xfId="13138"/>
    <cellStyle name="Comma 134 67" xfId="13139"/>
    <cellStyle name="Comma 134 68" xfId="13140"/>
    <cellStyle name="Comma 134 69" xfId="13141"/>
    <cellStyle name="Comma 134 7" xfId="13142"/>
    <cellStyle name="Comma 134 7 2" xfId="13143"/>
    <cellStyle name="Comma 134 7 3" xfId="13144"/>
    <cellStyle name="Comma 134 7 4" xfId="13145"/>
    <cellStyle name="Comma 134 7 5" xfId="13146"/>
    <cellStyle name="Comma 134 7 6" xfId="13147"/>
    <cellStyle name="Comma 134 70" xfId="13148"/>
    <cellStyle name="Comma 134 71" xfId="13149"/>
    <cellStyle name="Comma 134 72" xfId="13150"/>
    <cellStyle name="Comma 134 8" xfId="13151"/>
    <cellStyle name="Comma 134 8 2" xfId="13152"/>
    <cellStyle name="Comma 134 8 3" xfId="13153"/>
    <cellStyle name="Comma 134 8 4" xfId="13154"/>
    <cellStyle name="Comma 134 8 5" xfId="13155"/>
    <cellStyle name="Comma 134 8 6" xfId="13156"/>
    <cellStyle name="Comma 134 9" xfId="13157"/>
    <cellStyle name="Comma 134 9 2" xfId="13158"/>
    <cellStyle name="Comma 134 9 3" xfId="13159"/>
    <cellStyle name="Comma 134 9 4" xfId="13160"/>
    <cellStyle name="Comma 134 9 5" xfId="13161"/>
    <cellStyle name="Comma 134 9 6" xfId="13162"/>
    <cellStyle name="Comma 136" xfId="13163"/>
    <cellStyle name="Comma 136 10" xfId="13164"/>
    <cellStyle name="Comma 136 10 2" xfId="13165"/>
    <cellStyle name="Comma 136 10 3" xfId="13166"/>
    <cellStyle name="Comma 136 10 4" xfId="13167"/>
    <cellStyle name="Comma 136 10 5" xfId="13168"/>
    <cellStyle name="Comma 136 10 6" xfId="13169"/>
    <cellStyle name="Comma 136 11" xfId="13170"/>
    <cellStyle name="Comma 136 11 2" xfId="13171"/>
    <cellStyle name="Comma 136 11 3" xfId="13172"/>
    <cellStyle name="Comma 136 11 4" xfId="13173"/>
    <cellStyle name="Comma 136 11 5" xfId="13174"/>
    <cellStyle name="Comma 136 11 6" xfId="13175"/>
    <cellStyle name="Comma 136 12" xfId="13176"/>
    <cellStyle name="Comma 136 12 2" xfId="13177"/>
    <cellStyle name="Comma 136 12 3" xfId="13178"/>
    <cellStyle name="Comma 136 12 4" xfId="13179"/>
    <cellStyle name="Comma 136 12 5" xfId="13180"/>
    <cellStyle name="Comma 136 12 6" xfId="13181"/>
    <cellStyle name="Comma 136 13" xfId="13182"/>
    <cellStyle name="Comma 136 13 2" xfId="13183"/>
    <cellStyle name="Comma 136 13 3" xfId="13184"/>
    <cellStyle name="Comma 136 13 4" xfId="13185"/>
    <cellStyle name="Comma 136 13 5" xfId="13186"/>
    <cellStyle name="Comma 136 13 6" xfId="13187"/>
    <cellStyle name="Comma 136 14" xfId="13188"/>
    <cellStyle name="Comma 136 14 2" xfId="13189"/>
    <cellStyle name="Comma 136 14 3" xfId="13190"/>
    <cellStyle name="Comma 136 14 4" xfId="13191"/>
    <cellStyle name="Comma 136 14 5" xfId="13192"/>
    <cellStyle name="Comma 136 14 6" xfId="13193"/>
    <cellStyle name="Comma 136 15" xfId="13194"/>
    <cellStyle name="Comma 136 16" xfId="13195"/>
    <cellStyle name="Comma 136 17" xfId="13196"/>
    <cellStyle name="Comma 136 18" xfId="13197"/>
    <cellStyle name="Comma 136 19" xfId="13198"/>
    <cellStyle name="Comma 136 2" xfId="13199"/>
    <cellStyle name="Comma 136 2 2" xfId="13200"/>
    <cellStyle name="Comma 136 2 3" xfId="13201"/>
    <cellStyle name="Comma 136 2 4" xfId="13202"/>
    <cellStyle name="Comma 136 2 5" xfId="13203"/>
    <cellStyle name="Comma 136 2 6" xfId="13204"/>
    <cellStyle name="Comma 136 20" xfId="13205"/>
    <cellStyle name="Comma 136 21" xfId="13206"/>
    <cellStyle name="Comma 136 22" xfId="13207"/>
    <cellStyle name="Comma 136 23" xfId="13208"/>
    <cellStyle name="Comma 136 24" xfId="13209"/>
    <cellStyle name="Comma 136 25" xfId="13210"/>
    <cellStyle name="Comma 136 26" xfId="13211"/>
    <cellStyle name="Comma 136 27" xfId="13212"/>
    <cellStyle name="Comma 136 28" xfId="13213"/>
    <cellStyle name="Comma 136 29" xfId="13214"/>
    <cellStyle name="Comma 136 3" xfId="13215"/>
    <cellStyle name="Comma 136 3 2" xfId="13216"/>
    <cellStyle name="Comma 136 3 3" xfId="13217"/>
    <cellStyle name="Comma 136 3 4" xfId="13218"/>
    <cellStyle name="Comma 136 3 5" xfId="13219"/>
    <cellStyle name="Comma 136 3 6" xfId="13220"/>
    <cellStyle name="Comma 136 30" xfId="13221"/>
    <cellStyle name="Comma 136 31" xfId="13222"/>
    <cellStyle name="Comma 136 32" xfId="13223"/>
    <cellStyle name="Comma 136 33" xfId="13224"/>
    <cellStyle name="Comma 136 34" xfId="13225"/>
    <cellStyle name="Comma 136 35" xfId="13226"/>
    <cellStyle name="Comma 136 36" xfId="13227"/>
    <cellStyle name="Comma 136 37" xfId="13228"/>
    <cellStyle name="Comma 136 38" xfId="13229"/>
    <cellStyle name="Comma 136 39" xfId="13230"/>
    <cellStyle name="Comma 136 4" xfId="13231"/>
    <cellStyle name="Comma 136 4 2" xfId="13232"/>
    <cellStyle name="Comma 136 4 3" xfId="13233"/>
    <cellStyle name="Comma 136 4 4" xfId="13234"/>
    <cellStyle name="Comma 136 4 5" xfId="13235"/>
    <cellStyle name="Comma 136 4 6" xfId="13236"/>
    <cellStyle name="Comma 136 40" xfId="13237"/>
    <cellStyle name="Comma 136 41" xfId="13238"/>
    <cellStyle name="Comma 136 42" xfId="13239"/>
    <cellStyle name="Comma 136 43" xfId="13240"/>
    <cellStyle name="Comma 136 44" xfId="13241"/>
    <cellStyle name="Comma 136 45" xfId="13242"/>
    <cellStyle name="Comma 136 46" xfId="13243"/>
    <cellStyle name="Comma 136 47" xfId="13244"/>
    <cellStyle name="Comma 136 48" xfId="13245"/>
    <cellStyle name="Comma 136 49" xfId="13246"/>
    <cellStyle name="Comma 136 5" xfId="13247"/>
    <cellStyle name="Comma 136 5 2" xfId="13248"/>
    <cellStyle name="Comma 136 5 3" xfId="13249"/>
    <cellStyle name="Comma 136 5 4" xfId="13250"/>
    <cellStyle name="Comma 136 5 5" xfId="13251"/>
    <cellStyle name="Comma 136 5 6" xfId="13252"/>
    <cellStyle name="Comma 136 50" xfId="13253"/>
    <cellStyle name="Comma 136 51" xfId="13254"/>
    <cellStyle name="Comma 136 52" xfId="13255"/>
    <cellStyle name="Comma 136 53" xfId="13256"/>
    <cellStyle name="Comma 136 54" xfId="13257"/>
    <cellStyle name="Comma 136 55" xfId="13258"/>
    <cellStyle name="Comma 136 56" xfId="13259"/>
    <cellStyle name="Comma 136 56 2" xfId="13260"/>
    <cellStyle name="Comma 136 57" xfId="13261"/>
    <cellStyle name="Comma 136 57 2" xfId="13262"/>
    <cellStyle name="Comma 136 58" xfId="13263"/>
    <cellStyle name="Comma 136 58 2" xfId="13264"/>
    <cellStyle name="Comma 136 59" xfId="13265"/>
    <cellStyle name="Comma 136 59 2" xfId="13266"/>
    <cellStyle name="Comma 136 6" xfId="13267"/>
    <cellStyle name="Comma 136 6 2" xfId="13268"/>
    <cellStyle name="Comma 136 6 3" xfId="13269"/>
    <cellStyle name="Comma 136 6 4" xfId="13270"/>
    <cellStyle name="Comma 136 6 5" xfId="13271"/>
    <cellStyle name="Comma 136 6 6" xfId="13272"/>
    <cellStyle name="Comma 136 60" xfId="13273"/>
    <cellStyle name="Comma 136 61" xfId="13274"/>
    <cellStyle name="Comma 136 62" xfId="13275"/>
    <cellStyle name="Comma 136 63" xfId="13276"/>
    <cellStyle name="Comma 136 64" xfId="13277"/>
    <cellStyle name="Comma 136 65" xfId="13278"/>
    <cellStyle name="Comma 136 66" xfId="13279"/>
    <cellStyle name="Comma 136 67" xfId="13280"/>
    <cellStyle name="Comma 136 68" xfId="13281"/>
    <cellStyle name="Comma 136 69" xfId="13282"/>
    <cellStyle name="Comma 136 7" xfId="13283"/>
    <cellStyle name="Comma 136 7 2" xfId="13284"/>
    <cellStyle name="Comma 136 7 3" xfId="13285"/>
    <cellStyle name="Comma 136 7 4" xfId="13286"/>
    <cellStyle name="Comma 136 7 5" xfId="13287"/>
    <cellStyle name="Comma 136 7 6" xfId="13288"/>
    <cellStyle name="Comma 136 70" xfId="13289"/>
    <cellStyle name="Comma 136 71" xfId="13290"/>
    <cellStyle name="Comma 136 72" xfId="13291"/>
    <cellStyle name="Comma 136 8" xfId="13292"/>
    <cellStyle name="Comma 136 8 2" xfId="13293"/>
    <cellStyle name="Comma 136 8 3" xfId="13294"/>
    <cellStyle name="Comma 136 8 4" xfId="13295"/>
    <cellStyle name="Comma 136 8 5" xfId="13296"/>
    <cellStyle name="Comma 136 8 6" xfId="13297"/>
    <cellStyle name="Comma 136 9" xfId="13298"/>
    <cellStyle name="Comma 136 9 2" xfId="13299"/>
    <cellStyle name="Comma 136 9 3" xfId="13300"/>
    <cellStyle name="Comma 136 9 4" xfId="13301"/>
    <cellStyle name="Comma 136 9 5" xfId="13302"/>
    <cellStyle name="Comma 136 9 6" xfId="13303"/>
    <cellStyle name="Comma 138" xfId="13304"/>
    <cellStyle name="Comma 138 10" xfId="13305"/>
    <cellStyle name="Comma 138 10 2" xfId="13306"/>
    <cellStyle name="Comma 138 10 3" xfId="13307"/>
    <cellStyle name="Comma 138 10 4" xfId="13308"/>
    <cellStyle name="Comma 138 10 5" xfId="13309"/>
    <cellStyle name="Comma 138 10 6" xfId="13310"/>
    <cellStyle name="Comma 138 11" xfId="13311"/>
    <cellStyle name="Comma 138 11 2" xfId="13312"/>
    <cellStyle name="Comma 138 11 3" xfId="13313"/>
    <cellStyle name="Comma 138 11 4" xfId="13314"/>
    <cellStyle name="Comma 138 11 5" xfId="13315"/>
    <cellStyle name="Comma 138 11 6" xfId="13316"/>
    <cellStyle name="Comma 138 12" xfId="13317"/>
    <cellStyle name="Comma 138 12 2" xfId="13318"/>
    <cellStyle name="Comma 138 12 3" xfId="13319"/>
    <cellStyle name="Comma 138 12 4" xfId="13320"/>
    <cellStyle name="Comma 138 12 5" xfId="13321"/>
    <cellStyle name="Comma 138 12 6" xfId="13322"/>
    <cellStyle name="Comma 138 13" xfId="13323"/>
    <cellStyle name="Comma 138 13 2" xfId="13324"/>
    <cellStyle name="Comma 138 13 3" xfId="13325"/>
    <cellStyle name="Comma 138 13 4" xfId="13326"/>
    <cellStyle name="Comma 138 13 5" xfId="13327"/>
    <cellStyle name="Comma 138 13 6" xfId="13328"/>
    <cellStyle name="Comma 138 14" xfId="13329"/>
    <cellStyle name="Comma 138 14 2" xfId="13330"/>
    <cellStyle name="Comma 138 14 3" xfId="13331"/>
    <cellStyle name="Comma 138 14 4" xfId="13332"/>
    <cellStyle name="Comma 138 14 5" xfId="13333"/>
    <cellStyle name="Comma 138 14 6" xfId="13334"/>
    <cellStyle name="Comma 138 15" xfId="13335"/>
    <cellStyle name="Comma 138 16" xfId="13336"/>
    <cellStyle name="Comma 138 17" xfId="13337"/>
    <cellStyle name="Comma 138 18" xfId="13338"/>
    <cellStyle name="Comma 138 19" xfId="13339"/>
    <cellStyle name="Comma 138 2" xfId="13340"/>
    <cellStyle name="Comma 138 2 2" xfId="13341"/>
    <cellStyle name="Comma 138 2 3" xfId="13342"/>
    <cellStyle name="Comma 138 2 4" xfId="13343"/>
    <cellStyle name="Comma 138 2 5" xfId="13344"/>
    <cellStyle name="Comma 138 2 6" xfId="13345"/>
    <cellStyle name="Comma 138 20" xfId="13346"/>
    <cellStyle name="Comma 138 21" xfId="13347"/>
    <cellStyle name="Comma 138 22" xfId="13348"/>
    <cellStyle name="Comma 138 23" xfId="13349"/>
    <cellStyle name="Comma 138 24" xfId="13350"/>
    <cellStyle name="Comma 138 25" xfId="13351"/>
    <cellStyle name="Comma 138 26" xfId="13352"/>
    <cellStyle name="Comma 138 27" xfId="13353"/>
    <cellStyle name="Comma 138 28" xfId="13354"/>
    <cellStyle name="Comma 138 29" xfId="13355"/>
    <cellStyle name="Comma 138 3" xfId="13356"/>
    <cellStyle name="Comma 138 3 2" xfId="13357"/>
    <cellStyle name="Comma 138 3 3" xfId="13358"/>
    <cellStyle name="Comma 138 3 4" xfId="13359"/>
    <cellStyle name="Comma 138 3 5" xfId="13360"/>
    <cellStyle name="Comma 138 3 6" xfId="13361"/>
    <cellStyle name="Comma 138 30" xfId="13362"/>
    <cellStyle name="Comma 138 31" xfId="13363"/>
    <cellStyle name="Comma 138 32" xfId="13364"/>
    <cellStyle name="Comma 138 33" xfId="13365"/>
    <cellStyle name="Comma 138 34" xfId="13366"/>
    <cellStyle name="Comma 138 35" xfId="13367"/>
    <cellStyle name="Comma 138 36" xfId="13368"/>
    <cellStyle name="Comma 138 37" xfId="13369"/>
    <cellStyle name="Comma 138 38" xfId="13370"/>
    <cellStyle name="Comma 138 39" xfId="13371"/>
    <cellStyle name="Comma 138 4" xfId="13372"/>
    <cellStyle name="Comma 138 4 2" xfId="13373"/>
    <cellStyle name="Comma 138 4 3" xfId="13374"/>
    <cellStyle name="Comma 138 4 4" xfId="13375"/>
    <cellStyle name="Comma 138 4 5" xfId="13376"/>
    <cellStyle name="Comma 138 4 6" xfId="13377"/>
    <cellStyle name="Comma 138 40" xfId="13378"/>
    <cellStyle name="Comma 138 41" xfId="13379"/>
    <cellStyle name="Comma 138 42" xfId="13380"/>
    <cellStyle name="Comma 138 43" xfId="13381"/>
    <cellStyle name="Comma 138 44" xfId="13382"/>
    <cellStyle name="Comma 138 45" xfId="13383"/>
    <cellStyle name="Comma 138 46" xfId="13384"/>
    <cellStyle name="Comma 138 47" xfId="13385"/>
    <cellStyle name="Comma 138 48" xfId="13386"/>
    <cellStyle name="Comma 138 49" xfId="13387"/>
    <cellStyle name="Comma 138 5" xfId="13388"/>
    <cellStyle name="Comma 138 5 2" xfId="13389"/>
    <cellStyle name="Comma 138 5 3" xfId="13390"/>
    <cellStyle name="Comma 138 5 4" xfId="13391"/>
    <cellStyle name="Comma 138 5 5" xfId="13392"/>
    <cellStyle name="Comma 138 5 6" xfId="13393"/>
    <cellStyle name="Comma 138 50" xfId="13394"/>
    <cellStyle name="Comma 138 51" xfId="13395"/>
    <cellStyle name="Comma 138 52" xfId="13396"/>
    <cellStyle name="Comma 138 53" xfId="13397"/>
    <cellStyle name="Comma 138 54" xfId="13398"/>
    <cellStyle name="Comma 138 55" xfId="13399"/>
    <cellStyle name="Comma 138 56" xfId="13400"/>
    <cellStyle name="Comma 138 56 2" xfId="13401"/>
    <cellStyle name="Comma 138 57" xfId="13402"/>
    <cellStyle name="Comma 138 57 2" xfId="13403"/>
    <cellStyle name="Comma 138 58" xfId="13404"/>
    <cellStyle name="Comma 138 58 2" xfId="13405"/>
    <cellStyle name="Comma 138 59" xfId="13406"/>
    <cellStyle name="Comma 138 59 2" xfId="13407"/>
    <cellStyle name="Comma 138 6" xfId="13408"/>
    <cellStyle name="Comma 138 6 2" xfId="13409"/>
    <cellStyle name="Comma 138 6 3" xfId="13410"/>
    <cellStyle name="Comma 138 6 4" xfId="13411"/>
    <cellStyle name="Comma 138 6 5" xfId="13412"/>
    <cellStyle name="Comma 138 6 6" xfId="13413"/>
    <cellStyle name="Comma 138 60" xfId="13414"/>
    <cellStyle name="Comma 138 61" xfId="13415"/>
    <cellStyle name="Comma 138 62" xfId="13416"/>
    <cellStyle name="Comma 138 63" xfId="13417"/>
    <cellStyle name="Comma 138 64" xfId="13418"/>
    <cellStyle name="Comma 138 65" xfId="13419"/>
    <cellStyle name="Comma 138 66" xfId="13420"/>
    <cellStyle name="Comma 138 67" xfId="13421"/>
    <cellStyle name="Comma 138 68" xfId="13422"/>
    <cellStyle name="Comma 138 69" xfId="13423"/>
    <cellStyle name="Comma 138 7" xfId="13424"/>
    <cellStyle name="Comma 138 7 2" xfId="13425"/>
    <cellStyle name="Comma 138 7 3" xfId="13426"/>
    <cellStyle name="Comma 138 7 4" xfId="13427"/>
    <cellStyle name="Comma 138 7 5" xfId="13428"/>
    <cellStyle name="Comma 138 7 6" xfId="13429"/>
    <cellStyle name="Comma 138 70" xfId="13430"/>
    <cellStyle name="Comma 138 71" xfId="13431"/>
    <cellStyle name="Comma 138 72" xfId="13432"/>
    <cellStyle name="Comma 138 8" xfId="13433"/>
    <cellStyle name="Comma 138 8 2" xfId="13434"/>
    <cellStyle name="Comma 138 8 3" xfId="13435"/>
    <cellStyle name="Comma 138 8 4" xfId="13436"/>
    <cellStyle name="Comma 138 8 5" xfId="13437"/>
    <cellStyle name="Comma 138 8 6" xfId="13438"/>
    <cellStyle name="Comma 138 9" xfId="13439"/>
    <cellStyle name="Comma 138 9 2" xfId="13440"/>
    <cellStyle name="Comma 138 9 3" xfId="13441"/>
    <cellStyle name="Comma 138 9 4" xfId="13442"/>
    <cellStyle name="Comma 138 9 5" xfId="13443"/>
    <cellStyle name="Comma 138 9 6" xfId="13444"/>
    <cellStyle name="Comma 14" xfId="13445"/>
    <cellStyle name="Comma 14 10" xfId="13446"/>
    <cellStyle name="Comma 14 10 2" xfId="13447"/>
    <cellStyle name="Comma 14 10 3" xfId="13448"/>
    <cellStyle name="Comma 14 10 4" xfId="13449"/>
    <cellStyle name="Comma 14 10 5" xfId="13450"/>
    <cellStyle name="Comma 14 10 6" xfId="13451"/>
    <cellStyle name="Comma 14 11" xfId="13452"/>
    <cellStyle name="Comma 14 11 2" xfId="13453"/>
    <cellStyle name="Comma 14 11 3" xfId="13454"/>
    <cellStyle name="Comma 14 11 4" xfId="13455"/>
    <cellStyle name="Comma 14 11 5" xfId="13456"/>
    <cellStyle name="Comma 14 11 6" xfId="13457"/>
    <cellStyle name="Comma 14 12" xfId="13458"/>
    <cellStyle name="Comma 14 12 2" xfId="13459"/>
    <cellStyle name="Comma 14 12 3" xfId="13460"/>
    <cellStyle name="Comma 14 12 4" xfId="13461"/>
    <cellStyle name="Comma 14 12 5" xfId="13462"/>
    <cellStyle name="Comma 14 12 6" xfId="13463"/>
    <cellStyle name="Comma 14 13" xfId="13464"/>
    <cellStyle name="Comma 14 13 2" xfId="13465"/>
    <cellStyle name="Comma 14 13 3" xfId="13466"/>
    <cellStyle name="Comma 14 13 4" xfId="13467"/>
    <cellStyle name="Comma 14 13 5" xfId="13468"/>
    <cellStyle name="Comma 14 13 6" xfId="13469"/>
    <cellStyle name="Comma 14 14" xfId="13470"/>
    <cellStyle name="Comma 14 14 2" xfId="13471"/>
    <cellStyle name="Comma 14 14 3" xfId="13472"/>
    <cellStyle name="Comma 14 14 4" xfId="13473"/>
    <cellStyle name="Comma 14 14 5" xfId="13474"/>
    <cellStyle name="Comma 14 14 6" xfId="13475"/>
    <cellStyle name="Comma 14 15" xfId="13476"/>
    <cellStyle name="Comma 14 16" xfId="13477"/>
    <cellStyle name="Comma 14 17" xfId="13478"/>
    <cellStyle name="Comma 14 18" xfId="13479"/>
    <cellStyle name="Comma 14 19" xfId="13480"/>
    <cellStyle name="Comma 14 2" xfId="13481"/>
    <cellStyle name="Comma 14 2 2" xfId="13482"/>
    <cellStyle name="Comma 14 2 3" xfId="13483"/>
    <cellStyle name="Comma 14 2 4" xfId="13484"/>
    <cellStyle name="Comma 14 2 5" xfId="13485"/>
    <cellStyle name="Comma 14 2 6" xfId="13486"/>
    <cellStyle name="Comma 14 20" xfId="13487"/>
    <cellStyle name="Comma 14 21" xfId="13488"/>
    <cellStyle name="Comma 14 22" xfId="13489"/>
    <cellStyle name="Comma 14 23" xfId="13490"/>
    <cellStyle name="Comma 14 24" xfId="13491"/>
    <cellStyle name="Comma 14 25" xfId="13492"/>
    <cellStyle name="Comma 14 26" xfId="13493"/>
    <cellStyle name="Comma 14 27" xfId="13494"/>
    <cellStyle name="Comma 14 28" xfId="13495"/>
    <cellStyle name="Comma 14 29" xfId="13496"/>
    <cellStyle name="Comma 14 3" xfId="13497"/>
    <cellStyle name="Comma 14 3 2" xfId="13498"/>
    <cellStyle name="Comma 14 3 3" xfId="13499"/>
    <cellStyle name="Comma 14 3 4" xfId="13500"/>
    <cellStyle name="Comma 14 3 5" xfId="13501"/>
    <cellStyle name="Comma 14 3 6" xfId="13502"/>
    <cellStyle name="Comma 14 30" xfId="13503"/>
    <cellStyle name="Comma 14 31" xfId="13504"/>
    <cellStyle name="Comma 14 32" xfId="13505"/>
    <cellStyle name="Comma 14 33" xfId="13506"/>
    <cellStyle name="Comma 14 34" xfId="13507"/>
    <cellStyle name="Comma 14 35" xfId="13508"/>
    <cellStyle name="Comma 14 36" xfId="13509"/>
    <cellStyle name="Comma 14 37" xfId="13510"/>
    <cellStyle name="Comma 14 38" xfId="13511"/>
    <cellStyle name="Comma 14 39" xfId="13512"/>
    <cellStyle name="Comma 14 4" xfId="13513"/>
    <cellStyle name="Comma 14 4 2" xfId="13514"/>
    <cellStyle name="Comma 14 4 3" xfId="13515"/>
    <cellStyle name="Comma 14 4 4" xfId="13516"/>
    <cellStyle name="Comma 14 4 5" xfId="13517"/>
    <cellStyle name="Comma 14 4 6" xfId="13518"/>
    <cellStyle name="Comma 14 40" xfId="13519"/>
    <cellStyle name="Comma 14 41" xfId="13520"/>
    <cellStyle name="Comma 14 42" xfId="13521"/>
    <cellStyle name="Comma 14 43" xfId="13522"/>
    <cellStyle name="Comma 14 44" xfId="13523"/>
    <cellStyle name="Comma 14 45" xfId="13524"/>
    <cellStyle name="Comma 14 46" xfId="13525"/>
    <cellStyle name="Comma 14 47" xfId="13526"/>
    <cellStyle name="Comma 14 48" xfId="13527"/>
    <cellStyle name="Comma 14 49" xfId="13528"/>
    <cellStyle name="Comma 14 5" xfId="13529"/>
    <cellStyle name="Comma 14 5 2" xfId="13530"/>
    <cellStyle name="Comma 14 5 3" xfId="13531"/>
    <cellStyle name="Comma 14 5 4" xfId="13532"/>
    <cellStyle name="Comma 14 5 5" xfId="13533"/>
    <cellStyle name="Comma 14 5 6" xfId="13534"/>
    <cellStyle name="Comma 14 50" xfId="13535"/>
    <cellStyle name="Comma 14 51" xfId="13536"/>
    <cellStyle name="Comma 14 52" xfId="13537"/>
    <cellStyle name="Comma 14 53" xfId="13538"/>
    <cellStyle name="Comma 14 54" xfId="13539"/>
    <cellStyle name="Comma 14 55" xfId="13540"/>
    <cellStyle name="Comma 14 56" xfId="13541"/>
    <cellStyle name="Comma 14 56 2" xfId="13542"/>
    <cellStyle name="Comma 14 57" xfId="13543"/>
    <cellStyle name="Comma 14 57 2" xfId="13544"/>
    <cellStyle name="Comma 14 58" xfId="13545"/>
    <cellStyle name="Comma 14 58 2" xfId="13546"/>
    <cellStyle name="Comma 14 59" xfId="13547"/>
    <cellStyle name="Comma 14 59 2" xfId="13548"/>
    <cellStyle name="Comma 14 6" xfId="13549"/>
    <cellStyle name="Comma 14 6 2" xfId="13550"/>
    <cellStyle name="Comma 14 6 3" xfId="13551"/>
    <cellStyle name="Comma 14 6 4" xfId="13552"/>
    <cellStyle name="Comma 14 6 5" xfId="13553"/>
    <cellStyle name="Comma 14 6 6" xfId="13554"/>
    <cellStyle name="Comma 14 60" xfId="13555"/>
    <cellStyle name="Comma 14 61" xfId="13556"/>
    <cellStyle name="Comma 14 62" xfId="13557"/>
    <cellStyle name="Comma 14 63" xfId="13558"/>
    <cellStyle name="Comma 14 64" xfId="13559"/>
    <cellStyle name="Comma 14 65" xfId="13560"/>
    <cellStyle name="Comma 14 66" xfId="13561"/>
    <cellStyle name="Comma 14 67" xfId="13562"/>
    <cellStyle name="Comma 14 68" xfId="13563"/>
    <cellStyle name="Comma 14 69" xfId="13564"/>
    <cellStyle name="Comma 14 7" xfId="13565"/>
    <cellStyle name="Comma 14 7 2" xfId="13566"/>
    <cellStyle name="Comma 14 7 3" xfId="13567"/>
    <cellStyle name="Comma 14 7 4" xfId="13568"/>
    <cellStyle name="Comma 14 7 5" xfId="13569"/>
    <cellStyle name="Comma 14 7 6" xfId="13570"/>
    <cellStyle name="Comma 14 70" xfId="13571"/>
    <cellStyle name="Comma 14 71" xfId="13572"/>
    <cellStyle name="Comma 14 72" xfId="13573"/>
    <cellStyle name="Comma 14 73" xfId="13574"/>
    <cellStyle name="Comma 14 8" xfId="13575"/>
    <cellStyle name="Comma 14 8 2" xfId="13576"/>
    <cellStyle name="Comma 14 8 3" xfId="13577"/>
    <cellStyle name="Comma 14 8 4" xfId="13578"/>
    <cellStyle name="Comma 14 8 5" xfId="13579"/>
    <cellStyle name="Comma 14 8 6" xfId="13580"/>
    <cellStyle name="Comma 14 9" xfId="13581"/>
    <cellStyle name="Comma 14 9 2" xfId="13582"/>
    <cellStyle name="Comma 14 9 3" xfId="13583"/>
    <cellStyle name="Comma 14 9 4" xfId="13584"/>
    <cellStyle name="Comma 14 9 5" xfId="13585"/>
    <cellStyle name="Comma 14 9 6" xfId="13586"/>
    <cellStyle name="Comma 140" xfId="13587"/>
    <cellStyle name="Comma 140 10" xfId="13588"/>
    <cellStyle name="Comma 140 10 2" xfId="13589"/>
    <cellStyle name="Comma 140 10 3" xfId="13590"/>
    <cellStyle name="Comma 140 10 4" xfId="13591"/>
    <cellStyle name="Comma 140 10 5" xfId="13592"/>
    <cellStyle name="Comma 140 10 6" xfId="13593"/>
    <cellStyle name="Comma 140 11" xfId="13594"/>
    <cellStyle name="Comma 140 11 2" xfId="13595"/>
    <cellStyle name="Comma 140 11 3" xfId="13596"/>
    <cellStyle name="Comma 140 11 4" xfId="13597"/>
    <cellStyle name="Comma 140 11 5" xfId="13598"/>
    <cellStyle name="Comma 140 11 6" xfId="13599"/>
    <cellStyle name="Comma 140 12" xfId="13600"/>
    <cellStyle name="Comma 140 12 2" xfId="13601"/>
    <cellStyle name="Comma 140 12 3" xfId="13602"/>
    <cellStyle name="Comma 140 12 4" xfId="13603"/>
    <cellStyle name="Comma 140 12 5" xfId="13604"/>
    <cellStyle name="Comma 140 12 6" xfId="13605"/>
    <cellStyle name="Comma 140 13" xfId="13606"/>
    <cellStyle name="Comma 140 13 2" xfId="13607"/>
    <cellStyle name="Comma 140 13 3" xfId="13608"/>
    <cellStyle name="Comma 140 13 4" xfId="13609"/>
    <cellStyle name="Comma 140 13 5" xfId="13610"/>
    <cellStyle name="Comma 140 13 6" xfId="13611"/>
    <cellStyle name="Comma 140 14" xfId="13612"/>
    <cellStyle name="Comma 140 14 2" xfId="13613"/>
    <cellStyle name="Comma 140 14 3" xfId="13614"/>
    <cellStyle name="Comma 140 14 4" xfId="13615"/>
    <cellStyle name="Comma 140 14 5" xfId="13616"/>
    <cellStyle name="Comma 140 14 6" xfId="13617"/>
    <cellStyle name="Comma 140 15" xfId="13618"/>
    <cellStyle name="Comma 140 16" xfId="13619"/>
    <cellStyle name="Comma 140 17" xfId="13620"/>
    <cellStyle name="Comma 140 18" xfId="13621"/>
    <cellStyle name="Comma 140 19" xfId="13622"/>
    <cellStyle name="Comma 140 2" xfId="13623"/>
    <cellStyle name="Comma 140 2 2" xfId="13624"/>
    <cellStyle name="Comma 140 2 3" xfId="13625"/>
    <cellStyle name="Comma 140 2 4" xfId="13626"/>
    <cellStyle name="Comma 140 2 5" xfId="13627"/>
    <cellStyle name="Comma 140 2 6" xfId="13628"/>
    <cellStyle name="Comma 140 20" xfId="13629"/>
    <cellStyle name="Comma 140 21" xfId="13630"/>
    <cellStyle name="Comma 140 22" xfId="13631"/>
    <cellStyle name="Comma 140 23" xfId="13632"/>
    <cellStyle name="Comma 140 24" xfId="13633"/>
    <cellStyle name="Comma 140 25" xfId="13634"/>
    <cellStyle name="Comma 140 26" xfId="13635"/>
    <cellStyle name="Comma 140 27" xfId="13636"/>
    <cellStyle name="Comma 140 28" xfId="13637"/>
    <cellStyle name="Comma 140 29" xfId="13638"/>
    <cellStyle name="Comma 140 3" xfId="13639"/>
    <cellStyle name="Comma 140 3 2" xfId="13640"/>
    <cellStyle name="Comma 140 3 3" xfId="13641"/>
    <cellStyle name="Comma 140 3 4" xfId="13642"/>
    <cellStyle name="Comma 140 3 5" xfId="13643"/>
    <cellStyle name="Comma 140 3 6" xfId="13644"/>
    <cellStyle name="Comma 140 30" xfId="13645"/>
    <cellStyle name="Comma 140 31" xfId="13646"/>
    <cellStyle name="Comma 140 32" xfId="13647"/>
    <cellStyle name="Comma 140 33" xfId="13648"/>
    <cellStyle name="Comma 140 34" xfId="13649"/>
    <cellStyle name="Comma 140 35" xfId="13650"/>
    <cellStyle name="Comma 140 36" xfId="13651"/>
    <cellStyle name="Comma 140 37" xfId="13652"/>
    <cellStyle name="Comma 140 38" xfId="13653"/>
    <cellStyle name="Comma 140 39" xfId="13654"/>
    <cellStyle name="Comma 140 4" xfId="13655"/>
    <cellStyle name="Comma 140 4 2" xfId="13656"/>
    <cellStyle name="Comma 140 4 3" xfId="13657"/>
    <cellStyle name="Comma 140 4 4" xfId="13658"/>
    <cellStyle name="Comma 140 4 5" xfId="13659"/>
    <cellStyle name="Comma 140 4 6" xfId="13660"/>
    <cellStyle name="Comma 140 40" xfId="13661"/>
    <cellStyle name="Comma 140 41" xfId="13662"/>
    <cellStyle name="Comma 140 42" xfId="13663"/>
    <cellStyle name="Comma 140 43" xfId="13664"/>
    <cellStyle name="Comma 140 44" xfId="13665"/>
    <cellStyle name="Comma 140 45" xfId="13666"/>
    <cellStyle name="Comma 140 46" xfId="13667"/>
    <cellStyle name="Comma 140 47" xfId="13668"/>
    <cellStyle name="Comma 140 48" xfId="13669"/>
    <cellStyle name="Comma 140 49" xfId="13670"/>
    <cellStyle name="Comma 140 5" xfId="13671"/>
    <cellStyle name="Comma 140 5 2" xfId="13672"/>
    <cellStyle name="Comma 140 5 3" xfId="13673"/>
    <cellStyle name="Comma 140 5 4" xfId="13674"/>
    <cellStyle name="Comma 140 5 5" xfId="13675"/>
    <cellStyle name="Comma 140 5 6" xfId="13676"/>
    <cellStyle name="Comma 140 50" xfId="13677"/>
    <cellStyle name="Comma 140 51" xfId="13678"/>
    <cellStyle name="Comma 140 52" xfId="13679"/>
    <cellStyle name="Comma 140 53" xfId="13680"/>
    <cellStyle name="Comma 140 54" xfId="13681"/>
    <cellStyle name="Comma 140 55" xfId="13682"/>
    <cellStyle name="Comma 140 56" xfId="13683"/>
    <cellStyle name="Comma 140 56 2" xfId="13684"/>
    <cellStyle name="Comma 140 57" xfId="13685"/>
    <cellStyle name="Comma 140 57 2" xfId="13686"/>
    <cellStyle name="Comma 140 58" xfId="13687"/>
    <cellStyle name="Comma 140 58 2" xfId="13688"/>
    <cellStyle name="Comma 140 59" xfId="13689"/>
    <cellStyle name="Comma 140 59 2" xfId="13690"/>
    <cellStyle name="Comma 140 6" xfId="13691"/>
    <cellStyle name="Comma 140 6 2" xfId="13692"/>
    <cellStyle name="Comma 140 6 3" xfId="13693"/>
    <cellStyle name="Comma 140 6 4" xfId="13694"/>
    <cellStyle name="Comma 140 6 5" xfId="13695"/>
    <cellStyle name="Comma 140 6 6" xfId="13696"/>
    <cellStyle name="Comma 140 60" xfId="13697"/>
    <cellStyle name="Comma 140 61" xfId="13698"/>
    <cellStyle name="Comma 140 62" xfId="13699"/>
    <cellStyle name="Comma 140 63" xfId="13700"/>
    <cellStyle name="Comma 140 64" xfId="13701"/>
    <cellStyle name="Comma 140 65" xfId="13702"/>
    <cellStyle name="Comma 140 66" xfId="13703"/>
    <cellStyle name="Comma 140 67" xfId="13704"/>
    <cellStyle name="Comma 140 68" xfId="13705"/>
    <cellStyle name="Comma 140 69" xfId="13706"/>
    <cellStyle name="Comma 140 7" xfId="13707"/>
    <cellStyle name="Comma 140 7 2" xfId="13708"/>
    <cellStyle name="Comma 140 7 3" xfId="13709"/>
    <cellStyle name="Comma 140 7 4" xfId="13710"/>
    <cellStyle name="Comma 140 7 5" xfId="13711"/>
    <cellStyle name="Comma 140 7 6" xfId="13712"/>
    <cellStyle name="Comma 140 70" xfId="13713"/>
    <cellStyle name="Comma 140 71" xfId="13714"/>
    <cellStyle name="Comma 140 72" xfId="13715"/>
    <cellStyle name="Comma 140 8" xfId="13716"/>
    <cellStyle name="Comma 140 8 2" xfId="13717"/>
    <cellStyle name="Comma 140 8 3" xfId="13718"/>
    <cellStyle name="Comma 140 8 4" xfId="13719"/>
    <cellStyle name="Comma 140 8 5" xfId="13720"/>
    <cellStyle name="Comma 140 8 6" xfId="13721"/>
    <cellStyle name="Comma 140 9" xfId="13722"/>
    <cellStyle name="Comma 140 9 2" xfId="13723"/>
    <cellStyle name="Comma 140 9 3" xfId="13724"/>
    <cellStyle name="Comma 140 9 4" xfId="13725"/>
    <cellStyle name="Comma 140 9 5" xfId="13726"/>
    <cellStyle name="Comma 140 9 6" xfId="13727"/>
    <cellStyle name="Comma 141" xfId="13728"/>
    <cellStyle name="Comma 141 10" xfId="13729"/>
    <cellStyle name="Comma 141 10 2" xfId="13730"/>
    <cellStyle name="Comma 141 10 3" xfId="13731"/>
    <cellStyle name="Comma 141 10 4" xfId="13732"/>
    <cellStyle name="Comma 141 10 5" xfId="13733"/>
    <cellStyle name="Comma 141 10 6" xfId="13734"/>
    <cellStyle name="Comma 141 11" xfId="13735"/>
    <cellStyle name="Comma 141 11 2" xfId="13736"/>
    <cellStyle name="Comma 141 11 3" xfId="13737"/>
    <cellStyle name="Comma 141 11 4" xfId="13738"/>
    <cellStyle name="Comma 141 11 5" xfId="13739"/>
    <cellStyle name="Comma 141 11 6" xfId="13740"/>
    <cellStyle name="Comma 141 12" xfId="13741"/>
    <cellStyle name="Comma 141 12 2" xfId="13742"/>
    <cellStyle name="Comma 141 12 3" xfId="13743"/>
    <cellStyle name="Comma 141 12 4" xfId="13744"/>
    <cellStyle name="Comma 141 12 5" xfId="13745"/>
    <cellStyle name="Comma 141 12 6" xfId="13746"/>
    <cellStyle name="Comma 141 13" xfId="13747"/>
    <cellStyle name="Comma 141 13 2" xfId="13748"/>
    <cellStyle name="Comma 141 13 3" xfId="13749"/>
    <cellStyle name="Comma 141 13 4" xfId="13750"/>
    <cellStyle name="Comma 141 13 5" xfId="13751"/>
    <cellStyle name="Comma 141 13 6" xfId="13752"/>
    <cellStyle name="Comma 141 14" xfId="13753"/>
    <cellStyle name="Comma 141 14 2" xfId="13754"/>
    <cellStyle name="Comma 141 14 3" xfId="13755"/>
    <cellStyle name="Comma 141 14 4" xfId="13756"/>
    <cellStyle name="Comma 141 14 5" xfId="13757"/>
    <cellStyle name="Comma 141 14 6" xfId="13758"/>
    <cellStyle name="Comma 141 15" xfId="13759"/>
    <cellStyle name="Comma 141 16" xfId="13760"/>
    <cellStyle name="Comma 141 17" xfId="13761"/>
    <cellStyle name="Comma 141 18" xfId="13762"/>
    <cellStyle name="Comma 141 19" xfId="13763"/>
    <cellStyle name="Comma 141 2" xfId="13764"/>
    <cellStyle name="Comma 141 2 2" xfId="13765"/>
    <cellStyle name="Comma 141 2 3" xfId="13766"/>
    <cellStyle name="Comma 141 2 4" xfId="13767"/>
    <cellStyle name="Comma 141 2 5" xfId="13768"/>
    <cellStyle name="Comma 141 2 6" xfId="13769"/>
    <cellStyle name="Comma 141 20" xfId="13770"/>
    <cellStyle name="Comma 141 21" xfId="13771"/>
    <cellStyle name="Comma 141 22" xfId="13772"/>
    <cellStyle name="Comma 141 23" xfId="13773"/>
    <cellStyle name="Comma 141 24" xfId="13774"/>
    <cellStyle name="Comma 141 25" xfId="13775"/>
    <cellStyle name="Comma 141 26" xfId="13776"/>
    <cellStyle name="Comma 141 27" xfId="13777"/>
    <cellStyle name="Comma 141 28" xfId="13778"/>
    <cellStyle name="Comma 141 29" xfId="13779"/>
    <cellStyle name="Comma 141 3" xfId="13780"/>
    <cellStyle name="Comma 141 3 2" xfId="13781"/>
    <cellStyle name="Comma 141 3 3" xfId="13782"/>
    <cellStyle name="Comma 141 3 4" xfId="13783"/>
    <cellStyle name="Comma 141 3 5" xfId="13784"/>
    <cellStyle name="Comma 141 3 6" xfId="13785"/>
    <cellStyle name="Comma 141 30" xfId="13786"/>
    <cellStyle name="Comma 141 31" xfId="13787"/>
    <cellStyle name="Comma 141 32" xfId="13788"/>
    <cellStyle name="Comma 141 33" xfId="13789"/>
    <cellStyle name="Comma 141 34" xfId="13790"/>
    <cellStyle name="Comma 141 35" xfId="13791"/>
    <cellStyle name="Comma 141 36" xfId="13792"/>
    <cellStyle name="Comma 141 37" xfId="13793"/>
    <cellStyle name="Comma 141 38" xfId="13794"/>
    <cellStyle name="Comma 141 39" xfId="13795"/>
    <cellStyle name="Comma 141 4" xfId="13796"/>
    <cellStyle name="Comma 141 4 2" xfId="13797"/>
    <cellStyle name="Comma 141 4 3" xfId="13798"/>
    <cellStyle name="Comma 141 4 4" xfId="13799"/>
    <cellStyle name="Comma 141 4 5" xfId="13800"/>
    <cellStyle name="Comma 141 4 6" xfId="13801"/>
    <cellStyle name="Comma 141 40" xfId="13802"/>
    <cellStyle name="Comma 141 41" xfId="13803"/>
    <cellStyle name="Comma 141 42" xfId="13804"/>
    <cellStyle name="Comma 141 43" xfId="13805"/>
    <cellStyle name="Comma 141 44" xfId="13806"/>
    <cellStyle name="Comma 141 45" xfId="13807"/>
    <cellStyle name="Comma 141 46" xfId="13808"/>
    <cellStyle name="Comma 141 47" xfId="13809"/>
    <cellStyle name="Comma 141 48" xfId="13810"/>
    <cellStyle name="Comma 141 49" xfId="13811"/>
    <cellStyle name="Comma 141 5" xfId="13812"/>
    <cellStyle name="Comma 141 5 2" xfId="13813"/>
    <cellStyle name="Comma 141 5 3" xfId="13814"/>
    <cellStyle name="Comma 141 5 4" xfId="13815"/>
    <cellStyle name="Comma 141 5 5" xfId="13816"/>
    <cellStyle name="Comma 141 5 6" xfId="13817"/>
    <cellStyle name="Comma 141 50" xfId="13818"/>
    <cellStyle name="Comma 141 51" xfId="13819"/>
    <cellStyle name="Comma 141 52" xfId="13820"/>
    <cellStyle name="Comma 141 53" xfId="13821"/>
    <cellStyle name="Comma 141 54" xfId="13822"/>
    <cellStyle name="Comma 141 55" xfId="13823"/>
    <cellStyle name="Comma 141 56" xfId="13824"/>
    <cellStyle name="Comma 141 56 2" xfId="13825"/>
    <cellStyle name="Comma 141 57" xfId="13826"/>
    <cellStyle name="Comma 141 57 2" xfId="13827"/>
    <cellStyle name="Comma 141 58" xfId="13828"/>
    <cellStyle name="Comma 141 58 2" xfId="13829"/>
    <cellStyle name="Comma 141 59" xfId="13830"/>
    <cellStyle name="Comma 141 59 2" xfId="13831"/>
    <cellStyle name="Comma 141 6" xfId="13832"/>
    <cellStyle name="Comma 141 6 2" xfId="13833"/>
    <cellStyle name="Comma 141 6 3" xfId="13834"/>
    <cellStyle name="Comma 141 6 4" xfId="13835"/>
    <cellStyle name="Comma 141 6 5" xfId="13836"/>
    <cellStyle name="Comma 141 6 6" xfId="13837"/>
    <cellStyle name="Comma 141 60" xfId="13838"/>
    <cellStyle name="Comma 141 61" xfId="13839"/>
    <cellStyle name="Comma 141 62" xfId="13840"/>
    <cellStyle name="Comma 141 63" xfId="13841"/>
    <cellStyle name="Comma 141 64" xfId="13842"/>
    <cellStyle name="Comma 141 65" xfId="13843"/>
    <cellStyle name="Comma 141 66" xfId="13844"/>
    <cellStyle name="Comma 141 67" xfId="13845"/>
    <cellStyle name="Comma 141 68" xfId="13846"/>
    <cellStyle name="Comma 141 69" xfId="13847"/>
    <cellStyle name="Comma 141 7" xfId="13848"/>
    <cellStyle name="Comma 141 7 2" xfId="13849"/>
    <cellStyle name="Comma 141 7 3" xfId="13850"/>
    <cellStyle name="Comma 141 7 4" xfId="13851"/>
    <cellStyle name="Comma 141 7 5" xfId="13852"/>
    <cellStyle name="Comma 141 7 6" xfId="13853"/>
    <cellStyle name="Comma 141 70" xfId="13854"/>
    <cellStyle name="Comma 141 71" xfId="13855"/>
    <cellStyle name="Comma 141 72" xfId="13856"/>
    <cellStyle name="Comma 141 8" xfId="13857"/>
    <cellStyle name="Comma 141 8 2" xfId="13858"/>
    <cellStyle name="Comma 141 8 3" xfId="13859"/>
    <cellStyle name="Comma 141 8 4" xfId="13860"/>
    <cellStyle name="Comma 141 8 5" xfId="13861"/>
    <cellStyle name="Comma 141 8 6" xfId="13862"/>
    <cellStyle name="Comma 141 9" xfId="13863"/>
    <cellStyle name="Comma 141 9 2" xfId="13864"/>
    <cellStyle name="Comma 141 9 3" xfId="13865"/>
    <cellStyle name="Comma 141 9 4" xfId="13866"/>
    <cellStyle name="Comma 141 9 5" xfId="13867"/>
    <cellStyle name="Comma 141 9 6" xfId="13868"/>
    <cellStyle name="Comma 144" xfId="13869"/>
    <cellStyle name="Comma 144 10" xfId="13870"/>
    <cellStyle name="Comma 144 10 2" xfId="13871"/>
    <cellStyle name="Comma 144 10 3" xfId="13872"/>
    <cellStyle name="Comma 144 10 4" xfId="13873"/>
    <cellStyle name="Comma 144 10 5" xfId="13874"/>
    <cellStyle name="Comma 144 10 6" xfId="13875"/>
    <cellStyle name="Comma 144 11" xfId="13876"/>
    <cellStyle name="Comma 144 11 2" xfId="13877"/>
    <cellStyle name="Comma 144 11 3" xfId="13878"/>
    <cellStyle name="Comma 144 11 4" xfId="13879"/>
    <cellStyle name="Comma 144 11 5" xfId="13880"/>
    <cellStyle name="Comma 144 11 6" xfId="13881"/>
    <cellStyle name="Comma 144 12" xfId="13882"/>
    <cellStyle name="Comma 144 12 2" xfId="13883"/>
    <cellStyle name="Comma 144 12 3" xfId="13884"/>
    <cellStyle name="Comma 144 12 4" xfId="13885"/>
    <cellStyle name="Comma 144 12 5" xfId="13886"/>
    <cellStyle name="Comma 144 12 6" xfId="13887"/>
    <cellStyle name="Comma 144 13" xfId="13888"/>
    <cellStyle name="Comma 144 13 2" xfId="13889"/>
    <cellStyle name="Comma 144 13 3" xfId="13890"/>
    <cellStyle name="Comma 144 13 4" xfId="13891"/>
    <cellStyle name="Comma 144 13 5" xfId="13892"/>
    <cellStyle name="Comma 144 13 6" xfId="13893"/>
    <cellStyle name="Comma 144 14" xfId="13894"/>
    <cellStyle name="Comma 144 14 2" xfId="13895"/>
    <cellStyle name="Comma 144 14 3" xfId="13896"/>
    <cellStyle name="Comma 144 14 4" xfId="13897"/>
    <cellStyle name="Comma 144 14 5" xfId="13898"/>
    <cellStyle name="Comma 144 14 6" xfId="13899"/>
    <cellStyle name="Comma 144 15" xfId="13900"/>
    <cellStyle name="Comma 144 16" xfId="13901"/>
    <cellStyle name="Comma 144 17" xfId="13902"/>
    <cellStyle name="Comma 144 18" xfId="13903"/>
    <cellStyle name="Comma 144 19" xfId="13904"/>
    <cellStyle name="Comma 144 2" xfId="13905"/>
    <cellStyle name="Comma 144 2 2" xfId="13906"/>
    <cellStyle name="Comma 144 2 3" xfId="13907"/>
    <cellStyle name="Comma 144 2 4" xfId="13908"/>
    <cellStyle name="Comma 144 2 5" xfId="13909"/>
    <cellStyle name="Comma 144 2 6" xfId="13910"/>
    <cellStyle name="Comma 144 20" xfId="13911"/>
    <cellStyle name="Comma 144 21" xfId="13912"/>
    <cellStyle name="Comma 144 22" xfId="13913"/>
    <cellStyle name="Comma 144 23" xfId="13914"/>
    <cellStyle name="Comma 144 24" xfId="13915"/>
    <cellStyle name="Comma 144 25" xfId="13916"/>
    <cellStyle name="Comma 144 26" xfId="13917"/>
    <cellStyle name="Comma 144 27" xfId="13918"/>
    <cellStyle name="Comma 144 28" xfId="13919"/>
    <cellStyle name="Comma 144 29" xfId="13920"/>
    <cellStyle name="Comma 144 3" xfId="13921"/>
    <cellStyle name="Comma 144 3 2" xfId="13922"/>
    <cellStyle name="Comma 144 3 3" xfId="13923"/>
    <cellStyle name="Comma 144 3 4" xfId="13924"/>
    <cellStyle name="Comma 144 3 5" xfId="13925"/>
    <cellStyle name="Comma 144 3 6" xfId="13926"/>
    <cellStyle name="Comma 144 30" xfId="13927"/>
    <cellStyle name="Comma 144 31" xfId="13928"/>
    <cellStyle name="Comma 144 32" xfId="13929"/>
    <cellStyle name="Comma 144 33" xfId="13930"/>
    <cellStyle name="Comma 144 34" xfId="13931"/>
    <cellStyle name="Comma 144 35" xfId="13932"/>
    <cellStyle name="Comma 144 36" xfId="13933"/>
    <cellStyle name="Comma 144 37" xfId="13934"/>
    <cellStyle name="Comma 144 38" xfId="13935"/>
    <cellStyle name="Comma 144 39" xfId="13936"/>
    <cellStyle name="Comma 144 4" xfId="13937"/>
    <cellStyle name="Comma 144 4 2" xfId="13938"/>
    <cellStyle name="Comma 144 4 3" xfId="13939"/>
    <cellStyle name="Comma 144 4 4" xfId="13940"/>
    <cellStyle name="Comma 144 4 5" xfId="13941"/>
    <cellStyle name="Comma 144 4 6" xfId="13942"/>
    <cellStyle name="Comma 144 40" xfId="13943"/>
    <cellStyle name="Comma 144 41" xfId="13944"/>
    <cellStyle name="Comma 144 42" xfId="13945"/>
    <cellStyle name="Comma 144 43" xfId="13946"/>
    <cellStyle name="Comma 144 44" xfId="13947"/>
    <cellStyle name="Comma 144 45" xfId="13948"/>
    <cellStyle name="Comma 144 46" xfId="13949"/>
    <cellStyle name="Comma 144 47" xfId="13950"/>
    <cellStyle name="Comma 144 48" xfId="13951"/>
    <cellStyle name="Comma 144 49" xfId="13952"/>
    <cellStyle name="Comma 144 5" xfId="13953"/>
    <cellStyle name="Comma 144 5 2" xfId="13954"/>
    <cellStyle name="Comma 144 5 3" xfId="13955"/>
    <cellStyle name="Comma 144 5 4" xfId="13956"/>
    <cellStyle name="Comma 144 5 5" xfId="13957"/>
    <cellStyle name="Comma 144 5 6" xfId="13958"/>
    <cellStyle name="Comma 144 50" xfId="13959"/>
    <cellStyle name="Comma 144 51" xfId="13960"/>
    <cellStyle name="Comma 144 52" xfId="13961"/>
    <cellStyle name="Comma 144 53" xfId="13962"/>
    <cellStyle name="Comma 144 54" xfId="13963"/>
    <cellStyle name="Comma 144 55" xfId="13964"/>
    <cellStyle name="Comma 144 56" xfId="13965"/>
    <cellStyle name="Comma 144 56 2" xfId="13966"/>
    <cellStyle name="Comma 144 57" xfId="13967"/>
    <cellStyle name="Comma 144 57 2" xfId="13968"/>
    <cellStyle name="Comma 144 58" xfId="13969"/>
    <cellStyle name="Comma 144 58 2" xfId="13970"/>
    <cellStyle name="Comma 144 59" xfId="13971"/>
    <cellStyle name="Comma 144 59 2" xfId="13972"/>
    <cellStyle name="Comma 144 6" xfId="13973"/>
    <cellStyle name="Comma 144 6 2" xfId="13974"/>
    <cellStyle name="Comma 144 6 3" xfId="13975"/>
    <cellStyle name="Comma 144 6 4" xfId="13976"/>
    <cellStyle name="Comma 144 6 5" xfId="13977"/>
    <cellStyle name="Comma 144 6 6" xfId="13978"/>
    <cellStyle name="Comma 144 60" xfId="13979"/>
    <cellStyle name="Comma 144 61" xfId="13980"/>
    <cellStyle name="Comma 144 62" xfId="13981"/>
    <cellStyle name="Comma 144 63" xfId="13982"/>
    <cellStyle name="Comma 144 64" xfId="13983"/>
    <cellStyle name="Comma 144 65" xfId="13984"/>
    <cellStyle name="Comma 144 66" xfId="13985"/>
    <cellStyle name="Comma 144 67" xfId="13986"/>
    <cellStyle name="Comma 144 68" xfId="13987"/>
    <cellStyle name="Comma 144 69" xfId="13988"/>
    <cellStyle name="Comma 144 7" xfId="13989"/>
    <cellStyle name="Comma 144 7 2" xfId="13990"/>
    <cellStyle name="Comma 144 7 3" xfId="13991"/>
    <cellStyle name="Comma 144 7 4" xfId="13992"/>
    <cellStyle name="Comma 144 7 5" xfId="13993"/>
    <cellStyle name="Comma 144 7 6" xfId="13994"/>
    <cellStyle name="Comma 144 70" xfId="13995"/>
    <cellStyle name="Comma 144 71" xfId="13996"/>
    <cellStyle name="Comma 144 72" xfId="13997"/>
    <cellStyle name="Comma 144 8" xfId="13998"/>
    <cellStyle name="Comma 144 8 2" xfId="13999"/>
    <cellStyle name="Comma 144 8 3" xfId="14000"/>
    <cellStyle name="Comma 144 8 4" xfId="14001"/>
    <cellStyle name="Comma 144 8 5" xfId="14002"/>
    <cellStyle name="Comma 144 8 6" xfId="14003"/>
    <cellStyle name="Comma 144 9" xfId="14004"/>
    <cellStyle name="Comma 144 9 2" xfId="14005"/>
    <cellStyle name="Comma 144 9 3" xfId="14006"/>
    <cellStyle name="Comma 144 9 4" xfId="14007"/>
    <cellStyle name="Comma 144 9 5" xfId="14008"/>
    <cellStyle name="Comma 144 9 6" xfId="14009"/>
    <cellStyle name="Comma 145" xfId="14010"/>
    <cellStyle name="Comma 145 10" xfId="14011"/>
    <cellStyle name="Comma 145 10 2" xfId="14012"/>
    <cellStyle name="Comma 145 10 3" xfId="14013"/>
    <cellStyle name="Comma 145 10 4" xfId="14014"/>
    <cellStyle name="Comma 145 10 5" xfId="14015"/>
    <cellStyle name="Comma 145 10 6" xfId="14016"/>
    <cellStyle name="Comma 145 11" xfId="14017"/>
    <cellStyle name="Comma 145 11 2" xfId="14018"/>
    <cellStyle name="Comma 145 11 3" xfId="14019"/>
    <cellStyle name="Comma 145 11 4" xfId="14020"/>
    <cellStyle name="Comma 145 11 5" xfId="14021"/>
    <cellStyle name="Comma 145 11 6" xfId="14022"/>
    <cellStyle name="Comma 145 12" xfId="14023"/>
    <cellStyle name="Comma 145 12 2" xfId="14024"/>
    <cellStyle name="Comma 145 12 3" xfId="14025"/>
    <cellStyle name="Comma 145 12 4" xfId="14026"/>
    <cellStyle name="Comma 145 12 5" xfId="14027"/>
    <cellStyle name="Comma 145 12 6" xfId="14028"/>
    <cellStyle name="Comma 145 13" xfId="14029"/>
    <cellStyle name="Comma 145 13 2" xfId="14030"/>
    <cellStyle name="Comma 145 13 3" xfId="14031"/>
    <cellStyle name="Comma 145 13 4" xfId="14032"/>
    <cellStyle name="Comma 145 13 5" xfId="14033"/>
    <cellStyle name="Comma 145 13 6" xfId="14034"/>
    <cellStyle name="Comma 145 14" xfId="14035"/>
    <cellStyle name="Comma 145 14 2" xfId="14036"/>
    <cellStyle name="Comma 145 14 3" xfId="14037"/>
    <cellStyle name="Comma 145 14 4" xfId="14038"/>
    <cellStyle name="Comma 145 14 5" xfId="14039"/>
    <cellStyle name="Comma 145 14 6" xfId="14040"/>
    <cellStyle name="Comma 145 15" xfId="14041"/>
    <cellStyle name="Comma 145 16" xfId="14042"/>
    <cellStyle name="Comma 145 17" xfId="14043"/>
    <cellStyle name="Comma 145 18" xfId="14044"/>
    <cellStyle name="Comma 145 19" xfId="14045"/>
    <cellStyle name="Comma 145 2" xfId="14046"/>
    <cellStyle name="Comma 145 2 2" xfId="14047"/>
    <cellStyle name="Comma 145 2 3" xfId="14048"/>
    <cellStyle name="Comma 145 2 4" xfId="14049"/>
    <cellStyle name="Comma 145 2 5" xfId="14050"/>
    <cellStyle name="Comma 145 2 6" xfId="14051"/>
    <cellStyle name="Comma 145 20" xfId="14052"/>
    <cellStyle name="Comma 145 21" xfId="14053"/>
    <cellStyle name="Comma 145 22" xfId="14054"/>
    <cellStyle name="Comma 145 23" xfId="14055"/>
    <cellStyle name="Comma 145 24" xfId="14056"/>
    <cellStyle name="Comma 145 25" xfId="14057"/>
    <cellStyle name="Comma 145 26" xfId="14058"/>
    <cellStyle name="Comma 145 27" xfId="14059"/>
    <cellStyle name="Comma 145 28" xfId="14060"/>
    <cellStyle name="Comma 145 29" xfId="14061"/>
    <cellStyle name="Comma 145 3" xfId="14062"/>
    <cellStyle name="Comma 145 3 2" xfId="14063"/>
    <cellStyle name="Comma 145 3 3" xfId="14064"/>
    <cellStyle name="Comma 145 3 4" xfId="14065"/>
    <cellStyle name="Comma 145 3 5" xfId="14066"/>
    <cellStyle name="Comma 145 3 6" xfId="14067"/>
    <cellStyle name="Comma 145 30" xfId="14068"/>
    <cellStyle name="Comma 145 31" xfId="14069"/>
    <cellStyle name="Comma 145 32" xfId="14070"/>
    <cellStyle name="Comma 145 33" xfId="14071"/>
    <cellStyle name="Comma 145 34" xfId="14072"/>
    <cellStyle name="Comma 145 35" xfId="14073"/>
    <cellStyle name="Comma 145 36" xfId="14074"/>
    <cellStyle name="Comma 145 37" xfId="14075"/>
    <cellStyle name="Comma 145 38" xfId="14076"/>
    <cellStyle name="Comma 145 39" xfId="14077"/>
    <cellStyle name="Comma 145 4" xfId="14078"/>
    <cellStyle name="Comma 145 4 2" xfId="14079"/>
    <cellStyle name="Comma 145 4 3" xfId="14080"/>
    <cellStyle name="Comma 145 4 4" xfId="14081"/>
    <cellStyle name="Comma 145 4 5" xfId="14082"/>
    <cellStyle name="Comma 145 4 6" xfId="14083"/>
    <cellStyle name="Comma 145 40" xfId="14084"/>
    <cellStyle name="Comma 145 41" xfId="14085"/>
    <cellStyle name="Comma 145 42" xfId="14086"/>
    <cellStyle name="Comma 145 43" xfId="14087"/>
    <cellStyle name="Comma 145 44" xfId="14088"/>
    <cellStyle name="Comma 145 45" xfId="14089"/>
    <cellStyle name="Comma 145 46" xfId="14090"/>
    <cellStyle name="Comma 145 47" xfId="14091"/>
    <cellStyle name="Comma 145 48" xfId="14092"/>
    <cellStyle name="Comma 145 49" xfId="14093"/>
    <cellStyle name="Comma 145 5" xfId="14094"/>
    <cellStyle name="Comma 145 5 2" xfId="14095"/>
    <cellStyle name="Comma 145 5 3" xfId="14096"/>
    <cellStyle name="Comma 145 5 4" xfId="14097"/>
    <cellStyle name="Comma 145 5 5" xfId="14098"/>
    <cellStyle name="Comma 145 5 6" xfId="14099"/>
    <cellStyle name="Comma 145 50" xfId="14100"/>
    <cellStyle name="Comma 145 51" xfId="14101"/>
    <cellStyle name="Comma 145 52" xfId="14102"/>
    <cellStyle name="Comma 145 53" xfId="14103"/>
    <cellStyle name="Comma 145 54" xfId="14104"/>
    <cellStyle name="Comma 145 55" xfId="14105"/>
    <cellStyle name="Comma 145 56" xfId="14106"/>
    <cellStyle name="Comma 145 56 2" xfId="14107"/>
    <cellStyle name="Comma 145 57" xfId="14108"/>
    <cellStyle name="Comma 145 57 2" xfId="14109"/>
    <cellStyle name="Comma 145 58" xfId="14110"/>
    <cellStyle name="Comma 145 58 2" xfId="14111"/>
    <cellStyle name="Comma 145 59" xfId="14112"/>
    <cellStyle name="Comma 145 59 2" xfId="14113"/>
    <cellStyle name="Comma 145 6" xfId="14114"/>
    <cellStyle name="Comma 145 6 2" xfId="14115"/>
    <cellStyle name="Comma 145 6 3" xfId="14116"/>
    <cellStyle name="Comma 145 6 4" xfId="14117"/>
    <cellStyle name="Comma 145 6 5" xfId="14118"/>
    <cellStyle name="Comma 145 6 6" xfId="14119"/>
    <cellStyle name="Comma 145 60" xfId="14120"/>
    <cellStyle name="Comma 145 61" xfId="14121"/>
    <cellStyle name="Comma 145 62" xfId="14122"/>
    <cellStyle name="Comma 145 63" xfId="14123"/>
    <cellStyle name="Comma 145 64" xfId="14124"/>
    <cellStyle name="Comma 145 65" xfId="14125"/>
    <cellStyle name="Comma 145 66" xfId="14126"/>
    <cellStyle name="Comma 145 67" xfId="14127"/>
    <cellStyle name="Comma 145 68" xfId="14128"/>
    <cellStyle name="Comma 145 69" xfId="14129"/>
    <cellStyle name="Comma 145 7" xfId="14130"/>
    <cellStyle name="Comma 145 7 2" xfId="14131"/>
    <cellStyle name="Comma 145 7 3" xfId="14132"/>
    <cellStyle name="Comma 145 7 4" xfId="14133"/>
    <cellStyle name="Comma 145 7 5" xfId="14134"/>
    <cellStyle name="Comma 145 7 6" xfId="14135"/>
    <cellStyle name="Comma 145 70" xfId="14136"/>
    <cellStyle name="Comma 145 71" xfId="14137"/>
    <cellStyle name="Comma 145 72" xfId="14138"/>
    <cellStyle name="Comma 145 8" xfId="14139"/>
    <cellStyle name="Comma 145 8 2" xfId="14140"/>
    <cellStyle name="Comma 145 8 3" xfId="14141"/>
    <cellStyle name="Comma 145 8 4" xfId="14142"/>
    <cellStyle name="Comma 145 8 5" xfId="14143"/>
    <cellStyle name="Comma 145 8 6" xfId="14144"/>
    <cellStyle name="Comma 145 9" xfId="14145"/>
    <cellStyle name="Comma 145 9 2" xfId="14146"/>
    <cellStyle name="Comma 145 9 3" xfId="14147"/>
    <cellStyle name="Comma 145 9 4" xfId="14148"/>
    <cellStyle name="Comma 145 9 5" xfId="14149"/>
    <cellStyle name="Comma 145 9 6" xfId="14150"/>
    <cellStyle name="Comma 146" xfId="14151"/>
    <cellStyle name="Comma 146 10" xfId="14152"/>
    <cellStyle name="Comma 146 10 2" xfId="14153"/>
    <cellStyle name="Comma 146 10 3" xfId="14154"/>
    <cellStyle name="Comma 146 10 4" xfId="14155"/>
    <cellStyle name="Comma 146 10 5" xfId="14156"/>
    <cellStyle name="Comma 146 10 6" xfId="14157"/>
    <cellStyle name="Comma 146 11" xfId="14158"/>
    <cellStyle name="Comma 146 11 2" xfId="14159"/>
    <cellStyle name="Comma 146 11 3" xfId="14160"/>
    <cellStyle name="Comma 146 11 4" xfId="14161"/>
    <cellStyle name="Comma 146 11 5" xfId="14162"/>
    <cellStyle name="Comma 146 11 6" xfId="14163"/>
    <cellStyle name="Comma 146 12" xfId="14164"/>
    <cellStyle name="Comma 146 12 2" xfId="14165"/>
    <cellStyle name="Comma 146 12 3" xfId="14166"/>
    <cellStyle name="Comma 146 12 4" xfId="14167"/>
    <cellStyle name="Comma 146 12 5" xfId="14168"/>
    <cellStyle name="Comma 146 12 6" xfId="14169"/>
    <cellStyle name="Comma 146 13" xfId="14170"/>
    <cellStyle name="Comma 146 13 2" xfId="14171"/>
    <cellStyle name="Comma 146 13 3" xfId="14172"/>
    <cellStyle name="Comma 146 13 4" xfId="14173"/>
    <cellStyle name="Comma 146 13 5" xfId="14174"/>
    <cellStyle name="Comma 146 13 6" xfId="14175"/>
    <cellStyle name="Comma 146 14" xfId="14176"/>
    <cellStyle name="Comma 146 14 2" xfId="14177"/>
    <cellStyle name="Comma 146 14 3" xfId="14178"/>
    <cellStyle name="Comma 146 14 4" xfId="14179"/>
    <cellStyle name="Comma 146 14 5" xfId="14180"/>
    <cellStyle name="Comma 146 14 6" xfId="14181"/>
    <cellStyle name="Comma 146 15" xfId="14182"/>
    <cellStyle name="Comma 146 16" xfId="14183"/>
    <cellStyle name="Comma 146 17" xfId="14184"/>
    <cellStyle name="Comma 146 18" xfId="14185"/>
    <cellStyle name="Comma 146 19" xfId="14186"/>
    <cellStyle name="Comma 146 2" xfId="14187"/>
    <cellStyle name="Comma 146 2 2" xfId="14188"/>
    <cellStyle name="Comma 146 2 3" xfId="14189"/>
    <cellStyle name="Comma 146 2 4" xfId="14190"/>
    <cellStyle name="Comma 146 2 5" xfId="14191"/>
    <cellStyle name="Comma 146 2 6" xfId="14192"/>
    <cellStyle name="Comma 146 20" xfId="14193"/>
    <cellStyle name="Comma 146 21" xfId="14194"/>
    <cellStyle name="Comma 146 22" xfId="14195"/>
    <cellStyle name="Comma 146 23" xfId="14196"/>
    <cellStyle name="Comma 146 24" xfId="14197"/>
    <cellStyle name="Comma 146 25" xfId="14198"/>
    <cellStyle name="Comma 146 26" xfId="14199"/>
    <cellStyle name="Comma 146 27" xfId="14200"/>
    <cellStyle name="Comma 146 28" xfId="14201"/>
    <cellStyle name="Comma 146 29" xfId="14202"/>
    <cellStyle name="Comma 146 3" xfId="14203"/>
    <cellStyle name="Comma 146 3 2" xfId="14204"/>
    <cellStyle name="Comma 146 3 3" xfId="14205"/>
    <cellStyle name="Comma 146 3 4" xfId="14206"/>
    <cellStyle name="Comma 146 3 5" xfId="14207"/>
    <cellStyle name="Comma 146 3 6" xfId="14208"/>
    <cellStyle name="Comma 146 30" xfId="14209"/>
    <cellStyle name="Comma 146 31" xfId="14210"/>
    <cellStyle name="Comma 146 32" xfId="14211"/>
    <cellStyle name="Comma 146 33" xfId="14212"/>
    <cellStyle name="Comma 146 34" xfId="14213"/>
    <cellStyle name="Comma 146 35" xfId="14214"/>
    <cellStyle name="Comma 146 36" xfId="14215"/>
    <cellStyle name="Comma 146 37" xfId="14216"/>
    <cellStyle name="Comma 146 38" xfId="14217"/>
    <cellStyle name="Comma 146 39" xfId="14218"/>
    <cellStyle name="Comma 146 4" xfId="14219"/>
    <cellStyle name="Comma 146 4 2" xfId="14220"/>
    <cellStyle name="Comma 146 4 3" xfId="14221"/>
    <cellStyle name="Comma 146 4 4" xfId="14222"/>
    <cellStyle name="Comma 146 4 5" xfId="14223"/>
    <cellStyle name="Comma 146 4 6" xfId="14224"/>
    <cellStyle name="Comma 146 40" xfId="14225"/>
    <cellStyle name="Comma 146 41" xfId="14226"/>
    <cellStyle name="Comma 146 42" xfId="14227"/>
    <cellStyle name="Comma 146 43" xfId="14228"/>
    <cellStyle name="Comma 146 44" xfId="14229"/>
    <cellStyle name="Comma 146 45" xfId="14230"/>
    <cellStyle name="Comma 146 46" xfId="14231"/>
    <cellStyle name="Comma 146 47" xfId="14232"/>
    <cellStyle name="Comma 146 48" xfId="14233"/>
    <cellStyle name="Comma 146 49" xfId="14234"/>
    <cellStyle name="Comma 146 5" xfId="14235"/>
    <cellStyle name="Comma 146 5 2" xfId="14236"/>
    <cellStyle name="Comma 146 5 3" xfId="14237"/>
    <cellStyle name="Comma 146 5 4" xfId="14238"/>
    <cellStyle name="Comma 146 5 5" xfId="14239"/>
    <cellStyle name="Comma 146 5 6" xfId="14240"/>
    <cellStyle name="Comma 146 50" xfId="14241"/>
    <cellStyle name="Comma 146 51" xfId="14242"/>
    <cellStyle name="Comma 146 52" xfId="14243"/>
    <cellStyle name="Comma 146 53" xfId="14244"/>
    <cellStyle name="Comma 146 54" xfId="14245"/>
    <cellStyle name="Comma 146 55" xfId="14246"/>
    <cellStyle name="Comma 146 56" xfId="14247"/>
    <cellStyle name="Comma 146 56 2" xfId="14248"/>
    <cellStyle name="Comma 146 57" xfId="14249"/>
    <cellStyle name="Comma 146 57 2" xfId="14250"/>
    <cellStyle name="Comma 146 58" xfId="14251"/>
    <cellStyle name="Comma 146 58 2" xfId="14252"/>
    <cellStyle name="Comma 146 59" xfId="14253"/>
    <cellStyle name="Comma 146 59 2" xfId="14254"/>
    <cellStyle name="Comma 146 6" xfId="14255"/>
    <cellStyle name="Comma 146 6 2" xfId="14256"/>
    <cellStyle name="Comma 146 6 3" xfId="14257"/>
    <cellStyle name="Comma 146 6 4" xfId="14258"/>
    <cellStyle name="Comma 146 6 5" xfId="14259"/>
    <cellStyle name="Comma 146 6 6" xfId="14260"/>
    <cellStyle name="Comma 146 60" xfId="14261"/>
    <cellStyle name="Comma 146 61" xfId="14262"/>
    <cellStyle name="Comma 146 62" xfId="14263"/>
    <cellStyle name="Comma 146 63" xfId="14264"/>
    <cellStyle name="Comma 146 64" xfId="14265"/>
    <cellStyle name="Comma 146 65" xfId="14266"/>
    <cellStyle name="Comma 146 66" xfId="14267"/>
    <cellStyle name="Comma 146 67" xfId="14268"/>
    <cellStyle name="Comma 146 68" xfId="14269"/>
    <cellStyle name="Comma 146 69" xfId="14270"/>
    <cellStyle name="Comma 146 7" xfId="14271"/>
    <cellStyle name="Comma 146 7 2" xfId="14272"/>
    <cellStyle name="Comma 146 7 3" xfId="14273"/>
    <cellStyle name="Comma 146 7 4" xfId="14274"/>
    <cellStyle name="Comma 146 7 5" xfId="14275"/>
    <cellStyle name="Comma 146 7 6" xfId="14276"/>
    <cellStyle name="Comma 146 70" xfId="14277"/>
    <cellStyle name="Comma 146 71" xfId="14278"/>
    <cellStyle name="Comma 146 72" xfId="14279"/>
    <cellStyle name="Comma 146 8" xfId="14280"/>
    <cellStyle name="Comma 146 8 2" xfId="14281"/>
    <cellStyle name="Comma 146 8 3" xfId="14282"/>
    <cellStyle name="Comma 146 8 4" xfId="14283"/>
    <cellStyle name="Comma 146 8 5" xfId="14284"/>
    <cellStyle name="Comma 146 8 6" xfId="14285"/>
    <cellStyle name="Comma 146 9" xfId="14286"/>
    <cellStyle name="Comma 146 9 2" xfId="14287"/>
    <cellStyle name="Comma 146 9 3" xfId="14288"/>
    <cellStyle name="Comma 146 9 4" xfId="14289"/>
    <cellStyle name="Comma 146 9 5" xfId="14290"/>
    <cellStyle name="Comma 146 9 6" xfId="14291"/>
    <cellStyle name="Comma 147" xfId="14292"/>
    <cellStyle name="Comma 147 10" xfId="14293"/>
    <cellStyle name="Comma 147 10 2" xfId="14294"/>
    <cellStyle name="Comma 147 10 3" xfId="14295"/>
    <cellStyle name="Comma 147 10 4" xfId="14296"/>
    <cellStyle name="Comma 147 10 5" xfId="14297"/>
    <cellStyle name="Comma 147 10 6" xfId="14298"/>
    <cellStyle name="Comma 147 11" xfId="14299"/>
    <cellStyle name="Comma 147 11 2" xfId="14300"/>
    <cellStyle name="Comma 147 11 3" xfId="14301"/>
    <cellStyle name="Comma 147 11 4" xfId="14302"/>
    <cellStyle name="Comma 147 11 5" xfId="14303"/>
    <cellStyle name="Comma 147 11 6" xfId="14304"/>
    <cellStyle name="Comma 147 12" xfId="14305"/>
    <cellStyle name="Comma 147 12 2" xfId="14306"/>
    <cellStyle name="Comma 147 12 3" xfId="14307"/>
    <cellStyle name="Comma 147 12 4" xfId="14308"/>
    <cellStyle name="Comma 147 12 5" xfId="14309"/>
    <cellStyle name="Comma 147 12 6" xfId="14310"/>
    <cellStyle name="Comma 147 13" xfId="14311"/>
    <cellStyle name="Comma 147 13 2" xfId="14312"/>
    <cellStyle name="Comma 147 13 3" xfId="14313"/>
    <cellStyle name="Comma 147 13 4" xfId="14314"/>
    <cellStyle name="Comma 147 13 5" xfId="14315"/>
    <cellStyle name="Comma 147 13 6" xfId="14316"/>
    <cellStyle name="Comma 147 14" xfId="14317"/>
    <cellStyle name="Comma 147 14 2" xfId="14318"/>
    <cellStyle name="Comma 147 14 3" xfId="14319"/>
    <cellStyle name="Comma 147 14 4" xfId="14320"/>
    <cellStyle name="Comma 147 14 5" xfId="14321"/>
    <cellStyle name="Comma 147 14 6" xfId="14322"/>
    <cellStyle name="Comma 147 15" xfId="14323"/>
    <cellStyle name="Comma 147 16" xfId="14324"/>
    <cellStyle name="Comma 147 17" xfId="14325"/>
    <cellStyle name="Comma 147 18" xfId="14326"/>
    <cellStyle name="Comma 147 19" xfId="14327"/>
    <cellStyle name="Comma 147 2" xfId="14328"/>
    <cellStyle name="Comma 147 2 2" xfId="14329"/>
    <cellStyle name="Comma 147 2 3" xfId="14330"/>
    <cellStyle name="Comma 147 2 4" xfId="14331"/>
    <cellStyle name="Comma 147 2 5" xfId="14332"/>
    <cellStyle name="Comma 147 2 6" xfId="14333"/>
    <cellStyle name="Comma 147 20" xfId="14334"/>
    <cellStyle name="Comma 147 21" xfId="14335"/>
    <cellStyle name="Comma 147 22" xfId="14336"/>
    <cellStyle name="Comma 147 23" xfId="14337"/>
    <cellStyle name="Comma 147 24" xfId="14338"/>
    <cellStyle name="Comma 147 25" xfId="14339"/>
    <cellStyle name="Comma 147 26" xfId="14340"/>
    <cellStyle name="Comma 147 27" xfId="14341"/>
    <cellStyle name="Comma 147 28" xfId="14342"/>
    <cellStyle name="Comma 147 29" xfId="14343"/>
    <cellStyle name="Comma 147 3" xfId="14344"/>
    <cellStyle name="Comma 147 3 2" xfId="14345"/>
    <cellStyle name="Comma 147 3 3" xfId="14346"/>
    <cellStyle name="Comma 147 3 4" xfId="14347"/>
    <cellStyle name="Comma 147 3 5" xfId="14348"/>
    <cellStyle name="Comma 147 3 6" xfId="14349"/>
    <cellStyle name="Comma 147 30" xfId="14350"/>
    <cellStyle name="Comma 147 31" xfId="14351"/>
    <cellStyle name="Comma 147 32" xfId="14352"/>
    <cellStyle name="Comma 147 33" xfId="14353"/>
    <cellStyle name="Comma 147 34" xfId="14354"/>
    <cellStyle name="Comma 147 35" xfId="14355"/>
    <cellStyle name="Comma 147 36" xfId="14356"/>
    <cellStyle name="Comma 147 37" xfId="14357"/>
    <cellStyle name="Comma 147 38" xfId="14358"/>
    <cellStyle name="Comma 147 39" xfId="14359"/>
    <cellStyle name="Comma 147 4" xfId="14360"/>
    <cellStyle name="Comma 147 4 2" xfId="14361"/>
    <cellStyle name="Comma 147 4 3" xfId="14362"/>
    <cellStyle name="Comma 147 4 4" xfId="14363"/>
    <cellStyle name="Comma 147 4 5" xfId="14364"/>
    <cellStyle name="Comma 147 4 6" xfId="14365"/>
    <cellStyle name="Comma 147 40" xfId="14366"/>
    <cellStyle name="Comma 147 41" xfId="14367"/>
    <cellStyle name="Comma 147 42" xfId="14368"/>
    <cellStyle name="Comma 147 43" xfId="14369"/>
    <cellStyle name="Comma 147 44" xfId="14370"/>
    <cellStyle name="Comma 147 45" xfId="14371"/>
    <cellStyle name="Comma 147 46" xfId="14372"/>
    <cellStyle name="Comma 147 47" xfId="14373"/>
    <cellStyle name="Comma 147 48" xfId="14374"/>
    <cellStyle name="Comma 147 49" xfId="14375"/>
    <cellStyle name="Comma 147 5" xfId="14376"/>
    <cellStyle name="Comma 147 5 2" xfId="14377"/>
    <cellStyle name="Comma 147 5 3" xfId="14378"/>
    <cellStyle name="Comma 147 5 4" xfId="14379"/>
    <cellStyle name="Comma 147 5 5" xfId="14380"/>
    <cellStyle name="Comma 147 5 6" xfId="14381"/>
    <cellStyle name="Comma 147 50" xfId="14382"/>
    <cellStyle name="Comma 147 51" xfId="14383"/>
    <cellStyle name="Comma 147 52" xfId="14384"/>
    <cellStyle name="Comma 147 53" xfId="14385"/>
    <cellStyle name="Comma 147 54" xfId="14386"/>
    <cellStyle name="Comma 147 55" xfId="14387"/>
    <cellStyle name="Comma 147 56" xfId="14388"/>
    <cellStyle name="Comma 147 56 2" xfId="14389"/>
    <cellStyle name="Comma 147 57" xfId="14390"/>
    <cellStyle name="Comma 147 57 2" xfId="14391"/>
    <cellStyle name="Comma 147 58" xfId="14392"/>
    <cellStyle name="Comma 147 58 2" xfId="14393"/>
    <cellStyle name="Comma 147 59" xfId="14394"/>
    <cellStyle name="Comma 147 59 2" xfId="14395"/>
    <cellStyle name="Comma 147 6" xfId="14396"/>
    <cellStyle name="Comma 147 6 2" xfId="14397"/>
    <cellStyle name="Comma 147 6 3" xfId="14398"/>
    <cellStyle name="Comma 147 6 4" xfId="14399"/>
    <cellStyle name="Comma 147 6 5" xfId="14400"/>
    <cellStyle name="Comma 147 6 6" xfId="14401"/>
    <cellStyle name="Comma 147 60" xfId="14402"/>
    <cellStyle name="Comma 147 61" xfId="14403"/>
    <cellStyle name="Comma 147 62" xfId="14404"/>
    <cellStyle name="Comma 147 63" xfId="14405"/>
    <cellStyle name="Comma 147 64" xfId="14406"/>
    <cellStyle name="Comma 147 65" xfId="14407"/>
    <cellStyle name="Comma 147 66" xfId="14408"/>
    <cellStyle name="Comma 147 67" xfId="14409"/>
    <cellStyle name="Comma 147 68" xfId="14410"/>
    <cellStyle name="Comma 147 69" xfId="14411"/>
    <cellStyle name="Comma 147 7" xfId="14412"/>
    <cellStyle name="Comma 147 7 2" xfId="14413"/>
    <cellStyle name="Comma 147 7 3" xfId="14414"/>
    <cellStyle name="Comma 147 7 4" xfId="14415"/>
    <cellStyle name="Comma 147 7 5" xfId="14416"/>
    <cellStyle name="Comma 147 7 6" xfId="14417"/>
    <cellStyle name="Comma 147 70" xfId="14418"/>
    <cellStyle name="Comma 147 71" xfId="14419"/>
    <cellStyle name="Comma 147 72" xfId="14420"/>
    <cellStyle name="Comma 147 8" xfId="14421"/>
    <cellStyle name="Comma 147 8 2" xfId="14422"/>
    <cellStyle name="Comma 147 8 3" xfId="14423"/>
    <cellStyle name="Comma 147 8 4" xfId="14424"/>
    <cellStyle name="Comma 147 8 5" xfId="14425"/>
    <cellStyle name="Comma 147 8 6" xfId="14426"/>
    <cellStyle name="Comma 147 9" xfId="14427"/>
    <cellStyle name="Comma 147 9 2" xfId="14428"/>
    <cellStyle name="Comma 147 9 3" xfId="14429"/>
    <cellStyle name="Comma 147 9 4" xfId="14430"/>
    <cellStyle name="Comma 147 9 5" xfId="14431"/>
    <cellStyle name="Comma 147 9 6" xfId="14432"/>
    <cellStyle name="Comma 148" xfId="14433"/>
    <cellStyle name="Comma 148 10" xfId="14434"/>
    <cellStyle name="Comma 148 10 2" xfId="14435"/>
    <cellStyle name="Comma 148 10 3" xfId="14436"/>
    <cellStyle name="Comma 148 10 4" xfId="14437"/>
    <cellStyle name="Comma 148 10 5" xfId="14438"/>
    <cellStyle name="Comma 148 10 6" xfId="14439"/>
    <cellStyle name="Comma 148 11" xfId="14440"/>
    <cellStyle name="Comma 148 11 2" xfId="14441"/>
    <cellStyle name="Comma 148 11 3" xfId="14442"/>
    <cellStyle name="Comma 148 11 4" xfId="14443"/>
    <cellStyle name="Comma 148 11 5" xfId="14444"/>
    <cellStyle name="Comma 148 11 6" xfId="14445"/>
    <cellStyle name="Comma 148 12" xfId="14446"/>
    <cellStyle name="Comma 148 12 2" xfId="14447"/>
    <cellStyle name="Comma 148 12 3" xfId="14448"/>
    <cellStyle name="Comma 148 12 4" xfId="14449"/>
    <cellStyle name="Comma 148 12 5" xfId="14450"/>
    <cellStyle name="Comma 148 12 6" xfId="14451"/>
    <cellStyle name="Comma 148 13" xfId="14452"/>
    <cellStyle name="Comma 148 13 2" xfId="14453"/>
    <cellStyle name="Comma 148 13 3" xfId="14454"/>
    <cellStyle name="Comma 148 13 4" xfId="14455"/>
    <cellStyle name="Comma 148 13 5" xfId="14456"/>
    <cellStyle name="Comma 148 13 6" xfId="14457"/>
    <cellStyle name="Comma 148 14" xfId="14458"/>
    <cellStyle name="Comma 148 14 2" xfId="14459"/>
    <cellStyle name="Comma 148 14 3" xfId="14460"/>
    <cellStyle name="Comma 148 14 4" xfId="14461"/>
    <cellStyle name="Comma 148 14 5" xfId="14462"/>
    <cellStyle name="Comma 148 14 6" xfId="14463"/>
    <cellStyle name="Comma 148 15" xfId="14464"/>
    <cellStyle name="Comma 148 16" xfId="14465"/>
    <cellStyle name="Comma 148 17" xfId="14466"/>
    <cellStyle name="Comma 148 18" xfId="14467"/>
    <cellStyle name="Comma 148 19" xfId="14468"/>
    <cellStyle name="Comma 148 2" xfId="14469"/>
    <cellStyle name="Comma 148 2 2" xfId="14470"/>
    <cellStyle name="Comma 148 2 3" xfId="14471"/>
    <cellStyle name="Comma 148 2 4" xfId="14472"/>
    <cellStyle name="Comma 148 2 5" xfId="14473"/>
    <cellStyle name="Comma 148 2 6" xfId="14474"/>
    <cellStyle name="Comma 148 20" xfId="14475"/>
    <cellStyle name="Comma 148 21" xfId="14476"/>
    <cellStyle name="Comma 148 22" xfId="14477"/>
    <cellStyle name="Comma 148 23" xfId="14478"/>
    <cellStyle name="Comma 148 24" xfId="14479"/>
    <cellStyle name="Comma 148 25" xfId="14480"/>
    <cellStyle name="Comma 148 26" xfId="14481"/>
    <cellStyle name="Comma 148 27" xfId="14482"/>
    <cellStyle name="Comma 148 28" xfId="14483"/>
    <cellStyle name="Comma 148 29" xfId="14484"/>
    <cellStyle name="Comma 148 3" xfId="14485"/>
    <cellStyle name="Comma 148 3 2" xfId="14486"/>
    <cellStyle name="Comma 148 3 3" xfId="14487"/>
    <cellStyle name="Comma 148 3 4" xfId="14488"/>
    <cellStyle name="Comma 148 3 5" xfId="14489"/>
    <cellStyle name="Comma 148 3 6" xfId="14490"/>
    <cellStyle name="Comma 148 30" xfId="14491"/>
    <cellStyle name="Comma 148 31" xfId="14492"/>
    <cellStyle name="Comma 148 32" xfId="14493"/>
    <cellStyle name="Comma 148 33" xfId="14494"/>
    <cellStyle name="Comma 148 34" xfId="14495"/>
    <cellStyle name="Comma 148 35" xfId="14496"/>
    <cellStyle name="Comma 148 36" xfId="14497"/>
    <cellStyle name="Comma 148 37" xfId="14498"/>
    <cellStyle name="Comma 148 38" xfId="14499"/>
    <cellStyle name="Comma 148 39" xfId="14500"/>
    <cellStyle name="Comma 148 4" xfId="14501"/>
    <cellStyle name="Comma 148 4 2" xfId="14502"/>
    <cellStyle name="Comma 148 4 3" xfId="14503"/>
    <cellStyle name="Comma 148 4 4" xfId="14504"/>
    <cellStyle name="Comma 148 4 5" xfId="14505"/>
    <cellStyle name="Comma 148 4 6" xfId="14506"/>
    <cellStyle name="Comma 148 40" xfId="14507"/>
    <cellStyle name="Comma 148 41" xfId="14508"/>
    <cellStyle name="Comma 148 42" xfId="14509"/>
    <cellStyle name="Comma 148 43" xfId="14510"/>
    <cellStyle name="Comma 148 44" xfId="14511"/>
    <cellStyle name="Comma 148 45" xfId="14512"/>
    <cellStyle name="Comma 148 46" xfId="14513"/>
    <cellStyle name="Comma 148 47" xfId="14514"/>
    <cellStyle name="Comma 148 48" xfId="14515"/>
    <cellStyle name="Comma 148 49" xfId="14516"/>
    <cellStyle name="Comma 148 5" xfId="14517"/>
    <cellStyle name="Comma 148 5 2" xfId="14518"/>
    <cellStyle name="Comma 148 5 3" xfId="14519"/>
    <cellStyle name="Comma 148 5 4" xfId="14520"/>
    <cellStyle name="Comma 148 5 5" xfId="14521"/>
    <cellStyle name="Comma 148 5 6" xfId="14522"/>
    <cellStyle name="Comma 148 50" xfId="14523"/>
    <cellStyle name="Comma 148 51" xfId="14524"/>
    <cellStyle name="Comma 148 52" xfId="14525"/>
    <cellStyle name="Comma 148 53" xfId="14526"/>
    <cellStyle name="Comma 148 54" xfId="14527"/>
    <cellStyle name="Comma 148 55" xfId="14528"/>
    <cellStyle name="Comma 148 56" xfId="14529"/>
    <cellStyle name="Comma 148 56 2" xfId="14530"/>
    <cellStyle name="Comma 148 57" xfId="14531"/>
    <cellStyle name="Comma 148 57 2" xfId="14532"/>
    <cellStyle name="Comma 148 58" xfId="14533"/>
    <cellStyle name="Comma 148 58 2" xfId="14534"/>
    <cellStyle name="Comma 148 59" xfId="14535"/>
    <cellStyle name="Comma 148 59 2" xfId="14536"/>
    <cellStyle name="Comma 148 6" xfId="14537"/>
    <cellStyle name="Comma 148 6 2" xfId="14538"/>
    <cellStyle name="Comma 148 6 3" xfId="14539"/>
    <cellStyle name="Comma 148 6 4" xfId="14540"/>
    <cellStyle name="Comma 148 6 5" xfId="14541"/>
    <cellStyle name="Comma 148 6 6" xfId="14542"/>
    <cellStyle name="Comma 148 60" xfId="14543"/>
    <cellStyle name="Comma 148 61" xfId="14544"/>
    <cellStyle name="Comma 148 62" xfId="14545"/>
    <cellStyle name="Comma 148 63" xfId="14546"/>
    <cellStyle name="Comma 148 64" xfId="14547"/>
    <cellStyle name="Comma 148 65" xfId="14548"/>
    <cellStyle name="Comma 148 66" xfId="14549"/>
    <cellStyle name="Comma 148 67" xfId="14550"/>
    <cellStyle name="Comma 148 68" xfId="14551"/>
    <cellStyle name="Comma 148 69" xfId="14552"/>
    <cellStyle name="Comma 148 7" xfId="14553"/>
    <cellStyle name="Comma 148 7 2" xfId="14554"/>
    <cellStyle name="Comma 148 7 3" xfId="14555"/>
    <cellStyle name="Comma 148 7 4" xfId="14556"/>
    <cellStyle name="Comma 148 7 5" xfId="14557"/>
    <cellStyle name="Comma 148 7 6" xfId="14558"/>
    <cellStyle name="Comma 148 70" xfId="14559"/>
    <cellStyle name="Comma 148 71" xfId="14560"/>
    <cellStyle name="Comma 148 72" xfId="14561"/>
    <cellStyle name="Comma 148 8" xfId="14562"/>
    <cellStyle name="Comma 148 8 2" xfId="14563"/>
    <cellStyle name="Comma 148 8 3" xfId="14564"/>
    <cellStyle name="Comma 148 8 4" xfId="14565"/>
    <cellStyle name="Comma 148 8 5" xfId="14566"/>
    <cellStyle name="Comma 148 8 6" xfId="14567"/>
    <cellStyle name="Comma 148 9" xfId="14568"/>
    <cellStyle name="Comma 148 9 2" xfId="14569"/>
    <cellStyle name="Comma 148 9 3" xfId="14570"/>
    <cellStyle name="Comma 148 9 4" xfId="14571"/>
    <cellStyle name="Comma 148 9 5" xfId="14572"/>
    <cellStyle name="Comma 148 9 6" xfId="14573"/>
    <cellStyle name="Comma 15" xfId="14574"/>
    <cellStyle name="Comma 15 2" xfId="14575"/>
    <cellStyle name="Comma 15 3" xfId="14576"/>
    <cellStyle name="Comma 15 4" xfId="14577"/>
    <cellStyle name="Comma 15 5" xfId="14578"/>
    <cellStyle name="Comma 150" xfId="14579"/>
    <cellStyle name="Comma 150 10" xfId="14580"/>
    <cellStyle name="Comma 150 10 2" xfId="14581"/>
    <cellStyle name="Comma 150 10 3" xfId="14582"/>
    <cellStyle name="Comma 150 10 4" xfId="14583"/>
    <cellStyle name="Comma 150 10 5" xfId="14584"/>
    <cellStyle name="Comma 150 10 6" xfId="14585"/>
    <cellStyle name="Comma 150 11" xfId="14586"/>
    <cellStyle name="Comma 150 11 2" xfId="14587"/>
    <cellStyle name="Comma 150 11 3" xfId="14588"/>
    <cellStyle name="Comma 150 11 4" xfId="14589"/>
    <cellStyle name="Comma 150 11 5" xfId="14590"/>
    <cellStyle name="Comma 150 11 6" xfId="14591"/>
    <cellStyle name="Comma 150 12" xfId="14592"/>
    <cellStyle name="Comma 150 12 2" xfId="14593"/>
    <cellStyle name="Comma 150 12 3" xfId="14594"/>
    <cellStyle name="Comma 150 12 4" xfId="14595"/>
    <cellStyle name="Comma 150 12 5" xfId="14596"/>
    <cellStyle name="Comma 150 12 6" xfId="14597"/>
    <cellStyle name="Comma 150 13" xfId="14598"/>
    <cellStyle name="Comma 150 13 2" xfId="14599"/>
    <cellStyle name="Comma 150 13 3" xfId="14600"/>
    <cellStyle name="Comma 150 13 4" xfId="14601"/>
    <cellStyle name="Comma 150 13 5" xfId="14602"/>
    <cellStyle name="Comma 150 13 6" xfId="14603"/>
    <cellStyle name="Comma 150 14" xfId="14604"/>
    <cellStyle name="Comma 150 14 2" xfId="14605"/>
    <cellStyle name="Comma 150 14 3" xfId="14606"/>
    <cellStyle name="Comma 150 14 4" xfId="14607"/>
    <cellStyle name="Comma 150 14 5" xfId="14608"/>
    <cellStyle name="Comma 150 14 6" xfId="14609"/>
    <cellStyle name="Comma 150 15" xfId="14610"/>
    <cellStyle name="Comma 150 16" xfId="14611"/>
    <cellStyle name="Comma 150 17" xfId="14612"/>
    <cellStyle name="Comma 150 18" xfId="14613"/>
    <cellStyle name="Comma 150 19" xfId="14614"/>
    <cellStyle name="Comma 150 2" xfId="14615"/>
    <cellStyle name="Comma 150 2 2" xfId="14616"/>
    <cellStyle name="Comma 150 2 3" xfId="14617"/>
    <cellStyle name="Comma 150 2 4" xfId="14618"/>
    <cellStyle name="Comma 150 2 5" xfId="14619"/>
    <cellStyle name="Comma 150 2 6" xfId="14620"/>
    <cellStyle name="Comma 150 20" xfId="14621"/>
    <cellStyle name="Comma 150 21" xfId="14622"/>
    <cellStyle name="Comma 150 22" xfId="14623"/>
    <cellStyle name="Comma 150 23" xfId="14624"/>
    <cellStyle name="Comma 150 24" xfId="14625"/>
    <cellStyle name="Comma 150 25" xfId="14626"/>
    <cellStyle name="Comma 150 26" xfId="14627"/>
    <cellStyle name="Comma 150 27" xfId="14628"/>
    <cellStyle name="Comma 150 28" xfId="14629"/>
    <cellStyle name="Comma 150 29" xfId="14630"/>
    <cellStyle name="Comma 150 3" xfId="14631"/>
    <cellStyle name="Comma 150 3 2" xfId="14632"/>
    <cellStyle name="Comma 150 3 3" xfId="14633"/>
    <cellStyle name="Comma 150 3 4" xfId="14634"/>
    <cellStyle name="Comma 150 3 5" xfId="14635"/>
    <cellStyle name="Comma 150 3 6" xfId="14636"/>
    <cellStyle name="Comma 150 30" xfId="14637"/>
    <cellStyle name="Comma 150 31" xfId="14638"/>
    <cellStyle name="Comma 150 32" xfId="14639"/>
    <cellStyle name="Comma 150 33" xfId="14640"/>
    <cellStyle name="Comma 150 34" xfId="14641"/>
    <cellStyle name="Comma 150 35" xfId="14642"/>
    <cellStyle name="Comma 150 36" xfId="14643"/>
    <cellStyle name="Comma 150 37" xfId="14644"/>
    <cellStyle name="Comma 150 38" xfId="14645"/>
    <cellStyle name="Comma 150 39" xfId="14646"/>
    <cellStyle name="Comma 150 4" xfId="14647"/>
    <cellStyle name="Comma 150 4 2" xfId="14648"/>
    <cellStyle name="Comma 150 4 3" xfId="14649"/>
    <cellStyle name="Comma 150 4 4" xfId="14650"/>
    <cellStyle name="Comma 150 4 5" xfId="14651"/>
    <cellStyle name="Comma 150 4 6" xfId="14652"/>
    <cellStyle name="Comma 150 40" xfId="14653"/>
    <cellStyle name="Comma 150 41" xfId="14654"/>
    <cellStyle name="Comma 150 42" xfId="14655"/>
    <cellStyle name="Comma 150 43" xfId="14656"/>
    <cellStyle name="Comma 150 44" xfId="14657"/>
    <cellStyle name="Comma 150 45" xfId="14658"/>
    <cellStyle name="Comma 150 46" xfId="14659"/>
    <cellStyle name="Comma 150 47" xfId="14660"/>
    <cellStyle name="Comma 150 48" xfId="14661"/>
    <cellStyle name="Comma 150 49" xfId="14662"/>
    <cellStyle name="Comma 150 5" xfId="14663"/>
    <cellStyle name="Comma 150 5 2" xfId="14664"/>
    <cellStyle name="Comma 150 5 3" xfId="14665"/>
    <cellStyle name="Comma 150 5 4" xfId="14666"/>
    <cellStyle name="Comma 150 5 5" xfId="14667"/>
    <cellStyle name="Comma 150 5 6" xfId="14668"/>
    <cellStyle name="Comma 150 50" xfId="14669"/>
    <cellStyle name="Comma 150 51" xfId="14670"/>
    <cellStyle name="Comma 150 52" xfId="14671"/>
    <cellStyle name="Comma 150 53" xfId="14672"/>
    <cellStyle name="Comma 150 54" xfId="14673"/>
    <cellStyle name="Comma 150 55" xfId="14674"/>
    <cellStyle name="Comma 150 56" xfId="14675"/>
    <cellStyle name="Comma 150 56 2" xfId="14676"/>
    <cellStyle name="Comma 150 57" xfId="14677"/>
    <cellStyle name="Comma 150 57 2" xfId="14678"/>
    <cellStyle name="Comma 150 58" xfId="14679"/>
    <cellStyle name="Comma 150 58 2" xfId="14680"/>
    <cellStyle name="Comma 150 59" xfId="14681"/>
    <cellStyle name="Comma 150 59 2" xfId="14682"/>
    <cellStyle name="Comma 150 6" xfId="14683"/>
    <cellStyle name="Comma 150 6 2" xfId="14684"/>
    <cellStyle name="Comma 150 6 3" xfId="14685"/>
    <cellStyle name="Comma 150 6 4" xfId="14686"/>
    <cellStyle name="Comma 150 6 5" xfId="14687"/>
    <cellStyle name="Comma 150 6 6" xfId="14688"/>
    <cellStyle name="Comma 150 60" xfId="14689"/>
    <cellStyle name="Comma 150 61" xfId="14690"/>
    <cellStyle name="Comma 150 62" xfId="14691"/>
    <cellStyle name="Comma 150 63" xfId="14692"/>
    <cellStyle name="Comma 150 64" xfId="14693"/>
    <cellStyle name="Comma 150 65" xfId="14694"/>
    <cellStyle name="Comma 150 66" xfId="14695"/>
    <cellStyle name="Comma 150 67" xfId="14696"/>
    <cellStyle name="Comma 150 68" xfId="14697"/>
    <cellStyle name="Comma 150 69" xfId="14698"/>
    <cellStyle name="Comma 150 7" xfId="14699"/>
    <cellStyle name="Comma 150 7 2" xfId="14700"/>
    <cellStyle name="Comma 150 7 3" xfId="14701"/>
    <cellStyle name="Comma 150 7 4" xfId="14702"/>
    <cellStyle name="Comma 150 7 5" xfId="14703"/>
    <cellStyle name="Comma 150 7 6" xfId="14704"/>
    <cellStyle name="Comma 150 70" xfId="14705"/>
    <cellStyle name="Comma 150 71" xfId="14706"/>
    <cellStyle name="Comma 150 72" xfId="14707"/>
    <cellStyle name="Comma 150 8" xfId="14708"/>
    <cellStyle name="Comma 150 8 2" xfId="14709"/>
    <cellStyle name="Comma 150 8 3" xfId="14710"/>
    <cellStyle name="Comma 150 8 4" xfId="14711"/>
    <cellStyle name="Comma 150 8 5" xfId="14712"/>
    <cellStyle name="Comma 150 8 6" xfId="14713"/>
    <cellStyle name="Comma 150 9" xfId="14714"/>
    <cellStyle name="Comma 150 9 2" xfId="14715"/>
    <cellStyle name="Comma 150 9 3" xfId="14716"/>
    <cellStyle name="Comma 150 9 4" xfId="14717"/>
    <cellStyle name="Comma 150 9 5" xfId="14718"/>
    <cellStyle name="Comma 150 9 6" xfId="14719"/>
    <cellStyle name="Comma 151" xfId="14720"/>
    <cellStyle name="Comma 151 10" xfId="14721"/>
    <cellStyle name="Comma 151 10 2" xfId="14722"/>
    <cellStyle name="Comma 151 10 3" xfId="14723"/>
    <cellStyle name="Comma 151 10 4" xfId="14724"/>
    <cellStyle name="Comma 151 10 5" xfId="14725"/>
    <cellStyle name="Comma 151 10 6" xfId="14726"/>
    <cellStyle name="Comma 151 11" xfId="14727"/>
    <cellStyle name="Comma 151 11 2" xfId="14728"/>
    <cellStyle name="Comma 151 11 3" xfId="14729"/>
    <cellStyle name="Comma 151 11 4" xfId="14730"/>
    <cellStyle name="Comma 151 11 5" xfId="14731"/>
    <cellStyle name="Comma 151 11 6" xfId="14732"/>
    <cellStyle name="Comma 151 12" xfId="14733"/>
    <cellStyle name="Comma 151 12 2" xfId="14734"/>
    <cellStyle name="Comma 151 12 3" xfId="14735"/>
    <cellStyle name="Comma 151 12 4" xfId="14736"/>
    <cellStyle name="Comma 151 12 5" xfId="14737"/>
    <cellStyle name="Comma 151 12 6" xfId="14738"/>
    <cellStyle name="Comma 151 13" xfId="14739"/>
    <cellStyle name="Comma 151 13 2" xfId="14740"/>
    <cellStyle name="Comma 151 13 3" xfId="14741"/>
    <cellStyle name="Comma 151 13 4" xfId="14742"/>
    <cellStyle name="Comma 151 13 5" xfId="14743"/>
    <cellStyle name="Comma 151 13 6" xfId="14744"/>
    <cellStyle name="Comma 151 14" xfId="14745"/>
    <cellStyle name="Comma 151 14 2" xfId="14746"/>
    <cellStyle name="Comma 151 14 3" xfId="14747"/>
    <cellStyle name="Comma 151 14 4" xfId="14748"/>
    <cellStyle name="Comma 151 14 5" xfId="14749"/>
    <cellStyle name="Comma 151 14 6" xfId="14750"/>
    <cellStyle name="Comma 151 15" xfId="14751"/>
    <cellStyle name="Comma 151 16" xfId="14752"/>
    <cellStyle name="Comma 151 17" xfId="14753"/>
    <cellStyle name="Comma 151 18" xfId="14754"/>
    <cellStyle name="Comma 151 19" xfId="14755"/>
    <cellStyle name="Comma 151 2" xfId="14756"/>
    <cellStyle name="Comma 151 2 2" xfId="14757"/>
    <cellStyle name="Comma 151 2 3" xfId="14758"/>
    <cellStyle name="Comma 151 2 4" xfId="14759"/>
    <cellStyle name="Comma 151 2 5" xfId="14760"/>
    <cellStyle name="Comma 151 2 6" xfId="14761"/>
    <cellStyle name="Comma 151 20" xfId="14762"/>
    <cellStyle name="Comma 151 21" xfId="14763"/>
    <cellStyle name="Comma 151 22" xfId="14764"/>
    <cellStyle name="Comma 151 23" xfId="14765"/>
    <cellStyle name="Comma 151 24" xfId="14766"/>
    <cellStyle name="Comma 151 25" xfId="14767"/>
    <cellStyle name="Comma 151 26" xfId="14768"/>
    <cellStyle name="Comma 151 27" xfId="14769"/>
    <cellStyle name="Comma 151 28" xfId="14770"/>
    <cellStyle name="Comma 151 29" xfId="14771"/>
    <cellStyle name="Comma 151 3" xfId="14772"/>
    <cellStyle name="Comma 151 3 2" xfId="14773"/>
    <cellStyle name="Comma 151 3 3" xfId="14774"/>
    <cellStyle name="Comma 151 3 4" xfId="14775"/>
    <cellStyle name="Comma 151 3 5" xfId="14776"/>
    <cellStyle name="Comma 151 3 6" xfId="14777"/>
    <cellStyle name="Comma 151 30" xfId="14778"/>
    <cellStyle name="Comma 151 31" xfId="14779"/>
    <cellStyle name="Comma 151 32" xfId="14780"/>
    <cellStyle name="Comma 151 33" xfId="14781"/>
    <cellStyle name="Comma 151 34" xfId="14782"/>
    <cellStyle name="Comma 151 35" xfId="14783"/>
    <cellStyle name="Comma 151 36" xfId="14784"/>
    <cellStyle name="Comma 151 37" xfId="14785"/>
    <cellStyle name="Comma 151 38" xfId="14786"/>
    <cellStyle name="Comma 151 39" xfId="14787"/>
    <cellStyle name="Comma 151 4" xfId="14788"/>
    <cellStyle name="Comma 151 4 2" xfId="14789"/>
    <cellStyle name="Comma 151 4 3" xfId="14790"/>
    <cellStyle name="Comma 151 4 4" xfId="14791"/>
    <cellStyle name="Comma 151 4 5" xfId="14792"/>
    <cellStyle name="Comma 151 4 6" xfId="14793"/>
    <cellStyle name="Comma 151 40" xfId="14794"/>
    <cellStyle name="Comma 151 41" xfId="14795"/>
    <cellStyle name="Comma 151 42" xfId="14796"/>
    <cellStyle name="Comma 151 43" xfId="14797"/>
    <cellStyle name="Comma 151 44" xfId="14798"/>
    <cellStyle name="Comma 151 45" xfId="14799"/>
    <cellStyle name="Comma 151 46" xfId="14800"/>
    <cellStyle name="Comma 151 47" xfId="14801"/>
    <cellStyle name="Comma 151 48" xfId="14802"/>
    <cellStyle name="Comma 151 49" xfId="14803"/>
    <cellStyle name="Comma 151 5" xfId="14804"/>
    <cellStyle name="Comma 151 5 2" xfId="14805"/>
    <cellStyle name="Comma 151 5 3" xfId="14806"/>
    <cellStyle name="Comma 151 5 4" xfId="14807"/>
    <cellStyle name="Comma 151 5 5" xfId="14808"/>
    <cellStyle name="Comma 151 5 6" xfId="14809"/>
    <cellStyle name="Comma 151 50" xfId="14810"/>
    <cellStyle name="Comma 151 51" xfId="14811"/>
    <cellStyle name="Comma 151 52" xfId="14812"/>
    <cellStyle name="Comma 151 53" xfId="14813"/>
    <cellStyle name="Comma 151 54" xfId="14814"/>
    <cellStyle name="Comma 151 55" xfId="14815"/>
    <cellStyle name="Comma 151 56" xfId="14816"/>
    <cellStyle name="Comma 151 56 2" xfId="14817"/>
    <cellStyle name="Comma 151 57" xfId="14818"/>
    <cellStyle name="Comma 151 57 2" xfId="14819"/>
    <cellStyle name="Comma 151 58" xfId="14820"/>
    <cellStyle name="Comma 151 58 2" xfId="14821"/>
    <cellStyle name="Comma 151 59" xfId="14822"/>
    <cellStyle name="Comma 151 59 2" xfId="14823"/>
    <cellStyle name="Comma 151 6" xfId="14824"/>
    <cellStyle name="Comma 151 6 2" xfId="14825"/>
    <cellStyle name="Comma 151 6 3" xfId="14826"/>
    <cellStyle name="Comma 151 6 4" xfId="14827"/>
    <cellStyle name="Comma 151 6 5" xfId="14828"/>
    <cellStyle name="Comma 151 6 6" xfId="14829"/>
    <cellStyle name="Comma 151 60" xfId="14830"/>
    <cellStyle name="Comma 151 61" xfId="14831"/>
    <cellStyle name="Comma 151 62" xfId="14832"/>
    <cellStyle name="Comma 151 63" xfId="14833"/>
    <cellStyle name="Comma 151 64" xfId="14834"/>
    <cellStyle name="Comma 151 65" xfId="14835"/>
    <cellStyle name="Comma 151 66" xfId="14836"/>
    <cellStyle name="Comma 151 67" xfId="14837"/>
    <cellStyle name="Comma 151 68" xfId="14838"/>
    <cellStyle name="Comma 151 69" xfId="14839"/>
    <cellStyle name="Comma 151 7" xfId="14840"/>
    <cellStyle name="Comma 151 7 2" xfId="14841"/>
    <cellStyle name="Comma 151 7 3" xfId="14842"/>
    <cellStyle name="Comma 151 7 4" xfId="14843"/>
    <cellStyle name="Comma 151 7 5" xfId="14844"/>
    <cellStyle name="Comma 151 7 6" xfId="14845"/>
    <cellStyle name="Comma 151 70" xfId="14846"/>
    <cellStyle name="Comma 151 71" xfId="14847"/>
    <cellStyle name="Comma 151 72" xfId="14848"/>
    <cellStyle name="Comma 151 8" xfId="14849"/>
    <cellStyle name="Comma 151 8 2" xfId="14850"/>
    <cellStyle name="Comma 151 8 3" xfId="14851"/>
    <cellStyle name="Comma 151 8 4" xfId="14852"/>
    <cellStyle name="Comma 151 8 5" xfId="14853"/>
    <cellStyle name="Comma 151 8 6" xfId="14854"/>
    <cellStyle name="Comma 151 9" xfId="14855"/>
    <cellStyle name="Comma 151 9 2" xfId="14856"/>
    <cellStyle name="Comma 151 9 3" xfId="14857"/>
    <cellStyle name="Comma 151 9 4" xfId="14858"/>
    <cellStyle name="Comma 151 9 5" xfId="14859"/>
    <cellStyle name="Comma 151 9 6" xfId="14860"/>
    <cellStyle name="Comma 152" xfId="14861"/>
    <cellStyle name="Comma 152 10" xfId="14862"/>
    <cellStyle name="Comma 152 10 2" xfId="14863"/>
    <cellStyle name="Comma 152 10 3" xfId="14864"/>
    <cellStyle name="Comma 152 10 4" xfId="14865"/>
    <cellStyle name="Comma 152 10 5" xfId="14866"/>
    <cellStyle name="Comma 152 10 6" xfId="14867"/>
    <cellStyle name="Comma 152 11" xfId="14868"/>
    <cellStyle name="Comma 152 11 2" xfId="14869"/>
    <cellStyle name="Comma 152 11 3" xfId="14870"/>
    <cellStyle name="Comma 152 11 4" xfId="14871"/>
    <cellStyle name="Comma 152 11 5" xfId="14872"/>
    <cellStyle name="Comma 152 11 6" xfId="14873"/>
    <cellStyle name="Comma 152 12" xfId="14874"/>
    <cellStyle name="Comma 152 12 2" xfId="14875"/>
    <cellStyle name="Comma 152 12 3" xfId="14876"/>
    <cellStyle name="Comma 152 12 4" xfId="14877"/>
    <cellStyle name="Comma 152 12 5" xfId="14878"/>
    <cellStyle name="Comma 152 12 6" xfId="14879"/>
    <cellStyle name="Comma 152 13" xfId="14880"/>
    <cellStyle name="Comma 152 13 2" xfId="14881"/>
    <cellStyle name="Comma 152 13 3" xfId="14882"/>
    <cellStyle name="Comma 152 13 4" xfId="14883"/>
    <cellStyle name="Comma 152 13 5" xfId="14884"/>
    <cellStyle name="Comma 152 13 6" xfId="14885"/>
    <cellStyle name="Comma 152 14" xfId="14886"/>
    <cellStyle name="Comma 152 14 2" xfId="14887"/>
    <cellStyle name="Comma 152 14 3" xfId="14888"/>
    <cellStyle name="Comma 152 14 4" xfId="14889"/>
    <cellStyle name="Comma 152 14 5" xfId="14890"/>
    <cellStyle name="Comma 152 14 6" xfId="14891"/>
    <cellStyle name="Comma 152 15" xfId="14892"/>
    <cellStyle name="Comma 152 16" xfId="14893"/>
    <cellStyle name="Comma 152 17" xfId="14894"/>
    <cellStyle name="Comma 152 18" xfId="14895"/>
    <cellStyle name="Comma 152 19" xfId="14896"/>
    <cellStyle name="Comma 152 2" xfId="14897"/>
    <cellStyle name="Comma 152 2 2" xfId="14898"/>
    <cellStyle name="Comma 152 2 3" xfId="14899"/>
    <cellStyle name="Comma 152 2 4" xfId="14900"/>
    <cellStyle name="Comma 152 2 5" xfId="14901"/>
    <cellStyle name="Comma 152 2 6" xfId="14902"/>
    <cellStyle name="Comma 152 20" xfId="14903"/>
    <cellStyle name="Comma 152 21" xfId="14904"/>
    <cellStyle name="Comma 152 22" xfId="14905"/>
    <cellStyle name="Comma 152 23" xfId="14906"/>
    <cellStyle name="Comma 152 24" xfId="14907"/>
    <cellStyle name="Comma 152 25" xfId="14908"/>
    <cellStyle name="Comma 152 26" xfId="14909"/>
    <cellStyle name="Comma 152 27" xfId="14910"/>
    <cellStyle name="Comma 152 28" xfId="14911"/>
    <cellStyle name="Comma 152 29" xfId="14912"/>
    <cellStyle name="Comma 152 3" xfId="14913"/>
    <cellStyle name="Comma 152 3 2" xfId="14914"/>
    <cellStyle name="Comma 152 3 3" xfId="14915"/>
    <cellStyle name="Comma 152 3 4" xfId="14916"/>
    <cellStyle name="Comma 152 3 5" xfId="14917"/>
    <cellStyle name="Comma 152 3 6" xfId="14918"/>
    <cellStyle name="Comma 152 30" xfId="14919"/>
    <cellStyle name="Comma 152 31" xfId="14920"/>
    <cellStyle name="Comma 152 32" xfId="14921"/>
    <cellStyle name="Comma 152 33" xfId="14922"/>
    <cellStyle name="Comma 152 34" xfId="14923"/>
    <cellStyle name="Comma 152 35" xfId="14924"/>
    <cellStyle name="Comma 152 36" xfId="14925"/>
    <cellStyle name="Comma 152 37" xfId="14926"/>
    <cellStyle name="Comma 152 38" xfId="14927"/>
    <cellStyle name="Comma 152 39" xfId="14928"/>
    <cellStyle name="Comma 152 4" xfId="14929"/>
    <cellStyle name="Comma 152 4 2" xfId="14930"/>
    <cellStyle name="Comma 152 4 3" xfId="14931"/>
    <cellStyle name="Comma 152 4 4" xfId="14932"/>
    <cellStyle name="Comma 152 4 5" xfId="14933"/>
    <cellStyle name="Comma 152 4 6" xfId="14934"/>
    <cellStyle name="Comma 152 40" xfId="14935"/>
    <cellStyle name="Comma 152 41" xfId="14936"/>
    <cellStyle name="Comma 152 42" xfId="14937"/>
    <cellStyle name="Comma 152 43" xfId="14938"/>
    <cellStyle name="Comma 152 44" xfId="14939"/>
    <cellStyle name="Comma 152 45" xfId="14940"/>
    <cellStyle name="Comma 152 46" xfId="14941"/>
    <cellStyle name="Comma 152 47" xfId="14942"/>
    <cellStyle name="Comma 152 48" xfId="14943"/>
    <cellStyle name="Comma 152 49" xfId="14944"/>
    <cellStyle name="Comma 152 5" xfId="14945"/>
    <cellStyle name="Comma 152 5 2" xfId="14946"/>
    <cellStyle name="Comma 152 5 3" xfId="14947"/>
    <cellStyle name="Comma 152 5 4" xfId="14948"/>
    <cellStyle name="Comma 152 5 5" xfId="14949"/>
    <cellStyle name="Comma 152 5 6" xfId="14950"/>
    <cellStyle name="Comma 152 50" xfId="14951"/>
    <cellStyle name="Comma 152 51" xfId="14952"/>
    <cellStyle name="Comma 152 52" xfId="14953"/>
    <cellStyle name="Comma 152 53" xfId="14954"/>
    <cellStyle name="Comma 152 54" xfId="14955"/>
    <cellStyle name="Comma 152 55" xfId="14956"/>
    <cellStyle name="Comma 152 56" xfId="14957"/>
    <cellStyle name="Comma 152 56 2" xfId="14958"/>
    <cellStyle name="Comma 152 57" xfId="14959"/>
    <cellStyle name="Comma 152 57 2" xfId="14960"/>
    <cellStyle name="Comma 152 58" xfId="14961"/>
    <cellStyle name="Comma 152 58 2" xfId="14962"/>
    <cellStyle name="Comma 152 59" xfId="14963"/>
    <cellStyle name="Comma 152 59 2" xfId="14964"/>
    <cellStyle name="Comma 152 6" xfId="14965"/>
    <cellStyle name="Comma 152 6 2" xfId="14966"/>
    <cellStyle name="Comma 152 6 3" xfId="14967"/>
    <cellStyle name="Comma 152 6 4" xfId="14968"/>
    <cellStyle name="Comma 152 6 5" xfId="14969"/>
    <cellStyle name="Comma 152 6 6" xfId="14970"/>
    <cellStyle name="Comma 152 60" xfId="14971"/>
    <cellStyle name="Comma 152 61" xfId="14972"/>
    <cellStyle name="Comma 152 62" xfId="14973"/>
    <cellStyle name="Comma 152 63" xfId="14974"/>
    <cellStyle name="Comma 152 64" xfId="14975"/>
    <cellStyle name="Comma 152 65" xfId="14976"/>
    <cellStyle name="Comma 152 66" xfId="14977"/>
    <cellStyle name="Comma 152 67" xfId="14978"/>
    <cellStyle name="Comma 152 68" xfId="14979"/>
    <cellStyle name="Comma 152 69" xfId="14980"/>
    <cellStyle name="Comma 152 7" xfId="14981"/>
    <cellStyle name="Comma 152 7 2" xfId="14982"/>
    <cellStyle name="Comma 152 7 3" xfId="14983"/>
    <cellStyle name="Comma 152 7 4" xfId="14984"/>
    <cellStyle name="Comma 152 7 5" xfId="14985"/>
    <cellStyle name="Comma 152 7 6" xfId="14986"/>
    <cellStyle name="Comma 152 70" xfId="14987"/>
    <cellStyle name="Comma 152 71" xfId="14988"/>
    <cellStyle name="Comma 152 72" xfId="14989"/>
    <cellStyle name="Comma 152 8" xfId="14990"/>
    <cellStyle name="Comma 152 8 2" xfId="14991"/>
    <cellStyle name="Comma 152 8 3" xfId="14992"/>
    <cellStyle name="Comma 152 8 4" xfId="14993"/>
    <cellStyle name="Comma 152 8 5" xfId="14994"/>
    <cellStyle name="Comma 152 8 6" xfId="14995"/>
    <cellStyle name="Comma 152 9" xfId="14996"/>
    <cellStyle name="Comma 152 9 2" xfId="14997"/>
    <cellStyle name="Comma 152 9 3" xfId="14998"/>
    <cellStyle name="Comma 152 9 4" xfId="14999"/>
    <cellStyle name="Comma 152 9 5" xfId="15000"/>
    <cellStyle name="Comma 152 9 6" xfId="15001"/>
    <cellStyle name="Comma 153" xfId="15002"/>
    <cellStyle name="Comma 153 10" xfId="15003"/>
    <cellStyle name="Comma 153 10 2" xfId="15004"/>
    <cellStyle name="Comma 153 10 3" xfId="15005"/>
    <cellStyle name="Comma 153 10 4" xfId="15006"/>
    <cellStyle name="Comma 153 10 5" xfId="15007"/>
    <cellStyle name="Comma 153 10 6" xfId="15008"/>
    <cellStyle name="Comma 153 11" xfId="15009"/>
    <cellStyle name="Comma 153 11 2" xfId="15010"/>
    <cellStyle name="Comma 153 11 3" xfId="15011"/>
    <cellStyle name="Comma 153 11 4" xfId="15012"/>
    <cellStyle name="Comma 153 11 5" xfId="15013"/>
    <cellStyle name="Comma 153 11 6" xfId="15014"/>
    <cellStyle name="Comma 153 12" xfId="15015"/>
    <cellStyle name="Comma 153 12 2" xfId="15016"/>
    <cellStyle name="Comma 153 12 3" xfId="15017"/>
    <cellStyle name="Comma 153 12 4" xfId="15018"/>
    <cellStyle name="Comma 153 12 5" xfId="15019"/>
    <cellStyle name="Comma 153 12 6" xfId="15020"/>
    <cellStyle name="Comma 153 13" xfId="15021"/>
    <cellStyle name="Comma 153 13 2" xfId="15022"/>
    <cellStyle name="Comma 153 13 3" xfId="15023"/>
    <cellStyle name="Comma 153 13 4" xfId="15024"/>
    <cellStyle name="Comma 153 13 5" xfId="15025"/>
    <cellStyle name="Comma 153 13 6" xfId="15026"/>
    <cellStyle name="Comma 153 14" xfId="15027"/>
    <cellStyle name="Comma 153 14 2" xfId="15028"/>
    <cellStyle name="Comma 153 14 3" xfId="15029"/>
    <cellStyle name="Comma 153 14 4" xfId="15030"/>
    <cellStyle name="Comma 153 14 5" xfId="15031"/>
    <cellStyle name="Comma 153 14 6" xfId="15032"/>
    <cellStyle name="Comma 153 15" xfId="15033"/>
    <cellStyle name="Comma 153 16" xfId="15034"/>
    <cellStyle name="Comma 153 17" xfId="15035"/>
    <cellStyle name="Comma 153 18" xfId="15036"/>
    <cellStyle name="Comma 153 19" xfId="15037"/>
    <cellStyle name="Comma 153 2" xfId="15038"/>
    <cellStyle name="Comma 153 2 2" xfId="15039"/>
    <cellStyle name="Comma 153 2 3" xfId="15040"/>
    <cellStyle name="Comma 153 2 4" xfId="15041"/>
    <cellStyle name="Comma 153 2 5" xfId="15042"/>
    <cellStyle name="Comma 153 2 6" xfId="15043"/>
    <cellStyle name="Comma 153 20" xfId="15044"/>
    <cellStyle name="Comma 153 21" xfId="15045"/>
    <cellStyle name="Comma 153 22" xfId="15046"/>
    <cellStyle name="Comma 153 23" xfId="15047"/>
    <cellStyle name="Comma 153 24" xfId="15048"/>
    <cellStyle name="Comma 153 25" xfId="15049"/>
    <cellStyle name="Comma 153 26" xfId="15050"/>
    <cellStyle name="Comma 153 27" xfId="15051"/>
    <cellStyle name="Comma 153 28" xfId="15052"/>
    <cellStyle name="Comma 153 29" xfId="15053"/>
    <cellStyle name="Comma 153 3" xfId="15054"/>
    <cellStyle name="Comma 153 3 2" xfId="15055"/>
    <cellStyle name="Comma 153 3 3" xfId="15056"/>
    <cellStyle name="Comma 153 3 4" xfId="15057"/>
    <cellStyle name="Comma 153 3 5" xfId="15058"/>
    <cellStyle name="Comma 153 3 6" xfId="15059"/>
    <cellStyle name="Comma 153 30" xfId="15060"/>
    <cellStyle name="Comma 153 31" xfId="15061"/>
    <cellStyle name="Comma 153 32" xfId="15062"/>
    <cellStyle name="Comma 153 33" xfId="15063"/>
    <cellStyle name="Comma 153 34" xfId="15064"/>
    <cellStyle name="Comma 153 35" xfId="15065"/>
    <cellStyle name="Comma 153 36" xfId="15066"/>
    <cellStyle name="Comma 153 37" xfId="15067"/>
    <cellStyle name="Comma 153 38" xfId="15068"/>
    <cellStyle name="Comma 153 39" xfId="15069"/>
    <cellStyle name="Comma 153 4" xfId="15070"/>
    <cellStyle name="Comma 153 4 2" xfId="15071"/>
    <cellStyle name="Comma 153 4 3" xfId="15072"/>
    <cellStyle name="Comma 153 4 4" xfId="15073"/>
    <cellStyle name="Comma 153 4 5" xfId="15074"/>
    <cellStyle name="Comma 153 4 6" xfId="15075"/>
    <cellStyle name="Comma 153 40" xfId="15076"/>
    <cellStyle name="Comma 153 41" xfId="15077"/>
    <cellStyle name="Comma 153 42" xfId="15078"/>
    <cellStyle name="Comma 153 43" xfId="15079"/>
    <cellStyle name="Comma 153 44" xfId="15080"/>
    <cellStyle name="Comma 153 45" xfId="15081"/>
    <cellStyle name="Comma 153 46" xfId="15082"/>
    <cellStyle name="Comma 153 47" xfId="15083"/>
    <cellStyle name="Comma 153 48" xfId="15084"/>
    <cellStyle name="Comma 153 49" xfId="15085"/>
    <cellStyle name="Comma 153 5" xfId="15086"/>
    <cellStyle name="Comma 153 5 2" xfId="15087"/>
    <cellStyle name="Comma 153 5 3" xfId="15088"/>
    <cellStyle name="Comma 153 5 4" xfId="15089"/>
    <cellStyle name="Comma 153 5 5" xfId="15090"/>
    <cellStyle name="Comma 153 5 6" xfId="15091"/>
    <cellStyle name="Comma 153 50" xfId="15092"/>
    <cellStyle name="Comma 153 51" xfId="15093"/>
    <cellStyle name="Comma 153 52" xfId="15094"/>
    <cellStyle name="Comma 153 53" xfId="15095"/>
    <cellStyle name="Comma 153 54" xfId="15096"/>
    <cellStyle name="Comma 153 55" xfId="15097"/>
    <cellStyle name="Comma 153 56" xfId="15098"/>
    <cellStyle name="Comma 153 56 2" xfId="15099"/>
    <cellStyle name="Comma 153 57" xfId="15100"/>
    <cellStyle name="Comma 153 57 2" xfId="15101"/>
    <cellStyle name="Comma 153 58" xfId="15102"/>
    <cellStyle name="Comma 153 58 2" xfId="15103"/>
    <cellStyle name="Comma 153 59" xfId="15104"/>
    <cellStyle name="Comma 153 59 2" xfId="15105"/>
    <cellStyle name="Comma 153 6" xfId="15106"/>
    <cellStyle name="Comma 153 6 2" xfId="15107"/>
    <cellStyle name="Comma 153 6 3" xfId="15108"/>
    <cellStyle name="Comma 153 6 4" xfId="15109"/>
    <cellStyle name="Comma 153 6 5" xfId="15110"/>
    <cellStyle name="Comma 153 6 6" xfId="15111"/>
    <cellStyle name="Comma 153 60" xfId="15112"/>
    <cellStyle name="Comma 153 61" xfId="15113"/>
    <cellStyle name="Comma 153 62" xfId="15114"/>
    <cellStyle name="Comma 153 63" xfId="15115"/>
    <cellStyle name="Comma 153 64" xfId="15116"/>
    <cellStyle name="Comma 153 65" xfId="15117"/>
    <cellStyle name="Comma 153 66" xfId="15118"/>
    <cellStyle name="Comma 153 67" xfId="15119"/>
    <cellStyle name="Comma 153 68" xfId="15120"/>
    <cellStyle name="Comma 153 69" xfId="15121"/>
    <cellStyle name="Comma 153 7" xfId="15122"/>
    <cellStyle name="Comma 153 7 2" xfId="15123"/>
    <cellStyle name="Comma 153 7 3" xfId="15124"/>
    <cellStyle name="Comma 153 7 4" xfId="15125"/>
    <cellStyle name="Comma 153 7 5" xfId="15126"/>
    <cellStyle name="Comma 153 7 6" xfId="15127"/>
    <cellStyle name="Comma 153 70" xfId="15128"/>
    <cellStyle name="Comma 153 71" xfId="15129"/>
    <cellStyle name="Comma 153 72" xfId="15130"/>
    <cellStyle name="Comma 153 8" xfId="15131"/>
    <cellStyle name="Comma 153 8 2" xfId="15132"/>
    <cellStyle name="Comma 153 8 3" xfId="15133"/>
    <cellStyle name="Comma 153 8 4" xfId="15134"/>
    <cellStyle name="Comma 153 8 5" xfId="15135"/>
    <cellStyle name="Comma 153 8 6" xfId="15136"/>
    <cellStyle name="Comma 153 9" xfId="15137"/>
    <cellStyle name="Comma 153 9 2" xfId="15138"/>
    <cellStyle name="Comma 153 9 3" xfId="15139"/>
    <cellStyle name="Comma 153 9 4" xfId="15140"/>
    <cellStyle name="Comma 153 9 5" xfId="15141"/>
    <cellStyle name="Comma 153 9 6" xfId="15142"/>
    <cellStyle name="Comma 155" xfId="15143"/>
    <cellStyle name="Comma 155 10" xfId="15144"/>
    <cellStyle name="Comma 155 10 2" xfId="15145"/>
    <cellStyle name="Comma 155 10 3" xfId="15146"/>
    <cellStyle name="Comma 155 10 4" xfId="15147"/>
    <cellStyle name="Comma 155 10 5" xfId="15148"/>
    <cellStyle name="Comma 155 10 6" xfId="15149"/>
    <cellStyle name="Comma 155 11" xfId="15150"/>
    <cellStyle name="Comma 155 11 2" xfId="15151"/>
    <cellStyle name="Comma 155 11 3" xfId="15152"/>
    <cellStyle name="Comma 155 11 4" xfId="15153"/>
    <cellStyle name="Comma 155 11 5" xfId="15154"/>
    <cellStyle name="Comma 155 11 6" xfId="15155"/>
    <cellStyle name="Comma 155 12" xfId="15156"/>
    <cellStyle name="Comma 155 12 2" xfId="15157"/>
    <cellStyle name="Comma 155 12 3" xfId="15158"/>
    <cellStyle name="Comma 155 12 4" xfId="15159"/>
    <cellStyle name="Comma 155 12 5" xfId="15160"/>
    <cellStyle name="Comma 155 12 6" xfId="15161"/>
    <cellStyle name="Comma 155 13" xfId="15162"/>
    <cellStyle name="Comma 155 13 2" xfId="15163"/>
    <cellStyle name="Comma 155 13 3" xfId="15164"/>
    <cellStyle name="Comma 155 13 4" xfId="15165"/>
    <cellStyle name="Comma 155 13 5" xfId="15166"/>
    <cellStyle name="Comma 155 13 6" xfId="15167"/>
    <cellStyle name="Comma 155 14" xfId="15168"/>
    <cellStyle name="Comma 155 14 2" xfId="15169"/>
    <cellStyle name="Comma 155 14 3" xfId="15170"/>
    <cellStyle name="Comma 155 14 4" xfId="15171"/>
    <cellStyle name="Comma 155 14 5" xfId="15172"/>
    <cellStyle name="Comma 155 14 6" xfId="15173"/>
    <cellStyle name="Comma 155 15" xfId="15174"/>
    <cellStyle name="Comma 155 16" xfId="15175"/>
    <cellStyle name="Comma 155 17" xfId="15176"/>
    <cellStyle name="Comma 155 18" xfId="15177"/>
    <cellStyle name="Comma 155 19" xfId="15178"/>
    <cellStyle name="Comma 155 2" xfId="15179"/>
    <cellStyle name="Comma 155 2 2" xfId="15180"/>
    <cellStyle name="Comma 155 2 3" xfId="15181"/>
    <cellStyle name="Comma 155 2 4" xfId="15182"/>
    <cellStyle name="Comma 155 2 5" xfId="15183"/>
    <cellStyle name="Comma 155 2 6" xfId="15184"/>
    <cellStyle name="Comma 155 20" xfId="15185"/>
    <cellStyle name="Comma 155 21" xfId="15186"/>
    <cellStyle name="Comma 155 22" xfId="15187"/>
    <cellStyle name="Comma 155 23" xfId="15188"/>
    <cellStyle name="Comma 155 24" xfId="15189"/>
    <cellStyle name="Comma 155 25" xfId="15190"/>
    <cellStyle name="Comma 155 26" xfId="15191"/>
    <cellStyle name="Comma 155 27" xfId="15192"/>
    <cellStyle name="Comma 155 28" xfId="15193"/>
    <cellStyle name="Comma 155 29" xfId="15194"/>
    <cellStyle name="Comma 155 3" xfId="15195"/>
    <cellStyle name="Comma 155 3 2" xfId="15196"/>
    <cellStyle name="Comma 155 3 3" xfId="15197"/>
    <cellStyle name="Comma 155 3 4" xfId="15198"/>
    <cellStyle name="Comma 155 3 5" xfId="15199"/>
    <cellStyle name="Comma 155 3 6" xfId="15200"/>
    <cellStyle name="Comma 155 30" xfId="15201"/>
    <cellStyle name="Comma 155 31" xfId="15202"/>
    <cellStyle name="Comma 155 32" xfId="15203"/>
    <cellStyle name="Comma 155 33" xfId="15204"/>
    <cellStyle name="Comma 155 34" xfId="15205"/>
    <cellStyle name="Comma 155 35" xfId="15206"/>
    <cellStyle name="Comma 155 36" xfId="15207"/>
    <cellStyle name="Comma 155 37" xfId="15208"/>
    <cellStyle name="Comma 155 38" xfId="15209"/>
    <cellStyle name="Comma 155 39" xfId="15210"/>
    <cellStyle name="Comma 155 4" xfId="15211"/>
    <cellStyle name="Comma 155 4 2" xfId="15212"/>
    <cellStyle name="Comma 155 4 3" xfId="15213"/>
    <cellStyle name="Comma 155 4 4" xfId="15214"/>
    <cellStyle name="Comma 155 4 5" xfId="15215"/>
    <cellStyle name="Comma 155 4 6" xfId="15216"/>
    <cellStyle name="Comma 155 40" xfId="15217"/>
    <cellStyle name="Comma 155 41" xfId="15218"/>
    <cellStyle name="Comma 155 42" xfId="15219"/>
    <cellStyle name="Comma 155 43" xfId="15220"/>
    <cellStyle name="Comma 155 44" xfId="15221"/>
    <cellStyle name="Comma 155 45" xfId="15222"/>
    <cellStyle name="Comma 155 46" xfId="15223"/>
    <cellStyle name="Comma 155 47" xfId="15224"/>
    <cellStyle name="Comma 155 48" xfId="15225"/>
    <cellStyle name="Comma 155 49" xfId="15226"/>
    <cellStyle name="Comma 155 5" xfId="15227"/>
    <cellStyle name="Comma 155 5 2" xfId="15228"/>
    <cellStyle name="Comma 155 5 3" xfId="15229"/>
    <cellStyle name="Comma 155 5 4" xfId="15230"/>
    <cellStyle name="Comma 155 5 5" xfId="15231"/>
    <cellStyle name="Comma 155 5 6" xfId="15232"/>
    <cellStyle name="Comma 155 50" xfId="15233"/>
    <cellStyle name="Comma 155 51" xfId="15234"/>
    <cellStyle name="Comma 155 52" xfId="15235"/>
    <cellStyle name="Comma 155 53" xfId="15236"/>
    <cellStyle name="Comma 155 54" xfId="15237"/>
    <cellStyle name="Comma 155 55" xfId="15238"/>
    <cellStyle name="Comma 155 56" xfId="15239"/>
    <cellStyle name="Comma 155 56 2" xfId="15240"/>
    <cellStyle name="Comma 155 57" xfId="15241"/>
    <cellStyle name="Comma 155 57 2" xfId="15242"/>
    <cellStyle name="Comma 155 58" xfId="15243"/>
    <cellStyle name="Comma 155 58 2" xfId="15244"/>
    <cellStyle name="Comma 155 59" xfId="15245"/>
    <cellStyle name="Comma 155 59 2" xfId="15246"/>
    <cellStyle name="Comma 155 6" xfId="15247"/>
    <cellStyle name="Comma 155 6 2" xfId="15248"/>
    <cellStyle name="Comma 155 6 3" xfId="15249"/>
    <cellStyle name="Comma 155 6 4" xfId="15250"/>
    <cellStyle name="Comma 155 6 5" xfId="15251"/>
    <cellStyle name="Comma 155 6 6" xfId="15252"/>
    <cellStyle name="Comma 155 60" xfId="15253"/>
    <cellStyle name="Comma 155 61" xfId="15254"/>
    <cellStyle name="Comma 155 62" xfId="15255"/>
    <cellStyle name="Comma 155 63" xfId="15256"/>
    <cellStyle name="Comma 155 64" xfId="15257"/>
    <cellStyle name="Comma 155 65" xfId="15258"/>
    <cellStyle name="Comma 155 66" xfId="15259"/>
    <cellStyle name="Comma 155 67" xfId="15260"/>
    <cellStyle name="Comma 155 68" xfId="15261"/>
    <cellStyle name="Comma 155 69" xfId="15262"/>
    <cellStyle name="Comma 155 7" xfId="15263"/>
    <cellStyle name="Comma 155 7 2" xfId="15264"/>
    <cellStyle name="Comma 155 7 3" xfId="15265"/>
    <cellStyle name="Comma 155 7 4" xfId="15266"/>
    <cellStyle name="Comma 155 7 5" xfId="15267"/>
    <cellStyle name="Comma 155 7 6" xfId="15268"/>
    <cellStyle name="Comma 155 70" xfId="15269"/>
    <cellStyle name="Comma 155 71" xfId="15270"/>
    <cellStyle name="Comma 155 72" xfId="15271"/>
    <cellStyle name="Comma 155 8" xfId="15272"/>
    <cellStyle name="Comma 155 8 2" xfId="15273"/>
    <cellStyle name="Comma 155 8 3" xfId="15274"/>
    <cellStyle name="Comma 155 8 4" xfId="15275"/>
    <cellStyle name="Comma 155 8 5" xfId="15276"/>
    <cellStyle name="Comma 155 8 6" xfId="15277"/>
    <cellStyle name="Comma 155 9" xfId="15278"/>
    <cellStyle name="Comma 155 9 2" xfId="15279"/>
    <cellStyle name="Comma 155 9 3" xfId="15280"/>
    <cellStyle name="Comma 155 9 4" xfId="15281"/>
    <cellStyle name="Comma 155 9 5" xfId="15282"/>
    <cellStyle name="Comma 155 9 6" xfId="15283"/>
    <cellStyle name="Comma 157" xfId="15284"/>
    <cellStyle name="Comma 157 10" xfId="15285"/>
    <cellStyle name="Comma 157 10 2" xfId="15286"/>
    <cellStyle name="Comma 157 10 3" xfId="15287"/>
    <cellStyle name="Comma 157 10 4" xfId="15288"/>
    <cellStyle name="Comma 157 10 5" xfId="15289"/>
    <cellStyle name="Comma 157 10 6" xfId="15290"/>
    <cellStyle name="Comma 157 11" xfId="15291"/>
    <cellStyle name="Comma 157 11 2" xfId="15292"/>
    <cellStyle name="Comma 157 11 3" xfId="15293"/>
    <cellStyle name="Comma 157 11 4" xfId="15294"/>
    <cellStyle name="Comma 157 11 5" xfId="15295"/>
    <cellStyle name="Comma 157 11 6" xfId="15296"/>
    <cellStyle name="Comma 157 12" xfId="15297"/>
    <cellStyle name="Comma 157 12 2" xfId="15298"/>
    <cellStyle name="Comma 157 12 3" xfId="15299"/>
    <cellStyle name="Comma 157 12 4" xfId="15300"/>
    <cellStyle name="Comma 157 12 5" xfId="15301"/>
    <cellStyle name="Comma 157 12 6" xfId="15302"/>
    <cellStyle name="Comma 157 13" xfId="15303"/>
    <cellStyle name="Comma 157 13 2" xfId="15304"/>
    <cellStyle name="Comma 157 13 3" xfId="15305"/>
    <cellStyle name="Comma 157 13 4" xfId="15306"/>
    <cellStyle name="Comma 157 13 5" xfId="15307"/>
    <cellStyle name="Comma 157 13 6" xfId="15308"/>
    <cellStyle name="Comma 157 14" xfId="15309"/>
    <cellStyle name="Comma 157 14 2" xfId="15310"/>
    <cellStyle name="Comma 157 14 3" xfId="15311"/>
    <cellStyle name="Comma 157 14 4" xfId="15312"/>
    <cellStyle name="Comma 157 14 5" xfId="15313"/>
    <cellStyle name="Comma 157 14 6" xfId="15314"/>
    <cellStyle name="Comma 157 15" xfId="15315"/>
    <cellStyle name="Comma 157 16" xfId="15316"/>
    <cellStyle name="Comma 157 17" xfId="15317"/>
    <cellStyle name="Comma 157 18" xfId="15318"/>
    <cellStyle name="Comma 157 19" xfId="15319"/>
    <cellStyle name="Comma 157 2" xfId="15320"/>
    <cellStyle name="Comma 157 2 2" xfId="15321"/>
    <cellStyle name="Comma 157 2 3" xfId="15322"/>
    <cellStyle name="Comma 157 2 4" xfId="15323"/>
    <cellStyle name="Comma 157 2 5" xfId="15324"/>
    <cellStyle name="Comma 157 2 6" xfId="15325"/>
    <cellStyle name="Comma 157 20" xfId="15326"/>
    <cellStyle name="Comma 157 21" xfId="15327"/>
    <cellStyle name="Comma 157 22" xfId="15328"/>
    <cellStyle name="Comma 157 23" xfId="15329"/>
    <cellStyle name="Comma 157 24" xfId="15330"/>
    <cellStyle name="Comma 157 25" xfId="15331"/>
    <cellStyle name="Comma 157 26" xfId="15332"/>
    <cellStyle name="Comma 157 27" xfId="15333"/>
    <cellStyle name="Comma 157 28" xfId="15334"/>
    <cellStyle name="Comma 157 29" xfId="15335"/>
    <cellStyle name="Comma 157 3" xfId="15336"/>
    <cellStyle name="Comma 157 3 2" xfId="15337"/>
    <cellStyle name="Comma 157 3 3" xfId="15338"/>
    <cellStyle name="Comma 157 3 4" xfId="15339"/>
    <cellStyle name="Comma 157 3 5" xfId="15340"/>
    <cellStyle name="Comma 157 3 6" xfId="15341"/>
    <cellStyle name="Comma 157 30" xfId="15342"/>
    <cellStyle name="Comma 157 31" xfId="15343"/>
    <cellStyle name="Comma 157 32" xfId="15344"/>
    <cellStyle name="Comma 157 33" xfId="15345"/>
    <cellStyle name="Comma 157 34" xfId="15346"/>
    <cellStyle name="Comma 157 35" xfId="15347"/>
    <cellStyle name="Comma 157 36" xfId="15348"/>
    <cellStyle name="Comma 157 37" xfId="15349"/>
    <cellStyle name="Comma 157 38" xfId="15350"/>
    <cellStyle name="Comma 157 39" xfId="15351"/>
    <cellStyle name="Comma 157 4" xfId="15352"/>
    <cellStyle name="Comma 157 4 2" xfId="15353"/>
    <cellStyle name="Comma 157 4 3" xfId="15354"/>
    <cellStyle name="Comma 157 4 4" xfId="15355"/>
    <cellStyle name="Comma 157 4 5" xfId="15356"/>
    <cellStyle name="Comma 157 4 6" xfId="15357"/>
    <cellStyle name="Comma 157 40" xfId="15358"/>
    <cellStyle name="Comma 157 41" xfId="15359"/>
    <cellStyle name="Comma 157 42" xfId="15360"/>
    <cellStyle name="Comma 157 43" xfId="15361"/>
    <cellStyle name="Comma 157 44" xfId="15362"/>
    <cellStyle name="Comma 157 45" xfId="15363"/>
    <cellStyle name="Comma 157 46" xfId="15364"/>
    <cellStyle name="Comma 157 47" xfId="15365"/>
    <cellStyle name="Comma 157 48" xfId="15366"/>
    <cellStyle name="Comma 157 49" xfId="15367"/>
    <cellStyle name="Comma 157 5" xfId="15368"/>
    <cellStyle name="Comma 157 5 2" xfId="15369"/>
    <cellStyle name="Comma 157 5 3" xfId="15370"/>
    <cellStyle name="Comma 157 5 4" xfId="15371"/>
    <cellStyle name="Comma 157 5 5" xfId="15372"/>
    <cellStyle name="Comma 157 5 6" xfId="15373"/>
    <cellStyle name="Comma 157 50" xfId="15374"/>
    <cellStyle name="Comma 157 51" xfId="15375"/>
    <cellStyle name="Comma 157 52" xfId="15376"/>
    <cellStyle name="Comma 157 53" xfId="15377"/>
    <cellStyle name="Comma 157 54" xfId="15378"/>
    <cellStyle name="Comma 157 55" xfId="15379"/>
    <cellStyle name="Comma 157 56" xfId="15380"/>
    <cellStyle name="Comma 157 56 2" xfId="15381"/>
    <cellStyle name="Comma 157 57" xfId="15382"/>
    <cellStyle name="Comma 157 57 2" xfId="15383"/>
    <cellStyle name="Comma 157 58" xfId="15384"/>
    <cellStyle name="Comma 157 58 2" xfId="15385"/>
    <cellStyle name="Comma 157 59" xfId="15386"/>
    <cellStyle name="Comma 157 59 2" xfId="15387"/>
    <cellStyle name="Comma 157 6" xfId="15388"/>
    <cellStyle name="Comma 157 6 2" xfId="15389"/>
    <cellStyle name="Comma 157 6 3" xfId="15390"/>
    <cellStyle name="Comma 157 6 4" xfId="15391"/>
    <cellStyle name="Comma 157 6 5" xfId="15392"/>
    <cellStyle name="Comma 157 6 6" xfId="15393"/>
    <cellStyle name="Comma 157 60" xfId="15394"/>
    <cellStyle name="Comma 157 61" xfId="15395"/>
    <cellStyle name="Comma 157 62" xfId="15396"/>
    <cellStyle name="Comma 157 63" xfId="15397"/>
    <cellStyle name="Comma 157 64" xfId="15398"/>
    <cellStyle name="Comma 157 65" xfId="15399"/>
    <cellStyle name="Comma 157 66" xfId="15400"/>
    <cellStyle name="Comma 157 67" xfId="15401"/>
    <cellStyle name="Comma 157 68" xfId="15402"/>
    <cellStyle name="Comma 157 69" xfId="15403"/>
    <cellStyle name="Comma 157 7" xfId="15404"/>
    <cellStyle name="Comma 157 7 2" xfId="15405"/>
    <cellStyle name="Comma 157 7 3" xfId="15406"/>
    <cellStyle name="Comma 157 7 4" xfId="15407"/>
    <cellStyle name="Comma 157 7 5" xfId="15408"/>
    <cellStyle name="Comma 157 7 6" xfId="15409"/>
    <cellStyle name="Comma 157 70" xfId="15410"/>
    <cellStyle name="Comma 157 71" xfId="15411"/>
    <cellStyle name="Comma 157 72" xfId="15412"/>
    <cellStyle name="Comma 157 8" xfId="15413"/>
    <cellStyle name="Comma 157 8 2" xfId="15414"/>
    <cellStyle name="Comma 157 8 3" xfId="15415"/>
    <cellStyle name="Comma 157 8 4" xfId="15416"/>
    <cellStyle name="Comma 157 8 5" xfId="15417"/>
    <cellStyle name="Comma 157 8 6" xfId="15418"/>
    <cellStyle name="Comma 157 9" xfId="15419"/>
    <cellStyle name="Comma 157 9 2" xfId="15420"/>
    <cellStyle name="Comma 157 9 3" xfId="15421"/>
    <cellStyle name="Comma 157 9 4" xfId="15422"/>
    <cellStyle name="Comma 157 9 5" xfId="15423"/>
    <cellStyle name="Comma 157 9 6" xfId="15424"/>
    <cellStyle name="Comma 159" xfId="15425"/>
    <cellStyle name="Comma 159 10" xfId="15426"/>
    <cellStyle name="Comma 159 10 2" xfId="15427"/>
    <cellStyle name="Comma 159 10 3" xfId="15428"/>
    <cellStyle name="Comma 159 10 4" xfId="15429"/>
    <cellStyle name="Comma 159 10 5" xfId="15430"/>
    <cellStyle name="Comma 159 10 6" xfId="15431"/>
    <cellStyle name="Comma 159 11" xfId="15432"/>
    <cellStyle name="Comma 159 11 2" xfId="15433"/>
    <cellStyle name="Comma 159 11 3" xfId="15434"/>
    <cellStyle name="Comma 159 11 4" xfId="15435"/>
    <cellStyle name="Comma 159 11 5" xfId="15436"/>
    <cellStyle name="Comma 159 11 6" xfId="15437"/>
    <cellStyle name="Comma 159 12" xfId="15438"/>
    <cellStyle name="Comma 159 12 2" xfId="15439"/>
    <cellStyle name="Comma 159 12 3" xfId="15440"/>
    <cellStyle name="Comma 159 12 4" xfId="15441"/>
    <cellStyle name="Comma 159 12 5" xfId="15442"/>
    <cellStyle name="Comma 159 12 6" xfId="15443"/>
    <cellStyle name="Comma 159 13" xfId="15444"/>
    <cellStyle name="Comma 159 13 2" xfId="15445"/>
    <cellStyle name="Comma 159 13 3" xfId="15446"/>
    <cellStyle name="Comma 159 13 4" xfId="15447"/>
    <cellStyle name="Comma 159 13 5" xfId="15448"/>
    <cellStyle name="Comma 159 13 6" xfId="15449"/>
    <cellStyle name="Comma 159 14" xfId="15450"/>
    <cellStyle name="Comma 159 14 2" xfId="15451"/>
    <cellStyle name="Comma 159 14 3" xfId="15452"/>
    <cellStyle name="Comma 159 14 4" xfId="15453"/>
    <cellStyle name="Comma 159 14 5" xfId="15454"/>
    <cellStyle name="Comma 159 14 6" xfId="15455"/>
    <cellStyle name="Comma 159 15" xfId="15456"/>
    <cellStyle name="Comma 159 16" xfId="15457"/>
    <cellStyle name="Comma 159 17" xfId="15458"/>
    <cellStyle name="Comma 159 18" xfId="15459"/>
    <cellStyle name="Comma 159 19" xfId="15460"/>
    <cellStyle name="Comma 159 2" xfId="15461"/>
    <cellStyle name="Comma 159 2 2" xfId="15462"/>
    <cellStyle name="Comma 159 2 3" xfId="15463"/>
    <cellStyle name="Comma 159 2 4" xfId="15464"/>
    <cellStyle name="Comma 159 2 5" xfId="15465"/>
    <cellStyle name="Comma 159 2 6" xfId="15466"/>
    <cellStyle name="Comma 159 20" xfId="15467"/>
    <cellStyle name="Comma 159 21" xfId="15468"/>
    <cellStyle name="Comma 159 22" xfId="15469"/>
    <cellStyle name="Comma 159 23" xfId="15470"/>
    <cellStyle name="Comma 159 24" xfId="15471"/>
    <cellStyle name="Comma 159 25" xfId="15472"/>
    <cellStyle name="Comma 159 26" xfId="15473"/>
    <cellStyle name="Comma 159 27" xfId="15474"/>
    <cellStyle name="Comma 159 28" xfId="15475"/>
    <cellStyle name="Comma 159 29" xfId="15476"/>
    <cellStyle name="Comma 159 3" xfId="15477"/>
    <cellStyle name="Comma 159 3 2" xfId="15478"/>
    <cellStyle name="Comma 159 3 3" xfId="15479"/>
    <cellStyle name="Comma 159 3 4" xfId="15480"/>
    <cellStyle name="Comma 159 3 5" xfId="15481"/>
    <cellStyle name="Comma 159 3 6" xfId="15482"/>
    <cellStyle name="Comma 159 30" xfId="15483"/>
    <cellStyle name="Comma 159 31" xfId="15484"/>
    <cellStyle name="Comma 159 32" xfId="15485"/>
    <cellStyle name="Comma 159 33" xfId="15486"/>
    <cellStyle name="Comma 159 34" xfId="15487"/>
    <cellStyle name="Comma 159 35" xfId="15488"/>
    <cellStyle name="Comma 159 36" xfId="15489"/>
    <cellStyle name="Comma 159 37" xfId="15490"/>
    <cellStyle name="Comma 159 38" xfId="15491"/>
    <cellStyle name="Comma 159 39" xfId="15492"/>
    <cellStyle name="Comma 159 4" xfId="15493"/>
    <cellStyle name="Comma 159 4 2" xfId="15494"/>
    <cellStyle name="Comma 159 4 3" xfId="15495"/>
    <cellStyle name="Comma 159 4 4" xfId="15496"/>
    <cellStyle name="Comma 159 4 5" xfId="15497"/>
    <cellStyle name="Comma 159 4 6" xfId="15498"/>
    <cellStyle name="Comma 159 40" xfId="15499"/>
    <cellStyle name="Comma 159 41" xfId="15500"/>
    <cellStyle name="Comma 159 42" xfId="15501"/>
    <cellStyle name="Comma 159 43" xfId="15502"/>
    <cellStyle name="Comma 159 44" xfId="15503"/>
    <cellStyle name="Comma 159 45" xfId="15504"/>
    <cellStyle name="Comma 159 46" xfId="15505"/>
    <cellStyle name="Comma 159 47" xfId="15506"/>
    <cellStyle name="Comma 159 48" xfId="15507"/>
    <cellStyle name="Comma 159 49" xfId="15508"/>
    <cellStyle name="Comma 159 5" xfId="15509"/>
    <cellStyle name="Comma 159 5 2" xfId="15510"/>
    <cellStyle name="Comma 159 5 3" xfId="15511"/>
    <cellStyle name="Comma 159 5 4" xfId="15512"/>
    <cellStyle name="Comma 159 5 5" xfId="15513"/>
    <cellStyle name="Comma 159 5 6" xfId="15514"/>
    <cellStyle name="Comma 159 50" xfId="15515"/>
    <cellStyle name="Comma 159 51" xfId="15516"/>
    <cellStyle name="Comma 159 52" xfId="15517"/>
    <cellStyle name="Comma 159 53" xfId="15518"/>
    <cellStyle name="Comma 159 54" xfId="15519"/>
    <cellStyle name="Comma 159 55" xfId="15520"/>
    <cellStyle name="Comma 159 56" xfId="15521"/>
    <cellStyle name="Comma 159 56 2" xfId="15522"/>
    <cellStyle name="Comma 159 57" xfId="15523"/>
    <cellStyle name="Comma 159 57 2" xfId="15524"/>
    <cellStyle name="Comma 159 58" xfId="15525"/>
    <cellStyle name="Comma 159 58 2" xfId="15526"/>
    <cellStyle name="Comma 159 59" xfId="15527"/>
    <cellStyle name="Comma 159 59 2" xfId="15528"/>
    <cellStyle name="Comma 159 6" xfId="15529"/>
    <cellStyle name="Comma 159 6 2" xfId="15530"/>
    <cellStyle name="Comma 159 6 3" xfId="15531"/>
    <cellStyle name="Comma 159 6 4" xfId="15532"/>
    <cellStyle name="Comma 159 6 5" xfId="15533"/>
    <cellStyle name="Comma 159 6 6" xfId="15534"/>
    <cellStyle name="Comma 159 60" xfId="15535"/>
    <cellStyle name="Comma 159 61" xfId="15536"/>
    <cellStyle name="Comma 159 62" xfId="15537"/>
    <cellStyle name="Comma 159 63" xfId="15538"/>
    <cellStyle name="Comma 159 64" xfId="15539"/>
    <cellStyle name="Comma 159 65" xfId="15540"/>
    <cellStyle name="Comma 159 66" xfId="15541"/>
    <cellStyle name="Comma 159 67" xfId="15542"/>
    <cellStyle name="Comma 159 68" xfId="15543"/>
    <cellStyle name="Comma 159 69" xfId="15544"/>
    <cellStyle name="Comma 159 7" xfId="15545"/>
    <cellStyle name="Comma 159 7 2" xfId="15546"/>
    <cellStyle name="Comma 159 7 3" xfId="15547"/>
    <cellStyle name="Comma 159 7 4" xfId="15548"/>
    <cellStyle name="Comma 159 7 5" xfId="15549"/>
    <cellStyle name="Comma 159 7 6" xfId="15550"/>
    <cellStyle name="Comma 159 70" xfId="15551"/>
    <cellStyle name="Comma 159 71" xfId="15552"/>
    <cellStyle name="Comma 159 72" xfId="15553"/>
    <cellStyle name="Comma 159 8" xfId="15554"/>
    <cellStyle name="Comma 159 8 2" xfId="15555"/>
    <cellStyle name="Comma 159 8 3" xfId="15556"/>
    <cellStyle name="Comma 159 8 4" xfId="15557"/>
    <cellStyle name="Comma 159 8 5" xfId="15558"/>
    <cellStyle name="Comma 159 8 6" xfId="15559"/>
    <cellStyle name="Comma 159 9" xfId="15560"/>
    <cellStyle name="Comma 159 9 2" xfId="15561"/>
    <cellStyle name="Comma 159 9 3" xfId="15562"/>
    <cellStyle name="Comma 159 9 4" xfId="15563"/>
    <cellStyle name="Comma 159 9 5" xfId="15564"/>
    <cellStyle name="Comma 159 9 6" xfId="15565"/>
    <cellStyle name="Comma 16" xfId="15566"/>
    <cellStyle name="Comma 16 2" xfId="15567"/>
    <cellStyle name="Comma 16 3" xfId="15568"/>
    <cellStyle name="Comma 16 4" xfId="15569"/>
    <cellStyle name="Comma 16 5" xfId="15570"/>
    <cellStyle name="Comma 161" xfId="15571"/>
    <cellStyle name="Comma 161 10" xfId="15572"/>
    <cellStyle name="Comma 161 10 2" xfId="15573"/>
    <cellStyle name="Comma 161 10 3" xfId="15574"/>
    <cellStyle name="Comma 161 10 4" xfId="15575"/>
    <cellStyle name="Comma 161 10 5" xfId="15576"/>
    <cellStyle name="Comma 161 10 6" xfId="15577"/>
    <cellStyle name="Comma 161 11" xfId="15578"/>
    <cellStyle name="Comma 161 11 2" xfId="15579"/>
    <cellStyle name="Comma 161 11 3" xfId="15580"/>
    <cellStyle name="Comma 161 11 4" xfId="15581"/>
    <cellStyle name="Comma 161 11 5" xfId="15582"/>
    <cellStyle name="Comma 161 11 6" xfId="15583"/>
    <cellStyle name="Comma 161 12" xfId="15584"/>
    <cellStyle name="Comma 161 12 2" xfId="15585"/>
    <cellStyle name="Comma 161 12 3" xfId="15586"/>
    <cellStyle name="Comma 161 12 4" xfId="15587"/>
    <cellStyle name="Comma 161 12 5" xfId="15588"/>
    <cellStyle name="Comma 161 12 6" xfId="15589"/>
    <cellStyle name="Comma 161 13" xfId="15590"/>
    <cellStyle name="Comma 161 13 2" xfId="15591"/>
    <cellStyle name="Comma 161 13 3" xfId="15592"/>
    <cellStyle name="Comma 161 13 4" xfId="15593"/>
    <cellStyle name="Comma 161 13 5" xfId="15594"/>
    <cellStyle name="Comma 161 13 6" xfId="15595"/>
    <cellStyle name="Comma 161 14" xfId="15596"/>
    <cellStyle name="Comma 161 14 2" xfId="15597"/>
    <cellStyle name="Comma 161 14 3" xfId="15598"/>
    <cellStyle name="Comma 161 14 4" xfId="15599"/>
    <cellStyle name="Comma 161 14 5" xfId="15600"/>
    <cellStyle name="Comma 161 14 6" xfId="15601"/>
    <cellStyle name="Comma 161 15" xfId="15602"/>
    <cellStyle name="Comma 161 16" xfId="15603"/>
    <cellStyle name="Comma 161 17" xfId="15604"/>
    <cellStyle name="Comma 161 18" xfId="15605"/>
    <cellStyle name="Comma 161 19" xfId="15606"/>
    <cellStyle name="Comma 161 2" xfId="15607"/>
    <cellStyle name="Comma 161 2 2" xfId="15608"/>
    <cellStyle name="Comma 161 2 3" xfId="15609"/>
    <cellStyle name="Comma 161 2 4" xfId="15610"/>
    <cellStyle name="Comma 161 2 5" xfId="15611"/>
    <cellStyle name="Comma 161 2 6" xfId="15612"/>
    <cellStyle name="Comma 161 20" xfId="15613"/>
    <cellStyle name="Comma 161 21" xfId="15614"/>
    <cellStyle name="Comma 161 22" xfId="15615"/>
    <cellStyle name="Comma 161 23" xfId="15616"/>
    <cellStyle name="Comma 161 24" xfId="15617"/>
    <cellStyle name="Comma 161 25" xfId="15618"/>
    <cellStyle name="Comma 161 26" xfId="15619"/>
    <cellStyle name="Comma 161 27" xfId="15620"/>
    <cellStyle name="Comma 161 28" xfId="15621"/>
    <cellStyle name="Comma 161 29" xfId="15622"/>
    <cellStyle name="Comma 161 3" xfId="15623"/>
    <cellStyle name="Comma 161 3 2" xfId="15624"/>
    <cellStyle name="Comma 161 3 3" xfId="15625"/>
    <cellStyle name="Comma 161 3 4" xfId="15626"/>
    <cellStyle name="Comma 161 3 5" xfId="15627"/>
    <cellStyle name="Comma 161 3 6" xfId="15628"/>
    <cellStyle name="Comma 161 30" xfId="15629"/>
    <cellStyle name="Comma 161 31" xfId="15630"/>
    <cellStyle name="Comma 161 32" xfId="15631"/>
    <cellStyle name="Comma 161 33" xfId="15632"/>
    <cellStyle name="Comma 161 34" xfId="15633"/>
    <cellStyle name="Comma 161 35" xfId="15634"/>
    <cellStyle name="Comma 161 36" xfId="15635"/>
    <cellStyle name="Comma 161 37" xfId="15636"/>
    <cellStyle name="Comma 161 38" xfId="15637"/>
    <cellStyle name="Comma 161 39" xfId="15638"/>
    <cellStyle name="Comma 161 4" xfId="15639"/>
    <cellStyle name="Comma 161 4 2" xfId="15640"/>
    <cellStyle name="Comma 161 4 3" xfId="15641"/>
    <cellStyle name="Comma 161 4 4" xfId="15642"/>
    <cellStyle name="Comma 161 4 5" xfId="15643"/>
    <cellStyle name="Comma 161 4 6" xfId="15644"/>
    <cellStyle name="Comma 161 40" xfId="15645"/>
    <cellStyle name="Comma 161 41" xfId="15646"/>
    <cellStyle name="Comma 161 42" xfId="15647"/>
    <cellStyle name="Comma 161 43" xfId="15648"/>
    <cellStyle name="Comma 161 44" xfId="15649"/>
    <cellStyle name="Comma 161 45" xfId="15650"/>
    <cellStyle name="Comma 161 46" xfId="15651"/>
    <cellStyle name="Comma 161 47" xfId="15652"/>
    <cellStyle name="Comma 161 48" xfId="15653"/>
    <cellStyle name="Comma 161 49" xfId="15654"/>
    <cellStyle name="Comma 161 5" xfId="15655"/>
    <cellStyle name="Comma 161 5 2" xfId="15656"/>
    <cellStyle name="Comma 161 5 3" xfId="15657"/>
    <cellStyle name="Comma 161 5 4" xfId="15658"/>
    <cellStyle name="Comma 161 5 5" xfId="15659"/>
    <cellStyle name="Comma 161 5 6" xfId="15660"/>
    <cellStyle name="Comma 161 50" xfId="15661"/>
    <cellStyle name="Comma 161 51" xfId="15662"/>
    <cellStyle name="Comma 161 52" xfId="15663"/>
    <cellStyle name="Comma 161 53" xfId="15664"/>
    <cellStyle name="Comma 161 54" xfId="15665"/>
    <cellStyle name="Comma 161 55" xfId="15666"/>
    <cellStyle name="Comma 161 56" xfId="15667"/>
    <cellStyle name="Comma 161 56 2" xfId="15668"/>
    <cellStyle name="Comma 161 57" xfId="15669"/>
    <cellStyle name="Comma 161 57 2" xfId="15670"/>
    <cellStyle name="Comma 161 58" xfId="15671"/>
    <cellStyle name="Comma 161 58 2" xfId="15672"/>
    <cellStyle name="Comma 161 59" xfId="15673"/>
    <cellStyle name="Comma 161 59 2" xfId="15674"/>
    <cellStyle name="Comma 161 6" xfId="15675"/>
    <cellStyle name="Comma 161 6 2" xfId="15676"/>
    <cellStyle name="Comma 161 6 3" xfId="15677"/>
    <cellStyle name="Comma 161 6 4" xfId="15678"/>
    <cellStyle name="Comma 161 6 5" xfId="15679"/>
    <cellStyle name="Comma 161 6 6" xfId="15680"/>
    <cellStyle name="Comma 161 60" xfId="15681"/>
    <cellStyle name="Comma 161 61" xfId="15682"/>
    <cellStyle name="Comma 161 62" xfId="15683"/>
    <cellStyle name="Comma 161 63" xfId="15684"/>
    <cellStyle name="Comma 161 64" xfId="15685"/>
    <cellStyle name="Comma 161 65" xfId="15686"/>
    <cellStyle name="Comma 161 66" xfId="15687"/>
    <cellStyle name="Comma 161 67" xfId="15688"/>
    <cellStyle name="Comma 161 68" xfId="15689"/>
    <cellStyle name="Comma 161 69" xfId="15690"/>
    <cellStyle name="Comma 161 7" xfId="15691"/>
    <cellStyle name="Comma 161 7 2" xfId="15692"/>
    <cellStyle name="Comma 161 7 3" xfId="15693"/>
    <cellStyle name="Comma 161 7 4" xfId="15694"/>
    <cellStyle name="Comma 161 7 5" xfId="15695"/>
    <cellStyle name="Comma 161 7 6" xfId="15696"/>
    <cellStyle name="Comma 161 70" xfId="15697"/>
    <cellStyle name="Comma 161 71" xfId="15698"/>
    <cellStyle name="Comma 161 72" xfId="15699"/>
    <cellStyle name="Comma 161 8" xfId="15700"/>
    <cellStyle name="Comma 161 8 2" xfId="15701"/>
    <cellStyle name="Comma 161 8 3" xfId="15702"/>
    <cellStyle name="Comma 161 8 4" xfId="15703"/>
    <cellStyle name="Comma 161 8 5" xfId="15704"/>
    <cellStyle name="Comma 161 8 6" xfId="15705"/>
    <cellStyle name="Comma 161 9" xfId="15706"/>
    <cellStyle name="Comma 161 9 2" xfId="15707"/>
    <cellStyle name="Comma 161 9 3" xfId="15708"/>
    <cellStyle name="Comma 161 9 4" xfId="15709"/>
    <cellStyle name="Comma 161 9 5" xfId="15710"/>
    <cellStyle name="Comma 161 9 6" xfId="15711"/>
    <cellStyle name="Comma 162" xfId="15712"/>
    <cellStyle name="Comma 162 10" xfId="15713"/>
    <cellStyle name="Comma 162 10 2" xfId="15714"/>
    <cellStyle name="Comma 162 10 3" xfId="15715"/>
    <cellStyle name="Comma 162 10 4" xfId="15716"/>
    <cellStyle name="Comma 162 10 5" xfId="15717"/>
    <cellStyle name="Comma 162 10 6" xfId="15718"/>
    <cellStyle name="Comma 162 11" xfId="15719"/>
    <cellStyle name="Comma 162 11 2" xfId="15720"/>
    <cellStyle name="Comma 162 11 3" xfId="15721"/>
    <cellStyle name="Comma 162 11 4" xfId="15722"/>
    <cellStyle name="Comma 162 11 5" xfId="15723"/>
    <cellStyle name="Comma 162 11 6" xfId="15724"/>
    <cellStyle name="Comma 162 12" xfId="15725"/>
    <cellStyle name="Comma 162 12 2" xfId="15726"/>
    <cellStyle name="Comma 162 12 3" xfId="15727"/>
    <cellStyle name="Comma 162 12 4" xfId="15728"/>
    <cellStyle name="Comma 162 12 5" xfId="15729"/>
    <cellStyle name="Comma 162 12 6" xfId="15730"/>
    <cellStyle name="Comma 162 13" xfId="15731"/>
    <cellStyle name="Comma 162 13 2" xfId="15732"/>
    <cellStyle name="Comma 162 13 3" xfId="15733"/>
    <cellStyle name="Comma 162 13 4" xfId="15734"/>
    <cellStyle name="Comma 162 13 5" xfId="15735"/>
    <cellStyle name="Comma 162 13 6" xfId="15736"/>
    <cellStyle name="Comma 162 14" xfId="15737"/>
    <cellStyle name="Comma 162 14 2" xfId="15738"/>
    <cellStyle name="Comma 162 14 3" xfId="15739"/>
    <cellStyle name="Comma 162 14 4" xfId="15740"/>
    <cellStyle name="Comma 162 14 5" xfId="15741"/>
    <cellStyle name="Comma 162 14 6" xfId="15742"/>
    <cellStyle name="Comma 162 15" xfId="15743"/>
    <cellStyle name="Comma 162 16" xfId="15744"/>
    <cellStyle name="Comma 162 17" xfId="15745"/>
    <cellStyle name="Comma 162 18" xfId="15746"/>
    <cellStyle name="Comma 162 19" xfId="15747"/>
    <cellStyle name="Comma 162 2" xfId="15748"/>
    <cellStyle name="Comma 162 2 2" xfId="15749"/>
    <cellStyle name="Comma 162 2 3" xfId="15750"/>
    <cellStyle name="Comma 162 2 4" xfId="15751"/>
    <cellStyle name="Comma 162 2 5" xfId="15752"/>
    <cellStyle name="Comma 162 2 6" xfId="15753"/>
    <cellStyle name="Comma 162 20" xfId="15754"/>
    <cellStyle name="Comma 162 21" xfId="15755"/>
    <cellStyle name="Comma 162 22" xfId="15756"/>
    <cellStyle name="Comma 162 23" xfId="15757"/>
    <cellStyle name="Comma 162 24" xfId="15758"/>
    <cellStyle name="Comma 162 25" xfId="15759"/>
    <cellStyle name="Comma 162 26" xfId="15760"/>
    <cellStyle name="Comma 162 27" xfId="15761"/>
    <cellStyle name="Comma 162 28" xfId="15762"/>
    <cellStyle name="Comma 162 29" xfId="15763"/>
    <cellStyle name="Comma 162 3" xfId="15764"/>
    <cellStyle name="Comma 162 3 2" xfId="15765"/>
    <cellStyle name="Comma 162 3 3" xfId="15766"/>
    <cellStyle name="Comma 162 3 4" xfId="15767"/>
    <cellStyle name="Comma 162 3 5" xfId="15768"/>
    <cellStyle name="Comma 162 3 6" xfId="15769"/>
    <cellStyle name="Comma 162 30" xfId="15770"/>
    <cellStyle name="Comma 162 31" xfId="15771"/>
    <cellStyle name="Comma 162 32" xfId="15772"/>
    <cellStyle name="Comma 162 33" xfId="15773"/>
    <cellStyle name="Comma 162 34" xfId="15774"/>
    <cellStyle name="Comma 162 35" xfId="15775"/>
    <cellStyle name="Comma 162 36" xfId="15776"/>
    <cellStyle name="Comma 162 37" xfId="15777"/>
    <cellStyle name="Comma 162 38" xfId="15778"/>
    <cellStyle name="Comma 162 39" xfId="15779"/>
    <cellStyle name="Comma 162 4" xfId="15780"/>
    <cellStyle name="Comma 162 4 2" xfId="15781"/>
    <cellStyle name="Comma 162 4 3" xfId="15782"/>
    <cellStyle name="Comma 162 4 4" xfId="15783"/>
    <cellStyle name="Comma 162 4 5" xfId="15784"/>
    <cellStyle name="Comma 162 4 6" xfId="15785"/>
    <cellStyle name="Comma 162 40" xfId="15786"/>
    <cellStyle name="Comma 162 41" xfId="15787"/>
    <cellStyle name="Comma 162 42" xfId="15788"/>
    <cellStyle name="Comma 162 43" xfId="15789"/>
    <cellStyle name="Comma 162 44" xfId="15790"/>
    <cellStyle name="Comma 162 45" xfId="15791"/>
    <cellStyle name="Comma 162 46" xfId="15792"/>
    <cellStyle name="Comma 162 47" xfId="15793"/>
    <cellStyle name="Comma 162 48" xfId="15794"/>
    <cellStyle name="Comma 162 49" xfId="15795"/>
    <cellStyle name="Comma 162 5" xfId="15796"/>
    <cellStyle name="Comma 162 5 2" xfId="15797"/>
    <cellStyle name="Comma 162 5 3" xfId="15798"/>
    <cellStyle name="Comma 162 5 4" xfId="15799"/>
    <cellStyle name="Comma 162 5 5" xfId="15800"/>
    <cellStyle name="Comma 162 5 6" xfId="15801"/>
    <cellStyle name="Comma 162 50" xfId="15802"/>
    <cellStyle name="Comma 162 51" xfId="15803"/>
    <cellStyle name="Comma 162 52" xfId="15804"/>
    <cellStyle name="Comma 162 53" xfId="15805"/>
    <cellStyle name="Comma 162 54" xfId="15806"/>
    <cellStyle name="Comma 162 55" xfId="15807"/>
    <cellStyle name="Comma 162 56" xfId="15808"/>
    <cellStyle name="Comma 162 56 2" xfId="15809"/>
    <cellStyle name="Comma 162 57" xfId="15810"/>
    <cellStyle name="Comma 162 57 2" xfId="15811"/>
    <cellStyle name="Comma 162 58" xfId="15812"/>
    <cellStyle name="Comma 162 58 2" xfId="15813"/>
    <cellStyle name="Comma 162 59" xfId="15814"/>
    <cellStyle name="Comma 162 59 2" xfId="15815"/>
    <cellStyle name="Comma 162 6" xfId="15816"/>
    <cellStyle name="Comma 162 6 2" xfId="15817"/>
    <cellStyle name="Comma 162 6 3" xfId="15818"/>
    <cellStyle name="Comma 162 6 4" xfId="15819"/>
    <cellStyle name="Comma 162 6 5" xfId="15820"/>
    <cellStyle name="Comma 162 6 6" xfId="15821"/>
    <cellStyle name="Comma 162 60" xfId="15822"/>
    <cellStyle name="Comma 162 61" xfId="15823"/>
    <cellStyle name="Comma 162 62" xfId="15824"/>
    <cellStyle name="Comma 162 63" xfId="15825"/>
    <cellStyle name="Comma 162 64" xfId="15826"/>
    <cellStyle name="Comma 162 65" xfId="15827"/>
    <cellStyle name="Comma 162 66" xfId="15828"/>
    <cellStyle name="Comma 162 67" xfId="15829"/>
    <cellStyle name="Comma 162 68" xfId="15830"/>
    <cellStyle name="Comma 162 69" xfId="15831"/>
    <cellStyle name="Comma 162 7" xfId="15832"/>
    <cellStyle name="Comma 162 7 2" xfId="15833"/>
    <cellStyle name="Comma 162 7 3" xfId="15834"/>
    <cellStyle name="Comma 162 7 4" xfId="15835"/>
    <cellStyle name="Comma 162 7 5" xfId="15836"/>
    <cellStyle name="Comma 162 7 6" xfId="15837"/>
    <cellStyle name="Comma 162 70" xfId="15838"/>
    <cellStyle name="Comma 162 71" xfId="15839"/>
    <cellStyle name="Comma 162 72" xfId="15840"/>
    <cellStyle name="Comma 162 8" xfId="15841"/>
    <cellStyle name="Comma 162 8 2" xfId="15842"/>
    <cellStyle name="Comma 162 8 3" xfId="15843"/>
    <cellStyle name="Comma 162 8 4" xfId="15844"/>
    <cellStyle name="Comma 162 8 5" xfId="15845"/>
    <cellStyle name="Comma 162 8 6" xfId="15846"/>
    <cellStyle name="Comma 162 9" xfId="15847"/>
    <cellStyle name="Comma 162 9 2" xfId="15848"/>
    <cellStyle name="Comma 162 9 3" xfId="15849"/>
    <cellStyle name="Comma 162 9 4" xfId="15850"/>
    <cellStyle name="Comma 162 9 5" xfId="15851"/>
    <cellStyle name="Comma 162 9 6" xfId="15852"/>
    <cellStyle name="Comma 163" xfId="15853"/>
    <cellStyle name="Comma 163 10" xfId="15854"/>
    <cellStyle name="Comma 163 10 2" xfId="15855"/>
    <cellStyle name="Comma 163 10 3" xfId="15856"/>
    <cellStyle name="Comma 163 10 4" xfId="15857"/>
    <cellStyle name="Comma 163 10 5" xfId="15858"/>
    <cellStyle name="Comma 163 10 6" xfId="15859"/>
    <cellStyle name="Comma 163 11" xfId="15860"/>
    <cellStyle name="Comma 163 11 2" xfId="15861"/>
    <cellStyle name="Comma 163 11 3" xfId="15862"/>
    <cellStyle name="Comma 163 11 4" xfId="15863"/>
    <cellStyle name="Comma 163 11 5" xfId="15864"/>
    <cellStyle name="Comma 163 11 6" xfId="15865"/>
    <cellStyle name="Comma 163 12" xfId="15866"/>
    <cellStyle name="Comma 163 12 2" xfId="15867"/>
    <cellStyle name="Comma 163 12 3" xfId="15868"/>
    <cellStyle name="Comma 163 12 4" xfId="15869"/>
    <cellStyle name="Comma 163 12 5" xfId="15870"/>
    <cellStyle name="Comma 163 12 6" xfId="15871"/>
    <cellStyle name="Comma 163 13" xfId="15872"/>
    <cellStyle name="Comma 163 13 2" xfId="15873"/>
    <cellStyle name="Comma 163 13 3" xfId="15874"/>
    <cellStyle name="Comma 163 13 4" xfId="15875"/>
    <cellStyle name="Comma 163 13 5" xfId="15876"/>
    <cellStyle name="Comma 163 13 6" xfId="15877"/>
    <cellStyle name="Comma 163 14" xfId="15878"/>
    <cellStyle name="Comma 163 14 2" xfId="15879"/>
    <cellStyle name="Comma 163 14 3" xfId="15880"/>
    <cellStyle name="Comma 163 14 4" xfId="15881"/>
    <cellStyle name="Comma 163 14 5" xfId="15882"/>
    <cellStyle name="Comma 163 14 6" xfId="15883"/>
    <cellStyle name="Comma 163 15" xfId="15884"/>
    <cellStyle name="Comma 163 16" xfId="15885"/>
    <cellStyle name="Comma 163 17" xfId="15886"/>
    <cellStyle name="Comma 163 18" xfId="15887"/>
    <cellStyle name="Comma 163 19" xfId="15888"/>
    <cellStyle name="Comma 163 2" xfId="15889"/>
    <cellStyle name="Comma 163 2 2" xfId="15890"/>
    <cellStyle name="Comma 163 2 3" xfId="15891"/>
    <cellStyle name="Comma 163 2 4" xfId="15892"/>
    <cellStyle name="Comma 163 2 5" xfId="15893"/>
    <cellStyle name="Comma 163 2 6" xfId="15894"/>
    <cellStyle name="Comma 163 20" xfId="15895"/>
    <cellStyle name="Comma 163 21" xfId="15896"/>
    <cellStyle name="Comma 163 22" xfId="15897"/>
    <cellStyle name="Comma 163 23" xfId="15898"/>
    <cellStyle name="Comma 163 24" xfId="15899"/>
    <cellStyle name="Comma 163 25" xfId="15900"/>
    <cellStyle name="Comma 163 26" xfId="15901"/>
    <cellStyle name="Comma 163 27" xfId="15902"/>
    <cellStyle name="Comma 163 28" xfId="15903"/>
    <cellStyle name="Comma 163 29" xfId="15904"/>
    <cellStyle name="Comma 163 3" xfId="15905"/>
    <cellStyle name="Comma 163 3 2" xfId="15906"/>
    <cellStyle name="Comma 163 3 3" xfId="15907"/>
    <cellStyle name="Comma 163 3 4" xfId="15908"/>
    <cellStyle name="Comma 163 3 5" xfId="15909"/>
    <cellStyle name="Comma 163 3 6" xfId="15910"/>
    <cellStyle name="Comma 163 30" xfId="15911"/>
    <cellStyle name="Comma 163 31" xfId="15912"/>
    <cellStyle name="Comma 163 32" xfId="15913"/>
    <cellStyle name="Comma 163 33" xfId="15914"/>
    <cellStyle name="Comma 163 34" xfId="15915"/>
    <cellStyle name="Comma 163 35" xfId="15916"/>
    <cellStyle name="Comma 163 36" xfId="15917"/>
    <cellStyle name="Comma 163 37" xfId="15918"/>
    <cellStyle name="Comma 163 38" xfId="15919"/>
    <cellStyle name="Comma 163 39" xfId="15920"/>
    <cellStyle name="Comma 163 4" xfId="15921"/>
    <cellStyle name="Comma 163 4 2" xfId="15922"/>
    <cellStyle name="Comma 163 4 3" xfId="15923"/>
    <cellStyle name="Comma 163 4 4" xfId="15924"/>
    <cellStyle name="Comma 163 4 5" xfId="15925"/>
    <cellStyle name="Comma 163 4 6" xfId="15926"/>
    <cellStyle name="Comma 163 40" xfId="15927"/>
    <cellStyle name="Comma 163 41" xfId="15928"/>
    <cellStyle name="Comma 163 42" xfId="15929"/>
    <cellStyle name="Comma 163 43" xfId="15930"/>
    <cellStyle name="Comma 163 44" xfId="15931"/>
    <cellStyle name="Comma 163 45" xfId="15932"/>
    <cellStyle name="Comma 163 46" xfId="15933"/>
    <cellStyle name="Comma 163 47" xfId="15934"/>
    <cellStyle name="Comma 163 48" xfId="15935"/>
    <cellStyle name="Comma 163 49" xfId="15936"/>
    <cellStyle name="Comma 163 5" xfId="15937"/>
    <cellStyle name="Comma 163 5 2" xfId="15938"/>
    <cellStyle name="Comma 163 5 3" xfId="15939"/>
    <cellStyle name="Comma 163 5 4" xfId="15940"/>
    <cellStyle name="Comma 163 5 5" xfId="15941"/>
    <cellStyle name="Comma 163 5 6" xfId="15942"/>
    <cellStyle name="Comma 163 50" xfId="15943"/>
    <cellStyle name="Comma 163 51" xfId="15944"/>
    <cellStyle name="Comma 163 52" xfId="15945"/>
    <cellStyle name="Comma 163 53" xfId="15946"/>
    <cellStyle name="Comma 163 54" xfId="15947"/>
    <cellStyle name="Comma 163 55" xfId="15948"/>
    <cellStyle name="Comma 163 56" xfId="15949"/>
    <cellStyle name="Comma 163 56 2" xfId="15950"/>
    <cellStyle name="Comma 163 57" xfId="15951"/>
    <cellStyle name="Comma 163 57 2" xfId="15952"/>
    <cellStyle name="Comma 163 58" xfId="15953"/>
    <cellStyle name="Comma 163 58 2" xfId="15954"/>
    <cellStyle name="Comma 163 59" xfId="15955"/>
    <cellStyle name="Comma 163 59 2" xfId="15956"/>
    <cellStyle name="Comma 163 6" xfId="15957"/>
    <cellStyle name="Comma 163 6 2" xfId="15958"/>
    <cellStyle name="Comma 163 6 3" xfId="15959"/>
    <cellStyle name="Comma 163 6 4" xfId="15960"/>
    <cellStyle name="Comma 163 6 5" xfId="15961"/>
    <cellStyle name="Comma 163 6 6" xfId="15962"/>
    <cellStyle name="Comma 163 60" xfId="15963"/>
    <cellStyle name="Comma 163 61" xfId="15964"/>
    <cellStyle name="Comma 163 62" xfId="15965"/>
    <cellStyle name="Comma 163 63" xfId="15966"/>
    <cellStyle name="Comma 163 64" xfId="15967"/>
    <cellStyle name="Comma 163 65" xfId="15968"/>
    <cellStyle name="Comma 163 66" xfId="15969"/>
    <cellStyle name="Comma 163 67" xfId="15970"/>
    <cellStyle name="Comma 163 68" xfId="15971"/>
    <cellStyle name="Comma 163 69" xfId="15972"/>
    <cellStyle name="Comma 163 7" xfId="15973"/>
    <cellStyle name="Comma 163 7 2" xfId="15974"/>
    <cellStyle name="Comma 163 7 3" xfId="15975"/>
    <cellStyle name="Comma 163 7 4" xfId="15976"/>
    <cellStyle name="Comma 163 7 5" xfId="15977"/>
    <cellStyle name="Comma 163 7 6" xfId="15978"/>
    <cellStyle name="Comma 163 70" xfId="15979"/>
    <cellStyle name="Comma 163 71" xfId="15980"/>
    <cellStyle name="Comma 163 72" xfId="15981"/>
    <cellStyle name="Comma 163 8" xfId="15982"/>
    <cellStyle name="Comma 163 8 2" xfId="15983"/>
    <cellStyle name="Comma 163 8 3" xfId="15984"/>
    <cellStyle name="Comma 163 8 4" xfId="15985"/>
    <cellStyle name="Comma 163 8 5" xfId="15986"/>
    <cellStyle name="Comma 163 8 6" xfId="15987"/>
    <cellStyle name="Comma 163 9" xfId="15988"/>
    <cellStyle name="Comma 163 9 2" xfId="15989"/>
    <cellStyle name="Comma 163 9 3" xfId="15990"/>
    <cellStyle name="Comma 163 9 4" xfId="15991"/>
    <cellStyle name="Comma 163 9 5" xfId="15992"/>
    <cellStyle name="Comma 163 9 6" xfId="15993"/>
    <cellStyle name="Comma 164" xfId="15994"/>
    <cellStyle name="Comma 164 10" xfId="15995"/>
    <cellStyle name="Comma 164 10 2" xfId="15996"/>
    <cellStyle name="Comma 164 10 3" xfId="15997"/>
    <cellStyle name="Comma 164 10 4" xfId="15998"/>
    <cellStyle name="Comma 164 10 5" xfId="15999"/>
    <cellStyle name="Comma 164 10 6" xfId="16000"/>
    <cellStyle name="Comma 164 11" xfId="16001"/>
    <cellStyle name="Comma 164 11 2" xfId="16002"/>
    <cellStyle name="Comma 164 11 3" xfId="16003"/>
    <cellStyle name="Comma 164 11 4" xfId="16004"/>
    <cellStyle name="Comma 164 11 5" xfId="16005"/>
    <cellStyle name="Comma 164 11 6" xfId="16006"/>
    <cellStyle name="Comma 164 12" xfId="16007"/>
    <cellStyle name="Comma 164 12 2" xfId="16008"/>
    <cellStyle name="Comma 164 12 3" xfId="16009"/>
    <cellStyle name="Comma 164 12 4" xfId="16010"/>
    <cellStyle name="Comma 164 12 5" xfId="16011"/>
    <cellStyle name="Comma 164 12 6" xfId="16012"/>
    <cellStyle name="Comma 164 13" xfId="16013"/>
    <cellStyle name="Comma 164 13 2" xfId="16014"/>
    <cellStyle name="Comma 164 13 3" xfId="16015"/>
    <cellStyle name="Comma 164 13 4" xfId="16016"/>
    <cellStyle name="Comma 164 13 5" xfId="16017"/>
    <cellStyle name="Comma 164 13 6" xfId="16018"/>
    <cellStyle name="Comma 164 14" xfId="16019"/>
    <cellStyle name="Comma 164 14 2" xfId="16020"/>
    <cellStyle name="Comma 164 14 3" xfId="16021"/>
    <cellStyle name="Comma 164 14 4" xfId="16022"/>
    <cellStyle name="Comma 164 14 5" xfId="16023"/>
    <cellStyle name="Comma 164 14 6" xfId="16024"/>
    <cellStyle name="Comma 164 15" xfId="16025"/>
    <cellStyle name="Comma 164 16" xfId="16026"/>
    <cellStyle name="Comma 164 17" xfId="16027"/>
    <cellStyle name="Comma 164 18" xfId="16028"/>
    <cellStyle name="Comma 164 19" xfId="16029"/>
    <cellStyle name="Comma 164 2" xfId="16030"/>
    <cellStyle name="Comma 164 2 2" xfId="16031"/>
    <cellStyle name="Comma 164 2 3" xfId="16032"/>
    <cellStyle name="Comma 164 2 4" xfId="16033"/>
    <cellStyle name="Comma 164 2 5" xfId="16034"/>
    <cellStyle name="Comma 164 2 6" xfId="16035"/>
    <cellStyle name="Comma 164 20" xfId="16036"/>
    <cellStyle name="Comma 164 21" xfId="16037"/>
    <cellStyle name="Comma 164 22" xfId="16038"/>
    <cellStyle name="Comma 164 23" xfId="16039"/>
    <cellStyle name="Comma 164 24" xfId="16040"/>
    <cellStyle name="Comma 164 25" xfId="16041"/>
    <cellStyle name="Comma 164 26" xfId="16042"/>
    <cellStyle name="Comma 164 27" xfId="16043"/>
    <cellStyle name="Comma 164 28" xfId="16044"/>
    <cellStyle name="Comma 164 29" xfId="16045"/>
    <cellStyle name="Comma 164 3" xfId="16046"/>
    <cellStyle name="Comma 164 3 2" xfId="16047"/>
    <cellStyle name="Comma 164 3 3" xfId="16048"/>
    <cellStyle name="Comma 164 3 4" xfId="16049"/>
    <cellStyle name="Comma 164 3 5" xfId="16050"/>
    <cellStyle name="Comma 164 3 6" xfId="16051"/>
    <cellStyle name="Comma 164 30" xfId="16052"/>
    <cellStyle name="Comma 164 31" xfId="16053"/>
    <cellStyle name="Comma 164 32" xfId="16054"/>
    <cellStyle name="Comma 164 33" xfId="16055"/>
    <cellStyle name="Comma 164 34" xfId="16056"/>
    <cellStyle name="Comma 164 35" xfId="16057"/>
    <cellStyle name="Comma 164 36" xfId="16058"/>
    <cellStyle name="Comma 164 37" xfId="16059"/>
    <cellStyle name="Comma 164 38" xfId="16060"/>
    <cellStyle name="Comma 164 39" xfId="16061"/>
    <cellStyle name="Comma 164 4" xfId="16062"/>
    <cellStyle name="Comma 164 4 2" xfId="16063"/>
    <cellStyle name="Comma 164 4 3" xfId="16064"/>
    <cellStyle name="Comma 164 4 4" xfId="16065"/>
    <cellStyle name="Comma 164 4 5" xfId="16066"/>
    <cellStyle name="Comma 164 4 6" xfId="16067"/>
    <cellStyle name="Comma 164 40" xfId="16068"/>
    <cellStyle name="Comma 164 41" xfId="16069"/>
    <cellStyle name="Comma 164 42" xfId="16070"/>
    <cellStyle name="Comma 164 43" xfId="16071"/>
    <cellStyle name="Comma 164 44" xfId="16072"/>
    <cellStyle name="Comma 164 45" xfId="16073"/>
    <cellStyle name="Comma 164 46" xfId="16074"/>
    <cellStyle name="Comma 164 47" xfId="16075"/>
    <cellStyle name="Comma 164 48" xfId="16076"/>
    <cellStyle name="Comma 164 49" xfId="16077"/>
    <cellStyle name="Comma 164 5" xfId="16078"/>
    <cellStyle name="Comma 164 5 2" xfId="16079"/>
    <cellStyle name="Comma 164 5 3" xfId="16080"/>
    <cellStyle name="Comma 164 5 4" xfId="16081"/>
    <cellStyle name="Comma 164 5 5" xfId="16082"/>
    <cellStyle name="Comma 164 5 6" xfId="16083"/>
    <cellStyle name="Comma 164 50" xfId="16084"/>
    <cellStyle name="Comma 164 51" xfId="16085"/>
    <cellStyle name="Comma 164 52" xfId="16086"/>
    <cellStyle name="Comma 164 53" xfId="16087"/>
    <cellStyle name="Comma 164 54" xfId="16088"/>
    <cellStyle name="Comma 164 55" xfId="16089"/>
    <cellStyle name="Comma 164 56" xfId="16090"/>
    <cellStyle name="Comma 164 56 2" xfId="16091"/>
    <cellStyle name="Comma 164 57" xfId="16092"/>
    <cellStyle name="Comma 164 57 2" xfId="16093"/>
    <cellStyle name="Comma 164 58" xfId="16094"/>
    <cellStyle name="Comma 164 58 2" xfId="16095"/>
    <cellStyle name="Comma 164 59" xfId="16096"/>
    <cellStyle name="Comma 164 59 2" xfId="16097"/>
    <cellStyle name="Comma 164 6" xfId="16098"/>
    <cellStyle name="Comma 164 6 2" xfId="16099"/>
    <cellStyle name="Comma 164 6 3" xfId="16100"/>
    <cellStyle name="Comma 164 6 4" xfId="16101"/>
    <cellStyle name="Comma 164 6 5" xfId="16102"/>
    <cellStyle name="Comma 164 6 6" xfId="16103"/>
    <cellStyle name="Comma 164 60" xfId="16104"/>
    <cellStyle name="Comma 164 61" xfId="16105"/>
    <cellStyle name="Comma 164 62" xfId="16106"/>
    <cellStyle name="Comma 164 63" xfId="16107"/>
    <cellStyle name="Comma 164 64" xfId="16108"/>
    <cellStyle name="Comma 164 65" xfId="16109"/>
    <cellStyle name="Comma 164 66" xfId="16110"/>
    <cellStyle name="Comma 164 67" xfId="16111"/>
    <cellStyle name="Comma 164 68" xfId="16112"/>
    <cellStyle name="Comma 164 69" xfId="16113"/>
    <cellStyle name="Comma 164 7" xfId="16114"/>
    <cellStyle name="Comma 164 7 2" xfId="16115"/>
    <cellStyle name="Comma 164 7 3" xfId="16116"/>
    <cellStyle name="Comma 164 7 4" xfId="16117"/>
    <cellStyle name="Comma 164 7 5" xfId="16118"/>
    <cellStyle name="Comma 164 7 6" xfId="16119"/>
    <cellStyle name="Comma 164 70" xfId="16120"/>
    <cellStyle name="Comma 164 71" xfId="16121"/>
    <cellStyle name="Comma 164 72" xfId="16122"/>
    <cellStyle name="Comma 164 8" xfId="16123"/>
    <cellStyle name="Comma 164 8 2" xfId="16124"/>
    <cellStyle name="Comma 164 8 3" xfId="16125"/>
    <cellStyle name="Comma 164 8 4" xfId="16126"/>
    <cellStyle name="Comma 164 8 5" xfId="16127"/>
    <cellStyle name="Comma 164 8 6" xfId="16128"/>
    <cellStyle name="Comma 164 9" xfId="16129"/>
    <cellStyle name="Comma 164 9 2" xfId="16130"/>
    <cellStyle name="Comma 164 9 3" xfId="16131"/>
    <cellStyle name="Comma 164 9 4" xfId="16132"/>
    <cellStyle name="Comma 164 9 5" xfId="16133"/>
    <cellStyle name="Comma 164 9 6" xfId="16134"/>
    <cellStyle name="Comma 166" xfId="16135"/>
    <cellStyle name="Comma 166 10" xfId="16136"/>
    <cellStyle name="Comma 166 10 2" xfId="16137"/>
    <cellStyle name="Comma 166 10 3" xfId="16138"/>
    <cellStyle name="Comma 166 10 4" xfId="16139"/>
    <cellStyle name="Comma 166 10 5" xfId="16140"/>
    <cellStyle name="Comma 166 10 6" xfId="16141"/>
    <cellStyle name="Comma 166 11" xfId="16142"/>
    <cellStyle name="Comma 166 11 2" xfId="16143"/>
    <cellStyle name="Comma 166 11 3" xfId="16144"/>
    <cellStyle name="Comma 166 11 4" xfId="16145"/>
    <cellStyle name="Comma 166 11 5" xfId="16146"/>
    <cellStyle name="Comma 166 11 6" xfId="16147"/>
    <cellStyle name="Comma 166 12" xfId="16148"/>
    <cellStyle name="Comma 166 12 2" xfId="16149"/>
    <cellStyle name="Comma 166 12 3" xfId="16150"/>
    <cellStyle name="Comma 166 12 4" xfId="16151"/>
    <cellStyle name="Comma 166 12 5" xfId="16152"/>
    <cellStyle name="Comma 166 12 6" xfId="16153"/>
    <cellStyle name="Comma 166 13" xfId="16154"/>
    <cellStyle name="Comma 166 13 2" xfId="16155"/>
    <cellStyle name="Comma 166 13 3" xfId="16156"/>
    <cellStyle name="Comma 166 13 4" xfId="16157"/>
    <cellStyle name="Comma 166 13 5" xfId="16158"/>
    <cellStyle name="Comma 166 13 6" xfId="16159"/>
    <cellStyle name="Comma 166 14" xfId="16160"/>
    <cellStyle name="Comma 166 14 2" xfId="16161"/>
    <cellStyle name="Comma 166 14 3" xfId="16162"/>
    <cellStyle name="Comma 166 14 4" xfId="16163"/>
    <cellStyle name="Comma 166 14 5" xfId="16164"/>
    <cellStyle name="Comma 166 14 6" xfId="16165"/>
    <cellStyle name="Comma 166 15" xfId="16166"/>
    <cellStyle name="Comma 166 16" xfId="16167"/>
    <cellStyle name="Comma 166 17" xfId="16168"/>
    <cellStyle name="Comma 166 18" xfId="16169"/>
    <cellStyle name="Comma 166 19" xfId="16170"/>
    <cellStyle name="Comma 166 2" xfId="16171"/>
    <cellStyle name="Comma 166 2 2" xfId="16172"/>
    <cellStyle name="Comma 166 2 3" xfId="16173"/>
    <cellStyle name="Comma 166 2 4" xfId="16174"/>
    <cellStyle name="Comma 166 2 5" xfId="16175"/>
    <cellStyle name="Comma 166 2 6" xfId="16176"/>
    <cellStyle name="Comma 166 20" xfId="16177"/>
    <cellStyle name="Comma 166 21" xfId="16178"/>
    <cellStyle name="Comma 166 22" xfId="16179"/>
    <cellStyle name="Comma 166 23" xfId="16180"/>
    <cellStyle name="Comma 166 24" xfId="16181"/>
    <cellStyle name="Comma 166 25" xfId="16182"/>
    <cellStyle name="Comma 166 26" xfId="16183"/>
    <cellStyle name="Comma 166 27" xfId="16184"/>
    <cellStyle name="Comma 166 28" xfId="16185"/>
    <cellStyle name="Comma 166 29" xfId="16186"/>
    <cellStyle name="Comma 166 3" xfId="16187"/>
    <cellStyle name="Comma 166 3 2" xfId="16188"/>
    <cellStyle name="Comma 166 3 3" xfId="16189"/>
    <cellStyle name="Comma 166 3 4" xfId="16190"/>
    <cellStyle name="Comma 166 3 5" xfId="16191"/>
    <cellStyle name="Comma 166 3 6" xfId="16192"/>
    <cellStyle name="Comma 166 30" xfId="16193"/>
    <cellStyle name="Comma 166 31" xfId="16194"/>
    <cellStyle name="Comma 166 32" xfId="16195"/>
    <cellStyle name="Comma 166 33" xfId="16196"/>
    <cellStyle name="Comma 166 34" xfId="16197"/>
    <cellStyle name="Comma 166 35" xfId="16198"/>
    <cellStyle name="Comma 166 36" xfId="16199"/>
    <cellStyle name="Comma 166 37" xfId="16200"/>
    <cellStyle name="Comma 166 38" xfId="16201"/>
    <cellStyle name="Comma 166 39" xfId="16202"/>
    <cellStyle name="Comma 166 4" xfId="16203"/>
    <cellStyle name="Comma 166 4 2" xfId="16204"/>
    <cellStyle name="Comma 166 4 3" xfId="16205"/>
    <cellStyle name="Comma 166 4 4" xfId="16206"/>
    <cellStyle name="Comma 166 4 5" xfId="16207"/>
    <cellStyle name="Comma 166 4 6" xfId="16208"/>
    <cellStyle name="Comma 166 40" xfId="16209"/>
    <cellStyle name="Comma 166 41" xfId="16210"/>
    <cellStyle name="Comma 166 42" xfId="16211"/>
    <cellStyle name="Comma 166 43" xfId="16212"/>
    <cellStyle name="Comma 166 44" xfId="16213"/>
    <cellStyle name="Comma 166 45" xfId="16214"/>
    <cellStyle name="Comma 166 46" xfId="16215"/>
    <cellStyle name="Comma 166 47" xfId="16216"/>
    <cellStyle name="Comma 166 48" xfId="16217"/>
    <cellStyle name="Comma 166 49" xfId="16218"/>
    <cellStyle name="Comma 166 5" xfId="16219"/>
    <cellStyle name="Comma 166 5 2" xfId="16220"/>
    <cellStyle name="Comma 166 5 3" xfId="16221"/>
    <cellStyle name="Comma 166 5 4" xfId="16222"/>
    <cellStyle name="Comma 166 5 5" xfId="16223"/>
    <cellStyle name="Comma 166 5 6" xfId="16224"/>
    <cellStyle name="Comma 166 50" xfId="16225"/>
    <cellStyle name="Comma 166 51" xfId="16226"/>
    <cellStyle name="Comma 166 52" xfId="16227"/>
    <cellStyle name="Comma 166 53" xfId="16228"/>
    <cellStyle name="Comma 166 54" xfId="16229"/>
    <cellStyle name="Comma 166 55" xfId="16230"/>
    <cellStyle name="Comma 166 56" xfId="16231"/>
    <cellStyle name="Comma 166 56 2" xfId="16232"/>
    <cellStyle name="Comma 166 57" xfId="16233"/>
    <cellStyle name="Comma 166 57 2" xfId="16234"/>
    <cellStyle name="Comma 166 58" xfId="16235"/>
    <cellStyle name="Comma 166 58 2" xfId="16236"/>
    <cellStyle name="Comma 166 59" xfId="16237"/>
    <cellStyle name="Comma 166 59 2" xfId="16238"/>
    <cellStyle name="Comma 166 6" xfId="16239"/>
    <cellStyle name="Comma 166 6 2" xfId="16240"/>
    <cellStyle name="Comma 166 6 3" xfId="16241"/>
    <cellStyle name="Comma 166 6 4" xfId="16242"/>
    <cellStyle name="Comma 166 6 5" xfId="16243"/>
    <cellStyle name="Comma 166 6 6" xfId="16244"/>
    <cellStyle name="Comma 166 60" xfId="16245"/>
    <cellStyle name="Comma 166 61" xfId="16246"/>
    <cellStyle name="Comma 166 62" xfId="16247"/>
    <cellStyle name="Comma 166 63" xfId="16248"/>
    <cellStyle name="Comma 166 64" xfId="16249"/>
    <cellStyle name="Comma 166 65" xfId="16250"/>
    <cellStyle name="Comma 166 66" xfId="16251"/>
    <cellStyle name="Comma 166 67" xfId="16252"/>
    <cellStyle name="Comma 166 68" xfId="16253"/>
    <cellStyle name="Comma 166 69" xfId="16254"/>
    <cellStyle name="Comma 166 7" xfId="16255"/>
    <cellStyle name="Comma 166 7 2" xfId="16256"/>
    <cellStyle name="Comma 166 7 3" xfId="16257"/>
    <cellStyle name="Comma 166 7 4" xfId="16258"/>
    <cellStyle name="Comma 166 7 5" xfId="16259"/>
    <cellStyle name="Comma 166 7 6" xfId="16260"/>
    <cellStyle name="Comma 166 70" xfId="16261"/>
    <cellStyle name="Comma 166 71" xfId="16262"/>
    <cellStyle name="Comma 166 72" xfId="16263"/>
    <cellStyle name="Comma 166 8" xfId="16264"/>
    <cellStyle name="Comma 166 8 2" xfId="16265"/>
    <cellStyle name="Comma 166 8 3" xfId="16266"/>
    <cellStyle name="Comma 166 8 4" xfId="16267"/>
    <cellStyle name="Comma 166 8 5" xfId="16268"/>
    <cellStyle name="Comma 166 8 6" xfId="16269"/>
    <cellStyle name="Comma 166 9" xfId="16270"/>
    <cellStyle name="Comma 166 9 2" xfId="16271"/>
    <cellStyle name="Comma 166 9 3" xfId="16272"/>
    <cellStyle name="Comma 166 9 4" xfId="16273"/>
    <cellStyle name="Comma 166 9 5" xfId="16274"/>
    <cellStyle name="Comma 166 9 6" xfId="16275"/>
    <cellStyle name="Comma 167" xfId="16276"/>
    <cellStyle name="Comma 167 10" xfId="16277"/>
    <cellStyle name="Comma 167 10 2" xfId="16278"/>
    <cellStyle name="Comma 167 10 3" xfId="16279"/>
    <cellStyle name="Comma 167 10 4" xfId="16280"/>
    <cellStyle name="Comma 167 10 5" xfId="16281"/>
    <cellStyle name="Comma 167 10 6" xfId="16282"/>
    <cellStyle name="Comma 167 11" xfId="16283"/>
    <cellStyle name="Comma 167 11 2" xfId="16284"/>
    <cellStyle name="Comma 167 11 3" xfId="16285"/>
    <cellStyle name="Comma 167 11 4" xfId="16286"/>
    <cellStyle name="Comma 167 11 5" xfId="16287"/>
    <cellStyle name="Comma 167 11 6" xfId="16288"/>
    <cellStyle name="Comma 167 12" xfId="16289"/>
    <cellStyle name="Comma 167 12 2" xfId="16290"/>
    <cellStyle name="Comma 167 12 3" xfId="16291"/>
    <cellStyle name="Comma 167 12 4" xfId="16292"/>
    <cellStyle name="Comma 167 12 5" xfId="16293"/>
    <cellStyle name="Comma 167 12 6" xfId="16294"/>
    <cellStyle name="Comma 167 13" xfId="16295"/>
    <cellStyle name="Comma 167 13 2" xfId="16296"/>
    <cellStyle name="Comma 167 13 3" xfId="16297"/>
    <cellStyle name="Comma 167 13 4" xfId="16298"/>
    <cellStyle name="Comma 167 13 5" xfId="16299"/>
    <cellStyle name="Comma 167 13 6" xfId="16300"/>
    <cellStyle name="Comma 167 14" xfId="16301"/>
    <cellStyle name="Comma 167 14 2" xfId="16302"/>
    <cellStyle name="Comma 167 14 3" xfId="16303"/>
    <cellStyle name="Comma 167 14 4" xfId="16304"/>
    <cellStyle name="Comma 167 14 5" xfId="16305"/>
    <cellStyle name="Comma 167 14 6" xfId="16306"/>
    <cellStyle name="Comma 167 15" xfId="16307"/>
    <cellStyle name="Comma 167 16" xfId="16308"/>
    <cellStyle name="Comma 167 17" xfId="16309"/>
    <cellStyle name="Comma 167 18" xfId="16310"/>
    <cellStyle name="Comma 167 19" xfId="16311"/>
    <cellStyle name="Comma 167 2" xfId="16312"/>
    <cellStyle name="Comma 167 2 2" xfId="16313"/>
    <cellStyle name="Comma 167 2 3" xfId="16314"/>
    <cellStyle name="Comma 167 2 4" xfId="16315"/>
    <cellStyle name="Comma 167 2 5" xfId="16316"/>
    <cellStyle name="Comma 167 2 6" xfId="16317"/>
    <cellStyle name="Comma 167 20" xfId="16318"/>
    <cellStyle name="Comma 167 21" xfId="16319"/>
    <cellStyle name="Comma 167 22" xfId="16320"/>
    <cellStyle name="Comma 167 23" xfId="16321"/>
    <cellStyle name="Comma 167 24" xfId="16322"/>
    <cellStyle name="Comma 167 25" xfId="16323"/>
    <cellStyle name="Comma 167 26" xfId="16324"/>
    <cellStyle name="Comma 167 27" xfId="16325"/>
    <cellStyle name="Comma 167 28" xfId="16326"/>
    <cellStyle name="Comma 167 29" xfId="16327"/>
    <cellStyle name="Comma 167 3" xfId="16328"/>
    <cellStyle name="Comma 167 3 2" xfId="16329"/>
    <cellStyle name="Comma 167 3 3" xfId="16330"/>
    <cellStyle name="Comma 167 3 4" xfId="16331"/>
    <cellStyle name="Comma 167 3 5" xfId="16332"/>
    <cellStyle name="Comma 167 3 6" xfId="16333"/>
    <cellStyle name="Comma 167 30" xfId="16334"/>
    <cellStyle name="Comma 167 31" xfId="16335"/>
    <cellStyle name="Comma 167 32" xfId="16336"/>
    <cellStyle name="Comma 167 33" xfId="16337"/>
    <cellStyle name="Comma 167 34" xfId="16338"/>
    <cellStyle name="Comma 167 35" xfId="16339"/>
    <cellStyle name="Comma 167 36" xfId="16340"/>
    <cellStyle name="Comma 167 37" xfId="16341"/>
    <cellStyle name="Comma 167 38" xfId="16342"/>
    <cellStyle name="Comma 167 39" xfId="16343"/>
    <cellStyle name="Comma 167 4" xfId="16344"/>
    <cellStyle name="Comma 167 4 2" xfId="16345"/>
    <cellStyle name="Comma 167 4 3" xfId="16346"/>
    <cellStyle name="Comma 167 4 4" xfId="16347"/>
    <cellStyle name="Comma 167 4 5" xfId="16348"/>
    <cellStyle name="Comma 167 4 6" xfId="16349"/>
    <cellStyle name="Comma 167 40" xfId="16350"/>
    <cellStyle name="Comma 167 41" xfId="16351"/>
    <cellStyle name="Comma 167 42" xfId="16352"/>
    <cellStyle name="Comma 167 43" xfId="16353"/>
    <cellStyle name="Comma 167 44" xfId="16354"/>
    <cellStyle name="Comma 167 45" xfId="16355"/>
    <cellStyle name="Comma 167 46" xfId="16356"/>
    <cellStyle name="Comma 167 47" xfId="16357"/>
    <cellStyle name="Comma 167 48" xfId="16358"/>
    <cellStyle name="Comma 167 49" xfId="16359"/>
    <cellStyle name="Comma 167 5" xfId="16360"/>
    <cellStyle name="Comma 167 5 2" xfId="16361"/>
    <cellStyle name="Comma 167 5 3" xfId="16362"/>
    <cellStyle name="Comma 167 5 4" xfId="16363"/>
    <cellStyle name="Comma 167 5 5" xfId="16364"/>
    <cellStyle name="Comma 167 5 6" xfId="16365"/>
    <cellStyle name="Comma 167 50" xfId="16366"/>
    <cellStyle name="Comma 167 51" xfId="16367"/>
    <cellStyle name="Comma 167 52" xfId="16368"/>
    <cellStyle name="Comma 167 53" xfId="16369"/>
    <cellStyle name="Comma 167 54" xfId="16370"/>
    <cellStyle name="Comma 167 55" xfId="16371"/>
    <cellStyle name="Comma 167 56" xfId="16372"/>
    <cellStyle name="Comma 167 56 2" xfId="16373"/>
    <cellStyle name="Comma 167 57" xfId="16374"/>
    <cellStyle name="Comma 167 57 2" xfId="16375"/>
    <cellStyle name="Comma 167 58" xfId="16376"/>
    <cellStyle name="Comma 167 58 2" xfId="16377"/>
    <cellStyle name="Comma 167 59" xfId="16378"/>
    <cellStyle name="Comma 167 59 2" xfId="16379"/>
    <cellStyle name="Comma 167 6" xfId="16380"/>
    <cellStyle name="Comma 167 6 2" xfId="16381"/>
    <cellStyle name="Comma 167 6 3" xfId="16382"/>
    <cellStyle name="Comma 167 6 4" xfId="16383"/>
    <cellStyle name="Comma 167 6 5" xfId="16384"/>
    <cellStyle name="Comma 167 6 6" xfId="16385"/>
    <cellStyle name="Comma 167 60" xfId="16386"/>
    <cellStyle name="Comma 167 61" xfId="16387"/>
    <cellStyle name="Comma 167 62" xfId="16388"/>
    <cellStyle name="Comma 167 63" xfId="16389"/>
    <cellStyle name="Comma 167 64" xfId="16390"/>
    <cellStyle name="Comma 167 65" xfId="16391"/>
    <cellStyle name="Comma 167 66" xfId="16392"/>
    <cellStyle name="Comma 167 67" xfId="16393"/>
    <cellStyle name="Comma 167 68" xfId="16394"/>
    <cellStyle name="Comma 167 69" xfId="16395"/>
    <cellStyle name="Comma 167 7" xfId="16396"/>
    <cellStyle name="Comma 167 7 2" xfId="16397"/>
    <cellStyle name="Comma 167 7 3" xfId="16398"/>
    <cellStyle name="Comma 167 7 4" xfId="16399"/>
    <cellStyle name="Comma 167 7 5" xfId="16400"/>
    <cellStyle name="Comma 167 7 6" xfId="16401"/>
    <cellStyle name="Comma 167 70" xfId="16402"/>
    <cellStyle name="Comma 167 71" xfId="16403"/>
    <cellStyle name="Comma 167 72" xfId="16404"/>
    <cellStyle name="Comma 167 8" xfId="16405"/>
    <cellStyle name="Comma 167 8 2" xfId="16406"/>
    <cellStyle name="Comma 167 8 3" xfId="16407"/>
    <cellStyle name="Comma 167 8 4" xfId="16408"/>
    <cellStyle name="Comma 167 8 5" xfId="16409"/>
    <cellStyle name="Comma 167 8 6" xfId="16410"/>
    <cellStyle name="Comma 167 9" xfId="16411"/>
    <cellStyle name="Comma 167 9 2" xfId="16412"/>
    <cellStyle name="Comma 167 9 3" xfId="16413"/>
    <cellStyle name="Comma 167 9 4" xfId="16414"/>
    <cellStyle name="Comma 167 9 5" xfId="16415"/>
    <cellStyle name="Comma 167 9 6" xfId="16416"/>
    <cellStyle name="Comma 168" xfId="16417"/>
    <cellStyle name="Comma 168 10" xfId="16418"/>
    <cellStyle name="Comma 168 10 2" xfId="16419"/>
    <cellStyle name="Comma 168 10 3" xfId="16420"/>
    <cellStyle name="Comma 168 10 4" xfId="16421"/>
    <cellStyle name="Comma 168 10 5" xfId="16422"/>
    <cellStyle name="Comma 168 10 6" xfId="16423"/>
    <cellStyle name="Comma 168 11" xfId="16424"/>
    <cellStyle name="Comma 168 11 2" xfId="16425"/>
    <cellStyle name="Comma 168 11 3" xfId="16426"/>
    <cellStyle name="Comma 168 11 4" xfId="16427"/>
    <cellStyle name="Comma 168 11 5" xfId="16428"/>
    <cellStyle name="Comma 168 11 6" xfId="16429"/>
    <cellStyle name="Comma 168 12" xfId="16430"/>
    <cellStyle name="Comma 168 12 2" xfId="16431"/>
    <cellStyle name="Comma 168 12 3" xfId="16432"/>
    <cellStyle name="Comma 168 12 4" xfId="16433"/>
    <cellStyle name="Comma 168 12 5" xfId="16434"/>
    <cellStyle name="Comma 168 12 6" xfId="16435"/>
    <cellStyle name="Comma 168 13" xfId="16436"/>
    <cellStyle name="Comma 168 13 2" xfId="16437"/>
    <cellStyle name="Comma 168 13 3" xfId="16438"/>
    <cellStyle name="Comma 168 13 4" xfId="16439"/>
    <cellStyle name="Comma 168 13 5" xfId="16440"/>
    <cellStyle name="Comma 168 13 6" xfId="16441"/>
    <cellStyle name="Comma 168 14" xfId="16442"/>
    <cellStyle name="Comma 168 14 2" xfId="16443"/>
    <cellStyle name="Comma 168 14 3" xfId="16444"/>
    <cellStyle name="Comma 168 14 4" xfId="16445"/>
    <cellStyle name="Comma 168 14 5" xfId="16446"/>
    <cellStyle name="Comma 168 14 6" xfId="16447"/>
    <cellStyle name="Comma 168 15" xfId="16448"/>
    <cellStyle name="Comma 168 16" xfId="16449"/>
    <cellStyle name="Comma 168 17" xfId="16450"/>
    <cellStyle name="Comma 168 18" xfId="16451"/>
    <cellStyle name="Comma 168 19" xfId="16452"/>
    <cellStyle name="Comma 168 2" xfId="16453"/>
    <cellStyle name="Comma 168 2 2" xfId="16454"/>
    <cellStyle name="Comma 168 2 3" xfId="16455"/>
    <cellStyle name="Comma 168 2 4" xfId="16456"/>
    <cellStyle name="Comma 168 2 5" xfId="16457"/>
    <cellStyle name="Comma 168 2 6" xfId="16458"/>
    <cellStyle name="Comma 168 20" xfId="16459"/>
    <cellStyle name="Comma 168 21" xfId="16460"/>
    <cellStyle name="Comma 168 22" xfId="16461"/>
    <cellStyle name="Comma 168 23" xfId="16462"/>
    <cellStyle name="Comma 168 24" xfId="16463"/>
    <cellStyle name="Comma 168 25" xfId="16464"/>
    <cellStyle name="Comma 168 26" xfId="16465"/>
    <cellStyle name="Comma 168 27" xfId="16466"/>
    <cellStyle name="Comma 168 28" xfId="16467"/>
    <cellStyle name="Comma 168 29" xfId="16468"/>
    <cellStyle name="Comma 168 3" xfId="16469"/>
    <cellStyle name="Comma 168 3 2" xfId="16470"/>
    <cellStyle name="Comma 168 3 3" xfId="16471"/>
    <cellStyle name="Comma 168 3 4" xfId="16472"/>
    <cellStyle name="Comma 168 3 5" xfId="16473"/>
    <cellStyle name="Comma 168 3 6" xfId="16474"/>
    <cellStyle name="Comma 168 30" xfId="16475"/>
    <cellStyle name="Comma 168 31" xfId="16476"/>
    <cellStyle name="Comma 168 32" xfId="16477"/>
    <cellStyle name="Comma 168 33" xfId="16478"/>
    <cellStyle name="Comma 168 34" xfId="16479"/>
    <cellStyle name="Comma 168 35" xfId="16480"/>
    <cellStyle name="Comma 168 36" xfId="16481"/>
    <cellStyle name="Comma 168 37" xfId="16482"/>
    <cellStyle name="Comma 168 38" xfId="16483"/>
    <cellStyle name="Comma 168 39" xfId="16484"/>
    <cellStyle name="Comma 168 4" xfId="16485"/>
    <cellStyle name="Comma 168 4 2" xfId="16486"/>
    <cellStyle name="Comma 168 4 3" xfId="16487"/>
    <cellStyle name="Comma 168 4 4" xfId="16488"/>
    <cellStyle name="Comma 168 4 5" xfId="16489"/>
    <cellStyle name="Comma 168 4 6" xfId="16490"/>
    <cellStyle name="Comma 168 40" xfId="16491"/>
    <cellStyle name="Comma 168 41" xfId="16492"/>
    <cellStyle name="Comma 168 42" xfId="16493"/>
    <cellStyle name="Comma 168 43" xfId="16494"/>
    <cellStyle name="Comma 168 44" xfId="16495"/>
    <cellStyle name="Comma 168 45" xfId="16496"/>
    <cellStyle name="Comma 168 46" xfId="16497"/>
    <cellStyle name="Comma 168 47" xfId="16498"/>
    <cellStyle name="Comma 168 48" xfId="16499"/>
    <cellStyle name="Comma 168 49" xfId="16500"/>
    <cellStyle name="Comma 168 5" xfId="16501"/>
    <cellStyle name="Comma 168 5 2" xfId="16502"/>
    <cellStyle name="Comma 168 5 3" xfId="16503"/>
    <cellStyle name="Comma 168 5 4" xfId="16504"/>
    <cellStyle name="Comma 168 5 5" xfId="16505"/>
    <cellStyle name="Comma 168 5 6" xfId="16506"/>
    <cellStyle name="Comma 168 50" xfId="16507"/>
    <cellStyle name="Comma 168 51" xfId="16508"/>
    <cellStyle name="Comma 168 52" xfId="16509"/>
    <cellStyle name="Comma 168 53" xfId="16510"/>
    <cellStyle name="Comma 168 54" xfId="16511"/>
    <cellStyle name="Comma 168 55" xfId="16512"/>
    <cellStyle name="Comma 168 56" xfId="16513"/>
    <cellStyle name="Comma 168 56 2" xfId="16514"/>
    <cellStyle name="Comma 168 57" xfId="16515"/>
    <cellStyle name="Comma 168 57 2" xfId="16516"/>
    <cellStyle name="Comma 168 58" xfId="16517"/>
    <cellStyle name="Comma 168 58 2" xfId="16518"/>
    <cellStyle name="Comma 168 59" xfId="16519"/>
    <cellStyle name="Comma 168 59 2" xfId="16520"/>
    <cellStyle name="Comma 168 6" xfId="16521"/>
    <cellStyle name="Comma 168 6 2" xfId="16522"/>
    <cellStyle name="Comma 168 6 3" xfId="16523"/>
    <cellStyle name="Comma 168 6 4" xfId="16524"/>
    <cellStyle name="Comma 168 6 5" xfId="16525"/>
    <cellStyle name="Comma 168 6 6" xfId="16526"/>
    <cellStyle name="Comma 168 60" xfId="16527"/>
    <cellStyle name="Comma 168 61" xfId="16528"/>
    <cellStyle name="Comma 168 62" xfId="16529"/>
    <cellStyle name="Comma 168 63" xfId="16530"/>
    <cellStyle name="Comma 168 64" xfId="16531"/>
    <cellStyle name="Comma 168 65" xfId="16532"/>
    <cellStyle name="Comma 168 66" xfId="16533"/>
    <cellStyle name="Comma 168 67" xfId="16534"/>
    <cellStyle name="Comma 168 68" xfId="16535"/>
    <cellStyle name="Comma 168 69" xfId="16536"/>
    <cellStyle name="Comma 168 7" xfId="16537"/>
    <cellStyle name="Comma 168 7 2" xfId="16538"/>
    <cellStyle name="Comma 168 7 3" xfId="16539"/>
    <cellStyle name="Comma 168 7 4" xfId="16540"/>
    <cellStyle name="Comma 168 7 5" xfId="16541"/>
    <cellStyle name="Comma 168 7 6" xfId="16542"/>
    <cellStyle name="Comma 168 70" xfId="16543"/>
    <cellStyle name="Comma 168 71" xfId="16544"/>
    <cellStyle name="Comma 168 72" xfId="16545"/>
    <cellStyle name="Comma 168 8" xfId="16546"/>
    <cellStyle name="Comma 168 8 2" xfId="16547"/>
    <cellStyle name="Comma 168 8 3" xfId="16548"/>
    <cellStyle name="Comma 168 8 4" xfId="16549"/>
    <cellStyle name="Comma 168 8 5" xfId="16550"/>
    <cellStyle name="Comma 168 8 6" xfId="16551"/>
    <cellStyle name="Comma 168 9" xfId="16552"/>
    <cellStyle name="Comma 168 9 2" xfId="16553"/>
    <cellStyle name="Comma 168 9 3" xfId="16554"/>
    <cellStyle name="Comma 168 9 4" xfId="16555"/>
    <cellStyle name="Comma 168 9 5" xfId="16556"/>
    <cellStyle name="Comma 168 9 6" xfId="16557"/>
    <cellStyle name="Comma 169" xfId="16558"/>
    <cellStyle name="Comma 169 10" xfId="16559"/>
    <cellStyle name="Comma 169 10 2" xfId="16560"/>
    <cellStyle name="Comma 169 10 3" xfId="16561"/>
    <cellStyle name="Comma 169 10 4" xfId="16562"/>
    <cellStyle name="Comma 169 10 5" xfId="16563"/>
    <cellStyle name="Comma 169 10 6" xfId="16564"/>
    <cellStyle name="Comma 169 11" xfId="16565"/>
    <cellStyle name="Comma 169 11 2" xfId="16566"/>
    <cellStyle name="Comma 169 11 3" xfId="16567"/>
    <cellStyle name="Comma 169 11 4" xfId="16568"/>
    <cellStyle name="Comma 169 11 5" xfId="16569"/>
    <cellStyle name="Comma 169 11 6" xfId="16570"/>
    <cellStyle name="Comma 169 12" xfId="16571"/>
    <cellStyle name="Comma 169 12 2" xfId="16572"/>
    <cellStyle name="Comma 169 12 3" xfId="16573"/>
    <cellStyle name="Comma 169 12 4" xfId="16574"/>
    <cellStyle name="Comma 169 12 5" xfId="16575"/>
    <cellStyle name="Comma 169 12 6" xfId="16576"/>
    <cellStyle name="Comma 169 13" xfId="16577"/>
    <cellStyle name="Comma 169 13 2" xfId="16578"/>
    <cellStyle name="Comma 169 13 3" xfId="16579"/>
    <cellStyle name="Comma 169 13 4" xfId="16580"/>
    <cellStyle name="Comma 169 13 5" xfId="16581"/>
    <cellStyle name="Comma 169 13 6" xfId="16582"/>
    <cellStyle name="Comma 169 14" xfId="16583"/>
    <cellStyle name="Comma 169 14 2" xfId="16584"/>
    <cellStyle name="Comma 169 14 3" xfId="16585"/>
    <cellStyle name="Comma 169 14 4" xfId="16586"/>
    <cellStyle name="Comma 169 14 5" xfId="16587"/>
    <cellStyle name="Comma 169 14 6" xfId="16588"/>
    <cellStyle name="Comma 169 15" xfId="16589"/>
    <cellStyle name="Comma 169 16" xfId="16590"/>
    <cellStyle name="Comma 169 17" xfId="16591"/>
    <cellStyle name="Comma 169 18" xfId="16592"/>
    <cellStyle name="Comma 169 19" xfId="16593"/>
    <cellStyle name="Comma 169 2" xfId="16594"/>
    <cellStyle name="Comma 169 2 2" xfId="16595"/>
    <cellStyle name="Comma 169 2 3" xfId="16596"/>
    <cellStyle name="Comma 169 2 4" xfId="16597"/>
    <cellStyle name="Comma 169 2 5" xfId="16598"/>
    <cellStyle name="Comma 169 2 6" xfId="16599"/>
    <cellStyle name="Comma 169 20" xfId="16600"/>
    <cellStyle name="Comma 169 21" xfId="16601"/>
    <cellStyle name="Comma 169 22" xfId="16602"/>
    <cellStyle name="Comma 169 23" xfId="16603"/>
    <cellStyle name="Comma 169 24" xfId="16604"/>
    <cellStyle name="Comma 169 25" xfId="16605"/>
    <cellStyle name="Comma 169 26" xfId="16606"/>
    <cellStyle name="Comma 169 27" xfId="16607"/>
    <cellStyle name="Comma 169 28" xfId="16608"/>
    <cellStyle name="Comma 169 29" xfId="16609"/>
    <cellStyle name="Comma 169 3" xfId="16610"/>
    <cellStyle name="Comma 169 3 2" xfId="16611"/>
    <cellStyle name="Comma 169 3 3" xfId="16612"/>
    <cellStyle name="Comma 169 3 4" xfId="16613"/>
    <cellStyle name="Comma 169 3 5" xfId="16614"/>
    <cellStyle name="Comma 169 3 6" xfId="16615"/>
    <cellStyle name="Comma 169 30" xfId="16616"/>
    <cellStyle name="Comma 169 31" xfId="16617"/>
    <cellStyle name="Comma 169 32" xfId="16618"/>
    <cellStyle name="Comma 169 33" xfId="16619"/>
    <cellStyle name="Comma 169 34" xfId="16620"/>
    <cellStyle name="Comma 169 35" xfId="16621"/>
    <cellStyle name="Comma 169 36" xfId="16622"/>
    <cellStyle name="Comma 169 37" xfId="16623"/>
    <cellStyle name="Comma 169 38" xfId="16624"/>
    <cellStyle name="Comma 169 39" xfId="16625"/>
    <cellStyle name="Comma 169 4" xfId="16626"/>
    <cellStyle name="Comma 169 4 2" xfId="16627"/>
    <cellStyle name="Comma 169 4 3" xfId="16628"/>
    <cellStyle name="Comma 169 4 4" xfId="16629"/>
    <cellStyle name="Comma 169 4 5" xfId="16630"/>
    <cellStyle name="Comma 169 4 6" xfId="16631"/>
    <cellStyle name="Comma 169 40" xfId="16632"/>
    <cellStyle name="Comma 169 41" xfId="16633"/>
    <cellStyle name="Comma 169 42" xfId="16634"/>
    <cellStyle name="Comma 169 43" xfId="16635"/>
    <cellStyle name="Comma 169 44" xfId="16636"/>
    <cellStyle name="Comma 169 45" xfId="16637"/>
    <cellStyle name="Comma 169 46" xfId="16638"/>
    <cellStyle name="Comma 169 47" xfId="16639"/>
    <cellStyle name="Comma 169 48" xfId="16640"/>
    <cellStyle name="Comma 169 49" xfId="16641"/>
    <cellStyle name="Comma 169 5" xfId="16642"/>
    <cellStyle name="Comma 169 5 2" xfId="16643"/>
    <cellStyle name="Comma 169 5 3" xfId="16644"/>
    <cellStyle name="Comma 169 5 4" xfId="16645"/>
    <cellStyle name="Comma 169 5 5" xfId="16646"/>
    <cellStyle name="Comma 169 5 6" xfId="16647"/>
    <cellStyle name="Comma 169 50" xfId="16648"/>
    <cellStyle name="Comma 169 51" xfId="16649"/>
    <cellStyle name="Comma 169 52" xfId="16650"/>
    <cellStyle name="Comma 169 53" xfId="16651"/>
    <cellStyle name="Comma 169 54" xfId="16652"/>
    <cellStyle name="Comma 169 55" xfId="16653"/>
    <cellStyle name="Comma 169 56" xfId="16654"/>
    <cellStyle name="Comma 169 56 2" xfId="16655"/>
    <cellStyle name="Comma 169 57" xfId="16656"/>
    <cellStyle name="Comma 169 57 2" xfId="16657"/>
    <cellStyle name="Comma 169 58" xfId="16658"/>
    <cellStyle name="Comma 169 58 2" xfId="16659"/>
    <cellStyle name="Comma 169 59" xfId="16660"/>
    <cellStyle name="Comma 169 59 2" xfId="16661"/>
    <cellStyle name="Comma 169 6" xfId="16662"/>
    <cellStyle name="Comma 169 6 2" xfId="16663"/>
    <cellStyle name="Comma 169 6 3" xfId="16664"/>
    <cellStyle name="Comma 169 6 4" xfId="16665"/>
    <cellStyle name="Comma 169 6 5" xfId="16666"/>
    <cellStyle name="Comma 169 6 6" xfId="16667"/>
    <cellStyle name="Comma 169 60" xfId="16668"/>
    <cellStyle name="Comma 169 61" xfId="16669"/>
    <cellStyle name="Comma 169 62" xfId="16670"/>
    <cellStyle name="Comma 169 63" xfId="16671"/>
    <cellStyle name="Comma 169 64" xfId="16672"/>
    <cellStyle name="Comma 169 65" xfId="16673"/>
    <cellStyle name="Comma 169 66" xfId="16674"/>
    <cellStyle name="Comma 169 67" xfId="16675"/>
    <cellStyle name="Comma 169 68" xfId="16676"/>
    <cellStyle name="Comma 169 69" xfId="16677"/>
    <cellStyle name="Comma 169 7" xfId="16678"/>
    <cellStyle name="Comma 169 7 2" xfId="16679"/>
    <cellStyle name="Comma 169 7 3" xfId="16680"/>
    <cellStyle name="Comma 169 7 4" xfId="16681"/>
    <cellStyle name="Comma 169 7 5" xfId="16682"/>
    <cellStyle name="Comma 169 7 6" xfId="16683"/>
    <cellStyle name="Comma 169 70" xfId="16684"/>
    <cellStyle name="Comma 169 71" xfId="16685"/>
    <cellStyle name="Comma 169 72" xfId="16686"/>
    <cellStyle name="Comma 169 8" xfId="16687"/>
    <cellStyle name="Comma 169 8 2" xfId="16688"/>
    <cellStyle name="Comma 169 8 3" xfId="16689"/>
    <cellStyle name="Comma 169 8 4" xfId="16690"/>
    <cellStyle name="Comma 169 8 5" xfId="16691"/>
    <cellStyle name="Comma 169 8 6" xfId="16692"/>
    <cellStyle name="Comma 169 9" xfId="16693"/>
    <cellStyle name="Comma 169 9 2" xfId="16694"/>
    <cellStyle name="Comma 169 9 3" xfId="16695"/>
    <cellStyle name="Comma 169 9 4" xfId="16696"/>
    <cellStyle name="Comma 169 9 5" xfId="16697"/>
    <cellStyle name="Comma 169 9 6" xfId="16698"/>
    <cellStyle name="Comma 17" xfId="16699"/>
    <cellStyle name="Comma 17 2" xfId="16700"/>
    <cellStyle name="Comma 17 3" xfId="16701"/>
    <cellStyle name="Comma 17 4" xfId="16702"/>
    <cellStyle name="Comma 17 5" xfId="16703"/>
    <cellStyle name="Comma 170" xfId="16704"/>
    <cellStyle name="Comma 170 10" xfId="16705"/>
    <cellStyle name="Comma 170 10 2" xfId="16706"/>
    <cellStyle name="Comma 170 10 3" xfId="16707"/>
    <cellStyle name="Comma 170 10 4" xfId="16708"/>
    <cellStyle name="Comma 170 10 5" xfId="16709"/>
    <cellStyle name="Comma 170 10 6" xfId="16710"/>
    <cellStyle name="Comma 170 11" xfId="16711"/>
    <cellStyle name="Comma 170 11 2" xfId="16712"/>
    <cellStyle name="Comma 170 11 3" xfId="16713"/>
    <cellStyle name="Comma 170 11 4" xfId="16714"/>
    <cellStyle name="Comma 170 11 5" xfId="16715"/>
    <cellStyle name="Comma 170 11 6" xfId="16716"/>
    <cellStyle name="Comma 170 12" xfId="16717"/>
    <cellStyle name="Comma 170 12 2" xfId="16718"/>
    <cellStyle name="Comma 170 12 3" xfId="16719"/>
    <cellStyle name="Comma 170 12 4" xfId="16720"/>
    <cellStyle name="Comma 170 12 5" xfId="16721"/>
    <cellStyle name="Comma 170 12 6" xfId="16722"/>
    <cellStyle name="Comma 170 13" xfId="16723"/>
    <cellStyle name="Comma 170 13 2" xfId="16724"/>
    <cellStyle name="Comma 170 13 3" xfId="16725"/>
    <cellStyle name="Comma 170 13 4" xfId="16726"/>
    <cellStyle name="Comma 170 13 5" xfId="16727"/>
    <cellStyle name="Comma 170 13 6" xfId="16728"/>
    <cellStyle name="Comma 170 14" xfId="16729"/>
    <cellStyle name="Comma 170 14 2" xfId="16730"/>
    <cellStyle name="Comma 170 14 3" xfId="16731"/>
    <cellStyle name="Comma 170 14 4" xfId="16732"/>
    <cellStyle name="Comma 170 14 5" xfId="16733"/>
    <cellStyle name="Comma 170 14 6" xfId="16734"/>
    <cellStyle name="Comma 170 15" xfId="16735"/>
    <cellStyle name="Comma 170 16" xfId="16736"/>
    <cellStyle name="Comma 170 17" xfId="16737"/>
    <cellStyle name="Comma 170 18" xfId="16738"/>
    <cellStyle name="Comma 170 19" xfId="16739"/>
    <cellStyle name="Comma 170 2" xfId="16740"/>
    <cellStyle name="Comma 170 2 2" xfId="16741"/>
    <cellStyle name="Comma 170 2 3" xfId="16742"/>
    <cellStyle name="Comma 170 2 4" xfId="16743"/>
    <cellStyle name="Comma 170 2 5" xfId="16744"/>
    <cellStyle name="Comma 170 2 6" xfId="16745"/>
    <cellStyle name="Comma 170 20" xfId="16746"/>
    <cellStyle name="Comma 170 21" xfId="16747"/>
    <cellStyle name="Comma 170 22" xfId="16748"/>
    <cellStyle name="Comma 170 23" xfId="16749"/>
    <cellStyle name="Comma 170 24" xfId="16750"/>
    <cellStyle name="Comma 170 25" xfId="16751"/>
    <cellStyle name="Comma 170 26" xfId="16752"/>
    <cellStyle name="Comma 170 27" xfId="16753"/>
    <cellStyle name="Comma 170 28" xfId="16754"/>
    <cellStyle name="Comma 170 29" xfId="16755"/>
    <cellStyle name="Comma 170 3" xfId="16756"/>
    <cellStyle name="Comma 170 3 2" xfId="16757"/>
    <cellStyle name="Comma 170 3 3" xfId="16758"/>
    <cellStyle name="Comma 170 3 4" xfId="16759"/>
    <cellStyle name="Comma 170 3 5" xfId="16760"/>
    <cellStyle name="Comma 170 3 6" xfId="16761"/>
    <cellStyle name="Comma 170 30" xfId="16762"/>
    <cellStyle name="Comma 170 31" xfId="16763"/>
    <cellStyle name="Comma 170 32" xfId="16764"/>
    <cellStyle name="Comma 170 33" xfId="16765"/>
    <cellStyle name="Comma 170 34" xfId="16766"/>
    <cellStyle name="Comma 170 35" xfId="16767"/>
    <cellStyle name="Comma 170 36" xfId="16768"/>
    <cellStyle name="Comma 170 37" xfId="16769"/>
    <cellStyle name="Comma 170 38" xfId="16770"/>
    <cellStyle name="Comma 170 39" xfId="16771"/>
    <cellStyle name="Comma 170 4" xfId="16772"/>
    <cellStyle name="Comma 170 4 2" xfId="16773"/>
    <cellStyle name="Comma 170 4 3" xfId="16774"/>
    <cellStyle name="Comma 170 4 4" xfId="16775"/>
    <cellStyle name="Comma 170 4 5" xfId="16776"/>
    <cellStyle name="Comma 170 4 6" xfId="16777"/>
    <cellStyle name="Comma 170 40" xfId="16778"/>
    <cellStyle name="Comma 170 41" xfId="16779"/>
    <cellStyle name="Comma 170 42" xfId="16780"/>
    <cellStyle name="Comma 170 43" xfId="16781"/>
    <cellStyle name="Comma 170 44" xfId="16782"/>
    <cellStyle name="Comma 170 45" xfId="16783"/>
    <cellStyle name="Comma 170 46" xfId="16784"/>
    <cellStyle name="Comma 170 47" xfId="16785"/>
    <cellStyle name="Comma 170 48" xfId="16786"/>
    <cellStyle name="Comma 170 49" xfId="16787"/>
    <cellStyle name="Comma 170 5" xfId="16788"/>
    <cellStyle name="Comma 170 5 2" xfId="16789"/>
    <cellStyle name="Comma 170 5 3" xfId="16790"/>
    <cellStyle name="Comma 170 5 4" xfId="16791"/>
    <cellStyle name="Comma 170 5 5" xfId="16792"/>
    <cellStyle name="Comma 170 5 6" xfId="16793"/>
    <cellStyle name="Comma 170 50" xfId="16794"/>
    <cellStyle name="Comma 170 51" xfId="16795"/>
    <cellStyle name="Comma 170 52" xfId="16796"/>
    <cellStyle name="Comma 170 53" xfId="16797"/>
    <cellStyle name="Comma 170 54" xfId="16798"/>
    <cellStyle name="Comma 170 55" xfId="16799"/>
    <cellStyle name="Comma 170 56" xfId="16800"/>
    <cellStyle name="Comma 170 56 2" xfId="16801"/>
    <cellStyle name="Comma 170 57" xfId="16802"/>
    <cellStyle name="Comma 170 57 2" xfId="16803"/>
    <cellStyle name="Comma 170 58" xfId="16804"/>
    <cellStyle name="Comma 170 58 2" xfId="16805"/>
    <cellStyle name="Comma 170 59" xfId="16806"/>
    <cellStyle name="Comma 170 59 2" xfId="16807"/>
    <cellStyle name="Comma 170 6" xfId="16808"/>
    <cellStyle name="Comma 170 6 2" xfId="16809"/>
    <cellStyle name="Comma 170 6 3" xfId="16810"/>
    <cellStyle name="Comma 170 6 4" xfId="16811"/>
    <cellStyle name="Comma 170 6 5" xfId="16812"/>
    <cellStyle name="Comma 170 6 6" xfId="16813"/>
    <cellStyle name="Comma 170 60" xfId="16814"/>
    <cellStyle name="Comma 170 61" xfId="16815"/>
    <cellStyle name="Comma 170 62" xfId="16816"/>
    <cellStyle name="Comma 170 63" xfId="16817"/>
    <cellStyle name="Comma 170 64" xfId="16818"/>
    <cellStyle name="Comma 170 65" xfId="16819"/>
    <cellStyle name="Comma 170 66" xfId="16820"/>
    <cellStyle name="Comma 170 67" xfId="16821"/>
    <cellStyle name="Comma 170 68" xfId="16822"/>
    <cellStyle name="Comma 170 69" xfId="16823"/>
    <cellStyle name="Comma 170 7" xfId="16824"/>
    <cellStyle name="Comma 170 7 2" xfId="16825"/>
    <cellStyle name="Comma 170 7 3" xfId="16826"/>
    <cellStyle name="Comma 170 7 4" xfId="16827"/>
    <cellStyle name="Comma 170 7 5" xfId="16828"/>
    <cellStyle name="Comma 170 7 6" xfId="16829"/>
    <cellStyle name="Comma 170 70" xfId="16830"/>
    <cellStyle name="Comma 170 71" xfId="16831"/>
    <cellStyle name="Comma 170 72" xfId="16832"/>
    <cellStyle name="Comma 170 8" xfId="16833"/>
    <cellStyle name="Comma 170 8 2" xfId="16834"/>
    <cellStyle name="Comma 170 8 3" xfId="16835"/>
    <cellStyle name="Comma 170 8 4" xfId="16836"/>
    <cellStyle name="Comma 170 8 5" xfId="16837"/>
    <cellStyle name="Comma 170 8 6" xfId="16838"/>
    <cellStyle name="Comma 170 9" xfId="16839"/>
    <cellStyle name="Comma 170 9 2" xfId="16840"/>
    <cellStyle name="Comma 170 9 3" xfId="16841"/>
    <cellStyle name="Comma 170 9 4" xfId="16842"/>
    <cellStyle name="Comma 170 9 5" xfId="16843"/>
    <cellStyle name="Comma 170 9 6" xfId="16844"/>
    <cellStyle name="Comma 18" xfId="16845"/>
    <cellStyle name="Comma 18 10" xfId="16846"/>
    <cellStyle name="Comma 18 10 2" xfId="16847"/>
    <cellStyle name="Comma 18 10 3" xfId="16848"/>
    <cellStyle name="Comma 18 10 4" xfId="16849"/>
    <cellStyle name="Comma 18 10 5" xfId="16850"/>
    <cellStyle name="Comma 18 10 6" xfId="16851"/>
    <cellStyle name="Comma 18 11" xfId="16852"/>
    <cellStyle name="Comma 18 11 2" xfId="16853"/>
    <cellStyle name="Comma 18 11 3" xfId="16854"/>
    <cellStyle name="Comma 18 11 4" xfId="16855"/>
    <cellStyle name="Comma 18 11 5" xfId="16856"/>
    <cellStyle name="Comma 18 11 6" xfId="16857"/>
    <cellStyle name="Comma 18 12" xfId="16858"/>
    <cellStyle name="Comma 18 12 2" xfId="16859"/>
    <cellStyle name="Comma 18 12 3" xfId="16860"/>
    <cellStyle name="Comma 18 12 4" xfId="16861"/>
    <cellStyle name="Comma 18 12 5" xfId="16862"/>
    <cellStyle name="Comma 18 12 6" xfId="16863"/>
    <cellStyle name="Comma 18 13" xfId="16864"/>
    <cellStyle name="Comma 18 13 2" xfId="16865"/>
    <cellStyle name="Comma 18 13 3" xfId="16866"/>
    <cellStyle name="Comma 18 13 4" xfId="16867"/>
    <cellStyle name="Comma 18 13 5" xfId="16868"/>
    <cellStyle name="Comma 18 13 6" xfId="16869"/>
    <cellStyle name="Comma 18 14" xfId="16870"/>
    <cellStyle name="Comma 18 14 2" xfId="16871"/>
    <cellStyle name="Comma 18 14 3" xfId="16872"/>
    <cellStyle name="Comma 18 14 4" xfId="16873"/>
    <cellStyle name="Comma 18 14 5" xfId="16874"/>
    <cellStyle name="Comma 18 14 6" xfId="16875"/>
    <cellStyle name="Comma 18 15" xfId="16876"/>
    <cellStyle name="Comma 18 16" xfId="16877"/>
    <cellStyle name="Comma 18 17" xfId="16878"/>
    <cellStyle name="Comma 18 18" xfId="16879"/>
    <cellStyle name="Comma 18 19" xfId="16880"/>
    <cellStyle name="Comma 18 2" xfId="16881"/>
    <cellStyle name="Comma 18 2 2" xfId="16882"/>
    <cellStyle name="Comma 18 2 3" xfId="16883"/>
    <cellStyle name="Comma 18 2 4" xfId="16884"/>
    <cellStyle name="Comma 18 2 5" xfId="16885"/>
    <cellStyle name="Comma 18 2 6" xfId="16886"/>
    <cellStyle name="Comma 18 20" xfId="16887"/>
    <cellStyle name="Comma 18 21" xfId="16888"/>
    <cellStyle name="Comma 18 22" xfId="16889"/>
    <cellStyle name="Comma 18 23" xfId="16890"/>
    <cellStyle name="Comma 18 24" xfId="16891"/>
    <cellStyle name="Comma 18 25" xfId="16892"/>
    <cellStyle name="Comma 18 26" xfId="16893"/>
    <cellStyle name="Comma 18 27" xfId="16894"/>
    <cellStyle name="Comma 18 28" xfId="16895"/>
    <cellStyle name="Comma 18 29" xfId="16896"/>
    <cellStyle name="Comma 18 3" xfId="16897"/>
    <cellStyle name="Comma 18 3 2" xfId="16898"/>
    <cellStyle name="Comma 18 3 3" xfId="16899"/>
    <cellStyle name="Comma 18 3 4" xfId="16900"/>
    <cellStyle name="Comma 18 3 5" xfId="16901"/>
    <cellStyle name="Comma 18 3 6" xfId="16902"/>
    <cellStyle name="Comma 18 30" xfId="16903"/>
    <cellStyle name="Comma 18 31" xfId="16904"/>
    <cellStyle name="Comma 18 32" xfId="16905"/>
    <cellStyle name="Comma 18 33" xfId="16906"/>
    <cellStyle name="Comma 18 34" xfId="16907"/>
    <cellStyle name="Comma 18 35" xfId="16908"/>
    <cellStyle name="Comma 18 36" xfId="16909"/>
    <cellStyle name="Comma 18 37" xfId="16910"/>
    <cellStyle name="Comma 18 38" xfId="16911"/>
    <cellStyle name="Comma 18 39" xfId="16912"/>
    <cellStyle name="Comma 18 4" xfId="16913"/>
    <cellStyle name="Comma 18 4 2" xfId="16914"/>
    <cellStyle name="Comma 18 4 3" xfId="16915"/>
    <cellStyle name="Comma 18 4 4" xfId="16916"/>
    <cellStyle name="Comma 18 4 5" xfId="16917"/>
    <cellStyle name="Comma 18 4 6" xfId="16918"/>
    <cellStyle name="Comma 18 40" xfId="16919"/>
    <cellStyle name="Comma 18 41" xfId="16920"/>
    <cellStyle name="Comma 18 42" xfId="16921"/>
    <cellStyle name="Comma 18 43" xfId="16922"/>
    <cellStyle name="Comma 18 44" xfId="16923"/>
    <cellStyle name="Comma 18 45" xfId="16924"/>
    <cellStyle name="Comma 18 46" xfId="16925"/>
    <cellStyle name="Comma 18 47" xfId="16926"/>
    <cellStyle name="Comma 18 48" xfId="16927"/>
    <cellStyle name="Comma 18 49" xfId="16928"/>
    <cellStyle name="Comma 18 5" xfId="16929"/>
    <cellStyle name="Comma 18 5 2" xfId="16930"/>
    <cellStyle name="Comma 18 5 3" xfId="16931"/>
    <cellStyle name="Comma 18 5 4" xfId="16932"/>
    <cellStyle name="Comma 18 5 5" xfId="16933"/>
    <cellStyle name="Comma 18 5 6" xfId="16934"/>
    <cellStyle name="Comma 18 50" xfId="16935"/>
    <cellStyle name="Comma 18 51" xfId="16936"/>
    <cellStyle name="Comma 18 52" xfId="16937"/>
    <cellStyle name="Comma 18 53" xfId="16938"/>
    <cellStyle name="Comma 18 54" xfId="16939"/>
    <cellStyle name="Comma 18 55" xfId="16940"/>
    <cellStyle name="Comma 18 56" xfId="16941"/>
    <cellStyle name="Comma 18 56 2" xfId="16942"/>
    <cellStyle name="Comma 18 57" xfId="16943"/>
    <cellStyle name="Comma 18 57 2" xfId="16944"/>
    <cellStyle name="Comma 18 58" xfId="16945"/>
    <cellStyle name="Comma 18 58 2" xfId="16946"/>
    <cellStyle name="Comma 18 59" xfId="16947"/>
    <cellStyle name="Comma 18 59 2" xfId="16948"/>
    <cellStyle name="Comma 18 6" xfId="16949"/>
    <cellStyle name="Comma 18 6 2" xfId="16950"/>
    <cellStyle name="Comma 18 6 3" xfId="16951"/>
    <cellStyle name="Comma 18 6 4" xfId="16952"/>
    <cellStyle name="Comma 18 6 5" xfId="16953"/>
    <cellStyle name="Comma 18 6 6" xfId="16954"/>
    <cellStyle name="Comma 18 60" xfId="16955"/>
    <cellStyle name="Comma 18 61" xfId="16956"/>
    <cellStyle name="Comma 18 62" xfId="16957"/>
    <cellStyle name="Comma 18 63" xfId="16958"/>
    <cellStyle name="Comma 18 64" xfId="16959"/>
    <cellStyle name="Comma 18 65" xfId="16960"/>
    <cellStyle name="Comma 18 66" xfId="16961"/>
    <cellStyle name="Comma 18 67" xfId="16962"/>
    <cellStyle name="Comma 18 68" xfId="16963"/>
    <cellStyle name="Comma 18 69" xfId="16964"/>
    <cellStyle name="Comma 18 7" xfId="16965"/>
    <cellStyle name="Comma 18 7 2" xfId="16966"/>
    <cellStyle name="Comma 18 7 3" xfId="16967"/>
    <cellStyle name="Comma 18 7 4" xfId="16968"/>
    <cellStyle name="Comma 18 7 5" xfId="16969"/>
    <cellStyle name="Comma 18 7 6" xfId="16970"/>
    <cellStyle name="Comma 18 70" xfId="16971"/>
    <cellStyle name="Comma 18 71" xfId="16972"/>
    <cellStyle name="Comma 18 72" xfId="16973"/>
    <cellStyle name="Comma 18 73" xfId="16974"/>
    <cellStyle name="Comma 18 8" xfId="16975"/>
    <cellStyle name="Comma 18 8 2" xfId="16976"/>
    <cellStyle name="Comma 18 8 3" xfId="16977"/>
    <cellStyle name="Comma 18 8 4" xfId="16978"/>
    <cellStyle name="Comma 18 8 5" xfId="16979"/>
    <cellStyle name="Comma 18 8 6" xfId="16980"/>
    <cellStyle name="Comma 18 9" xfId="16981"/>
    <cellStyle name="Comma 18 9 2" xfId="16982"/>
    <cellStyle name="Comma 18 9 3" xfId="16983"/>
    <cellStyle name="Comma 18 9 4" xfId="16984"/>
    <cellStyle name="Comma 18 9 5" xfId="16985"/>
    <cellStyle name="Comma 18 9 6" xfId="16986"/>
    <cellStyle name="Comma 19" xfId="16987"/>
    <cellStyle name="Comma 19 2" xfId="16988"/>
    <cellStyle name="Comma 2" xfId="4"/>
    <cellStyle name="Comma 2 10" xfId="16989"/>
    <cellStyle name="Comma 2 11" xfId="16990"/>
    <cellStyle name="Comma 2 12" xfId="16991"/>
    <cellStyle name="Comma 2 13" xfId="16992"/>
    <cellStyle name="Comma 2 14" xfId="16993"/>
    <cellStyle name="Comma 2 15" xfId="16994"/>
    <cellStyle name="Comma 2 16" xfId="16995"/>
    <cellStyle name="Comma 2 17" xfId="16996"/>
    <cellStyle name="Comma 2 18" xfId="16997"/>
    <cellStyle name="Comma 2 19" xfId="16998"/>
    <cellStyle name="Comma 2 19 2" xfId="16999"/>
    <cellStyle name="Comma 2 2" xfId="17000"/>
    <cellStyle name="Comma 2 2 10" xfId="17001"/>
    <cellStyle name="Comma 2 2 11" xfId="17002"/>
    <cellStyle name="Comma 2 2 12" xfId="17003"/>
    <cellStyle name="Comma 2 2 13" xfId="17004"/>
    <cellStyle name="Comma 2 2 14" xfId="17005"/>
    <cellStyle name="Comma 2 2 15" xfId="17006"/>
    <cellStyle name="Comma 2 2 16" xfId="17007"/>
    <cellStyle name="Comma 2 2 17" xfId="17008"/>
    <cellStyle name="Comma 2 2 18" xfId="17009"/>
    <cellStyle name="Comma 2 2 19" xfId="17010"/>
    <cellStyle name="Comma 2 2 2" xfId="17011"/>
    <cellStyle name="Comma 2 2 2 2" xfId="17012"/>
    <cellStyle name="Comma 2 2 2 3" xfId="17013"/>
    <cellStyle name="Comma 2 2 20" xfId="17014"/>
    <cellStyle name="Comma 2 2 21" xfId="17015"/>
    <cellStyle name="Comma 2 2 22" xfId="17016"/>
    <cellStyle name="Comma 2 2 23" xfId="17017"/>
    <cellStyle name="Comma 2 2 24" xfId="17018"/>
    <cellStyle name="Comma 2 2 25" xfId="17019"/>
    <cellStyle name="Comma 2 2 26" xfId="17020"/>
    <cellStyle name="Comma 2 2 26 2" xfId="17021"/>
    <cellStyle name="Comma 2 2 27" xfId="17022"/>
    <cellStyle name="Comma 2 2 28" xfId="17023"/>
    <cellStyle name="Comma 2 2 29" xfId="17024"/>
    <cellStyle name="Comma 2 2 3" xfId="17025"/>
    <cellStyle name="Comma 2 2 3 2" xfId="17026"/>
    <cellStyle name="Comma 2 2 30" xfId="17027"/>
    <cellStyle name="Comma 2 2 31" xfId="17028"/>
    <cellStyle name="Comma 2 2 32" xfId="17029"/>
    <cellStyle name="Comma 2 2 33" xfId="17030"/>
    <cellStyle name="Comma 2 2 34" xfId="17031"/>
    <cellStyle name="Comma 2 2 35" xfId="17032"/>
    <cellStyle name="Comma 2 2 36" xfId="17033"/>
    <cellStyle name="Comma 2 2 37" xfId="17034"/>
    <cellStyle name="Comma 2 2 38" xfId="17035"/>
    <cellStyle name="Comma 2 2 39" xfId="17036"/>
    <cellStyle name="Comma 2 2 39 2" xfId="17037"/>
    <cellStyle name="Comma 2 2 4" xfId="17038"/>
    <cellStyle name="Comma 2 2 4 2" xfId="17039"/>
    <cellStyle name="Comma 2 2 40" xfId="17040"/>
    <cellStyle name="Comma 2 2 40 2" xfId="17041"/>
    <cellStyle name="Comma 2 2 41" xfId="17042"/>
    <cellStyle name="Comma 2 2 41 2" xfId="17043"/>
    <cellStyle name="Comma 2 2 42" xfId="17044"/>
    <cellStyle name="Comma 2 2 42 2" xfId="17045"/>
    <cellStyle name="Comma 2 2 43" xfId="17046"/>
    <cellStyle name="Comma 2 2 44" xfId="17047"/>
    <cellStyle name="Comma 2 2 45" xfId="17048"/>
    <cellStyle name="Comma 2 2 46" xfId="17049"/>
    <cellStyle name="Comma 2 2 47" xfId="17050"/>
    <cellStyle name="Comma 2 2 48" xfId="17051"/>
    <cellStyle name="Comma 2 2 49" xfId="17052"/>
    <cellStyle name="Comma 2 2 5" xfId="17053"/>
    <cellStyle name="Comma 2 2 5 2" xfId="17054"/>
    <cellStyle name="Comma 2 2 50" xfId="17055"/>
    <cellStyle name="Comma 2 2 51" xfId="17056"/>
    <cellStyle name="Comma 2 2 52" xfId="17057"/>
    <cellStyle name="Comma 2 2 53" xfId="17058"/>
    <cellStyle name="Comma 2 2 54" xfId="17059"/>
    <cellStyle name="Comma 2 2 55" xfId="17060"/>
    <cellStyle name="Comma 2 2 56" xfId="17061"/>
    <cellStyle name="Comma 2 2 57" xfId="17062"/>
    <cellStyle name="Comma 2 2 58" xfId="37331"/>
    <cellStyle name="Comma 2 2 6" xfId="17063"/>
    <cellStyle name="Comma 2 2 6 2" xfId="17064"/>
    <cellStyle name="Comma 2 2 7" xfId="17065"/>
    <cellStyle name="Comma 2 2 7 2" xfId="17066"/>
    <cellStyle name="Comma 2 2 8" xfId="17067"/>
    <cellStyle name="Comma 2 2 8 2" xfId="17068"/>
    <cellStyle name="Comma 2 2 9" xfId="17069"/>
    <cellStyle name="Comma 2 20" xfId="17070"/>
    <cellStyle name="Comma 2 21" xfId="17071"/>
    <cellStyle name="Comma 2 22" xfId="17072"/>
    <cellStyle name="Comma 2 23" xfId="17073"/>
    <cellStyle name="Comma 2 24" xfId="17074"/>
    <cellStyle name="Comma 2 25" xfId="17075"/>
    <cellStyle name="Comma 2 26" xfId="37330"/>
    <cellStyle name="Comma 2 3" xfId="17076"/>
    <cellStyle name="Comma 2 3 10" xfId="17077"/>
    <cellStyle name="Comma 2 3 11" xfId="17078"/>
    <cellStyle name="Comma 2 3 12" xfId="17079"/>
    <cellStyle name="Comma 2 3 13" xfId="17080"/>
    <cellStyle name="Comma 2 3 14" xfId="17081"/>
    <cellStyle name="Comma 2 3 15" xfId="17082"/>
    <cellStyle name="Comma 2 3 16" xfId="17083"/>
    <cellStyle name="Comma 2 3 17" xfId="17084"/>
    <cellStyle name="Comma 2 3 18" xfId="17085"/>
    <cellStyle name="Comma 2 3 19" xfId="17086"/>
    <cellStyle name="Comma 2 3 2" xfId="17087"/>
    <cellStyle name="Comma 2 3 20" xfId="17088"/>
    <cellStyle name="Comma 2 3 21" xfId="17089"/>
    <cellStyle name="Comma 2 3 22" xfId="17090"/>
    <cellStyle name="Comma 2 3 23" xfId="17091"/>
    <cellStyle name="Comma 2 3 24" xfId="17092"/>
    <cellStyle name="Comma 2 3 25" xfId="17093"/>
    <cellStyle name="Comma 2 3 26" xfId="17094"/>
    <cellStyle name="Comma 2 3 27" xfId="17095"/>
    <cellStyle name="Comma 2 3 28" xfId="17096"/>
    <cellStyle name="Comma 2 3 29" xfId="17097"/>
    <cellStyle name="Comma 2 3 3" xfId="17098"/>
    <cellStyle name="Comma 2 3 30" xfId="17099"/>
    <cellStyle name="Comma 2 3 31" xfId="17100"/>
    <cellStyle name="Comma 2 3 32" xfId="17101"/>
    <cellStyle name="Comma 2 3 33" xfId="17102"/>
    <cellStyle name="Comma 2 3 34" xfId="17103"/>
    <cellStyle name="Comma 2 3 35" xfId="17104"/>
    <cellStyle name="Comma 2 3 36" xfId="17105"/>
    <cellStyle name="Comma 2 3 36 2" xfId="17106"/>
    <cellStyle name="Comma 2 3 37" xfId="17107"/>
    <cellStyle name="Comma 2 3 37 2" xfId="17108"/>
    <cellStyle name="Comma 2 3 38" xfId="17109"/>
    <cellStyle name="Comma 2 3 38 2" xfId="17110"/>
    <cellStyle name="Comma 2 3 39" xfId="17111"/>
    <cellStyle name="Comma 2 3 39 2" xfId="17112"/>
    <cellStyle name="Comma 2 3 4" xfId="17113"/>
    <cellStyle name="Comma 2 3 40" xfId="17114"/>
    <cellStyle name="Comma 2 3 41" xfId="17115"/>
    <cellStyle name="Comma 2 3 42" xfId="17116"/>
    <cellStyle name="Comma 2 3 43" xfId="17117"/>
    <cellStyle name="Comma 2 3 44" xfId="17118"/>
    <cellStyle name="Comma 2 3 45" xfId="17119"/>
    <cellStyle name="Comma 2 3 46" xfId="17120"/>
    <cellStyle name="Comma 2 3 47" xfId="17121"/>
    <cellStyle name="Comma 2 3 48" xfId="17122"/>
    <cellStyle name="Comma 2 3 49" xfId="17123"/>
    <cellStyle name="Comma 2 3 5" xfId="17124"/>
    <cellStyle name="Comma 2 3 50" xfId="17125"/>
    <cellStyle name="Comma 2 3 51" xfId="17126"/>
    <cellStyle name="Comma 2 3 52" xfId="17127"/>
    <cellStyle name="Comma 2 3 53" xfId="17128"/>
    <cellStyle name="Comma 2 3 54" xfId="17129"/>
    <cellStyle name="Comma 2 3 55" xfId="37332"/>
    <cellStyle name="Comma 2 3 6" xfId="17130"/>
    <cellStyle name="Comma 2 3 7" xfId="17131"/>
    <cellStyle name="Comma 2 3 8" xfId="17132"/>
    <cellStyle name="Comma 2 3 9" xfId="17133"/>
    <cellStyle name="Comma 2 4" xfId="17134"/>
    <cellStyle name="Comma 2 4 10" xfId="17135"/>
    <cellStyle name="Comma 2 4 11" xfId="17136"/>
    <cellStyle name="Comma 2 4 12" xfId="17137"/>
    <cellStyle name="Comma 2 4 13" xfId="17138"/>
    <cellStyle name="Comma 2 4 14" xfId="17139"/>
    <cellStyle name="Comma 2 4 15" xfId="17140"/>
    <cellStyle name="Comma 2 4 16" xfId="17141"/>
    <cellStyle name="Comma 2 4 17" xfId="17142"/>
    <cellStyle name="Comma 2 4 18" xfId="17143"/>
    <cellStyle name="Comma 2 4 19" xfId="17144"/>
    <cellStyle name="Comma 2 4 2" xfId="17145"/>
    <cellStyle name="Comma 2 4 20" xfId="17146"/>
    <cellStyle name="Comma 2 4 21" xfId="17147"/>
    <cellStyle name="Comma 2 4 22" xfId="17148"/>
    <cellStyle name="Comma 2 4 23" xfId="17149"/>
    <cellStyle name="Comma 2 4 24" xfId="17150"/>
    <cellStyle name="Comma 2 4 25" xfId="17151"/>
    <cellStyle name="Comma 2 4 26" xfId="17152"/>
    <cellStyle name="Comma 2 4 27" xfId="17153"/>
    <cellStyle name="Comma 2 4 28" xfId="17154"/>
    <cellStyle name="Comma 2 4 29" xfId="17155"/>
    <cellStyle name="Comma 2 4 3" xfId="17156"/>
    <cellStyle name="Comma 2 4 30" xfId="17157"/>
    <cellStyle name="Comma 2 4 31" xfId="17158"/>
    <cellStyle name="Comma 2 4 32" xfId="17159"/>
    <cellStyle name="Comma 2 4 33" xfId="17160"/>
    <cellStyle name="Comma 2 4 34" xfId="17161"/>
    <cellStyle name="Comma 2 4 35" xfId="17162"/>
    <cellStyle name="Comma 2 4 36" xfId="17163"/>
    <cellStyle name="Comma 2 4 36 2" xfId="17164"/>
    <cellStyle name="Comma 2 4 37" xfId="17165"/>
    <cellStyle name="Comma 2 4 37 2" xfId="17166"/>
    <cellStyle name="Comma 2 4 38" xfId="17167"/>
    <cellStyle name="Comma 2 4 38 2" xfId="17168"/>
    <cellStyle name="Comma 2 4 39" xfId="17169"/>
    <cellStyle name="Comma 2 4 39 2" xfId="17170"/>
    <cellStyle name="Comma 2 4 4" xfId="17171"/>
    <cellStyle name="Comma 2 4 40" xfId="17172"/>
    <cellStyle name="Comma 2 4 41" xfId="17173"/>
    <cellStyle name="Comma 2 4 42" xfId="17174"/>
    <cellStyle name="Comma 2 4 43" xfId="17175"/>
    <cellStyle name="Comma 2 4 44" xfId="17176"/>
    <cellStyle name="Comma 2 4 45" xfId="17177"/>
    <cellStyle name="Comma 2 4 46" xfId="17178"/>
    <cellStyle name="Comma 2 4 47" xfId="17179"/>
    <cellStyle name="Comma 2 4 48" xfId="17180"/>
    <cellStyle name="Comma 2 4 49" xfId="17181"/>
    <cellStyle name="Comma 2 4 5" xfId="17182"/>
    <cellStyle name="Comma 2 4 50" xfId="17183"/>
    <cellStyle name="Comma 2 4 51" xfId="17184"/>
    <cellStyle name="Comma 2 4 52" xfId="17185"/>
    <cellStyle name="Comma 2 4 53" xfId="17186"/>
    <cellStyle name="Comma 2 4 54" xfId="37333"/>
    <cellStyle name="Comma 2 4 6" xfId="17187"/>
    <cellStyle name="Comma 2 4 7" xfId="17188"/>
    <cellStyle name="Comma 2 4 8" xfId="17189"/>
    <cellStyle name="Comma 2 4 9" xfId="17190"/>
    <cellStyle name="Comma 2 5" xfId="17191"/>
    <cellStyle name="Comma 2 5 10" xfId="17192"/>
    <cellStyle name="Comma 2 5 11" xfId="17193"/>
    <cellStyle name="Comma 2 5 12" xfId="17194"/>
    <cellStyle name="Comma 2 5 13" xfId="17195"/>
    <cellStyle name="Comma 2 5 14" xfId="17196"/>
    <cellStyle name="Comma 2 5 15" xfId="17197"/>
    <cellStyle name="Comma 2 5 16" xfId="17198"/>
    <cellStyle name="Comma 2 5 17" xfId="37334"/>
    <cellStyle name="Comma 2 5 2" xfId="17199"/>
    <cellStyle name="Comma 2 5 2 2" xfId="17200"/>
    <cellStyle name="Comma 2 5 2 2 2" xfId="17201"/>
    <cellStyle name="Comma 2 5 3" xfId="17202"/>
    <cellStyle name="Comma 2 5 3 2" xfId="17203"/>
    <cellStyle name="Comma 2 5 4" xfId="17204"/>
    <cellStyle name="Comma 2 5 4 2" xfId="17205"/>
    <cellStyle name="Comma 2 5 5" xfId="17206"/>
    <cellStyle name="Comma 2 5 5 2" xfId="17207"/>
    <cellStyle name="Comma 2 5 6" xfId="17208"/>
    <cellStyle name="Comma 2 5 6 2" xfId="17209"/>
    <cellStyle name="Comma 2 5 7" xfId="17210"/>
    <cellStyle name="Comma 2 5 8" xfId="17211"/>
    <cellStyle name="Comma 2 5 9" xfId="17212"/>
    <cellStyle name="Comma 2 6" xfId="17213"/>
    <cellStyle name="Comma 2 6 2" xfId="17214"/>
    <cellStyle name="Comma 2 6 3" xfId="17215"/>
    <cellStyle name="Comma 2 6 4" xfId="37335"/>
    <cellStyle name="Comma 2 7" xfId="17216"/>
    <cellStyle name="Comma 2 7 2" xfId="17217"/>
    <cellStyle name="Comma 2 7 3" xfId="17218"/>
    <cellStyle name="Comma 2 8" xfId="17219"/>
    <cellStyle name="Comma 2 8 2" xfId="17220"/>
    <cellStyle name="Comma 2 8 3" xfId="17221"/>
    <cellStyle name="Comma 2 9" xfId="17222"/>
    <cellStyle name="Comma 2 9 2" xfId="17223"/>
    <cellStyle name="Comma 2_Book1" xfId="17224"/>
    <cellStyle name="Comma 20" xfId="17225"/>
    <cellStyle name="Comma 20 2" xfId="17226"/>
    <cellStyle name="Comma 21" xfId="17227"/>
    <cellStyle name="Comma 21 10" xfId="17228"/>
    <cellStyle name="Comma 21 10 2" xfId="17229"/>
    <cellStyle name="Comma 21 10 3" xfId="17230"/>
    <cellStyle name="Comma 21 10 4" xfId="17231"/>
    <cellStyle name="Comma 21 10 5" xfId="17232"/>
    <cellStyle name="Comma 21 10 6" xfId="17233"/>
    <cellStyle name="Comma 21 11" xfId="17234"/>
    <cellStyle name="Comma 21 11 2" xfId="17235"/>
    <cellStyle name="Comma 21 11 3" xfId="17236"/>
    <cellStyle name="Comma 21 11 4" xfId="17237"/>
    <cellStyle name="Comma 21 11 5" xfId="17238"/>
    <cellStyle name="Comma 21 11 6" xfId="17239"/>
    <cellStyle name="Comma 21 12" xfId="17240"/>
    <cellStyle name="Comma 21 12 2" xfId="17241"/>
    <cellStyle name="Comma 21 12 3" xfId="17242"/>
    <cellStyle name="Comma 21 12 4" xfId="17243"/>
    <cellStyle name="Comma 21 12 5" xfId="17244"/>
    <cellStyle name="Comma 21 12 6" xfId="17245"/>
    <cellStyle name="Comma 21 13" xfId="17246"/>
    <cellStyle name="Comma 21 13 2" xfId="17247"/>
    <cellStyle name="Comma 21 13 3" xfId="17248"/>
    <cellStyle name="Comma 21 13 4" xfId="17249"/>
    <cellStyle name="Comma 21 13 5" xfId="17250"/>
    <cellStyle name="Comma 21 13 6" xfId="17251"/>
    <cellStyle name="Comma 21 14" xfId="17252"/>
    <cellStyle name="Comma 21 14 2" xfId="17253"/>
    <cellStyle name="Comma 21 14 3" xfId="17254"/>
    <cellStyle name="Comma 21 14 4" xfId="17255"/>
    <cellStyle name="Comma 21 14 5" xfId="17256"/>
    <cellStyle name="Comma 21 14 6" xfId="17257"/>
    <cellStyle name="Comma 21 15" xfId="17258"/>
    <cellStyle name="Comma 21 16" xfId="17259"/>
    <cellStyle name="Comma 21 17" xfId="17260"/>
    <cellStyle name="Comma 21 18" xfId="17261"/>
    <cellStyle name="Comma 21 19" xfId="17262"/>
    <cellStyle name="Comma 21 2" xfId="17263"/>
    <cellStyle name="Comma 21 2 2" xfId="17264"/>
    <cellStyle name="Comma 21 2 3" xfId="17265"/>
    <cellStyle name="Comma 21 2 4" xfId="17266"/>
    <cellStyle name="Comma 21 2 5" xfId="17267"/>
    <cellStyle name="Comma 21 2 6" xfId="17268"/>
    <cellStyle name="Comma 21 20" xfId="17269"/>
    <cellStyle name="Comma 21 21" xfId="17270"/>
    <cellStyle name="Comma 21 22" xfId="17271"/>
    <cellStyle name="Comma 21 23" xfId="17272"/>
    <cellStyle name="Comma 21 24" xfId="17273"/>
    <cellStyle name="Comma 21 25" xfId="17274"/>
    <cellStyle name="Comma 21 26" xfId="17275"/>
    <cellStyle name="Comma 21 27" xfId="17276"/>
    <cellStyle name="Comma 21 28" xfId="17277"/>
    <cellStyle name="Comma 21 29" xfId="17278"/>
    <cellStyle name="Comma 21 3" xfId="17279"/>
    <cellStyle name="Comma 21 3 2" xfId="17280"/>
    <cellStyle name="Comma 21 3 3" xfId="17281"/>
    <cellStyle name="Comma 21 3 4" xfId="17282"/>
    <cellStyle name="Comma 21 3 5" xfId="17283"/>
    <cellStyle name="Comma 21 3 6" xfId="17284"/>
    <cellStyle name="Comma 21 30" xfId="17285"/>
    <cellStyle name="Comma 21 31" xfId="17286"/>
    <cellStyle name="Comma 21 32" xfId="17287"/>
    <cellStyle name="Comma 21 33" xfId="17288"/>
    <cellStyle name="Comma 21 34" xfId="17289"/>
    <cellStyle name="Comma 21 35" xfId="17290"/>
    <cellStyle name="Comma 21 36" xfId="17291"/>
    <cellStyle name="Comma 21 37" xfId="17292"/>
    <cellStyle name="Comma 21 38" xfId="17293"/>
    <cellStyle name="Comma 21 39" xfId="17294"/>
    <cellStyle name="Comma 21 4" xfId="17295"/>
    <cellStyle name="Comma 21 4 2" xfId="17296"/>
    <cellStyle name="Comma 21 4 3" xfId="17297"/>
    <cellStyle name="Comma 21 4 4" xfId="17298"/>
    <cellStyle name="Comma 21 4 5" xfId="17299"/>
    <cellStyle name="Comma 21 4 6" xfId="17300"/>
    <cellStyle name="Comma 21 40" xfId="17301"/>
    <cellStyle name="Comma 21 41" xfId="17302"/>
    <cellStyle name="Comma 21 42" xfId="17303"/>
    <cellStyle name="Comma 21 43" xfId="17304"/>
    <cellStyle name="Comma 21 44" xfId="17305"/>
    <cellStyle name="Comma 21 45" xfId="17306"/>
    <cellStyle name="Comma 21 46" xfId="17307"/>
    <cellStyle name="Comma 21 47" xfId="17308"/>
    <cellStyle name="Comma 21 48" xfId="17309"/>
    <cellStyle name="Comma 21 49" xfId="17310"/>
    <cellStyle name="Comma 21 5" xfId="17311"/>
    <cellStyle name="Comma 21 5 2" xfId="17312"/>
    <cellStyle name="Comma 21 5 3" xfId="17313"/>
    <cellStyle name="Comma 21 5 4" xfId="17314"/>
    <cellStyle name="Comma 21 5 5" xfId="17315"/>
    <cellStyle name="Comma 21 5 6" xfId="17316"/>
    <cellStyle name="Comma 21 50" xfId="17317"/>
    <cellStyle name="Comma 21 51" xfId="17318"/>
    <cellStyle name="Comma 21 52" xfId="17319"/>
    <cellStyle name="Comma 21 53" xfId="17320"/>
    <cellStyle name="Comma 21 54" xfId="17321"/>
    <cellStyle name="Comma 21 55" xfId="17322"/>
    <cellStyle name="Comma 21 56" xfId="17323"/>
    <cellStyle name="Comma 21 56 2" xfId="17324"/>
    <cellStyle name="Comma 21 57" xfId="17325"/>
    <cellStyle name="Comma 21 57 2" xfId="17326"/>
    <cellStyle name="Comma 21 58" xfId="17327"/>
    <cellStyle name="Comma 21 58 2" xfId="17328"/>
    <cellStyle name="Comma 21 59" xfId="17329"/>
    <cellStyle name="Comma 21 59 2" xfId="17330"/>
    <cellStyle name="Comma 21 6" xfId="17331"/>
    <cellStyle name="Comma 21 6 2" xfId="17332"/>
    <cellStyle name="Comma 21 6 3" xfId="17333"/>
    <cellStyle name="Comma 21 6 4" xfId="17334"/>
    <cellStyle name="Comma 21 6 5" xfId="17335"/>
    <cellStyle name="Comma 21 6 6" xfId="17336"/>
    <cellStyle name="Comma 21 60" xfId="17337"/>
    <cellStyle name="Comma 21 61" xfId="17338"/>
    <cellStyle name="Comma 21 62" xfId="17339"/>
    <cellStyle name="Comma 21 63" xfId="17340"/>
    <cellStyle name="Comma 21 64" xfId="17341"/>
    <cellStyle name="Comma 21 65" xfId="17342"/>
    <cellStyle name="Comma 21 66" xfId="17343"/>
    <cellStyle name="Comma 21 67" xfId="17344"/>
    <cellStyle name="Comma 21 68" xfId="17345"/>
    <cellStyle name="Comma 21 69" xfId="17346"/>
    <cellStyle name="Comma 21 7" xfId="17347"/>
    <cellStyle name="Comma 21 7 2" xfId="17348"/>
    <cellStyle name="Comma 21 7 3" xfId="17349"/>
    <cellStyle name="Comma 21 7 4" xfId="17350"/>
    <cellStyle name="Comma 21 7 5" xfId="17351"/>
    <cellStyle name="Comma 21 7 6" xfId="17352"/>
    <cellStyle name="Comma 21 70" xfId="17353"/>
    <cellStyle name="Comma 21 71" xfId="17354"/>
    <cellStyle name="Comma 21 72" xfId="17355"/>
    <cellStyle name="Comma 21 73" xfId="17356"/>
    <cellStyle name="Comma 21 8" xfId="17357"/>
    <cellStyle name="Comma 21 8 2" xfId="17358"/>
    <cellStyle name="Comma 21 8 3" xfId="17359"/>
    <cellStyle name="Comma 21 8 4" xfId="17360"/>
    <cellStyle name="Comma 21 8 5" xfId="17361"/>
    <cellStyle name="Comma 21 8 6" xfId="17362"/>
    <cellStyle name="Comma 21 9" xfId="17363"/>
    <cellStyle name="Comma 21 9 2" xfId="17364"/>
    <cellStyle name="Comma 21 9 3" xfId="17365"/>
    <cellStyle name="Comma 21 9 4" xfId="17366"/>
    <cellStyle name="Comma 21 9 5" xfId="17367"/>
    <cellStyle name="Comma 21 9 6" xfId="17368"/>
    <cellStyle name="Comma 22" xfId="17369"/>
    <cellStyle name="Comma 22 2" xfId="17370"/>
    <cellStyle name="Comma 22 3" xfId="17371"/>
    <cellStyle name="Comma 22 4" xfId="17372"/>
    <cellStyle name="Comma 22 5" xfId="17373"/>
    <cellStyle name="Comma 23" xfId="17374"/>
    <cellStyle name="Comma 23 2" xfId="17375"/>
    <cellStyle name="Comma 23 3" xfId="17376"/>
    <cellStyle name="Comma 23 4" xfId="17377"/>
    <cellStyle name="Comma 23 5" xfId="17378"/>
    <cellStyle name="Comma 24" xfId="17379"/>
    <cellStyle name="Comma 24 2" xfId="17380"/>
    <cellStyle name="Comma 24 3" xfId="17381"/>
    <cellStyle name="Comma 24 4" xfId="17382"/>
    <cellStyle name="Comma 25" xfId="17383"/>
    <cellStyle name="Comma 25 10" xfId="17384"/>
    <cellStyle name="Comma 25 10 2" xfId="17385"/>
    <cellStyle name="Comma 25 10 3" xfId="17386"/>
    <cellStyle name="Comma 25 10 4" xfId="17387"/>
    <cellStyle name="Comma 25 10 5" xfId="17388"/>
    <cellStyle name="Comma 25 10 6" xfId="17389"/>
    <cellStyle name="Comma 25 11" xfId="17390"/>
    <cellStyle name="Comma 25 11 2" xfId="17391"/>
    <cellStyle name="Comma 25 11 3" xfId="17392"/>
    <cellStyle name="Comma 25 11 4" xfId="17393"/>
    <cellStyle name="Comma 25 11 5" xfId="17394"/>
    <cellStyle name="Comma 25 11 6" xfId="17395"/>
    <cellStyle name="Comma 25 12" xfId="17396"/>
    <cellStyle name="Comma 25 12 2" xfId="17397"/>
    <cellStyle name="Comma 25 12 3" xfId="17398"/>
    <cellStyle name="Comma 25 12 4" xfId="17399"/>
    <cellStyle name="Comma 25 12 5" xfId="17400"/>
    <cellStyle name="Comma 25 12 6" xfId="17401"/>
    <cellStyle name="Comma 25 13" xfId="17402"/>
    <cellStyle name="Comma 25 13 2" xfId="17403"/>
    <cellStyle name="Comma 25 13 3" xfId="17404"/>
    <cellStyle name="Comma 25 13 4" xfId="17405"/>
    <cellStyle name="Comma 25 13 5" xfId="17406"/>
    <cellStyle name="Comma 25 13 6" xfId="17407"/>
    <cellStyle name="Comma 25 14" xfId="17408"/>
    <cellStyle name="Comma 25 14 2" xfId="17409"/>
    <cellStyle name="Comma 25 14 3" xfId="17410"/>
    <cellStyle name="Comma 25 14 4" xfId="17411"/>
    <cellStyle name="Comma 25 14 5" xfId="17412"/>
    <cellStyle name="Comma 25 14 6" xfId="17413"/>
    <cellStyle name="Comma 25 15" xfId="17414"/>
    <cellStyle name="Comma 25 16" xfId="17415"/>
    <cellStyle name="Comma 25 17" xfId="17416"/>
    <cellStyle name="Comma 25 18" xfId="17417"/>
    <cellStyle name="Comma 25 19" xfId="17418"/>
    <cellStyle name="Comma 25 2" xfId="17419"/>
    <cellStyle name="Comma 25 2 2" xfId="17420"/>
    <cellStyle name="Comma 25 2 3" xfId="17421"/>
    <cellStyle name="Comma 25 2 4" xfId="17422"/>
    <cellStyle name="Comma 25 2 5" xfId="17423"/>
    <cellStyle name="Comma 25 2 6" xfId="17424"/>
    <cellStyle name="Comma 25 20" xfId="17425"/>
    <cellStyle name="Comma 25 21" xfId="17426"/>
    <cellStyle name="Comma 25 22" xfId="17427"/>
    <cellStyle name="Comma 25 23" xfId="17428"/>
    <cellStyle name="Comma 25 24" xfId="17429"/>
    <cellStyle name="Comma 25 25" xfId="17430"/>
    <cellStyle name="Comma 25 26" xfId="17431"/>
    <cellStyle name="Comma 25 27" xfId="17432"/>
    <cellStyle name="Comma 25 28" xfId="17433"/>
    <cellStyle name="Comma 25 29" xfId="17434"/>
    <cellStyle name="Comma 25 3" xfId="17435"/>
    <cellStyle name="Comma 25 3 2" xfId="17436"/>
    <cellStyle name="Comma 25 3 3" xfId="17437"/>
    <cellStyle name="Comma 25 3 4" xfId="17438"/>
    <cellStyle name="Comma 25 3 5" xfId="17439"/>
    <cellStyle name="Comma 25 3 6" xfId="17440"/>
    <cellStyle name="Comma 25 30" xfId="17441"/>
    <cellStyle name="Comma 25 31" xfId="17442"/>
    <cellStyle name="Comma 25 32" xfId="17443"/>
    <cellStyle name="Comma 25 33" xfId="17444"/>
    <cellStyle name="Comma 25 34" xfId="17445"/>
    <cellStyle name="Comma 25 35" xfId="17446"/>
    <cellStyle name="Comma 25 36" xfId="17447"/>
    <cellStyle name="Comma 25 37" xfId="17448"/>
    <cellStyle name="Comma 25 38" xfId="17449"/>
    <cellStyle name="Comma 25 39" xfId="17450"/>
    <cellStyle name="Comma 25 4" xfId="17451"/>
    <cellStyle name="Comma 25 4 2" xfId="17452"/>
    <cellStyle name="Comma 25 4 3" xfId="17453"/>
    <cellStyle name="Comma 25 4 4" xfId="17454"/>
    <cellStyle name="Comma 25 4 5" xfId="17455"/>
    <cellStyle name="Comma 25 4 6" xfId="17456"/>
    <cellStyle name="Comma 25 40" xfId="17457"/>
    <cellStyle name="Comma 25 41" xfId="17458"/>
    <cellStyle name="Comma 25 42" xfId="17459"/>
    <cellStyle name="Comma 25 43" xfId="17460"/>
    <cellStyle name="Comma 25 44" xfId="17461"/>
    <cellStyle name="Comma 25 45" xfId="17462"/>
    <cellStyle name="Comma 25 46" xfId="17463"/>
    <cellStyle name="Comma 25 47" xfId="17464"/>
    <cellStyle name="Comma 25 48" xfId="17465"/>
    <cellStyle name="Comma 25 49" xfId="17466"/>
    <cellStyle name="Comma 25 5" xfId="17467"/>
    <cellStyle name="Comma 25 5 2" xfId="17468"/>
    <cellStyle name="Comma 25 5 3" xfId="17469"/>
    <cellStyle name="Comma 25 5 4" xfId="17470"/>
    <cellStyle name="Comma 25 5 5" xfId="17471"/>
    <cellStyle name="Comma 25 5 6" xfId="17472"/>
    <cellStyle name="Comma 25 50" xfId="17473"/>
    <cellStyle name="Comma 25 51" xfId="17474"/>
    <cellStyle name="Comma 25 52" xfId="17475"/>
    <cellStyle name="Comma 25 53" xfId="17476"/>
    <cellStyle name="Comma 25 54" xfId="17477"/>
    <cellStyle name="Comma 25 55" xfId="17478"/>
    <cellStyle name="Comma 25 56" xfId="17479"/>
    <cellStyle name="Comma 25 56 2" xfId="17480"/>
    <cellStyle name="Comma 25 57" xfId="17481"/>
    <cellStyle name="Comma 25 57 2" xfId="17482"/>
    <cellStyle name="Comma 25 58" xfId="17483"/>
    <cellStyle name="Comma 25 58 2" xfId="17484"/>
    <cellStyle name="Comma 25 59" xfId="17485"/>
    <cellStyle name="Comma 25 59 2" xfId="17486"/>
    <cellStyle name="Comma 25 6" xfId="17487"/>
    <cellStyle name="Comma 25 6 2" xfId="17488"/>
    <cellStyle name="Comma 25 6 3" xfId="17489"/>
    <cellStyle name="Comma 25 6 4" xfId="17490"/>
    <cellStyle name="Comma 25 6 5" xfId="17491"/>
    <cellStyle name="Comma 25 6 6" xfId="17492"/>
    <cellStyle name="Comma 25 60" xfId="17493"/>
    <cellStyle name="Comma 25 61" xfId="17494"/>
    <cellStyle name="Comma 25 62" xfId="17495"/>
    <cellStyle name="Comma 25 63" xfId="17496"/>
    <cellStyle name="Comma 25 64" xfId="17497"/>
    <cellStyle name="Comma 25 65" xfId="17498"/>
    <cellStyle name="Comma 25 66" xfId="17499"/>
    <cellStyle name="Comma 25 67" xfId="17500"/>
    <cellStyle name="Comma 25 68" xfId="17501"/>
    <cellStyle name="Comma 25 69" xfId="17502"/>
    <cellStyle name="Comma 25 7" xfId="17503"/>
    <cellStyle name="Comma 25 7 2" xfId="17504"/>
    <cellStyle name="Comma 25 7 3" xfId="17505"/>
    <cellStyle name="Comma 25 7 4" xfId="17506"/>
    <cellStyle name="Comma 25 7 5" xfId="17507"/>
    <cellStyle name="Comma 25 7 6" xfId="17508"/>
    <cellStyle name="Comma 25 70" xfId="17509"/>
    <cellStyle name="Comma 25 71" xfId="17510"/>
    <cellStyle name="Comma 25 72" xfId="17511"/>
    <cellStyle name="Comma 25 73" xfId="17512"/>
    <cellStyle name="Comma 25 8" xfId="17513"/>
    <cellStyle name="Comma 25 8 2" xfId="17514"/>
    <cellStyle name="Comma 25 8 3" xfId="17515"/>
    <cellStyle name="Comma 25 8 4" xfId="17516"/>
    <cellStyle name="Comma 25 8 5" xfId="17517"/>
    <cellStyle name="Comma 25 8 6" xfId="17518"/>
    <cellStyle name="Comma 25 9" xfId="17519"/>
    <cellStyle name="Comma 25 9 2" xfId="17520"/>
    <cellStyle name="Comma 25 9 3" xfId="17521"/>
    <cellStyle name="Comma 25 9 4" xfId="17522"/>
    <cellStyle name="Comma 25 9 5" xfId="17523"/>
    <cellStyle name="Comma 25 9 6" xfId="17524"/>
    <cellStyle name="Comma 26" xfId="17525"/>
    <cellStyle name="Comma 26 10" xfId="17526"/>
    <cellStyle name="Comma 26 10 2" xfId="17527"/>
    <cellStyle name="Comma 26 10 3" xfId="17528"/>
    <cellStyle name="Comma 26 10 4" xfId="17529"/>
    <cellStyle name="Comma 26 10 5" xfId="17530"/>
    <cellStyle name="Comma 26 10 6" xfId="17531"/>
    <cellStyle name="Comma 26 11" xfId="17532"/>
    <cellStyle name="Comma 26 11 2" xfId="17533"/>
    <cellStyle name="Comma 26 11 3" xfId="17534"/>
    <cellStyle name="Comma 26 11 4" xfId="17535"/>
    <cellStyle name="Comma 26 11 5" xfId="17536"/>
    <cellStyle name="Comma 26 11 6" xfId="17537"/>
    <cellStyle name="Comma 26 12" xfId="17538"/>
    <cellStyle name="Comma 26 12 2" xfId="17539"/>
    <cellStyle name="Comma 26 12 3" xfId="17540"/>
    <cellStyle name="Comma 26 12 4" xfId="17541"/>
    <cellStyle name="Comma 26 12 5" xfId="17542"/>
    <cellStyle name="Comma 26 12 6" xfId="17543"/>
    <cellStyle name="Comma 26 13" xfId="17544"/>
    <cellStyle name="Comma 26 13 2" xfId="17545"/>
    <cellStyle name="Comma 26 13 3" xfId="17546"/>
    <cellStyle name="Comma 26 13 4" xfId="17547"/>
    <cellStyle name="Comma 26 13 5" xfId="17548"/>
    <cellStyle name="Comma 26 13 6" xfId="17549"/>
    <cellStyle name="Comma 26 14" xfId="17550"/>
    <cellStyle name="Comma 26 14 2" xfId="17551"/>
    <cellStyle name="Comma 26 14 3" xfId="17552"/>
    <cellStyle name="Comma 26 14 4" xfId="17553"/>
    <cellStyle name="Comma 26 14 5" xfId="17554"/>
    <cellStyle name="Comma 26 14 6" xfId="17555"/>
    <cellStyle name="Comma 26 15" xfId="17556"/>
    <cellStyle name="Comma 26 16" xfId="17557"/>
    <cellStyle name="Comma 26 17" xfId="17558"/>
    <cellStyle name="Comma 26 18" xfId="17559"/>
    <cellStyle name="Comma 26 19" xfId="17560"/>
    <cellStyle name="Comma 26 2" xfId="17561"/>
    <cellStyle name="Comma 26 2 2" xfId="17562"/>
    <cellStyle name="Comma 26 2 3" xfId="17563"/>
    <cellStyle name="Comma 26 2 4" xfId="17564"/>
    <cellStyle name="Comma 26 2 5" xfId="17565"/>
    <cellStyle name="Comma 26 2 6" xfId="17566"/>
    <cellStyle name="Comma 26 20" xfId="17567"/>
    <cellStyle name="Comma 26 21" xfId="17568"/>
    <cellStyle name="Comma 26 22" xfId="17569"/>
    <cellStyle name="Comma 26 23" xfId="17570"/>
    <cellStyle name="Comma 26 24" xfId="17571"/>
    <cellStyle name="Comma 26 25" xfId="17572"/>
    <cellStyle name="Comma 26 26" xfId="17573"/>
    <cellStyle name="Comma 26 27" xfId="17574"/>
    <cellStyle name="Comma 26 28" xfId="17575"/>
    <cellStyle name="Comma 26 29" xfId="17576"/>
    <cellStyle name="Comma 26 3" xfId="17577"/>
    <cellStyle name="Comma 26 3 2" xfId="17578"/>
    <cellStyle name="Comma 26 3 3" xfId="17579"/>
    <cellStyle name="Comma 26 3 4" xfId="17580"/>
    <cellStyle name="Comma 26 3 5" xfId="17581"/>
    <cellStyle name="Comma 26 3 6" xfId="17582"/>
    <cellStyle name="Comma 26 30" xfId="17583"/>
    <cellStyle name="Comma 26 31" xfId="17584"/>
    <cellStyle name="Comma 26 32" xfId="17585"/>
    <cellStyle name="Comma 26 33" xfId="17586"/>
    <cellStyle name="Comma 26 34" xfId="17587"/>
    <cellStyle name="Comma 26 35" xfId="17588"/>
    <cellStyle name="Comma 26 36" xfId="17589"/>
    <cellStyle name="Comma 26 37" xfId="17590"/>
    <cellStyle name="Comma 26 38" xfId="17591"/>
    <cellStyle name="Comma 26 39" xfId="17592"/>
    <cellStyle name="Comma 26 4" xfId="17593"/>
    <cellStyle name="Comma 26 4 2" xfId="17594"/>
    <cellStyle name="Comma 26 4 3" xfId="17595"/>
    <cellStyle name="Comma 26 4 4" xfId="17596"/>
    <cellStyle name="Comma 26 4 5" xfId="17597"/>
    <cellStyle name="Comma 26 4 6" xfId="17598"/>
    <cellStyle name="Comma 26 40" xfId="17599"/>
    <cellStyle name="Comma 26 41" xfId="17600"/>
    <cellStyle name="Comma 26 42" xfId="17601"/>
    <cellStyle name="Comma 26 43" xfId="17602"/>
    <cellStyle name="Comma 26 44" xfId="17603"/>
    <cellStyle name="Comma 26 45" xfId="17604"/>
    <cellStyle name="Comma 26 46" xfId="17605"/>
    <cellStyle name="Comma 26 47" xfId="17606"/>
    <cellStyle name="Comma 26 48" xfId="17607"/>
    <cellStyle name="Comma 26 49" xfId="17608"/>
    <cellStyle name="Comma 26 5" xfId="17609"/>
    <cellStyle name="Comma 26 5 2" xfId="17610"/>
    <cellStyle name="Comma 26 5 3" xfId="17611"/>
    <cellStyle name="Comma 26 5 4" xfId="17612"/>
    <cellStyle name="Comma 26 5 5" xfId="17613"/>
    <cellStyle name="Comma 26 5 6" xfId="17614"/>
    <cellStyle name="Comma 26 50" xfId="17615"/>
    <cellStyle name="Comma 26 51" xfId="17616"/>
    <cellStyle name="Comma 26 52" xfId="17617"/>
    <cellStyle name="Comma 26 53" xfId="17618"/>
    <cellStyle name="Comma 26 54" xfId="17619"/>
    <cellStyle name="Comma 26 55" xfId="17620"/>
    <cellStyle name="Comma 26 56" xfId="17621"/>
    <cellStyle name="Comma 26 56 2" xfId="17622"/>
    <cellStyle name="Comma 26 57" xfId="17623"/>
    <cellStyle name="Comma 26 57 2" xfId="17624"/>
    <cellStyle name="Comma 26 58" xfId="17625"/>
    <cellStyle name="Comma 26 58 2" xfId="17626"/>
    <cellStyle name="Comma 26 59" xfId="17627"/>
    <cellStyle name="Comma 26 59 2" xfId="17628"/>
    <cellStyle name="Comma 26 6" xfId="17629"/>
    <cellStyle name="Comma 26 6 2" xfId="17630"/>
    <cellStyle name="Comma 26 6 3" xfId="17631"/>
    <cellStyle name="Comma 26 6 4" xfId="17632"/>
    <cellStyle name="Comma 26 6 5" xfId="17633"/>
    <cellStyle name="Comma 26 6 6" xfId="17634"/>
    <cellStyle name="Comma 26 60" xfId="17635"/>
    <cellStyle name="Comma 26 61" xfId="17636"/>
    <cellStyle name="Comma 26 62" xfId="17637"/>
    <cellStyle name="Comma 26 63" xfId="17638"/>
    <cellStyle name="Comma 26 64" xfId="17639"/>
    <cellStyle name="Comma 26 65" xfId="17640"/>
    <cellStyle name="Comma 26 66" xfId="17641"/>
    <cellStyle name="Comma 26 67" xfId="17642"/>
    <cellStyle name="Comma 26 68" xfId="17643"/>
    <cellStyle name="Comma 26 69" xfId="17644"/>
    <cellStyle name="Comma 26 7" xfId="17645"/>
    <cellStyle name="Comma 26 7 2" xfId="17646"/>
    <cellStyle name="Comma 26 7 3" xfId="17647"/>
    <cellStyle name="Comma 26 7 4" xfId="17648"/>
    <cellStyle name="Comma 26 7 5" xfId="17649"/>
    <cellStyle name="Comma 26 7 6" xfId="17650"/>
    <cellStyle name="Comma 26 70" xfId="17651"/>
    <cellStyle name="Comma 26 71" xfId="17652"/>
    <cellStyle name="Comma 26 72" xfId="17653"/>
    <cellStyle name="Comma 26 73" xfId="17654"/>
    <cellStyle name="Comma 26 8" xfId="17655"/>
    <cellStyle name="Comma 26 8 2" xfId="17656"/>
    <cellStyle name="Comma 26 8 3" xfId="17657"/>
    <cellStyle name="Comma 26 8 4" xfId="17658"/>
    <cellStyle name="Comma 26 8 5" xfId="17659"/>
    <cellStyle name="Comma 26 8 6" xfId="17660"/>
    <cellStyle name="Comma 26 9" xfId="17661"/>
    <cellStyle name="Comma 26 9 2" xfId="17662"/>
    <cellStyle name="Comma 26 9 3" xfId="17663"/>
    <cellStyle name="Comma 26 9 4" xfId="17664"/>
    <cellStyle name="Comma 26 9 5" xfId="17665"/>
    <cellStyle name="Comma 26 9 6" xfId="17666"/>
    <cellStyle name="Comma 27" xfId="17667"/>
    <cellStyle name="Comma 27 2" xfId="17668"/>
    <cellStyle name="Comma 28" xfId="17669"/>
    <cellStyle name="Comma 28 10" xfId="17670"/>
    <cellStyle name="Comma 28 10 2" xfId="17671"/>
    <cellStyle name="Comma 28 10 3" xfId="17672"/>
    <cellStyle name="Comma 28 10 4" xfId="17673"/>
    <cellStyle name="Comma 28 10 5" xfId="17674"/>
    <cellStyle name="Comma 28 10 6" xfId="17675"/>
    <cellStyle name="Comma 28 11" xfId="17676"/>
    <cellStyle name="Comma 28 11 2" xfId="17677"/>
    <cellStyle name="Comma 28 11 3" xfId="17678"/>
    <cellStyle name="Comma 28 11 4" xfId="17679"/>
    <cellStyle name="Comma 28 11 5" xfId="17680"/>
    <cellStyle name="Comma 28 11 6" xfId="17681"/>
    <cellStyle name="Comma 28 12" xfId="17682"/>
    <cellStyle name="Comma 28 12 2" xfId="17683"/>
    <cellStyle name="Comma 28 12 3" xfId="17684"/>
    <cellStyle name="Comma 28 12 4" xfId="17685"/>
    <cellStyle name="Comma 28 12 5" xfId="17686"/>
    <cellStyle name="Comma 28 12 6" xfId="17687"/>
    <cellStyle name="Comma 28 13" xfId="17688"/>
    <cellStyle name="Comma 28 13 2" xfId="17689"/>
    <cellStyle name="Comma 28 13 3" xfId="17690"/>
    <cellStyle name="Comma 28 13 4" xfId="17691"/>
    <cellStyle name="Comma 28 13 5" xfId="17692"/>
    <cellStyle name="Comma 28 13 6" xfId="17693"/>
    <cellStyle name="Comma 28 14" xfId="17694"/>
    <cellStyle name="Comma 28 14 2" xfId="17695"/>
    <cellStyle name="Comma 28 14 3" xfId="17696"/>
    <cellStyle name="Comma 28 14 4" xfId="17697"/>
    <cellStyle name="Comma 28 14 5" xfId="17698"/>
    <cellStyle name="Comma 28 14 6" xfId="17699"/>
    <cellStyle name="Comma 28 15" xfId="17700"/>
    <cellStyle name="Comma 28 16" xfId="17701"/>
    <cellStyle name="Comma 28 17" xfId="17702"/>
    <cellStyle name="Comma 28 18" xfId="17703"/>
    <cellStyle name="Comma 28 19" xfId="17704"/>
    <cellStyle name="Comma 28 2" xfId="17705"/>
    <cellStyle name="Comma 28 2 2" xfId="17706"/>
    <cellStyle name="Comma 28 2 3" xfId="17707"/>
    <cellStyle name="Comma 28 2 4" xfId="17708"/>
    <cellStyle name="Comma 28 2 5" xfId="17709"/>
    <cellStyle name="Comma 28 2 6" xfId="17710"/>
    <cellStyle name="Comma 28 20" xfId="17711"/>
    <cellStyle name="Comma 28 21" xfId="17712"/>
    <cellStyle name="Comma 28 22" xfId="17713"/>
    <cellStyle name="Comma 28 23" xfId="17714"/>
    <cellStyle name="Comma 28 24" xfId="17715"/>
    <cellStyle name="Comma 28 25" xfId="17716"/>
    <cellStyle name="Comma 28 26" xfId="17717"/>
    <cellStyle name="Comma 28 27" xfId="17718"/>
    <cellStyle name="Comma 28 28" xfId="17719"/>
    <cellStyle name="Comma 28 29" xfId="17720"/>
    <cellStyle name="Comma 28 3" xfId="17721"/>
    <cellStyle name="Comma 28 3 2" xfId="17722"/>
    <cellStyle name="Comma 28 3 3" xfId="17723"/>
    <cellStyle name="Comma 28 3 4" xfId="17724"/>
    <cellStyle name="Comma 28 3 5" xfId="17725"/>
    <cellStyle name="Comma 28 3 6" xfId="17726"/>
    <cellStyle name="Comma 28 30" xfId="17727"/>
    <cellStyle name="Comma 28 31" xfId="17728"/>
    <cellStyle name="Comma 28 32" xfId="17729"/>
    <cellStyle name="Comma 28 33" xfId="17730"/>
    <cellStyle name="Comma 28 34" xfId="17731"/>
    <cellStyle name="Comma 28 35" xfId="17732"/>
    <cellStyle name="Comma 28 36" xfId="17733"/>
    <cellStyle name="Comma 28 37" xfId="17734"/>
    <cellStyle name="Comma 28 38" xfId="17735"/>
    <cellStyle name="Comma 28 39" xfId="17736"/>
    <cellStyle name="Comma 28 4" xfId="17737"/>
    <cellStyle name="Comma 28 4 2" xfId="17738"/>
    <cellStyle name="Comma 28 4 3" xfId="17739"/>
    <cellStyle name="Comma 28 4 4" xfId="17740"/>
    <cellStyle name="Comma 28 4 5" xfId="17741"/>
    <cellStyle name="Comma 28 4 6" xfId="17742"/>
    <cellStyle name="Comma 28 40" xfId="17743"/>
    <cellStyle name="Comma 28 41" xfId="17744"/>
    <cellStyle name="Comma 28 42" xfId="17745"/>
    <cellStyle name="Comma 28 43" xfId="17746"/>
    <cellStyle name="Comma 28 44" xfId="17747"/>
    <cellStyle name="Comma 28 45" xfId="17748"/>
    <cellStyle name="Comma 28 46" xfId="17749"/>
    <cellStyle name="Comma 28 47" xfId="17750"/>
    <cellStyle name="Comma 28 48" xfId="17751"/>
    <cellStyle name="Comma 28 49" xfId="17752"/>
    <cellStyle name="Comma 28 5" xfId="17753"/>
    <cellStyle name="Comma 28 5 2" xfId="17754"/>
    <cellStyle name="Comma 28 5 3" xfId="17755"/>
    <cellStyle name="Comma 28 5 4" xfId="17756"/>
    <cellStyle name="Comma 28 5 5" xfId="17757"/>
    <cellStyle name="Comma 28 5 6" xfId="17758"/>
    <cellStyle name="Comma 28 50" xfId="17759"/>
    <cellStyle name="Comma 28 51" xfId="17760"/>
    <cellStyle name="Comma 28 52" xfId="17761"/>
    <cellStyle name="Comma 28 53" xfId="17762"/>
    <cellStyle name="Comma 28 54" xfId="17763"/>
    <cellStyle name="Comma 28 55" xfId="17764"/>
    <cellStyle name="Comma 28 56" xfId="17765"/>
    <cellStyle name="Comma 28 56 2" xfId="17766"/>
    <cellStyle name="Comma 28 57" xfId="17767"/>
    <cellStyle name="Comma 28 57 2" xfId="17768"/>
    <cellStyle name="Comma 28 58" xfId="17769"/>
    <cellStyle name="Comma 28 58 2" xfId="17770"/>
    <cellStyle name="Comma 28 59" xfId="17771"/>
    <cellStyle name="Comma 28 59 2" xfId="17772"/>
    <cellStyle name="Comma 28 6" xfId="17773"/>
    <cellStyle name="Comma 28 6 2" xfId="17774"/>
    <cellStyle name="Comma 28 6 3" xfId="17775"/>
    <cellStyle name="Comma 28 6 4" xfId="17776"/>
    <cellStyle name="Comma 28 6 5" xfId="17777"/>
    <cellStyle name="Comma 28 6 6" xfId="17778"/>
    <cellStyle name="Comma 28 60" xfId="17779"/>
    <cellStyle name="Comma 28 61" xfId="17780"/>
    <cellStyle name="Comma 28 62" xfId="17781"/>
    <cellStyle name="Comma 28 63" xfId="17782"/>
    <cellStyle name="Comma 28 64" xfId="17783"/>
    <cellStyle name="Comma 28 65" xfId="17784"/>
    <cellStyle name="Comma 28 66" xfId="17785"/>
    <cellStyle name="Comma 28 67" xfId="17786"/>
    <cellStyle name="Comma 28 68" xfId="17787"/>
    <cellStyle name="Comma 28 69" xfId="17788"/>
    <cellStyle name="Comma 28 7" xfId="17789"/>
    <cellStyle name="Comma 28 7 2" xfId="17790"/>
    <cellStyle name="Comma 28 7 3" xfId="17791"/>
    <cellStyle name="Comma 28 7 4" xfId="17792"/>
    <cellStyle name="Comma 28 7 5" xfId="17793"/>
    <cellStyle name="Comma 28 7 6" xfId="17794"/>
    <cellStyle name="Comma 28 70" xfId="17795"/>
    <cellStyle name="Comma 28 71" xfId="17796"/>
    <cellStyle name="Comma 28 72" xfId="17797"/>
    <cellStyle name="Comma 28 73" xfId="17798"/>
    <cellStyle name="Comma 28 8" xfId="17799"/>
    <cellStyle name="Comma 28 8 2" xfId="17800"/>
    <cellStyle name="Comma 28 8 3" xfId="17801"/>
    <cellStyle name="Comma 28 8 4" xfId="17802"/>
    <cellStyle name="Comma 28 8 5" xfId="17803"/>
    <cellStyle name="Comma 28 8 6" xfId="17804"/>
    <cellStyle name="Comma 28 9" xfId="17805"/>
    <cellStyle name="Comma 28 9 2" xfId="17806"/>
    <cellStyle name="Comma 28 9 3" xfId="17807"/>
    <cellStyle name="Comma 28 9 4" xfId="17808"/>
    <cellStyle name="Comma 28 9 5" xfId="17809"/>
    <cellStyle name="Comma 28 9 6" xfId="17810"/>
    <cellStyle name="Comma 29" xfId="17811"/>
    <cellStyle name="Comma 29 10" xfId="17812"/>
    <cellStyle name="Comma 29 10 2" xfId="17813"/>
    <cellStyle name="Comma 29 10 3" xfId="17814"/>
    <cellStyle name="Comma 29 10 4" xfId="17815"/>
    <cellStyle name="Comma 29 10 5" xfId="17816"/>
    <cellStyle name="Comma 29 10 6" xfId="17817"/>
    <cellStyle name="Comma 29 11" xfId="17818"/>
    <cellStyle name="Comma 29 11 2" xfId="17819"/>
    <cellStyle name="Comma 29 11 3" xfId="17820"/>
    <cellStyle name="Comma 29 11 4" xfId="17821"/>
    <cellStyle name="Comma 29 11 5" xfId="17822"/>
    <cellStyle name="Comma 29 11 6" xfId="17823"/>
    <cellStyle name="Comma 29 12" xfId="17824"/>
    <cellStyle name="Comma 29 12 2" xfId="17825"/>
    <cellStyle name="Comma 29 12 3" xfId="17826"/>
    <cellStyle name="Comma 29 12 4" xfId="17827"/>
    <cellStyle name="Comma 29 12 5" xfId="17828"/>
    <cellStyle name="Comma 29 12 6" xfId="17829"/>
    <cellStyle name="Comma 29 13" xfId="17830"/>
    <cellStyle name="Comma 29 13 2" xfId="17831"/>
    <cellStyle name="Comma 29 13 3" xfId="17832"/>
    <cellStyle name="Comma 29 13 4" xfId="17833"/>
    <cellStyle name="Comma 29 13 5" xfId="17834"/>
    <cellStyle name="Comma 29 13 6" xfId="17835"/>
    <cellStyle name="Comma 29 14" xfId="17836"/>
    <cellStyle name="Comma 29 14 2" xfId="17837"/>
    <cellStyle name="Comma 29 14 3" xfId="17838"/>
    <cellStyle name="Comma 29 14 4" xfId="17839"/>
    <cellStyle name="Comma 29 14 5" xfId="17840"/>
    <cellStyle name="Comma 29 14 6" xfId="17841"/>
    <cellStyle name="Comma 29 15" xfId="17842"/>
    <cellStyle name="Comma 29 16" xfId="17843"/>
    <cellStyle name="Comma 29 17" xfId="17844"/>
    <cellStyle name="Comma 29 18" xfId="17845"/>
    <cellStyle name="Comma 29 19" xfId="17846"/>
    <cellStyle name="Comma 29 2" xfId="17847"/>
    <cellStyle name="Comma 29 2 2" xfId="17848"/>
    <cellStyle name="Comma 29 2 3" xfId="17849"/>
    <cellStyle name="Comma 29 2 4" xfId="17850"/>
    <cellStyle name="Comma 29 2 5" xfId="17851"/>
    <cellStyle name="Comma 29 2 6" xfId="17852"/>
    <cellStyle name="Comma 29 20" xfId="17853"/>
    <cellStyle name="Comma 29 21" xfId="17854"/>
    <cellStyle name="Comma 29 22" xfId="17855"/>
    <cellStyle name="Comma 29 23" xfId="17856"/>
    <cellStyle name="Comma 29 24" xfId="17857"/>
    <cellStyle name="Comma 29 25" xfId="17858"/>
    <cellStyle name="Comma 29 26" xfId="17859"/>
    <cellStyle name="Comma 29 27" xfId="17860"/>
    <cellStyle name="Comma 29 28" xfId="17861"/>
    <cellStyle name="Comma 29 29" xfId="17862"/>
    <cellStyle name="Comma 29 3" xfId="17863"/>
    <cellStyle name="Comma 29 3 2" xfId="17864"/>
    <cellStyle name="Comma 29 3 3" xfId="17865"/>
    <cellStyle name="Comma 29 3 4" xfId="17866"/>
    <cellStyle name="Comma 29 3 5" xfId="17867"/>
    <cellStyle name="Comma 29 3 6" xfId="17868"/>
    <cellStyle name="Comma 29 30" xfId="17869"/>
    <cellStyle name="Comma 29 31" xfId="17870"/>
    <cellStyle name="Comma 29 32" xfId="17871"/>
    <cellStyle name="Comma 29 33" xfId="17872"/>
    <cellStyle name="Comma 29 34" xfId="17873"/>
    <cellStyle name="Comma 29 35" xfId="17874"/>
    <cellStyle name="Comma 29 36" xfId="17875"/>
    <cellStyle name="Comma 29 37" xfId="17876"/>
    <cellStyle name="Comma 29 38" xfId="17877"/>
    <cellStyle name="Comma 29 39" xfId="17878"/>
    <cellStyle name="Comma 29 4" xfId="17879"/>
    <cellStyle name="Comma 29 4 2" xfId="17880"/>
    <cellStyle name="Comma 29 4 3" xfId="17881"/>
    <cellStyle name="Comma 29 4 4" xfId="17882"/>
    <cellStyle name="Comma 29 4 5" xfId="17883"/>
    <cellStyle name="Comma 29 4 6" xfId="17884"/>
    <cellStyle name="Comma 29 40" xfId="17885"/>
    <cellStyle name="Comma 29 41" xfId="17886"/>
    <cellStyle name="Comma 29 42" xfId="17887"/>
    <cellStyle name="Comma 29 43" xfId="17888"/>
    <cellStyle name="Comma 29 44" xfId="17889"/>
    <cellStyle name="Comma 29 45" xfId="17890"/>
    <cellStyle name="Comma 29 46" xfId="17891"/>
    <cellStyle name="Comma 29 47" xfId="17892"/>
    <cellStyle name="Comma 29 48" xfId="17893"/>
    <cellStyle name="Comma 29 49" xfId="17894"/>
    <cellStyle name="Comma 29 5" xfId="17895"/>
    <cellStyle name="Comma 29 5 2" xfId="17896"/>
    <cellStyle name="Comma 29 5 3" xfId="17897"/>
    <cellStyle name="Comma 29 5 4" xfId="17898"/>
    <cellStyle name="Comma 29 5 5" xfId="17899"/>
    <cellStyle name="Comma 29 5 6" xfId="17900"/>
    <cellStyle name="Comma 29 50" xfId="17901"/>
    <cellStyle name="Comma 29 51" xfId="17902"/>
    <cellStyle name="Comma 29 52" xfId="17903"/>
    <cellStyle name="Comma 29 53" xfId="17904"/>
    <cellStyle name="Comma 29 54" xfId="17905"/>
    <cellStyle name="Comma 29 55" xfId="17906"/>
    <cellStyle name="Comma 29 56" xfId="17907"/>
    <cellStyle name="Comma 29 56 2" xfId="17908"/>
    <cellStyle name="Comma 29 57" xfId="17909"/>
    <cellStyle name="Comma 29 57 2" xfId="17910"/>
    <cellStyle name="Comma 29 58" xfId="17911"/>
    <cellStyle name="Comma 29 58 2" xfId="17912"/>
    <cellStyle name="Comma 29 59" xfId="17913"/>
    <cellStyle name="Comma 29 59 2" xfId="17914"/>
    <cellStyle name="Comma 29 6" xfId="17915"/>
    <cellStyle name="Comma 29 6 2" xfId="17916"/>
    <cellStyle name="Comma 29 6 3" xfId="17917"/>
    <cellStyle name="Comma 29 6 4" xfId="17918"/>
    <cellStyle name="Comma 29 6 5" xfId="17919"/>
    <cellStyle name="Comma 29 6 6" xfId="17920"/>
    <cellStyle name="Comma 29 60" xfId="17921"/>
    <cellStyle name="Comma 29 61" xfId="17922"/>
    <cellStyle name="Comma 29 62" xfId="17923"/>
    <cellStyle name="Comma 29 63" xfId="17924"/>
    <cellStyle name="Comma 29 64" xfId="17925"/>
    <cellStyle name="Comma 29 65" xfId="17926"/>
    <cellStyle name="Comma 29 66" xfId="17927"/>
    <cellStyle name="Comma 29 67" xfId="17928"/>
    <cellStyle name="Comma 29 68" xfId="17929"/>
    <cellStyle name="Comma 29 69" xfId="17930"/>
    <cellStyle name="Comma 29 7" xfId="17931"/>
    <cellStyle name="Comma 29 7 2" xfId="17932"/>
    <cellStyle name="Comma 29 7 3" xfId="17933"/>
    <cellStyle name="Comma 29 7 4" xfId="17934"/>
    <cellStyle name="Comma 29 7 5" xfId="17935"/>
    <cellStyle name="Comma 29 7 6" xfId="17936"/>
    <cellStyle name="Comma 29 70" xfId="17937"/>
    <cellStyle name="Comma 29 71" xfId="17938"/>
    <cellStyle name="Comma 29 72" xfId="17939"/>
    <cellStyle name="Comma 29 73" xfId="17940"/>
    <cellStyle name="Comma 29 8" xfId="17941"/>
    <cellStyle name="Comma 29 8 2" xfId="17942"/>
    <cellStyle name="Comma 29 8 3" xfId="17943"/>
    <cellStyle name="Comma 29 8 4" xfId="17944"/>
    <cellStyle name="Comma 29 8 5" xfId="17945"/>
    <cellStyle name="Comma 29 8 6" xfId="17946"/>
    <cellStyle name="Comma 29 9" xfId="17947"/>
    <cellStyle name="Comma 29 9 2" xfId="17948"/>
    <cellStyle name="Comma 29 9 3" xfId="17949"/>
    <cellStyle name="Comma 29 9 4" xfId="17950"/>
    <cellStyle name="Comma 29 9 5" xfId="17951"/>
    <cellStyle name="Comma 29 9 6" xfId="17952"/>
    <cellStyle name="Comma 3" xfId="17953"/>
    <cellStyle name="Comma 3 10" xfId="17954"/>
    <cellStyle name="Comma 3 11" xfId="37336"/>
    <cellStyle name="Comma 3 2" xfId="17955"/>
    <cellStyle name="Comma 3 2 2" xfId="17956"/>
    <cellStyle name="Comma 3 2 3" xfId="17957"/>
    <cellStyle name="Comma 3 2 3 2" xfId="17958"/>
    <cellStyle name="Comma 3 2 4" xfId="17959"/>
    <cellStyle name="Comma 3 3" xfId="17960"/>
    <cellStyle name="Comma 3 3 2" xfId="17961"/>
    <cellStyle name="Comma 3 4" xfId="17962"/>
    <cellStyle name="Comma 3 4 2" xfId="17963"/>
    <cellStyle name="Comma 3 5" xfId="17964"/>
    <cellStyle name="Comma 3 6" xfId="17965"/>
    <cellStyle name="Comma 3 7" xfId="17966"/>
    <cellStyle name="Comma 3 8" xfId="17967"/>
    <cellStyle name="Comma 3 9" xfId="17968"/>
    <cellStyle name="Comma 30" xfId="17969"/>
    <cellStyle name="Comma 30 10" xfId="17970"/>
    <cellStyle name="Comma 30 10 2" xfId="17971"/>
    <cellStyle name="Comma 30 10 3" xfId="17972"/>
    <cellStyle name="Comma 30 10 4" xfId="17973"/>
    <cellStyle name="Comma 30 10 5" xfId="17974"/>
    <cellStyle name="Comma 30 10 6" xfId="17975"/>
    <cellStyle name="Comma 30 11" xfId="17976"/>
    <cellStyle name="Comma 30 11 2" xfId="17977"/>
    <cellStyle name="Comma 30 11 3" xfId="17978"/>
    <cellStyle name="Comma 30 11 4" xfId="17979"/>
    <cellStyle name="Comma 30 11 5" xfId="17980"/>
    <cellStyle name="Comma 30 11 6" xfId="17981"/>
    <cellStyle name="Comma 30 12" xfId="17982"/>
    <cellStyle name="Comma 30 12 2" xfId="17983"/>
    <cellStyle name="Comma 30 12 3" xfId="17984"/>
    <cellStyle name="Comma 30 12 4" xfId="17985"/>
    <cellStyle name="Comma 30 12 5" xfId="17986"/>
    <cellStyle name="Comma 30 12 6" xfId="17987"/>
    <cellStyle name="Comma 30 13" xfId="17988"/>
    <cellStyle name="Comma 30 13 2" xfId="17989"/>
    <cellStyle name="Comma 30 13 3" xfId="17990"/>
    <cellStyle name="Comma 30 13 4" xfId="17991"/>
    <cellStyle name="Comma 30 13 5" xfId="17992"/>
    <cellStyle name="Comma 30 13 6" xfId="17993"/>
    <cellStyle name="Comma 30 14" xfId="17994"/>
    <cellStyle name="Comma 30 14 2" xfId="17995"/>
    <cellStyle name="Comma 30 14 3" xfId="17996"/>
    <cellStyle name="Comma 30 14 4" xfId="17997"/>
    <cellStyle name="Comma 30 14 5" xfId="17998"/>
    <cellStyle name="Comma 30 14 6" xfId="17999"/>
    <cellStyle name="Comma 30 15" xfId="18000"/>
    <cellStyle name="Comma 30 16" xfId="18001"/>
    <cellStyle name="Comma 30 17" xfId="18002"/>
    <cellStyle name="Comma 30 18" xfId="18003"/>
    <cellStyle name="Comma 30 19" xfId="18004"/>
    <cellStyle name="Comma 30 2" xfId="18005"/>
    <cellStyle name="Comma 30 2 2" xfId="18006"/>
    <cellStyle name="Comma 30 2 3" xfId="18007"/>
    <cellStyle name="Comma 30 2 4" xfId="18008"/>
    <cellStyle name="Comma 30 2 5" xfId="18009"/>
    <cellStyle name="Comma 30 2 6" xfId="18010"/>
    <cellStyle name="Comma 30 20" xfId="18011"/>
    <cellStyle name="Comma 30 21" xfId="18012"/>
    <cellStyle name="Comma 30 22" xfId="18013"/>
    <cellStyle name="Comma 30 23" xfId="18014"/>
    <cellStyle name="Comma 30 24" xfId="18015"/>
    <cellStyle name="Comma 30 25" xfId="18016"/>
    <cellStyle name="Comma 30 26" xfId="18017"/>
    <cellStyle name="Comma 30 27" xfId="18018"/>
    <cellStyle name="Comma 30 28" xfId="18019"/>
    <cellStyle name="Comma 30 29" xfId="18020"/>
    <cellStyle name="Comma 30 3" xfId="18021"/>
    <cellStyle name="Comma 30 3 2" xfId="18022"/>
    <cellStyle name="Comma 30 3 3" xfId="18023"/>
    <cellStyle name="Comma 30 3 4" xfId="18024"/>
    <cellStyle name="Comma 30 3 5" xfId="18025"/>
    <cellStyle name="Comma 30 3 6" xfId="18026"/>
    <cellStyle name="Comma 30 30" xfId="18027"/>
    <cellStyle name="Comma 30 31" xfId="18028"/>
    <cellStyle name="Comma 30 32" xfId="18029"/>
    <cellStyle name="Comma 30 33" xfId="18030"/>
    <cellStyle name="Comma 30 34" xfId="18031"/>
    <cellStyle name="Comma 30 35" xfId="18032"/>
    <cellStyle name="Comma 30 36" xfId="18033"/>
    <cellStyle name="Comma 30 37" xfId="18034"/>
    <cellStyle name="Comma 30 38" xfId="18035"/>
    <cellStyle name="Comma 30 39" xfId="18036"/>
    <cellStyle name="Comma 30 4" xfId="18037"/>
    <cellStyle name="Comma 30 4 2" xfId="18038"/>
    <cellStyle name="Comma 30 4 3" xfId="18039"/>
    <cellStyle name="Comma 30 4 4" xfId="18040"/>
    <cellStyle name="Comma 30 4 5" xfId="18041"/>
    <cellStyle name="Comma 30 4 6" xfId="18042"/>
    <cellStyle name="Comma 30 40" xfId="18043"/>
    <cellStyle name="Comma 30 41" xfId="18044"/>
    <cellStyle name="Comma 30 42" xfId="18045"/>
    <cellStyle name="Comma 30 43" xfId="18046"/>
    <cellStyle name="Comma 30 44" xfId="18047"/>
    <cellStyle name="Comma 30 45" xfId="18048"/>
    <cellStyle name="Comma 30 46" xfId="18049"/>
    <cellStyle name="Comma 30 47" xfId="18050"/>
    <cellStyle name="Comma 30 48" xfId="18051"/>
    <cellStyle name="Comma 30 49" xfId="18052"/>
    <cellStyle name="Comma 30 5" xfId="18053"/>
    <cellStyle name="Comma 30 5 2" xfId="18054"/>
    <cellStyle name="Comma 30 5 3" xfId="18055"/>
    <cellStyle name="Comma 30 5 4" xfId="18056"/>
    <cellStyle name="Comma 30 5 5" xfId="18057"/>
    <cellStyle name="Comma 30 5 6" xfId="18058"/>
    <cellStyle name="Comma 30 50" xfId="18059"/>
    <cellStyle name="Comma 30 51" xfId="18060"/>
    <cellStyle name="Comma 30 52" xfId="18061"/>
    <cellStyle name="Comma 30 53" xfId="18062"/>
    <cellStyle name="Comma 30 54" xfId="18063"/>
    <cellStyle name="Comma 30 55" xfId="18064"/>
    <cellStyle name="Comma 30 56" xfId="18065"/>
    <cellStyle name="Comma 30 56 2" xfId="18066"/>
    <cellStyle name="Comma 30 57" xfId="18067"/>
    <cellStyle name="Comma 30 57 2" xfId="18068"/>
    <cellStyle name="Comma 30 58" xfId="18069"/>
    <cellStyle name="Comma 30 58 2" xfId="18070"/>
    <cellStyle name="Comma 30 59" xfId="18071"/>
    <cellStyle name="Comma 30 59 2" xfId="18072"/>
    <cellStyle name="Comma 30 6" xfId="18073"/>
    <cellStyle name="Comma 30 6 2" xfId="18074"/>
    <cellStyle name="Comma 30 6 3" xfId="18075"/>
    <cellStyle name="Comma 30 6 4" xfId="18076"/>
    <cellStyle name="Comma 30 6 5" xfId="18077"/>
    <cellStyle name="Comma 30 6 6" xfId="18078"/>
    <cellStyle name="Comma 30 60" xfId="18079"/>
    <cellStyle name="Comma 30 61" xfId="18080"/>
    <cellStyle name="Comma 30 62" xfId="18081"/>
    <cellStyle name="Comma 30 63" xfId="18082"/>
    <cellStyle name="Comma 30 64" xfId="18083"/>
    <cellStyle name="Comma 30 65" xfId="18084"/>
    <cellStyle name="Comma 30 66" xfId="18085"/>
    <cellStyle name="Comma 30 67" xfId="18086"/>
    <cellStyle name="Comma 30 68" xfId="18087"/>
    <cellStyle name="Comma 30 69" xfId="18088"/>
    <cellStyle name="Comma 30 7" xfId="18089"/>
    <cellStyle name="Comma 30 7 2" xfId="18090"/>
    <cellStyle name="Comma 30 7 3" xfId="18091"/>
    <cellStyle name="Comma 30 7 4" xfId="18092"/>
    <cellStyle name="Comma 30 7 5" xfId="18093"/>
    <cellStyle name="Comma 30 7 6" xfId="18094"/>
    <cellStyle name="Comma 30 70" xfId="18095"/>
    <cellStyle name="Comma 30 71" xfId="18096"/>
    <cellStyle name="Comma 30 72" xfId="18097"/>
    <cellStyle name="Comma 30 73" xfId="18098"/>
    <cellStyle name="Comma 30 8" xfId="18099"/>
    <cellStyle name="Comma 30 8 2" xfId="18100"/>
    <cellStyle name="Comma 30 8 3" xfId="18101"/>
    <cellStyle name="Comma 30 8 4" xfId="18102"/>
    <cellStyle name="Comma 30 8 5" xfId="18103"/>
    <cellStyle name="Comma 30 8 6" xfId="18104"/>
    <cellStyle name="Comma 30 9" xfId="18105"/>
    <cellStyle name="Comma 30 9 2" xfId="18106"/>
    <cellStyle name="Comma 30 9 3" xfId="18107"/>
    <cellStyle name="Comma 30 9 4" xfId="18108"/>
    <cellStyle name="Comma 30 9 5" xfId="18109"/>
    <cellStyle name="Comma 30 9 6" xfId="18110"/>
    <cellStyle name="Comma 31" xfId="18111"/>
    <cellStyle name="Comma 31 2" xfId="18112"/>
    <cellStyle name="Comma 31 3" xfId="18113"/>
    <cellStyle name="Comma 31 4" xfId="18114"/>
    <cellStyle name="Comma 32" xfId="18115"/>
    <cellStyle name="Comma 32 10" xfId="18116"/>
    <cellStyle name="Comma 32 10 2" xfId="18117"/>
    <cellStyle name="Comma 32 10 3" xfId="18118"/>
    <cellStyle name="Comma 32 10 4" xfId="18119"/>
    <cellStyle name="Comma 32 10 5" xfId="18120"/>
    <cellStyle name="Comma 32 10 6" xfId="18121"/>
    <cellStyle name="Comma 32 11" xfId="18122"/>
    <cellStyle name="Comma 32 11 2" xfId="18123"/>
    <cellStyle name="Comma 32 11 3" xfId="18124"/>
    <cellStyle name="Comma 32 11 4" xfId="18125"/>
    <cellStyle name="Comma 32 11 5" xfId="18126"/>
    <cellStyle name="Comma 32 11 6" xfId="18127"/>
    <cellStyle name="Comma 32 12" xfId="18128"/>
    <cellStyle name="Comma 32 12 2" xfId="18129"/>
    <cellStyle name="Comma 32 12 3" xfId="18130"/>
    <cellStyle name="Comma 32 12 4" xfId="18131"/>
    <cellStyle name="Comma 32 12 5" xfId="18132"/>
    <cellStyle name="Comma 32 12 6" xfId="18133"/>
    <cellStyle name="Comma 32 13" xfId="18134"/>
    <cellStyle name="Comma 32 13 2" xfId="18135"/>
    <cellStyle name="Comma 32 13 3" xfId="18136"/>
    <cellStyle name="Comma 32 13 4" xfId="18137"/>
    <cellStyle name="Comma 32 13 5" xfId="18138"/>
    <cellStyle name="Comma 32 13 6" xfId="18139"/>
    <cellStyle name="Comma 32 14" xfId="18140"/>
    <cellStyle name="Comma 32 14 2" xfId="18141"/>
    <cellStyle name="Comma 32 14 3" xfId="18142"/>
    <cellStyle name="Comma 32 14 4" xfId="18143"/>
    <cellStyle name="Comma 32 14 5" xfId="18144"/>
    <cellStyle name="Comma 32 14 6" xfId="18145"/>
    <cellStyle name="Comma 32 15" xfId="18146"/>
    <cellStyle name="Comma 32 16" xfId="18147"/>
    <cellStyle name="Comma 32 17" xfId="18148"/>
    <cellStyle name="Comma 32 18" xfId="18149"/>
    <cellStyle name="Comma 32 19" xfId="18150"/>
    <cellStyle name="Comma 32 2" xfId="18151"/>
    <cellStyle name="Comma 32 2 2" xfId="18152"/>
    <cellStyle name="Comma 32 2 3" xfId="18153"/>
    <cellStyle name="Comma 32 2 4" xfId="18154"/>
    <cellStyle name="Comma 32 2 5" xfId="18155"/>
    <cellStyle name="Comma 32 2 6" xfId="18156"/>
    <cellStyle name="Comma 32 20" xfId="18157"/>
    <cellStyle name="Comma 32 21" xfId="18158"/>
    <cellStyle name="Comma 32 22" xfId="18159"/>
    <cellStyle name="Comma 32 23" xfId="18160"/>
    <cellStyle name="Comma 32 24" xfId="18161"/>
    <cellStyle name="Comma 32 25" xfId="18162"/>
    <cellStyle name="Comma 32 26" xfId="18163"/>
    <cellStyle name="Comma 32 27" xfId="18164"/>
    <cellStyle name="Comma 32 28" xfId="18165"/>
    <cellStyle name="Comma 32 29" xfId="18166"/>
    <cellStyle name="Comma 32 3" xfId="18167"/>
    <cellStyle name="Comma 32 3 2" xfId="18168"/>
    <cellStyle name="Comma 32 3 3" xfId="18169"/>
    <cellStyle name="Comma 32 3 4" xfId="18170"/>
    <cellStyle name="Comma 32 3 5" xfId="18171"/>
    <cellStyle name="Comma 32 3 6" xfId="18172"/>
    <cellStyle name="Comma 32 30" xfId="18173"/>
    <cellStyle name="Comma 32 31" xfId="18174"/>
    <cellStyle name="Comma 32 32" xfId="18175"/>
    <cellStyle name="Comma 32 33" xfId="18176"/>
    <cellStyle name="Comma 32 34" xfId="18177"/>
    <cellStyle name="Comma 32 35" xfId="18178"/>
    <cellStyle name="Comma 32 36" xfId="18179"/>
    <cellStyle name="Comma 32 37" xfId="18180"/>
    <cellStyle name="Comma 32 38" xfId="18181"/>
    <cellStyle name="Comma 32 39" xfId="18182"/>
    <cellStyle name="Comma 32 4" xfId="18183"/>
    <cellStyle name="Comma 32 4 2" xfId="18184"/>
    <cellStyle name="Comma 32 4 3" xfId="18185"/>
    <cellStyle name="Comma 32 4 4" xfId="18186"/>
    <cellStyle name="Comma 32 4 5" xfId="18187"/>
    <cellStyle name="Comma 32 4 6" xfId="18188"/>
    <cellStyle name="Comma 32 40" xfId="18189"/>
    <cellStyle name="Comma 32 41" xfId="18190"/>
    <cellStyle name="Comma 32 42" xfId="18191"/>
    <cellStyle name="Comma 32 43" xfId="18192"/>
    <cellStyle name="Comma 32 44" xfId="18193"/>
    <cellStyle name="Comma 32 45" xfId="18194"/>
    <cellStyle name="Comma 32 46" xfId="18195"/>
    <cellStyle name="Comma 32 47" xfId="18196"/>
    <cellStyle name="Comma 32 48" xfId="18197"/>
    <cellStyle name="Comma 32 49" xfId="18198"/>
    <cellStyle name="Comma 32 5" xfId="18199"/>
    <cellStyle name="Comma 32 5 2" xfId="18200"/>
    <cellStyle name="Comma 32 5 3" xfId="18201"/>
    <cellStyle name="Comma 32 5 4" xfId="18202"/>
    <cellStyle name="Comma 32 5 5" xfId="18203"/>
    <cellStyle name="Comma 32 5 6" xfId="18204"/>
    <cellStyle name="Comma 32 50" xfId="18205"/>
    <cellStyle name="Comma 32 51" xfId="18206"/>
    <cellStyle name="Comma 32 52" xfId="18207"/>
    <cellStyle name="Comma 32 53" xfId="18208"/>
    <cellStyle name="Comma 32 54" xfId="18209"/>
    <cellStyle name="Comma 32 55" xfId="18210"/>
    <cellStyle name="Comma 32 56" xfId="18211"/>
    <cellStyle name="Comma 32 56 2" xfId="18212"/>
    <cellStyle name="Comma 32 57" xfId="18213"/>
    <cellStyle name="Comma 32 57 2" xfId="18214"/>
    <cellStyle name="Comma 32 58" xfId="18215"/>
    <cellStyle name="Comma 32 58 2" xfId="18216"/>
    <cellStyle name="Comma 32 59" xfId="18217"/>
    <cellStyle name="Comma 32 59 2" xfId="18218"/>
    <cellStyle name="Comma 32 6" xfId="18219"/>
    <cellStyle name="Comma 32 6 2" xfId="18220"/>
    <cellStyle name="Comma 32 6 3" xfId="18221"/>
    <cellStyle name="Comma 32 6 4" xfId="18222"/>
    <cellStyle name="Comma 32 6 5" xfId="18223"/>
    <cellStyle name="Comma 32 6 6" xfId="18224"/>
    <cellStyle name="Comma 32 60" xfId="18225"/>
    <cellStyle name="Comma 32 61" xfId="18226"/>
    <cellStyle name="Comma 32 62" xfId="18227"/>
    <cellStyle name="Comma 32 63" xfId="18228"/>
    <cellStyle name="Comma 32 64" xfId="18229"/>
    <cellStyle name="Comma 32 65" xfId="18230"/>
    <cellStyle name="Comma 32 66" xfId="18231"/>
    <cellStyle name="Comma 32 67" xfId="18232"/>
    <cellStyle name="Comma 32 68" xfId="18233"/>
    <cellStyle name="Comma 32 69" xfId="18234"/>
    <cellStyle name="Comma 32 7" xfId="18235"/>
    <cellStyle name="Comma 32 7 2" xfId="18236"/>
    <cellStyle name="Comma 32 7 3" xfId="18237"/>
    <cellStyle name="Comma 32 7 4" xfId="18238"/>
    <cellStyle name="Comma 32 7 5" xfId="18239"/>
    <cellStyle name="Comma 32 7 6" xfId="18240"/>
    <cellStyle name="Comma 32 70" xfId="18241"/>
    <cellStyle name="Comma 32 71" xfId="18242"/>
    <cellStyle name="Comma 32 72" xfId="18243"/>
    <cellStyle name="Comma 32 73" xfId="18244"/>
    <cellStyle name="Comma 32 8" xfId="18245"/>
    <cellStyle name="Comma 32 8 2" xfId="18246"/>
    <cellStyle name="Comma 32 8 3" xfId="18247"/>
    <cellStyle name="Comma 32 8 4" xfId="18248"/>
    <cellStyle name="Comma 32 8 5" xfId="18249"/>
    <cellStyle name="Comma 32 8 6" xfId="18250"/>
    <cellStyle name="Comma 32 9" xfId="18251"/>
    <cellStyle name="Comma 32 9 2" xfId="18252"/>
    <cellStyle name="Comma 32 9 3" xfId="18253"/>
    <cellStyle name="Comma 32 9 4" xfId="18254"/>
    <cellStyle name="Comma 32 9 5" xfId="18255"/>
    <cellStyle name="Comma 32 9 6" xfId="18256"/>
    <cellStyle name="Comma 33" xfId="18257"/>
    <cellStyle name="Comma 33 2" xfId="18258"/>
    <cellStyle name="Comma 34" xfId="18259"/>
    <cellStyle name="Comma 34 10" xfId="18260"/>
    <cellStyle name="Comma 34 10 2" xfId="18261"/>
    <cellStyle name="Comma 34 10 3" xfId="18262"/>
    <cellStyle name="Comma 34 10 4" xfId="18263"/>
    <cellStyle name="Comma 34 10 5" xfId="18264"/>
    <cellStyle name="Comma 34 10 6" xfId="18265"/>
    <cellStyle name="Comma 34 11" xfId="18266"/>
    <cellStyle name="Comma 34 11 2" xfId="18267"/>
    <cellStyle name="Comma 34 11 3" xfId="18268"/>
    <cellStyle name="Comma 34 11 4" xfId="18269"/>
    <cellStyle name="Comma 34 11 5" xfId="18270"/>
    <cellStyle name="Comma 34 11 6" xfId="18271"/>
    <cellStyle name="Comma 34 12" xfId="18272"/>
    <cellStyle name="Comma 34 12 2" xfId="18273"/>
    <cellStyle name="Comma 34 12 3" xfId="18274"/>
    <cellStyle name="Comma 34 12 4" xfId="18275"/>
    <cellStyle name="Comma 34 12 5" xfId="18276"/>
    <cellStyle name="Comma 34 12 6" xfId="18277"/>
    <cellStyle name="Comma 34 13" xfId="18278"/>
    <cellStyle name="Comma 34 13 2" xfId="18279"/>
    <cellStyle name="Comma 34 13 3" xfId="18280"/>
    <cellStyle name="Comma 34 13 4" xfId="18281"/>
    <cellStyle name="Comma 34 13 5" xfId="18282"/>
    <cellStyle name="Comma 34 13 6" xfId="18283"/>
    <cellStyle name="Comma 34 14" xfId="18284"/>
    <cellStyle name="Comma 34 14 2" xfId="18285"/>
    <cellStyle name="Comma 34 14 3" xfId="18286"/>
    <cellStyle name="Comma 34 14 4" xfId="18287"/>
    <cellStyle name="Comma 34 14 5" xfId="18288"/>
    <cellStyle name="Comma 34 14 6" xfId="18289"/>
    <cellStyle name="Comma 34 15" xfId="18290"/>
    <cellStyle name="Comma 34 16" xfId="18291"/>
    <cellStyle name="Comma 34 17" xfId="18292"/>
    <cellStyle name="Comma 34 18" xfId="18293"/>
    <cellStyle name="Comma 34 19" xfId="18294"/>
    <cellStyle name="Comma 34 2" xfId="18295"/>
    <cellStyle name="Comma 34 2 2" xfId="18296"/>
    <cellStyle name="Comma 34 2 3" xfId="18297"/>
    <cellStyle name="Comma 34 2 4" xfId="18298"/>
    <cellStyle name="Comma 34 2 5" xfId="18299"/>
    <cellStyle name="Comma 34 2 6" xfId="18300"/>
    <cellStyle name="Comma 34 20" xfId="18301"/>
    <cellStyle name="Comma 34 21" xfId="18302"/>
    <cellStyle name="Comma 34 22" xfId="18303"/>
    <cellStyle name="Comma 34 23" xfId="18304"/>
    <cellStyle name="Comma 34 24" xfId="18305"/>
    <cellStyle name="Comma 34 25" xfId="18306"/>
    <cellStyle name="Comma 34 26" xfId="18307"/>
    <cellStyle name="Comma 34 27" xfId="18308"/>
    <cellStyle name="Comma 34 28" xfId="18309"/>
    <cellStyle name="Comma 34 29" xfId="18310"/>
    <cellStyle name="Comma 34 3" xfId="18311"/>
    <cellStyle name="Comma 34 3 2" xfId="18312"/>
    <cellStyle name="Comma 34 3 3" xfId="18313"/>
    <cellStyle name="Comma 34 3 4" xfId="18314"/>
    <cellStyle name="Comma 34 3 5" xfId="18315"/>
    <cellStyle name="Comma 34 3 6" xfId="18316"/>
    <cellStyle name="Comma 34 30" xfId="18317"/>
    <cellStyle name="Comma 34 31" xfId="18318"/>
    <cellStyle name="Comma 34 32" xfId="18319"/>
    <cellStyle name="Comma 34 33" xfId="18320"/>
    <cellStyle name="Comma 34 34" xfId="18321"/>
    <cellStyle name="Comma 34 35" xfId="18322"/>
    <cellStyle name="Comma 34 36" xfId="18323"/>
    <cellStyle name="Comma 34 37" xfId="18324"/>
    <cellStyle name="Comma 34 38" xfId="18325"/>
    <cellStyle name="Comma 34 39" xfId="18326"/>
    <cellStyle name="Comma 34 4" xfId="18327"/>
    <cellStyle name="Comma 34 4 2" xfId="18328"/>
    <cellStyle name="Comma 34 4 3" xfId="18329"/>
    <cellStyle name="Comma 34 4 4" xfId="18330"/>
    <cellStyle name="Comma 34 4 5" xfId="18331"/>
    <cellStyle name="Comma 34 4 6" xfId="18332"/>
    <cellStyle name="Comma 34 40" xfId="18333"/>
    <cellStyle name="Comma 34 41" xfId="18334"/>
    <cellStyle name="Comma 34 42" xfId="18335"/>
    <cellStyle name="Comma 34 43" xfId="18336"/>
    <cellStyle name="Comma 34 44" xfId="18337"/>
    <cellStyle name="Comma 34 45" xfId="18338"/>
    <cellStyle name="Comma 34 46" xfId="18339"/>
    <cellStyle name="Comma 34 47" xfId="18340"/>
    <cellStyle name="Comma 34 48" xfId="18341"/>
    <cellStyle name="Comma 34 49" xfId="18342"/>
    <cellStyle name="Comma 34 5" xfId="18343"/>
    <cellStyle name="Comma 34 5 2" xfId="18344"/>
    <cellStyle name="Comma 34 5 3" xfId="18345"/>
    <cellStyle name="Comma 34 5 4" xfId="18346"/>
    <cellStyle name="Comma 34 5 5" xfId="18347"/>
    <cellStyle name="Comma 34 5 6" xfId="18348"/>
    <cellStyle name="Comma 34 50" xfId="18349"/>
    <cellStyle name="Comma 34 51" xfId="18350"/>
    <cellStyle name="Comma 34 52" xfId="18351"/>
    <cellStyle name="Comma 34 53" xfId="18352"/>
    <cellStyle name="Comma 34 54" xfId="18353"/>
    <cellStyle name="Comma 34 55" xfId="18354"/>
    <cellStyle name="Comma 34 56" xfId="18355"/>
    <cellStyle name="Comma 34 56 2" xfId="18356"/>
    <cellStyle name="Comma 34 57" xfId="18357"/>
    <cellStyle name="Comma 34 57 2" xfId="18358"/>
    <cellStyle name="Comma 34 58" xfId="18359"/>
    <cellStyle name="Comma 34 58 2" xfId="18360"/>
    <cellStyle name="Comma 34 59" xfId="18361"/>
    <cellStyle name="Comma 34 59 2" xfId="18362"/>
    <cellStyle name="Comma 34 6" xfId="18363"/>
    <cellStyle name="Comma 34 6 2" xfId="18364"/>
    <cellStyle name="Comma 34 6 3" xfId="18365"/>
    <cellStyle name="Comma 34 6 4" xfId="18366"/>
    <cellStyle name="Comma 34 6 5" xfId="18367"/>
    <cellStyle name="Comma 34 6 6" xfId="18368"/>
    <cellStyle name="Comma 34 60" xfId="18369"/>
    <cellStyle name="Comma 34 61" xfId="18370"/>
    <cellStyle name="Comma 34 62" xfId="18371"/>
    <cellStyle name="Comma 34 63" xfId="18372"/>
    <cellStyle name="Comma 34 64" xfId="18373"/>
    <cellStyle name="Comma 34 65" xfId="18374"/>
    <cellStyle name="Comma 34 66" xfId="18375"/>
    <cellStyle name="Comma 34 67" xfId="18376"/>
    <cellStyle name="Comma 34 68" xfId="18377"/>
    <cellStyle name="Comma 34 69" xfId="18378"/>
    <cellStyle name="Comma 34 7" xfId="18379"/>
    <cellStyle name="Comma 34 7 2" xfId="18380"/>
    <cellStyle name="Comma 34 7 3" xfId="18381"/>
    <cellStyle name="Comma 34 7 4" xfId="18382"/>
    <cellStyle name="Comma 34 7 5" xfId="18383"/>
    <cellStyle name="Comma 34 7 6" xfId="18384"/>
    <cellStyle name="Comma 34 70" xfId="18385"/>
    <cellStyle name="Comma 34 71" xfId="18386"/>
    <cellStyle name="Comma 34 72" xfId="18387"/>
    <cellStyle name="Comma 34 73" xfId="18388"/>
    <cellStyle name="Comma 34 8" xfId="18389"/>
    <cellStyle name="Comma 34 8 2" xfId="18390"/>
    <cellStyle name="Comma 34 8 3" xfId="18391"/>
    <cellStyle name="Comma 34 8 4" xfId="18392"/>
    <cellStyle name="Comma 34 8 5" xfId="18393"/>
    <cellStyle name="Comma 34 8 6" xfId="18394"/>
    <cellStyle name="Comma 34 9" xfId="18395"/>
    <cellStyle name="Comma 34 9 2" xfId="18396"/>
    <cellStyle name="Comma 34 9 3" xfId="18397"/>
    <cellStyle name="Comma 34 9 4" xfId="18398"/>
    <cellStyle name="Comma 34 9 5" xfId="18399"/>
    <cellStyle name="Comma 34 9 6" xfId="18400"/>
    <cellStyle name="Comma 35" xfId="18401"/>
    <cellStyle name="Comma 35 2" xfId="18402"/>
    <cellStyle name="Comma 36" xfId="18403"/>
    <cellStyle name="Comma 36 2" xfId="18404"/>
    <cellStyle name="Comma 36 3" xfId="18405"/>
    <cellStyle name="Comma 36 4" xfId="18406"/>
    <cellStyle name="Comma 37" xfId="18407"/>
    <cellStyle name="Comma 37 10" xfId="18408"/>
    <cellStyle name="Comma 37 10 2" xfId="18409"/>
    <cellStyle name="Comma 37 10 3" xfId="18410"/>
    <cellStyle name="Comma 37 10 4" xfId="18411"/>
    <cellStyle name="Comma 37 10 5" xfId="18412"/>
    <cellStyle name="Comma 37 10 6" xfId="18413"/>
    <cellStyle name="Comma 37 11" xfId="18414"/>
    <cellStyle name="Comma 37 11 2" xfId="18415"/>
    <cellStyle name="Comma 37 11 3" xfId="18416"/>
    <cellStyle name="Comma 37 11 4" xfId="18417"/>
    <cellStyle name="Comma 37 11 5" xfId="18418"/>
    <cellStyle name="Comma 37 11 6" xfId="18419"/>
    <cellStyle name="Comma 37 12" xfId="18420"/>
    <cellStyle name="Comma 37 12 2" xfId="18421"/>
    <cellStyle name="Comma 37 12 3" xfId="18422"/>
    <cellStyle name="Comma 37 12 4" xfId="18423"/>
    <cellStyle name="Comma 37 12 5" xfId="18424"/>
    <cellStyle name="Comma 37 12 6" xfId="18425"/>
    <cellStyle name="Comma 37 13" xfId="18426"/>
    <cellStyle name="Comma 37 13 2" xfId="18427"/>
    <cellStyle name="Comma 37 13 3" xfId="18428"/>
    <cellStyle name="Comma 37 13 4" xfId="18429"/>
    <cellStyle name="Comma 37 13 5" xfId="18430"/>
    <cellStyle name="Comma 37 13 6" xfId="18431"/>
    <cellStyle name="Comma 37 14" xfId="18432"/>
    <cellStyle name="Comma 37 14 2" xfId="18433"/>
    <cellStyle name="Comma 37 14 3" xfId="18434"/>
    <cellStyle name="Comma 37 14 4" xfId="18435"/>
    <cellStyle name="Comma 37 14 5" xfId="18436"/>
    <cellStyle name="Comma 37 14 6" xfId="18437"/>
    <cellStyle name="Comma 37 15" xfId="18438"/>
    <cellStyle name="Comma 37 16" xfId="18439"/>
    <cellStyle name="Comma 37 17" xfId="18440"/>
    <cellStyle name="Comma 37 18" xfId="18441"/>
    <cellStyle name="Comma 37 19" xfId="18442"/>
    <cellStyle name="Comma 37 2" xfId="18443"/>
    <cellStyle name="Comma 37 2 2" xfId="18444"/>
    <cellStyle name="Comma 37 2 3" xfId="18445"/>
    <cellStyle name="Comma 37 2 4" xfId="18446"/>
    <cellStyle name="Comma 37 2 5" xfId="18447"/>
    <cellStyle name="Comma 37 2 6" xfId="18448"/>
    <cellStyle name="Comma 37 20" xfId="18449"/>
    <cellStyle name="Comma 37 21" xfId="18450"/>
    <cellStyle name="Comma 37 22" xfId="18451"/>
    <cellStyle name="Comma 37 23" xfId="18452"/>
    <cellStyle name="Comma 37 24" xfId="18453"/>
    <cellStyle name="Comma 37 25" xfId="18454"/>
    <cellStyle name="Comma 37 26" xfId="18455"/>
    <cellStyle name="Comma 37 27" xfId="18456"/>
    <cellStyle name="Comma 37 28" xfId="18457"/>
    <cellStyle name="Comma 37 29" xfId="18458"/>
    <cellStyle name="Comma 37 3" xfId="18459"/>
    <cellStyle name="Comma 37 3 2" xfId="18460"/>
    <cellStyle name="Comma 37 3 3" xfId="18461"/>
    <cellStyle name="Comma 37 3 4" xfId="18462"/>
    <cellStyle name="Comma 37 3 5" xfId="18463"/>
    <cellStyle name="Comma 37 3 6" xfId="18464"/>
    <cellStyle name="Comma 37 30" xfId="18465"/>
    <cellStyle name="Comma 37 31" xfId="18466"/>
    <cellStyle name="Comma 37 32" xfId="18467"/>
    <cellStyle name="Comma 37 33" xfId="18468"/>
    <cellStyle name="Comma 37 34" xfId="18469"/>
    <cellStyle name="Comma 37 35" xfId="18470"/>
    <cellStyle name="Comma 37 36" xfId="18471"/>
    <cellStyle name="Comma 37 37" xfId="18472"/>
    <cellStyle name="Comma 37 38" xfId="18473"/>
    <cellStyle name="Comma 37 39" xfId="18474"/>
    <cellStyle name="Comma 37 4" xfId="18475"/>
    <cellStyle name="Comma 37 4 2" xfId="18476"/>
    <cellStyle name="Comma 37 4 3" xfId="18477"/>
    <cellStyle name="Comma 37 4 4" xfId="18478"/>
    <cellStyle name="Comma 37 4 5" xfId="18479"/>
    <cellStyle name="Comma 37 4 6" xfId="18480"/>
    <cellStyle name="Comma 37 40" xfId="18481"/>
    <cellStyle name="Comma 37 41" xfId="18482"/>
    <cellStyle name="Comma 37 42" xfId="18483"/>
    <cellStyle name="Comma 37 43" xfId="18484"/>
    <cellStyle name="Comma 37 44" xfId="18485"/>
    <cellStyle name="Comma 37 45" xfId="18486"/>
    <cellStyle name="Comma 37 46" xfId="18487"/>
    <cellStyle name="Comma 37 47" xfId="18488"/>
    <cellStyle name="Comma 37 48" xfId="18489"/>
    <cellStyle name="Comma 37 49" xfId="18490"/>
    <cellStyle name="Comma 37 5" xfId="18491"/>
    <cellStyle name="Comma 37 5 2" xfId="18492"/>
    <cellStyle name="Comma 37 5 3" xfId="18493"/>
    <cellStyle name="Comma 37 5 4" xfId="18494"/>
    <cellStyle name="Comma 37 5 5" xfId="18495"/>
    <cellStyle name="Comma 37 5 6" xfId="18496"/>
    <cellStyle name="Comma 37 50" xfId="18497"/>
    <cellStyle name="Comma 37 51" xfId="18498"/>
    <cellStyle name="Comma 37 52" xfId="18499"/>
    <cellStyle name="Comma 37 53" xfId="18500"/>
    <cellStyle name="Comma 37 54" xfId="18501"/>
    <cellStyle name="Comma 37 55" xfId="18502"/>
    <cellStyle name="Comma 37 56" xfId="18503"/>
    <cellStyle name="Comma 37 56 2" xfId="18504"/>
    <cellStyle name="Comma 37 57" xfId="18505"/>
    <cellStyle name="Comma 37 57 2" xfId="18506"/>
    <cellStyle name="Comma 37 58" xfId="18507"/>
    <cellStyle name="Comma 37 58 2" xfId="18508"/>
    <cellStyle name="Comma 37 59" xfId="18509"/>
    <cellStyle name="Comma 37 59 2" xfId="18510"/>
    <cellStyle name="Comma 37 6" xfId="18511"/>
    <cellStyle name="Comma 37 6 2" xfId="18512"/>
    <cellStyle name="Comma 37 6 3" xfId="18513"/>
    <cellStyle name="Comma 37 6 4" xfId="18514"/>
    <cellStyle name="Comma 37 6 5" xfId="18515"/>
    <cellStyle name="Comma 37 6 6" xfId="18516"/>
    <cellStyle name="Comma 37 60" xfId="18517"/>
    <cellStyle name="Comma 37 61" xfId="18518"/>
    <cellStyle name="Comma 37 62" xfId="18519"/>
    <cellStyle name="Comma 37 63" xfId="18520"/>
    <cellStyle name="Comma 37 64" xfId="18521"/>
    <cellStyle name="Comma 37 65" xfId="18522"/>
    <cellStyle name="Comma 37 66" xfId="18523"/>
    <cellStyle name="Comma 37 67" xfId="18524"/>
    <cellStyle name="Comma 37 68" xfId="18525"/>
    <cellStyle name="Comma 37 69" xfId="18526"/>
    <cellStyle name="Comma 37 7" xfId="18527"/>
    <cellStyle name="Comma 37 7 2" xfId="18528"/>
    <cellStyle name="Comma 37 7 3" xfId="18529"/>
    <cellStyle name="Comma 37 7 4" xfId="18530"/>
    <cellStyle name="Comma 37 7 5" xfId="18531"/>
    <cellStyle name="Comma 37 7 6" xfId="18532"/>
    <cellStyle name="Comma 37 70" xfId="18533"/>
    <cellStyle name="Comma 37 71" xfId="18534"/>
    <cellStyle name="Comma 37 72" xfId="18535"/>
    <cellStyle name="Comma 37 73" xfId="18536"/>
    <cellStyle name="Comma 37 8" xfId="18537"/>
    <cellStyle name="Comma 37 8 2" xfId="18538"/>
    <cellStyle name="Comma 37 8 3" xfId="18539"/>
    <cellStyle name="Comma 37 8 4" xfId="18540"/>
    <cellStyle name="Comma 37 8 5" xfId="18541"/>
    <cellStyle name="Comma 37 8 6" xfId="18542"/>
    <cellStyle name="Comma 37 9" xfId="18543"/>
    <cellStyle name="Comma 37 9 2" xfId="18544"/>
    <cellStyle name="Comma 37 9 3" xfId="18545"/>
    <cellStyle name="Comma 37 9 4" xfId="18546"/>
    <cellStyle name="Comma 37 9 5" xfId="18547"/>
    <cellStyle name="Comma 37 9 6" xfId="18548"/>
    <cellStyle name="Comma 38" xfId="18549"/>
    <cellStyle name="Comma 38 2" xfId="18550"/>
    <cellStyle name="Comma 38 3" xfId="18551"/>
    <cellStyle name="Comma 38 4" xfId="18552"/>
    <cellStyle name="Comma 39" xfId="18553"/>
    <cellStyle name="Comma 39 2" xfId="18554"/>
    <cellStyle name="Comma 39 3" xfId="18555"/>
    <cellStyle name="Comma 39 4" xfId="18556"/>
    <cellStyle name="Comma 4" xfId="18557"/>
    <cellStyle name="Comma 4 10" xfId="37255"/>
    <cellStyle name="Comma 4 11" xfId="37337"/>
    <cellStyle name="Comma 4 2" xfId="18558"/>
    <cellStyle name="Comma 4 2 2" xfId="18559"/>
    <cellStyle name="Comma 4 3" xfId="18560"/>
    <cellStyle name="Comma 4 3 2" xfId="18561"/>
    <cellStyle name="Comma 4 4" xfId="18562"/>
    <cellStyle name="Comma 4 4 2" xfId="18563"/>
    <cellStyle name="Comma 4 5" xfId="18564"/>
    <cellStyle name="Comma 4 5 2" xfId="18565"/>
    <cellStyle name="Comma 4 6" xfId="18566"/>
    <cellStyle name="Comma 4 6 2" xfId="18567"/>
    <cellStyle name="Comma 4 7" xfId="18568"/>
    <cellStyle name="Comma 4 8" xfId="18569"/>
    <cellStyle name="Comma 4 9" xfId="18570"/>
    <cellStyle name="Comma 4_FORMASI OUTLET NASIONAL FEB 2011" xfId="18571"/>
    <cellStyle name="Comma 40" xfId="18572"/>
    <cellStyle name="Comma 40 10" xfId="18573"/>
    <cellStyle name="Comma 40 10 2" xfId="18574"/>
    <cellStyle name="Comma 40 10 3" xfId="18575"/>
    <cellStyle name="Comma 40 10 4" xfId="18576"/>
    <cellStyle name="Comma 40 10 5" xfId="18577"/>
    <cellStyle name="Comma 40 10 6" xfId="18578"/>
    <cellStyle name="Comma 40 11" xfId="18579"/>
    <cellStyle name="Comma 40 11 2" xfId="18580"/>
    <cellStyle name="Comma 40 11 3" xfId="18581"/>
    <cellStyle name="Comma 40 11 4" xfId="18582"/>
    <cellStyle name="Comma 40 11 5" xfId="18583"/>
    <cellStyle name="Comma 40 11 6" xfId="18584"/>
    <cellStyle name="Comma 40 12" xfId="18585"/>
    <cellStyle name="Comma 40 12 2" xfId="18586"/>
    <cellStyle name="Comma 40 12 3" xfId="18587"/>
    <cellStyle name="Comma 40 12 4" xfId="18588"/>
    <cellStyle name="Comma 40 12 5" xfId="18589"/>
    <cellStyle name="Comma 40 12 6" xfId="18590"/>
    <cellStyle name="Comma 40 13" xfId="18591"/>
    <cellStyle name="Comma 40 13 2" xfId="18592"/>
    <cellStyle name="Comma 40 13 3" xfId="18593"/>
    <cellStyle name="Comma 40 13 4" xfId="18594"/>
    <cellStyle name="Comma 40 13 5" xfId="18595"/>
    <cellStyle name="Comma 40 13 6" xfId="18596"/>
    <cellStyle name="Comma 40 14" xfId="18597"/>
    <cellStyle name="Comma 40 14 2" xfId="18598"/>
    <cellStyle name="Comma 40 14 3" xfId="18599"/>
    <cellStyle name="Comma 40 14 4" xfId="18600"/>
    <cellStyle name="Comma 40 14 5" xfId="18601"/>
    <cellStyle name="Comma 40 14 6" xfId="18602"/>
    <cellStyle name="Comma 40 15" xfId="18603"/>
    <cellStyle name="Comma 40 16" xfId="18604"/>
    <cellStyle name="Comma 40 17" xfId="18605"/>
    <cellStyle name="Comma 40 18" xfId="18606"/>
    <cellStyle name="Comma 40 19" xfId="18607"/>
    <cellStyle name="Comma 40 2" xfId="18608"/>
    <cellStyle name="Comma 40 2 2" xfId="18609"/>
    <cellStyle name="Comma 40 2 3" xfId="18610"/>
    <cellStyle name="Comma 40 2 4" xfId="18611"/>
    <cellStyle name="Comma 40 2 5" xfId="18612"/>
    <cellStyle name="Comma 40 2 6" xfId="18613"/>
    <cellStyle name="Comma 40 20" xfId="18614"/>
    <cellStyle name="Comma 40 21" xfId="18615"/>
    <cellStyle name="Comma 40 22" xfId="18616"/>
    <cellStyle name="Comma 40 23" xfId="18617"/>
    <cellStyle name="Comma 40 24" xfId="18618"/>
    <cellStyle name="Comma 40 25" xfId="18619"/>
    <cellStyle name="Comma 40 26" xfId="18620"/>
    <cellStyle name="Comma 40 27" xfId="18621"/>
    <cellStyle name="Comma 40 28" xfId="18622"/>
    <cellStyle name="Comma 40 29" xfId="18623"/>
    <cellStyle name="Comma 40 3" xfId="18624"/>
    <cellStyle name="Comma 40 3 2" xfId="18625"/>
    <cellStyle name="Comma 40 3 3" xfId="18626"/>
    <cellStyle name="Comma 40 3 4" xfId="18627"/>
    <cellStyle name="Comma 40 3 5" xfId="18628"/>
    <cellStyle name="Comma 40 3 6" xfId="18629"/>
    <cellStyle name="Comma 40 30" xfId="18630"/>
    <cellStyle name="Comma 40 31" xfId="18631"/>
    <cellStyle name="Comma 40 32" xfId="18632"/>
    <cellStyle name="Comma 40 33" xfId="18633"/>
    <cellStyle name="Comma 40 34" xfId="18634"/>
    <cellStyle name="Comma 40 35" xfId="18635"/>
    <cellStyle name="Comma 40 36" xfId="18636"/>
    <cellStyle name="Comma 40 37" xfId="18637"/>
    <cellStyle name="Comma 40 38" xfId="18638"/>
    <cellStyle name="Comma 40 39" xfId="18639"/>
    <cellStyle name="Comma 40 4" xfId="18640"/>
    <cellStyle name="Comma 40 4 2" xfId="18641"/>
    <cellStyle name="Comma 40 4 3" xfId="18642"/>
    <cellStyle name="Comma 40 4 4" xfId="18643"/>
    <cellStyle name="Comma 40 4 5" xfId="18644"/>
    <cellStyle name="Comma 40 4 6" xfId="18645"/>
    <cellStyle name="Comma 40 40" xfId="18646"/>
    <cellStyle name="Comma 40 41" xfId="18647"/>
    <cellStyle name="Comma 40 42" xfId="18648"/>
    <cellStyle name="Comma 40 43" xfId="18649"/>
    <cellStyle name="Comma 40 44" xfId="18650"/>
    <cellStyle name="Comma 40 45" xfId="18651"/>
    <cellStyle name="Comma 40 46" xfId="18652"/>
    <cellStyle name="Comma 40 47" xfId="18653"/>
    <cellStyle name="Comma 40 48" xfId="18654"/>
    <cellStyle name="Comma 40 49" xfId="18655"/>
    <cellStyle name="Comma 40 5" xfId="18656"/>
    <cellStyle name="Comma 40 5 2" xfId="18657"/>
    <cellStyle name="Comma 40 5 3" xfId="18658"/>
    <cellStyle name="Comma 40 5 4" xfId="18659"/>
    <cellStyle name="Comma 40 5 5" xfId="18660"/>
    <cellStyle name="Comma 40 5 6" xfId="18661"/>
    <cellStyle name="Comma 40 50" xfId="18662"/>
    <cellStyle name="Comma 40 51" xfId="18663"/>
    <cellStyle name="Comma 40 52" xfId="18664"/>
    <cellStyle name="Comma 40 53" xfId="18665"/>
    <cellStyle name="Comma 40 54" xfId="18666"/>
    <cellStyle name="Comma 40 55" xfId="18667"/>
    <cellStyle name="Comma 40 56" xfId="18668"/>
    <cellStyle name="Comma 40 56 2" xfId="18669"/>
    <cellStyle name="Comma 40 57" xfId="18670"/>
    <cellStyle name="Comma 40 57 2" xfId="18671"/>
    <cellStyle name="Comma 40 58" xfId="18672"/>
    <cellStyle name="Comma 40 58 2" xfId="18673"/>
    <cellStyle name="Comma 40 59" xfId="18674"/>
    <cellStyle name="Comma 40 59 2" xfId="18675"/>
    <cellStyle name="Comma 40 6" xfId="18676"/>
    <cellStyle name="Comma 40 6 2" xfId="18677"/>
    <cellStyle name="Comma 40 6 3" xfId="18678"/>
    <cellStyle name="Comma 40 6 4" xfId="18679"/>
    <cellStyle name="Comma 40 6 5" xfId="18680"/>
    <cellStyle name="Comma 40 6 6" xfId="18681"/>
    <cellStyle name="Comma 40 60" xfId="18682"/>
    <cellStyle name="Comma 40 61" xfId="18683"/>
    <cellStyle name="Comma 40 62" xfId="18684"/>
    <cellStyle name="Comma 40 63" xfId="18685"/>
    <cellStyle name="Comma 40 64" xfId="18686"/>
    <cellStyle name="Comma 40 65" xfId="18687"/>
    <cellStyle name="Comma 40 66" xfId="18688"/>
    <cellStyle name="Comma 40 67" xfId="18689"/>
    <cellStyle name="Comma 40 68" xfId="18690"/>
    <cellStyle name="Comma 40 69" xfId="18691"/>
    <cellStyle name="Comma 40 7" xfId="18692"/>
    <cellStyle name="Comma 40 7 2" xfId="18693"/>
    <cellStyle name="Comma 40 7 3" xfId="18694"/>
    <cellStyle name="Comma 40 7 4" xfId="18695"/>
    <cellStyle name="Comma 40 7 5" xfId="18696"/>
    <cellStyle name="Comma 40 7 6" xfId="18697"/>
    <cellStyle name="Comma 40 70" xfId="18698"/>
    <cellStyle name="Comma 40 71" xfId="18699"/>
    <cellStyle name="Comma 40 72" xfId="18700"/>
    <cellStyle name="Comma 40 73" xfId="18701"/>
    <cellStyle name="Comma 40 8" xfId="18702"/>
    <cellStyle name="Comma 40 8 2" xfId="18703"/>
    <cellStyle name="Comma 40 8 3" xfId="18704"/>
    <cellStyle name="Comma 40 8 4" xfId="18705"/>
    <cellStyle name="Comma 40 8 5" xfId="18706"/>
    <cellStyle name="Comma 40 8 6" xfId="18707"/>
    <cellStyle name="Comma 40 9" xfId="18708"/>
    <cellStyle name="Comma 40 9 2" xfId="18709"/>
    <cellStyle name="Comma 40 9 3" xfId="18710"/>
    <cellStyle name="Comma 40 9 4" xfId="18711"/>
    <cellStyle name="Comma 40 9 5" xfId="18712"/>
    <cellStyle name="Comma 40 9 6" xfId="18713"/>
    <cellStyle name="Comma 41" xfId="18714"/>
    <cellStyle name="Comma 41 2" xfId="18715"/>
    <cellStyle name="Comma 41 3" xfId="18716"/>
    <cellStyle name="Comma 41 4" xfId="18717"/>
    <cellStyle name="Comma 42" xfId="18718"/>
    <cellStyle name="Comma 42 10" xfId="18719"/>
    <cellStyle name="Comma 42 10 2" xfId="18720"/>
    <cellStyle name="Comma 42 10 3" xfId="18721"/>
    <cellStyle name="Comma 42 10 4" xfId="18722"/>
    <cellStyle name="Comma 42 10 5" xfId="18723"/>
    <cellStyle name="Comma 42 10 6" xfId="18724"/>
    <cellStyle name="Comma 42 11" xfId="18725"/>
    <cellStyle name="Comma 42 11 2" xfId="18726"/>
    <cellStyle name="Comma 42 11 3" xfId="18727"/>
    <cellStyle name="Comma 42 11 4" xfId="18728"/>
    <cellStyle name="Comma 42 11 5" xfId="18729"/>
    <cellStyle name="Comma 42 11 6" xfId="18730"/>
    <cellStyle name="Comma 42 12" xfId="18731"/>
    <cellStyle name="Comma 42 12 2" xfId="18732"/>
    <cellStyle name="Comma 42 12 3" xfId="18733"/>
    <cellStyle name="Comma 42 12 4" xfId="18734"/>
    <cellStyle name="Comma 42 12 5" xfId="18735"/>
    <cellStyle name="Comma 42 12 6" xfId="18736"/>
    <cellStyle name="Comma 42 13" xfId="18737"/>
    <cellStyle name="Comma 42 13 2" xfId="18738"/>
    <cellStyle name="Comma 42 13 3" xfId="18739"/>
    <cellStyle name="Comma 42 13 4" xfId="18740"/>
    <cellStyle name="Comma 42 13 5" xfId="18741"/>
    <cellStyle name="Comma 42 13 6" xfId="18742"/>
    <cellStyle name="Comma 42 14" xfId="18743"/>
    <cellStyle name="Comma 42 14 2" xfId="18744"/>
    <cellStyle name="Comma 42 14 3" xfId="18745"/>
    <cellStyle name="Comma 42 14 4" xfId="18746"/>
    <cellStyle name="Comma 42 14 5" xfId="18747"/>
    <cellStyle name="Comma 42 14 6" xfId="18748"/>
    <cellStyle name="Comma 42 15" xfId="18749"/>
    <cellStyle name="Comma 42 16" xfId="18750"/>
    <cellStyle name="Comma 42 17" xfId="18751"/>
    <cellStyle name="Comma 42 18" xfId="18752"/>
    <cellStyle name="Comma 42 19" xfId="18753"/>
    <cellStyle name="Comma 42 2" xfId="18754"/>
    <cellStyle name="Comma 42 2 2" xfId="18755"/>
    <cellStyle name="Comma 42 2 3" xfId="18756"/>
    <cellStyle name="Comma 42 2 4" xfId="18757"/>
    <cellStyle name="Comma 42 2 5" xfId="18758"/>
    <cellStyle name="Comma 42 2 6" xfId="18759"/>
    <cellStyle name="Comma 42 20" xfId="18760"/>
    <cellStyle name="Comma 42 21" xfId="18761"/>
    <cellStyle name="Comma 42 22" xfId="18762"/>
    <cellStyle name="Comma 42 23" xfId="18763"/>
    <cellStyle name="Comma 42 24" xfId="18764"/>
    <cellStyle name="Comma 42 25" xfId="18765"/>
    <cellStyle name="Comma 42 26" xfId="18766"/>
    <cellStyle name="Comma 42 27" xfId="18767"/>
    <cellStyle name="Comma 42 28" xfId="18768"/>
    <cellStyle name="Comma 42 29" xfId="18769"/>
    <cellStyle name="Comma 42 3" xfId="18770"/>
    <cellStyle name="Comma 42 3 2" xfId="18771"/>
    <cellStyle name="Comma 42 3 3" xfId="18772"/>
    <cellStyle name="Comma 42 3 4" xfId="18773"/>
    <cellStyle name="Comma 42 3 5" xfId="18774"/>
    <cellStyle name="Comma 42 3 6" xfId="18775"/>
    <cellStyle name="Comma 42 30" xfId="18776"/>
    <cellStyle name="Comma 42 31" xfId="18777"/>
    <cellStyle name="Comma 42 32" xfId="18778"/>
    <cellStyle name="Comma 42 33" xfId="18779"/>
    <cellStyle name="Comma 42 34" xfId="18780"/>
    <cellStyle name="Comma 42 35" xfId="18781"/>
    <cellStyle name="Comma 42 36" xfId="18782"/>
    <cellStyle name="Comma 42 37" xfId="18783"/>
    <cellStyle name="Comma 42 38" xfId="18784"/>
    <cellStyle name="Comma 42 39" xfId="18785"/>
    <cellStyle name="Comma 42 4" xfId="18786"/>
    <cellStyle name="Comma 42 4 2" xfId="18787"/>
    <cellStyle name="Comma 42 4 3" xfId="18788"/>
    <cellStyle name="Comma 42 4 4" xfId="18789"/>
    <cellStyle name="Comma 42 4 5" xfId="18790"/>
    <cellStyle name="Comma 42 4 6" xfId="18791"/>
    <cellStyle name="Comma 42 40" xfId="18792"/>
    <cellStyle name="Comma 42 41" xfId="18793"/>
    <cellStyle name="Comma 42 42" xfId="18794"/>
    <cellStyle name="Comma 42 43" xfId="18795"/>
    <cellStyle name="Comma 42 44" xfId="18796"/>
    <cellStyle name="Comma 42 45" xfId="18797"/>
    <cellStyle name="Comma 42 46" xfId="18798"/>
    <cellStyle name="Comma 42 47" xfId="18799"/>
    <cellStyle name="Comma 42 48" xfId="18800"/>
    <cellStyle name="Comma 42 49" xfId="18801"/>
    <cellStyle name="Comma 42 5" xfId="18802"/>
    <cellStyle name="Comma 42 5 2" xfId="18803"/>
    <cellStyle name="Comma 42 5 3" xfId="18804"/>
    <cellStyle name="Comma 42 5 4" xfId="18805"/>
    <cellStyle name="Comma 42 5 5" xfId="18806"/>
    <cellStyle name="Comma 42 5 6" xfId="18807"/>
    <cellStyle name="Comma 42 50" xfId="18808"/>
    <cellStyle name="Comma 42 51" xfId="18809"/>
    <cellStyle name="Comma 42 52" xfId="18810"/>
    <cellStyle name="Comma 42 53" xfId="18811"/>
    <cellStyle name="Comma 42 54" xfId="18812"/>
    <cellStyle name="Comma 42 55" xfId="18813"/>
    <cellStyle name="Comma 42 56" xfId="18814"/>
    <cellStyle name="Comma 42 56 2" xfId="18815"/>
    <cellStyle name="Comma 42 57" xfId="18816"/>
    <cellStyle name="Comma 42 57 2" xfId="18817"/>
    <cellStyle name="Comma 42 58" xfId="18818"/>
    <cellStyle name="Comma 42 58 2" xfId="18819"/>
    <cellStyle name="Comma 42 59" xfId="18820"/>
    <cellStyle name="Comma 42 59 2" xfId="18821"/>
    <cellStyle name="Comma 42 6" xfId="18822"/>
    <cellStyle name="Comma 42 6 2" xfId="18823"/>
    <cellStyle name="Comma 42 6 3" xfId="18824"/>
    <cellStyle name="Comma 42 6 4" xfId="18825"/>
    <cellStyle name="Comma 42 6 5" xfId="18826"/>
    <cellStyle name="Comma 42 6 6" xfId="18827"/>
    <cellStyle name="Comma 42 60" xfId="18828"/>
    <cellStyle name="Comma 42 61" xfId="18829"/>
    <cellStyle name="Comma 42 62" xfId="18830"/>
    <cellStyle name="Comma 42 63" xfId="18831"/>
    <cellStyle name="Comma 42 64" xfId="18832"/>
    <cellStyle name="Comma 42 65" xfId="18833"/>
    <cellStyle name="Comma 42 66" xfId="18834"/>
    <cellStyle name="Comma 42 67" xfId="18835"/>
    <cellStyle name="Comma 42 68" xfId="18836"/>
    <cellStyle name="Comma 42 69" xfId="18837"/>
    <cellStyle name="Comma 42 7" xfId="18838"/>
    <cellStyle name="Comma 42 7 2" xfId="18839"/>
    <cellStyle name="Comma 42 7 3" xfId="18840"/>
    <cellStyle name="Comma 42 7 4" xfId="18841"/>
    <cellStyle name="Comma 42 7 5" xfId="18842"/>
    <cellStyle name="Comma 42 7 6" xfId="18843"/>
    <cellStyle name="Comma 42 70" xfId="18844"/>
    <cellStyle name="Comma 42 71" xfId="18845"/>
    <cellStyle name="Comma 42 72" xfId="18846"/>
    <cellStyle name="Comma 42 73" xfId="18847"/>
    <cellStyle name="Comma 42 8" xfId="18848"/>
    <cellStyle name="Comma 42 8 2" xfId="18849"/>
    <cellStyle name="Comma 42 8 3" xfId="18850"/>
    <cellStyle name="Comma 42 8 4" xfId="18851"/>
    <cellStyle name="Comma 42 8 5" xfId="18852"/>
    <cellStyle name="Comma 42 8 6" xfId="18853"/>
    <cellStyle name="Comma 42 9" xfId="18854"/>
    <cellStyle name="Comma 42 9 2" xfId="18855"/>
    <cellStyle name="Comma 42 9 3" xfId="18856"/>
    <cellStyle name="Comma 42 9 4" xfId="18857"/>
    <cellStyle name="Comma 42 9 5" xfId="18858"/>
    <cellStyle name="Comma 42 9 6" xfId="18859"/>
    <cellStyle name="Comma 43" xfId="18860"/>
    <cellStyle name="Comma 43 2" xfId="18861"/>
    <cellStyle name="Comma 44" xfId="18862"/>
    <cellStyle name="Comma 44 2" xfId="18863"/>
    <cellStyle name="Comma 44 3" xfId="18864"/>
    <cellStyle name="Comma 45" xfId="18865"/>
    <cellStyle name="Comma 45 2" xfId="18866"/>
    <cellStyle name="Comma 46" xfId="18867"/>
    <cellStyle name="Comma 46 10" xfId="18868"/>
    <cellStyle name="Comma 46 10 2" xfId="18869"/>
    <cellStyle name="Comma 46 10 3" xfId="18870"/>
    <cellStyle name="Comma 46 10 4" xfId="18871"/>
    <cellStyle name="Comma 46 10 5" xfId="18872"/>
    <cellStyle name="Comma 46 10 6" xfId="18873"/>
    <cellStyle name="Comma 46 11" xfId="18874"/>
    <cellStyle name="Comma 46 11 2" xfId="18875"/>
    <cellStyle name="Comma 46 11 3" xfId="18876"/>
    <cellStyle name="Comma 46 11 4" xfId="18877"/>
    <cellStyle name="Comma 46 11 5" xfId="18878"/>
    <cellStyle name="Comma 46 11 6" xfId="18879"/>
    <cellStyle name="Comma 46 12" xfId="18880"/>
    <cellStyle name="Comma 46 12 2" xfId="18881"/>
    <cellStyle name="Comma 46 12 3" xfId="18882"/>
    <cellStyle name="Comma 46 12 4" xfId="18883"/>
    <cellStyle name="Comma 46 12 5" xfId="18884"/>
    <cellStyle name="Comma 46 12 6" xfId="18885"/>
    <cellStyle name="Comma 46 13" xfId="18886"/>
    <cellStyle name="Comma 46 13 2" xfId="18887"/>
    <cellStyle name="Comma 46 13 3" xfId="18888"/>
    <cellStyle name="Comma 46 13 4" xfId="18889"/>
    <cellStyle name="Comma 46 13 5" xfId="18890"/>
    <cellStyle name="Comma 46 13 6" xfId="18891"/>
    <cellStyle name="Comma 46 14" xfId="18892"/>
    <cellStyle name="Comma 46 14 2" xfId="18893"/>
    <cellStyle name="Comma 46 14 3" xfId="18894"/>
    <cellStyle name="Comma 46 14 4" xfId="18895"/>
    <cellStyle name="Comma 46 14 5" xfId="18896"/>
    <cellStyle name="Comma 46 14 6" xfId="18897"/>
    <cellStyle name="Comma 46 15" xfId="18898"/>
    <cellStyle name="Comma 46 16" xfId="18899"/>
    <cellStyle name="Comma 46 17" xfId="18900"/>
    <cellStyle name="Comma 46 18" xfId="18901"/>
    <cellStyle name="Comma 46 19" xfId="18902"/>
    <cellStyle name="Comma 46 2" xfId="18903"/>
    <cellStyle name="Comma 46 2 2" xfId="18904"/>
    <cellStyle name="Comma 46 2 3" xfId="18905"/>
    <cellStyle name="Comma 46 2 4" xfId="18906"/>
    <cellStyle name="Comma 46 2 5" xfId="18907"/>
    <cellStyle name="Comma 46 2 6" xfId="18908"/>
    <cellStyle name="Comma 46 20" xfId="18909"/>
    <cellStyle name="Comma 46 21" xfId="18910"/>
    <cellStyle name="Comma 46 22" xfId="18911"/>
    <cellStyle name="Comma 46 23" xfId="18912"/>
    <cellStyle name="Comma 46 24" xfId="18913"/>
    <cellStyle name="Comma 46 25" xfId="18914"/>
    <cellStyle name="Comma 46 26" xfId="18915"/>
    <cellStyle name="Comma 46 27" xfId="18916"/>
    <cellStyle name="Comma 46 28" xfId="18917"/>
    <cellStyle name="Comma 46 29" xfId="18918"/>
    <cellStyle name="Comma 46 3" xfId="18919"/>
    <cellStyle name="Comma 46 3 2" xfId="18920"/>
    <cellStyle name="Comma 46 3 3" xfId="18921"/>
    <cellStyle name="Comma 46 3 4" xfId="18922"/>
    <cellStyle name="Comma 46 3 5" xfId="18923"/>
    <cellStyle name="Comma 46 3 6" xfId="18924"/>
    <cellStyle name="Comma 46 30" xfId="18925"/>
    <cellStyle name="Comma 46 31" xfId="18926"/>
    <cellStyle name="Comma 46 32" xfId="18927"/>
    <cellStyle name="Comma 46 33" xfId="18928"/>
    <cellStyle name="Comma 46 34" xfId="18929"/>
    <cellStyle name="Comma 46 35" xfId="18930"/>
    <cellStyle name="Comma 46 36" xfId="18931"/>
    <cellStyle name="Comma 46 37" xfId="18932"/>
    <cellStyle name="Comma 46 38" xfId="18933"/>
    <cellStyle name="Comma 46 39" xfId="18934"/>
    <cellStyle name="Comma 46 4" xfId="18935"/>
    <cellStyle name="Comma 46 4 2" xfId="18936"/>
    <cellStyle name="Comma 46 4 3" xfId="18937"/>
    <cellStyle name="Comma 46 4 4" xfId="18938"/>
    <cellStyle name="Comma 46 4 5" xfId="18939"/>
    <cellStyle name="Comma 46 4 6" xfId="18940"/>
    <cellStyle name="Comma 46 40" xfId="18941"/>
    <cellStyle name="Comma 46 41" xfId="18942"/>
    <cellStyle name="Comma 46 42" xfId="18943"/>
    <cellStyle name="Comma 46 43" xfId="18944"/>
    <cellStyle name="Comma 46 44" xfId="18945"/>
    <cellStyle name="Comma 46 45" xfId="18946"/>
    <cellStyle name="Comma 46 46" xfId="18947"/>
    <cellStyle name="Comma 46 47" xfId="18948"/>
    <cellStyle name="Comma 46 48" xfId="18949"/>
    <cellStyle name="Comma 46 49" xfId="18950"/>
    <cellStyle name="Comma 46 5" xfId="18951"/>
    <cellStyle name="Comma 46 5 2" xfId="18952"/>
    <cellStyle name="Comma 46 5 3" xfId="18953"/>
    <cellStyle name="Comma 46 5 4" xfId="18954"/>
    <cellStyle name="Comma 46 5 5" xfId="18955"/>
    <cellStyle name="Comma 46 5 6" xfId="18956"/>
    <cellStyle name="Comma 46 50" xfId="18957"/>
    <cellStyle name="Comma 46 51" xfId="18958"/>
    <cellStyle name="Comma 46 52" xfId="18959"/>
    <cellStyle name="Comma 46 53" xfId="18960"/>
    <cellStyle name="Comma 46 54" xfId="18961"/>
    <cellStyle name="Comma 46 55" xfId="18962"/>
    <cellStyle name="Comma 46 56" xfId="18963"/>
    <cellStyle name="Comma 46 56 2" xfId="18964"/>
    <cellStyle name="Comma 46 57" xfId="18965"/>
    <cellStyle name="Comma 46 57 2" xfId="18966"/>
    <cellStyle name="Comma 46 58" xfId="18967"/>
    <cellStyle name="Comma 46 58 2" xfId="18968"/>
    <cellStyle name="Comma 46 59" xfId="18969"/>
    <cellStyle name="Comma 46 59 2" xfId="18970"/>
    <cellStyle name="Comma 46 6" xfId="18971"/>
    <cellStyle name="Comma 46 6 2" xfId="18972"/>
    <cellStyle name="Comma 46 6 3" xfId="18973"/>
    <cellStyle name="Comma 46 6 4" xfId="18974"/>
    <cellStyle name="Comma 46 6 5" xfId="18975"/>
    <cellStyle name="Comma 46 6 6" xfId="18976"/>
    <cellStyle name="Comma 46 60" xfId="18977"/>
    <cellStyle name="Comma 46 61" xfId="18978"/>
    <cellStyle name="Comma 46 62" xfId="18979"/>
    <cellStyle name="Comma 46 63" xfId="18980"/>
    <cellStyle name="Comma 46 64" xfId="18981"/>
    <cellStyle name="Comma 46 65" xfId="18982"/>
    <cellStyle name="Comma 46 66" xfId="18983"/>
    <cellStyle name="Comma 46 67" xfId="18984"/>
    <cellStyle name="Comma 46 68" xfId="18985"/>
    <cellStyle name="Comma 46 69" xfId="18986"/>
    <cellStyle name="Comma 46 7" xfId="18987"/>
    <cellStyle name="Comma 46 7 2" xfId="18988"/>
    <cellStyle name="Comma 46 7 3" xfId="18989"/>
    <cellStyle name="Comma 46 7 4" xfId="18990"/>
    <cellStyle name="Comma 46 7 5" xfId="18991"/>
    <cellStyle name="Comma 46 7 6" xfId="18992"/>
    <cellStyle name="Comma 46 70" xfId="18993"/>
    <cellStyle name="Comma 46 71" xfId="18994"/>
    <cellStyle name="Comma 46 72" xfId="18995"/>
    <cellStyle name="Comma 46 73" xfId="18996"/>
    <cellStyle name="Comma 46 8" xfId="18997"/>
    <cellStyle name="Comma 46 8 2" xfId="18998"/>
    <cellStyle name="Comma 46 8 3" xfId="18999"/>
    <cellStyle name="Comma 46 8 4" xfId="19000"/>
    <cellStyle name="Comma 46 8 5" xfId="19001"/>
    <cellStyle name="Comma 46 8 6" xfId="19002"/>
    <cellStyle name="Comma 46 9" xfId="19003"/>
    <cellStyle name="Comma 46 9 2" xfId="19004"/>
    <cellStyle name="Comma 46 9 3" xfId="19005"/>
    <cellStyle name="Comma 46 9 4" xfId="19006"/>
    <cellStyle name="Comma 46 9 5" xfId="19007"/>
    <cellStyle name="Comma 46 9 6" xfId="19008"/>
    <cellStyle name="Comma 47" xfId="19009"/>
    <cellStyle name="Comma 47 10" xfId="19010"/>
    <cellStyle name="Comma 47 10 2" xfId="19011"/>
    <cellStyle name="Comma 47 10 3" xfId="19012"/>
    <cellStyle name="Comma 47 10 4" xfId="19013"/>
    <cellStyle name="Comma 47 10 5" xfId="19014"/>
    <cellStyle name="Comma 47 10 6" xfId="19015"/>
    <cellStyle name="Comma 47 11" xfId="19016"/>
    <cellStyle name="Comma 47 11 2" xfId="19017"/>
    <cellStyle name="Comma 47 11 3" xfId="19018"/>
    <cellStyle name="Comma 47 11 4" xfId="19019"/>
    <cellStyle name="Comma 47 11 5" xfId="19020"/>
    <cellStyle name="Comma 47 11 6" xfId="19021"/>
    <cellStyle name="Comma 47 12" xfId="19022"/>
    <cellStyle name="Comma 47 12 2" xfId="19023"/>
    <cellStyle name="Comma 47 12 3" xfId="19024"/>
    <cellStyle name="Comma 47 12 4" xfId="19025"/>
    <cellStyle name="Comma 47 12 5" xfId="19026"/>
    <cellStyle name="Comma 47 12 6" xfId="19027"/>
    <cellStyle name="Comma 47 13" xfId="19028"/>
    <cellStyle name="Comma 47 13 2" xfId="19029"/>
    <cellStyle name="Comma 47 13 3" xfId="19030"/>
    <cellStyle name="Comma 47 13 4" xfId="19031"/>
    <cellStyle name="Comma 47 13 5" xfId="19032"/>
    <cellStyle name="Comma 47 13 6" xfId="19033"/>
    <cellStyle name="Comma 47 14" xfId="19034"/>
    <cellStyle name="Comma 47 14 2" xfId="19035"/>
    <cellStyle name="Comma 47 14 3" xfId="19036"/>
    <cellStyle name="Comma 47 14 4" xfId="19037"/>
    <cellStyle name="Comma 47 14 5" xfId="19038"/>
    <cellStyle name="Comma 47 14 6" xfId="19039"/>
    <cellStyle name="Comma 47 15" xfId="19040"/>
    <cellStyle name="Comma 47 16" xfId="19041"/>
    <cellStyle name="Comma 47 17" xfId="19042"/>
    <cellStyle name="Comma 47 18" xfId="19043"/>
    <cellStyle name="Comma 47 19" xfId="19044"/>
    <cellStyle name="Comma 47 2" xfId="19045"/>
    <cellStyle name="Comma 47 2 2" xfId="19046"/>
    <cellStyle name="Comma 47 2 3" xfId="19047"/>
    <cellStyle name="Comma 47 2 4" xfId="19048"/>
    <cellStyle name="Comma 47 2 5" xfId="19049"/>
    <cellStyle name="Comma 47 2 6" xfId="19050"/>
    <cellStyle name="Comma 47 20" xfId="19051"/>
    <cellStyle name="Comma 47 21" xfId="19052"/>
    <cellStyle name="Comma 47 22" xfId="19053"/>
    <cellStyle name="Comma 47 23" xfId="19054"/>
    <cellStyle name="Comma 47 24" xfId="19055"/>
    <cellStyle name="Comma 47 25" xfId="19056"/>
    <cellStyle name="Comma 47 26" xfId="19057"/>
    <cellStyle name="Comma 47 27" xfId="19058"/>
    <cellStyle name="Comma 47 28" xfId="19059"/>
    <cellStyle name="Comma 47 29" xfId="19060"/>
    <cellStyle name="Comma 47 3" xfId="19061"/>
    <cellStyle name="Comma 47 3 2" xfId="19062"/>
    <cellStyle name="Comma 47 3 3" xfId="19063"/>
    <cellStyle name="Comma 47 3 4" xfId="19064"/>
    <cellStyle name="Comma 47 3 5" xfId="19065"/>
    <cellStyle name="Comma 47 3 6" xfId="19066"/>
    <cellStyle name="Comma 47 30" xfId="19067"/>
    <cellStyle name="Comma 47 31" xfId="19068"/>
    <cellStyle name="Comma 47 32" xfId="19069"/>
    <cellStyle name="Comma 47 33" xfId="19070"/>
    <cellStyle name="Comma 47 34" xfId="19071"/>
    <cellStyle name="Comma 47 35" xfId="19072"/>
    <cellStyle name="Comma 47 36" xfId="19073"/>
    <cellStyle name="Comma 47 37" xfId="19074"/>
    <cellStyle name="Comma 47 38" xfId="19075"/>
    <cellStyle name="Comma 47 39" xfId="19076"/>
    <cellStyle name="Comma 47 4" xfId="19077"/>
    <cellStyle name="Comma 47 4 2" xfId="19078"/>
    <cellStyle name="Comma 47 4 3" xfId="19079"/>
    <cellStyle name="Comma 47 4 4" xfId="19080"/>
    <cellStyle name="Comma 47 4 5" xfId="19081"/>
    <cellStyle name="Comma 47 4 6" xfId="19082"/>
    <cellStyle name="Comma 47 40" xfId="19083"/>
    <cellStyle name="Comma 47 41" xfId="19084"/>
    <cellStyle name="Comma 47 42" xfId="19085"/>
    <cellStyle name="Comma 47 43" xfId="19086"/>
    <cellStyle name="Comma 47 44" xfId="19087"/>
    <cellStyle name="Comma 47 45" xfId="19088"/>
    <cellStyle name="Comma 47 46" xfId="19089"/>
    <cellStyle name="Comma 47 47" xfId="19090"/>
    <cellStyle name="Comma 47 48" xfId="19091"/>
    <cellStyle name="Comma 47 49" xfId="19092"/>
    <cellStyle name="Comma 47 5" xfId="19093"/>
    <cellStyle name="Comma 47 5 2" xfId="19094"/>
    <cellStyle name="Comma 47 5 3" xfId="19095"/>
    <cellStyle name="Comma 47 5 4" xfId="19096"/>
    <cellStyle name="Comma 47 5 5" xfId="19097"/>
    <cellStyle name="Comma 47 5 6" xfId="19098"/>
    <cellStyle name="Comma 47 50" xfId="19099"/>
    <cellStyle name="Comma 47 51" xfId="19100"/>
    <cellStyle name="Comma 47 52" xfId="19101"/>
    <cellStyle name="Comma 47 53" xfId="19102"/>
    <cellStyle name="Comma 47 54" xfId="19103"/>
    <cellStyle name="Comma 47 55" xfId="19104"/>
    <cellStyle name="Comma 47 56" xfId="19105"/>
    <cellStyle name="Comma 47 56 2" xfId="19106"/>
    <cellStyle name="Comma 47 57" xfId="19107"/>
    <cellStyle name="Comma 47 57 2" xfId="19108"/>
    <cellStyle name="Comma 47 58" xfId="19109"/>
    <cellStyle name="Comma 47 58 2" xfId="19110"/>
    <cellStyle name="Comma 47 59" xfId="19111"/>
    <cellStyle name="Comma 47 59 2" xfId="19112"/>
    <cellStyle name="Comma 47 6" xfId="19113"/>
    <cellStyle name="Comma 47 6 2" xfId="19114"/>
    <cellStyle name="Comma 47 6 3" xfId="19115"/>
    <cellStyle name="Comma 47 6 4" xfId="19116"/>
    <cellStyle name="Comma 47 6 5" xfId="19117"/>
    <cellStyle name="Comma 47 6 6" xfId="19118"/>
    <cellStyle name="Comma 47 60" xfId="19119"/>
    <cellStyle name="Comma 47 61" xfId="19120"/>
    <cellStyle name="Comma 47 62" xfId="19121"/>
    <cellStyle name="Comma 47 63" xfId="19122"/>
    <cellStyle name="Comma 47 64" xfId="19123"/>
    <cellStyle name="Comma 47 65" xfId="19124"/>
    <cellStyle name="Comma 47 66" xfId="19125"/>
    <cellStyle name="Comma 47 67" xfId="19126"/>
    <cellStyle name="Comma 47 68" xfId="19127"/>
    <cellStyle name="Comma 47 69" xfId="19128"/>
    <cellStyle name="Comma 47 7" xfId="19129"/>
    <cellStyle name="Comma 47 7 2" xfId="19130"/>
    <cellStyle name="Comma 47 7 3" xfId="19131"/>
    <cellStyle name="Comma 47 7 4" xfId="19132"/>
    <cellStyle name="Comma 47 7 5" xfId="19133"/>
    <cellStyle name="Comma 47 7 6" xfId="19134"/>
    <cellStyle name="Comma 47 70" xfId="19135"/>
    <cellStyle name="Comma 47 71" xfId="19136"/>
    <cellStyle name="Comma 47 72" xfId="19137"/>
    <cellStyle name="Comma 47 73" xfId="19138"/>
    <cellStyle name="Comma 47 8" xfId="19139"/>
    <cellStyle name="Comma 47 8 2" xfId="19140"/>
    <cellStyle name="Comma 47 8 3" xfId="19141"/>
    <cellStyle name="Comma 47 8 4" xfId="19142"/>
    <cellStyle name="Comma 47 8 5" xfId="19143"/>
    <cellStyle name="Comma 47 8 6" xfId="19144"/>
    <cellStyle name="Comma 47 9" xfId="19145"/>
    <cellStyle name="Comma 47 9 2" xfId="19146"/>
    <cellStyle name="Comma 47 9 3" xfId="19147"/>
    <cellStyle name="Comma 47 9 4" xfId="19148"/>
    <cellStyle name="Comma 47 9 5" xfId="19149"/>
    <cellStyle name="Comma 47 9 6" xfId="19150"/>
    <cellStyle name="Comma 48" xfId="19151"/>
    <cellStyle name="Comma 48 2" xfId="19152"/>
    <cellStyle name="Comma 48 3" xfId="19153"/>
    <cellStyle name="Comma 48 4" xfId="19154"/>
    <cellStyle name="Comma 49" xfId="19155"/>
    <cellStyle name="Comma 49 2" xfId="19156"/>
    <cellStyle name="Comma 5" xfId="19157"/>
    <cellStyle name="Comma 5 10" xfId="19158"/>
    <cellStyle name="Comma 5 11" xfId="19159"/>
    <cellStyle name="Comma 5 12" xfId="19160"/>
    <cellStyle name="Comma 5 2" xfId="19161"/>
    <cellStyle name="Comma 5 2 2" xfId="19162"/>
    <cellStyle name="Comma 5 3" xfId="19163"/>
    <cellStyle name="Comma 5 4" xfId="19164"/>
    <cellStyle name="Comma 5 5" xfId="19165"/>
    <cellStyle name="Comma 5 6" xfId="19166"/>
    <cellStyle name="Comma 5 7" xfId="19167"/>
    <cellStyle name="Comma 5 8" xfId="19168"/>
    <cellStyle name="Comma 5 9" xfId="19169"/>
    <cellStyle name="Comma 5_FORM  KPM  TH. 2010 FINAL" xfId="19170"/>
    <cellStyle name="Comma 50" xfId="19171"/>
    <cellStyle name="Comma 50 10" xfId="19172"/>
    <cellStyle name="Comma 50 10 2" xfId="19173"/>
    <cellStyle name="Comma 50 10 3" xfId="19174"/>
    <cellStyle name="Comma 50 10 4" xfId="19175"/>
    <cellStyle name="Comma 50 10 5" xfId="19176"/>
    <cellStyle name="Comma 50 10 6" xfId="19177"/>
    <cellStyle name="Comma 50 11" xfId="19178"/>
    <cellStyle name="Comma 50 11 2" xfId="19179"/>
    <cellStyle name="Comma 50 11 3" xfId="19180"/>
    <cellStyle name="Comma 50 11 4" xfId="19181"/>
    <cellStyle name="Comma 50 11 5" xfId="19182"/>
    <cellStyle name="Comma 50 11 6" xfId="19183"/>
    <cellStyle name="Comma 50 12" xfId="19184"/>
    <cellStyle name="Comma 50 12 2" xfId="19185"/>
    <cellStyle name="Comma 50 12 3" xfId="19186"/>
    <cellStyle name="Comma 50 12 4" xfId="19187"/>
    <cellStyle name="Comma 50 12 5" xfId="19188"/>
    <cellStyle name="Comma 50 12 6" xfId="19189"/>
    <cellStyle name="Comma 50 13" xfId="19190"/>
    <cellStyle name="Comma 50 13 2" xfId="19191"/>
    <cellStyle name="Comma 50 13 3" xfId="19192"/>
    <cellStyle name="Comma 50 13 4" xfId="19193"/>
    <cellStyle name="Comma 50 13 5" xfId="19194"/>
    <cellStyle name="Comma 50 13 6" xfId="19195"/>
    <cellStyle name="Comma 50 14" xfId="19196"/>
    <cellStyle name="Comma 50 14 2" xfId="19197"/>
    <cellStyle name="Comma 50 14 3" xfId="19198"/>
    <cellStyle name="Comma 50 14 4" xfId="19199"/>
    <cellStyle name="Comma 50 14 5" xfId="19200"/>
    <cellStyle name="Comma 50 14 6" xfId="19201"/>
    <cellStyle name="Comma 50 15" xfId="19202"/>
    <cellStyle name="Comma 50 16" xfId="19203"/>
    <cellStyle name="Comma 50 17" xfId="19204"/>
    <cellStyle name="Comma 50 18" xfId="19205"/>
    <cellStyle name="Comma 50 19" xfId="19206"/>
    <cellStyle name="Comma 50 2" xfId="19207"/>
    <cellStyle name="Comma 50 2 2" xfId="19208"/>
    <cellStyle name="Comma 50 2 3" xfId="19209"/>
    <cellStyle name="Comma 50 2 4" xfId="19210"/>
    <cellStyle name="Comma 50 2 5" xfId="19211"/>
    <cellStyle name="Comma 50 2 6" xfId="19212"/>
    <cellStyle name="Comma 50 20" xfId="19213"/>
    <cellStyle name="Comma 50 21" xfId="19214"/>
    <cellStyle name="Comma 50 22" xfId="19215"/>
    <cellStyle name="Comma 50 23" xfId="19216"/>
    <cellStyle name="Comma 50 24" xfId="19217"/>
    <cellStyle name="Comma 50 25" xfId="19218"/>
    <cellStyle name="Comma 50 26" xfId="19219"/>
    <cellStyle name="Comma 50 27" xfId="19220"/>
    <cellStyle name="Comma 50 28" xfId="19221"/>
    <cellStyle name="Comma 50 29" xfId="19222"/>
    <cellStyle name="Comma 50 3" xfId="19223"/>
    <cellStyle name="Comma 50 3 2" xfId="19224"/>
    <cellStyle name="Comma 50 3 3" xfId="19225"/>
    <cellStyle name="Comma 50 3 4" xfId="19226"/>
    <cellStyle name="Comma 50 3 5" xfId="19227"/>
    <cellStyle name="Comma 50 3 6" xfId="19228"/>
    <cellStyle name="Comma 50 30" xfId="19229"/>
    <cellStyle name="Comma 50 31" xfId="19230"/>
    <cellStyle name="Comma 50 32" xfId="19231"/>
    <cellStyle name="Comma 50 33" xfId="19232"/>
    <cellStyle name="Comma 50 34" xfId="19233"/>
    <cellStyle name="Comma 50 35" xfId="19234"/>
    <cellStyle name="Comma 50 36" xfId="19235"/>
    <cellStyle name="Comma 50 37" xfId="19236"/>
    <cellStyle name="Comma 50 38" xfId="19237"/>
    <cellStyle name="Comma 50 39" xfId="19238"/>
    <cellStyle name="Comma 50 4" xfId="19239"/>
    <cellStyle name="Comma 50 4 2" xfId="19240"/>
    <cellStyle name="Comma 50 4 3" xfId="19241"/>
    <cellStyle name="Comma 50 4 4" xfId="19242"/>
    <cellStyle name="Comma 50 4 5" xfId="19243"/>
    <cellStyle name="Comma 50 4 6" xfId="19244"/>
    <cellStyle name="Comma 50 40" xfId="19245"/>
    <cellStyle name="Comma 50 41" xfId="19246"/>
    <cellStyle name="Comma 50 42" xfId="19247"/>
    <cellStyle name="Comma 50 43" xfId="19248"/>
    <cellStyle name="Comma 50 44" xfId="19249"/>
    <cellStyle name="Comma 50 45" xfId="19250"/>
    <cellStyle name="Comma 50 46" xfId="19251"/>
    <cellStyle name="Comma 50 47" xfId="19252"/>
    <cellStyle name="Comma 50 48" xfId="19253"/>
    <cellStyle name="Comma 50 49" xfId="19254"/>
    <cellStyle name="Comma 50 5" xfId="19255"/>
    <cellStyle name="Comma 50 5 2" xfId="19256"/>
    <cellStyle name="Comma 50 5 3" xfId="19257"/>
    <cellStyle name="Comma 50 5 4" xfId="19258"/>
    <cellStyle name="Comma 50 5 5" xfId="19259"/>
    <cellStyle name="Comma 50 5 6" xfId="19260"/>
    <cellStyle name="Comma 50 50" xfId="19261"/>
    <cellStyle name="Comma 50 51" xfId="19262"/>
    <cellStyle name="Comma 50 52" xfId="19263"/>
    <cellStyle name="Comma 50 53" xfId="19264"/>
    <cellStyle name="Comma 50 54" xfId="19265"/>
    <cellStyle name="Comma 50 55" xfId="19266"/>
    <cellStyle name="Comma 50 56" xfId="19267"/>
    <cellStyle name="Comma 50 56 2" xfId="19268"/>
    <cellStyle name="Comma 50 57" xfId="19269"/>
    <cellStyle name="Comma 50 57 2" xfId="19270"/>
    <cellStyle name="Comma 50 58" xfId="19271"/>
    <cellStyle name="Comma 50 58 2" xfId="19272"/>
    <cellStyle name="Comma 50 59" xfId="19273"/>
    <cellStyle name="Comma 50 59 2" xfId="19274"/>
    <cellStyle name="Comma 50 6" xfId="19275"/>
    <cellStyle name="Comma 50 6 2" xfId="19276"/>
    <cellStyle name="Comma 50 6 3" xfId="19277"/>
    <cellStyle name="Comma 50 6 4" xfId="19278"/>
    <cellStyle name="Comma 50 6 5" xfId="19279"/>
    <cellStyle name="Comma 50 6 6" xfId="19280"/>
    <cellStyle name="Comma 50 60" xfId="19281"/>
    <cellStyle name="Comma 50 61" xfId="19282"/>
    <cellStyle name="Comma 50 62" xfId="19283"/>
    <cellStyle name="Comma 50 63" xfId="19284"/>
    <cellStyle name="Comma 50 64" xfId="19285"/>
    <cellStyle name="Comma 50 65" xfId="19286"/>
    <cellStyle name="Comma 50 66" xfId="19287"/>
    <cellStyle name="Comma 50 67" xfId="19288"/>
    <cellStyle name="Comma 50 68" xfId="19289"/>
    <cellStyle name="Comma 50 69" xfId="19290"/>
    <cellStyle name="Comma 50 7" xfId="19291"/>
    <cellStyle name="Comma 50 7 2" xfId="19292"/>
    <cellStyle name="Comma 50 7 3" xfId="19293"/>
    <cellStyle name="Comma 50 7 4" xfId="19294"/>
    <cellStyle name="Comma 50 7 5" xfId="19295"/>
    <cellStyle name="Comma 50 7 6" xfId="19296"/>
    <cellStyle name="Comma 50 70" xfId="19297"/>
    <cellStyle name="Comma 50 71" xfId="19298"/>
    <cellStyle name="Comma 50 72" xfId="19299"/>
    <cellStyle name="Comma 50 73" xfId="19300"/>
    <cellStyle name="Comma 50 8" xfId="19301"/>
    <cellStyle name="Comma 50 8 2" xfId="19302"/>
    <cellStyle name="Comma 50 8 3" xfId="19303"/>
    <cellStyle name="Comma 50 8 4" xfId="19304"/>
    <cellStyle name="Comma 50 8 5" xfId="19305"/>
    <cellStyle name="Comma 50 8 6" xfId="19306"/>
    <cellStyle name="Comma 50 9" xfId="19307"/>
    <cellStyle name="Comma 50 9 2" xfId="19308"/>
    <cellStyle name="Comma 50 9 3" xfId="19309"/>
    <cellStyle name="Comma 50 9 4" xfId="19310"/>
    <cellStyle name="Comma 50 9 5" xfId="19311"/>
    <cellStyle name="Comma 50 9 6" xfId="19312"/>
    <cellStyle name="Comma 51" xfId="19313"/>
    <cellStyle name="Comma 51 2" xfId="19314"/>
    <cellStyle name="Comma 52" xfId="19315"/>
    <cellStyle name="Comma 52 10" xfId="19316"/>
    <cellStyle name="Comma 52 10 2" xfId="19317"/>
    <cellStyle name="Comma 52 10 3" xfId="19318"/>
    <cellStyle name="Comma 52 10 4" xfId="19319"/>
    <cellStyle name="Comma 52 10 5" xfId="19320"/>
    <cellStyle name="Comma 52 10 6" xfId="19321"/>
    <cellStyle name="Comma 52 11" xfId="19322"/>
    <cellStyle name="Comma 52 11 2" xfId="19323"/>
    <cellStyle name="Comma 52 11 3" xfId="19324"/>
    <cellStyle name="Comma 52 11 4" xfId="19325"/>
    <cellStyle name="Comma 52 11 5" xfId="19326"/>
    <cellStyle name="Comma 52 11 6" xfId="19327"/>
    <cellStyle name="Comma 52 12" xfId="19328"/>
    <cellStyle name="Comma 52 12 2" xfId="19329"/>
    <cellStyle name="Comma 52 12 3" xfId="19330"/>
    <cellStyle name="Comma 52 12 4" xfId="19331"/>
    <cellStyle name="Comma 52 12 5" xfId="19332"/>
    <cellStyle name="Comma 52 12 6" xfId="19333"/>
    <cellStyle name="Comma 52 13" xfId="19334"/>
    <cellStyle name="Comma 52 13 2" xfId="19335"/>
    <cellStyle name="Comma 52 13 3" xfId="19336"/>
    <cellStyle name="Comma 52 13 4" xfId="19337"/>
    <cellStyle name="Comma 52 13 5" xfId="19338"/>
    <cellStyle name="Comma 52 13 6" xfId="19339"/>
    <cellStyle name="Comma 52 14" xfId="19340"/>
    <cellStyle name="Comma 52 14 2" xfId="19341"/>
    <cellStyle name="Comma 52 14 3" xfId="19342"/>
    <cellStyle name="Comma 52 14 4" xfId="19343"/>
    <cellStyle name="Comma 52 14 5" xfId="19344"/>
    <cellStyle name="Comma 52 14 6" xfId="19345"/>
    <cellStyle name="Comma 52 15" xfId="19346"/>
    <cellStyle name="Comma 52 16" xfId="19347"/>
    <cellStyle name="Comma 52 17" xfId="19348"/>
    <cellStyle name="Comma 52 18" xfId="19349"/>
    <cellStyle name="Comma 52 19" xfId="19350"/>
    <cellStyle name="Comma 52 2" xfId="19351"/>
    <cellStyle name="Comma 52 2 2" xfId="19352"/>
    <cellStyle name="Comma 52 2 3" xfId="19353"/>
    <cellStyle name="Comma 52 2 4" xfId="19354"/>
    <cellStyle name="Comma 52 2 5" xfId="19355"/>
    <cellStyle name="Comma 52 2 6" xfId="19356"/>
    <cellStyle name="Comma 52 20" xfId="19357"/>
    <cellStyle name="Comma 52 21" xfId="19358"/>
    <cellStyle name="Comma 52 22" xfId="19359"/>
    <cellStyle name="Comma 52 23" xfId="19360"/>
    <cellStyle name="Comma 52 24" xfId="19361"/>
    <cellStyle name="Comma 52 25" xfId="19362"/>
    <cellStyle name="Comma 52 26" xfId="19363"/>
    <cellStyle name="Comma 52 27" xfId="19364"/>
    <cellStyle name="Comma 52 28" xfId="19365"/>
    <cellStyle name="Comma 52 29" xfId="19366"/>
    <cellStyle name="Comma 52 3" xfId="19367"/>
    <cellStyle name="Comma 52 3 2" xfId="19368"/>
    <cellStyle name="Comma 52 3 3" xfId="19369"/>
    <cellStyle name="Comma 52 3 4" xfId="19370"/>
    <cellStyle name="Comma 52 3 5" xfId="19371"/>
    <cellStyle name="Comma 52 3 6" xfId="19372"/>
    <cellStyle name="Comma 52 30" xfId="19373"/>
    <cellStyle name="Comma 52 31" xfId="19374"/>
    <cellStyle name="Comma 52 32" xfId="19375"/>
    <cellStyle name="Comma 52 33" xfId="19376"/>
    <cellStyle name="Comma 52 34" xfId="19377"/>
    <cellStyle name="Comma 52 35" xfId="19378"/>
    <cellStyle name="Comma 52 36" xfId="19379"/>
    <cellStyle name="Comma 52 37" xfId="19380"/>
    <cellStyle name="Comma 52 38" xfId="19381"/>
    <cellStyle name="Comma 52 39" xfId="19382"/>
    <cellStyle name="Comma 52 4" xfId="19383"/>
    <cellStyle name="Comma 52 4 2" xfId="19384"/>
    <cellStyle name="Comma 52 4 3" xfId="19385"/>
    <cellStyle name="Comma 52 4 4" xfId="19386"/>
    <cellStyle name="Comma 52 4 5" xfId="19387"/>
    <cellStyle name="Comma 52 4 6" xfId="19388"/>
    <cellStyle name="Comma 52 40" xfId="19389"/>
    <cellStyle name="Comma 52 41" xfId="19390"/>
    <cellStyle name="Comma 52 42" xfId="19391"/>
    <cellStyle name="Comma 52 43" xfId="19392"/>
    <cellStyle name="Comma 52 44" xfId="19393"/>
    <cellStyle name="Comma 52 45" xfId="19394"/>
    <cellStyle name="Comma 52 46" xfId="19395"/>
    <cellStyle name="Comma 52 47" xfId="19396"/>
    <cellStyle name="Comma 52 48" xfId="19397"/>
    <cellStyle name="Comma 52 49" xfId="19398"/>
    <cellStyle name="Comma 52 5" xfId="19399"/>
    <cellStyle name="Comma 52 5 2" xfId="19400"/>
    <cellStyle name="Comma 52 5 3" xfId="19401"/>
    <cellStyle name="Comma 52 5 4" xfId="19402"/>
    <cellStyle name="Comma 52 5 5" xfId="19403"/>
    <cellStyle name="Comma 52 5 6" xfId="19404"/>
    <cellStyle name="Comma 52 50" xfId="19405"/>
    <cellStyle name="Comma 52 51" xfId="19406"/>
    <cellStyle name="Comma 52 52" xfId="19407"/>
    <cellStyle name="Comma 52 53" xfId="19408"/>
    <cellStyle name="Comma 52 54" xfId="19409"/>
    <cellStyle name="Comma 52 55" xfId="19410"/>
    <cellStyle name="Comma 52 56" xfId="19411"/>
    <cellStyle name="Comma 52 56 2" xfId="19412"/>
    <cellStyle name="Comma 52 57" xfId="19413"/>
    <cellStyle name="Comma 52 57 2" xfId="19414"/>
    <cellStyle name="Comma 52 58" xfId="19415"/>
    <cellStyle name="Comma 52 58 2" xfId="19416"/>
    <cellStyle name="Comma 52 59" xfId="19417"/>
    <cellStyle name="Comma 52 59 2" xfId="19418"/>
    <cellStyle name="Comma 52 6" xfId="19419"/>
    <cellStyle name="Comma 52 6 2" xfId="19420"/>
    <cellStyle name="Comma 52 6 3" xfId="19421"/>
    <cellStyle name="Comma 52 6 4" xfId="19422"/>
    <cellStyle name="Comma 52 6 5" xfId="19423"/>
    <cellStyle name="Comma 52 6 6" xfId="19424"/>
    <cellStyle name="Comma 52 60" xfId="19425"/>
    <cellStyle name="Comma 52 61" xfId="19426"/>
    <cellStyle name="Comma 52 62" xfId="19427"/>
    <cellStyle name="Comma 52 63" xfId="19428"/>
    <cellStyle name="Comma 52 64" xfId="19429"/>
    <cellStyle name="Comma 52 65" xfId="19430"/>
    <cellStyle name="Comma 52 66" xfId="19431"/>
    <cellStyle name="Comma 52 67" xfId="19432"/>
    <cellStyle name="Comma 52 68" xfId="19433"/>
    <cellStyle name="Comma 52 69" xfId="19434"/>
    <cellStyle name="Comma 52 7" xfId="19435"/>
    <cellStyle name="Comma 52 7 2" xfId="19436"/>
    <cellStyle name="Comma 52 7 3" xfId="19437"/>
    <cellStyle name="Comma 52 7 4" xfId="19438"/>
    <cellStyle name="Comma 52 7 5" xfId="19439"/>
    <cellStyle name="Comma 52 7 6" xfId="19440"/>
    <cellStyle name="Comma 52 70" xfId="19441"/>
    <cellStyle name="Comma 52 71" xfId="19442"/>
    <cellStyle name="Comma 52 72" xfId="19443"/>
    <cellStyle name="Comma 52 73" xfId="19444"/>
    <cellStyle name="Comma 52 8" xfId="19445"/>
    <cellStyle name="Comma 52 8 2" xfId="19446"/>
    <cellStyle name="Comma 52 8 3" xfId="19447"/>
    <cellStyle name="Comma 52 8 4" xfId="19448"/>
    <cellStyle name="Comma 52 8 5" xfId="19449"/>
    <cellStyle name="Comma 52 8 6" xfId="19450"/>
    <cellStyle name="Comma 52 9" xfId="19451"/>
    <cellStyle name="Comma 52 9 2" xfId="19452"/>
    <cellStyle name="Comma 52 9 3" xfId="19453"/>
    <cellStyle name="Comma 52 9 4" xfId="19454"/>
    <cellStyle name="Comma 52 9 5" xfId="19455"/>
    <cellStyle name="Comma 52 9 6" xfId="19456"/>
    <cellStyle name="Comma 53" xfId="19457"/>
    <cellStyle name="Comma 53 10" xfId="19458"/>
    <cellStyle name="Comma 53 10 2" xfId="19459"/>
    <cellStyle name="Comma 53 10 3" xfId="19460"/>
    <cellStyle name="Comma 53 10 4" xfId="19461"/>
    <cellStyle name="Comma 53 10 5" xfId="19462"/>
    <cellStyle name="Comma 53 10 6" xfId="19463"/>
    <cellStyle name="Comma 53 11" xfId="19464"/>
    <cellStyle name="Comma 53 11 2" xfId="19465"/>
    <cellStyle name="Comma 53 11 3" xfId="19466"/>
    <cellStyle name="Comma 53 11 4" xfId="19467"/>
    <cellStyle name="Comma 53 11 5" xfId="19468"/>
    <cellStyle name="Comma 53 11 6" xfId="19469"/>
    <cellStyle name="Comma 53 12" xfId="19470"/>
    <cellStyle name="Comma 53 12 2" xfId="19471"/>
    <cellStyle name="Comma 53 12 3" xfId="19472"/>
    <cellStyle name="Comma 53 12 4" xfId="19473"/>
    <cellStyle name="Comma 53 12 5" xfId="19474"/>
    <cellStyle name="Comma 53 12 6" xfId="19475"/>
    <cellStyle name="Comma 53 13" xfId="19476"/>
    <cellStyle name="Comma 53 13 2" xfId="19477"/>
    <cellStyle name="Comma 53 13 3" xfId="19478"/>
    <cellStyle name="Comma 53 13 4" xfId="19479"/>
    <cellStyle name="Comma 53 13 5" xfId="19480"/>
    <cellStyle name="Comma 53 13 6" xfId="19481"/>
    <cellStyle name="Comma 53 14" xfId="19482"/>
    <cellStyle name="Comma 53 14 2" xfId="19483"/>
    <cellStyle name="Comma 53 14 3" xfId="19484"/>
    <cellStyle name="Comma 53 14 4" xfId="19485"/>
    <cellStyle name="Comma 53 14 5" xfId="19486"/>
    <cellStyle name="Comma 53 14 6" xfId="19487"/>
    <cellStyle name="Comma 53 15" xfId="19488"/>
    <cellStyle name="Comma 53 16" xfId="19489"/>
    <cellStyle name="Comma 53 17" xfId="19490"/>
    <cellStyle name="Comma 53 18" xfId="19491"/>
    <cellStyle name="Comma 53 19" xfId="19492"/>
    <cellStyle name="Comma 53 2" xfId="19493"/>
    <cellStyle name="Comma 53 2 2" xfId="19494"/>
    <cellStyle name="Comma 53 2 3" xfId="19495"/>
    <cellStyle name="Comma 53 2 4" xfId="19496"/>
    <cellStyle name="Comma 53 2 5" xfId="19497"/>
    <cellStyle name="Comma 53 2 6" xfId="19498"/>
    <cellStyle name="Comma 53 20" xfId="19499"/>
    <cellStyle name="Comma 53 21" xfId="19500"/>
    <cellStyle name="Comma 53 22" xfId="19501"/>
    <cellStyle name="Comma 53 23" xfId="19502"/>
    <cellStyle name="Comma 53 24" xfId="19503"/>
    <cellStyle name="Comma 53 25" xfId="19504"/>
    <cellStyle name="Comma 53 26" xfId="19505"/>
    <cellStyle name="Comma 53 27" xfId="19506"/>
    <cellStyle name="Comma 53 28" xfId="19507"/>
    <cellStyle name="Comma 53 29" xfId="19508"/>
    <cellStyle name="Comma 53 3" xfId="19509"/>
    <cellStyle name="Comma 53 3 2" xfId="19510"/>
    <cellStyle name="Comma 53 3 3" xfId="19511"/>
    <cellStyle name="Comma 53 3 4" xfId="19512"/>
    <cellStyle name="Comma 53 3 5" xfId="19513"/>
    <cellStyle name="Comma 53 3 6" xfId="19514"/>
    <cellStyle name="Comma 53 30" xfId="19515"/>
    <cellStyle name="Comma 53 31" xfId="19516"/>
    <cellStyle name="Comma 53 32" xfId="19517"/>
    <cellStyle name="Comma 53 33" xfId="19518"/>
    <cellStyle name="Comma 53 34" xfId="19519"/>
    <cellStyle name="Comma 53 35" xfId="19520"/>
    <cellStyle name="Comma 53 36" xfId="19521"/>
    <cellStyle name="Comma 53 37" xfId="19522"/>
    <cellStyle name="Comma 53 38" xfId="19523"/>
    <cellStyle name="Comma 53 39" xfId="19524"/>
    <cellStyle name="Comma 53 4" xfId="19525"/>
    <cellStyle name="Comma 53 4 2" xfId="19526"/>
    <cellStyle name="Comma 53 4 3" xfId="19527"/>
    <cellStyle name="Comma 53 4 4" xfId="19528"/>
    <cellStyle name="Comma 53 4 5" xfId="19529"/>
    <cellStyle name="Comma 53 4 6" xfId="19530"/>
    <cellStyle name="Comma 53 40" xfId="19531"/>
    <cellStyle name="Comma 53 41" xfId="19532"/>
    <cellStyle name="Comma 53 42" xfId="19533"/>
    <cellStyle name="Comma 53 43" xfId="19534"/>
    <cellStyle name="Comma 53 44" xfId="19535"/>
    <cellStyle name="Comma 53 45" xfId="19536"/>
    <cellStyle name="Comma 53 46" xfId="19537"/>
    <cellStyle name="Comma 53 47" xfId="19538"/>
    <cellStyle name="Comma 53 48" xfId="19539"/>
    <cellStyle name="Comma 53 49" xfId="19540"/>
    <cellStyle name="Comma 53 5" xfId="19541"/>
    <cellStyle name="Comma 53 5 2" xfId="19542"/>
    <cellStyle name="Comma 53 5 3" xfId="19543"/>
    <cellStyle name="Comma 53 5 4" xfId="19544"/>
    <cellStyle name="Comma 53 5 5" xfId="19545"/>
    <cellStyle name="Comma 53 5 6" xfId="19546"/>
    <cellStyle name="Comma 53 50" xfId="19547"/>
    <cellStyle name="Comma 53 51" xfId="19548"/>
    <cellStyle name="Comma 53 52" xfId="19549"/>
    <cellStyle name="Comma 53 53" xfId="19550"/>
    <cellStyle name="Comma 53 54" xfId="19551"/>
    <cellStyle name="Comma 53 55" xfId="19552"/>
    <cellStyle name="Comma 53 56" xfId="19553"/>
    <cellStyle name="Comma 53 56 2" xfId="19554"/>
    <cellStyle name="Comma 53 57" xfId="19555"/>
    <cellStyle name="Comma 53 57 2" xfId="19556"/>
    <cellStyle name="Comma 53 58" xfId="19557"/>
    <cellStyle name="Comma 53 58 2" xfId="19558"/>
    <cellStyle name="Comma 53 59" xfId="19559"/>
    <cellStyle name="Comma 53 59 2" xfId="19560"/>
    <cellStyle name="Comma 53 6" xfId="19561"/>
    <cellStyle name="Comma 53 6 2" xfId="19562"/>
    <cellStyle name="Comma 53 6 3" xfId="19563"/>
    <cellStyle name="Comma 53 6 4" xfId="19564"/>
    <cellStyle name="Comma 53 6 5" xfId="19565"/>
    <cellStyle name="Comma 53 6 6" xfId="19566"/>
    <cellStyle name="Comma 53 60" xfId="19567"/>
    <cellStyle name="Comma 53 61" xfId="19568"/>
    <cellStyle name="Comma 53 62" xfId="19569"/>
    <cellStyle name="Comma 53 63" xfId="19570"/>
    <cellStyle name="Comma 53 64" xfId="19571"/>
    <cellStyle name="Comma 53 65" xfId="19572"/>
    <cellStyle name="Comma 53 66" xfId="19573"/>
    <cellStyle name="Comma 53 67" xfId="19574"/>
    <cellStyle name="Comma 53 68" xfId="19575"/>
    <cellStyle name="Comma 53 69" xfId="19576"/>
    <cellStyle name="Comma 53 7" xfId="19577"/>
    <cellStyle name="Comma 53 7 2" xfId="19578"/>
    <cellStyle name="Comma 53 7 3" xfId="19579"/>
    <cellStyle name="Comma 53 7 4" xfId="19580"/>
    <cellStyle name="Comma 53 7 5" xfId="19581"/>
    <cellStyle name="Comma 53 7 6" xfId="19582"/>
    <cellStyle name="Comma 53 70" xfId="19583"/>
    <cellStyle name="Comma 53 71" xfId="19584"/>
    <cellStyle name="Comma 53 72" xfId="19585"/>
    <cellStyle name="Comma 53 73" xfId="19586"/>
    <cellStyle name="Comma 53 8" xfId="19587"/>
    <cellStyle name="Comma 53 8 2" xfId="19588"/>
    <cellStyle name="Comma 53 8 3" xfId="19589"/>
    <cellStyle name="Comma 53 8 4" xfId="19590"/>
    <cellStyle name="Comma 53 8 5" xfId="19591"/>
    <cellStyle name="Comma 53 8 6" xfId="19592"/>
    <cellStyle name="Comma 53 9" xfId="19593"/>
    <cellStyle name="Comma 53 9 2" xfId="19594"/>
    <cellStyle name="Comma 53 9 3" xfId="19595"/>
    <cellStyle name="Comma 53 9 4" xfId="19596"/>
    <cellStyle name="Comma 53 9 5" xfId="19597"/>
    <cellStyle name="Comma 53 9 6" xfId="19598"/>
    <cellStyle name="Comma 54" xfId="19599"/>
    <cellStyle name="Comma 54 10" xfId="19600"/>
    <cellStyle name="Comma 54 10 2" xfId="19601"/>
    <cellStyle name="Comma 54 10 3" xfId="19602"/>
    <cellStyle name="Comma 54 10 4" xfId="19603"/>
    <cellStyle name="Comma 54 10 5" xfId="19604"/>
    <cellStyle name="Comma 54 10 6" xfId="19605"/>
    <cellStyle name="Comma 54 11" xfId="19606"/>
    <cellStyle name="Comma 54 11 2" xfId="19607"/>
    <cellStyle name="Comma 54 11 3" xfId="19608"/>
    <cellStyle name="Comma 54 11 4" xfId="19609"/>
    <cellStyle name="Comma 54 11 5" xfId="19610"/>
    <cellStyle name="Comma 54 11 6" xfId="19611"/>
    <cellStyle name="Comma 54 12" xfId="19612"/>
    <cellStyle name="Comma 54 12 2" xfId="19613"/>
    <cellStyle name="Comma 54 12 3" xfId="19614"/>
    <cellStyle name="Comma 54 12 4" xfId="19615"/>
    <cellStyle name="Comma 54 12 5" xfId="19616"/>
    <cellStyle name="Comma 54 12 6" xfId="19617"/>
    <cellStyle name="Comma 54 13" xfId="19618"/>
    <cellStyle name="Comma 54 13 2" xfId="19619"/>
    <cellStyle name="Comma 54 13 3" xfId="19620"/>
    <cellStyle name="Comma 54 13 4" xfId="19621"/>
    <cellStyle name="Comma 54 13 5" xfId="19622"/>
    <cellStyle name="Comma 54 13 6" xfId="19623"/>
    <cellStyle name="Comma 54 14" xfId="19624"/>
    <cellStyle name="Comma 54 14 2" xfId="19625"/>
    <cellStyle name="Comma 54 14 3" xfId="19626"/>
    <cellStyle name="Comma 54 14 4" xfId="19627"/>
    <cellStyle name="Comma 54 14 5" xfId="19628"/>
    <cellStyle name="Comma 54 14 6" xfId="19629"/>
    <cellStyle name="Comma 54 15" xfId="19630"/>
    <cellStyle name="Comma 54 16" xfId="19631"/>
    <cellStyle name="Comma 54 17" xfId="19632"/>
    <cellStyle name="Comma 54 18" xfId="19633"/>
    <cellStyle name="Comma 54 19" xfId="19634"/>
    <cellStyle name="Comma 54 2" xfId="19635"/>
    <cellStyle name="Comma 54 2 2" xfId="19636"/>
    <cellStyle name="Comma 54 2 3" xfId="19637"/>
    <cellStyle name="Comma 54 2 4" xfId="19638"/>
    <cellStyle name="Comma 54 2 5" xfId="19639"/>
    <cellStyle name="Comma 54 2 6" xfId="19640"/>
    <cellStyle name="Comma 54 20" xfId="19641"/>
    <cellStyle name="Comma 54 21" xfId="19642"/>
    <cellStyle name="Comma 54 22" xfId="19643"/>
    <cellStyle name="Comma 54 23" xfId="19644"/>
    <cellStyle name="Comma 54 24" xfId="19645"/>
    <cellStyle name="Comma 54 25" xfId="19646"/>
    <cellStyle name="Comma 54 26" xfId="19647"/>
    <cellStyle name="Comma 54 27" xfId="19648"/>
    <cellStyle name="Comma 54 28" xfId="19649"/>
    <cellStyle name="Comma 54 29" xfId="19650"/>
    <cellStyle name="Comma 54 3" xfId="19651"/>
    <cellStyle name="Comma 54 3 2" xfId="19652"/>
    <cellStyle name="Comma 54 3 3" xfId="19653"/>
    <cellStyle name="Comma 54 3 4" xfId="19654"/>
    <cellStyle name="Comma 54 3 5" xfId="19655"/>
    <cellStyle name="Comma 54 3 6" xfId="19656"/>
    <cellStyle name="Comma 54 30" xfId="19657"/>
    <cellStyle name="Comma 54 31" xfId="19658"/>
    <cellStyle name="Comma 54 32" xfId="19659"/>
    <cellStyle name="Comma 54 33" xfId="19660"/>
    <cellStyle name="Comma 54 34" xfId="19661"/>
    <cellStyle name="Comma 54 35" xfId="19662"/>
    <cellStyle name="Comma 54 36" xfId="19663"/>
    <cellStyle name="Comma 54 37" xfId="19664"/>
    <cellStyle name="Comma 54 38" xfId="19665"/>
    <cellStyle name="Comma 54 39" xfId="19666"/>
    <cellStyle name="Comma 54 4" xfId="19667"/>
    <cellStyle name="Comma 54 4 2" xfId="19668"/>
    <cellStyle name="Comma 54 4 3" xfId="19669"/>
    <cellStyle name="Comma 54 4 4" xfId="19670"/>
    <cellStyle name="Comma 54 4 5" xfId="19671"/>
    <cellStyle name="Comma 54 4 6" xfId="19672"/>
    <cellStyle name="Comma 54 40" xfId="19673"/>
    <cellStyle name="Comma 54 41" xfId="19674"/>
    <cellStyle name="Comma 54 42" xfId="19675"/>
    <cellStyle name="Comma 54 43" xfId="19676"/>
    <cellStyle name="Comma 54 44" xfId="19677"/>
    <cellStyle name="Comma 54 45" xfId="19678"/>
    <cellStyle name="Comma 54 46" xfId="19679"/>
    <cellStyle name="Comma 54 47" xfId="19680"/>
    <cellStyle name="Comma 54 48" xfId="19681"/>
    <cellStyle name="Comma 54 49" xfId="19682"/>
    <cellStyle name="Comma 54 5" xfId="19683"/>
    <cellStyle name="Comma 54 5 2" xfId="19684"/>
    <cellStyle name="Comma 54 5 3" xfId="19685"/>
    <cellStyle name="Comma 54 5 4" xfId="19686"/>
    <cellStyle name="Comma 54 5 5" xfId="19687"/>
    <cellStyle name="Comma 54 5 6" xfId="19688"/>
    <cellStyle name="Comma 54 50" xfId="19689"/>
    <cellStyle name="Comma 54 51" xfId="19690"/>
    <cellStyle name="Comma 54 52" xfId="19691"/>
    <cellStyle name="Comma 54 53" xfId="19692"/>
    <cellStyle name="Comma 54 54" xfId="19693"/>
    <cellStyle name="Comma 54 55" xfId="19694"/>
    <cellStyle name="Comma 54 56" xfId="19695"/>
    <cellStyle name="Comma 54 56 2" xfId="19696"/>
    <cellStyle name="Comma 54 57" xfId="19697"/>
    <cellStyle name="Comma 54 57 2" xfId="19698"/>
    <cellStyle name="Comma 54 58" xfId="19699"/>
    <cellStyle name="Comma 54 58 2" xfId="19700"/>
    <cellStyle name="Comma 54 59" xfId="19701"/>
    <cellStyle name="Comma 54 59 2" xfId="19702"/>
    <cellStyle name="Comma 54 6" xfId="19703"/>
    <cellStyle name="Comma 54 6 2" xfId="19704"/>
    <cellStyle name="Comma 54 6 3" xfId="19705"/>
    <cellStyle name="Comma 54 6 4" xfId="19706"/>
    <cellStyle name="Comma 54 6 5" xfId="19707"/>
    <cellStyle name="Comma 54 6 6" xfId="19708"/>
    <cellStyle name="Comma 54 60" xfId="19709"/>
    <cellStyle name="Comma 54 61" xfId="19710"/>
    <cellStyle name="Comma 54 62" xfId="19711"/>
    <cellStyle name="Comma 54 63" xfId="19712"/>
    <cellStyle name="Comma 54 64" xfId="19713"/>
    <cellStyle name="Comma 54 65" xfId="19714"/>
    <cellStyle name="Comma 54 66" xfId="19715"/>
    <cellStyle name="Comma 54 67" xfId="19716"/>
    <cellStyle name="Comma 54 68" xfId="19717"/>
    <cellStyle name="Comma 54 69" xfId="19718"/>
    <cellStyle name="Comma 54 7" xfId="19719"/>
    <cellStyle name="Comma 54 7 2" xfId="19720"/>
    <cellStyle name="Comma 54 7 3" xfId="19721"/>
    <cellStyle name="Comma 54 7 4" xfId="19722"/>
    <cellStyle name="Comma 54 7 5" xfId="19723"/>
    <cellStyle name="Comma 54 7 6" xfId="19724"/>
    <cellStyle name="Comma 54 70" xfId="19725"/>
    <cellStyle name="Comma 54 71" xfId="19726"/>
    <cellStyle name="Comma 54 72" xfId="19727"/>
    <cellStyle name="Comma 54 73" xfId="19728"/>
    <cellStyle name="Comma 54 8" xfId="19729"/>
    <cellStyle name="Comma 54 8 2" xfId="19730"/>
    <cellStyle name="Comma 54 8 3" xfId="19731"/>
    <cellStyle name="Comma 54 8 4" xfId="19732"/>
    <cellStyle name="Comma 54 8 5" xfId="19733"/>
    <cellStyle name="Comma 54 8 6" xfId="19734"/>
    <cellStyle name="Comma 54 9" xfId="19735"/>
    <cellStyle name="Comma 54 9 2" xfId="19736"/>
    <cellStyle name="Comma 54 9 3" xfId="19737"/>
    <cellStyle name="Comma 54 9 4" xfId="19738"/>
    <cellStyle name="Comma 54 9 5" xfId="19739"/>
    <cellStyle name="Comma 54 9 6" xfId="19740"/>
    <cellStyle name="Comma 55" xfId="19741"/>
    <cellStyle name="Comma 55 10" xfId="19742"/>
    <cellStyle name="Comma 55 10 2" xfId="19743"/>
    <cellStyle name="Comma 55 10 3" xfId="19744"/>
    <cellStyle name="Comma 55 10 4" xfId="19745"/>
    <cellStyle name="Comma 55 10 5" xfId="19746"/>
    <cellStyle name="Comma 55 10 6" xfId="19747"/>
    <cellStyle name="Comma 55 11" xfId="19748"/>
    <cellStyle name="Comma 55 11 2" xfId="19749"/>
    <cellStyle name="Comma 55 11 3" xfId="19750"/>
    <cellStyle name="Comma 55 11 4" xfId="19751"/>
    <cellStyle name="Comma 55 11 5" xfId="19752"/>
    <cellStyle name="Comma 55 11 6" xfId="19753"/>
    <cellStyle name="Comma 55 12" xfId="19754"/>
    <cellStyle name="Comma 55 12 2" xfId="19755"/>
    <cellStyle name="Comma 55 12 3" xfId="19756"/>
    <cellStyle name="Comma 55 12 4" xfId="19757"/>
    <cellStyle name="Comma 55 12 5" xfId="19758"/>
    <cellStyle name="Comma 55 12 6" xfId="19759"/>
    <cellStyle name="Comma 55 13" xfId="19760"/>
    <cellStyle name="Comma 55 13 2" xfId="19761"/>
    <cellStyle name="Comma 55 13 3" xfId="19762"/>
    <cellStyle name="Comma 55 13 4" xfId="19763"/>
    <cellStyle name="Comma 55 13 5" xfId="19764"/>
    <cellStyle name="Comma 55 13 6" xfId="19765"/>
    <cellStyle name="Comma 55 14" xfId="19766"/>
    <cellStyle name="Comma 55 14 2" xfId="19767"/>
    <cellStyle name="Comma 55 14 3" xfId="19768"/>
    <cellStyle name="Comma 55 14 4" xfId="19769"/>
    <cellStyle name="Comma 55 14 5" xfId="19770"/>
    <cellStyle name="Comma 55 14 6" xfId="19771"/>
    <cellStyle name="Comma 55 15" xfId="19772"/>
    <cellStyle name="Comma 55 16" xfId="19773"/>
    <cellStyle name="Comma 55 17" xfId="19774"/>
    <cellStyle name="Comma 55 18" xfId="19775"/>
    <cellStyle name="Comma 55 19" xfId="19776"/>
    <cellStyle name="Comma 55 2" xfId="19777"/>
    <cellStyle name="Comma 55 2 2" xfId="19778"/>
    <cellStyle name="Comma 55 2 3" xfId="19779"/>
    <cellStyle name="Comma 55 2 4" xfId="19780"/>
    <cellStyle name="Comma 55 2 5" xfId="19781"/>
    <cellStyle name="Comma 55 2 6" xfId="19782"/>
    <cellStyle name="Comma 55 20" xfId="19783"/>
    <cellStyle name="Comma 55 21" xfId="19784"/>
    <cellStyle name="Comma 55 22" xfId="19785"/>
    <cellStyle name="Comma 55 23" xfId="19786"/>
    <cellStyle name="Comma 55 24" xfId="19787"/>
    <cellStyle name="Comma 55 25" xfId="19788"/>
    <cellStyle name="Comma 55 26" xfId="19789"/>
    <cellStyle name="Comma 55 27" xfId="19790"/>
    <cellStyle name="Comma 55 28" xfId="19791"/>
    <cellStyle name="Comma 55 29" xfId="19792"/>
    <cellStyle name="Comma 55 3" xfId="19793"/>
    <cellStyle name="Comma 55 3 2" xfId="19794"/>
    <cellStyle name="Comma 55 3 3" xfId="19795"/>
    <cellStyle name="Comma 55 3 4" xfId="19796"/>
    <cellStyle name="Comma 55 3 5" xfId="19797"/>
    <cellStyle name="Comma 55 3 6" xfId="19798"/>
    <cellStyle name="Comma 55 30" xfId="19799"/>
    <cellStyle name="Comma 55 31" xfId="19800"/>
    <cellStyle name="Comma 55 32" xfId="19801"/>
    <cellStyle name="Comma 55 33" xfId="19802"/>
    <cellStyle name="Comma 55 34" xfId="19803"/>
    <cellStyle name="Comma 55 35" xfId="19804"/>
    <cellStyle name="Comma 55 36" xfId="19805"/>
    <cellStyle name="Comma 55 37" xfId="19806"/>
    <cellStyle name="Comma 55 38" xfId="19807"/>
    <cellStyle name="Comma 55 39" xfId="19808"/>
    <cellStyle name="Comma 55 4" xfId="19809"/>
    <cellStyle name="Comma 55 4 2" xfId="19810"/>
    <cellStyle name="Comma 55 4 3" xfId="19811"/>
    <cellStyle name="Comma 55 4 4" xfId="19812"/>
    <cellStyle name="Comma 55 4 5" xfId="19813"/>
    <cellStyle name="Comma 55 4 6" xfId="19814"/>
    <cellStyle name="Comma 55 40" xfId="19815"/>
    <cellStyle name="Comma 55 41" xfId="19816"/>
    <cellStyle name="Comma 55 42" xfId="19817"/>
    <cellStyle name="Comma 55 43" xfId="19818"/>
    <cellStyle name="Comma 55 44" xfId="19819"/>
    <cellStyle name="Comma 55 45" xfId="19820"/>
    <cellStyle name="Comma 55 46" xfId="19821"/>
    <cellStyle name="Comma 55 47" xfId="19822"/>
    <cellStyle name="Comma 55 48" xfId="19823"/>
    <cellStyle name="Comma 55 49" xfId="19824"/>
    <cellStyle name="Comma 55 5" xfId="19825"/>
    <cellStyle name="Comma 55 5 2" xfId="19826"/>
    <cellStyle name="Comma 55 5 3" xfId="19827"/>
    <cellStyle name="Comma 55 5 4" xfId="19828"/>
    <cellStyle name="Comma 55 5 5" xfId="19829"/>
    <cellStyle name="Comma 55 5 6" xfId="19830"/>
    <cellStyle name="Comma 55 50" xfId="19831"/>
    <cellStyle name="Comma 55 51" xfId="19832"/>
    <cellStyle name="Comma 55 52" xfId="19833"/>
    <cellStyle name="Comma 55 53" xfId="19834"/>
    <cellStyle name="Comma 55 54" xfId="19835"/>
    <cellStyle name="Comma 55 55" xfId="19836"/>
    <cellStyle name="Comma 55 56" xfId="19837"/>
    <cellStyle name="Comma 55 56 2" xfId="19838"/>
    <cellStyle name="Comma 55 57" xfId="19839"/>
    <cellStyle name="Comma 55 57 2" xfId="19840"/>
    <cellStyle name="Comma 55 58" xfId="19841"/>
    <cellStyle name="Comma 55 58 2" xfId="19842"/>
    <cellStyle name="Comma 55 59" xfId="19843"/>
    <cellStyle name="Comma 55 59 2" xfId="19844"/>
    <cellStyle name="Comma 55 6" xfId="19845"/>
    <cellStyle name="Comma 55 6 2" xfId="19846"/>
    <cellStyle name="Comma 55 6 3" xfId="19847"/>
    <cellStyle name="Comma 55 6 4" xfId="19848"/>
    <cellStyle name="Comma 55 6 5" xfId="19849"/>
    <cellStyle name="Comma 55 6 6" xfId="19850"/>
    <cellStyle name="Comma 55 60" xfId="19851"/>
    <cellStyle name="Comma 55 61" xfId="19852"/>
    <cellStyle name="Comma 55 62" xfId="19853"/>
    <cellStyle name="Comma 55 63" xfId="19854"/>
    <cellStyle name="Comma 55 64" xfId="19855"/>
    <cellStyle name="Comma 55 65" xfId="19856"/>
    <cellStyle name="Comma 55 66" xfId="19857"/>
    <cellStyle name="Comma 55 67" xfId="19858"/>
    <cellStyle name="Comma 55 68" xfId="19859"/>
    <cellStyle name="Comma 55 69" xfId="19860"/>
    <cellStyle name="Comma 55 7" xfId="19861"/>
    <cellStyle name="Comma 55 7 2" xfId="19862"/>
    <cellStyle name="Comma 55 7 3" xfId="19863"/>
    <cellStyle name="Comma 55 7 4" xfId="19864"/>
    <cellStyle name="Comma 55 7 5" xfId="19865"/>
    <cellStyle name="Comma 55 7 6" xfId="19866"/>
    <cellStyle name="Comma 55 70" xfId="19867"/>
    <cellStyle name="Comma 55 71" xfId="19868"/>
    <cellStyle name="Comma 55 72" xfId="19869"/>
    <cellStyle name="Comma 55 73" xfId="19870"/>
    <cellStyle name="Comma 55 8" xfId="19871"/>
    <cellStyle name="Comma 55 8 2" xfId="19872"/>
    <cellStyle name="Comma 55 8 3" xfId="19873"/>
    <cellStyle name="Comma 55 8 4" xfId="19874"/>
    <cellStyle name="Comma 55 8 5" xfId="19875"/>
    <cellStyle name="Comma 55 8 6" xfId="19876"/>
    <cellStyle name="Comma 55 9" xfId="19877"/>
    <cellStyle name="Comma 55 9 2" xfId="19878"/>
    <cellStyle name="Comma 55 9 3" xfId="19879"/>
    <cellStyle name="Comma 55 9 4" xfId="19880"/>
    <cellStyle name="Comma 55 9 5" xfId="19881"/>
    <cellStyle name="Comma 55 9 6" xfId="19882"/>
    <cellStyle name="Comma 56" xfId="19883"/>
    <cellStyle name="Comma 56 2" xfId="19884"/>
    <cellStyle name="Comma 57" xfId="19885"/>
    <cellStyle name="Comma 57 2" xfId="19886"/>
    <cellStyle name="Comma 58" xfId="19887"/>
    <cellStyle name="Comma 58 2" xfId="19888"/>
    <cellStyle name="Comma 59" xfId="19889"/>
    <cellStyle name="Comma 59 2" xfId="19890"/>
    <cellStyle name="Comma 59 3" xfId="19891"/>
    <cellStyle name="Comma 59 4" xfId="19892"/>
    <cellStyle name="Comma 6" xfId="19893"/>
    <cellStyle name="Comma 6 2" xfId="19894"/>
    <cellStyle name="Comma 6 3" xfId="19895"/>
    <cellStyle name="Comma 6 3 2" xfId="19896"/>
    <cellStyle name="Comma 6 4" xfId="19897"/>
    <cellStyle name="Comma 6 5" xfId="19898"/>
    <cellStyle name="Comma 6 6" xfId="19899"/>
    <cellStyle name="Comma 6 7" xfId="19900"/>
    <cellStyle name="Comma 60" xfId="19901"/>
    <cellStyle name="Comma 60 2" xfId="19902"/>
    <cellStyle name="Comma 60 3" xfId="19903"/>
    <cellStyle name="Comma 60 4" xfId="19904"/>
    <cellStyle name="Comma 61" xfId="19905"/>
    <cellStyle name="Comma 61 10" xfId="19906"/>
    <cellStyle name="Comma 61 10 2" xfId="19907"/>
    <cellStyle name="Comma 61 10 3" xfId="19908"/>
    <cellStyle name="Comma 61 10 4" xfId="19909"/>
    <cellStyle name="Comma 61 10 5" xfId="19910"/>
    <cellStyle name="Comma 61 10 6" xfId="19911"/>
    <cellStyle name="Comma 61 11" xfId="19912"/>
    <cellStyle name="Comma 61 11 2" xfId="19913"/>
    <cellStyle name="Comma 61 11 3" xfId="19914"/>
    <cellStyle name="Comma 61 11 4" xfId="19915"/>
    <cellStyle name="Comma 61 11 5" xfId="19916"/>
    <cellStyle name="Comma 61 11 6" xfId="19917"/>
    <cellStyle name="Comma 61 12" xfId="19918"/>
    <cellStyle name="Comma 61 12 2" xfId="19919"/>
    <cellStyle name="Comma 61 12 3" xfId="19920"/>
    <cellStyle name="Comma 61 12 4" xfId="19921"/>
    <cellStyle name="Comma 61 12 5" xfId="19922"/>
    <cellStyle name="Comma 61 12 6" xfId="19923"/>
    <cellStyle name="Comma 61 13" xfId="19924"/>
    <cellStyle name="Comma 61 13 2" xfId="19925"/>
    <cellStyle name="Comma 61 13 3" xfId="19926"/>
    <cellStyle name="Comma 61 13 4" xfId="19927"/>
    <cellStyle name="Comma 61 13 5" xfId="19928"/>
    <cellStyle name="Comma 61 13 6" xfId="19929"/>
    <cellStyle name="Comma 61 14" xfId="19930"/>
    <cellStyle name="Comma 61 14 2" xfId="19931"/>
    <cellStyle name="Comma 61 14 3" xfId="19932"/>
    <cellStyle name="Comma 61 14 4" xfId="19933"/>
    <cellStyle name="Comma 61 14 5" xfId="19934"/>
    <cellStyle name="Comma 61 14 6" xfId="19935"/>
    <cellStyle name="Comma 61 15" xfId="19936"/>
    <cellStyle name="Comma 61 16" xfId="19937"/>
    <cellStyle name="Comma 61 17" xfId="19938"/>
    <cellStyle name="Comma 61 18" xfId="19939"/>
    <cellStyle name="Comma 61 19" xfId="19940"/>
    <cellStyle name="Comma 61 2" xfId="19941"/>
    <cellStyle name="Comma 61 2 2" xfId="19942"/>
    <cellStyle name="Comma 61 2 3" xfId="19943"/>
    <cellStyle name="Comma 61 2 4" xfId="19944"/>
    <cellStyle name="Comma 61 2 5" xfId="19945"/>
    <cellStyle name="Comma 61 2 6" xfId="19946"/>
    <cellStyle name="Comma 61 20" xfId="19947"/>
    <cellStyle name="Comma 61 21" xfId="19948"/>
    <cellStyle name="Comma 61 22" xfId="19949"/>
    <cellStyle name="Comma 61 23" xfId="19950"/>
    <cellStyle name="Comma 61 24" xfId="19951"/>
    <cellStyle name="Comma 61 25" xfId="19952"/>
    <cellStyle name="Comma 61 26" xfId="19953"/>
    <cellStyle name="Comma 61 27" xfId="19954"/>
    <cellStyle name="Comma 61 28" xfId="19955"/>
    <cellStyle name="Comma 61 29" xfId="19956"/>
    <cellStyle name="Comma 61 3" xfId="19957"/>
    <cellStyle name="Comma 61 3 2" xfId="19958"/>
    <cellStyle name="Comma 61 3 3" xfId="19959"/>
    <cellStyle name="Comma 61 3 4" xfId="19960"/>
    <cellStyle name="Comma 61 3 5" xfId="19961"/>
    <cellStyle name="Comma 61 3 6" xfId="19962"/>
    <cellStyle name="Comma 61 30" xfId="19963"/>
    <cellStyle name="Comma 61 31" xfId="19964"/>
    <cellStyle name="Comma 61 32" xfId="19965"/>
    <cellStyle name="Comma 61 33" xfId="19966"/>
    <cellStyle name="Comma 61 34" xfId="19967"/>
    <cellStyle name="Comma 61 35" xfId="19968"/>
    <cellStyle name="Comma 61 36" xfId="19969"/>
    <cellStyle name="Comma 61 37" xfId="19970"/>
    <cellStyle name="Comma 61 38" xfId="19971"/>
    <cellStyle name="Comma 61 39" xfId="19972"/>
    <cellStyle name="Comma 61 4" xfId="19973"/>
    <cellStyle name="Comma 61 4 2" xfId="19974"/>
    <cellStyle name="Comma 61 4 3" xfId="19975"/>
    <cellStyle name="Comma 61 4 4" xfId="19976"/>
    <cellStyle name="Comma 61 4 5" xfId="19977"/>
    <cellStyle name="Comma 61 4 6" xfId="19978"/>
    <cellStyle name="Comma 61 40" xfId="19979"/>
    <cellStyle name="Comma 61 41" xfId="19980"/>
    <cellStyle name="Comma 61 42" xfId="19981"/>
    <cellStyle name="Comma 61 43" xfId="19982"/>
    <cellStyle name="Comma 61 44" xfId="19983"/>
    <cellStyle name="Comma 61 45" xfId="19984"/>
    <cellStyle name="Comma 61 46" xfId="19985"/>
    <cellStyle name="Comma 61 47" xfId="19986"/>
    <cellStyle name="Comma 61 48" xfId="19987"/>
    <cellStyle name="Comma 61 49" xfId="19988"/>
    <cellStyle name="Comma 61 5" xfId="19989"/>
    <cellStyle name="Comma 61 5 2" xfId="19990"/>
    <cellStyle name="Comma 61 5 3" xfId="19991"/>
    <cellStyle name="Comma 61 5 4" xfId="19992"/>
    <cellStyle name="Comma 61 5 5" xfId="19993"/>
    <cellStyle name="Comma 61 5 6" xfId="19994"/>
    <cellStyle name="Comma 61 50" xfId="19995"/>
    <cellStyle name="Comma 61 51" xfId="19996"/>
    <cellStyle name="Comma 61 52" xfId="19997"/>
    <cellStyle name="Comma 61 53" xfId="19998"/>
    <cellStyle name="Comma 61 54" xfId="19999"/>
    <cellStyle name="Comma 61 55" xfId="20000"/>
    <cellStyle name="Comma 61 56" xfId="20001"/>
    <cellStyle name="Comma 61 56 2" xfId="20002"/>
    <cellStyle name="Comma 61 57" xfId="20003"/>
    <cellStyle name="Comma 61 57 2" xfId="20004"/>
    <cellStyle name="Comma 61 58" xfId="20005"/>
    <cellStyle name="Comma 61 58 2" xfId="20006"/>
    <cellStyle name="Comma 61 59" xfId="20007"/>
    <cellStyle name="Comma 61 59 2" xfId="20008"/>
    <cellStyle name="Comma 61 6" xfId="20009"/>
    <cellStyle name="Comma 61 6 2" xfId="20010"/>
    <cellStyle name="Comma 61 6 3" xfId="20011"/>
    <cellStyle name="Comma 61 6 4" xfId="20012"/>
    <cellStyle name="Comma 61 6 5" xfId="20013"/>
    <cellStyle name="Comma 61 6 6" xfId="20014"/>
    <cellStyle name="Comma 61 60" xfId="20015"/>
    <cellStyle name="Comma 61 61" xfId="20016"/>
    <cellStyle name="Comma 61 62" xfId="20017"/>
    <cellStyle name="Comma 61 63" xfId="20018"/>
    <cellStyle name="Comma 61 64" xfId="20019"/>
    <cellStyle name="Comma 61 65" xfId="20020"/>
    <cellStyle name="Comma 61 66" xfId="20021"/>
    <cellStyle name="Comma 61 67" xfId="20022"/>
    <cellStyle name="Comma 61 68" xfId="20023"/>
    <cellStyle name="Comma 61 69" xfId="20024"/>
    <cellStyle name="Comma 61 7" xfId="20025"/>
    <cellStyle name="Comma 61 7 2" xfId="20026"/>
    <cellStyle name="Comma 61 7 3" xfId="20027"/>
    <cellStyle name="Comma 61 7 4" xfId="20028"/>
    <cellStyle name="Comma 61 7 5" xfId="20029"/>
    <cellStyle name="Comma 61 7 6" xfId="20030"/>
    <cellStyle name="Comma 61 70" xfId="20031"/>
    <cellStyle name="Comma 61 71" xfId="20032"/>
    <cellStyle name="Comma 61 72" xfId="20033"/>
    <cellStyle name="Comma 61 73" xfId="20034"/>
    <cellStyle name="Comma 61 8" xfId="20035"/>
    <cellStyle name="Comma 61 8 2" xfId="20036"/>
    <cellStyle name="Comma 61 8 3" xfId="20037"/>
    <cellStyle name="Comma 61 8 4" xfId="20038"/>
    <cellStyle name="Comma 61 8 5" xfId="20039"/>
    <cellStyle name="Comma 61 8 6" xfId="20040"/>
    <cellStyle name="Comma 61 9" xfId="20041"/>
    <cellStyle name="Comma 61 9 2" xfId="20042"/>
    <cellStyle name="Comma 61 9 3" xfId="20043"/>
    <cellStyle name="Comma 61 9 4" xfId="20044"/>
    <cellStyle name="Comma 61 9 5" xfId="20045"/>
    <cellStyle name="Comma 61 9 6" xfId="20046"/>
    <cellStyle name="Comma 62" xfId="20047"/>
    <cellStyle name="Comma 62 10" xfId="20048"/>
    <cellStyle name="Comma 62 10 2" xfId="20049"/>
    <cellStyle name="Comma 62 10 3" xfId="20050"/>
    <cellStyle name="Comma 62 10 4" xfId="20051"/>
    <cellStyle name="Comma 62 10 5" xfId="20052"/>
    <cellStyle name="Comma 62 10 6" xfId="20053"/>
    <cellStyle name="Comma 62 11" xfId="20054"/>
    <cellStyle name="Comma 62 11 2" xfId="20055"/>
    <cellStyle name="Comma 62 11 3" xfId="20056"/>
    <cellStyle name="Comma 62 11 4" xfId="20057"/>
    <cellStyle name="Comma 62 11 5" xfId="20058"/>
    <cellStyle name="Comma 62 11 6" xfId="20059"/>
    <cellStyle name="Comma 62 12" xfId="20060"/>
    <cellStyle name="Comma 62 12 2" xfId="20061"/>
    <cellStyle name="Comma 62 12 3" xfId="20062"/>
    <cellStyle name="Comma 62 12 4" xfId="20063"/>
    <cellStyle name="Comma 62 12 5" xfId="20064"/>
    <cellStyle name="Comma 62 12 6" xfId="20065"/>
    <cellStyle name="Comma 62 13" xfId="20066"/>
    <cellStyle name="Comma 62 13 2" xfId="20067"/>
    <cellStyle name="Comma 62 13 3" xfId="20068"/>
    <cellStyle name="Comma 62 13 4" xfId="20069"/>
    <cellStyle name="Comma 62 13 5" xfId="20070"/>
    <cellStyle name="Comma 62 13 6" xfId="20071"/>
    <cellStyle name="Comma 62 14" xfId="20072"/>
    <cellStyle name="Comma 62 14 2" xfId="20073"/>
    <cellStyle name="Comma 62 14 3" xfId="20074"/>
    <cellStyle name="Comma 62 14 4" xfId="20075"/>
    <cellStyle name="Comma 62 14 5" xfId="20076"/>
    <cellStyle name="Comma 62 14 6" xfId="20077"/>
    <cellStyle name="Comma 62 15" xfId="20078"/>
    <cellStyle name="Comma 62 16" xfId="20079"/>
    <cellStyle name="Comma 62 17" xfId="20080"/>
    <cellStyle name="Comma 62 18" xfId="20081"/>
    <cellStyle name="Comma 62 19" xfId="20082"/>
    <cellStyle name="Comma 62 2" xfId="20083"/>
    <cellStyle name="Comma 62 2 2" xfId="20084"/>
    <cellStyle name="Comma 62 2 3" xfId="20085"/>
    <cellStyle name="Comma 62 2 4" xfId="20086"/>
    <cellStyle name="Comma 62 2 5" xfId="20087"/>
    <cellStyle name="Comma 62 2 6" xfId="20088"/>
    <cellStyle name="Comma 62 20" xfId="20089"/>
    <cellStyle name="Comma 62 21" xfId="20090"/>
    <cellStyle name="Comma 62 22" xfId="20091"/>
    <cellStyle name="Comma 62 23" xfId="20092"/>
    <cellStyle name="Comma 62 24" xfId="20093"/>
    <cellStyle name="Comma 62 25" xfId="20094"/>
    <cellStyle name="Comma 62 26" xfId="20095"/>
    <cellStyle name="Comma 62 27" xfId="20096"/>
    <cellStyle name="Comma 62 28" xfId="20097"/>
    <cellStyle name="Comma 62 29" xfId="20098"/>
    <cellStyle name="Comma 62 3" xfId="20099"/>
    <cellStyle name="Comma 62 3 2" xfId="20100"/>
    <cellStyle name="Comma 62 3 3" xfId="20101"/>
    <cellStyle name="Comma 62 3 4" xfId="20102"/>
    <cellStyle name="Comma 62 3 5" xfId="20103"/>
    <cellStyle name="Comma 62 3 6" xfId="20104"/>
    <cellStyle name="Comma 62 30" xfId="20105"/>
    <cellStyle name="Comma 62 31" xfId="20106"/>
    <cellStyle name="Comma 62 32" xfId="20107"/>
    <cellStyle name="Comma 62 33" xfId="20108"/>
    <cellStyle name="Comma 62 34" xfId="20109"/>
    <cellStyle name="Comma 62 35" xfId="20110"/>
    <cellStyle name="Comma 62 36" xfId="20111"/>
    <cellStyle name="Comma 62 37" xfId="20112"/>
    <cellStyle name="Comma 62 38" xfId="20113"/>
    <cellStyle name="Comma 62 39" xfId="20114"/>
    <cellStyle name="Comma 62 4" xfId="20115"/>
    <cellStyle name="Comma 62 4 2" xfId="20116"/>
    <cellStyle name="Comma 62 4 3" xfId="20117"/>
    <cellStyle name="Comma 62 4 4" xfId="20118"/>
    <cellStyle name="Comma 62 4 5" xfId="20119"/>
    <cellStyle name="Comma 62 4 6" xfId="20120"/>
    <cellStyle name="Comma 62 40" xfId="20121"/>
    <cellStyle name="Comma 62 41" xfId="20122"/>
    <cellStyle name="Comma 62 42" xfId="20123"/>
    <cellStyle name="Comma 62 43" xfId="20124"/>
    <cellStyle name="Comma 62 44" xfId="20125"/>
    <cellStyle name="Comma 62 45" xfId="20126"/>
    <cellStyle name="Comma 62 46" xfId="20127"/>
    <cellStyle name="Comma 62 47" xfId="20128"/>
    <cellStyle name="Comma 62 48" xfId="20129"/>
    <cellStyle name="Comma 62 49" xfId="20130"/>
    <cellStyle name="Comma 62 5" xfId="20131"/>
    <cellStyle name="Comma 62 5 2" xfId="20132"/>
    <cellStyle name="Comma 62 5 3" xfId="20133"/>
    <cellStyle name="Comma 62 5 4" xfId="20134"/>
    <cellStyle name="Comma 62 5 5" xfId="20135"/>
    <cellStyle name="Comma 62 5 6" xfId="20136"/>
    <cellStyle name="Comma 62 50" xfId="20137"/>
    <cellStyle name="Comma 62 51" xfId="20138"/>
    <cellStyle name="Comma 62 52" xfId="20139"/>
    <cellStyle name="Comma 62 53" xfId="20140"/>
    <cellStyle name="Comma 62 54" xfId="20141"/>
    <cellStyle name="Comma 62 55" xfId="20142"/>
    <cellStyle name="Comma 62 56" xfId="20143"/>
    <cellStyle name="Comma 62 56 2" xfId="20144"/>
    <cellStyle name="Comma 62 57" xfId="20145"/>
    <cellStyle name="Comma 62 57 2" xfId="20146"/>
    <cellStyle name="Comma 62 58" xfId="20147"/>
    <cellStyle name="Comma 62 58 2" xfId="20148"/>
    <cellStyle name="Comma 62 59" xfId="20149"/>
    <cellStyle name="Comma 62 59 2" xfId="20150"/>
    <cellStyle name="Comma 62 6" xfId="20151"/>
    <cellStyle name="Comma 62 6 2" xfId="20152"/>
    <cellStyle name="Comma 62 6 3" xfId="20153"/>
    <cellStyle name="Comma 62 6 4" xfId="20154"/>
    <cellStyle name="Comma 62 6 5" xfId="20155"/>
    <cellStyle name="Comma 62 6 6" xfId="20156"/>
    <cellStyle name="Comma 62 60" xfId="20157"/>
    <cellStyle name="Comma 62 61" xfId="20158"/>
    <cellStyle name="Comma 62 62" xfId="20159"/>
    <cellStyle name="Comma 62 63" xfId="20160"/>
    <cellStyle name="Comma 62 64" xfId="20161"/>
    <cellStyle name="Comma 62 65" xfId="20162"/>
    <cellStyle name="Comma 62 66" xfId="20163"/>
    <cellStyle name="Comma 62 67" xfId="20164"/>
    <cellStyle name="Comma 62 68" xfId="20165"/>
    <cellStyle name="Comma 62 69" xfId="20166"/>
    <cellStyle name="Comma 62 7" xfId="20167"/>
    <cellStyle name="Comma 62 7 2" xfId="20168"/>
    <cellStyle name="Comma 62 7 3" xfId="20169"/>
    <cellStyle name="Comma 62 7 4" xfId="20170"/>
    <cellStyle name="Comma 62 7 5" xfId="20171"/>
    <cellStyle name="Comma 62 7 6" xfId="20172"/>
    <cellStyle name="Comma 62 70" xfId="20173"/>
    <cellStyle name="Comma 62 71" xfId="20174"/>
    <cellStyle name="Comma 62 72" xfId="20175"/>
    <cellStyle name="Comma 62 73" xfId="20176"/>
    <cellStyle name="Comma 62 8" xfId="20177"/>
    <cellStyle name="Comma 62 8 2" xfId="20178"/>
    <cellStyle name="Comma 62 8 3" xfId="20179"/>
    <cellStyle name="Comma 62 8 4" xfId="20180"/>
    <cellStyle name="Comma 62 8 5" xfId="20181"/>
    <cellStyle name="Comma 62 8 6" xfId="20182"/>
    <cellStyle name="Comma 62 9" xfId="20183"/>
    <cellStyle name="Comma 62 9 2" xfId="20184"/>
    <cellStyle name="Comma 62 9 3" xfId="20185"/>
    <cellStyle name="Comma 62 9 4" xfId="20186"/>
    <cellStyle name="Comma 62 9 5" xfId="20187"/>
    <cellStyle name="Comma 62 9 6" xfId="20188"/>
    <cellStyle name="Comma 63" xfId="20189"/>
    <cellStyle name="Comma 63 10" xfId="20190"/>
    <cellStyle name="Comma 63 10 2" xfId="20191"/>
    <cellStyle name="Comma 63 10 3" xfId="20192"/>
    <cellStyle name="Comma 63 10 4" xfId="20193"/>
    <cellStyle name="Comma 63 10 5" xfId="20194"/>
    <cellStyle name="Comma 63 10 6" xfId="20195"/>
    <cellStyle name="Comma 63 11" xfId="20196"/>
    <cellStyle name="Comma 63 11 2" xfId="20197"/>
    <cellStyle name="Comma 63 11 3" xfId="20198"/>
    <cellStyle name="Comma 63 11 4" xfId="20199"/>
    <cellStyle name="Comma 63 11 5" xfId="20200"/>
    <cellStyle name="Comma 63 11 6" xfId="20201"/>
    <cellStyle name="Comma 63 12" xfId="20202"/>
    <cellStyle name="Comma 63 12 2" xfId="20203"/>
    <cellStyle name="Comma 63 12 3" xfId="20204"/>
    <cellStyle name="Comma 63 12 4" xfId="20205"/>
    <cellStyle name="Comma 63 12 5" xfId="20206"/>
    <cellStyle name="Comma 63 12 6" xfId="20207"/>
    <cellStyle name="Comma 63 13" xfId="20208"/>
    <cellStyle name="Comma 63 13 2" xfId="20209"/>
    <cellStyle name="Comma 63 13 3" xfId="20210"/>
    <cellStyle name="Comma 63 13 4" xfId="20211"/>
    <cellStyle name="Comma 63 13 5" xfId="20212"/>
    <cellStyle name="Comma 63 13 6" xfId="20213"/>
    <cellStyle name="Comma 63 14" xfId="20214"/>
    <cellStyle name="Comma 63 14 2" xfId="20215"/>
    <cellStyle name="Comma 63 14 3" xfId="20216"/>
    <cellStyle name="Comma 63 14 4" xfId="20217"/>
    <cellStyle name="Comma 63 14 5" xfId="20218"/>
    <cellStyle name="Comma 63 14 6" xfId="20219"/>
    <cellStyle name="Comma 63 15" xfId="20220"/>
    <cellStyle name="Comma 63 16" xfId="20221"/>
    <cellStyle name="Comma 63 17" xfId="20222"/>
    <cellStyle name="Comma 63 18" xfId="20223"/>
    <cellStyle name="Comma 63 19" xfId="20224"/>
    <cellStyle name="Comma 63 2" xfId="20225"/>
    <cellStyle name="Comma 63 2 2" xfId="20226"/>
    <cellStyle name="Comma 63 2 3" xfId="20227"/>
    <cellStyle name="Comma 63 2 4" xfId="20228"/>
    <cellStyle name="Comma 63 2 5" xfId="20229"/>
    <cellStyle name="Comma 63 2 6" xfId="20230"/>
    <cellStyle name="Comma 63 20" xfId="20231"/>
    <cellStyle name="Comma 63 21" xfId="20232"/>
    <cellStyle name="Comma 63 22" xfId="20233"/>
    <cellStyle name="Comma 63 23" xfId="20234"/>
    <cellStyle name="Comma 63 24" xfId="20235"/>
    <cellStyle name="Comma 63 25" xfId="20236"/>
    <cellStyle name="Comma 63 26" xfId="20237"/>
    <cellStyle name="Comma 63 27" xfId="20238"/>
    <cellStyle name="Comma 63 28" xfId="20239"/>
    <cellStyle name="Comma 63 29" xfId="20240"/>
    <cellStyle name="Comma 63 3" xfId="20241"/>
    <cellStyle name="Comma 63 3 2" xfId="20242"/>
    <cellStyle name="Comma 63 3 3" xfId="20243"/>
    <cellStyle name="Comma 63 3 4" xfId="20244"/>
    <cellStyle name="Comma 63 3 5" xfId="20245"/>
    <cellStyle name="Comma 63 3 6" xfId="20246"/>
    <cellStyle name="Comma 63 30" xfId="20247"/>
    <cellStyle name="Comma 63 31" xfId="20248"/>
    <cellStyle name="Comma 63 32" xfId="20249"/>
    <cellStyle name="Comma 63 33" xfId="20250"/>
    <cellStyle name="Comma 63 34" xfId="20251"/>
    <cellStyle name="Comma 63 35" xfId="20252"/>
    <cellStyle name="Comma 63 36" xfId="20253"/>
    <cellStyle name="Comma 63 37" xfId="20254"/>
    <cellStyle name="Comma 63 38" xfId="20255"/>
    <cellStyle name="Comma 63 39" xfId="20256"/>
    <cellStyle name="Comma 63 4" xfId="20257"/>
    <cellStyle name="Comma 63 4 2" xfId="20258"/>
    <cellStyle name="Comma 63 4 3" xfId="20259"/>
    <cellStyle name="Comma 63 4 4" xfId="20260"/>
    <cellStyle name="Comma 63 4 5" xfId="20261"/>
    <cellStyle name="Comma 63 4 6" xfId="20262"/>
    <cellStyle name="Comma 63 40" xfId="20263"/>
    <cellStyle name="Comma 63 41" xfId="20264"/>
    <cellStyle name="Comma 63 42" xfId="20265"/>
    <cellStyle name="Comma 63 43" xfId="20266"/>
    <cellStyle name="Comma 63 44" xfId="20267"/>
    <cellStyle name="Comma 63 45" xfId="20268"/>
    <cellStyle name="Comma 63 46" xfId="20269"/>
    <cellStyle name="Comma 63 47" xfId="20270"/>
    <cellStyle name="Comma 63 48" xfId="20271"/>
    <cellStyle name="Comma 63 49" xfId="20272"/>
    <cellStyle name="Comma 63 5" xfId="20273"/>
    <cellStyle name="Comma 63 5 2" xfId="20274"/>
    <cellStyle name="Comma 63 5 3" xfId="20275"/>
    <cellStyle name="Comma 63 5 4" xfId="20276"/>
    <cellStyle name="Comma 63 5 5" xfId="20277"/>
    <cellStyle name="Comma 63 5 6" xfId="20278"/>
    <cellStyle name="Comma 63 50" xfId="20279"/>
    <cellStyle name="Comma 63 51" xfId="20280"/>
    <cellStyle name="Comma 63 52" xfId="20281"/>
    <cellStyle name="Comma 63 53" xfId="20282"/>
    <cellStyle name="Comma 63 54" xfId="20283"/>
    <cellStyle name="Comma 63 55" xfId="20284"/>
    <cellStyle name="Comma 63 56" xfId="20285"/>
    <cellStyle name="Comma 63 56 2" xfId="20286"/>
    <cellStyle name="Comma 63 57" xfId="20287"/>
    <cellStyle name="Comma 63 57 2" xfId="20288"/>
    <cellStyle name="Comma 63 58" xfId="20289"/>
    <cellStyle name="Comma 63 58 2" xfId="20290"/>
    <cellStyle name="Comma 63 59" xfId="20291"/>
    <cellStyle name="Comma 63 59 2" xfId="20292"/>
    <cellStyle name="Comma 63 6" xfId="20293"/>
    <cellStyle name="Comma 63 6 2" xfId="20294"/>
    <cellStyle name="Comma 63 6 3" xfId="20295"/>
    <cellStyle name="Comma 63 6 4" xfId="20296"/>
    <cellStyle name="Comma 63 6 5" xfId="20297"/>
    <cellStyle name="Comma 63 6 6" xfId="20298"/>
    <cellStyle name="Comma 63 60" xfId="20299"/>
    <cellStyle name="Comma 63 61" xfId="20300"/>
    <cellStyle name="Comma 63 62" xfId="20301"/>
    <cellStyle name="Comma 63 63" xfId="20302"/>
    <cellStyle name="Comma 63 64" xfId="20303"/>
    <cellStyle name="Comma 63 65" xfId="20304"/>
    <cellStyle name="Comma 63 66" xfId="20305"/>
    <cellStyle name="Comma 63 67" xfId="20306"/>
    <cellStyle name="Comma 63 68" xfId="20307"/>
    <cellStyle name="Comma 63 69" xfId="20308"/>
    <cellStyle name="Comma 63 7" xfId="20309"/>
    <cellStyle name="Comma 63 7 2" xfId="20310"/>
    <cellStyle name="Comma 63 7 3" xfId="20311"/>
    <cellStyle name="Comma 63 7 4" xfId="20312"/>
    <cellStyle name="Comma 63 7 5" xfId="20313"/>
    <cellStyle name="Comma 63 7 6" xfId="20314"/>
    <cellStyle name="Comma 63 70" xfId="20315"/>
    <cellStyle name="Comma 63 71" xfId="20316"/>
    <cellStyle name="Comma 63 72" xfId="20317"/>
    <cellStyle name="Comma 63 73" xfId="20318"/>
    <cellStyle name="Comma 63 8" xfId="20319"/>
    <cellStyle name="Comma 63 8 2" xfId="20320"/>
    <cellStyle name="Comma 63 8 3" xfId="20321"/>
    <cellStyle name="Comma 63 8 4" xfId="20322"/>
    <cellStyle name="Comma 63 8 5" xfId="20323"/>
    <cellStyle name="Comma 63 8 6" xfId="20324"/>
    <cellStyle name="Comma 63 9" xfId="20325"/>
    <cellStyle name="Comma 63 9 2" xfId="20326"/>
    <cellStyle name="Comma 63 9 3" xfId="20327"/>
    <cellStyle name="Comma 63 9 4" xfId="20328"/>
    <cellStyle name="Comma 63 9 5" xfId="20329"/>
    <cellStyle name="Comma 63 9 6" xfId="20330"/>
    <cellStyle name="Comma 64" xfId="20331"/>
    <cellStyle name="Comma 64 10" xfId="20332"/>
    <cellStyle name="Comma 64 10 2" xfId="20333"/>
    <cellStyle name="Comma 64 10 3" xfId="20334"/>
    <cellStyle name="Comma 64 10 4" xfId="20335"/>
    <cellStyle name="Comma 64 10 5" xfId="20336"/>
    <cellStyle name="Comma 64 10 6" xfId="20337"/>
    <cellStyle name="Comma 64 11" xfId="20338"/>
    <cellStyle name="Comma 64 11 2" xfId="20339"/>
    <cellStyle name="Comma 64 11 3" xfId="20340"/>
    <cellStyle name="Comma 64 11 4" xfId="20341"/>
    <cellStyle name="Comma 64 11 5" xfId="20342"/>
    <cellStyle name="Comma 64 11 6" xfId="20343"/>
    <cellStyle name="Comma 64 12" xfId="20344"/>
    <cellStyle name="Comma 64 12 2" xfId="20345"/>
    <cellStyle name="Comma 64 12 3" xfId="20346"/>
    <cellStyle name="Comma 64 12 4" xfId="20347"/>
    <cellStyle name="Comma 64 12 5" xfId="20348"/>
    <cellStyle name="Comma 64 12 6" xfId="20349"/>
    <cellStyle name="Comma 64 13" xfId="20350"/>
    <cellStyle name="Comma 64 13 2" xfId="20351"/>
    <cellStyle name="Comma 64 13 3" xfId="20352"/>
    <cellStyle name="Comma 64 13 4" xfId="20353"/>
    <cellStyle name="Comma 64 13 5" xfId="20354"/>
    <cellStyle name="Comma 64 13 6" xfId="20355"/>
    <cellStyle name="Comma 64 14" xfId="20356"/>
    <cellStyle name="Comma 64 14 2" xfId="20357"/>
    <cellStyle name="Comma 64 14 3" xfId="20358"/>
    <cellStyle name="Comma 64 14 4" xfId="20359"/>
    <cellStyle name="Comma 64 14 5" xfId="20360"/>
    <cellStyle name="Comma 64 14 6" xfId="20361"/>
    <cellStyle name="Comma 64 15" xfId="20362"/>
    <cellStyle name="Comma 64 16" xfId="20363"/>
    <cellStyle name="Comma 64 17" xfId="20364"/>
    <cellStyle name="Comma 64 18" xfId="20365"/>
    <cellStyle name="Comma 64 19" xfId="20366"/>
    <cellStyle name="Comma 64 2" xfId="20367"/>
    <cellStyle name="Comma 64 2 2" xfId="20368"/>
    <cellStyle name="Comma 64 2 3" xfId="20369"/>
    <cellStyle name="Comma 64 2 4" xfId="20370"/>
    <cellStyle name="Comma 64 2 5" xfId="20371"/>
    <cellStyle name="Comma 64 2 6" xfId="20372"/>
    <cellStyle name="Comma 64 20" xfId="20373"/>
    <cellStyle name="Comma 64 21" xfId="20374"/>
    <cellStyle name="Comma 64 22" xfId="20375"/>
    <cellStyle name="Comma 64 23" xfId="20376"/>
    <cellStyle name="Comma 64 24" xfId="20377"/>
    <cellStyle name="Comma 64 25" xfId="20378"/>
    <cellStyle name="Comma 64 26" xfId="20379"/>
    <cellStyle name="Comma 64 27" xfId="20380"/>
    <cellStyle name="Comma 64 28" xfId="20381"/>
    <cellStyle name="Comma 64 29" xfId="20382"/>
    <cellStyle name="Comma 64 3" xfId="20383"/>
    <cellStyle name="Comma 64 3 2" xfId="20384"/>
    <cellStyle name="Comma 64 3 3" xfId="20385"/>
    <cellStyle name="Comma 64 3 4" xfId="20386"/>
    <cellStyle name="Comma 64 3 5" xfId="20387"/>
    <cellStyle name="Comma 64 3 6" xfId="20388"/>
    <cellStyle name="Comma 64 30" xfId="20389"/>
    <cellStyle name="Comma 64 31" xfId="20390"/>
    <cellStyle name="Comma 64 32" xfId="20391"/>
    <cellStyle name="Comma 64 33" xfId="20392"/>
    <cellStyle name="Comma 64 34" xfId="20393"/>
    <cellStyle name="Comma 64 35" xfId="20394"/>
    <cellStyle name="Comma 64 36" xfId="20395"/>
    <cellStyle name="Comma 64 37" xfId="20396"/>
    <cellStyle name="Comma 64 38" xfId="20397"/>
    <cellStyle name="Comma 64 39" xfId="20398"/>
    <cellStyle name="Comma 64 4" xfId="20399"/>
    <cellStyle name="Comma 64 4 2" xfId="20400"/>
    <cellStyle name="Comma 64 4 3" xfId="20401"/>
    <cellStyle name="Comma 64 4 4" xfId="20402"/>
    <cellStyle name="Comma 64 4 5" xfId="20403"/>
    <cellStyle name="Comma 64 4 6" xfId="20404"/>
    <cellStyle name="Comma 64 40" xfId="20405"/>
    <cellStyle name="Comma 64 41" xfId="20406"/>
    <cellStyle name="Comma 64 42" xfId="20407"/>
    <cellStyle name="Comma 64 43" xfId="20408"/>
    <cellStyle name="Comma 64 44" xfId="20409"/>
    <cellStyle name="Comma 64 45" xfId="20410"/>
    <cellStyle name="Comma 64 46" xfId="20411"/>
    <cellStyle name="Comma 64 47" xfId="20412"/>
    <cellStyle name="Comma 64 48" xfId="20413"/>
    <cellStyle name="Comma 64 49" xfId="20414"/>
    <cellStyle name="Comma 64 5" xfId="20415"/>
    <cellStyle name="Comma 64 5 2" xfId="20416"/>
    <cellStyle name="Comma 64 5 3" xfId="20417"/>
    <cellStyle name="Comma 64 5 4" xfId="20418"/>
    <cellStyle name="Comma 64 5 5" xfId="20419"/>
    <cellStyle name="Comma 64 5 6" xfId="20420"/>
    <cellStyle name="Comma 64 50" xfId="20421"/>
    <cellStyle name="Comma 64 51" xfId="20422"/>
    <cellStyle name="Comma 64 52" xfId="20423"/>
    <cellStyle name="Comma 64 53" xfId="20424"/>
    <cellStyle name="Comma 64 54" xfId="20425"/>
    <cellStyle name="Comma 64 55" xfId="20426"/>
    <cellStyle name="Comma 64 56" xfId="20427"/>
    <cellStyle name="Comma 64 56 2" xfId="20428"/>
    <cellStyle name="Comma 64 57" xfId="20429"/>
    <cellStyle name="Comma 64 57 2" xfId="20430"/>
    <cellStyle name="Comma 64 58" xfId="20431"/>
    <cellStyle name="Comma 64 58 2" xfId="20432"/>
    <cellStyle name="Comma 64 59" xfId="20433"/>
    <cellStyle name="Comma 64 59 2" xfId="20434"/>
    <cellStyle name="Comma 64 6" xfId="20435"/>
    <cellStyle name="Comma 64 6 2" xfId="20436"/>
    <cellStyle name="Comma 64 6 3" xfId="20437"/>
    <cellStyle name="Comma 64 6 4" xfId="20438"/>
    <cellStyle name="Comma 64 6 5" xfId="20439"/>
    <cellStyle name="Comma 64 6 6" xfId="20440"/>
    <cellStyle name="Comma 64 60" xfId="20441"/>
    <cellStyle name="Comma 64 61" xfId="20442"/>
    <cellStyle name="Comma 64 62" xfId="20443"/>
    <cellStyle name="Comma 64 63" xfId="20444"/>
    <cellStyle name="Comma 64 64" xfId="20445"/>
    <cellStyle name="Comma 64 65" xfId="20446"/>
    <cellStyle name="Comma 64 66" xfId="20447"/>
    <cellStyle name="Comma 64 67" xfId="20448"/>
    <cellStyle name="Comma 64 68" xfId="20449"/>
    <cellStyle name="Comma 64 69" xfId="20450"/>
    <cellStyle name="Comma 64 7" xfId="20451"/>
    <cellStyle name="Comma 64 7 2" xfId="20452"/>
    <cellStyle name="Comma 64 7 3" xfId="20453"/>
    <cellStyle name="Comma 64 7 4" xfId="20454"/>
    <cellStyle name="Comma 64 7 5" xfId="20455"/>
    <cellStyle name="Comma 64 7 6" xfId="20456"/>
    <cellStyle name="Comma 64 70" xfId="20457"/>
    <cellStyle name="Comma 64 71" xfId="20458"/>
    <cellStyle name="Comma 64 72" xfId="20459"/>
    <cellStyle name="Comma 64 8" xfId="20460"/>
    <cellStyle name="Comma 64 8 2" xfId="20461"/>
    <cellStyle name="Comma 64 8 3" xfId="20462"/>
    <cellStyle name="Comma 64 8 4" xfId="20463"/>
    <cellStyle name="Comma 64 8 5" xfId="20464"/>
    <cellStyle name="Comma 64 8 6" xfId="20465"/>
    <cellStyle name="Comma 64 9" xfId="20466"/>
    <cellStyle name="Comma 64 9 2" xfId="20467"/>
    <cellStyle name="Comma 64 9 3" xfId="20468"/>
    <cellStyle name="Comma 64 9 4" xfId="20469"/>
    <cellStyle name="Comma 64 9 5" xfId="20470"/>
    <cellStyle name="Comma 64 9 6" xfId="20471"/>
    <cellStyle name="Comma 65" xfId="20472"/>
    <cellStyle name="Comma 65 10" xfId="20473"/>
    <cellStyle name="Comma 65 10 2" xfId="20474"/>
    <cellStyle name="Comma 65 10 3" xfId="20475"/>
    <cellStyle name="Comma 65 10 4" xfId="20476"/>
    <cellStyle name="Comma 65 10 5" xfId="20477"/>
    <cellStyle name="Comma 65 10 6" xfId="20478"/>
    <cellStyle name="Comma 65 11" xfId="20479"/>
    <cellStyle name="Comma 65 11 2" xfId="20480"/>
    <cellStyle name="Comma 65 11 3" xfId="20481"/>
    <cellStyle name="Comma 65 11 4" xfId="20482"/>
    <cellStyle name="Comma 65 11 5" xfId="20483"/>
    <cellStyle name="Comma 65 11 6" xfId="20484"/>
    <cellStyle name="Comma 65 12" xfId="20485"/>
    <cellStyle name="Comma 65 12 2" xfId="20486"/>
    <cellStyle name="Comma 65 12 3" xfId="20487"/>
    <cellStyle name="Comma 65 12 4" xfId="20488"/>
    <cellStyle name="Comma 65 12 5" xfId="20489"/>
    <cellStyle name="Comma 65 12 6" xfId="20490"/>
    <cellStyle name="Comma 65 13" xfId="20491"/>
    <cellStyle name="Comma 65 13 2" xfId="20492"/>
    <cellStyle name="Comma 65 13 3" xfId="20493"/>
    <cellStyle name="Comma 65 13 4" xfId="20494"/>
    <cellStyle name="Comma 65 13 5" xfId="20495"/>
    <cellStyle name="Comma 65 13 6" xfId="20496"/>
    <cellStyle name="Comma 65 14" xfId="20497"/>
    <cellStyle name="Comma 65 14 2" xfId="20498"/>
    <cellStyle name="Comma 65 14 3" xfId="20499"/>
    <cellStyle name="Comma 65 14 4" xfId="20500"/>
    <cellStyle name="Comma 65 14 5" xfId="20501"/>
    <cellStyle name="Comma 65 14 6" xfId="20502"/>
    <cellStyle name="Comma 65 15" xfId="20503"/>
    <cellStyle name="Comma 65 16" xfId="20504"/>
    <cellStyle name="Comma 65 17" xfId="20505"/>
    <cellStyle name="Comma 65 18" xfId="20506"/>
    <cellStyle name="Comma 65 19" xfId="20507"/>
    <cellStyle name="Comma 65 2" xfId="20508"/>
    <cellStyle name="Comma 65 2 2" xfId="20509"/>
    <cellStyle name="Comma 65 2 3" xfId="20510"/>
    <cellStyle name="Comma 65 2 4" xfId="20511"/>
    <cellStyle name="Comma 65 2 5" xfId="20512"/>
    <cellStyle name="Comma 65 2 6" xfId="20513"/>
    <cellStyle name="Comma 65 20" xfId="20514"/>
    <cellStyle name="Comma 65 21" xfId="20515"/>
    <cellStyle name="Comma 65 22" xfId="20516"/>
    <cellStyle name="Comma 65 23" xfId="20517"/>
    <cellStyle name="Comma 65 24" xfId="20518"/>
    <cellStyle name="Comma 65 25" xfId="20519"/>
    <cellStyle name="Comma 65 26" xfId="20520"/>
    <cellStyle name="Comma 65 27" xfId="20521"/>
    <cellStyle name="Comma 65 28" xfId="20522"/>
    <cellStyle name="Comma 65 29" xfId="20523"/>
    <cellStyle name="Comma 65 3" xfId="20524"/>
    <cellStyle name="Comma 65 3 2" xfId="20525"/>
    <cellStyle name="Comma 65 3 3" xfId="20526"/>
    <cellStyle name="Comma 65 3 4" xfId="20527"/>
    <cellStyle name="Comma 65 3 5" xfId="20528"/>
    <cellStyle name="Comma 65 3 6" xfId="20529"/>
    <cellStyle name="Comma 65 30" xfId="20530"/>
    <cellStyle name="Comma 65 31" xfId="20531"/>
    <cellStyle name="Comma 65 32" xfId="20532"/>
    <cellStyle name="Comma 65 33" xfId="20533"/>
    <cellStyle name="Comma 65 34" xfId="20534"/>
    <cellStyle name="Comma 65 35" xfId="20535"/>
    <cellStyle name="Comma 65 36" xfId="20536"/>
    <cellStyle name="Comma 65 37" xfId="20537"/>
    <cellStyle name="Comma 65 38" xfId="20538"/>
    <cellStyle name="Comma 65 39" xfId="20539"/>
    <cellStyle name="Comma 65 4" xfId="20540"/>
    <cellStyle name="Comma 65 4 2" xfId="20541"/>
    <cellStyle name="Comma 65 4 3" xfId="20542"/>
    <cellStyle name="Comma 65 4 4" xfId="20543"/>
    <cellStyle name="Comma 65 4 5" xfId="20544"/>
    <cellStyle name="Comma 65 4 6" xfId="20545"/>
    <cellStyle name="Comma 65 40" xfId="20546"/>
    <cellStyle name="Comma 65 41" xfId="20547"/>
    <cellStyle name="Comma 65 42" xfId="20548"/>
    <cellStyle name="Comma 65 43" xfId="20549"/>
    <cellStyle name="Comma 65 44" xfId="20550"/>
    <cellStyle name="Comma 65 45" xfId="20551"/>
    <cellStyle name="Comma 65 46" xfId="20552"/>
    <cellStyle name="Comma 65 47" xfId="20553"/>
    <cellStyle name="Comma 65 48" xfId="20554"/>
    <cellStyle name="Comma 65 49" xfId="20555"/>
    <cellStyle name="Comma 65 5" xfId="20556"/>
    <cellStyle name="Comma 65 5 2" xfId="20557"/>
    <cellStyle name="Comma 65 5 3" xfId="20558"/>
    <cellStyle name="Comma 65 5 4" xfId="20559"/>
    <cellStyle name="Comma 65 5 5" xfId="20560"/>
    <cellStyle name="Comma 65 5 6" xfId="20561"/>
    <cellStyle name="Comma 65 50" xfId="20562"/>
    <cellStyle name="Comma 65 51" xfId="20563"/>
    <cellStyle name="Comma 65 52" xfId="20564"/>
    <cellStyle name="Comma 65 53" xfId="20565"/>
    <cellStyle name="Comma 65 54" xfId="20566"/>
    <cellStyle name="Comma 65 55" xfId="20567"/>
    <cellStyle name="Comma 65 56" xfId="20568"/>
    <cellStyle name="Comma 65 56 2" xfId="20569"/>
    <cellStyle name="Comma 65 57" xfId="20570"/>
    <cellStyle name="Comma 65 57 2" xfId="20571"/>
    <cellStyle name="Comma 65 58" xfId="20572"/>
    <cellStyle name="Comma 65 58 2" xfId="20573"/>
    <cellStyle name="Comma 65 59" xfId="20574"/>
    <cellStyle name="Comma 65 59 2" xfId="20575"/>
    <cellStyle name="Comma 65 6" xfId="20576"/>
    <cellStyle name="Comma 65 6 2" xfId="20577"/>
    <cellStyle name="Comma 65 6 3" xfId="20578"/>
    <cellStyle name="Comma 65 6 4" xfId="20579"/>
    <cellStyle name="Comma 65 6 5" xfId="20580"/>
    <cellStyle name="Comma 65 6 6" xfId="20581"/>
    <cellStyle name="Comma 65 60" xfId="20582"/>
    <cellStyle name="Comma 65 61" xfId="20583"/>
    <cellStyle name="Comma 65 62" xfId="20584"/>
    <cellStyle name="Comma 65 63" xfId="20585"/>
    <cellStyle name="Comma 65 64" xfId="20586"/>
    <cellStyle name="Comma 65 65" xfId="20587"/>
    <cellStyle name="Comma 65 66" xfId="20588"/>
    <cellStyle name="Comma 65 67" xfId="20589"/>
    <cellStyle name="Comma 65 68" xfId="20590"/>
    <cellStyle name="Comma 65 69" xfId="20591"/>
    <cellStyle name="Comma 65 7" xfId="20592"/>
    <cellStyle name="Comma 65 7 2" xfId="20593"/>
    <cellStyle name="Comma 65 7 3" xfId="20594"/>
    <cellStyle name="Comma 65 7 4" xfId="20595"/>
    <cellStyle name="Comma 65 7 5" xfId="20596"/>
    <cellStyle name="Comma 65 7 6" xfId="20597"/>
    <cellStyle name="Comma 65 70" xfId="20598"/>
    <cellStyle name="Comma 65 71" xfId="20599"/>
    <cellStyle name="Comma 65 72" xfId="20600"/>
    <cellStyle name="Comma 65 8" xfId="20601"/>
    <cellStyle name="Comma 65 8 2" xfId="20602"/>
    <cellStyle name="Comma 65 8 3" xfId="20603"/>
    <cellStyle name="Comma 65 8 4" xfId="20604"/>
    <cellStyle name="Comma 65 8 5" xfId="20605"/>
    <cellStyle name="Comma 65 8 6" xfId="20606"/>
    <cellStyle name="Comma 65 9" xfId="20607"/>
    <cellStyle name="Comma 65 9 2" xfId="20608"/>
    <cellStyle name="Comma 65 9 3" xfId="20609"/>
    <cellStyle name="Comma 65 9 4" xfId="20610"/>
    <cellStyle name="Comma 65 9 5" xfId="20611"/>
    <cellStyle name="Comma 65 9 6" xfId="20612"/>
    <cellStyle name="Comma 66" xfId="20613"/>
    <cellStyle name="Comma 67" xfId="20614"/>
    <cellStyle name="Comma 67 10" xfId="20615"/>
    <cellStyle name="Comma 67 10 2" xfId="20616"/>
    <cellStyle name="Comma 67 10 3" xfId="20617"/>
    <cellStyle name="Comma 67 10 4" xfId="20618"/>
    <cellStyle name="Comma 67 10 5" xfId="20619"/>
    <cellStyle name="Comma 67 10 6" xfId="20620"/>
    <cellStyle name="Comma 67 11" xfId="20621"/>
    <cellStyle name="Comma 67 11 2" xfId="20622"/>
    <cellStyle name="Comma 67 11 3" xfId="20623"/>
    <cellStyle name="Comma 67 11 4" xfId="20624"/>
    <cellStyle name="Comma 67 11 5" xfId="20625"/>
    <cellStyle name="Comma 67 11 6" xfId="20626"/>
    <cellStyle name="Comma 67 12" xfId="20627"/>
    <cellStyle name="Comma 67 12 2" xfId="20628"/>
    <cellStyle name="Comma 67 12 3" xfId="20629"/>
    <cellStyle name="Comma 67 12 4" xfId="20630"/>
    <cellStyle name="Comma 67 12 5" xfId="20631"/>
    <cellStyle name="Comma 67 12 6" xfId="20632"/>
    <cellStyle name="Comma 67 13" xfId="20633"/>
    <cellStyle name="Comma 67 13 2" xfId="20634"/>
    <cellStyle name="Comma 67 13 3" xfId="20635"/>
    <cellStyle name="Comma 67 13 4" xfId="20636"/>
    <cellStyle name="Comma 67 13 5" xfId="20637"/>
    <cellStyle name="Comma 67 13 6" xfId="20638"/>
    <cellStyle name="Comma 67 14" xfId="20639"/>
    <cellStyle name="Comma 67 14 2" xfId="20640"/>
    <cellStyle name="Comma 67 14 3" xfId="20641"/>
    <cellStyle name="Comma 67 14 4" xfId="20642"/>
    <cellStyle name="Comma 67 14 5" xfId="20643"/>
    <cellStyle name="Comma 67 14 6" xfId="20644"/>
    <cellStyle name="Comma 67 15" xfId="20645"/>
    <cellStyle name="Comma 67 16" xfId="20646"/>
    <cellStyle name="Comma 67 17" xfId="20647"/>
    <cellStyle name="Comma 67 18" xfId="20648"/>
    <cellStyle name="Comma 67 19" xfId="20649"/>
    <cellStyle name="Comma 67 2" xfId="20650"/>
    <cellStyle name="Comma 67 2 2" xfId="20651"/>
    <cellStyle name="Comma 67 2 3" xfId="20652"/>
    <cellStyle name="Comma 67 2 4" xfId="20653"/>
    <cellStyle name="Comma 67 2 5" xfId="20654"/>
    <cellStyle name="Comma 67 2 6" xfId="20655"/>
    <cellStyle name="Comma 67 20" xfId="20656"/>
    <cellStyle name="Comma 67 21" xfId="20657"/>
    <cellStyle name="Comma 67 22" xfId="20658"/>
    <cellStyle name="Comma 67 23" xfId="20659"/>
    <cellStyle name="Comma 67 24" xfId="20660"/>
    <cellStyle name="Comma 67 25" xfId="20661"/>
    <cellStyle name="Comma 67 26" xfId="20662"/>
    <cellStyle name="Comma 67 27" xfId="20663"/>
    <cellStyle name="Comma 67 28" xfId="20664"/>
    <cellStyle name="Comma 67 29" xfId="20665"/>
    <cellStyle name="Comma 67 3" xfId="20666"/>
    <cellStyle name="Comma 67 3 2" xfId="20667"/>
    <cellStyle name="Comma 67 3 3" xfId="20668"/>
    <cellStyle name="Comma 67 3 4" xfId="20669"/>
    <cellStyle name="Comma 67 3 5" xfId="20670"/>
    <cellStyle name="Comma 67 3 6" xfId="20671"/>
    <cellStyle name="Comma 67 30" xfId="20672"/>
    <cellStyle name="Comma 67 31" xfId="20673"/>
    <cellStyle name="Comma 67 32" xfId="20674"/>
    <cellStyle name="Comma 67 33" xfId="20675"/>
    <cellStyle name="Comma 67 34" xfId="20676"/>
    <cellStyle name="Comma 67 35" xfId="20677"/>
    <cellStyle name="Comma 67 36" xfId="20678"/>
    <cellStyle name="Comma 67 37" xfId="20679"/>
    <cellStyle name="Comma 67 38" xfId="20680"/>
    <cellStyle name="Comma 67 39" xfId="20681"/>
    <cellStyle name="Comma 67 4" xfId="20682"/>
    <cellStyle name="Comma 67 4 2" xfId="20683"/>
    <cellStyle name="Comma 67 4 3" xfId="20684"/>
    <cellStyle name="Comma 67 4 4" xfId="20685"/>
    <cellStyle name="Comma 67 4 5" xfId="20686"/>
    <cellStyle name="Comma 67 4 6" xfId="20687"/>
    <cellStyle name="Comma 67 40" xfId="20688"/>
    <cellStyle name="Comma 67 41" xfId="20689"/>
    <cellStyle name="Comma 67 42" xfId="20690"/>
    <cellStyle name="Comma 67 43" xfId="20691"/>
    <cellStyle name="Comma 67 44" xfId="20692"/>
    <cellStyle name="Comma 67 45" xfId="20693"/>
    <cellStyle name="Comma 67 46" xfId="20694"/>
    <cellStyle name="Comma 67 47" xfId="20695"/>
    <cellStyle name="Comma 67 48" xfId="20696"/>
    <cellStyle name="Comma 67 49" xfId="20697"/>
    <cellStyle name="Comma 67 5" xfId="20698"/>
    <cellStyle name="Comma 67 5 2" xfId="20699"/>
    <cellStyle name="Comma 67 5 3" xfId="20700"/>
    <cellStyle name="Comma 67 5 4" xfId="20701"/>
    <cellStyle name="Comma 67 5 5" xfId="20702"/>
    <cellStyle name="Comma 67 5 6" xfId="20703"/>
    <cellStyle name="Comma 67 50" xfId="20704"/>
    <cellStyle name="Comma 67 51" xfId="20705"/>
    <cellStyle name="Comma 67 52" xfId="20706"/>
    <cellStyle name="Comma 67 53" xfId="20707"/>
    <cellStyle name="Comma 67 54" xfId="20708"/>
    <cellStyle name="Comma 67 55" xfId="20709"/>
    <cellStyle name="Comma 67 56" xfId="20710"/>
    <cellStyle name="Comma 67 56 2" xfId="20711"/>
    <cellStyle name="Comma 67 57" xfId="20712"/>
    <cellStyle name="Comma 67 57 2" xfId="20713"/>
    <cellStyle name="Comma 67 58" xfId="20714"/>
    <cellStyle name="Comma 67 58 2" xfId="20715"/>
    <cellStyle name="Comma 67 59" xfId="20716"/>
    <cellStyle name="Comma 67 59 2" xfId="20717"/>
    <cellStyle name="Comma 67 6" xfId="20718"/>
    <cellStyle name="Comma 67 6 2" xfId="20719"/>
    <cellStyle name="Comma 67 6 3" xfId="20720"/>
    <cellStyle name="Comma 67 6 4" xfId="20721"/>
    <cellStyle name="Comma 67 6 5" xfId="20722"/>
    <cellStyle name="Comma 67 6 6" xfId="20723"/>
    <cellStyle name="Comma 67 60" xfId="20724"/>
    <cellStyle name="Comma 67 61" xfId="20725"/>
    <cellStyle name="Comma 67 62" xfId="20726"/>
    <cellStyle name="Comma 67 63" xfId="20727"/>
    <cellStyle name="Comma 67 64" xfId="20728"/>
    <cellStyle name="Comma 67 65" xfId="20729"/>
    <cellStyle name="Comma 67 66" xfId="20730"/>
    <cellStyle name="Comma 67 67" xfId="20731"/>
    <cellStyle name="Comma 67 68" xfId="20732"/>
    <cellStyle name="Comma 67 69" xfId="20733"/>
    <cellStyle name="Comma 67 7" xfId="20734"/>
    <cellStyle name="Comma 67 7 2" xfId="20735"/>
    <cellStyle name="Comma 67 7 3" xfId="20736"/>
    <cellStyle name="Comma 67 7 4" xfId="20737"/>
    <cellStyle name="Comma 67 7 5" xfId="20738"/>
    <cellStyle name="Comma 67 7 6" xfId="20739"/>
    <cellStyle name="Comma 67 70" xfId="20740"/>
    <cellStyle name="Comma 67 71" xfId="20741"/>
    <cellStyle name="Comma 67 72" xfId="20742"/>
    <cellStyle name="Comma 67 8" xfId="20743"/>
    <cellStyle name="Comma 67 8 2" xfId="20744"/>
    <cellStyle name="Comma 67 8 3" xfId="20745"/>
    <cellStyle name="Comma 67 8 4" xfId="20746"/>
    <cellStyle name="Comma 67 8 5" xfId="20747"/>
    <cellStyle name="Comma 67 8 6" xfId="20748"/>
    <cellStyle name="Comma 67 9" xfId="20749"/>
    <cellStyle name="Comma 67 9 2" xfId="20750"/>
    <cellStyle name="Comma 67 9 3" xfId="20751"/>
    <cellStyle name="Comma 67 9 4" xfId="20752"/>
    <cellStyle name="Comma 67 9 5" xfId="20753"/>
    <cellStyle name="Comma 67 9 6" xfId="20754"/>
    <cellStyle name="Comma 68" xfId="20755"/>
    <cellStyle name="Comma 68 10" xfId="20756"/>
    <cellStyle name="Comma 68 10 2" xfId="20757"/>
    <cellStyle name="Comma 68 10 3" xfId="20758"/>
    <cellStyle name="Comma 68 10 4" xfId="20759"/>
    <cellStyle name="Comma 68 10 5" xfId="20760"/>
    <cellStyle name="Comma 68 10 6" xfId="20761"/>
    <cellStyle name="Comma 68 11" xfId="20762"/>
    <cellStyle name="Comma 68 11 2" xfId="20763"/>
    <cellStyle name="Comma 68 11 3" xfId="20764"/>
    <cellStyle name="Comma 68 11 4" xfId="20765"/>
    <cellStyle name="Comma 68 11 5" xfId="20766"/>
    <cellStyle name="Comma 68 11 6" xfId="20767"/>
    <cellStyle name="Comma 68 12" xfId="20768"/>
    <cellStyle name="Comma 68 12 2" xfId="20769"/>
    <cellStyle name="Comma 68 12 3" xfId="20770"/>
    <cellStyle name="Comma 68 12 4" xfId="20771"/>
    <cellStyle name="Comma 68 12 5" xfId="20772"/>
    <cellStyle name="Comma 68 12 6" xfId="20773"/>
    <cellStyle name="Comma 68 13" xfId="20774"/>
    <cellStyle name="Comma 68 13 2" xfId="20775"/>
    <cellStyle name="Comma 68 13 3" xfId="20776"/>
    <cellStyle name="Comma 68 13 4" xfId="20777"/>
    <cellStyle name="Comma 68 13 5" xfId="20778"/>
    <cellStyle name="Comma 68 13 6" xfId="20779"/>
    <cellStyle name="Comma 68 14" xfId="20780"/>
    <cellStyle name="Comma 68 14 2" xfId="20781"/>
    <cellStyle name="Comma 68 14 3" xfId="20782"/>
    <cellStyle name="Comma 68 14 4" xfId="20783"/>
    <cellStyle name="Comma 68 14 5" xfId="20784"/>
    <cellStyle name="Comma 68 14 6" xfId="20785"/>
    <cellStyle name="Comma 68 15" xfId="20786"/>
    <cellStyle name="Comma 68 16" xfId="20787"/>
    <cellStyle name="Comma 68 17" xfId="20788"/>
    <cellStyle name="Comma 68 18" xfId="20789"/>
    <cellStyle name="Comma 68 19" xfId="20790"/>
    <cellStyle name="Comma 68 2" xfId="20791"/>
    <cellStyle name="Comma 68 2 2" xfId="20792"/>
    <cellStyle name="Comma 68 2 3" xfId="20793"/>
    <cellStyle name="Comma 68 2 4" xfId="20794"/>
    <cellStyle name="Comma 68 2 5" xfId="20795"/>
    <cellStyle name="Comma 68 2 6" xfId="20796"/>
    <cellStyle name="Comma 68 20" xfId="20797"/>
    <cellStyle name="Comma 68 21" xfId="20798"/>
    <cellStyle name="Comma 68 22" xfId="20799"/>
    <cellStyle name="Comma 68 23" xfId="20800"/>
    <cellStyle name="Comma 68 24" xfId="20801"/>
    <cellStyle name="Comma 68 25" xfId="20802"/>
    <cellStyle name="Comma 68 26" xfId="20803"/>
    <cellStyle name="Comma 68 27" xfId="20804"/>
    <cellStyle name="Comma 68 28" xfId="20805"/>
    <cellStyle name="Comma 68 29" xfId="20806"/>
    <cellStyle name="Comma 68 3" xfId="20807"/>
    <cellStyle name="Comma 68 3 2" xfId="20808"/>
    <cellStyle name="Comma 68 3 3" xfId="20809"/>
    <cellStyle name="Comma 68 3 4" xfId="20810"/>
    <cellStyle name="Comma 68 3 5" xfId="20811"/>
    <cellStyle name="Comma 68 3 6" xfId="20812"/>
    <cellStyle name="Comma 68 30" xfId="20813"/>
    <cellStyle name="Comma 68 31" xfId="20814"/>
    <cellStyle name="Comma 68 32" xfId="20815"/>
    <cellStyle name="Comma 68 33" xfId="20816"/>
    <cellStyle name="Comma 68 34" xfId="20817"/>
    <cellStyle name="Comma 68 35" xfId="20818"/>
    <cellStyle name="Comma 68 36" xfId="20819"/>
    <cellStyle name="Comma 68 37" xfId="20820"/>
    <cellStyle name="Comma 68 38" xfId="20821"/>
    <cellStyle name="Comma 68 39" xfId="20822"/>
    <cellStyle name="Comma 68 4" xfId="20823"/>
    <cellStyle name="Comma 68 4 2" xfId="20824"/>
    <cellStyle name="Comma 68 4 3" xfId="20825"/>
    <cellStyle name="Comma 68 4 4" xfId="20826"/>
    <cellStyle name="Comma 68 4 5" xfId="20827"/>
    <cellStyle name="Comma 68 4 6" xfId="20828"/>
    <cellStyle name="Comma 68 40" xfId="20829"/>
    <cellStyle name="Comma 68 41" xfId="20830"/>
    <cellStyle name="Comma 68 42" xfId="20831"/>
    <cellStyle name="Comma 68 43" xfId="20832"/>
    <cellStyle name="Comma 68 44" xfId="20833"/>
    <cellStyle name="Comma 68 45" xfId="20834"/>
    <cellStyle name="Comma 68 46" xfId="20835"/>
    <cellStyle name="Comma 68 47" xfId="20836"/>
    <cellStyle name="Comma 68 48" xfId="20837"/>
    <cellStyle name="Comma 68 49" xfId="20838"/>
    <cellStyle name="Comma 68 5" xfId="20839"/>
    <cellStyle name="Comma 68 5 2" xfId="20840"/>
    <cellStyle name="Comma 68 5 3" xfId="20841"/>
    <cellStyle name="Comma 68 5 4" xfId="20842"/>
    <cellStyle name="Comma 68 5 5" xfId="20843"/>
    <cellStyle name="Comma 68 5 6" xfId="20844"/>
    <cellStyle name="Comma 68 50" xfId="20845"/>
    <cellStyle name="Comma 68 51" xfId="20846"/>
    <cellStyle name="Comma 68 52" xfId="20847"/>
    <cellStyle name="Comma 68 53" xfId="20848"/>
    <cellStyle name="Comma 68 54" xfId="20849"/>
    <cellStyle name="Comma 68 55" xfId="20850"/>
    <cellStyle name="Comma 68 56" xfId="20851"/>
    <cellStyle name="Comma 68 56 2" xfId="20852"/>
    <cellStyle name="Comma 68 57" xfId="20853"/>
    <cellStyle name="Comma 68 57 2" xfId="20854"/>
    <cellStyle name="Comma 68 58" xfId="20855"/>
    <cellStyle name="Comma 68 58 2" xfId="20856"/>
    <cellStyle name="Comma 68 59" xfId="20857"/>
    <cellStyle name="Comma 68 59 2" xfId="20858"/>
    <cellStyle name="Comma 68 6" xfId="20859"/>
    <cellStyle name="Comma 68 6 2" xfId="20860"/>
    <cellStyle name="Comma 68 6 3" xfId="20861"/>
    <cellStyle name="Comma 68 6 4" xfId="20862"/>
    <cellStyle name="Comma 68 6 5" xfId="20863"/>
    <cellStyle name="Comma 68 6 6" xfId="20864"/>
    <cellStyle name="Comma 68 60" xfId="20865"/>
    <cellStyle name="Comma 68 61" xfId="20866"/>
    <cellStyle name="Comma 68 62" xfId="20867"/>
    <cellStyle name="Comma 68 63" xfId="20868"/>
    <cellStyle name="Comma 68 64" xfId="20869"/>
    <cellStyle name="Comma 68 65" xfId="20870"/>
    <cellStyle name="Comma 68 66" xfId="20871"/>
    <cellStyle name="Comma 68 67" xfId="20872"/>
    <cellStyle name="Comma 68 68" xfId="20873"/>
    <cellStyle name="Comma 68 69" xfId="20874"/>
    <cellStyle name="Comma 68 7" xfId="20875"/>
    <cellStyle name="Comma 68 7 2" xfId="20876"/>
    <cellStyle name="Comma 68 7 3" xfId="20877"/>
    <cellStyle name="Comma 68 7 4" xfId="20878"/>
    <cellStyle name="Comma 68 7 5" xfId="20879"/>
    <cellStyle name="Comma 68 7 6" xfId="20880"/>
    <cellStyle name="Comma 68 70" xfId="20881"/>
    <cellStyle name="Comma 68 71" xfId="20882"/>
    <cellStyle name="Comma 68 72" xfId="20883"/>
    <cellStyle name="Comma 68 8" xfId="20884"/>
    <cellStyle name="Comma 68 8 2" xfId="20885"/>
    <cellStyle name="Comma 68 8 3" xfId="20886"/>
    <cellStyle name="Comma 68 8 4" xfId="20887"/>
    <cellStyle name="Comma 68 8 5" xfId="20888"/>
    <cellStyle name="Comma 68 8 6" xfId="20889"/>
    <cellStyle name="Comma 68 9" xfId="20890"/>
    <cellStyle name="Comma 68 9 2" xfId="20891"/>
    <cellStyle name="Comma 68 9 3" xfId="20892"/>
    <cellStyle name="Comma 68 9 4" xfId="20893"/>
    <cellStyle name="Comma 68 9 5" xfId="20894"/>
    <cellStyle name="Comma 68 9 6" xfId="20895"/>
    <cellStyle name="Comma 69" xfId="20896"/>
    <cellStyle name="Comma 69 10" xfId="20897"/>
    <cellStyle name="Comma 69 10 2" xfId="20898"/>
    <cellStyle name="Comma 69 10 3" xfId="20899"/>
    <cellStyle name="Comma 69 10 4" xfId="20900"/>
    <cellStyle name="Comma 69 10 5" xfId="20901"/>
    <cellStyle name="Comma 69 10 6" xfId="20902"/>
    <cellStyle name="Comma 69 11" xfId="20903"/>
    <cellStyle name="Comma 69 11 2" xfId="20904"/>
    <cellStyle name="Comma 69 11 3" xfId="20905"/>
    <cellStyle name="Comma 69 11 4" xfId="20906"/>
    <cellStyle name="Comma 69 11 5" xfId="20907"/>
    <cellStyle name="Comma 69 11 6" xfId="20908"/>
    <cellStyle name="Comma 69 12" xfId="20909"/>
    <cellStyle name="Comma 69 12 2" xfId="20910"/>
    <cellStyle name="Comma 69 12 3" xfId="20911"/>
    <cellStyle name="Comma 69 12 4" xfId="20912"/>
    <cellStyle name="Comma 69 12 5" xfId="20913"/>
    <cellStyle name="Comma 69 12 6" xfId="20914"/>
    <cellStyle name="Comma 69 13" xfId="20915"/>
    <cellStyle name="Comma 69 13 2" xfId="20916"/>
    <cellStyle name="Comma 69 13 3" xfId="20917"/>
    <cellStyle name="Comma 69 13 4" xfId="20918"/>
    <cellStyle name="Comma 69 13 5" xfId="20919"/>
    <cellStyle name="Comma 69 13 6" xfId="20920"/>
    <cellStyle name="Comma 69 14" xfId="20921"/>
    <cellStyle name="Comma 69 14 2" xfId="20922"/>
    <cellStyle name="Comma 69 14 3" xfId="20923"/>
    <cellStyle name="Comma 69 14 4" xfId="20924"/>
    <cellStyle name="Comma 69 14 5" xfId="20925"/>
    <cellStyle name="Comma 69 14 6" xfId="20926"/>
    <cellStyle name="Comma 69 15" xfId="20927"/>
    <cellStyle name="Comma 69 16" xfId="20928"/>
    <cellStyle name="Comma 69 17" xfId="20929"/>
    <cellStyle name="Comma 69 18" xfId="20930"/>
    <cellStyle name="Comma 69 19" xfId="20931"/>
    <cellStyle name="Comma 69 2" xfId="20932"/>
    <cellStyle name="Comma 69 2 2" xfId="20933"/>
    <cellStyle name="Comma 69 2 3" xfId="20934"/>
    <cellStyle name="Comma 69 2 4" xfId="20935"/>
    <cellStyle name="Comma 69 2 5" xfId="20936"/>
    <cellStyle name="Comma 69 2 6" xfId="20937"/>
    <cellStyle name="Comma 69 20" xfId="20938"/>
    <cellStyle name="Comma 69 21" xfId="20939"/>
    <cellStyle name="Comma 69 22" xfId="20940"/>
    <cellStyle name="Comma 69 23" xfId="20941"/>
    <cellStyle name="Comma 69 24" xfId="20942"/>
    <cellStyle name="Comma 69 25" xfId="20943"/>
    <cellStyle name="Comma 69 26" xfId="20944"/>
    <cellStyle name="Comma 69 27" xfId="20945"/>
    <cellStyle name="Comma 69 28" xfId="20946"/>
    <cellStyle name="Comma 69 29" xfId="20947"/>
    <cellStyle name="Comma 69 3" xfId="20948"/>
    <cellStyle name="Comma 69 3 2" xfId="20949"/>
    <cellStyle name="Comma 69 3 3" xfId="20950"/>
    <cellStyle name="Comma 69 3 4" xfId="20951"/>
    <cellStyle name="Comma 69 3 5" xfId="20952"/>
    <cellStyle name="Comma 69 3 6" xfId="20953"/>
    <cellStyle name="Comma 69 30" xfId="20954"/>
    <cellStyle name="Comma 69 31" xfId="20955"/>
    <cellStyle name="Comma 69 32" xfId="20956"/>
    <cellStyle name="Comma 69 33" xfId="20957"/>
    <cellStyle name="Comma 69 34" xfId="20958"/>
    <cellStyle name="Comma 69 35" xfId="20959"/>
    <cellStyle name="Comma 69 36" xfId="20960"/>
    <cellStyle name="Comma 69 37" xfId="20961"/>
    <cellStyle name="Comma 69 38" xfId="20962"/>
    <cellStyle name="Comma 69 39" xfId="20963"/>
    <cellStyle name="Comma 69 4" xfId="20964"/>
    <cellStyle name="Comma 69 4 2" xfId="20965"/>
    <cellStyle name="Comma 69 4 3" xfId="20966"/>
    <cellStyle name="Comma 69 4 4" xfId="20967"/>
    <cellStyle name="Comma 69 4 5" xfId="20968"/>
    <cellStyle name="Comma 69 4 6" xfId="20969"/>
    <cellStyle name="Comma 69 40" xfId="20970"/>
    <cellStyle name="Comma 69 41" xfId="20971"/>
    <cellStyle name="Comma 69 42" xfId="20972"/>
    <cellStyle name="Comma 69 43" xfId="20973"/>
    <cellStyle name="Comma 69 44" xfId="20974"/>
    <cellStyle name="Comma 69 45" xfId="20975"/>
    <cellStyle name="Comma 69 46" xfId="20976"/>
    <cellStyle name="Comma 69 47" xfId="20977"/>
    <cellStyle name="Comma 69 48" xfId="20978"/>
    <cellStyle name="Comma 69 49" xfId="20979"/>
    <cellStyle name="Comma 69 5" xfId="20980"/>
    <cellStyle name="Comma 69 5 2" xfId="20981"/>
    <cellStyle name="Comma 69 5 3" xfId="20982"/>
    <cellStyle name="Comma 69 5 4" xfId="20983"/>
    <cellStyle name="Comma 69 5 5" xfId="20984"/>
    <cellStyle name="Comma 69 5 6" xfId="20985"/>
    <cellStyle name="Comma 69 50" xfId="20986"/>
    <cellStyle name="Comma 69 51" xfId="20987"/>
    <cellStyle name="Comma 69 52" xfId="20988"/>
    <cellStyle name="Comma 69 53" xfId="20989"/>
    <cellStyle name="Comma 69 54" xfId="20990"/>
    <cellStyle name="Comma 69 55" xfId="20991"/>
    <cellStyle name="Comma 69 56" xfId="20992"/>
    <cellStyle name="Comma 69 56 2" xfId="20993"/>
    <cellStyle name="Comma 69 57" xfId="20994"/>
    <cellStyle name="Comma 69 57 2" xfId="20995"/>
    <cellStyle name="Comma 69 58" xfId="20996"/>
    <cellStyle name="Comma 69 58 2" xfId="20997"/>
    <cellStyle name="Comma 69 59" xfId="20998"/>
    <cellStyle name="Comma 69 59 2" xfId="20999"/>
    <cellStyle name="Comma 69 6" xfId="21000"/>
    <cellStyle name="Comma 69 6 2" xfId="21001"/>
    <cellStyle name="Comma 69 6 3" xfId="21002"/>
    <cellStyle name="Comma 69 6 4" xfId="21003"/>
    <cellStyle name="Comma 69 6 5" xfId="21004"/>
    <cellStyle name="Comma 69 6 6" xfId="21005"/>
    <cellStyle name="Comma 69 60" xfId="21006"/>
    <cellStyle name="Comma 69 61" xfId="21007"/>
    <cellStyle name="Comma 69 62" xfId="21008"/>
    <cellStyle name="Comma 69 63" xfId="21009"/>
    <cellStyle name="Comma 69 64" xfId="21010"/>
    <cellStyle name="Comma 69 65" xfId="21011"/>
    <cellStyle name="Comma 69 66" xfId="21012"/>
    <cellStyle name="Comma 69 67" xfId="21013"/>
    <cellStyle name="Comma 69 68" xfId="21014"/>
    <cellStyle name="Comma 69 69" xfId="21015"/>
    <cellStyle name="Comma 69 7" xfId="21016"/>
    <cellStyle name="Comma 69 7 2" xfId="21017"/>
    <cellStyle name="Comma 69 7 3" xfId="21018"/>
    <cellStyle name="Comma 69 7 4" xfId="21019"/>
    <cellStyle name="Comma 69 7 5" xfId="21020"/>
    <cellStyle name="Comma 69 7 6" xfId="21021"/>
    <cellStyle name="Comma 69 70" xfId="21022"/>
    <cellStyle name="Comma 69 71" xfId="21023"/>
    <cellStyle name="Comma 69 72" xfId="21024"/>
    <cellStyle name="Comma 69 73" xfId="21025"/>
    <cellStyle name="Comma 69 8" xfId="21026"/>
    <cellStyle name="Comma 69 8 2" xfId="21027"/>
    <cellStyle name="Comma 69 8 3" xfId="21028"/>
    <cellStyle name="Comma 69 8 4" xfId="21029"/>
    <cellStyle name="Comma 69 8 5" xfId="21030"/>
    <cellStyle name="Comma 69 8 6" xfId="21031"/>
    <cellStyle name="Comma 69 9" xfId="21032"/>
    <cellStyle name="Comma 69 9 2" xfId="21033"/>
    <cellStyle name="Comma 69 9 3" xfId="21034"/>
    <cellStyle name="Comma 69 9 4" xfId="21035"/>
    <cellStyle name="Comma 69 9 5" xfId="21036"/>
    <cellStyle name="Comma 69 9 6" xfId="21037"/>
    <cellStyle name="Comma 7" xfId="21038"/>
    <cellStyle name="Comma 7 2" xfId="21039"/>
    <cellStyle name="Comma 7 3" xfId="21040"/>
    <cellStyle name="Comma 7 4" xfId="21041"/>
    <cellStyle name="Comma 7 5" xfId="21042"/>
    <cellStyle name="Comma 7 6" xfId="21043"/>
    <cellStyle name="Comma 7 7" xfId="21044"/>
    <cellStyle name="Comma 70" xfId="21045"/>
    <cellStyle name="Comma 70 2" xfId="21046"/>
    <cellStyle name="Comma 70 3" xfId="21047"/>
    <cellStyle name="Comma 71" xfId="21048"/>
    <cellStyle name="Comma 71 2" xfId="21049"/>
    <cellStyle name="Comma 71 3" xfId="21050"/>
    <cellStyle name="Comma 72" xfId="21051"/>
    <cellStyle name="Comma 72 10" xfId="21052"/>
    <cellStyle name="Comma 72 10 2" xfId="21053"/>
    <cellStyle name="Comma 72 10 3" xfId="21054"/>
    <cellStyle name="Comma 72 10 4" xfId="21055"/>
    <cellStyle name="Comma 72 10 5" xfId="21056"/>
    <cellStyle name="Comma 72 10 6" xfId="21057"/>
    <cellStyle name="Comma 72 11" xfId="21058"/>
    <cellStyle name="Comma 72 11 2" xfId="21059"/>
    <cellStyle name="Comma 72 11 3" xfId="21060"/>
    <cellStyle name="Comma 72 11 4" xfId="21061"/>
    <cellStyle name="Comma 72 11 5" xfId="21062"/>
    <cellStyle name="Comma 72 11 6" xfId="21063"/>
    <cellStyle name="Comma 72 12" xfId="21064"/>
    <cellStyle name="Comma 72 12 2" xfId="21065"/>
    <cellStyle name="Comma 72 12 3" xfId="21066"/>
    <cellStyle name="Comma 72 12 4" xfId="21067"/>
    <cellStyle name="Comma 72 12 5" xfId="21068"/>
    <cellStyle name="Comma 72 12 6" xfId="21069"/>
    <cellStyle name="Comma 72 13" xfId="21070"/>
    <cellStyle name="Comma 72 13 2" xfId="21071"/>
    <cellStyle name="Comma 72 13 3" xfId="21072"/>
    <cellStyle name="Comma 72 13 4" xfId="21073"/>
    <cellStyle name="Comma 72 13 5" xfId="21074"/>
    <cellStyle name="Comma 72 13 6" xfId="21075"/>
    <cellStyle name="Comma 72 14" xfId="21076"/>
    <cellStyle name="Comma 72 14 2" xfId="21077"/>
    <cellStyle name="Comma 72 14 3" xfId="21078"/>
    <cellStyle name="Comma 72 14 4" xfId="21079"/>
    <cellStyle name="Comma 72 14 5" xfId="21080"/>
    <cellStyle name="Comma 72 14 6" xfId="21081"/>
    <cellStyle name="Comma 72 15" xfId="21082"/>
    <cellStyle name="Comma 72 16" xfId="21083"/>
    <cellStyle name="Comma 72 17" xfId="21084"/>
    <cellStyle name="Comma 72 18" xfId="21085"/>
    <cellStyle name="Comma 72 19" xfId="21086"/>
    <cellStyle name="Comma 72 2" xfId="21087"/>
    <cellStyle name="Comma 72 2 2" xfId="21088"/>
    <cellStyle name="Comma 72 2 3" xfId="21089"/>
    <cellStyle name="Comma 72 2 4" xfId="21090"/>
    <cellStyle name="Comma 72 2 5" xfId="21091"/>
    <cellStyle name="Comma 72 2 6" xfId="21092"/>
    <cellStyle name="Comma 72 20" xfId="21093"/>
    <cellStyle name="Comma 72 21" xfId="21094"/>
    <cellStyle name="Comma 72 22" xfId="21095"/>
    <cellStyle name="Comma 72 23" xfId="21096"/>
    <cellStyle name="Comma 72 24" xfId="21097"/>
    <cellStyle name="Comma 72 25" xfId="21098"/>
    <cellStyle name="Comma 72 26" xfId="21099"/>
    <cellStyle name="Comma 72 27" xfId="21100"/>
    <cellStyle name="Comma 72 28" xfId="21101"/>
    <cellStyle name="Comma 72 29" xfId="21102"/>
    <cellStyle name="Comma 72 3" xfId="21103"/>
    <cellStyle name="Comma 72 3 2" xfId="21104"/>
    <cellStyle name="Comma 72 3 3" xfId="21105"/>
    <cellStyle name="Comma 72 3 4" xfId="21106"/>
    <cellStyle name="Comma 72 3 5" xfId="21107"/>
    <cellStyle name="Comma 72 3 6" xfId="21108"/>
    <cellStyle name="Comma 72 30" xfId="21109"/>
    <cellStyle name="Comma 72 31" xfId="21110"/>
    <cellStyle name="Comma 72 32" xfId="21111"/>
    <cellStyle name="Comma 72 33" xfId="21112"/>
    <cellStyle name="Comma 72 34" xfId="21113"/>
    <cellStyle name="Comma 72 35" xfId="21114"/>
    <cellStyle name="Comma 72 36" xfId="21115"/>
    <cellStyle name="Comma 72 37" xfId="21116"/>
    <cellStyle name="Comma 72 38" xfId="21117"/>
    <cellStyle name="Comma 72 39" xfId="21118"/>
    <cellStyle name="Comma 72 4" xfId="21119"/>
    <cellStyle name="Comma 72 4 2" xfId="21120"/>
    <cellStyle name="Comma 72 4 3" xfId="21121"/>
    <cellStyle name="Comma 72 4 4" xfId="21122"/>
    <cellStyle name="Comma 72 4 5" xfId="21123"/>
    <cellStyle name="Comma 72 4 6" xfId="21124"/>
    <cellStyle name="Comma 72 40" xfId="21125"/>
    <cellStyle name="Comma 72 41" xfId="21126"/>
    <cellStyle name="Comma 72 42" xfId="21127"/>
    <cellStyle name="Comma 72 43" xfId="21128"/>
    <cellStyle name="Comma 72 44" xfId="21129"/>
    <cellStyle name="Comma 72 45" xfId="21130"/>
    <cellStyle name="Comma 72 46" xfId="21131"/>
    <cellStyle name="Comma 72 47" xfId="21132"/>
    <cellStyle name="Comma 72 48" xfId="21133"/>
    <cellStyle name="Comma 72 49" xfId="21134"/>
    <cellStyle name="Comma 72 5" xfId="21135"/>
    <cellStyle name="Comma 72 5 2" xfId="21136"/>
    <cellStyle name="Comma 72 5 3" xfId="21137"/>
    <cellStyle name="Comma 72 5 4" xfId="21138"/>
    <cellStyle name="Comma 72 5 5" xfId="21139"/>
    <cellStyle name="Comma 72 5 6" xfId="21140"/>
    <cellStyle name="Comma 72 50" xfId="21141"/>
    <cellStyle name="Comma 72 51" xfId="21142"/>
    <cellStyle name="Comma 72 52" xfId="21143"/>
    <cellStyle name="Comma 72 53" xfId="21144"/>
    <cellStyle name="Comma 72 54" xfId="21145"/>
    <cellStyle name="Comma 72 55" xfId="21146"/>
    <cellStyle name="Comma 72 56" xfId="21147"/>
    <cellStyle name="Comma 72 56 2" xfId="21148"/>
    <cellStyle name="Comma 72 57" xfId="21149"/>
    <cellStyle name="Comma 72 57 2" xfId="21150"/>
    <cellStyle name="Comma 72 58" xfId="21151"/>
    <cellStyle name="Comma 72 58 2" xfId="21152"/>
    <cellStyle name="Comma 72 59" xfId="21153"/>
    <cellStyle name="Comma 72 59 2" xfId="21154"/>
    <cellStyle name="Comma 72 6" xfId="21155"/>
    <cellStyle name="Comma 72 6 2" xfId="21156"/>
    <cellStyle name="Comma 72 6 3" xfId="21157"/>
    <cellStyle name="Comma 72 6 4" xfId="21158"/>
    <cellStyle name="Comma 72 6 5" xfId="21159"/>
    <cellStyle name="Comma 72 6 6" xfId="21160"/>
    <cellStyle name="Comma 72 60" xfId="21161"/>
    <cellStyle name="Comma 72 61" xfId="21162"/>
    <cellStyle name="Comma 72 62" xfId="21163"/>
    <cellStyle name="Comma 72 63" xfId="21164"/>
    <cellStyle name="Comma 72 64" xfId="21165"/>
    <cellStyle name="Comma 72 65" xfId="21166"/>
    <cellStyle name="Comma 72 66" xfId="21167"/>
    <cellStyle name="Comma 72 67" xfId="21168"/>
    <cellStyle name="Comma 72 68" xfId="21169"/>
    <cellStyle name="Comma 72 69" xfId="21170"/>
    <cellStyle name="Comma 72 7" xfId="21171"/>
    <cellStyle name="Comma 72 7 2" xfId="21172"/>
    <cellStyle name="Comma 72 7 3" xfId="21173"/>
    <cellStyle name="Comma 72 7 4" xfId="21174"/>
    <cellStyle name="Comma 72 7 5" xfId="21175"/>
    <cellStyle name="Comma 72 7 6" xfId="21176"/>
    <cellStyle name="Comma 72 70" xfId="21177"/>
    <cellStyle name="Comma 72 71" xfId="21178"/>
    <cellStyle name="Comma 72 72" xfId="21179"/>
    <cellStyle name="Comma 72 73" xfId="21180"/>
    <cellStyle name="Comma 72 8" xfId="21181"/>
    <cellStyle name="Comma 72 8 2" xfId="21182"/>
    <cellStyle name="Comma 72 8 3" xfId="21183"/>
    <cellStyle name="Comma 72 8 4" xfId="21184"/>
    <cellStyle name="Comma 72 8 5" xfId="21185"/>
    <cellStyle name="Comma 72 8 6" xfId="21186"/>
    <cellStyle name="Comma 72 9" xfId="21187"/>
    <cellStyle name="Comma 72 9 2" xfId="21188"/>
    <cellStyle name="Comma 72 9 3" xfId="21189"/>
    <cellStyle name="Comma 72 9 4" xfId="21190"/>
    <cellStyle name="Comma 72 9 5" xfId="21191"/>
    <cellStyle name="Comma 72 9 6" xfId="21192"/>
    <cellStyle name="Comma 73" xfId="21193"/>
    <cellStyle name="Comma 73 10" xfId="21194"/>
    <cellStyle name="Comma 73 10 2" xfId="21195"/>
    <cellStyle name="Comma 73 10 3" xfId="21196"/>
    <cellStyle name="Comma 73 10 4" xfId="21197"/>
    <cellStyle name="Comma 73 10 5" xfId="21198"/>
    <cellStyle name="Comma 73 10 6" xfId="21199"/>
    <cellStyle name="Comma 73 11" xfId="21200"/>
    <cellStyle name="Comma 73 11 2" xfId="21201"/>
    <cellStyle name="Comma 73 11 3" xfId="21202"/>
    <cellStyle name="Comma 73 11 4" xfId="21203"/>
    <cellStyle name="Comma 73 11 5" xfId="21204"/>
    <cellStyle name="Comma 73 11 6" xfId="21205"/>
    <cellStyle name="Comma 73 12" xfId="21206"/>
    <cellStyle name="Comma 73 12 2" xfId="21207"/>
    <cellStyle name="Comma 73 12 3" xfId="21208"/>
    <cellStyle name="Comma 73 12 4" xfId="21209"/>
    <cellStyle name="Comma 73 12 5" xfId="21210"/>
    <cellStyle name="Comma 73 12 6" xfId="21211"/>
    <cellStyle name="Comma 73 13" xfId="21212"/>
    <cellStyle name="Comma 73 13 2" xfId="21213"/>
    <cellStyle name="Comma 73 13 3" xfId="21214"/>
    <cellStyle name="Comma 73 13 4" xfId="21215"/>
    <cellStyle name="Comma 73 13 5" xfId="21216"/>
    <cellStyle name="Comma 73 13 6" xfId="21217"/>
    <cellStyle name="Comma 73 14" xfId="21218"/>
    <cellStyle name="Comma 73 14 2" xfId="21219"/>
    <cellStyle name="Comma 73 14 3" xfId="21220"/>
    <cellStyle name="Comma 73 14 4" xfId="21221"/>
    <cellStyle name="Comma 73 14 5" xfId="21222"/>
    <cellStyle name="Comma 73 14 6" xfId="21223"/>
    <cellStyle name="Comma 73 15" xfId="21224"/>
    <cellStyle name="Comma 73 16" xfId="21225"/>
    <cellStyle name="Comma 73 17" xfId="21226"/>
    <cellStyle name="Comma 73 18" xfId="21227"/>
    <cellStyle name="Comma 73 19" xfId="21228"/>
    <cellStyle name="Comma 73 2" xfId="21229"/>
    <cellStyle name="Comma 73 2 2" xfId="21230"/>
    <cellStyle name="Comma 73 2 3" xfId="21231"/>
    <cellStyle name="Comma 73 2 4" xfId="21232"/>
    <cellStyle name="Comma 73 2 5" xfId="21233"/>
    <cellStyle name="Comma 73 2 6" xfId="21234"/>
    <cellStyle name="Comma 73 20" xfId="21235"/>
    <cellStyle name="Comma 73 21" xfId="21236"/>
    <cellStyle name="Comma 73 22" xfId="21237"/>
    <cellStyle name="Comma 73 23" xfId="21238"/>
    <cellStyle name="Comma 73 24" xfId="21239"/>
    <cellStyle name="Comma 73 25" xfId="21240"/>
    <cellStyle name="Comma 73 26" xfId="21241"/>
    <cellStyle name="Comma 73 27" xfId="21242"/>
    <cellStyle name="Comma 73 28" xfId="21243"/>
    <cellStyle name="Comma 73 29" xfId="21244"/>
    <cellStyle name="Comma 73 3" xfId="21245"/>
    <cellStyle name="Comma 73 3 2" xfId="21246"/>
    <cellStyle name="Comma 73 3 3" xfId="21247"/>
    <cellStyle name="Comma 73 3 4" xfId="21248"/>
    <cellStyle name="Comma 73 3 5" xfId="21249"/>
    <cellStyle name="Comma 73 3 6" xfId="21250"/>
    <cellStyle name="Comma 73 30" xfId="21251"/>
    <cellStyle name="Comma 73 31" xfId="21252"/>
    <cellStyle name="Comma 73 32" xfId="21253"/>
    <cellStyle name="Comma 73 33" xfId="21254"/>
    <cellStyle name="Comma 73 34" xfId="21255"/>
    <cellStyle name="Comma 73 35" xfId="21256"/>
    <cellStyle name="Comma 73 36" xfId="21257"/>
    <cellStyle name="Comma 73 37" xfId="21258"/>
    <cellStyle name="Comma 73 38" xfId="21259"/>
    <cellStyle name="Comma 73 39" xfId="21260"/>
    <cellStyle name="Comma 73 4" xfId="21261"/>
    <cellStyle name="Comma 73 4 2" xfId="21262"/>
    <cellStyle name="Comma 73 4 3" xfId="21263"/>
    <cellStyle name="Comma 73 4 4" xfId="21264"/>
    <cellStyle name="Comma 73 4 5" xfId="21265"/>
    <cellStyle name="Comma 73 4 6" xfId="21266"/>
    <cellStyle name="Comma 73 40" xfId="21267"/>
    <cellStyle name="Comma 73 41" xfId="21268"/>
    <cellStyle name="Comma 73 42" xfId="21269"/>
    <cellStyle name="Comma 73 43" xfId="21270"/>
    <cellStyle name="Comma 73 44" xfId="21271"/>
    <cellStyle name="Comma 73 45" xfId="21272"/>
    <cellStyle name="Comma 73 46" xfId="21273"/>
    <cellStyle name="Comma 73 47" xfId="21274"/>
    <cellStyle name="Comma 73 48" xfId="21275"/>
    <cellStyle name="Comma 73 49" xfId="21276"/>
    <cellStyle name="Comma 73 5" xfId="21277"/>
    <cellStyle name="Comma 73 5 2" xfId="21278"/>
    <cellStyle name="Comma 73 5 3" xfId="21279"/>
    <cellStyle name="Comma 73 5 4" xfId="21280"/>
    <cellStyle name="Comma 73 5 5" xfId="21281"/>
    <cellStyle name="Comma 73 5 6" xfId="21282"/>
    <cellStyle name="Comma 73 50" xfId="21283"/>
    <cellStyle name="Comma 73 51" xfId="21284"/>
    <cellStyle name="Comma 73 52" xfId="21285"/>
    <cellStyle name="Comma 73 53" xfId="21286"/>
    <cellStyle name="Comma 73 54" xfId="21287"/>
    <cellStyle name="Comma 73 55" xfId="21288"/>
    <cellStyle name="Comma 73 56" xfId="21289"/>
    <cellStyle name="Comma 73 56 2" xfId="21290"/>
    <cellStyle name="Comma 73 57" xfId="21291"/>
    <cellStyle name="Comma 73 57 2" xfId="21292"/>
    <cellStyle name="Comma 73 58" xfId="21293"/>
    <cellStyle name="Comma 73 58 2" xfId="21294"/>
    <cellStyle name="Comma 73 59" xfId="21295"/>
    <cellStyle name="Comma 73 59 2" xfId="21296"/>
    <cellStyle name="Comma 73 6" xfId="21297"/>
    <cellStyle name="Comma 73 6 2" xfId="21298"/>
    <cellStyle name="Comma 73 6 3" xfId="21299"/>
    <cellStyle name="Comma 73 6 4" xfId="21300"/>
    <cellStyle name="Comma 73 6 5" xfId="21301"/>
    <cellStyle name="Comma 73 6 6" xfId="21302"/>
    <cellStyle name="Comma 73 60" xfId="21303"/>
    <cellStyle name="Comma 73 61" xfId="21304"/>
    <cellStyle name="Comma 73 62" xfId="21305"/>
    <cellStyle name="Comma 73 63" xfId="21306"/>
    <cellStyle name="Comma 73 64" xfId="21307"/>
    <cellStyle name="Comma 73 65" xfId="21308"/>
    <cellStyle name="Comma 73 66" xfId="21309"/>
    <cellStyle name="Comma 73 67" xfId="21310"/>
    <cellStyle name="Comma 73 68" xfId="21311"/>
    <cellStyle name="Comma 73 69" xfId="21312"/>
    <cellStyle name="Comma 73 7" xfId="21313"/>
    <cellStyle name="Comma 73 7 2" xfId="21314"/>
    <cellStyle name="Comma 73 7 3" xfId="21315"/>
    <cellStyle name="Comma 73 7 4" xfId="21316"/>
    <cellStyle name="Comma 73 7 5" xfId="21317"/>
    <cellStyle name="Comma 73 7 6" xfId="21318"/>
    <cellStyle name="Comma 73 70" xfId="21319"/>
    <cellStyle name="Comma 73 71" xfId="21320"/>
    <cellStyle name="Comma 73 72" xfId="21321"/>
    <cellStyle name="Comma 73 73" xfId="21322"/>
    <cellStyle name="Comma 73 8" xfId="21323"/>
    <cellStyle name="Comma 73 8 2" xfId="21324"/>
    <cellStyle name="Comma 73 8 3" xfId="21325"/>
    <cellStyle name="Comma 73 8 4" xfId="21326"/>
    <cellStyle name="Comma 73 8 5" xfId="21327"/>
    <cellStyle name="Comma 73 8 6" xfId="21328"/>
    <cellStyle name="Comma 73 9" xfId="21329"/>
    <cellStyle name="Comma 73 9 2" xfId="21330"/>
    <cellStyle name="Comma 73 9 3" xfId="21331"/>
    <cellStyle name="Comma 73 9 4" xfId="21332"/>
    <cellStyle name="Comma 73 9 5" xfId="21333"/>
    <cellStyle name="Comma 73 9 6" xfId="21334"/>
    <cellStyle name="Comma 74" xfId="21335"/>
    <cellStyle name="Comma 74 2" xfId="21336"/>
    <cellStyle name="Comma 75" xfId="21337"/>
    <cellStyle name="Comma 75 10" xfId="21338"/>
    <cellStyle name="Comma 75 10 2" xfId="21339"/>
    <cellStyle name="Comma 75 10 3" xfId="21340"/>
    <cellStyle name="Comma 75 10 4" xfId="21341"/>
    <cellStyle name="Comma 75 10 5" xfId="21342"/>
    <cellStyle name="Comma 75 10 6" xfId="21343"/>
    <cellStyle name="Comma 75 11" xfId="21344"/>
    <cellStyle name="Comma 75 11 2" xfId="21345"/>
    <cellStyle name="Comma 75 11 3" xfId="21346"/>
    <cellStyle name="Comma 75 11 4" xfId="21347"/>
    <cellStyle name="Comma 75 11 5" xfId="21348"/>
    <cellStyle name="Comma 75 11 6" xfId="21349"/>
    <cellStyle name="Comma 75 12" xfId="21350"/>
    <cellStyle name="Comma 75 12 2" xfId="21351"/>
    <cellStyle name="Comma 75 12 3" xfId="21352"/>
    <cellStyle name="Comma 75 12 4" xfId="21353"/>
    <cellStyle name="Comma 75 12 5" xfId="21354"/>
    <cellStyle name="Comma 75 12 6" xfId="21355"/>
    <cellStyle name="Comma 75 13" xfId="21356"/>
    <cellStyle name="Comma 75 13 2" xfId="21357"/>
    <cellStyle name="Comma 75 13 3" xfId="21358"/>
    <cellStyle name="Comma 75 13 4" xfId="21359"/>
    <cellStyle name="Comma 75 13 5" xfId="21360"/>
    <cellStyle name="Comma 75 13 6" xfId="21361"/>
    <cellStyle name="Comma 75 14" xfId="21362"/>
    <cellStyle name="Comma 75 14 2" xfId="21363"/>
    <cellStyle name="Comma 75 14 3" xfId="21364"/>
    <cellStyle name="Comma 75 14 4" xfId="21365"/>
    <cellStyle name="Comma 75 14 5" xfId="21366"/>
    <cellStyle name="Comma 75 14 6" xfId="21367"/>
    <cellStyle name="Comma 75 15" xfId="21368"/>
    <cellStyle name="Comma 75 16" xfId="21369"/>
    <cellStyle name="Comma 75 17" xfId="21370"/>
    <cellStyle name="Comma 75 18" xfId="21371"/>
    <cellStyle name="Comma 75 19" xfId="21372"/>
    <cellStyle name="Comma 75 2" xfId="21373"/>
    <cellStyle name="Comma 75 2 2" xfId="21374"/>
    <cellStyle name="Comma 75 2 3" xfId="21375"/>
    <cellStyle name="Comma 75 2 4" xfId="21376"/>
    <cellStyle name="Comma 75 2 5" xfId="21377"/>
    <cellStyle name="Comma 75 2 6" xfId="21378"/>
    <cellStyle name="Comma 75 20" xfId="21379"/>
    <cellStyle name="Comma 75 21" xfId="21380"/>
    <cellStyle name="Comma 75 22" xfId="21381"/>
    <cellStyle name="Comma 75 23" xfId="21382"/>
    <cellStyle name="Comma 75 24" xfId="21383"/>
    <cellStyle name="Comma 75 25" xfId="21384"/>
    <cellStyle name="Comma 75 26" xfId="21385"/>
    <cellStyle name="Comma 75 27" xfId="21386"/>
    <cellStyle name="Comma 75 28" xfId="21387"/>
    <cellStyle name="Comma 75 29" xfId="21388"/>
    <cellStyle name="Comma 75 3" xfId="21389"/>
    <cellStyle name="Comma 75 3 2" xfId="21390"/>
    <cellStyle name="Comma 75 3 3" xfId="21391"/>
    <cellStyle name="Comma 75 3 4" xfId="21392"/>
    <cellStyle name="Comma 75 3 5" xfId="21393"/>
    <cellStyle name="Comma 75 3 6" xfId="21394"/>
    <cellStyle name="Comma 75 30" xfId="21395"/>
    <cellStyle name="Comma 75 31" xfId="21396"/>
    <cellStyle name="Comma 75 32" xfId="21397"/>
    <cellStyle name="Comma 75 33" xfId="21398"/>
    <cellStyle name="Comma 75 34" xfId="21399"/>
    <cellStyle name="Comma 75 35" xfId="21400"/>
    <cellStyle name="Comma 75 36" xfId="21401"/>
    <cellStyle name="Comma 75 37" xfId="21402"/>
    <cellStyle name="Comma 75 38" xfId="21403"/>
    <cellStyle name="Comma 75 39" xfId="21404"/>
    <cellStyle name="Comma 75 4" xfId="21405"/>
    <cellStyle name="Comma 75 4 2" xfId="21406"/>
    <cellStyle name="Comma 75 4 3" xfId="21407"/>
    <cellStyle name="Comma 75 4 4" xfId="21408"/>
    <cellStyle name="Comma 75 4 5" xfId="21409"/>
    <cellStyle name="Comma 75 4 6" xfId="21410"/>
    <cellStyle name="Comma 75 40" xfId="21411"/>
    <cellStyle name="Comma 75 41" xfId="21412"/>
    <cellStyle name="Comma 75 42" xfId="21413"/>
    <cellStyle name="Comma 75 43" xfId="21414"/>
    <cellStyle name="Comma 75 44" xfId="21415"/>
    <cellStyle name="Comma 75 45" xfId="21416"/>
    <cellStyle name="Comma 75 46" xfId="21417"/>
    <cellStyle name="Comma 75 47" xfId="21418"/>
    <cellStyle name="Comma 75 48" xfId="21419"/>
    <cellStyle name="Comma 75 49" xfId="21420"/>
    <cellStyle name="Comma 75 5" xfId="21421"/>
    <cellStyle name="Comma 75 5 2" xfId="21422"/>
    <cellStyle name="Comma 75 5 3" xfId="21423"/>
    <cellStyle name="Comma 75 5 4" xfId="21424"/>
    <cellStyle name="Comma 75 5 5" xfId="21425"/>
    <cellStyle name="Comma 75 5 6" xfId="21426"/>
    <cellStyle name="Comma 75 50" xfId="21427"/>
    <cellStyle name="Comma 75 51" xfId="21428"/>
    <cellStyle name="Comma 75 52" xfId="21429"/>
    <cellStyle name="Comma 75 53" xfId="21430"/>
    <cellStyle name="Comma 75 54" xfId="21431"/>
    <cellStyle name="Comma 75 55" xfId="21432"/>
    <cellStyle name="Comma 75 56" xfId="21433"/>
    <cellStyle name="Comma 75 56 2" xfId="21434"/>
    <cellStyle name="Comma 75 57" xfId="21435"/>
    <cellStyle name="Comma 75 57 2" xfId="21436"/>
    <cellStyle name="Comma 75 58" xfId="21437"/>
    <cellStyle name="Comma 75 58 2" xfId="21438"/>
    <cellStyle name="Comma 75 59" xfId="21439"/>
    <cellStyle name="Comma 75 59 2" xfId="21440"/>
    <cellStyle name="Comma 75 6" xfId="21441"/>
    <cellStyle name="Comma 75 6 2" xfId="21442"/>
    <cellStyle name="Comma 75 6 3" xfId="21443"/>
    <cellStyle name="Comma 75 6 4" xfId="21444"/>
    <cellStyle name="Comma 75 6 5" xfId="21445"/>
    <cellStyle name="Comma 75 6 6" xfId="21446"/>
    <cellStyle name="Comma 75 60" xfId="21447"/>
    <cellStyle name="Comma 75 61" xfId="21448"/>
    <cellStyle name="Comma 75 62" xfId="21449"/>
    <cellStyle name="Comma 75 63" xfId="21450"/>
    <cellStyle name="Comma 75 64" xfId="21451"/>
    <cellStyle name="Comma 75 65" xfId="21452"/>
    <cellStyle name="Comma 75 66" xfId="21453"/>
    <cellStyle name="Comma 75 67" xfId="21454"/>
    <cellStyle name="Comma 75 68" xfId="21455"/>
    <cellStyle name="Comma 75 69" xfId="21456"/>
    <cellStyle name="Comma 75 7" xfId="21457"/>
    <cellStyle name="Comma 75 7 2" xfId="21458"/>
    <cellStyle name="Comma 75 7 3" xfId="21459"/>
    <cellStyle name="Comma 75 7 4" xfId="21460"/>
    <cellStyle name="Comma 75 7 5" xfId="21461"/>
    <cellStyle name="Comma 75 7 6" xfId="21462"/>
    <cellStyle name="Comma 75 70" xfId="21463"/>
    <cellStyle name="Comma 75 71" xfId="21464"/>
    <cellStyle name="Comma 75 72" xfId="21465"/>
    <cellStyle name="Comma 75 8" xfId="21466"/>
    <cellStyle name="Comma 75 8 2" xfId="21467"/>
    <cellStyle name="Comma 75 8 3" xfId="21468"/>
    <cellStyle name="Comma 75 8 4" xfId="21469"/>
    <cellStyle name="Comma 75 8 5" xfId="21470"/>
    <cellStyle name="Comma 75 8 6" xfId="21471"/>
    <cellStyle name="Comma 75 9" xfId="21472"/>
    <cellStyle name="Comma 75 9 2" xfId="21473"/>
    <cellStyle name="Comma 75 9 3" xfId="21474"/>
    <cellStyle name="Comma 75 9 4" xfId="21475"/>
    <cellStyle name="Comma 75 9 5" xfId="21476"/>
    <cellStyle name="Comma 75 9 6" xfId="21477"/>
    <cellStyle name="Comma 76" xfId="21478"/>
    <cellStyle name="Comma 76 10" xfId="21479"/>
    <cellStyle name="Comma 76 10 2" xfId="21480"/>
    <cellStyle name="Comma 76 10 3" xfId="21481"/>
    <cellStyle name="Comma 76 10 4" xfId="21482"/>
    <cellStyle name="Comma 76 10 5" xfId="21483"/>
    <cellStyle name="Comma 76 10 6" xfId="21484"/>
    <cellStyle name="Comma 76 11" xfId="21485"/>
    <cellStyle name="Comma 76 11 2" xfId="21486"/>
    <cellStyle name="Comma 76 11 3" xfId="21487"/>
    <cellStyle name="Comma 76 11 4" xfId="21488"/>
    <cellStyle name="Comma 76 11 5" xfId="21489"/>
    <cellStyle name="Comma 76 11 6" xfId="21490"/>
    <cellStyle name="Comma 76 12" xfId="21491"/>
    <cellStyle name="Comma 76 12 2" xfId="21492"/>
    <cellStyle name="Comma 76 12 3" xfId="21493"/>
    <cellStyle name="Comma 76 12 4" xfId="21494"/>
    <cellStyle name="Comma 76 12 5" xfId="21495"/>
    <cellStyle name="Comma 76 12 6" xfId="21496"/>
    <cellStyle name="Comma 76 13" xfId="21497"/>
    <cellStyle name="Comma 76 13 2" xfId="21498"/>
    <cellStyle name="Comma 76 13 3" xfId="21499"/>
    <cellStyle name="Comma 76 13 4" xfId="21500"/>
    <cellStyle name="Comma 76 13 5" xfId="21501"/>
    <cellStyle name="Comma 76 13 6" xfId="21502"/>
    <cellStyle name="Comma 76 14" xfId="21503"/>
    <cellStyle name="Comma 76 14 2" xfId="21504"/>
    <cellStyle name="Comma 76 14 3" xfId="21505"/>
    <cellStyle name="Comma 76 14 4" xfId="21506"/>
    <cellStyle name="Comma 76 14 5" xfId="21507"/>
    <cellStyle name="Comma 76 14 6" xfId="21508"/>
    <cellStyle name="Comma 76 15" xfId="21509"/>
    <cellStyle name="Comma 76 16" xfId="21510"/>
    <cellStyle name="Comma 76 17" xfId="21511"/>
    <cellStyle name="Comma 76 18" xfId="21512"/>
    <cellStyle name="Comma 76 19" xfId="21513"/>
    <cellStyle name="Comma 76 2" xfId="21514"/>
    <cellStyle name="Comma 76 2 2" xfId="21515"/>
    <cellStyle name="Comma 76 2 3" xfId="21516"/>
    <cellStyle name="Comma 76 2 4" xfId="21517"/>
    <cellStyle name="Comma 76 2 5" xfId="21518"/>
    <cellStyle name="Comma 76 2 6" xfId="21519"/>
    <cellStyle name="Comma 76 20" xfId="21520"/>
    <cellStyle name="Comma 76 21" xfId="21521"/>
    <cellStyle name="Comma 76 22" xfId="21522"/>
    <cellStyle name="Comma 76 23" xfId="21523"/>
    <cellStyle name="Comma 76 24" xfId="21524"/>
    <cellStyle name="Comma 76 25" xfId="21525"/>
    <cellStyle name="Comma 76 26" xfId="21526"/>
    <cellStyle name="Comma 76 27" xfId="21527"/>
    <cellStyle name="Comma 76 28" xfId="21528"/>
    <cellStyle name="Comma 76 29" xfId="21529"/>
    <cellStyle name="Comma 76 3" xfId="21530"/>
    <cellStyle name="Comma 76 3 2" xfId="21531"/>
    <cellStyle name="Comma 76 3 3" xfId="21532"/>
    <cellStyle name="Comma 76 3 4" xfId="21533"/>
    <cellStyle name="Comma 76 3 5" xfId="21534"/>
    <cellStyle name="Comma 76 3 6" xfId="21535"/>
    <cellStyle name="Comma 76 30" xfId="21536"/>
    <cellStyle name="Comma 76 31" xfId="21537"/>
    <cellStyle name="Comma 76 32" xfId="21538"/>
    <cellStyle name="Comma 76 33" xfId="21539"/>
    <cellStyle name="Comma 76 34" xfId="21540"/>
    <cellStyle name="Comma 76 35" xfId="21541"/>
    <cellStyle name="Comma 76 36" xfId="21542"/>
    <cellStyle name="Comma 76 37" xfId="21543"/>
    <cellStyle name="Comma 76 38" xfId="21544"/>
    <cellStyle name="Comma 76 39" xfId="21545"/>
    <cellStyle name="Comma 76 4" xfId="21546"/>
    <cellStyle name="Comma 76 4 2" xfId="21547"/>
    <cellStyle name="Comma 76 4 3" xfId="21548"/>
    <cellStyle name="Comma 76 4 4" xfId="21549"/>
    <cellStyle name="Comma 76 4 5" xfId="21550"/>
    <cellStyle name="Comma 76 4 6" xfId="21551"/>
    <cellStyle name="Comma 76 40" xfId="21552"/>
    <cellStyle name="Comma 76 41" xfId="21553"/>
    <cellStyle name="Comma 76 42" xfId="21554"/>
    <cellStyle name="Comma 76 43" xfId="21555"/>
    <cellStyle name="Comma 76 44" xfId="21556"/>
    <cellStyle name="Comma 76 45" xfId="21557"/>
    <cellStyle name="Comma 76 46" xfId="21558"/>
    <cellStyle name="Comma 76 47" xfId="21559"/>
    <cellStyle name="Comma 76 48" xfId="21560"/>
    <cellStyle name="Comma 76 49" xfId="21561"/>
    <cellStyle name="Comma 76 5" xfId="21562"/>
    <cellStyle name="Comma 76 5 2" xfId="21563"/>
    <cellStyle name="Comma 76 5 3" xfId="21564"/>
    <cellStyle name="Comma 76 5 4" xfId="21565"/>
    <cellStyle name="Comma 76 5 5" xfId="21566"/>
    <cellStyle name="Comma 76 5 6" xfId="21567"/>
    <cellStyle name="Comma 76 50" xfId="21568"/>
    <cellStyle name="Comma 76 51" xfId="21569"/>
    <cellStyle name="Comma 76 52" xfId="21570"/>
    <cellStyle name="Comma 76 53" xfId="21571"/>
    <cellStyle name="Comma 76 54" xfId="21572"/>
    <cellStyle name="Comma 76 55" xfId="21573"/>
    <cellStyle name="Comma 76 56" xfId="21574"/>
    <cellStyle name="Comma 76 56 2" xfId="21575"/>
    <cellStyle name="Comma 76 57" xfId="21576"/>
    <cellStyle name="Comma 76 57 2" xfId="21577"/>
    <cellStyle name="Comma 76 58" xfId="21578"/>
    <cellStyle name="Comma 76 58 2" xfId="21579"/>
    <cellStyle name="Comma 76 59" xfId="21580"/>
    <cellStyle name="Comma 76 59 2" xfId="21581"/>
    <cellStyle name="Comma 76 6" xfId="21582"/>
    <cellStyle name="Comma 76 6 2" xfId="21583"/>
    <cellStyle name="Comma 76 6 3" xfId="21584"/>
    <cellStyle name="Comma 76 6 4" xfId="21585"/>
    <cellStyle name="Comma 76 6 5" xfId="21586"/>
    <cellStyle name="Comma 76 6 6" xfId="21587"/>
    <cellStyle name="Comma 76 60" xfId="21588"/>
    <cellStyle name="Comma 76 61" xfId="21589"/>
    <cellStyle name="Comma 76 62" xfId="21590"/>
    <cellStyle name="Comma 76 63" xfId="21591"/>
    <cellStyle name="Comma 76 64" xfId="21592"/>
    <cellStyle name="Comma 76 65" xfId="21593"/>
    <cellStyle name="Comma 76 66" xfId="21594"/>
    <cellStyle name="Comma 76 67" xfId="21595"/>
    <cellStyle name="Comma 76 68" xfId="21596"/>
    <cellStyle name="Comma 76 69" xfId="21597"/>
    <cellStyle name="Comma 76 7" xfId="21598"/>
    <cellStyle name="Comma 76 7 2" xfId="21599"/>
    <cellStyle name="Comma 76 7 3" xfId="21600"/>
    <cellStyle name="Comma 76 7 4" xfId="21601"/>
    <cellStyle name="Comma 76 7 5" xfId="21602"/>
    <cellStyle name="Comma 76 7 6" xfId="21603"/>
    <cellStyle name="Comma 76 70" xfId="21604"/>
    <cellStyle name="Comma 76 71" xfId="21605"/>
    <cellStyle name="Comma 76 72" xfId="21606"/>
    <cellStyle name="Comma 76 8" xfId="21607"/>
    <cellStyle name="Comma 76 8 2" xfId="21608"/>
    <cellStyle name="Comma 76 8 3" xfId="21609"/>
    <cellStyle name="Comma 76 8 4" xfId="21610"/>
    <cellStyle name="Comma 76 8 5" xfId="21611"/>
    <cellStyle name="Comma 76 8 6" xfId="21612"/>
    <cellStyle name="Comma 76 9" xfId="21613"/>
    <cellStyle name="Comma 76 9 2" xfId="21614"/>
    <cellStyle name="Comma 76 9 3" xfId="21615"/>
    <cellStyle name="Comma 76 9 4" xfId="21616"/>
    <cellStyle name="Comma 76 9 5" xfId="21617"/>
    <cellStyle name="Comma 76 9 6" xfId="21618"/>
    <cellStyle name="Comma 77" xfId="21619"/>
    <cellStyle name="Comma 78" xfId="21620"/>
    <cellStyle name="Comma 78 10" xfId="21621"/>
    <cellStyle name="Comma 78 10 2" xfId="21622"/>
    <cellStyle name="Comma 78 10 3" xfId="21623"/>
    <cellStyle name="Comma 78 10 4" xfId="21624"/>
    <cellStyle name="Comma 78 10 5" xfId="21625"/>
    <cellStyle name="Comma 78 10 6" xfId="21626"/>
    <cellStyle name="Comma 78 11" xfId="21627"/>
    <cellStyle name="Comma 78 11 2" xfId="21628"/>
    <cellStyle name="Comma 78 11 3" xfId="21629"/>
    <cellStyle name="Comma 78 11 4" xfId="21630"/>
    <cellStyle name="Comma 78 11 5" xfId="21631"/>
    <cellStyle name="Comma 78 11 6" xfId="21632"/>
    <cellStyle name="Comma 78 12" xfId="21633"/>
    <cellStyle name="Comma 78 12 2" xfId="21634"/>
    <cellStyle name="Comma 78 12 3" xfId="21635"/>
    <cellStyle name="Comma 78 12 4" xfId="21636"/>
    <cellStyle name="Comma 78 12 5" xfId="21637"/>
    <cellStyle name="Comma 78 12 6" xfId="21638"/>
    <cellStyle name="Comma 78 13" xfId="21639"/>
    <cellStyle name="Comma 78 13 2" xfId="21640"/>
    <cellStyle name="Comma 78 13 3" xfId="21641"/>
    <cellStyle name="Comma 78 13 4" xfId="21642"/>
    <cellStyle name="Comma 78 13 5" xfId="21643"/>
    <cellStyle name="Comma 78 13 6" xfId="21644"/>
    <cellStyle name="Comma 78 14" xfId="21645"/>
    <cellStyle name="Comma 78 14 2" xfId="21646"/>
    <cellStyle name="Comma 78 14 3" xfId="21647"/>
    <cellStyle name="Comma 78 14 4" xfId="21648"/>
    <cellStyle name="Comma 78 14 5" xfId="21649"/>
    <cellStyle name="Comma 78 14 6" xfId="21650"/>
    <cellStyle name="Comma 78 15" xfId="21651"/>
    <cellStyle name="Comma 78 16" xfId="21652"/>
    <cellStyle name="Comma 78 17" xfId="21653"/>
    <cellStyle name="Comma 78 18" xfId="21654"/>
    <cellStyle name="Comma 78 19" xfId="21655"/>
    <cellStyle name="Comma 78 2" xfId="21656"/>
    <cellStyle name="Comma 78 2 2" xfId="21657"/>
    <cellStyle name="Comma 78 2 3" xfId="21658"/>
    <cellStyle name="Comma 78 2 4" xfId="21659"/>
    <cellStyle name="Comma 78 2 5" xfId="21660"/>
    <cellStyle name="Comma 78 2 6" xfId="21661"/>
    <cellStyle name="Comma 78 20" xfId="21662"/>
    <cellStyle name="Comma 78 21" xfId="21663"/>
    <cellStyle name="Comma 78 22" xfId="21664"/>
    <cellStyle name="Comma 78 23" xfId="21665"/>
    <cellStyle name="Comma 78 24" xfId="21666"/>
    <cellStyle name="Comma 78 25" xfId="21667"/>
    <cellStyle name="Comma 78 26" xfId="21668"/>
    <cellStyle name="Comma 78 27" xfId="21669"/>
    <cellStyle name="Comma 78 28" xfId="21670"/>
    <cellStyle name="Comma 78 29" xfId="21671"/>
    <cellStyle name="Comma 78 3" xfId="21672"/>
    <cellStyle name="Comma 78 3 2" xfId="21673"/>
    <cellStyle name="Comma 78 3 3" xfId="21674"/>
    <cellStyle name="Comma 78 3 4" xfId="21675"/>
    <cellStyle name="Comma 78 3 5" xfId="21676"/>
    <cellStyle name="Comma 78 3 6" xfId="21677"/>
    <cellStyle name="Comma 78 30" xfId="21678"/>
    <cellStyle name="Comma 78 31" xfId="21679"/>
    <cellStyle name="Comma 78 32" xfId="21680"/>
    <cellStyle name="Comma 78 33" xfId="21681"/>
    <cellStyle name="Comma 78 34" xfId="21682"/>
    <cellStyle name="Comma 78 35" xfId="21683"/>
    <cellStyle name="Comma 78 36" xfId="21684"/>
    <cellStyle name="Comma 78 37" xfId="21685"/>
    <cellStyle name="Comma 78 38" xfId="21686"/>
    <cellStyle name="Comma 78 39" xfId="21687"/>
    <cellStyle name="Comma 78 4" xfId="21688"/>
    <cellStyle name="Comma 78 4 2" xfId="21689"/>
    <cellStyle name="Comma 78 4 3" xfId="21690"/>
    <cellStyle name="Comma 78 4 4" xfId="21691"/>
    <cellStyle name="Comma 78 4 5" xfId="21692"/>
    <cellStyle name="Comma 78 4 6" xfId="21693"/>
    <cellStyle name="Comma 78 40" xfId="21694"/>
    <cellStyle name="Comma 78 41" xfId="21695"/>
    <cellStyle name="Comma 78 42" xfId="21696"/>
    <cellStyle name="Comma 78 43" xfId="21697"/>
    <cellStyle name="Comma 78 44" xfId="21698"/>
    <cellStyle name="Comma 78 45" xfId="21699"/>
    <cellStyle name="Comma 78 46" xfId="21700"/>
    <cellStyle name="Comma 78 47" xfId="21701"/>
    <cellStyle name="Comma 78 48" xfId="21702"/>
    <cellStyle name="Comma 78 49" xfId="21703"/>
    <cellStyle name="Comma 78 5" xfId="21704"/>
    <cellStyle name="Comma 78 5 2" xfId="21705"/>
    <cellStyle name="Comma 78 5 3" xfId="21706"/>
    <cellStyle name="Comma 78 5 4" xfId="21707"/>
    <cellStyle name="Comma 78 5 5" xfId="21708"/>
    <cellStyle name="Comma 78 5 6" xfId="21709"/>
    <cellStyle name="Comma 78 50" xfId="21710"/>
    <cellStyle name="Comma 78 51" xfId="21711"/>
    <cellStyle name="Comma 78 52" xfId="21712"/>
    <cellStyle name="Comma 78 53" xfId="21713"/>
    <cellStyle name="Comma 78 54" xfId="21714"/>
    <cellStyle name="Comma 78 55" xfId="21715"/>
    <cellStyle name="Comma 78 56" xfId="21716"/>
    <cellStyle name="Comma 78 56 2" xfId="21717"/>
    <cellStyle name="Comma 78 57" xfId="21718"/>
    <cellStyle name="Comma 78 57 2" xfId="21719"/>
    <cellStyle name="Comma 78 58" xfId="21720"/>
    <cellStyle name="Comma 78 58 2" xfId="21721"/>
    <cellStyle name="Comma 78 59" xfId="21722"/>
    <cellStyle name="Comma 78 59 2" xfId="21723"/>
    <cellStyle name="Comma 78 6" xfId="21724"/>
    <cellStyle name="Comma 78 6 2" xfId="21725"/>
    <cellStyle name="Comma 78 6 3" xfId="21726"/>
    <cellStyle name="Comma 78 6 4" xfId="21727"/>
    <cellStyle name="Comma 78 6 5" xfId="21728"/>
    <cellStyle name="Comma 78 6 6" xfId="21729"/>
    <cellStyle name="Comma 78 60" xfId="21730"/>
    <cellStyle name="Comma 78 61" xfId="21731"/>
    <cellStyle name="Comma 78 62" xfId="21732"/>
    <cellStyle name="Comma 78 63" xfId="21733"/>
    <cellStyle name="Comma 78 64" xfId="21734"/>
    <cellStyle name="Comma 78 65" xfId="21735"/>
    <cellStyle name="Comma 78 66" xfId="21736"/>
    <cellStyle name="Comma 78 67" xfId="21737"/>
    <cellStyle name="Comma 78 68" xfId="21738"/>
    <cellStyle name="Comma 78 69" xfId="21739"/>
    <cellStyle name="Comma 78 7" xfId="21740"/>
    <cellStyle name="Comma 78 7 2" xfId="21741"/>
    <cellStyle name="Comma 78 7 3" xfId="21742"/>
    <cellStyle name="Comma 78 7 4" xfId="21743"/>
    <cellStyle name="Comma 78 7 5" xfId="21744"/>
    <cellStyle name="Comma 78 7 6" xfId="21745"/>
    <cellStyle name="Comma 78 70" xfId="21746"/>
    <cellStyle name="Comma 78 71" xfId="21747"/>
    <cellStyle name="Comma 78 72" xfId="21748"/>
    <cellStyle name="Comma 78 73" xfId="21749"/>
    <cellStyle name="Comma 78 8" xfId="21750"/>
    <cellStyle name="Comma 78 8 2" xfId="21751"/>
    <cellStyle name="Comma 78 8 3" xfId="21752"/>
    <cellStyle name="Comma 78 8 4" xfId="21753"/>
    <cellStyle name="Comma 78 8 5" xfId="21754"/>
    <cellStyle name="Comma 78 8 6" xfId="21755"/>
    <cellStyle name="Comma 78 9" xfId="21756"/>
    <cellStyle name="Comma 78 9 2" xfId="21757"/>
    <cellStyle name="Comma 78 9 3" xfId="21758"/>
    <cellStyle name="Comma 78 9 4" xfId="21759"/>
    <cellStyle name="Comma 78 9 5" xfId="21760"/>
    <cellStyle name="Comma 78 9 6" xfId="21761"/>
    <cellStyle name="Comma 79" xfId="21762"/>
    <cellStyle name="Comma 79 2" xfId="21763"/>
    <cellStyle name="Comma 8" xfId="21764"/>
    <cellStyle name="Comma 8 10" xfId="21765"/>
    <cellStyle name="Comma 8 10 2" xfId="21766"/>
    <cellStyle name="Comma 8 10 3" xfId="21767"/>
    <cellStyle name="Comma 8 10 4" xfId="21768"/>
    <cellStyle name="Comma 8 10 5" xfId="21769"/>
    <cellStyle name="Comma 8 10 6" xfId="21770"/>
    <cellStyle name="Comma 8 11" xfId="21771"/>
    <cellStyle name="Comma 8 11 2" xfId="21772"/>
    <cellStyle name="Comma 8 11 3" xfId="21773"/>
    <cellStyle name="Comma 8 11 4" xfId="21774"/>
    <cellStyle name="Comma 8 11 5" xfId="21775"/>
    <cellStyle name="Comma 8 11 6" xfId="21776"/>
    <cellStyle name="Comma 8 12" xfId="21777"/>
    <cellStyle name="Comma 8 12 2" xfId="21778"/>
    <cellStyle name="Comma 8 12 3" xfId="21779"/>
    <cellStyle name="Comma 8 12 4" xfId="21780"/>
    <cellStyle name="Comma 8 12 5" xfId="21781"/>
    <cellStyle name="Comma 8 12 6" xfId="21782"/>
    <cellStyle name="Comma 8 13" xfId="21783"/>
    <cellStyle name="Comma 8 13 2" xfId="21784"/>
    <cellStyle name="Comma 8 13 3" xfId="21785"/>
    <cellStyle name="Comma 8 13 4" xfId="21786"/>
    <cellStyle name="Comma 8 13 5" xfId="21787"/>
    <cellStyle name="Comma 8 13 6" xfId="21788"/>
    <cellStyle name="Comma 8 14" xfId="21789"/>
    <cellStyle name="Comma 8 14 2" xfId="21790"/>
    <cellStyle name="Comma 8 14 3" xfId="21791"/>
    <cellStyle name="Comma 8 14 4" xfId="21792"/>
    <cellStyle name="Comma 8 14 5" xfId="21793"/>
    <cellStyle name="Comma 8 14 6" xfId="21794"/>
    <cellStyle name="Comma 8 15" xfId="21795"/>
    <cellStyle name="Comma 8 16" xfId="21796"/>
    <cellStyle name="Comma 8 17" xfId="21797"/>
    <cellStyle name="Comma 8 18" xfId="21798"/>
    <cellStyle name="Comma 8 19" xfId="21799"/>
    <cellStyle name="Comma 8 2" xfId="21800"/>
    <cellStyle name="Comma 8 2 2" xfId="21801"/>
    <cellStyle name="Comma 8 2 3" xfId="21802"/>
    <cellStyle name="Comma 8 2 4" xfId="21803"/>
    <cellStyle name="Comma 8 2 5" xfId="21804"/>
    <cellStyle name="Comma 8 2 6" xfId="21805"/>
    <cellStyle name="Comma 8 20" xfId="21806"/>
    <cellStyle name="Comma 8 21" xfId="21807"/>
    <cellStyle name="Comma 8 22" xfId="21808"/>
    <cellStyle name="Comma 8 23" xfId="21809"/>
    <cellStyle name="Comma 8 24" xfId="21810"/>
    <cellStyle name="Comma 8 25" xfId="21811"/>
    <cellStyle name="Comma 8 26" xfId="21812"/>
    <cellStyle name="Comma 8 27" xfId="21813"/>
    <cellStyle name="Comma 8 28" xfId="21814"/>
    <cellStyle name="Comma 8 29" xfId="21815"/>
    <cellStyle name="Comma 8 3" xfId="21816"/>
    <cellStyle name="Comma 8 3 2" xfId="21817"/>
    <cellStyle name="Comma 8 3 3" xfId="21818"/>
    <cellStyle name="Comma 8 3 4" xfId="21819"/>
    <cellStyle name="Comma 8 3 5" xfId="21820"/>
    <cellStyle name="Comma 8 3 6" xfId="21821"/>
    <cellStyle name="Comma 8 30" xfId="21822"/>
    <cellStyle name="Comma 8 31" xfId="21823"/>
    <cellStyle name="Comma 8 32" xfId="21824"/>
    <cellStyle name="Comma 8 33" xfId="21825"/>
    <cellStyle name="Comma 8 34" xfId="21826"/>
    <cellStyle name="Comma 8 35" xfId="21827"/>
    <cellStyle name="Comma 8 36" xfId="21828"/>
    <cellStyle name="Comma 8 37" xfId="21829"/>
    <cellStyle name="Comma 8 38" xfId="21830"/>
    <cellStyle name="Comma 8 39" xfId="21831"/>
    <cellStyle name="Comma 8 4" xfId="21832"/>
    <cellStyle name="Comma 8 4 2" xfId="21833"/>
    <cellStyle name="Comma 8 4 3" xfId="21834"/>
    <cellStyle name="Comma 8 4 4" xfId="21835"/>
    <cellStyle name="Comma 8 4 5" xfId="21836"/>
    <cellStyle name="Comma 8 4 6" xfId="21837"/>
    <cellStyle name="Comma 8 40" xfId="21838"/>
    <cellStyle name="Comma 8 41" xfId="21839"/>
    <cellStyle name="Comma 8 42" xfId="21840"/>
    <cellStyle name="Comma 8 43" xfId="21841"/>
    <cellStyle name="Comma 8 44" xfId="21842"/>
    <cellStyle name="Comma 8 45" xfId="21843"/>
    <cellStyle name="Comma 8 46" xfId="21844"/>
    <cellStyle name="Comma 8 47" xfId="21845"/>
    <cellStyle name="Comma 8 48" xfId="21846"/>
    <cellStyle name="Comma 8 49" xfId="21847"/>
    <cellStyle name="Comma 8 5" xfId="21848"/>
    <cellStyle name="Comma 8 5 2" xfId="21849"/>
    <cellStyle name="Comma 8 5 3" xfId="21850"/>
    <cellStyle name="Comma 8 5 4" xfId="21851"/>
    <cellStyle name="Comma 8 5 5" xfId="21852"/>
    <cellStyle name="Comma 8 5 6" xfId="21853"/>
    <cellStyle name="Comma 8 50" xfId="21854"/>
    <cellStyle name="Comma 8 51" xfId="21855"/>
    <cellStyle name="Comma 8 52" xfId="21856"/>
    <cellStyle name="Comma 8 53" xfId="21857"/>
    <cellStyle name="Comma 8 54" xfId="21858"/>
    <cellStyle name="Comma 8 55" xfId="21859"/>
    <cellStyle name="Comma 8 56" xfId="21860"/>
    <cellStyle name="Comma 8 56 2" xfId="21861"/>
    <cellStyle name="Comma 8 57" xfId="21862"/>
    <cellStyle name="Comma 8 57 2" xfId="21863"/>
    <cellStyle name="Comma 8 58" xfId="21864"/>
    <cellStyle name="Comma 8 58 2" xfId="21865"/>
    <cellStyle name="Comma 8 59" xfId="21866"/>
    <cellStyle name="Comma 8 59 2" xfId="21867"/>
    <cellStyle name="Comma 8 6" xfId="21868"/>
    <cellStyle name="Comma 8 6 2" xfId="21869"/>
    <cellStyle name="Comma 8 6 3" xfId="21870"/>
    <cellStyle name="Comma 8 6 4" xfId="21871"/>
    <cellStyle name="Comma 8 6 5" xfId="21872"/>
    <cellStyle name="Comma 8 6 6" xfId="21873"/>
    <cellStyle name="Comma 8 60" xfId="21874"/>
    <cellStyle name="Comma 8 61" xfId="21875"/>
    <cellStyle name="Comma 8 62" xfId="21876"/>
    <cellStyle name="Comma 8 63" xfId="21877"/>
    <cellStyle name="Comma 8 64" xfId="21878"/>
    <cellStyle name="Comma 8 65" xfId="21879"/>
    <cellStyle name="Comma 8 66" xfId="21880"/>
    <cellStyle name="Comma 8 67" xfId="21881"/>
    <cellStyle name="Comma 8 68" xfId="21882"/>
    <cellStyle name="Comma 8 69" xfId="21883"/>
    <cellStyle name="Comma 8 7" xfId="21884"/>
    <cellStyle name="Comma 8 7 2" xfId="21885"/>
    <cellStyle name="Comma 8 7 3" xfId="21886"/>
    <cellStyle name="Comma 8 7 4" xfId="21887"/>
    <cellStyle name="Comma 8 7 5" xfId="21888"/>
    <cellStyle name="Comma 8 7 6" xfId="21889"/>
    <cellStyle name="Comma 8 70" xfId="21890"/>
    <cellStyle name="Comma 8 71" xfId="21891"/>
    <cellStyle name="Comma 8 72" xfId="21892"/>
    <cellStyle name="Comma 8 73" xfId="21893"/>
    <cellStyle name="Comma 8 8" xfId="21894"/>
    <cellStyle name="Comma 8 8 2" xfId="21895"/>
    <cellStyle name="Comma 8 8 3" xfId="21896"/>
    <cellStyle name="Comma 8 8 4" xfId="21897"/>
    <cellStyle name="Comma 8 8 5" xfId="21898"/>
    <cellStyle name="Comma 8 8 6" xfId="21899"/>
    <cellStyle name="Comma 8 9" xfId="21900"/>
    <cellStyle name="Comma 8 9 2" xfId="21901"/>
    <cellStyle name="Comma 8 9 3" xfId="21902"/>
    <cellStyle name="Comma 8 9 4" xfId="21903"/>
    <cellStyle name="Comma 8 9 5" xfId="21904"/>
    <cellStyle name="Comma 8 9 6" xfId="21905"/>
    <cellStyle name="Comma 80" xfId="21906"/>
    <cellStyle name="Comma 80 10" xfId="21907"/>
    <cellStyle name="Comma 80 10 2" xfId="21908"/>
    <cellStyle name="Comma 80 10 3" xfId="21909"/>
    <cellStyle name="Comma 80 10 4" xfId="21910"/>
    <cellStyle name="Comma 80 10 5" xfId="21911"/>
    <cellStyle name="Comma 80 10 6" xfId="21912"/>
    <cellStyle name="Comma 80 11" xfId="21913"/>
    <cellStyle name="Comma 80 11 2" xfId="21914"/>
    <cellStyle name="Comma 80 11 3" xfId="21915"/>
    <cellStyle name="Comma 80 11 4" xfId="21916"/>
    <cellStyle name="Comma 80 11 5" xfId="21917"/>
    <cellStyle name="Comma 80 11 6" xfId="21918"/>
    <cellStyle name="Comma 80 12" xfId="21919"/>
    <cellStyle name="Comma 80 12 2" xfId="21920"/>
    <cellStyle name="Comma 80 12 3" xfId="21921"/>
    <cellStyle name="Comma 80 12 4" xfId="21922"/>
    <cellStyle name="Comma 80 12 5" xfId="21923"/>
    <cellStyle name="Comma 80 12 6" xfId="21924"/>
    <cellStyle name="Comma 80 13" xfId="21925"/>
    <cellStyle name="Comma 80 13 2" xfId="21926"/>
    <cellStyle name="Comma 80 13 3" xfId="21927"/>
    <cellStyle name="Comma 80 13 4" xfId="21928"/>
    <cellStyle name="Comma 80 13 5" xfId="21929"/>
    <cellStyle name="Comma 80 13 6" xfId="21930"/>
    <cellStyle name="Comma 80 14" xfId="21931"/>
    <cellStyle name="Comma 80 14 2" xfId="21932"/>
    <cellStyle name="Comma 80 14 3" xfId="21933"/>
    <cellStyle name="Comma 80 14 4" xfId="21934"/>
    <cellStyle name="Comma 80 14 5" xfId="21935"/>
    <cellStyle name="Comma 80 14 6" xfId="21936"/>
    <cellStyle name="Comma 80 15" xfId="21937"/>
    <cellStyle name="Comma 80 16" xfId="21938"/>
    <cellStyle name="Comma 80 17" xfId="21939"/>
    <cellStyle name="Comma 80 18" xfId="21940"/>
    <cellStyle name="Comma 80 19" xfId="21941"/>
    <cellStyle name="Comma 80 2" xfId="21942"/>
    <cellStyle name="Comma 80 2 2" xfId="21943"/>
    <cellStyle name="Comma 80 2 3" xfId="21944"/>
    <cellStyle name="Comma 80 2 4" xfId="21945"/>
    <cellStyle name="Comma 80 2 5" xfId="21946"/>
    <cellStyle name="Comma 80 2 6" xfId="21947"/>
    <cellStyle name="Comma 80 20" xfId="21948"/>
    <cellStyle name="Comma 80 21" xfId="21949"/>
    <cellStyle name="Comma 80 22" xfId="21950"/>
    <cellStyle name="Comma 80 23" xfId="21951"/>
    <cellStyle name="Comma 80 24" xfId="21952"/>
    <cellStyle name="Comma 80 25" xfId="21953"/>
    <cellStyle name="Comma 80 26" xfId="21954"/>
    <cellStyle name="Comma 80 27" xfId="21955"/>
    <cellStyle name="Comma 80 28" xfId="21956"/>
    <cellStyle name="Comma 80 29" xfId="21957"/>
    <cellStyle name="Comma 80 3" xfId="21958"/>
    <cellStyle name="Comma 80 3 2" xfId="21959"/>
    <cellStyle name="Comma 80 3 3" xfId="21960"/>
    <cellStyle name="Comma 80 3 4" xfId="21961"/>
    <cellStyle name="Comma 80 3 5" xfId="21962"/>
    <cellStyle name="Comma 80 3 6" xfId="21963"/>
    <cellStyle name="Comma 80 30" xfId="21964"/>
    <cellStyle name="Comma 80 31" xfId="21965"/>
    <cellStyle name="Comma 80 32" xfId="21966"/>
    <cellStyle name="Comma 80 33" xfId="21967"/>
    <cellStyle name="Comma 80 34" xfId="21968"/>
    <cellStyle name="Comma 80 35" xfId="21969"/>
    <cellStyle name="Comma 80 36" xfId="21970"/>
    <cellStyle name="Comma 80 37" xfId="21971"/>
    <cellStyle name="Comma 80 38" xfId="21972"/>
    <cellStyle name="Comma 80 39" xfId="21973"/>
    <cellStyle name="Comma 80 4" xfId="21974"/>
    <cellStyle name="Comma 80 4 2" xfId="21975"/>
    <cellStyle name="Comma 80 4 3" xfId="21976"/>
    <cellStyle name="Comma 80 4 4" xfId="21977"/>
    <cellStyle name="Comma 80 4 5" xfId="21978"/>
    <cellStyle name="Comma 80 4 6" xfId="21979"/>
    <cellStyle name="Comma 80 40" xfId="21980"/>
    <cellStyle name="Comma 80 41" xfId="21981"/>
    <cellStyle name="Comma 80 42" xfId="21982"/>
    <cellStyle name="Comma 80 43" xfId="21983"/>
    <cellStyle name="Comma 80 44" xfId="21984"/>
    <cellStyle name="Comma 80 45" xfId="21985"/>
    <cellStyle name="Comma 80 46" xfId="21986"/>
    <cellStyle name="Comma 80 47" xfId="21987"/>
    <cellStyle name="Comma 80 48" xfId="21988"/>
    <cellStyle name="Comma 80 49" xfId="21989"/>
    <cellStyle name="Comma 80 5" xfId="21990"/>
    <cellStyle name="Comma 80 5 2" xfId="21991"/>
    <cellStyle name="Comma 80 5 3" xfId="21992"/>
    <cellStyle name="Comma 80 5 4" xfId="21993"/>
    <cellStyle name="Comma 80 5 5" xfId="21994"/>
    <cellStyle name="Comma 80 5 6" xfId="21995"/>
    <cellStyle name="Comma 80 50" xfId="21996"/>
    <cellStyle name="Comma 80 51" xfId="21997"/>
    <cellStyle name="Comma 80 52" xfId="21998"/>
    <cellStyle name="Comma 80 53" xfId="21999"/>
    <cellStyle name="Comma 80 54" xfId="22000"/>
    <cellStyle name="Comma 80 55" xfId="22001"/>
    <cellStyle name="Comma 80 56" xfId="22002"/>
    <cellStyle name="Comma 80 56 2" xfId="22003"/>
    <cellStyle name="Comma 80 57" xfId="22004"/>
    <cellStyle name="Comma 80 57 2" xfId="22005"/>
    <cellStyle name="Comma 80 58" xfId="22006"/>
    <cellStyle name="Comma 80 58 2" xfId="22007"/>
    <cellStyle name="Comma 80 59" xfId="22008"/>
    <cellStyle name="Comma 80 59 2" xfId="22009"/>
    <cellStyle name="Comma 80 6" xfId="22010"/>
    <cellStyle name="Comma 80 6 2" xfId="22011"/>
    <cellStyle name="Comma 80 6 3" xfId="22012"/>
    <cellStyle name="Comma 80 6 4" xfId="22013"/>
    <cellStyle name="Comma 80 6 5" xfId="22014"/>
    <cellStyle name="Comma 80 6 6" xfId="22015"/>
    <cellStyle name="Comma 80 60" xfId="22016"/>
    <cellStyle name="Comma 80 61" xfId="22017"/>
    <cellStyle name="Comma 80 62" xfId="22018"/>
    <cellStyle name="Comma 80 63" xfId="22019"/>
    <cellStyle name="Comma 80 64" xfId="22020"/>
    <cellStyle name="Comma 80 65" xfId="22021"/>
    <cellStyle name="Comma 80 66" xfId="22022"/>
    <cellStyle name="Comma 80 67" xfId="22023"/>
    <cellStyle name="Comma 80 68" xfId="22024"/>
    <cellStyle name="Comma 80 69" xfId="22025"/>
    <cellStyle name="Comma 80 7" xfId="22026"/>
    <cellStyle name="Comma 80 7 2" xfId="22027"/>
    <cellStyle name="Comma 80 7 3" xfId="22028"/>
    <cellStyle name="Comma 80 7 4" xfId="22029"/>
    <cellStyle name="Comma 80 7 5" xfId="22030"/>
    <cellStyle name="Comma 80 7 6" xfId="22031"/>
    <cellStyle name="Comma 80 70" xfId="22032"/>
    <cellStyle name="Comma 80 71" xfId="22033"/>
    <cellStyle name="Comma 80 72" xfId="22034"/>
    <cellStyle name="Comma 80 8" xfId="22035"/>
    <cellStyle name="Comma 80 8 2" xfId="22036"/>
    <cellStyle name="Comma 80 8 3" xfId="22037"/>
    <cellStyle name="Comma 80 8 4" xfId="22038"/>
    <cellStyle name="Comma 80 8 5" xfId="22039"/>
    <cellStyle name="Comma 80 8 6" xfId="22040"/>
    <cellStyle name="Comma 80 9" xfId="22041"/>
    <cellStyle name="Comma 80 9 2" xfId="22042"/>
    <cellStyle name="Comma 80 9 3" xfId="22043"/>
    <cellStyle name="Comma 80 9 4" xfId="22044"/>
    <cellStyle name="Comma 80 9 5" xfId="22045"/>
    <cellStyle name="Comma 80 9 6" xfId="22046"/>
    <cellStyle name="Comma 81" xfId="22047"/>
    <cellStyle name="Comma 81 2" xfId="22048"/>
    <cellStyle name="Comma 82" xfId="22049"/>
    <cellStyle name="Comma 82 10" xfId="22050"/>
    <cellStyle name="Comma 82 10 2" xfId="22051"/>
    <cellStyle name="Comma 82 10 3" xfId="22052"/>
    <cellStyle name="Comma 82 10 4" xfId="22053"/>
    <cellStyle name="Comma 82 10 5" xfId="22054"/>
    <cellStyle name="Comma 82 10 6" xfId="22055"/>
    <cellStyle name="Comma 82 11" xfId="22056"/>
    <cellStyle name="Comma 82 11 2" xfId="22057"/>
    <cellStyle name="Comma 82 11 3" xfId="22058"/>
    <cellStyle name="Comma 82 11 4" xfId="22059"/>
    <cellStyle name="Comma 82 11 5" xfId="22060"/>
    <cellStyle name="Comma 82 11 6" xfId="22061"/>
    <cellStyle name="Comma 82 12" xfId="22062"/>
    <cellStyle name="Comma 82 12 2" xfId="22063"/>
    <cellStyle name="Comma 82 12 3" xfId="22064"/>
    <cellStyle name="Comma 82 12 4" xfId="22065"/>
    <cellStyle name="Comma 82 12 5" xfId="22066"/>
    <cellStyle name="Comma 82 12 6" xfId="22067"/>
    <cellStyle name="Comma 82 13" xfId="22068"/>
    <cellStyle name="Comma 82 13 2" xfId="22069"/>
    <cellStyle name="Comma 82 13 3" xfId="22070"/>
    <cellStyle name="Comma 82 13 4" xfId="22071"/>
    <cellStyle name="Comma 82 13 5" xfId="22072"/>
    <cellStyle name="Comma 82 13 6" xfId="22073"/>
    <cellStyle name="Comma 82 14" xfId="22074"/>
    <cellStyle name="Comma 82 14 2" xfId="22075"/>
    <cellStyle name="Comma 82 14 3" xfId="22076"/>
    <cellStyle name="Comma 82 14 4" xfId="22077"/>
    <cellStyle name="Comma 82 14 5" xfId="22078"/>
    <cellStyle name="Comma 82 14 6" xfId="22079"/>
    <cellStyle name="Comma 82 15" xfId="22080"/>
    <cellStyle name="Comma 82 16" xfId="22081"/>
    <cellStyle name="Comma 82 17" xfId="22082"/>
    <cellStyle name="Comma 82 18" xfId="22083"/>
    <cellStyle name="Comma 82 19" xfId="22084"/>
    <cellStyle name="Comma 82 2" xfId="22085"/>
    <cellStyle name="Comma 82 2 2" xfId="22086"/>
    <cellStyle name="Comma 82 2 3" xfId="22087"/>
    <cellStyle name="Comma 82 2 4" xfId="22088"/>
    <cellStyle name="Comma 82 2 5" xfId="22089"/>
    <cellStyle name="Comma 82 2 6" xfId="22090"/>
    <cellStyle name="Comma 82 20" xfId="22091"/>
    <cellStyle name="Comma 82 21" xfId="22092"/>
    <cellStyle name="Comma 82 22" xfId="22093"/>
    <cellStyle name="Comma 82 23" xfId="22094"/>
    <cellStyle name="Comma 82 24" xfId="22095"/>
    <cellStyle name="Comma 82 25" xfId="22096"/>
    <cellStyle name="Comma 82 26" xfId="22097"/>
    <cellStyle name="Comma 82 27" xfId="22098"/>
    <cellStyle name="Comma 82 28" xfId="22099"/>
    <cellStyle name="Comma 82 29" xfId="22100"/>
    <cellStyle name="Comma 82 3" xfId="22101"/>
    <cellStyle name="Comma 82 3 2" xfId="22102"/>
    <cellStyle name="Comma 82 3 3" xfId="22103"/>
    <cellStyle name="Comma 82 3 4" xfId="22104"/>
    <cellStyle name="Comma 82 3 5" xfId="22105"/>
    <cellStyle name="Comma 82 3 6" xfId="22106"/>
    <cellStyle name="Comma 82 30" xfId="22107"/>
    <cellStyle name="Comma 82 31" xfId="22108"/>
    <cellStyle name="Comma 82 32" xfId="22109"/>
    <cellStyle name="Comma 82 33" xfId="22110"/>
    <cellStyle name="Comma 82 34" xfId="22111"/>
    <cellStyle name="Comma 82 35" xfId="22112"/>
    <cellStyle name="Comma 82 36" xfId="22113"/>
    <cellStyle name="Comma 82 37" xfId="22114"/>
    <cellStyle name="Comma 82 38" xfId="22115"/>
    <cellStyle name="Comma 82 39" xfId="22116"/>
    <cellStyle name="Comma 82 4" xfId="22117"/>
    <cellStyle name="Comma 82 4 2" xfId="22118"/>
    <cellStyle name="Comma 82 4 3" xfId="22119"/>
    <cellStyle name="Comma 82 4 4" xfId="22120"/>
    <cellStyle name="Comma 82 4 5" xfId="22121"/>
    <cellStyle name="Comma 82 4 6" xfId="22122"/>
    <cellStyle name="Comma 82 40" xfId="22123"/>
    <cellStyle name="Comma 82 41" xfId="22124"/>
    <cellStyle name="Comma 82 42" xfId="22125"/>
    <cellStyle name="Comma 82 43" xfId="22126"/>
    <cellStyle name="Comma 82 44" xfId="22127"/>
    <cellStyle name="Comma 82 45" xfId="22128"/>
    <cellStyle name="Comma 82 46" xfId="22129"/>
    <cellStyle name="Comma 82 47" xfId="22130"/>
    <cellStyle name="Comma 82 48" xfId="22131"/>
    <cellStyle name="Comma 82 49" xfId="22132"/>
    <cellStyle name="Comma 82 5" xfId="22133"/>
    <cellStyle name="Comma 82 5 2" xfId="22134"/>
    <cellStyle name="Comma 82 5 3" xfId="22135"/>
    <cellStyle name="Comma 82 5 4" xfId="22136"/>
    <cellStyle name="Comma 82 5 5" xfId="22137"/>
    <cellStyle name="Comma 82 5 6" xfId="22138"/>
    <cellStyle name="Comma 82 50" xfId="22139"/>
    <cellStyle name="Comma 82 51" xfId="22140"/>
    <cellStyle name="Comma 82 52" xfId="22141"/>
    <cellStyle name="Comma 82 53" xfId="22142"/>
    <cellStyle name="Comma 82 54" xfId="22143"/>
    <cellStyle name="Comma 82 55" xfId="22144"/>
    <cellStyle name="Comma 82 56" xfId="22145"/>
    <cellStyle name="Comma 82 56 2" xfId="22146"/>
    <cellStyle name="Comma 82 57" xfId="22147"/>
    <cellStyle name="Comma 82 57 2" xfId="22148"/>
    <cellStyle name="Comma 82 58" xfId="22149"/>
    <cellStyle name="Comma 82 58 2" xfId="22150"/>
    <cellStyle name="Comma 82 59" xfId="22151"/>
    <cellStyle name="Comma 82 59 2" xfId="22152"/>
    <cellStyle name="Comma 82 6" xfId="22153"/>
    <cellStyle name="Comma 82 6 2" xfId="22154"/>
    <cellStyle name="Comma 82 6 3" xfId="22155"/>
    <cellStyle name="Comma 82 6 4" xfId="22156"/>
    <cellStyle name="Comma 82 6 5" xfId="22157"/>
    <cellStyle name="Comma 82 6 6" xfId="22158"/>
    <cellStyle name="Comma 82 60" xfId="22159"/>
    <cellStyle name="Comma 82 61" xfId="22160"/>
    <cellStyle name="Comma 82 62" xfId="22161"/>
    <cellStyle name="Comma 82 63" xfId="22162"/>
    <cellStyle name="Comma 82 64" xfId="22163"/>
    <cellStyle name="Comma 82 65" xfId="22164"/>
    <cellStyle name="Comma 82 66" xfId="22165"/>
    <cellStyle name="Comma 82 67" xfId="22166"/>
    <cellStyle name="Comma 82 68" xfId="22167"/>
    <cellStyle name="Comma 82 69" xfId="22168"/>
    <cellStyle name="Comma 82 7" xfId="22169"/>
    <cellStyle name="Comma 82 7 2" xfId="22170"/>
    <cellStyle name="Comma 82 7 3" xfId="22171"/>
    <cellStyle name="Comma 82 7 4" xfId="22172"/>
    <cellStyle name="Comma 82 7 5" xfId="22173"/>
    <cellStyle name="Comma 82 7 6" xfId="22174"/>
    <cellStyle name="Comma 82 70" xfId="22175"/>
    <cellStyle name="Comma 82 71" xfId="22176"/>
    <cellStyle name="Comma 82 72" xfId="22177"/>
    <cellStyle name="Comma 82 8" xfId="22178"/>
    <cellStyle name="Comma 82 8 2" xfId="22179"/>
    <cellStyle name="Comma 82 8 3" xfId="22180"/>
    <cellStyle name="Comma 82 8 4" xfId="22181"/>
    <cellStyle name="Comma 82 8 5" xfId="22182"/>
    <cellStyle name="Comma 82 8 6" xfId="22183"/>
    <cellStyle name="Comma 82 9" xfId="22184"/>
    <cellStyle name="Comma 82 9 2" xfId="22185"/>
    <cellStyle name="Comma 82 9 3" xfId="22186"/>
    <cellStyle name="Comma 82 9 4" xfId="22187"/>
    <cellStyle name="Comma 82 9 5" xfId="22188"/>
    <cellStyle name="Comma 82 9 6" xfId="22189"/>
    <cellStyle name="Comma 83" xfId="22190"/>
    <cellStyle name="Comma 83 10" xfId="22191"/>
    <cellStyle name="Comma 83 10 2" xfId="22192"/>
    <cellStyle name="Comma 83 10 3" xfId="22193"/>
    <cellStyle name="Comma 83 10 4" xfId="22194"/>
    <cellStyle name="Comma 83 10 5" xfId="22195"/>
    <cellStyle name="Comma 83 10 6" xfId="22196"/>
    <cellStyle name="Comma 83 11" xfId="22197"/>
    <cellStyle name="Comma 83 11 2" xfId="22198"/>
    <cellStyle name="Comma 83 11 3" xfId="22199"/>
    <cellStyle name="Comma 83 11 4" xfId="22200"/>
    <cellStyle name="Comma 83 11 5" xfId="22201"/>
    <cellStyle name="Comma 83 11 6" xfId="22202"/>
    <cellStyle name="Comma 83 12" xfId="22203"/>
    <cellStyle name="Comma 83 12 2" xfId="22204"/>
    <cellStyle name="Comma 83 12 3" xfId="22205"/>
    <cellStyle name="Comma 83 12 4" xfId="22206"/>
    <cellStyle name="Comma 83 12 5" xfId="22207"/>
    <cellStyle name="Comma 83 12 6" xfId="22208"/>
    <cellStyle name="Comma 83 13" xfId="22209"/>
    <cellStyle name="Comma 83 13 2" xfId="22210"/>
    <cellStyle name="Comma 83 13 3" xfId="22211"/>
    <cellStyle name="Comma 83 13 4" xfId="22212"/>
    <cellStyle name="Comma 83 13 5" xfId="22213"/>
    <cellStyle name="Comma 83 13 6" xfId="22214"/>
    <cellStyle name="Comma 83 14" xfId="22215"/>
    <cellStyle name="Comma 83 14 2" xfId="22216"/>
    <cellStyle name="Comma 83 14 3" xfId="22217"/>
    <cellStyle name="Comma 83 14 4" xfId="22218"/>
    <cellStyle name="Comma 83 14 5" xfId="22219"/>
    <cellStyle name="Comma 83 14 6" xfId="22220"/>
    <cellStyle name="Comma 83 15" xfId="22221"/>
    <cellStyle name="Comma 83 16" xfId="22222"/>
    <cellStyle name="Comma 83 17" xfId="22223"/>
    <cellStyle name="Comma 83 18" xfId="22224"/>
    <cellStyle name="Comma 83 19" xfId="22225"/>
    <cellStyle name="Comma 83 2" xfId="22226"/>
    <cellStyle name="Comma 83 2 2" xfId="22227"/>
    <cellStyle name="Comma 83 2 3" xfId="22228"/>
    <cellStyle name="Comma 83 2 4" xfId="22229"/>
    <cellStyle name="Comma 83 2 5" xfId="22230"/>
    <cellStyle name="Comma 83 2 6" xfId="22231"/>
    <cellStyle name="Comma 83 20" xfId="22232"/>
    <cellStyle name="Comma 83 21" xfId="22233"/>
    <cellStyle name="Comma 83 22" xfId="22234"/>
    <cellStyle name="Comma 83 23" xfId="22235"/>
    <cellStyle name="Comma 83 24" xfId="22236"/>
    <cellStyle name="Comma 83 25" xfId="22237"/>
    <cellStyle name="Comma 83 26" xfId="22238"/>
    <cellStyle name="Comma 83 27" xfId="22239"/>
    <cellStyle name="Comma 83 28" xfId="22240"/>
    <cellStyle name="Comma 83 29" xfId="22241"/>
    <cellStyle name="Comma 83 3" xfId="22242"/>
    <cellStyle name="Comma 83 3 2" xfId="22243"/>
    <cellStyle name="Comma 83 3 3" xfId="22244"/>
    <cellStyle name="Comma 83 3 4" xfId="22245"/>
    <cellStyle name="Comma 83 3 5" xfId="22246"/>
    <cellStyle name="Comma 83 3 6" xfId="22247"/>
    <cellStyle name="Comma 83 30" xfId="22248"/>
    <cellStyle name="Comma 83 31" xfId="22249"/>
    <cellStyle name="Comma 83 32" xfId="22250"/>
    <cellStyle name="Comma 83 33" xfId="22251"/>
    <cellStyle name="Comma 83 34" xfId="22252"/>
    <cellStyle name="Comma 83 35" xfId="22253"/>
    <cellStyle name="Comma 83 36" xfId="22254"/>
    <cellStyle name="Comma 83 37" xfId="22255"/>
    <cellStyle name="Comma 83 38" xfId="22256"/>
    <cellStyle name="Comma 83 39" xfId="22257"/>
    <cellStyle name="Comma 83 4" xfId="22258"/>
    <cellStyle name="Comma 83 4 2" xfId="22259"/>
    <cellStyle name="Comma 83 4 3" xfId="22260"/>
    <cellStyle name="Comma 83 4 4" xfId="22261"/>
    <cellStyle name="Comma 83 4 5" xfId="22262"/>
    <cellStyle name="Comma 83 4 6" xfId="22263"/>
    <cellStyle name="Comma 83 40" xfId="22264"/>
    <cellStyle name="Comma 83 41" xfId="22265"/>
    <cellStyle name="Comma 83 42" xfId="22266"/>
    <cellStyle name="Comma 83 43" xfId="22267"/>
    <cellStyle name="Comma 83 44" xfId="22268"/>
    <cellStyle name="Comma 83 45" xfId="22269"/>
    <cellStyle name="Comma 83 46" xfId="22270"/>
    <cellStyle name="Comma 83 47" xfId="22271"/>
    <cellStyle name="Comma 83 48" xfId="22272"/>
    <cellStyle name="Comma 83 49" xfId="22273"/>
    <cellStyle name="Comma 83 5" xfId="22274"/>
    <cellStyle name="Comma 83 5 2" xfId="22275"/>
    <cellStyle name="Comma 83 5 3" xfId="22276"/>
    <cellStyle name="Comma 83 5 4" xfId="22277"/>
    <cellStyle name="Comma 83 5 5" xfId="22278"/>
    <cellStyle name="Comma 83 5 6" xfId="22279"/>
    <cellStyle name="Comma 83 50" xfId="22280"/>
    <cellStyle name="Comma 83 51" xfId="22281"/>
    <cellStyle name="Comma 83 52" xfId="22282"/>
    <cellStyle name="Comma 83 53" xfId="22283"/>
    <cellStyle name="Comma 83 54" xfId="22284"/>
    <cellStyle name="Comma 83 55" xfId="22285"/>
    <cellStyle name="Comma 83 56" xfId="22286"/>
    <cellStyle name="Comma 83 56 2" xfId="22287"/>
    <cellStyle name="Comma 83 57" xfId="22288"/>
    <cellStyle name="Comma 83 57 2" xfId="22289"/>
    <cellStyle name="Comma 83 58" xfId="22290"/>
    <cellStyle name="Comma 83 58 2" xfId="22291"/>
    <cellStyle name="Comma 83 59" xfId="22292"/>
    <cellStyle name="Comma 83 59 2" xfId="22293"/>
    <cellStyle name="Comma 83 6" xfId="22294"/>
    <cellStyle name="Comma 83 6 2" xfId="22295"/>
    <cellStyle name="Comma 83 6 3" xfId="22296"/>
    <cellStyle name="Comma 83 6 4" xfId="22297"/>
    <cellStyle name="Comma 83 6 5" xfId="22298"/>
    <cellStyle name="Comma 83 6 6" xfId="22299"/>
    <cellStyle name="Comma 83 60" xfId="22300"/>
    <cellStyle name="Comma 83 61" xfId="22301"/>
    <cellStyle name="Comma 83 62" xfId="22302"/>
    <cellStyle name="Comma 83 63" xfId="22303"/>
    <cellStyle name="Comma 83 64" xfId="22304"/>
    <cellStyle name="Comma 83 65" xfId="22305"/>
    <cellStyle name="Comma 83 66" xfId="22306"/>
    <cellStyle name="Comma 83 67" xfId="22307"/>
    <cellStyle name="Comma 83 68" xfId="22308"/>
    <cellStyle name="Comma 83 69" xfId="22309"/>
    <cellStyle name="Comma 83 7" xfId="22310"/>
    <cellStyle name="Comma 83 7 2" xfId="22311"/>
    <cellStyle name="Comma 83 7 3" xfId="22312"/>
    <cellStyle name="Comma 83 7 4" xfId="22313"/>
    <cellStyle name="Comma 83 7 5" xfId="22314"/>
    <cellStyle name="Comma 83 7 6" xfId="22315"/>
    <cellStyle name="Comma 83 70" xfId="22316"/>
    <cellStyle name="Comma 83 71" xfId="22317"/>
    <cellStyle name="Comma 83 72" xfId="22318"/>
    <cellStyle name="Comma 83 8" xfId="22319"/>
    <cellStyle name="Comma 83 8 2" xfId="22320"/>
    <cellStyle name="Comma 83 8 3" xfId="22321"/>
    <cellStyle name="Comma 83 8 4" xfId="22322"/>
    <cellStyle name="Comma 83 8 5" xfId="22323"/>
    <cellStyle name="Comma 83 8 6" xfId="22324"/>
    <cellStyle name="Comma 83 9" xfId="22325"/>
    <cellStyle name="Comma 83 9 2" xfId="22326"/>
    <cellStyle name="Comma 83 9 3" xfId="22327"/>
    <cellStyle name="Comma 83 9 4" xfId="22328"/>
    <cellStyle name="Comma 83 9 5" xfId="22329"/>
    <cellStyle name="Comma 83 9 6" xfId="22330"/>
    <cellStyle name="Comma 84" xfId="22331"/>
    <cellStyle name="Comma 84 10" xfId="22332"/>
    <cellStyle name="Comma 84 10 2" xfId="22333"/>
    <cellStyle name="Comma 84 10 3" xfId="22334"/>
    <cellStyle name="Comma 84 10 4" xfId="22335"/>
    <cellStyle name="Comma 84 10 5" xfId="22336"/>
    <cellStyle name="Comma 84 10 6" xfId="22337"/>
    <cellStyle name="Comma 84 11" xfId="22338"/>
    <cellStyle name="Comma 84 11 2" xfId="22339"/>
    <cellStyle name="Comma 84 11 3" xfId="22340"/>
    <cellStyle name="Comma 84 11 4" xfId="22341"/>
    <cellStyle name="Comma 84 11 5" xfId="22342"/>
    <cellStyle name="Comma 84 11 6" xfId="22343"/>
    <cellStyle name="Comma 84 12" xfId="22344"/>
    <cellStyle name="Comma 84 12 2" xfId="22345"/>
    <cellStyle name="Comma 84 12 3" xfId="22346"/>
    <cellStyle name="Comma 84 12 4" xfId="22347"/>
    <cellStyle name="Comma 84 12 5" xfId="22348"/>
    <cellStyle name="Comma 84 12 6" xfId="22349"/>
    <cellStyle name="Comma 84 13" xfId="22350"/>
    <cellStyle name="Comma 84 13 2" xfId="22351"/>
    <cellStyle name="Comma 84 13 3" xfId="22352"/>
    <cellStyle name="Comma 84 13 4" xfId="22353"/>
    <cellStyle name="Comma 84 13 5" xfId="22354"/>
    <cellStyle name="Comma 84 13 6" xfId="22355"/>
    <cellStyle name="Comma 84 14" xfId="22356"/>
    <cellStyle name="Comma 84 14 2" xfId="22357"/>
    <cellStyle name="Comma 84 14 3" xfId="22358"/>
    <cellStyle name="Comma 84 14 4" xfId="22359"/>
    <cellStyle name="Comma 84 14 5" xfId="22360"/>
    <cellStyle name="Comma 84 14 6" xfId="22361"/>
    <cellStyle name="Comma 84 15" xfId="22362"/>
    <cellStyle name="Comma 84 16" xfId="22363"/>
    <cellStyle name="Comma 84 17" xfId="22364"/>
    <cellStyle name="Comma 84 18" xfId="22365"/>
    <cellStyle name="Comma 84 19" xfId="22366"/>
    <cellStyle name="Comma 84 2" xfId="22367"/>
    <cellStyle name="Comma 84 2 2" xfId="22368"/>
    <cellStyle name="Comma 84 2 3" xfId="22369"/>
    <cellStyle name="Comma 84 2 4" xfId="22370"/>
    <cellStyle name="Comma 84 2 5" xfId="22371"/>
    <cellStyle name="Comma 84 2 6" xfId="22372"/>
    <cellStyle name="Comma 84 20" xfId="22373"/>
    <cellStyle name="Comma 84 21" xfId="22374"/>
    <cellStyle name="Comma 84 22" xfId="22375"/>
    <cellStyle name="Comma 84 23" xfId="22376"/>
    <cellStyle name="Comma 84 24" xfId="22377"/>
    <cellStyle name="Comma 84 25" xfId="22378"/>
    <cellStyle name="Comma 84 26" xfId="22379"/>
    <cellStyle name="Comma 84 27" xfId="22380"/>
    <cellStyle name="Comma 84 28" xfId="22381"/>
    <cellStyle name="Comma 84 29" xfId="22382"/>
    <cellStyle name="Comma 84 3" xfId="22383"/>
    <cellStyle name="Comma 84 3 2" xfId="22384"/>
    <cellStyle name="Comma 84 3 3" xfId="22385"/>
    <cellStyle name="Comma 84 3 4" xfId="22386"/>
    <cellStyle name="Comma 84 3 5" xfId="22387"/>
    <cellStyle name="Comma 84 3 6" xfId="22388"/>
    <cellStyle name="Comma 84 30" xfId="22389"/>
    <cellStyle name="Comma 84 31" xfId="22390"/>
    <cellStyle name="Comma 84 32" xfId="22391"/>
    <cellStyle name="Comma 84 33" xfId="22392"/>
    <cellStyle name="Comma 84 34" xfId="22393"/>
    <cellStyle name="Comma 84 35" xfId="22394"/>
    <cellStyle name="Comma 84 36" xfId="22395"/>
    <cellStyle name="Comma 84 37" xfId="22396"/>
    <cellStyle name="Comma 84 38" xfId="22397"/>
    <cellStyle name="Comma 84 39" xfId="22398"/>
    <cellStyle name="Comma 84 4" xfId="22399"/>
    <cellStyle name="Comma 84 4 2" xfId="22400"/>
    <cellStyle name="Comma 84 4 3" xfId="22401"/>
    <cellStyle name="Comma 84 4 4" xfId="22402"/>
    <cellStyle name="Comma 84 4 5" xfId="22403"/>
    <cellStyle name="Comma 84 4 6" xfId="22404"/>
    <cellStyle name="Comma 84 40" xfId="22405"/>
    <cellStyle name="Comma 84 41" xfId="22406"/>
    <cellStyle name="Comma 84 42" xfId="22407"/>
    <cellStyle name="Comma 84 43" xfId="22408"/>
    <cellStyle name="Comma 84 44" xfId="22409"/>
    <cellStyle name="Comma 84 45" xfId="22410"/>
    <cellStyle name="Comma 84 46" xfId="22411"/>
    <cellStyle name="Comma 84 47" xfId="22412"/>
    <cellStyle name="Comma 84 48" xfId="22413"/>
    <cellStyle name="Comma 84 49" xfId="22414"/>
    <cellStyle name="Comma 84 5" xfId="22415"/>
    <cellStyle name="Comma 84 5 2" xfId="22416"/>
    <cellStyle name="Comma 84 5 3" xfId="22417"/>
    <cellStyle name="Comma 84 5 4" xfId="22418"/>
    <cellStyle name="Comma 84 5 5" xfId="22419"/>
    <cellStyle name="Comma 84 5 6" xfId="22420"/>
    <cellStyle name="Comma 84 50" xfId="22421"/>
    <cellStyle name="Comma 84 51" xfId="22422"/>
    <cellStyle name="Comma 84 52" xfId="22423"/>
    <cellStyle name="Comma 84 53" xfId="22424"/>
    <cellStyle name="Comma 84 54" xfId="22425"/>
    <cellStyle name="Comma 84 55" xfId="22426"/>
    <cellStyle name="Comma 84 56" xfId="22427"/>
    <cellStyle name="Comma 84 56 2" xfId="22428"/>
    <cellStyle name="Comma 84 57" xfId="22429"/>
    <cellStyle name="Comma 84 57 2" xfId="22430"/>
    <cellStyle name="Comma 84 58" xfId="22431"/>
    <cellStyle name="Comma 84 58 2" xfId="22432"/>
    <cellStyle name="Comma 84 59" xfId="22433"/>
    <cellStyle name="Comma 84 59 2" xfId="22434"/>
    <cellStyle name="Comma 84 6" xfId="22435"/>
    <cellStyle name="Comma 84 6 2" xfId="22436"/>
    <cellStyle name="Comma 84 6 3" xfId="22437"/>
    <cellStyle name="Comma 84 6 4" xfId="22438"/>
    <cellStyle name="Comma 84 6 5" xfId="22439"/>
    <cellStyle name="Comma 84 6 6" xfId="22440"/>
    <cellStyle name="Comma 84 60" xfId="22441"/>
    <cellStyle name="Comma 84 61" xfId="22442"/>
    <cellStyle name="Comma 84 62" xfId="22443"/>
    <cellStyle name="Comma 84 63" xfId="22444"/>
    <cellStyle name="Comma 84 64" xfId="22445"/>
    <cellStyle name="Comma 84 65" xfId="22446"/>
    <cellStyle name="Comma 84 66" xfId="22447"/>
    <cellStyle name="Comma 84 67" xfId="22448"/>
    <cellStyle name="Comma 84 68" xfId="22449"/>
    <cellStyle name="Comma 84 69" xfId="22450"/>
    <cellStyle name="Comma 84 7" xfId="22451"/>
    <cellStyle name="Comma 84 7 2" xfId="22452"/>
    <cellStyle name="Comma 84 7 3" xfId="22453"/>
    <cellStyle name="Comma 84 7 4" xfId="22454"/>
    <cellStyle name="Comma 84 7 5" xfId="22455"/>
    <cellStyle name="Comma 84 7 6" xfId="22456"/>
    <cellStyle name="Comma 84 70" xfId="22457"/>
    <cellStyle name="Comma 84 71" xfId="22458"/>
    <cellStyle name="Comma 84 72" xfId="22459"/>
    <cellStyle name="Comma 84 8" xfId="22460"/>
    <cellStyle name="Comma 84 8 2" xfId="22461"/>
    <cellStyle name="Comma 84 8 3" xfId="22462"/>
    <cellStyle name="Comma 84 8 4" xfId="22463"/>
    <cellStyle name="Comma 84 8 5" xfId="22464"/>
    <cellStyle name="Comma 84 8 6" xfId="22465"/>
    <cellStyle name="Comma 84 9" xfId="22466"/>
    <cellStyle name="Comma 84 9 2" xfId="22467"/>
    <cellStyle name="Comma 84 9 3" xfId="22468"/>
    <cellStyle name="Comma 84 9 4" xfId="22469"/>
    <cellStyle name="Comma 84 9 5" xfId="22470"/>
    <cellStyle name="Comma 84 9 6" xfId="22471"/>
    <cellStyle name="Comma 85" xfId="22472"/>
    <cellStyle name="Comma 85 2" xfId="22473"/>
    <cellStyle name="Comma 86" xfId="22474"/>
    <cellStyle name="Comma 86 2" xfId="22475"/>
    <cellStyle name="Comma 87" xfId="22476"/>
    <cellStyle name="Comma 87 10" xfId="22477"/>
    <cellStyle name="Comma 87 10 2" xfId="22478"/>
    <cellStyle name="Comma 87 10 3" xfId="22479"/>
    <cellStyle name="Comma 87 10 4" xfId="22480"/>
    <cellStyle name="Comma 87 10 5" xfId="22481"/>
    <cellStyle name="Comma 87 10 6" xfId="22482"/>
    <cellStyle name="Comma 87 11" xfId="22483"/>
    <cellStyle name="Comma 87 11 2" xfId="22484"/>
    <cellStyle name="Comma 87 11 3" xfId="22485"/>
    <cellStyle name="Comma 87 11 4" xfId="22486"/>
    <cellStyle name="Comma 87 11 5" xfId="22487"/>
    <cellStyle name="Comma 87 11 6" xfId="22488"/>
    <cellStyle name="Comma 87 12" xfId="22489"/>
    <cellStyle name="Comma 87 12 2" xfId="22490"/>
    <cellStyle name="Comma 87 12 3" xfId="22491"/>
    <cellStyle name="Comma 87 12 4" xfId="22492"/>
    <cellStyle name="Comma 87 12 5" xfId="22493"/>
    <cellStyle name="Comma 87 12 6" xfId="22494"/>
    <cellStyle name="Comma 87 13" xfId="22495"/>
    <cellStyle name="Comma 87 13 2" xfId="22496"/>
    <cellStyle name="Comma 87 13 3" xfId="22497"/>
    <cellStyle name="Comma 87 13 4" xfId="22498"/>
    <cellStyle name="Comma 87 13 5" xfId="22499"/>
    <cellStyle name="Comma 87 13 6" xfId="22500"/>
    <cellStyle name="Comma 87 14" xfId="22501"/>
    <cellStyle name="Comma 87 14 2" xfId="22502"/>
    <cellStyle name="Comma 87 14 3" xfId="22503"/>
    <cellStyle name="Comma 87 14 4" xfId="22504"/>
    <cellStyle name="Comma 87 14 5" xfId="22505"/>
    <cellStyle name="Comma 87 14 6" xfId="22506"/>
    <cellStyle name="Comma 87 15" xfId="22507"/>
    <cellStyle name="Comma 87 16" xfId="22508"/>
    <cellStyle name="Comma 87 17" xfId="22509"/>
    <cellStyle name="Comma 87 18" xfId="22510"/>
    <cellStyle name="Comma 87 19" xfId="22511"/>
    <cellStyle name="Comma 87 2" xfId="22512"/>
    <cellStyle name="Comma 87 2 2" xfId="22513"/>
    <cellStyle name="Comma 87 2 3" xfId="22514"/>
    <cellStyle name="Comma 87 2 4" xfId="22515"/>
    <cellStyle name="Comma 87 2 5" xfId="22516"/>
    <cellStyle name="Comma 87 2 6" xfId="22517"/>
    <cellStyle name="Comma 87 20" xfId="22518"/>
    <cellStyle name="Comma 87 21" xfId="22519"/>
    <cellStyle name="Comma 87 22" xfId="22520"/>
    <cellStyle name="Comma 87 23" xfId="22521"/>
    <cellStyle name="Comma 87 24" xfId="22522"/>
    <cellStyle name="Comma 87 25" xfId="22523"/>
    <cellStyle name="Comma 87 26" xfId="22524"/>
    <cellStyle name="Comma 87 27" xfId="22525"/>
    <cellStyle name="Comma 87 28" xfId="22526"/>
    <cellStyle name="Comma 87 29" xfId="22527"/>
    <cellStyle name="Comma 87 3" xfId="22528"/>
    <cellStyle name="Comma 87 3 2" xfId="22529"/>
    <cellStyle name="Comma 87 3 3" xfId="22530"/>
    <cellStyle name="Comma 87 3 4" xfId="22531"/>
    <cellStyle name="Comma 87 3 5" xfId="22532"/>
    <cellStyle name="Comma 87 3 6" xfId="22533"/>
    <cellStyle name="Comma 87 30" xfId="22534"/>
    <cellStyle name="Comma 87 31" xfId="22535"/>
    <cellStyle name="Comma 87 32" xfId="22536"/>
    <cellStyle name="Comma 87 33" xfId="22537"/>
    <cellStyle name="Comma 87 34" xfId="22538"/>
    <cellStyle name="Comma 87 35" xfId="22539"/>
    <cellStyle name="Comma 87 36" xfId="22540"/>
    <cellStyle name="Comma 87 37" xfId="22541"/>
    <cellStyle name="Comma 87 38" xfId="22542"/>
    <cellStyle name="Comma 87 39" xfId="22543"/>
    <cellStyle name="Comma 87 4" xfId="22544"/>
    <cellStyle name="Comma 87 4 2" xfId="22545"/>
    <cellStyle name="Comma 87 4 3" xfId="22546"/>
    <cellStyle name="Comma 87 4 4" xfId="22547"/>
    <cellStyle name="Comma 87 4 5" xfId="22548"/>
    <cellStyle name="Comma 87 4 6" xfId="22549"/>
    <cellStyle name="Comma 87 40" xfId="22550"/>
    <cellStyle name="Comma 87 41" xfId="22551"/>
    <cellStyle name="Comma 87 42" xfId="22552"/>
    <cellStyle name="Comma 87 43" xfId="22553"/>
    <cellStyle name="Comma 87 44" xfId="22554"/>
    <cellStyle name="Comma 87 45" xfId="22555"/>
    <cellStyle name="Comma 87 46" xfId="22556"/>
    <cellStyle name="Comma 87 47" xfId="22557"/>
    <cellStyle name="Comma 87 48" xfId="22558"/>
    <cellStyle name="Comma 87 49" xfId="22559"/>
    <cellStyle name="Comma 87 5" xfId="22560"/>
    <cellStyle name="Comma 87 5 2" xfId="22561"/>
    <cellStyle name="Comma 87 5 3" xfId="22562"/>
    <cellStyle name="Comma 87 5 4" xfId="22563"/>
    <cellStyle name="Comma 87 5 5" xfId="22564"/>
    <cellStyle name="Comma 87 5 6" xfId="22565"/>
    <cellStyle name="Comma 87 50" xfId="22566"/>
    <cellStyle name="Comma 87 51" xfId="22567"/>
    <cellStyle name="Comma 87 52" xfId="22568"/>
    <cellStyle name="Comma 87 53" xfId="22569"/>
    <cellStyle name="Comma 87 54" xfId="22570"/>
    <cellStyle name="Comma 87 55" xfId="22571"/>
    <cellStyle name="Comma 87 56" xfId="22572"/>
    <cellStyle name="Comma 87 56 2" xfId="22573"/>
    <cellStyle name="Comma 87 57" xfId="22574"/>
    <cellStyle name="Comma 87 57 2" xfId="22575"/>
    <cellStyle name="Comma 87 58" xfId="22576"/>
    <cellStyle name="Comma 87 58 2" xfId="22577"/>
    <cellStyle name="Comma 87 59" xfId="22578"/>
    <cellStyle name="Comma 87 59 2" xfId="22579"/>
    <cellStyle name="Comma 87 6" xfId="22580"/>
    <cellStyle name="Comma 87 6 2" xfId="22581"/>
    <cellStyle name="Comma 87 6 3" xfId="22582"/>
    <cellStyle name="Comma 87 6 4" xfId="22583"/>
    <cellStyle name="Comma 87 6 5" xfId="22584"/>
    <cellStyle name="Comma 87 6 6" xfId="22585"/>
    <cellStyle name="Comma 87 60" xfId="22586"/>
    <cellStyle name="Comma 87 61" xfId="22587"/>
    <cellStyle name="Comma 87 62" xfId="22588"/>
    <cellStyle name="Comma 87 63" xfId="22589"/>
    <cellStyle name="Comma 87 64" xfId="22590"/>
    <cellStyle name="Comma 87 65" xfId="22591"/>
    <cellStyle name="Comma 87 66" xfId="22592"/>
    <cellStyle name="Comma 87 67" xfId="22593"/>
    <cellStyle name="Comma 87 68" xfId="22594"/>
    <cellStyle name="Comma 87 69" xfId="22595"/>
    <cellStyle name="Comma 87 7" xfId="22596"/>
    <cellStyle name="Comma 87 7 2" xfId="22597"/>
    <cellStyle name="Comma 87 7 3" xfId="22598"/>
    <cellStyle name="Comma 87 7 4" xfId="22599"/>
    <cellStyle name="Comma 87 7 5" xfId="22600"/>
    <cellStyle name="Comma 87 7 6" xfId="22601"/>
    <cellStyle name="Comma 87 70" xfId="22602"/>
    <cellStyle name="Comma 87 71" xfId="22603"/>
    <cellStyle name="Comma 87 72" xfId="22604"/>
    <cellStyle name="Comma 87 8" xfId="22605"/>
    <cellStyle name="Comma 87 8 2" xfId="22606"/>
    <cellStyle name="Comma 87 8 3" xfId="22607"/>
    <cellStyle name="Comma 87 8 4" xfId="22608"/>
    <cellStyle name="Comma 87 8 5" xfId="22609"/>
    <cellStyle name="Comma 87 8 6" xfId="22610"/>
    <cellStyle name="Comma 87 9" xfId="22611"/>
    <cellStyle name="Comma 87 9 2" xfId="22612"/>
    <cellStyle name="Comma 87 9 3" xfId="22613"/>
    <cellStyle name="Comma 87 9 4" xfId="22614"/>
    <cellStyle name="Comma 87 9 5" xfId="22615"/>
    <cellStyle name="Comma 87 9 6" xfId="22616"/>
    <cellStyle name="Comma 88" xfId="22617"/>
    <cellStyle name="Comma 88 10" xfId="22618"/>
    <cellStyle name="Comma 88 10 2" xfId="22619"/>
    <cellStyle name="Comma 88 10 3" xfId="22620"/>
    <cellStyle name="Comma 88 10 4" xfId="22621"/>
    <cellStyle name="Comma 88 10 5" xfId="22622"/>
    <cellStyle name="Comma 88 10 6" xfId="22623"/>
    <cellStyle name="Comma 88 11" xfId="22624"/>
    <cellStyle name="Comma 88 11 2" xfId="22625"/>
    <cellStyle name="Comma 88 11 3" xfId="22626"/>
    <cellStyle name="Comma 88 11 4" xfId="22627"/>
    <cellStyle name="Comma 88 11 5" xfId="22628"/>
    <cellStyle name="Comma 88 11 6" xfId="22629"/>
    <cellStyle name="Comma 88 12" xfId="22630"/>
    <cellStyle name="Comma 88 12 2" xfId="22631"/>
    <cellStyle name="Comma 88 12 3" xfId="22632"/>
    <cellStyle name="Comma 88 12 4" xfId="22633"/>
    <cellStyle name="Comma 88 12 5" xfId="22634"/>
    <cellStyle name="Comma 88 12 6" xfId="22635"/>
    <cellStyle name="Comma 88 13" xfId="22636"/>
    <cellStyle name="Comma 88 13 2" xfId="22637"/>
    <cellStyle name="Comma 88 13 3" xfId="22638"/>
    <cellStyle name="Comma 88 13 4" xfId="22639"/>
    <cellStyle name="Comma 88 13 5" xfId="22640"/>
    <cellStyle name="Comma 88 13 6" xfId="22641"/>
    <cellStyle name="Comma 88 14" xfId="22642"/>
    <cellStyle name="Comma 88 14 2" xfId="22643"/>
    <cellStyle name="Comma 88 14 3" xfId="22644"/>
    <cellStyle name="Comma 88 14 4" xfId="22645"/>
    <cellStyle name="Comma 88 14 5" xfId="22646"/>
    <cellStyle name="Comma 88 14 6" xfId="22647"/>
    <cellStyle name="Comma 88 15" xfId="22648"/>
    <cellStyle name="Comma 88 16" xfId="22649"/>
    <cellStyle name="Comma 88 17" xfId="22650"/>
    <cellStyle name="Comma 88 18" xfId="22651"/>
    <cellStyle name="Comma 88 19" xfId="22652"/>
    <cellStyle name="Comma 88 2" xfId="22653"/>
    <cellStyle name="Comma 88 2 2" xfId="22654"/>
    <cellStyle name="Comma 88 2 3" xfId="22655"/>
    <cellStyle name="Comma 88 2 4" xfId="22656"/>
    <cellStyle name="Comma 88 2 5" xfId="22657"/>
    <cellStyle name="Comma 88 2 6" xfId="22658"/>
    <cellStyle name="Comma 88 20" xfId="22659"/>
    <cellStyle name="Comma 88 21" xfId="22660"/>
    <cellStyle name="Comma 88 22" xfId="22661"/>
    <cellStyle name="Comma 88 23" xfId="22662"/>
    <cellStyle name="Comma 88 24" xfId="22663"/>
    <cellStyle name="Comma 88 25" xfId="22664"/>
    <cellStyle name="Comma 88 26" xfId="22665"/>
    <cellStyle name="Comma 88 27" xfId="22666"/>
    <cellStyle name="Comma 88 28" xfId="22667"/>
    <cellStyle name="Comma 88 29" xfId="22668"/>
    <cellStyle name="Comma 88 3" xfId="22669"/>
    <cellStyle name="Comma 88 3 2" xfId="22670"/>
    <cellStyle name="Comma 88 3 3" xfId="22671"/>
    <cellStyle name="Comma 88 3 4" xfId="22672"/>
    <cellStyle name="Comma 88 3 5" xfId="22673"/>
    <cellStyle name="Comma 88 3 6" xfId="22674"/>
    <cellStyle name="Comma 88 30" xfId="22675"/>
    <cellStyle name="Comma 88 31" xfId="22676"/>
    <cellStyle name="Comma 88 32" xfId="22677"/>
    <cellStyle name="Comma 88 33" xfId="22678"/>
    <cellStyle name="Comma 88 34" xfId="22679"/>
    <cellStyle name="Comma 88 35" xfId="22680"/>
    <cellStyle name="Comma 88 36" xfId="22681"/>
    <cellStyle name="Comma 88 37" xfId="22682"/>
    <cellStyle name="Comma 88 38" xfId="22683"/>
    <cellStyle name="Comma 88 39" xfId="22684"/>
    <cellStyle name="Comma 88 4" xfId="22685"/>
    <cellStyle name="Comma 88 4 2" xfId="22686"/>
    <cellStyle name="Comma 88 4 3" xfId="22687"/>
    <cellStyle name="Comma 88 4 4" xfId="22688"/>
    <cellStyle name="Comma 88 4 5" xfId="22689"/>
    <cellStyle name="Comma 88 4 6" xfId="22690"/>
    <cellStyle name="Comma 88 40" xfId="22691"/>
    <cellStyle name="Comma 88 41" xfId="22692"/>
    <cellStyle name="Comma 88 42" xfId="22693"/>
    <cellStyle name="Comma 88 43" xfId="22694"/>
    <cellStyle name="Comma 88 44" xfId="22695"/>
    <cellStyle name="Comma 88 45" xfId="22696"/>
    <cellStyle name="Comma 88 46" xfId="22697"/>
    <cellStyle name="Comma 88 47" xfId="22698"/>
    <cellStyle name="Comma 88 48" xfId="22699"/>
    <cellStyle name="Comma 88 49" xfId="22700"/>
    <cellStyle name="Comma 88 5" xfId="22701"/>
    <cellStyle name="Comma 88 5 2" xfId="22702"/>
    <cellStyle name="Comma 88 5 3" xfId="22703"/>
    <cellStyle name="Comma 88 5 4" xfId="22704"/>
    <cellStyle name="Comma 88 5 5" xfId="22705"/>
    <cellStyle name="Comma 88 5 6" xfId="22706"/>
    <cellStyle name="Comma 88 50" xfId="22707"/>
    <cellStyle name="Comma 88 51" xfId="22708"/>
    <cellStyle name="Comma 88 52" xfId="22709"/>
    <cellStyle name="Comma 88 53" xfId="22710"/>
    <cellStyle name="Comma 88 54" xfId="22711"/>
    <cellStyle name="Comma 88 55" xfId="22712"/>
    <cellStyle name="Comma 88 56" xfId="22713"/>
    <cellStyle name="Comma 88 56 2" xfId="22714"/>
    <cellStyle name="Comma 88 57" xfId="22715"/>
    <cellStyle name="Comma 88 57 2" xfId="22716"/>
    <cellStyle name="Comma 88 58" xfId="22717"/>
    <cellStyle name="Comma 88 58 2" xfId="22718"/>
    <cellStyle name="Comma 88 59" xfId="22719"/>
    <cellStyle name="Comma 88 59 2" xfId="22720"/>
    <cellStyle name="Comma 88 6" xfId="22721"/>
    <cellStyle name="Comma 88 6 2" xfId="22722"/>
    <cellStyle name="Comma 88 6 3" xfId="22723"/>
    <cellStyle name="Comma 88 6 4" xfId="22724"/>
    <cellStyle name="Comma 88 6 5" xfId="22725"/>
    <cellStyle name="Comma 88 6 6" xfId="22726"/>
    <cellStyle name="Comma 88 60" xfId="22727"/>
    <cellStyle name="Comma 88 61" xfId="22728"/>
    <cellStyle name="Comma 88 62" xfId="22729"/>
    <cellStyle name="Comma 88 63" xfId="22730"/>
    <cellStyle name="Comma 88 64" xfId="22731"/>
    <cellStyle name="Comma 88 65" xfId="22732"/>
    <cellStyle name="Comma 88 66" xfId="22733"/>
    <cellStyle name="Comma 88 67" xfId="22734"/>
    <cellStyle name="Comma 88 68" xfId="22735"/>
    <cellStyle name="Comma 88 69" xfId="22736"/>
    <cellStyle name="Comma 88 7" xfId="22737"/>
    <cellStyle name="Comma 88 7 2" xfId="22738"/>
    <cellStyle name="Comma 88 7 3" xfId="22739"/>
    <cellStyle name="Comma 88 7 4" xfId="22740"/>
    <cellStyle name="Comma 88 7 5" xfId="22741"/>
    <cellStyle name="Comma 88 7 6" xfId="22742"/>
    <cellStyle name="Comma 88 70" xfId="22743"/>
    <cellStyle name="Comma 88 71" xfId="22744"/>
    <cellStyle name="Comma 88 72" xfId="22745"/>
    <cellStyle name="Comma 88 8" xfId="22746"/>
    <cellStyle name="Comma 88 8 2" xfId="22747"/>
    <cellStyle name="Comma 88 8 3" xfId="22748"/>
    <cellStyle name="Comma 88 8 4" xfId="22749"/>
    <cellStyle name="Comma 88 8 5" xfId="22750"/>
    <cellStyle name="Comma 88 8 6" xfId="22751"/>
    <cellStyle name="Comma 88 9" xfId="22752"/>
    <cellStyle name="Comma 88 9 2" xfId="22753"/>
    <cellStyle name="Comma 88 9 3" xfId="22754"/>
    <cellStyle name="Comma 88 9 4" xfId="22755"/>
    <cellStyle name="Comma 88 9 5" xfId="22756"/>
    <cellStyle name="Comma 88 9 6" xfId="22757"/>
    <cellStyle name="Comma 89" xfId="22758"/>
    <cellStyle name="Comma 89 2" xfId="22759"/>
    <cellStyle name="Comma 9" xfId="22760"/>
    <cellStyle name="Comma 9 2" xfId="22761"/>
    <cellStyle name="Comma 9 3" xfId="22762"/>
    <cellStyle name="Comma 9 4" xfId="22763"/>
    <cellStyle name="Comma 9 5" xfId="22764"/>
    <cellStyle name="Comma 9 6" xfId="22765"/>
    <cellStyle name="Comma 9 7" xfId="22766"/>
    <cellStyle name="Comma 90" xfId="22767"/>
    <cellStyle name="Comma 90 10" xfId="22768"/>
    <cellStyle name="Comma 90 10 2" xfId="22769"/>
    <cellStyle name="Comma 90 10 3" xfId="22770"/>
    <cellStyle name="Comma 90 10 4" xfId="22771"/>
    <cellStyle name="Comma 90 10 5" xfId="22772"/>
    <cellStyle name="Comma 90 10 6" xfId="22773"/>
    <cellStyle name="Comma 90 11" xfId="22774"/>
    <cellStyle name="Comma 90 11 2" xfId="22775"/>
    <cellStyle name="Comma 90 11 3" xfId="22776"/>
    <cellStyle name="Comma 90 11 4" xfId="22777"/>
    <cellStyle name="Comma 90 11 5" xfId="22778"/>
    <cellStyle name="Comma 90 11 6" xfId="22779"/>
    <cellStyle name="Comma 90 12" xfId="22780"/>
    <cellStyle name="Comma 90 12 2" xfId="22781"/>
    <cellStyle name="Comma 90 12 3" xfId="22782"/>
    <cellStyle name="Comma 90 12 4" xfId="22783"/>
    <cellStyle name="Comma 90 12 5" xfId="22784"/>
    <cellStyle name="Comma 90 12 6" xfId="22785"/>
    <cellStyle name="Comma 90 13" xfId="22786"/>
    <cellStyle name="Comma 90 13 2" xfId="22787"/>
    <cellStyle name="Comma 90 13 3" xfId="22788"/>
    <cellStyle name="Comma 90 13 4" xfId="22789"/>
    <cellStyle name="Comma 90 13 5" xfId="22790"/>
    <cellStyle name="Comma 90 13 6" xfId="22791"/>
    <cellStyle name="Comma 90 14" xfId="22792"/>
    <cellStyle name="Comma 90 14 2" xfId="22793"/>
    <cellStyle name="Comma 90 14 3" xfId="22794"/>
    <cellStyle name="Comma 90 14 4" xfId="22795"/>
    <cellStyle name="Comma 90 14 5" xfId="22796"/>
    <cellStyle name="Comma 90 14 6" xfId="22797"/>
    <cellStyle name="Comma 90 15" xfId="22798"/>
    <cellStyle name="Comma 90 16" xfId="22799"/>
    <cellStyle name="Comma 90 17" xfId="22800"/>
    <cellStyle name="Comma 90 18" xfId="22801"/>
    <cellStyle name="Comma 90 19" xfId="22802"/>
    <cellStyle name="Comma 90 2" xfId="22803"/>
    <cellStyle name="Comma 90 2 2" xfId="22804"/>
    <cellStyle name="Comma 90 2 3" xfId="22805"/>
    <cellStyle name="Comma 90 2 4" xfId="22806"/>
    <cellStyle name="Comma 90 2 5" xfId="22807"/>
    <cellStyle name="Comma 90 2 6" xfId="22808"/>
    <cellStyle name="Comma 90 20" xfId="22809"/>
    <cellStyle name="Comma 90 21" xfId="22810"/>
    <cellStyle name="Comma 90 22" xfId="22811"/>
    <cellStyle name="Comma 90 23" xfId="22812"/>
    <cellStyle name="Comma 90 24" xfId="22813"/>
    <cellStyle name="Comma 90 25" xfId="22814"/>
    <cellStyle name="Comma 90 26" xfId="22815"/>
    <cellStyle name="Comma 90 27" xfId="22816"/>
    <cellStyle name="Comma 90 28" xfId="22817"/>
    <cellStyle name="Comma 90 29" xfId="22818"/>
    <cellStyle name="Comma 90 3" xfId="22819"/>
    <cellStyle name="Comma 90 3 2" xfId="22820"/>
    <cellStyle name="Comma 90 3 3" xfId="22821"/>
    <cellStyle name="Comma 90 3 4" xfId="22822"/>
    <cellStyle name="Comma 90 3 5" xfId="22823"/>
    <cellStyle name="Comma 90 3 6" xfId="22824"/>
    <cellStyle name="Comma 90 30" xfId="22825"/>
    <cellStyle name="Comma 90 31" xfId="22826"/>
    <cellStyle name="Comma 90 32" xfId="22827"/>
    <cellStyle name="Comma 90 33" xfId="22828"/>
    <cellStyle name="Comma 90 34" xfId="22829"/>
    <cellStyle name="Comma 90 35" xfId="22830"/>
    <cellStyle name="Comma 90 36" xfId="22831"/>
    <cellStyle name="Comma 90 37" xfId="22832"/>
    <cellStyle name="Comma 90 38" xfId="22833"/>
    <cellStyle name="Comma 90 39" xfId="22834"/>
    <cellStyle name="Comma 90 4" xfId="22835"/>
    <cellStyle name="Comma 90 4 2" xfId="22836"/>
    <cellStyle name="Comma 90 4 3" xfId="22837"/>
    <cellStyle name="Comma 90 4 4" xfId="22838"/>
    <cellStyle name="Comma 90 4 5" xfId="22839"/>
    <cellStyle name="Comma 90 4 6" xfId="22840"/>
    <cellStyle name="Comma 90 40" xfId="22841"/>
    <cellStyle name="Comma 90 41" xfId="22842"/>
    <cellStyle name="Comma 90 42" xfId="22843"/>
    <cellStyle name="Comma 90 43" xfId="22844"/>
    <cellStyle name="Comma 90 44" xfId="22845"/>
    <cellStyle name="Comma 90 45" xfId="22846"/>
    <cellStyle name="Comma 90 46" xfId="22847"/>
    <cellStyle name="Comma 90 47" xfId="22848"/>
    <cellStyle name="Comma 90 48" xfId="22849"/>
    <cellStyle name="Comma 90 49" xfId="22850"/>
    <cellStyle name="Comma 90 5" xfId="22851"/>
    <cellStyle name="Comma 90 5 2" xfId="22852"/>
    <cellStyle name="Comma 90 5 3" xfId="22853"/>
    <cellStyle name="Comma 90 5 4" xfId="22854"/>
    <cellStyle name="Comma 90 5 5" xfId="22855"/>
    <cellStyle name="Comma 90 5 6" xfId="22856"/>
    <cellStyle name="Comma 90 50" xfId="22857"/>
    <cellStyle name="Comma 90 51" xfId="22858"/>
    <cellStyle name="Comma 90 52" xfId="22859"/>
    <cellStyle name="Comma 90 53" xfId="22860"/>
    <cellStyle name="Comma 90 54" xfId="22861"/>
    <cellStyle name="Comma 90 55" xfId="22862"/>
    <cellStyle name="Comma 90 56" xfId="22863"/>
    <cellStyle name="Comma 90 56 2" xfId="22864"/>
    <cellStyle name="Comma 90 57" xfId="22865"/>
    <cellStyle name="Comma 90 57 2" xfId="22866"/>
    <cellStyle name="Comma 90 58" xfId="22867"/>
    <cellStyle name="Comma 90 58 2" xfId="22868"/>
    <cellStyle name="Comma 90 59" xfId="22869"/>
    <cellStyle name="Comma 90 59 2" xfId="22870"/>
    <cellStyle name="Comma 90 6" xfId="22871"/>
    <cellStyle name="Comma 90 6 2" xfId="22872"/>
    <cellStyle name="Comma 90 6 3" xfId="22873"/>
    <cellStyle name="Comma 90 6 4" xfId="22874"/>
    <cellStyle name="Comma 90 6 5" xfId="22875"/>
    <cellStyle name="Comma 90 6 6" xfId="22876"/>
    <cellStyle name="Comma 90 60" xfId="22877"/>
    <cellStyle name="Comma 90 61" xfId="22878"/>
    <cellStyle name="Comma 90 62" xfId="22879"/>
    <cellStyle name="Comma 90 63" xfId="22880"/>
    <cellStyle name="Comma 90 64" xfId="22881"/>
    <cellStyle name="Comma 90 65" xfId="22882"/>
    <cellStyle name="Comma 90 66" xfId="22883"/>
    <cellStyle name="Comma 90 67" xfId="22884"/>
    <cellStyle name="Comma 90 68" xfId="22885"/>
    <cellStyle name="Comma 90 69" xfId="22886"/>
    <cellStyle name="Comma 90 7" xfId="22887"/>
    <cellStyle name="Comma 90 7 2" xfId="22888"/>
    <cellStyle name="Comma 90 7 3" xfId="22889"/>
    <cellStyle name="Comma 90 7 4" xfId="22890"/>
    <cellStyle name="Comma 90 7 5" xfId="22891"/>
    <cellStyle name="Comma 90 7 6" xfId="22892"/>
    <cellStyle name="Comma 90 70" xfId="22893"/>
    <cellStyle name="Comma 90 71" xfId="22894"/>
    <cellStyle name="Comma 90 72" xfId="22895"/>
    <cellStyle name="Comma 90 73" xfId="22896"/>
    <cellStyle name="Comma 90 8" xfId="22897"/>
    <cellStyle name="Comma 90 8 2" xfId="22898"/>
    <cellStyle name="Comma 90 8 3" xfId="22899"/>
    <cellStyle name="Comma 90 8 4" xfId="22900"/>
    <cellStyle name="Comma 90 8 5" xfId="22901"/>
    <cellStyle name="Comma 90 8 6" xfId="22902"/>
    <cellStyle name="Comma 90 9" xfId="22903"/>
    <cellStyle name="Comma 90 9 2" xfId="22904"/>
    <cellStyle name="Comma 90 9 3" xfId="22905"/>
    <cellStyle name="Comma 90 9 4" xfId="22906"/>
    <cellStyle name="Comma 90 9 5" xfId="22907"/>
    <cellStyle name="Comma 90 9 6" xfId="22908"/>
    <cellStyle name="Comma 91" xfId="22909"/>
    <cellStyle name="Comma 91 10" xfId="22910"/>
    <cellStyle name="Comma 91 10 2" xfId="22911"/>
    <cellStyle name="Comma 91 10 3" xfId="22912"/>
    <cellStyle name="Comma 91 10 4" xfId="22913"/>
    <cellStyle name="Comma 91 10 5" xfId="22914"/>
    <cellStyle name="Comma 91 10 6" xfId="22915"/>
    <cellStyle name="Comma 91 11" xfId="22916"/>
    <cellStyle name="Comma 91 11 2" xfId="22917"/>
    <cellStyle name="Comma 91 11 3" xfId="22918"/>
    <cellStyle name="Comma 91 11 4" xfId="22919"/>
    <cellStyle name="Comma 91 11 5" xfId="22920"/>
    <cellStyle name="Comma 91 11 6" xfId="22921"/>
    <cellStyle name="Comma 91 12" xfId="22922"/>
    <cellStyle name="Comma 91 12 2" xfId="22923"/>
    <cellStyle name="Comma 91 12 3" xfId="22924"/>
    <cellStyle name="Comma 91 12 4" xfId="22925"/>
    <cellStyle name="Comma 91 12 5" xfId="22926"/>
    <cellStyle name="Comma 91 12 6" xfId="22927"/>
    <cellStyle name="Comma 91 13" xfId="22928"/>
    <cellStyle name="Comma 91 13 2" xfId="22929"/>
    <cellStyle name="Comma 91 13 3" xfId="22930"/>
    <cellStyle name="Comma 91 13 4" xfId="22931"/>
    <cellStyle name="Comma 91 13 5" xfId="22932"/>
    <cellStyle name="Comma 91 13 6" xfId="22933"/>
    <cellStyle name="Comma 91 14" xfId="22934"/>
    <cellStyle name="Comma 91 14 2" xfId="22935"/>
    <cellStyle name="Comma 91 14 3" xfId="22936"/>
    <cellStyle name="Comma 91 14 4" xfId="22937"/>
    <cellStyle name="Comma 91 14 5" xfId="22938"/>
    <cellStyle name="Comma 91 14 6" xfId="22939"/>
    <cellStyle name="Comma 91 15" xfId="22940"/>
    <cellStyle name="Comma 91 16" xfId="22941"/>
    <cellStyle name="Comma 91 17" xfId="22942"/>
    <cellStyle name="Comma 91 18" xfId="22943"/>
    <cellStyle name="Comma 91 19" xfId="22944"/>
    <cellStyle name="Comma 91 2" xfId="22945"/>
    <cellStyle name="Comma 91 2 2" xfId="22946"/>
    <cellStyle name="Comma 91 2 3" xfId="22947"/>
    <cellStyle name="Comma 91 2 4" xfId="22948"/>
    <cellStyle name="Comma 91 2 5" xfId="22949"/>
    <cellStyle name="Comma 91 2 6" xfId="22950"/>
    <cellStyle name="Comma 91 20" xfId="22951"/>
    <cellStyle name="Comma 91 21" xfId="22952"/>
    <cellStyle name="Comma 91 22" xfId="22953"/>
    <cellStyle name="Comma 91 23" xfId="22954"/>
    <cellStyle name="Comma 91 24" xfId="22955"/>
    <cellStyle name="Comma 91 25" xfId="22956"/>
    <cellStyle name="Comma 91 26" xfId="22957"/>
    <cellStyle name="Comma 91 27" xfId="22958"/>
    <cellStyle name="Comma 91 28" xfId="22959"/>
    <cellStyle name="Comma 91 29" xfId="22960"/>
    <cellStyle name="Comma 91 3" xfId="22961"/>
    <cellStyle name="Comma 91 3 2" xfId="22962"/>
    <cellStyle name="Comma 91 3 3" xfId="22963"/>
    <cellStyle name="Comma 91 3 4" xfId="22964"/>
    <cellStyle name="Comma 91 3 5" xfId="22965"/>
    <cellStyle name="Comma 91 3 6" xfId="22966"/>
    <cellStyle name="Comma 91 30" xfId="22967"/>
    <cellStyle name="Comma 91 31" xfId="22968"/>
    <cellStyle name="Comma 91 32" xfId="22969"/>
    <cellStyle name="Comma 91 33" xfId="22970"/>
    <cellStyle name="Comma 91 34" xfId="22971"/>
    <cellStyle name="Comma 91 35" xfId="22972"/>
    <cellStyle name="Comma 91 36" xfId="22973"/>
    <cellStyle name="Comma 91 37" xfId="22974"/>
    <cellStyle name="Comma 91 38" xfId="22975"/>
    <cellStyle name="Comma 91 39" xfId="22976"/>
    <cellStyle name="Comma 91 4" xfId="22977"/>
    <cellStyle name="Comma 91 4 2" xfId="22978"/>
    <cellStyle name="Comma 91 4 3" xfId="22979"/>
    <cellStyle name="Comma 91 4 4" xfId="22980"/>
    <cellStyle name="Comma 91 4 5" xfId="22981"/>
    <cellStyle name="Comma 91 4 6" xfId="22982"/>
    <cellStyle name="Comma 91 40" xfId="22983"/>
    <cellStyle name="Comma 91 41" xfId="22984"/>
    <cellStyle name="Comma 91 42" xfId="22985"/>
    <cellStyle name="Comma 91 43" xfId="22986"/>
    <cellStyle name="Comma 91 44" xfId="22987"/>
    <cellStyle name="Comma 91 45" xfId="22988"/>
    <cellStyle name="Comma 91 46" xfId="22989"/>
    <cellStyle name="Comma 91 47" xfId="22990"/>
    <cellStyle name="Comma 91 48" xfId="22991"/>
    <cellStyle name="Comma 91 49" xfId="22992"/>
    <cellStyle name="Comma 91 5" xfId="22993"/>
    <cellStyle name="Comma 91 5 2" xfId="22994"/>
    <cellStyle name="Comma 91 5 3" xfId="22995"/>
    <cellStyle name="Comma 91 5 4" xfId="22996"/>
    <cellStyle name="Comma 91 5 5" xfId="22997"/>
    <cellStyle name="Comma 91 5 6" xfId="22998"/>
    <cellStyle name="Comma 91 50" xfId="22999"/>
    <cellStyle name="Comma 91 51" xfId="23000"/>
    <cellStyle name="Comma 91 52" xfId="23001"/>
    <cellStyle name="Comma 91 53" xfId="23002"/>
    <cellStyle name="Comma 91 54" xfId="23003"/>
    <cellStyle name="Comma 91 55" xfId="23004"/>
    <cellStyle name="Comma 91 56" xfId="23005"/>
    <cellStyle name="Comma 91 56 2" xfId="23006"/>
    <cellStyle name="Comma 91 57" xfId="23007"/>
    <cellStyle name="Comma 91 57 2" xfId="23008"/>
    <cellStyle name="Comma 91 58" xfId="23009"/>
    <cellStyle name="Comma 91 58 2" xfId="23010"/>
    <cellStyle name="Comma 91 59" xfId="23011"/>
    <cellStyle name="Comma 91 59 2" xfId="23012"/>
    <cellStyle name="Comma 91 6" xfId="23013"/>
    <cellStyle name="Comma 91 6 2" xfId="23014"/>
    <cellStyle name="Comma 91 6 3" xfId="23015"/>
    <cellStyle name="Comma 91 6 4" xfId="23016"/>
    <cellStyle name="Comma 91 6 5" xfId="23017"/>
    <cellStyle name="Comma 91 6 6" xfId="23018"/>
    <cellStyle name="Comma 91 60" xfId="23019"/>
    <cellStyle name="Comma 91 61" xfId="23020"/>
    <cellStyle name="Comma 91 62" xfId="23021"/>
    <cellStyle name="Comma 91 63" xfId="23022"/>
    <cellStyle name="Comma 91 64" xfId="23023"/>
    <cellStyle name="Comma 91 65" xfId="23024"/>
    <cellStyle name="Comma 91 66" xfId="23025"/>
    <cellStyle name="Comma 91 67" xfId="23026"/>
    <cellStyle name="Comma 91 68" xfId="23027"/>
    <cellStyle name="Comma 91 69" xfId="23028"/>
    <cellStyle name="Comma 91 7" xfId="23029"/>
    <cellStyle name="Comma 91 7 2" xfId="23030"/>
    <cellStyle name="Comma 91 7 3" xfId="23031"/>
    <cellStyle name="Comma 91 7 4" xfId="23032"/>
    <cellStyle name="Comma 91 7 5" xfId="23033"/>
    <cellStyle name="Comma 91 7 6" xfId="23034"/>
    <cellStyle name="Comma 91 70" xfId="23035"/>
    <cellStyle name="Comma 91 71" xfId="23036"/>
    <cellStyle name="Comma 91 72" xfId="23037"/>
    <cellStyle name="Comma 91 8" xfId="23038"/>
    <cellStyle name="Comma 91 8 2" xfId="23039"/>
    <cellStyle name="Comma 91 8 3" xfId="23040"/>
    <cellStyle name="Comma 91 8 4" xfId="23041"/>
    <cellStyle name="Comma 91 8 5" xfId="23042"/>
    <cellStyle name="Comma 91 8 6" xfId="23043"/>
    <cellStyle name="Comma 91 9" xfId="23044"/>
    <cellStyle name="Comma 91 9 2" xfId="23045"/>
    <cellStyle name="Comma 91 9 3" xfId="23046"/>
    <cellStyle name="Comma 91 9 4" xfId="23047"/>
    <cellStyle name="Comma 91 9 5" xfId="23048"/>
    <cellStyle name="Comma 91 9 6" xfId="23049"/>
    <cellStyle name="Comma 92" xfId="23050"/>
    <cellStyle name="Comma 92 10" xfId="23051"/>
    <cellStyle name="Comma 92 10 2" xfId="23052"/>
    <cellStyle name="Comma 92 10 3" xfId="23053"/>
    <cellStyle name="Comma 92 10 4" xfId="23054"/>
    <cellStyle name="Comma 92 10 5" xfId="23055"/>
    <cellStyle name="Comma 92 10 6" xfId="23056"/>
    <cellStyle name="Comma 92 11" xfId="23057"/>
    <cellStyle name="Comma 92 11 2" xfId="23058"/>
    <cellStyle name="Comma 92 11 3" xfId="23059"/>
    <cellStyle name="Comma 92 11 4" xfId="23060"/>
    <cellStyle name="Comma 92 11 5" xfId="23061"/>
    <cellStyle name="Comma 92 11 6" xfId="23062"/>
    <cellStyle name="Comma 92 12" xfId="23063"/>
    <cellStyle name="Comma 92 12 2" xfId="23064"/>
    <cellStyle name="Comma 92 12 3" xfId="23065"/>
    <cellStyle name="Comma 92 12 4" xfId="23066"/>
    <cellStyle name="Comma 92 12 5" xfId="23067"/>
    <cellStyle name="Comma 92 12 6" xfId="23068"/>
    <cellStyle name="Comma 92 13" xfId="23069"/>
    <cellStyle name="Comma 92 13 2" xfId="23070"/>
    <cellStyle name="Comma 92 13 3" xfId="23071"/>
    <cellStyle name="Comma 92 13 4" xfId="23072"/>
    <cellStyle name="Comma 92 13 5" xfId="23073"/>
    <cellStyle name="Comma 92 13 6" xfId="23074"/>
    <cellStyle name="Comma 92 14" xfId="23075"/>
    <cellStyle name="Comma 92 14 2" xfId="23076"/>
    <cellStyle name="Comma 92 14 3" xfId="23077"/>
    <cellStyle name="Comma 92 14 4" xfId="23078"/>
    <cellStyle name="Comma 92 14 5" xfId="23079"/>
    <cellStyle name="Comma 92 14 6" xfId="23080"/>
    <cellStyle name="Comma 92 15" xfId="23081"/>
    <cellStyle name="Comma 92 16" xfId="23082"/>
    <cellStyle name="Comma 92 17" xfId="23083"/>
    <cellStyle name="Comma 92 18" xfId="23084"/>
    <cellStyle name="Comma 92 19" xfId="23085"/>
    <cellStyle name="Comma 92 2" xfId="23086"/>
    <cellStyle name="Comma 92 2 2" xfId="23087"/>
    <cellStyle name="Comma 92 2 3" xfId="23088"/>
    <cellStyle name="Comma 92 2 4" xfId="23089"/>
    <cellStyle name="Comma 92 2 5" xfId="23090"/>
    <cellStyle name="Comma 92 2 6" xfId="23091"/>
    <cellStyle name="Comma 92 20" xfId="23092"/>
    <cellStyle name="Comma 92 21" xfId="23093"/>
    <cellStyle name="Comma 92 22" xfId="23094"/>
    <cellStyle name="Comma 92 23" xfId="23095"/>
    <cellStyle name="Comma 92 24" xfId="23096"/>
    <cellStyle name="Comma 92 25" xfId="23097"/>
    <cellStyle name="Comma 92 26" xfId="23098"/>
    <cellStyle name="Comma 92 27" xfId="23099"/>
    <cellStyle name="Comma 92 28" xfId="23100"/>
    <cellStyle name="Comma 92 29" xfId="23101"/>
    <cellStyle name="Comma 92 3" xfId="23102"/>
    <cellStyle name="Comma 92 3 2" xfId="23103"/>
    <cellStyle name="Comma 92 3 3" xfId="23104"/>
    <cellStyle name="Comma 92 3 4" xfId="23105"/>
    <cellStyle name="Comma 92 3 5" xfId="23106"/>
    <cellStyle name="Comma 92 3 6" xfId="23107"/>
    <cellStyle name="Comma 92 30" xfId="23108"/>
    <cellStyle name="Comma 92 31" xfId="23109"/>
    <cellStyle name="Comma 92 32" xfId="23110"/>
    <cellStyle name="Comma 92 33" xfId="23111"/>
    <cellStyle name="Comma 92 34" xfId="23112"/>
    <cellStyle name="Comma 92 35" xfId="23113"/>
    <cellStyle name="Comma 92 36" xfId="23114"/>
    <cellStyle name="Comma 92 37" xfId="23115"/>
    <cellStyle name="Comma 92 38" xfId="23116"/>
    <cellStyle name="Comma 92 39" xfId="23117"/>
    <cellStyle name="Comma 92 4" xfId="23118"/>
    <cellStyle name="Comma 92 4 2" xfId="23119"/>
    <cellStyle name="Comma 92 4 3" xfId="23120"/>
    <cellStyle name="Comma 92 4 4" xfId="23121"/>
    <cellStyle name="Comma 92 4 5" xfId="23122"/>
    <cellStyle name="Comma 92 4 6" xfId="23123"/>
    <cellStyle name="Comma 92 40" xfId="23124"/>
    <cellStyle name="Comma 92 41" xfId="23125"/>
    <cellStyle name="Comma 92 42" xfId="23126"/>
    <cellStyle name="Comma 92 43" xfId="23127"/>
    <cellStyle name="Comma 92 44" xfId="23128"/>
    <cellStyle name="Comma 92 45" xfId="23129"/>
    <cellStyle name="Comma 92 46" xfId="23130"/>
    <cellStyle name="Comma 92 47" xfId="23131"/>
    <cellStyle name="Comma 92 48" xfId="23132"/>
    <cellStyle name="Comma 92 49" xfId="23133"/>
    <cellStyle name="Comma 92 5" xfId="23134"/>
    <cellStyle name="Comma 92 5 2" xfId="23135"/>
    <cellStyle name="Comma 92 5 3" xfId="23136"/>
    <cellStyle name="Comma 92 5 4" xfId="23137"/>
    <cellStyle name="Comma 92 5 5" xfId="23138"/>
    <cellStyle name="Comma 92 5 6" xfId="23139"/>
    <cellStyle name="Comma 92 50" xfId="23140"/>
    <cellStyle name="Comma 92 51" xfId="23141"/>
    <cellStyle name="Comma 92 52" xfId="23142"/>
    <cellStyle name="Comma 92 53" xfId="23143"/>
    <cellStyle name="Comma 92 54" xfId="23144"/>
    <cellStyle name="Comma 92 55" xfId="23145"/>
    <cellStyle name="Comma 92 56" xfId="23146"/>
    <cellStyle name="Comma 92 56 2" xfId="23147"/>
    <cellStyle name="Comma 92 57" xfId="23148"/>
    <cellStyle name="Comma 92 57 2" xfId="23149"/>
    <cellStyle name="Comma 92 58" xfId="23150"/>
    <cellStyle name="Comma 92 58 2" xfId="23151"/>
    <cellStyle name="Comma 92 59" xfId="23152"/>
    <cellStyle name="Comma 92 59 2" xfId="23153"/>
    <cellStyle name="Comma 92 6" xfId="23154"/>
    <cellStyle name="Comma 92 6 2" xfId="23155"/>
    <cellStyle name="Comma 92 6 3" xfId="23156"/>
    <cellStyle name="Comma 92 6 4" xfId="23157"/>
    <cellStyle name="Comma 92 6 5" xfId="23158"/>
    <cellStyle name="Comma 92 6 6" xfId="23159"/>
    <cellStyle name="Comma 92 60" xfId="23160"/>
    <cellStyle name="Comma 92 61" xfId="23161"/>
    <cellStyle name="Comma 92 62" xfId="23162"/>
    <cellStyle name="Comma 92 63" xfId="23163"/>
    <cellStyle name="Comma 92 64" xfId="23164"/>
    <cellStyle name="Comma 92 65" xfId="23165"/>
    <cellStyle name="Comma 92 66" xfId="23166"/>
    <cellStyle name="Comma 92 67" xfId="23167"/>
    <cellStyle name="Comma 92 68" xfId="23168"/>
    <cellStyle name="Comma 92 69" xfId="23169"/>
    <cellStyle name="Comma 92 7" xfId="23170"/>
    <cellStyle name="Comma 92 7 2" xfId="23171"/>
    <cellStyle name="Comma 92 7 3" xfId="23172"/>
    <cellStyle name="Comma 92 7 4" xfId="23173"/>
    <cellStyle name="Comma 92 7 5" xfId="23174"/>
    <cellStyle name="Comma 92 7 6" xfId="23175"/>
    <cellStyle name="Comma 92 70" xfId="23176"/>
    <cellStyle name="Comma 92 71" xfId="23177"/>
    <cellStyle name="Comma 92 72" xfId="23178"/>
    <cellStyle name="Comma 92 8" xfId="23179"/>
    <cellStyle name="Comma 92 8 2" xfId="23180"/>
    <cellStyle name="Comma 92 8 3" xfId="23181"/>
    <cellStyle name="Comma 92 8 4" xfId="23182"/>
    <cellStyle name="Comma 92 8 5" xfId="23183"/>
    <cellStyle name="Comma 92 8 6" xfId="23184"/>
    <cellStyle name="Comma 92 9" xfId="23185"/>
    <cellStyle name="Comma 92 9 2" xfId="23186"/>
    <cellStyle name="Comma 92 9 3" xfId="23187"/>
    <cellStyle name="Comma 92 9 4" xfId="23188"/>
    <cellStyle name="Comma 92 9 5" xfId="23189"/>
    <cellStyle name="Comma 92 9 6" xfId="23190"/>
    <cellStyle name="Comma 93" xfId="23191"/>
    <cellStyle name="Comma 93 10" xfId="23192"/>
    <cellStyle name="Comma 93 10 2" xfId="23193"/>
    <cellStyle name="Comma 93 10 3" xfId="23194"/>
    <cellStyle name="Comma 93 10 4" xfId="23195"/>
    <cellStyle name="Comma 93 10 5" xfId="23196"/>
    <cellStyle name="Comma 93 10 6" xfId="23197"/>
    <cellStyle name="Comma 93 11" xfId="23198"/>
    <cellStyle name="Comma 93 11 2" xfId="23199"/>
    <cellStyle name="Comma 93 11 3" xfId="23200"/>
    <cellStyle name="Comma 93 11 4" xfId="23201"/>
    <cellStyle name="Comma 93 11 5" xfId="23202"/>
    <cellStyle name="Comma 93 11 6" xfId="23203"/>
    <cellStyle name="Comma 93 12" xfId="23204"/>
    <cellStyle name="Comma 93 12 2" xfId="23205"/>
    <cellStyle name="Comma 93 12 3" xfId="23206"/>
    <cellStyle name="Comma 93 12 4" xfId="23207"/>
    <cellStyle name="Comma 93 12 5" xfId="23208"/>
    <cellStyle name="Comma 93 12 6" xfId="23209"/>
    <cellStyle name="Comma 93 13" xfId="23210"/>
    <cellStyle name="Comma 93 13 2" xfId="23211"/>
    <cellStyle name="Comma 93 13 3" xfId="23212"/>
    <cellStyle name="Comma 93 13 4" xfId="23213"/>
    <cellStyle name="Comma 93 13 5" xfId="23214"/>
    <cellStyle name="Comma 93 13 6" xfId="23215"/>
    <cellStyle name="Comma 93 14" xfId="23216"/>
    <cellStyle name="Comma 93 14 2" xfId="23217"/>
    <cellStyle name="Comma 93 14 3" xfId="23218"/>
    <cellStyle name="Comma 93 14 4" xfId="23219"/>
    <cellStyle name="Comma 93 14 5" xfId="23220"/>
    <cellStyle name="Comma 93 14 6" xfId="23221"/>
    <cellStyle name="Comma 93 15" xfId="23222"/>
    <cellStyle name="Comma 93 16" xfId="23223"/>
    <cellStyle name="Comma 93 17" xfId="23224"/>
    <cellStyle name="Comma 93 18" xfId="23225"/>
    <cellStyle name="Comma 93 19" xfId="23226"/>
    <cellStyle name="Comma 93 2" xfId="23227"/>
    <cellStyle name="Comma 93 2 2" xfId="23228"/>
    <cellStyle name="Comma 93 2 3" xfId="23229"/>
    <cellStyle name="Comma 93 2 4" xfId="23230"/>
    <cellStyle name="Comma 93 2 5" xfId="23231"/>
    <cellStyle name="Comma 93 2 6" xfId="23232"/>
    <cellStyle name="Comma 93 20" xfId="23233"/>
    <cellStyle name="Comma 93 21" xfId="23234"/>
    <cellStyle name="Comma 93 22" xfId="23235"/>
    <cellStyle name="Comma 93 23" xfId="23236"/>
    <cellStyle name="Comma 93 24" xfId="23237"/>
    <cellStyle name="Comma 93 25" xfId="23238"/>
    <cellStyle name="Comma 93 26" xfId="23239"/>
    <cellStyle name="Comma 93 27" xfId="23240"/>
    <cellStyle name="Comma 93 28" xfId="23241"/>
    <cellStyle name="Comma 93 29" xfId="23242"/>
    <cellStyle name="Comma 93 3" xfId="23243"/>
    <cellStyle name="Comma 93 3 2" xfId="23244"/>
    <cellStyle name="Comma 93 3 3" xfId="23245"/>
    <cellStyle name="Comma 93 3 4" xfId="23246"/>
    <cellStyle name="Comma 93 3 5" xfId="23247"/>
    <cellStyle name="Comma 93 3 6" xfId="23248"/>
    <cellStyle name="Comma 93 30" xfId="23249"/>
    <cellStyle name="Comma 93 31" xfId="23250"/>
    <cellStyle name="Comma 93 32" xfId="23251"/>
    <cellStyle name="Comma 93 33" xfId="23252"/>
    <cellStyle name="Comma 93 34" xfId="23253"/>
    <cellStyle name="Comma 93 35" xfId="23254"/>
    <cellStyle name="Comma 93 36" xfId="23255"/>
    <cellStyle name="Comma 93 37" xfId="23256"/>
    <cellStyle name="Comma 93 38" xfId="23257"/>
    <cellStyle name="Comma 93 39" xfId="23258"/>
    <cellStyle name="Comma 93 4" xfId="23259"/>
    <cellStyle name="Comma 93 4 2" xfId="23260"/>
    <cellStyle name="Comma 93 4 3" xfId="23261"/>
    <cellStyle name="Comma 93 4 4" xfId="23262"/>
    <cellStyle name="Comma 93 4 5" xfId="23263"/>
    <cellStyle name="Comma 93 4 6" xfId="23264"/>
    <cellStyle name="Comma 93 40" xfId="23265"/>
    <cellStyle name="Comma 93 41" xfId="23266"/>
    <cellStyle name="Comma 93 42" xfId="23267"/>
    <cellStyle name="Comma 93 43" xfId="23268"/>
    <cellStyle name="Comma 93 44" xfId="23269"/>
    <cellStyle name="Comma 93 45" xfId="23270"/>
    <cellStyle name="Comma 93 46" xfId="23271"/>
    <cellStyle name="Comma 93 47" xfId="23272"/>
    <cellStyle name="Comma 93 48" xfId="23273"/>
    <cellStyle name="Comma 93 49" xfId="23274"/>
    <cellStyle name="Comma 93 5" xfId="23275"/>
    <cellStyle name="Comma 93 5 2" xfId="23276"/>
    <cellStyle name="Comma 93 5 3" xfId="23277"/>
    <cellStyle name="Comma 93 5 4" xfId="23278"/>
    <cellStyle name="Comma 93 5 5" xfId="23279"/>
    <cellStyle name="Comma 93 5 6" xfId="23280"/>
    <cellStyle name="Comma 93 50" xfId="23281"/>
    <cellStyle name="Comma 93 51" xfId="23282"/>
    <cellStyle name="Comma 93 52" xfId="23283"/>
    <cellStyle name="Comma 93 53" xfId="23284"/>
    <cellStyle name="Comma 93 54" xfId="23285"/>
    <cellStyle name="Comma 93 55" xfId="23286"/>
    <cellStyle name="Comma 93 56" xfId="23287"/>
    <cellStyle name="Comma 93 56 2" xfId="23288"/>
    <cellStyle name="Comma 93 57" xfId="23289"/>
    <cellStyle name="Comma 93 57 2" xfId="23290"/>
    <cellStyle name="Comma 93 58" xfId="23291"/>
    <cellStyle name="Comma 93 58 2" xfId="23292"/>
    <cellStyle name="Comma 93 59" xfId="23293"/>
    <cellStyle name="Comma 93 59 2" xfId="23294"/>
    <cellStyle name="Comma 93 6" xfId="23295"/>
    <cellStyle name="Comma 93 6 2" xfId="23296"/>
    <cellStyle name="Comma 93 6 3" xfId="23297"/>
    <cellStyle name="Comma 93 6 4" xfId="23298"/>
    <cellStyle name="Comma 93 6 5" xfId="23299"/>
    <cellStyle name="Comma 93 6 6" xfId="23300"/>
    <cellStyle name="Comma 93 60" xfId="23301"/>
    <cellStyle name="Comma 93 61" xfId="23302"/>
    <cellStyle name="Comma 93 62" xfId="23303"/>
    <cellStyle name="Comma 93 63" xfId="23304"/>
    <cellStyle name="Comma 93 64" xfId="23305"/>
    <cellStyle name="Comma 93 65" xfId="23306"/>
    <cellStyle name="Comma 93 66" xfId="23307"/>
    <cellStyle name="Comma 93 67" xfId="23308"/>
    <cellStyle name="Comma 93 68" xfId="23309"/>
    <cellStyle name="Comma 93 69" xfId="23310"/>
    <cellStyle name="Comma 93 7" xfId="23311"/>
    <cellStyle name="Comma 93 7 2" xfId="23312"/>
    <cellStyle name="Comma 93 7 3" xfId="23313"/>
    <cellStyle name="Comma 93 7 4" xfId="23314"/>
    <cellStyle name="Comma 93 7 5" xfId="23315"/>
    <cellStyle name="Comma 93 7 6" xfId="23316"/>
    <cellStyle name="Comma 93 70" xfId="23317"/>
    <cellStyle name="Comma 93 71" xfId="23318"/>
    <cellStyle name="Comma 93 72" xfId="23319"/>
    <cellStyle name="Comma 93 73" xfId="23320"/>
    <cellStyle name="Comma 93 8" xfId="23321"/>
    <cellStyle name="Comma 93 8 2" xfId="23322"/>
    <cellStyle name="Comma 93 8 3" xfId="23323"/>
    <cellStyle name="Comma 93 8 4" xfId="23324"/>
    <cellStyle name="Comma 93 8 5" xfId="23325"/>
    <cellStyle name="Comma 93 8 6" xfId="23326"/>
    <cellStyle name="Comma 93 9" xfId="23327"/>
    <cellStyle name="Comma 93 9 2" xfId="23328"/>
    <cellStyle name="Comma 93 9 3" xfId="23329"/>
    <cellStyle name="Comma 93 9 4" xfId="23330"/>
    <cellStyle name="Comma 93 9 5" xfId="23331"/>
    <cellStyle name="Comma 93 9 6" xfId="23332"/>
    <cellStyle name="Comma 94" xfId="23333"/>
    <cellStyle name="Comma 94 10" xfId="23334"/>
    <cellStyle name="Comma 94 10 2" xfId="23335"/>
    <cellStyle name="Comma 94 10 3" xfId="23336"/>
    <cellStyle name="Comma 94 10 4" xfId="23337"/>
    <cellStyle name="Comma 94 10 5" xfId="23338"/>
    <cellStyle name="Comma 94 10 6" xfId="23339"/>
    <cellStyle name="Comma 94 11" xfId="23340"/>
    <cellStyle name="Comma 94 11 2" xfId="23341"/>
    <cellStyle name="Comma 94 11 3" xfId="23342"/>
    <cellStyle name="Comma 94 11 4" xfId="23343"/>
    <cellStyle name="Comma 94 11 5" xfId="23344"/>
    <cellStyle name="Comma 94 11 6" xfId="23345"/>
    <cellStyle name="Comma 94 12" xfId="23346"/>
    <cellStyle name="Comma 94 12 2" xfId="23347"/>
    <cellStyle name="Comma 94 12 3" xfId="23348"/>
    <cellStyle name="Comma 94 12 4" xfId="23349"/>
    <cellStyle name="Comma 94 12 5" xfId="23350"/>
    <cellStyle name="Comma 94 12 6" xfId="23351"/>
    <cellStyle name="Comma 94 13" xfId="23352"/>
    <cellStyle name="Comma 94 13 2" xfId="23353"/>
    <cellStyle name="Comma 94 13 3" xfId="23354"/>
    <cellStyle name="Comma 94 13 4" xfId="23355"/>
    <cellStyle name="Comma 94 13 5" xfId="23356"/>
    <cellStyle name="Comma 94 13 6" xfId="23357"/>
    <cellStyle name="Comma 94 14" xfId="23358"/>
    <cellStyle name="Comma 94 14 2" xfId="23359"/>
    <cellStyle name="Comma 94 14 3" xfId="23360"/>
    <cellStyle name="Comma 94 14 4" xfId="23361"/>
    <cellStyle name="Comma 94 14 5" xfId="23362"/>
    <cellStyle name="Comma 94 14 6" xfId="23363"/>
    <cellStyle name="Comma 94 15" xfId="23364"/>
    <cellStyle name="Comma 94 16" xfId="23365"/>
    <cellStyle name="Comma 94 17" xfId="23366"/>
    <cellStyle name="Comma 94 18" xfId="23367"/>
    <cellStyle name="Comma 94 19" xfId="23368"/>
    <cellStyle name="Comma 94 2" xfId="23369"/>
    <cellStyle name="Comma 94 2 2" xfId="23370"/>
    <cellStyle name="Comma 94 2 3" xfId="23371"/>
    <cellStyle name="Comma 94 2 4" xfId="23372"/>
    <cellStyle name="Comma 94 2 5" xfId="23373"/>
    <cellStyle name="Comma 94 2 6" xfId="23374"/>
    <cellStyle name="Comma 94 20" xfId="23375"/>
    <cellStyle name="Comma 94 21" xfId="23376"/>
    <cellStyle name="Comma 94 22" xfId="23377"/>
    <cellStyle name="Comma 94 23" xfId="23378"/>
    <cellStyle name="Comma 94 24" xfId="23379"/>
    <cellStyle name="Comma 94 25" xfId="23380"/>
    <cellStyle name="Comma 94 26" xfId="23381"/>
    <cellStyle name="Comma 94 27" xfId="23382"/>
    <cellStyle name="Comma 94 28" xfId="23383"/>
    <cellStyle name="Comma 94 29" xfId="23384"/>
    <cellStyle name="Comma 94 3" xfId="23385"/>
    <cellStyle name="Comma 94 3 2" xfId="23386"/>
    <cellStyle name="Comma 94 3 3" xfId="23387"/>
    <cellStyle name="Comma 94 3 4" xfId="23388"/>
    <cellStyle name="Comma 94 3 5" xfId="23389"/>
    <cellStyle name="Comma 94 3 6" xfId="23390"/>
    <cellStyle name="Comma 94 30" xfId="23391"/>
    <cellStyle name="Comma 94 31" xfId="23392"/>
    <cellStyle name="Comma 94 32" xfId="23393"/>
    <cellStyle name="Comma 94 33" xfId="23394"/>
    <cellStyle name="Comma 94 34" xfId="23395"/>
    <cellStyle name="Comma 94 35" xfId="23396"/>
    <cellStyle name="Comma 94 36" xfId="23397"/>
    <cellStyle name="Comma 94 37" xfId="23398"/>
    <cellStyle name="Comma 94 38" xfId="23399"/>
    <cellStyle name="Comma 94 39" xfId="23400"/>
    <cellStyle name="Comma 94 4" xfId="23401"/>
    <cellStyle name="Comma 94 4 2" xfId="23402"/>
    <cellStyle name="Comma 94 4 3" xfId="23403"/>
    <cellStyle name="Comma 94 4 4" xfId="23404"/>
    <cellStyle name="Comma 94 4 5" xfId="23405"/>
    <cellStyle name="Comma 94 4 6" xfId="23406"/>
    <cellStyle name="Comma 94 40" xfId="23407"/>
    <cellStyle name="Comma 94 41" xfId="23408"/>
    <cellStyle name="Comma 94 42" xfId="23409"/>
    <cellStyle name="Comma 94 43" xfId="23410"/>
    <cellStyle name="Comma 94 44" xfId="23411"/>
    <cellStyle name="Comma 94 45" xfId="23412"/>
    <cellStyle name="Comma 94 46" xfId="23413"/>
    <cellStyle name="Comma 94 47" xfId="23414"/>
    <cellStyle name="Comma 94 48" xfId="23415"/>
    <cellStyle name="Comma 94 49" xfId="23416"/>
    <cellStyle name="Comma 94 5" xfId="23417"/>
    <cellStyle name="Comma 94 5 2" xfId="23418"/>
    <cellStyle name="Comma 94 5 3" xfId="23419"/>
    <cellStyle name="Comma 94 5 4" xfId="23420"/>
    <cellStyle name="Comma 94 5 5" xfId="23421"/>
    <cellStyle name="Comma 94 5 6" xfId="23422"/>
    <cellStyle name="Comma 94 50" xfId="23423"/>
    <cellStyle name="Comma 94 51" xfId="23424"/>
    <cellStyle name="Comma 94 52" xfId="23425"/>
    <cellStyle name="Comma 94 53" xfId="23426"/>
    <cellStyle name="Comma 94 54" xfId="23427"/>
    <cellStyle name="Comma 94 55" xfId="23428"/>
    <cellStyle name="Comma 94 56" xfId="23429"/>
    <cellStyle name="Comma 94 56 2" xfId="23430"/>
    <cellStyle name="Comma 94 57" xfId="23431"/>
    <cellStyle name="Comma 94 57 2" xfId="23432"/>
    <cellStyle name="Comma 94 58" xfId="23433"/>
    <cellStyle name="Comma 94 58 2" xfId="23434"/>
    <cellStyle name="Comma 94 59" xfId="23435"/>
    <cellStyle name="Comma 94 59 2" xfId="23436"/>
    <cellStyle name="Comma 94 6" xfId="23437"/>
    <cellStyle name="Comma 94 6 2" xfId="23438"/>
    <cellStyle name="Comma 94 6 3" xfId="23439"/>
    <cellStyle name="Comma 94 6 4" xfId="23440"/>
    <cellStyle name="Comma 94 6 5" xfId="23441"/>
    <cellStyle name="Comma 94 6 6" xfId="23442"/>
    <cellStyle name="Comma 94 60" xfId="23443"/>
    <cellStyle name="Comma 94 61" xfId="23444"/>
    <cellStyle name="Comma 94 62" xfId="23445"/>
    <cellStyle name="Comma 94 63" xfId="23446"/>
    <cellStyle name="Comma 94 64" xfId="23447"/>
    <cellStyle name="Comma 94 65" xfId="23448"/>
    <cellStyle name="Comma 94 66" xfId="23449"/>
    <cellStyle name="Comma 94 67" xfId="23450"/>
    <cellStyle name="Comma 94 68" xfId="23451"/>
    <cellStyle name="Comma 94 69" xfId="23452"/>
    <cellStyle name="Comma 94 7" xfId="23453"/>
    <cellStyle name="Comma 94 7 2" xfId="23454"/>
    <cellStyle name="Comma 94 7 3" xfId="23455"/>
    <cellStyle name="Comma 94 7 4" xfId="23456"/>
    <cellStyle name="Comma 94 7 5" xfId="23457"/>
    <cellStyle name="Comma 94 7 6" xfId="23458"/>
    <cellStyle name="Comma 94 70" xfId="23459"/>
    <cellStyle name="Comma 94 71" xfId="23460"/>
    <cellStyle name="Comma 94 72" xfId="23461"/>
    <cellStyle name="Comma 94 8" xfId="23462"/>
    <cellStyle name="Comma 94 8 2" xfId="23463"/>
    <cellStyle name="Comma 94 8 3" xfId="23464"/>
    <cellStyle name="Comma 94 8 4" xfId="23465"/>
    <cellStyle name="Comma 94 8 5" xfId="23466"/>
    <cellStyle name="Comma 94 8 6" xfId="23467"/>
    <cellStyle name="Comma 94 9" xfId="23468"/>
    <cellStyle name="Comma 94 9 2" xfId="23469"/>
    <cellStyle name="Comma 94 9 3" xfId="23470"/>
    <cellStyle name="Comma 94 9 4" xfId="23471"/>
    <cellStyle name="Comma 94 9 5" xfId="23472"/>
    <cellStyle name="Comma 94 9 6" xfId="23473"/>
    <cellStyle name="Comma 95" xfId="23474"/>
    <cellStyle name="Comma 96" xfId="23475"/>
    <cellStyle name="Comma 96 10" xfId="23476"/>
    <cellStyle name="Comma 96 10 2" xfId="23477"/>
    <cellStyle name="Comma 96 10 3" xfId="23478"/>
    <cellStyle name="Comma 96 10 4" xfId="23479"/>
    <cellStyle name="Comma 96 10 5" xfId="23480"/>
    <cellStyle name="Comma 96 10 6" xfId="23481"/>
    <cellStyle name="Comma 96 11" xfId="23482"/>
    <cellStyle name="Comma 96 11 2" xfId="23483"/>
    <cellStyle name="Comma 96 11 3" xfId="23484"/>
    <cellStyle name="Comma 96 11 4" xfId="23485"/>
    <cellStyle name="Comma 96 11 5" xfId="23486"/>
    <cellStyle name="Comma 96 11 6" xfId="23487"/>
    <cellStyle name="Comma 96 12" xfId="23488"/>
    <cellStyle name="Comma 96 12 2" xfId="23489"/>
    <cellStyle name="Comma 96 12 3" xfId="23490"/>
    <cellStyle name="Comma 96 12 4" xfId="23491"/>
    <cellStyle name="Comma 96 12 5" xfId="23492"/>
    <cellStyle name="Comma 96 12 6" xfId="23493"/>
    <cellStyle name="Comma 96 13" xfId="23494"/>
    <cellStyle name="Comma 96 13 2" xfId="23495"/>
    <cellStyle name="Comma 96 13 3" xfId="23496"/>
    <cellStyle name="Comma 96 13 4" xfId="23497"/>
    <cellStyle name="Comma 96 13 5" xfId="23498"/>
    <cellStyle name="Comma 96 13 6" xfId="23499"/>
    <cellStyle name="Comma 96 14" xfId="23500"/>
    <cellStyle name="Comma 96 14 2" xfId="23501"/>
    <cellStyle name="Comma 96 14 3" xfId="23502"/>
    <cellStyle name="Comma 96 14 4" xfId="23503"/>
    <cellStyle name="Comma 96 14 5" xfId="23504"/>
    <cellStyle name="Comma 96 14 6" xfId="23505"/>
    <cellStyle name="Comma 96 15" xfId="23506"/>
    <cellStyle name="Comma 96 16" xfId="23507"/>
    <cellStyle name="Comma 96 17" xfId="23508"/>
    <cellStyle name="Comma 96 18" xfId="23509"/>
    <cellStyle name="Comma 96 19" xfId="23510"/>
    <cellStyle name="Comma 96 2" xfId="23511"/>
    <cellStyle name="Comma 96 2 2" xfId="23512"/>
    <cellStyle name="Comma 96 2 3" xfId="23513"/>
    <cellStyle name="Comma 96 2 4" xfId="23514"/>
    <cellStyle name="Comma 96 2 5" xfId="23515"/>
    <cellStyle name="Comma 96 2 6" xfId="23516"/>
    <cellStyle name="Comma 96 20" xfId="23517"/>
    <cellStyle name="Comma 96 21" xfId="23518"/>
    <cellStyle name="Comma 96 22" xfId="23519"/>
    <cellStyle name="Comma 96 23" xfId="23520"/>
    <cellStyle name="Comma 96 24" xfId="23521"/>
    <cellStyle name="Comma 96 25" xfId="23522"/>
    <cellStyle name="Comma 96 26" xfId="23523"/>
    <cellStyle name="Comma 96 27" xfId="23524"/>
    <cellStyle name="Comma 96 28" xfId="23525"/>
    <cellStyle name="Comma 96 29" xfId="23526"/>
    <cellStyle name="Comma 96 3" xfId="23527"/>
    <cellStyle name="Comma 96 3 2" xfId="23528"/>
    <cellStyle name="Comma 96 3 3" xfId="23529"/>
    <cellStyle name="Comma 96 3 4" xfId="23530"/>
    <cellStyle name="Comma 96 3 5" xfId="23531"/>
    <cellStyle name="Comma 96 3 6" xfId="23532"/>
    <cellStyle name="Comma 96 30" xfId="23533"/>
    <cellStyle name="Comma 96 31" xfId="23534"/>
    <cellStyle name="Comma 96 32" xfId="23535"/>
    <cellStyle name="Comma 96 33" xfId="23536"/>
    <cellStyle name="Comma 96 34" xfId="23537"/>
    <cellStyle name="Comma 96 35" xfId="23538"/>
    <cellStyle name="Comma 96 36" xfId="23539"/>
    <cellStyle name="Comma 96 37" xfId="23540"/>
    <cellStyle name="Comma 96 38" xfId="23541"/>
    <cellStyle name="Comma 96 39" xfId="23542"/>
    <cellStyle name="Comma 96 4" xfId="23543"/>
    <cellStyle name="Comma 96 4 2" xfId="23544"/>
    <cellStyle name="Comma 96 4 3" xfId="23545"/>
    <cellStyle name="Comma 96 4 4" xfId="23546"/>
    <cellStyle name="Comma 96 4 5" xfId="23547"/>
    <cellStyle name="Comma 96 4 6" xfId="23548"/>
    <cellStyle name="Comma 96 40" xfId="23549"/>
    <cellStyle name="Comma 96 41" xfId="23550"/>
    <cellStyle name="Comma 96 42" xfId="23551"/>
    <cellStyle name="Comma 96 43" xfId="23552"/>
    <cellStyle name="Comma 96 44" xfId="23553"/>
    <cellStyle name="Comma 96 45" xfId="23554"/>
    <cellStyle name="Comma 96 46" xfId="23555"/>
    <cellStyle name="Comma 96 47" xfId="23556"/>
    <cellStyle name="Comma 96 48" xfId="23557"/>
    <cellStyle name="Comma 96 49" xfId="23558"/>
    <cellStyle name="Comma 96 5" xfId="23559"/>
    <cellStyle name="Comma 96 5 2" xfId="23560"/>
    <cellStyle name="Comma 96 5 3" xfId="23561"/>
    <cellStyle name="Comma 96 5 4" xfId="23562"/>
    <cellStyle name="Comma 96 5 5" xfId="23563"/>
    <cellStyle name="Comma 96 5 6" xfId="23564"/>
    <cellStyle name="Comma 96 50" xfId="23565"/>
    <cellStyle name="Comma 96 51" xfId="23566"/>
    <cellStyle name="Comma 96 52" xfId="23567"/>
    <cellStyle name="Comma 96 53" xfId="23568"/>
    <cellStyle name="Comma 96 54" xfId="23569"/>
    <cellStyle name="Comma 96 55" xfId="23570"/>
    <cellStyle name="Comma 96 56" xfId="23571"/>
    <cellStyle name="Comma 96 56 2" xfId="23572"/>
    <cellStyle name="Comma 96 57" xfId="23573"/>
    <cellStyle name="Comma 96 57 2" xfId="23574"/>
    <cellStyle name="Comma 96 58" xfId="23575"/>
    <cellStyle name="Comma 96 58 2" xfId="23576"/>
    <cellStyle name="Comma 96 59" xfId="23577"/>
    <cellStyle name="Comma 96 59 2" xfId="23578"/>
    <cellStyle name="Comma 96 6" xfId="23579"/>
    <cellStyle name="Comma 96 6 2" xfId="23580"/>
    <cellStyle name="Comma 96 6 3" xfId="23581"/>
    <cellStyle name="Comma 96 6 4" xfId="23582"/>
    <cellStyle name="Comma 96 6 5" xfId="23583"/>
    <cellStyle name="Comma 96 6 6" xfId="23584"/>
    <cellStyle name="Comma 96 60" xfId="23585"/>
    <cellStyle name="Comma 96 61" xfId="23586"/>
    <cellStyle name="Comma 96 62" xfId="23587"/>
    <cellStyle name="Comma 96 63" xfId="23588"/>
    <cellStyle name="Comma 96 64" xfId="23589"/>
    <cellStyle name="Comma 96 65" xfId="23590"/>
    <cellStyle name="Comma 96 66" xfId="23591"/>
    <cellStyle name="Comma 96 67" xfId="23592"/>
    <cellStyle name="Comma 96 68" xfId="23593"/>
    <cellStyle name="Comma 96 69" xfId="23594"/>
    <cellStyle name="Comma 96 7" xfId="23595"/>
    <cellStyle name="Comma 96 7 2" xfId="23596"/>
    <cellStyle name="Comma 96 7 3" xfId="23597"/>
    <cellStyle name="Comma 96 7 4" xfId="23598"/>
    <cellStyle name="Comma 96 7 5" xfId="23599"/>
    <cellStyle name="Comma 96 7 6" xfId="23600"/>
    <cellStyle name="Comma 96 70" xfId="23601"/>
    <cellStyle name="Comma 96 71" xfId="23602"/>
    <cellStyle name="Comma 96 72" xfId="23603"/>
    <cellStyle name="Comma 96 8" xfId="23604"/>
    <cellStyle name="Comma 96 8 2" xfId="23605"/>
    <cellStyle name="Comma 96 8 3" xfId="23606"/>
    <cellStyle name="Comma 96 8 4" xfId="23607"/>
    <cellStyle name="Comma 96 8 5" xfId="23608"/>
    <cellStyle name="Comma 96 8 6" xfId="23609"/>
    <cellStyle name="Comma 96 9" xfId="23610"/>
    <cellStyle name="Comma 96 9 2" xfId="23611"/>
    <cellStyle name="Comma 96 9 3" xfId="23612"/>
    <cellStyle name="Comma 96 9 4" xfId="23613"/>
    <cellStyle name="Comma 96 9 5" xfId="23614"/>
    <cellStyle name="Comma 96 9 6" xfId="23615"/>
    <cellStyle name="Comma 97" xfId="23616"/>
    <cellStyle name="Comma 98" xfId="23617"/>
    <cellStyle name="Comma 98 10" xfId="23618"/>
    <cellStyle name="Comma 98 10 2" xfId="23619"/>
    <cellStyle name="Comma 98 10 3" xfId="23620"/>
    <cellStyle name="Comma 98 10 4" xfId="23621"/>
    <cellStyle name="Comma 98 10 5" xfId="23622"/>
    <cellStyle name="Comma 98 10 6" xfId="23623"/>
    <cellStyle name="Comma 98 11" xfId="23624"/>
    <cellStyle name="Comma 98 11 2" xfId="23625"/>
    <cellStyle name="Comma 98 11 3" xfId="23626"/>
    <cellStyle name="Comma 98 11 4" xfId="23627"/>
    <cellStyle name="Comma 98 11 5" xfId="23628"/>
    <cellStyle name="Comma 98 11 6" xfId="23629"/>
    <cellStyle name="Comma 98 12" xfId="23630"/>
    <cellStyle name="Comma 98 12 2" xfId="23631"/>
    <cellStyle name="Comma 98 12 3" xfId="23632"/>
    <cellStyle name="Comma 98 12 4" xfId="23633"/>
    <cellStyle name="Comma 98 12 5" xfId="23634"/>
    <cellStyle name="Comma 98 12 6" xfId="23635"/>
    <cellStyle name="Comma 98 13" xfId="23636"/>
    <cellStyle name="Comma 98 13 2" xfId="23637"/>
    <cellStyle name="Comma 98 13 3" xfId="23638"/>
    <cellStyle name="Comma 98 13 4" xfId="23639"/>
    <cellStyle name="Comma 98 13 5" xfId="23640"/>
    <cellStyle name="Comma 98 13 6" xfId="23641"/>
    <cellStyle name="Comma 98 14" xfId="23642"/>
    <cellStyle name="Comma 98 14 2" xfId="23643"/>
    <cellStyle name="Comma 98 14 3" xfId="23644"/>
    <cellStyle name="Comma 98 14 4" xfId="23645"/>
    <cellStyle name="Comma 98 14 5" xfId="23646"/>
    <cellStyle name="Comma 98 14 6" xfId="23647"/>
    <cellStyle name="Comma 98 15" xfId="23648"/>
    <cellStyle name="Comma 98 16" xfId="23649"/>
    <cellStyle name="Comma 98 17" xfId="23650"/>
    <cellStyle name="Comma 98 18" xfId="23651"/>
    <cellStyle name="Comma 98 19" xfId="23652"/>
    <cellStyle name="Comma 98 2" xfId="23653"/>
    <cellStyle name="Comma 98 2 2" xfId="23654"/>
    <cellStyle name="Comma 98 2 3" xfId="23655"/>
    <cellStyle name="Comma 98 2 4" xfId="23656"/>
    <cellStyle name="Comma 98 2 5" xfId="23657"/>
    <cellStyle name="Comma 98 2 6" xfId="23658"/>
    <cellStyle name="Comma 98 20" xfId="23659"/>
    <cellStyle name="Comma 98 21" xfId="23660"/>
    <cellStyle name="Comma 98 22" xfId="23661"/>
    <cellStyle name="Comma 98 23" xfId="23662"/>
    <cellStyle name="Comma 98 24" xfId="23663"/>
    <cellStyle name="Comma 98 25" xfId="23664"/>
    <cellStyle name="Comma 98 26" xfId="23665"/>
    <cellStyle name="Comma 98 27" xfId="23666"/>
    <cellStyle name="Comma 98 28" xfId="23667"/>
    <cellStyle name="Comma 98 29" xfId="23668"/>
    <cellStyle name="Comma 98 3" xfId="23669"/>
    <cellStyle name="Comma 98 3 2" xfId="23670"/>
    <cellStyle name="Comma 98 3 3" xfId="23671"/>
    <cellStyle name="Comma 98 3 4" xfId="23672"/>
    <cellStyle name="Comma 98 3 5" xfId="23673"/>
    <cellStyle name="Comma 98 3 6" xfId="23674"/>
    <cellStyle name="Comma 98 30" xfId="23675"/>
    <cellStyle name="Comma 98 31" xfId="23676"/>
    <cellStyle name="Comma 98 32" xfId="23677"/>
    <cellStyle name="Comma 98 33" xfId="23678"/>
    <cellStyle name="Comma 98 34" xfId="23679"/>
    <cellStyle name="Comma 98 35" xfId="23680"/>
    <cellStyle name="Comma 98 36" xfId="23681"/>
    <cellStyle name="Comma 98 37" xfId="23682"/>
    <cellStyle name="Comma 98 38" xfId="23683"/>
    <cellStyle name="Comma 98 39" xfId="23684"/>
    <cellStyle name="Comma 98 4" xfId="23685"/>
    <cellStyle name="Comma 98 4 2" xfId="23686"/>
    <cellStyle name="Comma 98 4 3" xfId="23687"/>
    <cellStyle name="Comma 98 4 4" xfId="23688"/>
    <cellStyle name="Comma 98 4 5" xfId="23689"/>
    <cellStyle name="Comma 98 4 6" xfId="23690"/>
    <cellStyle name="Comma 98 40" xfId="23691"/>
    <cellStyle name="Comma 98 41" xfId="23692"/>
    <cellStyle name="Comma 98 42" xfId="23693"/>
    <cellStyle name="Comma 98 43" xfId="23694"/>
    <cellStyle name="Comma 98 44" xfId="23695"/>
    <cellStyle name="Comma 98 45" xfId="23696"/>
    <cellStyle name="Comma 98 46" xfId="23697"/>
    <cellStyle name="Comma 98 47" xfId="23698"/>
    <cellStyle name="Comma 98 48" xfId="23699"/>
    <cellStyle name="Comma 98 49" xfId="23700"/>
    <cellStyle name="Comma 98 5" xfId="23701"/>
    <cellStyle name="Comma 98 5 2" xfId="23702"/>
    <cellStyle name="Comma 98 5 3" xfId="23703"/>
    <cellStyle name="Comma 98 5 4" xfId="23704"/>
    <cellStyle name="Comma 98 5 5" xfId="23705"/>
    <cellStyle name="Comma 98 5 6" xfId="23706"/>
    <cellStyle name="Comma 98 50" xfId="23707"/>
    <cellStyle name="Comma 98 51" xfId="23708"/>
    <cellStyle name="Comma 98 52" xfId="23709"/>
    <cellStyle name="Comma 98 53" xfId="23710"/>
    <cellStyle name="Comma 98 54" xfId="23711"/>
    <cellStyle name="Comma 98 55" xfId="23712"/>
    <cellStyle name="Comma 98 56" xfId="23713"/>
    <cellStyle name="Comma 98 56 2" xfId="23714"/>
    <cellStyle name="Comma 98 57" xfId="23715"/>
    <cellStyle name="Comma 98 57 2" xfId="23716"/>
    <cellStyle name="Comma 98 58" xfId="23717"/>
    <cellStyle name="Comma 98 58 2" xfId="23718"/>
    <cellStyle name="Comma 98 59" xfId="23719"/>
    <cellStyle name="Comma 98 59 2" xfId="23720"/>
    <cellStyle name="Comma 98 6" xfId="23721"/>
    <cellStyle name="Comma 98 6 2" xfId="23722"/>
    <cellStyle name="Comma 98 6 3" xfId="23723"/>
    <cellStyle name="Comma 98 6 4" xfId="23724"/>
    <cellStyle name="Comma 98 6 5" xfId="23725"/>
    <cellStyle name="Comma 98 6 6" xfId="23726"/>
    <cellStyle name="Comma 98 60" xfId="23727"/>
    <cellStyle name="Comma 98 61" xfId="23728"/>
    <cellStyle name="Comma 98 62" xfId="23729"/>
    <cellStyle name="Comma 98 63" xfId="23730"/>
    <cellStyle name="Comma 98 64" xfId="23731"/>
    <cellStyle name="Comma 98 65" xfId="23732"/>
    <cellStyle name="Comma 98 66" xfId="23733"/>
    <cellStyle name="Comma 98 67" xfId="23734"/>
    <cellStyle name="Comma 98 68" xfId="23735"/>
    <cellStyle name="Comma 98 69" xfId="23736"/>
    <cellStyle name="Comma 98 7" xfId="23737"/>
    <cellStyle name="Comma 98 7 2" xfId="23738"/>
    <cellStyle name="Comma 98 7 3" xfId="23739"/>
    <cellStyle name="Comma 98 7 4" xfId="23740"/>
    <cellStyle name="Comma 98 7 5" xfId="23741"/>
    <cellStyle name="Comma 98 7 6" xfId="23742"/>
    <cellStyle name="Comma 98 70" xfId="23743"/>
    <cellStyle name="Comma 98 71" xfId="23744"/>
    <cellStyle name="Comma 98 72" xfId="23745"/>
    <cellStyle name="Comma 98 8" xfId="23746"/>
    <cellStyle name="Comma 98 8 2" xfId="23747"/>
    <cellStyle name="Comma 98 8 3" xfId="23748"/>
    <cellStyle name="Comma 98 8 4" xfId="23749"/>
    <cellStyle name="Comma 98 8 5" xfId="23750"/>
    <cellStyle name="Comma 98 8 6" xfId="23751"/>
    <cellStyle name="Comma 98 9" xfId="23752"/>
    <cellStyle name="Comma 98 9 2" xfId="23753"/>
    <cellStyle name="Comma 98 9 3" xfId="23754"/>
    <cellStyle name="Comma 98 9 4" xfId="23755"/>
    <cellStyle name="Comma 98 9 5" xfId="23756"/>
    <cellStyle name="Comma 98 9 6" xfId="23757"/>
    <cellStyle name="Comma 99" xfId="23758"/>
    <cellStyle name="Comma 99 10" xfId="23759"/>
    <cellStyle name="Comma 99 10 2" xfId="23760"/>
    <cellStyle name="Comma 99 10 3" xfId="23761"/>
    <cellStyle name="Comma 99 10 4" xfId="23762"/>
    <cellStyle name="Comma 99 10 5" xfId="23763"/>
    <cellStyle name="Comma 99 10 6" xfId="23764"/>
    <cellStyle name="Comma 99 11" xfId="23765"/>
    <cellStyle name="Comma 99 11 2" xfId="23766"/>
    <cellStyle name="Comma 99 11 3" xfId="23767"/>
    <cellStyle name="Comma 99 11 4" xfId="23768"/>
    <cellStyle name="Comma 99 11 5" xfId="23769"/>
    <cellStyle name="Comma 99 11 6" xfId="23770"/>
    <cellStyle name="Comma 99 12" xfId="23771"/>
    <cellStyle name="Comma 99 12 2" xfId="23772"/>
    <cellStyle name="Comma 99 12 3" xfId="23773"/>
    <cellStyle name="Comma 99 12 4" xfId="23774"/>
    <cellStyle name="Comma 99 12 5" xfId="23775"/>
    <cellStyle name="Comma 99 12 6" xfId="23776"/>
    <cellStyle name="Comma 99 13" xfId="23777"/>
    <cellStyle name="Comma 99 13 2" xfId="23778"/>
    <cellStyle name="Comma 99 13 3" xfId="23779"/>
    <cellStyle name="Comma 99 13 4" xfId="23780"/>
    <cellStyle name="Comma 99 13 5" xfId="23781"/>
    <cellStyle name="Comma 99 13 6" xfId="23782"/>
    <cellStyle name="Comma 99 14" xfId="23783"/>
    <cellStyle name="Comma 99 14 2" xfId="23784"/>
    <cellStyle name="Comma 99 14 3" xfId="23785"/>
    <cellStyle name="Comma 99 14 4" xfId="23786"/>
    <cellStyle name="Comma 99 14 5" xfId="23787"/>
    <cellStyle name="Comma 99 14 6" xfId="23788"/>
    <cellStyle name="Comma 99 15" xfId="23789"/>
    <cellStyle name="Comma 99 16" xfId="23790"/>
    <cellStyle name="Comma 99 17" xfId="23791"/>
    <cellStyle name="Comma 99 18" xfId="23792"/>
    <cellStyle name="Comma 99 19" xfId="23793"/>
    <cellStyle name="Comma 99 2" xfId="23794"/>
    <cellStyle name="Comma 99 2 2" xfId="23795"/>
    <cellStyle name="Comma 99 2 3" xfId="23796"/>
    <cellStyle name="Comma 99 2 4" xfId="23797"/>
    <cellStyle name="Comma 99 2 5" xfId="23798"/>
    <cellStyle name="Comma 99 2 6" xfId="23799"/>
    <cellStyle name="Comma 99 20" xfId="23800"/>
    <cellStyle name="Comma 99 21" xfId="23801"/>
    <cellStyle name="Comma 99 22" xfId="23802"/>
    <cellStyle name="Comma 99 23" xfId="23803"/>
    <cellStyle name="Comma 99 24" xfId="23804"/>
    <cellStyle name="Comma 99 25" xfId="23805"/>
    <cellStyle name="Comma 99 26" xfId="23806"/>
    <cellStyle name="Comma 99 27" xfId="23807"/>
    <cellStyle name="Comma 99 28" xfId="23808"/>
    <cellStyle name="Comma 99 29" xfId="23809"/>
    <cellStyle name="Comma 99 3" xfId="23810"/>
    <cellStyle name="Comma 99 3 2" xfId="23811"/>
    <cellStyle name="Comma 99 3 3" xfId="23812"/>
    <cellStyle name="Comma 99 3 4" xfId="23813"/>
    <cellStyle name="Comma 99 3 5" xfId="23814"/>
    <cellStyle name="Comma 99 3 6" xfId="23815"/>
    <cellStyle name="Comma 99 30" xfId="23816"/>
    <cellStyle name="Comma 99 31" xfId="23817"/>
    <cellStyle name="Comma 99 32" xfId="23818"/>
    <cellStyle name="Comma 99 33" xfId="23819"/>
    <cellStyle name="Comma 99 34" xfId="23820"/>
    <cellStyle name="Comma 99 35" xfId="23821"/>
    <cellStyle name="Comma 99 36" xfId="23822"/>
    <cellStyle name="Comma 99 37" xfId="23823"/>
    <cellStyle name="Comma 99 38" xfId="23824"/>
    <cellStyle name="Comma 99 39" xfId="23825"/>
    <cellStyle name="Comma 99 4" xfId="23826"/>
    <cellStyle name="Comma 99 4 2" xfId="23827"/>
    <cellStyle name="Comma 99 4 3" xfId="23828"/>
    <cellStyle name="Comma 99 4 4" xfId="23829"/>
    <cellStyle name="Comma 99 4 5" xfId="23830"/>
    <cellStyle name="Comma 99 4 6" xfId="23831"/>
    <cellStyle name="Comma 99 40" xfId="23832"/>
    <cellStyle name="Comma 99 41" xfId="23833"/>
    <cellStyle name="Comma 99 42" xfId="23834"/>
    <cellStyle name="Comma 99 43" xfId="23835"/>
    <cellStyle name="Comma 99 44" xfId="23836"/>
    <cellStyle name="Comma 99 45" xfId="23837"/>
    <cellStyle name="Comma 99 46" xfId="23838"/>
    <cellStyle name="Comma 99 47" xfId="23839"/>
    <cellStyle name="Comma 99 48" xfId="23840"/>
    <cellStyle name="Comma 99 49" xfId="23841"/>
    <cellStyle name="Comma 99 5" xfId="23842"/>
    <cellStyle name="Comma 99 5 2" xfId="23843"/>
    <cellStyle name="Comma 99 5 3" xfId="23844"/>
    <cellStyle name="Comma 99 5 4" xfId="23845"/>
    <cellStyle name="Comma 99 5 5" xfId="23846"/>
    <cellStyle name="Comma 99 5 6" xfId="23847"/>
    <cellStyle name="Comma 99 50" xfId="23848"/>
    <cellStyle name="Comma 99 51" xfId="23849"/>
    <cellStyle name="Comma 99 52" xfId="23850"/>
    <cellStyle name="Comma 99 53" xfId="23851"/>
    <cellStyle name="Comma 99 54" xfId="23852"/>
    <cellStyle name="Comma 99 55" xfId="23853"/>
    <cellStyle name="Comma 99 56" xfId="23854"/>
    <cellStyle name="Comma 99 56 2" xfId="23855"/>
    <cellStyle name="Comma 99 57" xfId="23856"/>
    <cellStyle name="Comma 99 57 2" xfId="23857"/>
    <cellStyle name="Comma 99 58" xfId="23858"/>
    <cellStyle name="Comma 99 58 2" xfId="23859"/>
    <cellStyle name="Comma 99 59" xfId="23860"/>
    <cellStyle name="Comma 99 59 2" xfId="23861"/>
    <cellStyle name="Comma 99 6" xfId="23862"/>
    <cellStyle name="Comma 99 6 2" xfId="23863"/>
    <cellStyle name="Comma 99 6 3" xfId="23864"/>
    <cellStyle name="Comma 99 6 4" xfId="23865"/>
    <cellStyle name="Comma 99 6 5" xfId="23866"/>
    <cellStyle name="Comma 99 6 6" xfId="23867"/>
    <cellStyle name="Comma 99 60" xfId="23868"/>
    <cellStyle name="Comma 99 61" xfId="23869"/>
    <cellStyle name="Comma 99 62" xfId="23870"/>
    <cellStyle name="Comma 99 63" xfId="23871"/>
    <cellStyle name="Comma 99 64" xfId="23872"/>
    <cellStyle name="Comma 99 65" xfId="23873"/>
    <cellStyle name="Comma 99 66" xfId="23874"/>
    <cellStyle name="Comma 99 67" xfId="23875"/>
    <cellStyle name="Comma 99 68" xfId="23876"/>
    <cellStyle name="Comma 99 69" xfId="23877"/>
    <cellStyle name="Comma 99 7" xfId="23878"/>
    <cellStyle name="Comma 99 7 2" xfId="23879"/>
    <cellStyle name="Comma 99 7 3" xfId="23880"/>
    <cellStyle name="Comma 99 7 4" xfId="23881"/>
    <cellStyle name="Comma 99 7 5" xfId="23882"/>
    <cellStyle name="Comma 99 7 6" xfId="23883"/>
    <cellStyle name="Comma 99 70" xfId="23884"/>
    <cellStyle name="Comma 99 71" xfId="23885"/>
    <cellStyle name="Comma 99 72" xfId="23886"/>
    <cellStyle name="Comma 99 8" xfId="23887"/>
    <cellStyle name="Comma 99 8 2" xfId="23888"/>
    <cellStyle name="Comma 99 8 3" xfId="23889"/>
    <cellStyle name="Comma 99 8 4" xfId="23890"/>
    <cellStyle name="Comma 99 8 5" xfId="23891"/>
    <cellStyle name="Comma 99 8 6" xfId="23892"/>
    <cellStyle name="Comma 99 9" xfId="23893"/>
    <cellStyle name="Comma 99 9 2" xfId="23894"/>
    <cellStyle name="Comma 99 9 3" xfId="23895"/>
    <cellStyle name="Comma 99 9 4" xfId="23896"/>
    <cellStyle name="Comma 99 9 5" xfId="23897"/>
    <cellStyle name="Comma 99 9 6" xfId="23898"/>
    <cellStyle name="comma zerodec" xfId="23899"/>
    <cellStyle name="Comma0" xfId="23900"/>
    <cellStyle name="Comma1 - Style1" xfId="23901"/>
    <cellStyle name="Curren - Style2" xfId="23902"/>
    <cellStyle name="Curren - Style3" xfId="23903"/>
    <cellStyle name="Curren - Style4" xfId="23904"/>
    <cellStyle name="Currency (0.00)" xfId="23905"/>
    <cellStyle name="Currency [0] 2" xfId="23906"/>
    <cellStyle name="Currency [0] 3" xfId="23907"/>
    <cellStyle name="Currency [00]" xfId="23908"/>
    <cellStyle name="Currency [00] 2" xfId="23909"/>
    <cellStyle name="Currency 2" xfId="23910"/>
    <cellStyle name="Currency 2 2" xfId="23911"/>
    <cellStyle name="Currency 3" xfId="23912"/>
    <cellStyle name="Currency 4" xfId="23913"/>
    <cellStyle name="Currency 5" xfId="23914"/>
    <cellStyle name="Currency 6" xfId="23915"/>
    <cellStyle name="Currency(000)" xfId="23916"/>
    <cellStyle name="Currency0" xfId="23917"/>
    <cellStyle name="Currency0 2" xfId="23918"/>
    <cellStyle name="Currency0_Book1" xfId="23919"/>
    <cellStyle name="Currency1" xfId="23920"/>
    <cellStyle name="Custom - Style8" xfId="23921"/>
    <cellStyle name="Data   - Style2" xfId="23922"/>
    <cellStyle name="DataPilot Category" xfId="23923"/>
    <cellStyle name="DataPilot Corner" xfId="23924"/>
    <cellStyle name="DataPilot Field" xfId="23925"/>
    <cellStyle name="DataPilot Result" xfId="23926"/>
    <cellStyle name="DataPilot Title" xfId="23927"/>
    <cellStyle name="DataPilot Value" xfId="23928"/>
    <cellStyle name="Date" xfId="23929"/>
    <cellStyle name="Date 2" xfId="23930"/>
    <cellStyle name="Date Short" xfId="23931"/>
    <cellStyle name="Date_~7500108" xfId="23932"/>
    <cellStyle name="Define your own named style" xfId="23933"/>
    <cellStyle name="DELTA" xfId="23934"/>
    <cellStyle name="Dezimal [0]_Central Install 6-up" xfId="23935"/>
    <cellStyle name="Dezimal_Central Install 6-up" xfId="23936"/>
    <cellStyle name="Discount" xfId="23937"/>
    <cellStyle name="Discount 2" xfId="23938"/>
    <cellStyle name="Dollar (zero dec)" xfId="23939"/>
    <cellStyle name="Draw lines around data in range" xfId="23940"/>
    <cellStyle name="Draw shadow and lines within range" xfId="23941"/>
    <cellStyle name="E&amp;Y House" xfId="23942"/>
    <cellStyle name="eárky [0]_laroux" xfId="23943"/>
    <cellStyle name="eárky_laroux" xfId="23944"/>
    <cellStyle name="Empty" xfId="23945"/>
    <cellStyle name="Enlarge title text, yellow on blue" xfId="23946"/>
    <cellStyle name="Enter Currency (0)" xfId="23947"/>
    <cellStyle name="Enter Currency (0) 2" xfId="23948"/>
    <cellStyle name="Enter Currency (2)" xfId="23949"/>
    <cellStyle name="Enter Currency (2) 2" xfId="23950"/>
    <cellStyle name="Enter Units (0)" xfId="23951"/>
    <cellStyle name="Enter Units (0) 2" xfId="23952"/>
    <cellStyle name="Enter Units (1)" xfId="23953"/>
    <cellStyle name="Enter Units (1) 2" xfId="23954"/>
    <cellStyle name="Enter Units (2)" xfId="23955"/>
    <cellStyle name="Enter Units (2) 2" xfId="23956"/>
    <cellStyle name="Euro" xfId="23957"/>
    <cellStyle name="Euro 2" xfId="23958"/>
    <cellStyle name="Excel Built-in Accent1" xfId="23959"/>
    <cellStyle name="Excel Built-in Accent6" xfId="23960"/>
    <cellStyle name="Excel Built-in Bad" xfId="23961"/>
    <cellStyle name="Excel Built-in Comma [0]" xfId="23962"/>
    <cellStyle name="Excel Built-in Explanatory Text" xfId="23963"/>
    <cellStyle name="Excel Built-in Explanatory Text 3" xfId="23964"/>
    <cellStyle name="Excel Built-in Good" xfId="23965"/>
    <cellStyle name="Excel Built-in Normal" xfId="23966"/>
    <cellStyle name="Excel Built-in Normal 1" xfId="37257"/>
    <cellStyle name="Excel Built-in Normal 10" xfId="23967"/>
    <cellStyle name="Excel Built-in Normal 11" xfId="23968"/>
    <cellStyle name="Excel Built-in Normal 12" xfId="23969"/>
    <cellStyle name="Excel Built-in Normal 13" xfId="23970"/>
    <cellStyle name="Excel Built-in Normal 14" xfId="23971"/>
    <cellStyle name="Excel Built-in Normal 15" xfId="23972"/>
    <cellStyle name="Excel Built-in Normal 16" xfId="23973"/>
    <cellStyle name="Excel Built-in Normal 17" xfId="23974"/>
    <cellStyle name="Excel Built-in Normal 18" xfId="23975"/>
    <cellStyle name="Excel Built-in Normal 19" xfId="23976"/>
    <cellStyle name="Excel Built-in Normal 2" xfId="23977"/>
    <cellStyle name="Excel Built-in Normal 20" xfId="23978"/>
    <cellStyle name="Excel Built-in Normal 21" xfId="23979"/>
    <cellStyle name="Excel Built-in Normal 22" xfId="23980"/>
    <cellStyle name="Excel Built-in Normal 23" xfId="23981"/>
    <cellStyle name="Excel Built-in Normal 24" xfId="23982"/>
    <cellStyle name="Excel Built-in Normal 25" xfId="23983"/>
    <cellStyle name="Excel Built-in Normal 26" xfId="23984"/>
    <cellStyle name="Excel Built-in Normal 27" xfId="23985"/>
    <cellStyle name="Excel Built-in Normal 28" xfId="23986"/>
    <cellStyle name="Excel Built-in Normal 29" xfId="23987"/>
    <cellStyle name="Excel Built-in Normal 3" xfId="23988"/>
    <cellStyle name="Excel Built-in Normal 30" xfId="23989"/>
    <cellStyle name="Excel Built-in Normal 31" xfId="23990"/>
    <cellStyle name="Excel Built-in Normal 32" xfId="23991"/>
    <cellStyle name="Excel Built-in Normal 33" xfId="23992"/>
    <cellStyle name="Excel Built-in Normal 34" xfId="23993"/>
    <cellStyle name="Excel Built-in Normal 35" xfId="23994"/>
    <cellStyle name="Excel Built-in Normal 36" xfId="23995"/>
    <cellStyle name="Excel Built-in Normal 37" xfId="23996"/>
    <cellStyle name="Excel Built-in Normal 38" xfId="23997"/>
    <cellStyle name="Excel Built-in Normal 39" xfId="23998"/>
    <cellStyle name="Excel Built-in Normal 39 2" xfId="23999"/>
    <cellStyle name="Excel Built-in Normal 4" xfId="24000"/>
    <cellStyle name="Excel Built-in Normal 40" xfId="24001"/>
    <cellStyle name="Excel Built-in Normal 40 2" xfId="24002"/>
    <cellStyle name="Excel Built-in Normal 41" xfId="24003"/>
    <cellStyle name="Excel Built-in Normal 41 2" xfId="24004"/>
    <cellStyle name="Excel Built-in Normal 42" xfId="24005"/>
    <cellStyle name="Excel Built-in Normal 42 2" xfId="24006"/>
    <cellStyle name="Excel Built-in Normal 43" xfId="24007"/>
    <cellStyle name="Excel Built-in Normal 44" xfId="24008"/>
    <cellStyle name="Excel Built-in Normal 45" xfId="24009"/>
    <cellStyle name="Excel Built-in Normal 46" xfId="24010"/>
    <cellStyle name="Excel Built-in Normal 47" xfId="24011"/>
    <cellStyle name="Excel Built-in Normal 48" xfId="24012"/>
    <cellStyle name="Excel Built-in Normal 49" xfId="24013"/>
    <cellStyle name="Excel Built-in Normal 5" xfId="24014"/>
    <cellStyle name="Excel Built-in Normal 50" xfId="24015"/>
    <cellStyle name="Excel Built-in Normal 51" xfId="24016"/>
    <cellStyle name="Excel Built-in Normal 52" xfId="24017"/>
    <cellStyle name="Excel Built-in Normal 53" xfId="24018"/>
    <cellStyle name="Excel Built-in Normal 54" xfId="24019"/>
    <cellStyle name="Excel Built-in Normal 55" xfId="24020"/>
    <cellStyle name="Excel Built-in Normal 56" xfId="24021"/>
    <cellStyle name="Excel Built-in Normal 57" xfId="37338"/>
    <cellStyle name="Excel Built-in Normal 6" xfId="24022"/>
    <cellStyle name="Excel Built-in Normal 7" xfId="24023"/>
    <cellStyle name="Excel Built-in Normal 8" xfId="24024"/>
    <cellStyle name="Excel Built-in Normal 9" xfId="24025"/>
    <cellStyle name="Excel Built-in Percent" xfId="24026"/>
    <cellStyle name="Excel Built-in Title" xfId="24027"/>
    <cellStyle name="Excel_BuiltIn_Comma 1" xfId="24028"/>
    <cellStyle name="Explanatory Text 2" xfId="24029"/>
    <cellStyle name="Explanatory Text 2 10" xfId="24030"/>
    <cellStyle name="Explanatory Text 2 11" xfId="24031"/>
    <cellStyle name="Explanatory Text 2 12" xfId="24032"/>
    <cellStyle name="Explanatory Text 2 13" xfId="24033"/>
    <cellStyle name="Explanatory Text 2 14" xfId="24034"/>
    <cellStyle name="Explanatory Text 2 15" xfId="24035"/>
    <cellStyle name="Explanatory Text 2 16" xfId="24036"/>
    <cellStyle name="Explanatory Text 2 17" xfId="24037"/>
    <cellStyle name="Explanatory Text 2 18" xfId="24038"/>
    <cellStyle name="Explanatory Text 2 19" xfId="24039"/>
    <cellStyle name="Explanatory Text 2 2" xfId="24040"/>
    <cellStyle name="Explanatory Text 2 20" xfId="24041"/>
    <cellStyle name="Explanatory Text 2 21" xfId="24042"/>
    <cellStyle name="Explanatory Text 2 22" xfId="24043"/>
    <cellStyle name="Explanatory Text 2 23" xfId="24044"/>
    <cellStyle name="Explanatory Text 2 24" xfId="24045"/>
    <cellStyle name="Explanatory Text 2 25" xfId="24046"/>
    <cellStyle name="Explanatory Text 2 26" xfId="24047"/>
    <cellStyle name="Explanatory Text 2 27" xfId="24048"/>
    <cellStyle name="Explanatory Text 2 28" xfId="24049"/>
    <cellStyle name="Explanatory Text 2 29" xfId="24050"/>
    <cellStyle name="Explanatory Text 2 3" xfId="24051"/>
    <cellStyle name="Explanatory Text 2 30" xfId="24052"/>
    <cellStyle name="Explanatory Text 2 31" xfId="24053"/>
    <cellStyle name="Explanatory Text 2 32" xfId="24054"/>
    <cellStyle name="Explanatory Text 2 33" xfId="24055"/>
    <cellStyle name="Explanatory Text 2 34" xfId="24056"/>
    <cellStyle name="Explanatory Text 2 35" xfId="24057"/>
    <cellStyle name="Explanatory Text 2 36" xfId="24058"/>
    <cellStyle name="Explanatory Text 2 37" xfId="24059"/>
    <cellStyle name="Explanatory Text 2 38" xfId="24060"/>
    <cellStyle name="Explanatory Text 2 39" xfId="24061"/>
    <cellStyle name="Explanatory Text 2 4" xfId="24062"/>
    <cellStyle name="Explanatory Text 2 40" xfId="24063"/>
    <cellStyle name="Explanatory Text 2 41" xfId="24064"/>
    <cellStyle name="Explanatory Text 2 42" xfId="24065"/>
    <cellStyle name="Explanatory Text 2 43" xfId="24066"/>
    <cellStyle name="Explanatory Text 2 44" xfId="24067"/>
    <cellStyle name="Explanatory Text 2 45" xfId="24068"/>
    <cellStyle name="Explanatory Text 2 46" xfId="24069"/>
    <cellStyle name="Explanatory Text 2 47" xfId="24070"/>
    <cellStyle name="Explanatory Text 2 48" xfId="24071"/>
    <cellStyle name="Explanatory Text 2 49" xfId="24072"/>
    <cellStyle name="Explanatory Text 2 5" xfId="24073"/>
    <cellStyle name="Explanatory Text 2 50" xfId="24074"/>
    <cellStyle name="Explanatory Text 2 51" xfId="24075"/>
    <cellStyle name="Explanatory Text 2 52" xfId="24076"/>
    <cellStyle name="Explanatory Text 2 53" xfId="24077"/>
    <cellStyle name="Explanatory Text 2 54" xfId="24078"/>
    <cellStyle name="Explanatory Text 2 55" xfId="24079"/>
    <cellStyle name="Explanatory Text 2 56" xfId="24080"/>
    <cellStyle name="Explanatory Text 2 57" xfId="24081"/>
    <cellStyle name="Explanatory Text 2 58" xfId="24082"/>
    <cellStyle name="Explanatory Text 2 59" xfId="24083"/>
    <cellStyle name="Explanatory Text 2 6" xfId="24084"/>
    <cellStyle name="Explanatory Text 2 60" xfId="24085"/>
    <cellStyle name="Explanatory Text 2 61" xfId="24086"/>
    <cellStyle name="Explanatory Text 2 62" xfId="24087"/>
    <cellStyle name="Explanatory Text 2 63" xfId="24088"/>
    <cellStyle name="Explanatory Text 2 64" xfId="24089"/>
    <cellStyle name="Explanatory Text 2 65" xfId="24090"/>
    <cellStyle name="Explanatory Text 2 66" xfId="24091"/>
    <cellStyle name="Explanatory Text 2 67" xfId="24092"/>
    <cellStyle name="Explanatory Text 2 68" xfId="24093"/>
    <cellStyle name="Explanatory Text 2 69" xfId="24094"/>
    <cellStyle name="Explanatory Text 2 7" xfId="24095"/>
    <cellStyle name="Explanatory Text 2 70" xfId="24096"/>
    <cellStyle name="Explanatory Text 2 70 2" xfId="24097"/>
    <cellStyle name="Explanatory Text 2 71" xfId="24098"/>
    <cellStyle name="Explanatory Text 2 71 2" xfId="24099"/>
    <cellStyle name="Explanatory Text 2 72" xfId="24100"/>
    <cellStyle name="Explanatory Text 2 72 2" xfId="24101"/>
    <cellStyle name="Explanatory Text 2 73" xfId="24102"/>
    <cellStyle name="Explanatory Text 2 73 2" xfId="24103"/>
    <cellStyle name="Explanatory Text 2 74" xfId="24104"/>
    <cellStyle name="Explanatory Text 2 75" xfId="24105"/>
    <cellStyle name="Explanatory Text 2 76" xfId="24106"/>
    <cellStyle name="Explanatory Text 2 77" xfId="24107"/>
    <cellStyle name="Explanatory Text 2 78" xfId="24108"/>
    <cellStyle name="Explanatory Text 2 79" xfId="24109"/>
    <cellStyle name="Explanatory Text 2 8" xfId="24110"/>
    <cellStyle name="Explanatory Text 2 80" xfId="24111"/>
    <cellStyle name="Explanatory Text 2 81" xfId="24112"/>
    <cellStyle name="Explanatory Text 2 82" xfId="24113"/>
    <cellStyle name="Explanatory Text 2 83" xfId="24114"/>
    <cellStyle name="Explanatory Text 2 84" xfId="24115"/>
    <cellStyle name="Explanatory Text 2 85" xfId="24116"/>
    <cellStyle name="Explanatory Text 2 86" xfId="24117"/>
    <cellStyle name="Explanatory Text 2 87" xfId="24118"/>
    <cellStyle name="Explanatory Text 2 9" xfId="24119"/>
    <cellStyle name="Explanatory Text 3" xfId="24120"/>
    <cellStyle name="Explanatory Text 3 10" xfId="24121"/>
    <cellStyle name="Explanatory Text 3 11" xfId="24122"/>
    <cellStyle name="Explanatory Text 3 12" xfId="24123"/>
    <cellStyle name="Explanatory Text 3 13" xfId="24124"/>
    <cellStyle name="Explanatory Text 3 14" xfId="24125"/>
    <cellStyle name="Explanatory Text 3 15" xfId="24126"/>
    <cellStyle name="Explanatory Text 3 16" xfId="24127"/>
    <cellStyle name="Explanatory Text 3 17" xfId="24128"/>
    <cellStyle name="Explanatory Text 3 18" xfId="24129"/>
    <cellStyle name="Explanatory Text 3 19" xfId="24130"/>
    <cellStyle name="Explanatory Text 3 2" xfId="24131"/>
    <cellStyle name="Explanatory Text 3 20" xfId="24132"/>
    <cellStyle name="Explanatory Text 3 21" xfId="24133"/>
    <cellStyle name="Explanatory Text 3 22" xfId="24134"/>
    <cellStyle name="Explanatory Text 3 23" xfId="24135"/>
    <cellStyle name="Explanatory Text 3 24" xfId="24136"/>
    <cellStyle name="Explanatory Text 3 25" xfId="24137"/>
    <cellStyle name="Explanatory Text 3 26" xfId="24138"/>
    <cellStyle name="Explanatory Text 3 27" xfId="24139"/>
    <cellStyle name="Explanatory Text 3 28" xfId="24140"/>
    <cellStyle name="Explanatory Text 3 29" xfId="24141"/>
    <cellStyle name="Explanatory Text 3 3" xfId="24142"/>
    <cellStyle name="Explanatory Text 3 30" xfId="24143"/>
    <cellStyle name="Explanatory Text 3 31" xfId="24144"/>
    <cellStyle name="Explanatory Text 3 32" xfId="24145"/>
    <cellStyle name="Explanatory Text 3 33" xfId="24146"/>
    <cellStyle name="Explanatory Text 3 34" xfId="24147"/>
    <cellStyle name="Explanatory Text 3 35" xfId="24148"/>
    <cellStyle name="Explanatory Text 3 36" xfId="24149"/>
    <cellStyle name="Explanatory Text 3 37" xfId="24150"/>
    <cellStyle name="Explanatory Text 3 38" xfId="24151"/>
    <cellStyle name="Explanatory Text 3 39" xfId="24152"/>
    <cellStyle name="Explanatory Text 3 4" xfId="24153"/>
    <cellStyle name="Explanatory Text 3 40" xfId="24154"/>
    <cellStyle name="Explanatory Text 3 41" xfId="24155"/>
    <cellStyle name="Explanatory Text 3 42" xfId="24156"/>
    <cellStyle name="Explanatory Text 3 43" xfId="24157"/>
    <cellStyle name="Explanatory Text 3 44" xfId="24158"/>
    <cellStyle name="Explanatory Text 3 45" xfId="24159"/>
    <cellStyle name="Explanatory Text 3 46" xfId="24160"/>
    <cellStyle name="Explanatory Text 3 47" xfId="24161"/>
    <cellStyle name="Explanatory Text 3 48" xfId="24162"/>
    <cellStyle name="Explanatory Text 3 49" xfId="24163"/>
    <cellStyle name="Explanatory Text 3 5" xfId="24164"/>
    <cellStyle name="Explanatory Text 3 50" xfId="24165"/>
    <cellStyle name="Explanatory Text 3 51" xfId="24166"/>
    <cellStyle name="Explanatory Text 3 52" xfId="24167"/>
    <cellStyle name="Explanatory Text 3 53" xfId="24168"/>
    <cellStyle name="Explanatory Text 3 54" xfId="24169"/>
    <cellStyle name="Explanatory Text 3 55" xfId="24170"/>
    <cellStyle name="Explanatory Text 3 56" xfId="24171"/>
    <cellStyle name="Explanatory Text 3 57" xfId="24172"/>
    <cellStyle name="Explanatory Text 3 58" xfId="24173"/>
    <cellStyle name="Explanatory Text 3 59" xfId="24174"/>
    <cellStyle name="Explanatory Text 3 6" xfId="24175"/>
    <cellStyle name="Explanatory Text 3 60" xfId="24176"/>
    <cellStyle name="Explanatory Text 3 61" xfId="24177"/>
    <cellStyle name="Explanatory Text 3 62" xfId="24178"/>
    <cellStyle name="Explanatory Text 3 63" xfId="24179"/>
    <cellStyle name="Explanatory Text 3 64" xfId="24180"/>
    <cellStyle name="Explanatory Text 3 65" xfId="24181"/>
    <cellStyle name="Explanatory Text 3 66" xfId="24182"/>
    <cellStyle name="Explanatory Text 3 67" xfId="24183"/>
    <cellStyle name="Explanatory Text 3 67 2" xfId="24184"/>
    <cellStyle name="Explanatory Text 3 68" xfId="24185"/>
    <cellStyle name="Explanatory Text 3 68 2" xfId="24186"/>
    <cellStyle name="Explanatory Text 3 69" xfId="24187"/>
    <cellStyle name="Explanatory Text 3 69 2" xfId="24188"/>
    <cellStyle name="Explanatory Text 3 7" xfId="24189"/>
    <cellStyle name="Explanatory Text 3 70" xfId="24190"/>
    <cellStyle name="Explanatory Text 3 70 2" xfId="24191"/>
    <cellStyle name="Explanatory Text 3 71" xfId="24192"/>
    <cellStyle name="Explanatory Text 3 72" xfId="24193"/>
    <cellStyle name="Explanatory Text 3 73" xfId="24194"/>
    <cellStyle name="Explanatory Text 3 74" xfId="24195"/>
    <cellStyle name="Explanatory Text 3 75" xfId="24196"/>
    <cellStyle name="Explanatory Text 3 76" xfId="24197"/>
    <cellStyle name="Explanatory Text 3 77" xfId="24198"/>
    <cellStyle name="Explanatory Text 3 78" xfId="24199"/>
    <cellStyle name="Explanatory Text 3 79" xfId="24200"/>
    <cellStyle name="Explanatory Text 3 8" xfId="24201"/>
    <cellStyle name="Explanatory Text 3 80" xfId="24202"/>
    <cellStyle name="Explanatory Text 3 81" xfId="24203"/>
    <cellStyle name="Explanatory Text 3 82" xfId="24204"/>
    <cellStyle name="Explanatory Text 3 83" xfId="24205"/>
    <cellStyle name="Explanatory Text 3 9" xfId="24206"/>
    <cellStyle name="Explanatory Text 4" xfId="24207"/>
    <cellStyle name="Explanatory Text 4 10" xfId="24208"/>
    <cellStyle name="Explanatory Text 4 11" xfId="24209"/>
    <cellStyle name="Explanatory Text 4 12" xfId="24210"/>
    <cellStyle name="Explanatory Text 4 13" xfId="24211"/>
    <cellStyle name="Explanatory Text 4 14" xfId="24212"/>
    <cellStyle name="Explanatory Text 4 15" xfId="24213"/>
    <cellStyle name="Explanatory Text 4 16" xfId="24214"/>
    <cellStyle name="Explanatory Text 4 17" xfId="24215"/>
    <cellStyle name="Explanatory Text 4 18" xfId="24216"/>
    <cellStyle name="Explanatory Text 4 19" xfId="24217"/>
    <cellStyle name="Explanatory Text 4 2" xfId="24218"/>
    <cellStyle name="Explanatory Text 4 20" xfId="24219"/>
    <cellStyle name="Explanatory Text 4 21" xfId="24220"/>
    <cellStyle name="Explanatory Text 4 22" xfId="24221"/>
    <cellStyle name="Explanatory Text 4 23" xfId="24222"/>
    <cellStyle name="Explanatory Text 4 24" xfId="24223"/>
    <cellStyle name="Explanatory Text 4 25" xfId="24224"/>
    <cellStyle name="Explanatory Text 4 26" xfId="24225"/>
    <cellStyle name="Explanatory Text 4 27" xfId="24226"/>
    <cellStyle name="Explanatory Text 4 28" xfId="24227"/>
    <cellStyle name="Explanatory Text 4 29" xfId="24228"/>
    <cellStyle name="Explanatory Text 4 3" xfId="24229"/>
    <cellStyle name="Explanatory Text 4 30" xfId="24230"/>
    <cellStyle name="Explanatory Text 4 31" xfId="24231"/>
    <cellStyle name="Explanatory Text 4 32" xfId="24232"/>
    <cellStyle name="Explanatory Text 4 33" xfId="24233"/>
    <cellStyle name="Explanatory Text 4 34" xfId="24234"/>
    <cellStyle name="Explanatory Text 4 35" xfId="24235"/>
    <cellStyle name="Explanatory Text 4 36" xfId="24236"/>
    <cellStyle name="Explanatory Text 4 37" xfId="24237"/>
    <cellStyle name="Explanatory Text 4 38" xfId="24238"/>
    <cellStyle name="Explanatory Text 4 39" xfId="24239"/>
    <cellStyle name="Explanatory Text 4 4" xfId="24240"/>
    <cellStyle name="Explanatory Text 4 40" xfId="24241"/>
    <cellStyle name="Explanatory Text 4 41" xfId="24242"/>
    <cellStyle name="Explanatory Text 4 42" xfId="24243"/>
    <cellStyle name="Explanatory Text 4 43" xfId="24244"/>
    <cellStyle name="Explanatory Text 4 44" xfId="24245"/>
    <cellStyle name="Explanatory Text 4 45" xfId="24246"/>
    <cellStyle name="Explanatory Text 4 46" xfId="24247"/>
    <cellStyle name="Explanatory Text 4 47" xfId="24248"/>
    <cellStyle name="Explanatory Text 4 48" xfId="24249"/>
    <cellStyle name="Explanatory Text 4 49" xfId="24250"/>
    <cellStyle name="Explanatory Text 4 5" xfId="24251"/>
    <cellStyle name="Explanatory Text 4 50" xfId="24252"/>
    <cellStyle name="Explanatory Text 4 51" xfId="24253"/>
    <cellStyle name="Explanatory Text 4 52" xfId="24254"/>
    <cellStyle name="Explanatory Text 4 53" xfId="24255"/>
    <cellStyle name="Explanatory Text 4 54" xfId="24256"/>
    <cellStyle name="Explanatory Text 4 55" xfId="24257"/>
    <cellStyle name="Explanatory Text 4 56" xfId="24258"/>
    <cellStyle name="Explanatory Text 4 57" xfId="24259"/>
    <cellStyle name="Explanatory Text 4 58" xfId="24260"/>
    <cellStyle name="Explanatory Text 4 59" xfId="24261"/>
    <cellStyle name="Explanatory Text 4 6" xfId="24262"/>
    <cellStyle name="Explanatory Text 4 60" xfId="24263"/>
    <cellStyle name="Explanatory Text 4 61" xfId="24264"/>
    <cellStyle name="Explanatory Text 4 62" xfId="24265"/>
    <cellStyle name="Explanatory Text 4 63" xfId="24266"/>
    <cellStyle name="Explanatory Text 4 64" xfId="24267"/>
    <cellStyle name="Explanatory Text 4 65" xfId="24268"/>
    <cellStyle name="Explanatory Text 4 66" xfId="24269"/>
    <cellStyle name="Explanatory Text 4 67" xfId="24270"/>
    <cellStyle name="Explanatory Text 4 67 2" xfId="24271"/>
    <cellStyle name="Explanatory Text 4 68" xfId="24272"/>
    <cellStyle name="Explanatory Text 4 68 2" xfId="24273"/>
    <cellStyle name="Explanatory Text 4 69" xfId="24274"/>
    <cellStyle name="Explanatory Text 4 69 2" xfId="24275"/>
    <cellStyle name="Explanatory Text 4 7" xfId="24276"/>
    <cellStyle name="Explanatory Text 4 70" xfId="24277"/>
    <cellStyle name="Explanatory Text 4 70 2" xfId="24278"/>
    <cellStyle name="Explanatory Text 4 71" xfId="24279"/>
    <cellStyle name="Explanatory Text 4 72" xfId="24280"/>
    <cellStyle name="Explanatory Text 4 73" xfId="24281"/>
    <cellStyle name="Explanatory Text 4 74" xfId="24282"/>
    <cellStyle name="Explanatory Text 4 75" xfId="24283"/>
    <cellStyle name="Explanatory Text 4 76" xfId="24284"/>
    <cellStyle name="Explanatory Text 4 77" xfId="24285"/>
    <cellStyle name="Explanatory Text 4 78" xfId="24286"/>
    <cellStyle name="Explanatory Text 4 79" xfId="24287"/>
    <cellStyle name="Explanatory Text 4 8" xfId="24288"/>
    <cellStyle name="Explanatory Text 4 80" xfId="24289"/>
    <cellStyle name="Explanatory Text 4 81" xfId="24290"/>
    <cellStyle name="Explanatory Text 4 82" xfId="24291"/>
    <cellStyle name="Explanatory Text 4 83" xfId="24292"/>
    <cellStyle name="Explanatory Text 4 9" xfId="24293"/>
    <cellStyle name="Explanatory Text 5" xfId="24294"/>
    <cellStyle name="Explanatory Text 6" xfId="24295"/>
    <cellStyle name="Explanatory Text 7" xfId="24296"/>
    <cellStyle name="EY House" xfId="24297"/>
    <cellStyle name="F2" xfId="24298"/>
    <cellStyle name="F2 2" xfId="24299"/>
    <cellStyle name="F2 3" xfId="24300"/>
    <cellStyle name="F2_DOI,DSO,SL" xfId="24301"/>
    <cellStyle name="F3" xfId="24302"/>
    <cellStyle name="F3 2" xfId="24303"/>
    <cellStyle name="F3 3" xfId="24304"/>
    <cellStyle name="F3_DOI,DSO,SL" xfId="24305"/>
    <cellStyle name="F4" xfId="24306"/>
    <cellStyle name="F4 2" xfId="24307"/>
    <cellStyle name="F4 3" xfId="24308"/>
    <cellStyle name="F4_DOI,DSO,SL" xfId="24309"/>
    <cellStyle name="F5" xfId="24310"/>
    <cellStyle name="F5 2" xfId="24311"/>
    <cellStyle name="F5 3" xfId="24312"/>
    <cellStyle name="F5_DOI,DSO,SL" xfId="24313"/>
    <cellStyle name="F6" xfId="24314"/>
    <cellStyle name="F6 2" xfId="24315"/>
    <cellStyle name="F6 3" xfId="24316"/>
    <cellStyle name="F6_DOI,DSO,SL" xfId="24317"/>
    <cellStyle name="F7" xfId="24318"/>
    <cellStyle name="F7 2" xfId="24319"/>
    <cellStyle name="F7 3" xfId="24320"/>
    <cellStyle name="F7_DOI,DSO,SL" xfId="24321"/>
    <cellStyle name="F8" xfId="24322"/>
    <cellStyle name="F8 2" xfId="24323"/>
    <cellStyle name="F8 3" xfId="24324"/>
    <cellStyle name="F8_DOI,DSO,SL" xfId="24325"/>
    <cellStyle name="Fixed" xfId="24326"/>
    <cellStyle name="Fixed 2" xfId="24327"/>
    <cellStyle name="Fixed 3" xfId="24328"/>
    <cellStyle name="Fixed_Book1" xfId="24329"/>
    <cellStyle name="Format a column of totals" xfId="24330"/>
    <cellStyle name="Format a row of totals" xfId="24331"/>
    <cellStyle name="Format text as bold, black on yellow" xfId="24332"/>
    <cellStyle name="GENERAL" xfId="24333"/>
    <cellStyle name="Good 2" xfId="24334"/>
    <cellStyle name="Good 2 10" xfId="24335"/>
    <cellStyle name="Good 2 11" xfId="24336"/>
    <cellStyle name="Good 2 12" xfId="24337"/>
    <cellStyle name="Good 2 13" xfId="24338"/>
    <cellStyle name="Good 2 14" xfId="24339"/>
    <cellStyle name="Good 2 15" xfId="24340"/>
    <cellStyle name="Good 2 16" xfId="24341"/>
    <cellStyle name="Good 2 17" xfId="24342"/>
    <cellStyle name="Good 2 18" xfId="24343"/>
    <cellStyle name="Good 2 19" xfId="24344"/>
    <cellStyle name="Good 2 2" xfId="24345"/>
    <cellStyle name="Good 2 20" xfId="24346"/>
    <cellStyle name="Good 2 21" xfId="24347"/>
    <cellStyle name="Good 2 22" xfId="24348"/>
    <cellStyle name="Good 2 23" xfId="24349"/>
    <cellStyle name="Good 2 24" xfId="24350"/>
    <cellStyle name="Good 2 25" xfId="24351"/>
    <cellStyle name="Good 2 26" xfId="24352"/>
    <cellStyle name="Good 2 27" xfId="24353"/>
    <cellStyle name="Good 2 28" xfId="24354"/>
    <cellStyle name="Good 2 29" xfId="24355"/>
    <cellStyle name="Good 2 3" xfId="24356"/>
    <cellStyle name="Good 2 30" xfId="24357"/>
    <cellStyle name="Good 2 31" xfId="24358"/>
    <cellStyle name="Good 2 32" xfId="24359"/>
    <cellStyle name="Good 2 33" xfId="24360"/>
    <cellStyle name="Good 2 34" xfId="24361"/>
    <cellStyle name="Good 2 35" xfId="24362"/>
    <cellStyle name="Good 2 36" xfId="24363"/>
    <cellStyle name="Good 2 37" xfId="24364"/>
    <cellStyle name="Good 2 38" xfId="24365"/>
    <cellStyle name="Good 2 39" xfId="24366"/>
    <cellStyle name="Good 2 4" xfId="24367"/>
    <cellStyle name="Good 2 40" xfId="24368"/>
    <cellStyle name="Good 2 41" xfId="24369"/>
    <cellStyle name="Good 2 42" xfId="24370"/>
    <cellStyle name="Good 2 43" xfId="24371"/>
    <cellStyle name="Good 2 44" xfId="24372"/>
    <cellStyle name="Good 2 45" xfId="24373"/>
    <cellStyle name="Good 2 46" xfId="24374"/>
    <cellStyle name="Good 2 47" xfId="24375"/>
    <cellStyle name="Good 2 48" xfId="24376"/>
    <cellStyle name="Good 2 49" xfId="24377"/>
    <cellStyle name="Good 2 5" xfId="24378"/>
    <cellStyle name="Good 2 50" xfId="24379"/>
    <cellStyle name="Good 2 51" xfId="24380"/>
    <cellStyle name="Good 2 52" xfId="24381"/>
    <cellStyle name="Good 2 53" xfId="24382"/>
    <cellStyle name="Good 2 54" xfId="24383"/>
    <cellStyle name="Good 2 55" xfId="24384"/>
    <cellStyle name="Good 2 56" xfId="24385"/>
    <cellStyle name="Good 2 57" xfId="24386"/>
    <cellStyle name="Good 2 58" xfId="24387"/>
    <cellStyle name="Good 2 59" xfId="24388"/>
    <cellStyle name="Good 2 6" xfId="24389"/>
    <cellStyle name="Good 2 60" xfId="24390"/>
    <cellStyle name="Good 2 61" xfId="24391"/>
    <cellStyle name="Good 2 62" xfId="24392"/>
    <cellStyle name="Good 2 63" xfId="24393"/>
    <cellStyle name="Good 2 64" xfId="24394"/>
    <cellStyle name="Good 2 65" xfId="24395"/>
    <cellStyle name="Good 2 66" xfId="24396"/>
    <cellStyle name="Good 2 67" xfId="24397"/>
    <cellStyle name="Good 2 68" xfId="24398"/>
    <cellStyle name="Good 2 69" xfId="24399"/>
    <cellStyle name="Good 2 7" xfId="24400"/>
    <cellStyle name="Good 2 70" xfId="24401"/>
    <cellStyle name="Good 2 70 2" xfId="24402"/>
    <cellStyle name="Good 2 71" xfId="24403"/>
    <cellStyle name="Good 2 71 2" xfId="24404"/>
    <cellStyle name="Good 2 72" xfId="24405"/>
    <cellStyle name="Good 2 72 2" xfId="24406"/>
    <cellStyle name="Good 2 73" xfId="24407"/>
    <cellStyle name="Good 2 73 2" xfId="24408"/>
    <cellStyle name="Good 2 74" xfId="24409"/>
    <cellStyle name="Good 2 75" xfId="24410"/>
    <cellStyle name="Good 2 76" xfId="24411"/>
    <cellStyle name="Good 2 77" xfId="24412"/>
    <cellStyle name="Good 2 78" xfId="24413"/>
    <cellStyle name="Good 2 79" xfId="24414"/>
    <cellStyle name="Good 2 8" xfId="24415"/>
    <cellStyle name="Good 2 80" xfId="24416"/>
    <cellStyle name="Good 2 81" xfId="24417"/>
    <cellStyle name="Good 2 82" xfId="24418"/>
    <cellStyle name="Good 2 83" xfId="24419"/>
    <cellStyle name="Good 2 84" xfId="24420"/>
    <cellStyle name="Good 2 85" xfId="24421"/>
    <cellStyle name="Good 2 86" xfId="24422"/>
    <cellStyle name="Good 2 87" xfId="24423"/>
    <cellStyle name="Good 2 9" xfId="24424"/>
    <cellStyle name="Good 3" xfId="24425"/>
    <cellStyle name="Good 3 10" xfId="24426"/>
    <cellStyle name="Good 3 11" xfId="24427"/>
    <cellStyle name="Good 3 12" xfId="24428"/>
    <cellStyle name="Good 3 13" xfId="24429"/>
    <cellStyle name="Good 3 14" xfId="24430"/>
    <cellStyle name="Good 3 15" xfId="24431"/>
    <cellStyle name="Good 3 16" xfId="24432"/>
    <cellStyle name="Good 3 17" xfId="24433"/>
    <cellStyle name="Good 3 18" xfId="24434"/>
    <cellStyle name="Good 3 19" xfId="24435"/>
    <cellStyle name="Good 3 2" xfId="24436"/>
    <cellStyle name="Good 3 20" xfId="24437"/>
    <cellStyle name="Good 3 21" xfId="24438"/>
    <cellStyle name="Good 3 22" xfId="24439"/>
    <cellStyle name="Good 3 23" xfId="24440"/>
    <cellStyle name="Good 3 24" xfId="24441"/>
    <cellStyle name="Good 3 25" xfId="24442"/>
    <cellStyle name="Good 3 26" xfId="24443"/>
    <cellStyle name="Good 3 27" xfId="24444"/>
    <cellStyle name="Good 3 28" xfId="24445"/>
    <cellStyle name="Good 3 29" xfId="24446"/>
    <cellStyle name="Good 3 3" xfId="24447"/>
    <cellStyle name="Good 3 30" xfId="24448"/>
    <cellStyle name="Good 3 31" xfId="24449"/>
    <cellStyle name="Good 3 32" xfId="24450"/>
    <cellStyle name="Good 3 33" xfId="24451"/>
    <cellStyle name="Good 3 34" xfId="24452"/>
    <cellStyle name="Good 3 35" xfId="24453"/>
    <cellStyle name="Good 3 36" xfId="24454"/>
    <cellStyle name="Good 3 37" xfId="24455"/>
    <cellStyle name="Good 3 38" xfId="24456"/>
    <cellStyle name="Good 3 39" xfId="24457"/>
    <cellStyle name="Good 3 4" xfId="24458"/>
    <cellStyle name="Good 3 40" xfId="24459"/>
    <cellStyle name="Good 3 41" xfId="24460"/>
    <cellStyle name="Good 3 42" xfId="24461"/>
    <cellStyle name="Good 3 43" xfId="24462"/>
    <cellStyle name="Good 3 44" xfId="24463"/>
    <cellStyle name="Good 3 45" xfId="24464"/>
    <cellStyle name="Good 3 46" xfId="24465"/>
    <cellStyle name="Good 3 47" xfId="24466"/>
    <cellStyle name="Good 3 48" xfId="24467"/>
    <cellStyle name="Good 3 49" xfId="24468"/>
    <cellStyle name="Good 3 5" xfId="24469"/>
    <cellStyle name="Good 3 50" xfId="24470"/>
    <cellStyle name="Good 3 51" xfId="24471"/>
    <cellStyle name="Good 3 52" xfId="24472"/>
    <cellStyle name="Good 3 53" xfId="24473"/>
    <cellStyle name="Good 3 54" xfId="24474"/>
    <cellStyle name="Good 3 55" xfId="24475"/>
    <cellStyle name="Good 3 56" xfId="24476"/>
    <cellStyle name="Good 3 57" xfId="24477"/>
    <cellStyle name="Good 3 58" xfId="24478"/>
    <cellStyle name="Good 3 59" xfId="24479"/>
    <cellStyle name="Good 3 6" xfId="24480"/>
    <cellStyle name="Good 3 60" xfId="24481"/>
    <cellStyle name="Good 3 61" xfId="24482"/>
    <cellStyle name="Good 3 62" xfId="24483"/>
    <cellStyle name="Good 3 63" xfId="24484"/>
    <cellStyle name="Good 3 64" xfId="24485"/>
    <cellStyle name="Good 3 65" xfId="24486"/>
    <cellStyle name="Good 3 66" xfId="24487"/>
    <cellStyle name="Good 3 67" xfId="24488"/>
    <cellStyle name="Good 3 67 2" xfId="24489"/>
    <cellStyle name="Good 3 68" xfId="24490"/>
    <cellStyle name="Good 3 68 2" xfId="24491"/>
    <cellStyle name="Good 3 69" xfId="24492"/>
    <cellStyle name="Good 3 69 2" xfId="24493"/>
    <cellStyle name="Good 3 7" xfId="24494"/>
    <cellStyle name="Good 3 70" xfId="24495"/>
    <cellStyle name="Good 3 70 2" xfId="24496"/>
    <cellStyle name="Good 3 71" xfId="24497"/>
    <cellStyle name="Good 3 72" xfId="24498"/>
    <cellStyle name="Good 3 73" xfId="24499"/>
    <cellStyle name="Good 3 74" xfId="24500"/>
    <cellStyle name="Good 3 75" xfId="24501"/>
    <cellStyle name="Good 3 76" xfId="24502"/>
    <cellStyle name="Good 3 77" xfId="24503"/>
    <cellStyle name="Good 3 78" xfId="24504"/>
    <cellStyle name="Good 3 79" xfId="24505"/>
    <cellStyle name="Good 3 8" xfId="24506"/>
    <cellStyle name="Good 3 80" xfId="24507"/>
    <cellStyle name="Good 3 81" xfId="24508"/>
    <cellStyle name="Good 3 82" xfId="24509"/>
    <cellStyle name="Good 3 83" xfId="24510"/>
    <cellStyle name="Good 3 9" xfId="24511"/>
    <cellStyle name="Good 4" xfId="24512"/>
    <cellStyle name="Good 4 10" xfId="24513"/>
    <cellStyle name="Good 4 11" xfId="24514"/>
    <cellStyle name="Good 4 12" xfId="24515"/>
    <cellStyle name="Good 4 13" xfId="24516"/>
    <cellStyle name="Good 4 14" xfId="24517"/>
    <cellStyle name="Good 4 15" xfId="24518"/>
    <cellStyle name="Good 4 16" xfId="24519"/>
    <cellStyle name="Good 4 17" xfId="24520"/>
    <cellStyle name="Good 4 18" xfId="24521"/>
    <cellStyle name="Good 4 19" xfId="24522"/>
    <cellStyle name="Good 4 2" xfId="24523"/>
    <cellStyle name="Good 4 20" xfId="24524"/>
    <cellStyle name="Good 4 21" xfId="24525"/>
    <cellStyle name="Good 4 22" xfId="24526"/>
    <cellStyle name="Good 4 23" xfId="24527"/>
    <cellStyle name="Good 4 24" xfId="24528"/>
    <cellStyle name="Good 4 25" xfId="24529"/>
    <cellStyle name="Good 4 26" xfId="24530"/>
    <cellStyle name="Good 4 27" xfId="24531"/>
    <cellStyle name="Good 4 28" xfId="24532"/>
    <cellStyle name="Good 4 29" xfId="24533"/>
    <cellStyle name="Good 4 3" xfId="24534"/>
    <cellStyle name="Good 4 30" xfId="24535"/>
    <cellStyle name="Good 4 31" xfId="24536"/>
    <cellStyle name="Good 4 32" xfId="24537"/>
    <cellStyle name="Good 4 33" xfId="24538"/>
    <cellStyle name="Good 4 34" xfId="24539"/>
    <cellStyle name="Good 4 35" xfId="24540"/>
    <cellStyle name="Good 4 36" xfId="24541"/>
    <cellStyle name="Good 4 37" xfId="24542"/>
    <cellStyle name="Good 4 38" xfId="24543"/>
    <cellStyle name="Good 4 39" xfId="24544"/>
    <cellStyle name="Good 4 4" xfId="24545"/>
    <cellStyle name="Good 4 40" xfId="24546"/>
    <cellStyle name="Good 4 41" xfId="24547"/>
    <cellStyle name="Good 4 42" xfId="24548"/>
    <cellStyle name="Good 4 43" xfId="24549"/>
    <cellStyle name="Good 4 44" xfId="24550"/>
    <cellStyle name="Good 4 45" xfId="24551"/>
    <cellStyle name="Good 4 46" xfId="24552"/>
    <cellStyle name="Good 4 47" xfId="24553"/>
    <cellStyle name="Good 4 48" xfId="24554"/>
    <cellStyle name="Good 4 49" xfId="24555"/>
    <cellStyle name="Good 4 5" xfId="24556"/>
    <cellStyle name="Good 4 50" xfId="24557"/>
    <cellStyle name="Good 4 51" xfId="24558"/>
    <cellStyle name="Good 4 52" xfId="24559"/>
    <cellStyle name="Good 4 53" xfId="24560"/>
    <cellStyle name="Good 4 54" xfId="24561"/>
    <cellStyle name="Good 4 55" xfId="24562"/>
    <cellStyle name="Good 4 56" xfId="24563"/>
    <cellStyle name="Good 4 57" xfId="24564"/>
    <cellStyle name="Good 4 58" xfId="24565"/>
    <cellStyle name="Good 4 59" xfId="24566"/>
    <cellStyle name="Good 4 6" xfId="24567"/>
    <cellStyle name="Good 4 60" xfId="24568"/>
    <cellStyle name="Good 4 61" xfId="24569"/>
    <cellStyle name="Good 4 62" xfId="24570"/>
    <cellStyle name="Good 4 63" xfId="24571"/>
    <cellStyle name="Good 4 64" xfId="24572"/>
    <cellStyle name="Good 4 65" xfId="24573"/>
    <cellStyle name="Good 4 66" xfId="24574"/>
    <cellStyle name="Good 4 67" xfId="24575"/>
    <cellStyle name="Good 4 67 2" xfId="24576"/>
    <cellStyle name="Good 4 68" xfId="24577"/>
    <cellStyle name="Good 4 68 2" xfId="24578"/>
    <cellStyle name="Good 4 69" xfId="24579"/>
    <cellStyle name="Good 4 69 2" xfId="24580"/>
    <cellStyle name="Good 4 7" xfId="24581"/>
    <cellStyle name="Good 4 70" xfId="24582"/>
    <cellStyle name="Good 4 70 2" xfId="24583"/>
    <cellStyle name="Good 4 71" xfId="24584"/>
    <cellStyle name="Good 4 72" xfId="24585"/>
    <cellStyle name="Good 4 73" xfId="24586"/>
    <cellStyle name="Good 4 74" xfId="24587"/>
    <cellStyle name="Good 4 75" xfId="24588"/>
    <cellStyle name="Good 4 76" xfId="24589"/>
    <cellStyle name="Good 4 77" xfId="24590"/>
    <cellStyle name="Good 4 78" xfId="24591"/>
    <cellStyle name="Good 4 79" xfId="24592"/>
    <cellStyle name="Good 4 8" xfId="24593"/>
    <cellStyle name="Good 4 80" xfId="24594"/>
    <cellStyle name="Good 4 81" xfId="24595"/>
    <cellStyle name="Good 4 82" xfId="24596"/>
    <cellStyle name="Good 4 83" xfId="24597"/>
    <cellStyle name="Good 4 9" xfId="24598"/>
    <cellStyle name="Good 5" xfId="24599"/>
    <cellStyle name="Good 6" xfId="24600"/>
    <cellStyle name="Good 7" xfId="24601"/>
    <cellStyle name="Grey" xfId="24602"/>
    <cellStyle name="Head1" xfId="24603"/>
    <cellStyle name="Head1 2" xfId="24604"/>
    <cellStyle name="header1" xfId="24605"/>
    <cellStyle name="header2" xfId="24606"/>
    <cellStyle name="header2 2" xfId="24607"/>
    <cellStyle name="Heading" xfId="24608"/>
    <cellStyle name="Heading 1 1" xfId="24609"/>
    <cellStyle name="Heading 1 2" xfId="24610"/>
    <cellStyle name="Heading 1 2 10" xfId="24611"/>
    <cellStyle name="Heading 1 2 11" xfId="24612"/>
    <cellStyle name="Heading 1 2 12" xfId="24613"/>
    <cellStyle name="Heading 1 2 13" xfId="24614"/>
    <cellStyle name="Heading 1 2 14" xfId="24615"/>
    <cellStyle name="Heading 1 2 15" xfId="24616"/>
    <cellStyle name="Heading 1 2 16" xfId="24617"/>
    <cellStyle name="Heading 1 2 17" xfId="24618"/>
    <cellStyle name="Heading 1 2 18" xfId="24619"/>
    <cellStyle name="Heading 1 2 19" xfId="24620"/>
    <cellStyle name="Heading 1 2 2" xfId="24621"/>
    <cellStyle name="Heading 1 2 20" xfId="24622"/>
    <cellStyle name="Heading 1 2 21" xfId="24623"/>
    <cellStyle name="Heading 1 2 22" xfId="24624"/>
    <cellStyle name="Heading 1 2 23" xfId="24625"/>
    <cellStyle name="Heading 1 2 24" xfId="24626"/>
    <cellStyle name="Heading 1 2 25" xfId="24627"/>
    <cellStyle name="Heading 1 2 26" xfId="24628"/>
    <cellStyle name="Heading 1 2 27" xfId="24629"/>
    <cellStyle name="Heading 1 2 28" xfId="24630"/>
    <cellStyle name="Heading 1 2 29" xfId="24631"/>
    <cellStyle name="Heading 1 2 3" xfId="24632"/>
    <cellStyle name="Heading 1 2 30" xfId="24633"/>
    <cellStyle name="Heading 1 2 31" xfId="24634"/>
    <cellStyle name="Heading 1 2 32" xfId="24635"/>
    <cellStyle name="Heading 1 2 33" xfId="24636"/>
    <cellStyle name="Heading 1 2 34" xfId="24637"/>
    <cellStyle name="Heading 1 2 35" xfId="24638"/>
    <cellStyle name="Heading 1 2 36" xfId="24639"/>
    <cellStyle name="Heading 1 2 37" xfId="24640"/>
    <cellStyle name="Heading 1 2 38" xfId="24641"/>
    <cellStyle name="Heading 1 2 39" xfId="24642"/>
    <cellStyle name="Heading 1 2 4" xfId="24643"/>
    <cellStyle name="Heading 1 2 40" xfId="24644"/>
    <cellStyle name="Heading 1 2 41" xfId="24645"/>
    <cellStyle name="Heading 1 2 42" xfId="24646"/>
    <cellStyle name="Heading 1 2 43" xfId="24647"/>
    <cellStyle name="Heading 1 2 44" xfId="24648"/>
    <cellStyle name="Heading 1 2 45" xfId="24649"/>
    <cellStyle name="Heading 1 2 46" xfId="24650"/>
    <cellStyle name="Heading 1 2 47" xfId="24651"/>
    <cellStyle name="Heading 1 2 48" xfId="24652"/>
    <cellStyle name="Heading 1 2 49" xfId="24653"/>
    <cellStyle name="Heading 1 2 5" xfId="24654"/>
    <cellStyle name="Heading 1 2 50" xfId="24655"/>
    <cellStyle name="Heading 1 2 51" xfId="24656"/>
    <cellStyle name="Heading 1 2 52" xfId="24657"/>
    <cellStyle name="Heading 1 2 53" xfId="24658"/>
    <cellStyle name="Heading 1 2 54" xfId="24659"/>
    <cellStyle name="Heading 1 2 55" xfId="24660"/>
    <cellStyle name="Heading 1 2 56" xfId="24661"/>
    <cellStyle name="Heading 1 2 57" xfId="24662"/>
    <cellStyle name="Heading 1 2 58" xfId="24663"/>
    <cellStyle name="Heading 1 2 59" xfId="24664"/>
    <cellStyle name="Heading 1 2 6" xfId="24665"/>
    <cellStyle name="Heading 1 2 60" xfId="24666"/>
    <cellStyle name="Heading 1 2 61" xfId="24667"/>
    <cellStyle name="Heading 1 2 62" xfId="24668"/>
    <cellStyle name="Heading 1 2 63" xfId="24669"/>
    <cellStyle name="Heading 1 2 64" xfId="24670"/>
    <cellStyle name="Heading 1 2 65" xfId="24671"/>
    <cellStyle name="Heading 1 2 66" xfId="24672"/>
    <cellStyle name="Heading 1 2 67" xfId="24673"/>
    <cellStyle name="Heading 1 2 68" xfId="24674"/>
    <cellStyle name="Heading 1 2 69" xfId="24675"/>
    <cellStyle name="Heading 1 2 7" xfId="24676"/>
    <cellStyle name="Heading 1 2 70" xfId="24677"/>
    <cellStyle name="Heading 1 2 70 2" xfId="24678"/>
    <cellStyle name="Heading 1 2 71" xfId="24679"/>
    <cellStyle name="Heading 1 2 71 2" xfId="24680"/>
    <cellStyle name="Heading 1 2 72" xfId="24681"/>
    <cellStyle name="Heading 1 2 72 2" xfId="24682"/>
    <cellStyle name="Heading 1 2 73" xfId="24683"/>
    <cellStyle name="Heading 1 2 73 2" xfId="24684"/>
    <cellStyle name="Heading 1 2 74" xfId="24685"/>
    <cellStyle name="Heading 1 2 75" xfId="24686"/>
    <cellStyle name="Heading 1 2 76" xfId="24687"/>
    <cellStyle name="Heading 1 2 77" xfId="24688"/>
    <cellStyle name="Heading 1 2 78" xfId="24689"/>
    <cellStyle name="Heading 1 2 79" xfId="24690"/>
    <cellStyle name="Heading 1 2 8" xfId="24691"/>
    <cellStyle name="Heading 1 2 80" xfId="24692"/>
    <cellStyle name="Heading 1 2 81" xfId="24693"/>
    <cellStyle name="Heading 1 2 82" xfId="24694"/>
    <cellStyle name="Heading 1 2 83" xfId="24695"/>
    <cellStyle name="Heading 1 2 84" xfId="24696"/>
    <cellStyle name="Heading 1 2 85" xfId="24697"/>
    <cellStyle name="Heading 1 2 86" xfId="24698"/>
    <cellStyle name="Heading 1 2 87" xfId="24699"/>
    <cellStyle name="Heading 1 2 88" xfId="37339"/>
    <cellStyle name="Heading 1 2 9" xfId="24700"/>
    <cellStyle name="Heading 1 3" xfId="24701"/>
    <cellStyle name="Heading 1 3 10" xfId="24702"/>
    <cellStyle name="Heading 1 3 11" xfId="24703"/>
    <cellStyle name="Heading 1 3 12" xfId="24704"/>
    <cellStyle name="Heading 1 3 13" xfId="24705"/>
    <cellStyle name="Heading 1 3 14" xfId="24706"/>
    <cellStyle name="Heading 1 3 15" xfId="24707"/>
    <cellStyle name="Heading 1 3 16" xfId="24708"/>
    <cellStyle name="Heading 1 3 17" xfId="24709"/>
    <cellStyle name="Heading 1 3 18" xfId="24710"/>
    <cellStyle name="Heading 1 3 19" xfId="24711"/>
    <cellStyle name="Heading 1 3 2" xfId="24712"/>
    <cellStyle name="Heading 1 3 20" xfId="24713"/>
    <cellStyle name="Heading 1 3 21" xfId="24714"/>
    <cellStyle name="Heading 1 3 22" xfId="24715"/>
    <cellStyle name="Heading 1 3 23" xfId="24716"/>
    <cellStyle name="Heading 1 3 24" xfId="24717"/>
    <cellStyle name="Heading 1 3 25" xfId="24718"/>
    <cellStyle name="Heading 1 3 26" xfId="24719"/>
    <cellStyle name="Heading 1 3 27" xfId="24720"/>
    <cellStyle name="Heading 1 3 28" xfId="24721"/>
    <cellStyle name="Heading 1 3 29" xfId="24722"/>
    <cellStyle name="Heading 1 3 3" xfId="24723"/>
    <cellStyle name="Heading 1 3 30" xfId="24724"/>
    <cellStyle name="Heading 1 3 31" xfId="24725"/>
    <cellStyle name="Heading 1 3 32" xfId="24726"/>
    <cellStyle name="Heading 1 3 33" xfId="24727"/>
    <cellStyle name="Heading 1 3 34" xfId="24728"/>
    <cellStyle name="Heading 1 3 35" xfId="24729"/>
    <cellStyle name="Heading 1 3 36" xfId="24730"/>
    <cellStyle name="Heading 1 3 37" xfId="24731"/>
    <cellStyle name="Heading 1 3 38" xfId="24732"/>
    <cellStyle name="Heading 1 3 39" xfId="24733"/>
    <cellStyle name="Heading 1 3 4" xfId="24734"/>
    <cellStyle name="Heading 1 3 40" xfId="24735"/>
    <cellStyle name="Heading 1 3 41" xfId="24736"/>
    <cellStyle name="Heading 1 3 42" xfId="24737"/>
    <cellStyle name="Heading 1 3 43" xfId="24738"/>
    <cellStyle name="Heading 1 3 44" xfId="24739"/>
    <cellStyle name="Heading 1 3 45" xfId="24740"/>
    <cellStyle name="Heading 1 3 46" xfId="24741"/>
    <cellStyle name="Heading 1 3 47" xfId="24742"/>
    <cellStyle name="Heading 1 3 48" xfId="24743"/>
    <cellStyle name="Heading 1 3 49" xfId="24744"/>
    <cellStyle name="Heading 1 3 5" xfId="24745"/>
    <cellStyle name="Heading 1 3 50" xfId="24746"/>
    <cellStyle name="Heading 1 3 51" xfId="24747"/>
    <cellStyle name="Heading 1 3 52" xfId="24748"/>
    <cellStyle name="Heading 1 3 53" xfId="24749"/>
    <cellStyle name="Heading 1 3 54" xfId="24750"/>
    <cellStyle name="Heading 1 3 55" xfId="24751"/>
    <cellStyle name="Heading 1 3 56" xfId="24752"/>
    <cellStyle name="Heading 1 3 57" xfId="24753"/>
    <cellStyle name="Heading 1 3 58" xfId="24754"/>
    <cellStyle name="Heading 1 3 59" xfId="24755"/>
    <cellStyle name="Heading 1 3 6" xfId="24756"/>
    <cellStyle name="Heading 1 3 60" xfId="24757"/>
    <cellStyle name="Heading 1 3 61" xfId="24758"/>
    <cellStyle name="Heading 1 3 62" xfId="24759"/>
    <cellStyle name="Heading 1 3 63" xfId="24760"/>
    <cellStyle name="Heading 1 3 64" xfId="24761"/>
    <cellStyle name="Heading 1 3 65" xfId="24762"/>
    <cellStyle name="Heading 1 3 66" xfId="24763"/>
    <cellStyle name="Heading 1 3 67" xfId="24764"/>
    <cellStyle name="Heading 1 3 67 2" xfId="24765"/>
    <cellStyle name="Heading 1 3 68" xfId="24766"/>
    <cellStyle name="Heading 1 3 68 2" xfId="24767"/>
    <cellStyle name="Heading 1 3 69" xfId="24768"/>
    <cellStyle name="Heading 1 3 69 2" xfId="24769"/>
    <cellStyle name="Heading 1 3 7" xfId="24770"/>
    <cellStyle name="Heading 1 3 70" xfId="24771"/>
    <cellStyle name="Heading 1 3 70 2" xfId="24772"/>
    <cellStyle name="Heading 1 3 71" xfId="24773"/>
    <cellStyle name="Heading 1 3 72" xfId="24774"/>
    <cellStyle name="Heading 1 3 73" xfId="24775"/>
    <cellStyle name="Heading 1 3 74" xfId="24776"/>
    <cellStyle name="Heading 1 3 75" xfId="24777"/>
    <cellStyle name="Heading 1 3 76" xfId="24778"/>
    <cellStyle name="Heading 1 3 77" xfId="24779"/>
    <cellStyle name="Heading 1 3 78" xfId="24780"/>
    <cellStyle name="Heading 1 3 79" xfId="24781"/>
    <cellStyle name="Heading 1 3 8" xfId="24782"/>
    <cellStyle name="Heading 1 3 80" xfId="24783"/>
    <cellStyle name="Heading 1 3 81" xfId="24784"/>
    <cellStyle name="Heading 1 3 82" xfId="24785"/>
    <cellStyle name="Heading 1 3 83" xfId="24786"/>
    <cellStyle name="Heading 1 3 84" xfId="37340"/>
    <cellStyle name="Heading 1 3 9" xfId="24787"/>
    <cellStyle name="Heading 1 4" xfId="24788"/>
    <cellStyle name="Heading 1 4 10" xfId="24789"/>
    <cellStyle name="Heading 1 4 11" xfId="24790"/>
    <cellStyle name="Heading 1 4 12" xfId="24791"/>
    <cellStyle name="Heading 1 4 13" xfId="24792"/>
    <cellStyle name="Heading 1 4 14" xfId="24793"/>
    <cellStyle name="Heading 1 4 15" xfId="24794"/>
    <cellStyle name="Heading 1 4 16" xfId="24795"/>
    <cellStyle name="Heading 1 4 17" xfId="24796"/>
    <cellStyle name="Heading 1 4 18" xfId="24797"/>
    <cellStyle name="Heading 1 4 19" xfId="24798"/>
    <cellStyle name="Heading 1 4 2" xfId="24799"/>
    <cellStyle name="Heading 1 4 20" xfId="24800"/>
    <cellStyle name="Heading 1 4 21" xfId="24801"/>
    <cellStyle name="Heading 1 4 22" xfId="24802"/>
    <cellStyle name="Heading 1 4 23" xfId="24803"/>
    <cellStyle name="Heading 1 4 24" xfId="24804"/>
    <cellStyle name="Heading 1 4 25" xfId="24805"/>
    <cellStyle name="Heading 1 4 26" xfId="24806"/>
    <cellStyle name="Heading 1 4 27" xfId="24807"/>
    <cellStyle name="Heading 1 4 28" xfId="24808"/>
    <cellStyle name="Heading 1 4 29" xfId="24809"/>
    <cellStyle name="Heading 1 4 3" xfId="24810"/>
    <cellStyle name="Heading 1 4 30" xfId="24811"/>
    <cellStyle name="Heading 1 4 31" xfId="24812"/>
    <cellStyle name="Heading 1 4 32" xfId="24813"/>
    <cellStyle name="Heading 1 4 33" xfId="24814"/>
    <cellStyle name="Heading 1 4 34" xfId="24815"/>
    <cellStyle name="Heading 1 4 35" xfId="24816"/>
    <cellStyle name="Heading 1 4 36" xfId="24817"/>
    <cellStyle name="Heading 1 4 37" xfId="24818"/>
    <cellStyle name="Heading 1 4 38" xfId="24819"/>
    <cellStyle name="Heading 1 4 39" xfId="24820"/>
    <cellStyle name="Heading 1 4 4" xfId="24821"/>
    <cellStyle name="Heading 1 4 40" xfId="24822"/>
    <cellStyle name="Heading 1 4 41" xfId="24823"/>
    <cellStyle name="Heading 1 4 42" xfId="24824"/>
    <cellStyle name="Heading 1 4 43" xfId="24825"/>
    <cellStyle name="Heading 1 4 44" xfId="24826"/>
    <cellStyle name="Heading 1 4 45" xfId="24827"/>
    <cellStyle name="Heading 1 4 46" xfId="24828"/>
    <cellStyle name="Heading 1 4 47" xfId="24829"/>
    <cellStyle name="Heading 1 4 48" xfId="24830"/>
    <cellStyle name="Heading 1 4 49" xfId="24831"/>
    <cellStyle name="Heading 1 4 5" xfId="24832"/>
    <cellStyle name="Heading 1 4 50" xfId="24833"/>
    <cellStyle name="Heading 1 4 51" xfId="24834"/>
    <cellStyle name="Heading 1 4 52" xfId="24835"/>
    <cellStyle name="Heading 1 4 53" xfId="24836"/>
    <cellStyle name="Heading 1 4 54" xfId="24837"/>
    <cellStyle name="Heading 1 4 55" xfId="24838"/>
    <cellStyle name="Heading 1 4 56" xfId="24839"/>
    <cellStyle name="Heading 1 4 57" xfId="24840"/>
    <cellStyle name="Heading 1 4 58" xfId="24841"/>
    <cellStyle name="Heading 1 4 59" xfId="24842"/>
    <cellStyle name="Heading 1 4 6" xfId="24843"/>
    <cellStyle name="Heading 1 4 60" xfId="24844"/>
    <cellStyle name="Heading 1 4 61" xfId="24845"/>
    <cellStyle name="Heading 1 4 62" xfId="24846"/>
    <cellStyle name="Heading 1 4 63" xfId="24847"/>
    <cellStyle name="Heading 1 4 64" xfId="24848"/>
    <cellStyle name="Heading 1 4 65" xfId="24849"/>
    <cellStyle name="Heading 1 4 66" xfId="24850"/>
    <cellStyle name="Heading 1 4 67" xfId="24851"/>
    <cellStyle name="Heading 1 4 67 2" xfId="24852"/>
    <cellStyle name="Heading 1 4 68" xfId="24853"/>
    <cellStyle name="Heading 1 4 68 2" xfId="24854"/>
    <cellStyle name="Heading 1 4 69" xfId="24855"/>
    <cellStyle name="Heading 1 4 69 2" xfId="24856"/>
    <cellStyle name="Heading 1 4 7" xfId="24857"/>
    <cellStyle name="Heading 1 4 70" xfId="24858"/>
    <cellStyle name="Heading 1 4 70 2" xfId="24859"/>
    <cellStyle name="Heading 1 4 71" xfId="24860"/>
    <cellStyle name="Heading 1 4 72" xfId="24861"/>
    <cellStyle name="Heading 1 4 73" xfId="24862"/>
    <cellStyle name="Heading 1 4 74" xfId="24863"/>
    <cellStyle name="Heading 1 4 75" xfId="24864"/>
    <cellStyle name="Heading 1 4 76" xfId="24865"/>
    <cellStyle name="Heading 1 4 77" xfId="24866"/>
    <cellStyle name="Heading 1 4 78" xfId="24867"/>
    <cellStyle name="Heading 1 4 79" xfId="24868"/>
    <cellStyle name="Heading 1 4 8" xfId="24869"/>
    <cellStyle name="Heading 1 4 80" xfId="24870"/>
    <cellStyle name="Heading 1 4 81" xfId="24871"/>
    <cellStyle name="Heading 1 4 82" xfId="24872"/>
    <cellStyle name="Heading 1 4 83" xfId="24873"/>
    <cellStyle name="Heading 1 4 84" xfId="37341"/>
    <cellStyle name="Heading 1 4 9" xfId="24874"/>
    <cellStyle name="Heading 1 5" xfId="24875"/>
    <cellStyle name="Heading 1 6" xfId="24876"/>
    <cellStyle name="Heading 1 7" xfId="24877"/>
    <cellStyle name="Heading 2 2" xfId="24878"/>
    <cellStyle name="Heading 2 2 10" xfId="24879"/>
    <cellStyle name="Heading 2 2 11" xfId="24880"/>
    <cellStyle name="Heading 2 2 12" xfId="24881"/>
    <cellStyle name="Heading 2 2 13" xfId="24882"/>
    <cellStyle name="Heading 2 2 14" xfId="24883"/>
    <cellStyle name="Heading 2 2 15" xfId="24884"/>
    <cellStyle name="Heading 2 2 16" xfId="24885"/>
    <cellStyle name="Heading 2 2 17" xfId="24886"/>
    <cellStyle name="Heading 2 2 18" xfId="24887"/>
    <cellStyle name="Heading 2 2 19" xfId="24888"/>
    <cellStyle name="Heading 2 2 2" xfId="24889"/>
    <cellStyle name="Heading 2 2 20" xfId="24890"/>
    <cellStyle name="Heading 2 2 21" xfId="24891"/>
    <cellStyle name="Heading 2 2 22" xfId="24892"/>
    <cellStyle name="Heading 2 2 23" xfId="24893"/>
    <cellStyle name="Heading 2 2 24" xfId="24894"/>
    <cellStyle name="Heading 2 2 25" xfId="24895"/>
    <cellStyle name="Heading 2 2 26" xfId="24896"/>
    <cellStyle name="Heading 2 2 27" xfId="24897"/>
    <cellStyle name="Heading 2 2 28" xfId="24898"/>
    <cellStyle name="Heading 2 2 29" xfId="24899"/>
    <cellStyle name="Heading 2 2 3" xfId="24900"/>
    <cellStyle name="Heading 2 2 30" xfId="24901"/>
    <cellStyle name="Heading 2 2 31" xfId="24902"/>
    <cellStyle name="Heading 2 2 32" xfId="24903"/>
    <cellStyle name="Heading 2 2 33" xfId="24904"/>
    <cellStyle name="Heading 2 2 34" xfId="24905"/>
    <cellStyle name="Heading 2 2 35" xfId="24906"/>
    <cellStyle name="Heading 2 2 36" xfId="24907"/>
    <cellStyle name="Heading 2 2 37" xfId="24908"/>
    <cellStyle name="Heading 2 2 38" xfId="24909"/>
    <cellStyle name="Heading 2 2 39" xfId="24910"/>
    <cellStyle name="Heading 2 2 4" xfId="24911"/>
    <cellStyle name="Heading 2 2 40" xfId="24912"/>
    <cellStyle name="Heading 2 2 41" xfId="24913"/>
    <cellStyle name="Heading 2 2 42" xfId="24914"/>
    <cellStyle name="Heading 2 2 43" xfId="24915"/>
    <cellStyle name="Heading 2 2 44" xfId="24916"/>
    <cellStyle name="Heading 2 2 45" xfId="24917"/>
    <cellStyle name="Heading 2 2 46" xfId="24918"/>
    <cellStyle name="Heading 2 2 47" xfId="24919"/>
    <cellStyle name="Heading 2 2 48" xfId="24920"/>
    <cellStyle name="Heading 2 2 49" xfId="24921"/>
    <cellStyle name="Heading 2 2 5" xfId="24922"/>
    <cellStyle name="Heading 2 2 50" xfId="24923"/>
    <cellStyle name="Heading 2 2 51" xfId="24924"/>
    <cellStyle name="Heading 2 2 52" xfId="24925"/>
    <cellStyle name="Heading 2 2 53" xfId="24926"/>
    <cellStyle name="Heading 2 2 54" xfId="24927"/>
    <cellStyle name="Heading 2 2 55" xfId="24928"/>
    <cellStyle name="Heading 2 2 56" xfId="24929"/>
    <cellStyle name="Heading 2 2 57" xfId="24930"/>
    <cellStyle name="Heading 2 2 58" xfId="24931"/>
    <cellStyle name="Heading 2 2 59" xfId="24932"/>
    <cellStyle name="Heading 2 2 6" xfId="24933"/>
    <cellStyle name="Heading 2 2 60" xfId="24934"/>
    <cellStyle name="Heading 2 2 61" xfId="24935"/>
    <cellStyle name="Heading 2 2 62" xfId="24936"/>
    <cellStyle name="Heading 2 2 63" xfId="24937"/>
    <cellStyle name="Heading 2 2 64" xfId="24938"/>
    <cellStyle name="Heading 2 2 65" xfId="24939"/>
    <cellStyle name="Heading 2 2 66" xfId="24940"/>
    <cellStyle name="Heading 2 2 67" xfId="24941"/>
    <cellStyle name="Heading 2 2 68" xfId="24942"/>
    <cellStyle name="Heading 2 2 69" xfId="24943"/>
    <cellStyle name="Heading 2 2 7" xfId="24944"/>
    <cellStyle name="Heading 2 2 70" xfId="24945"/>
    <cellStyle name="Heading 2 2 70 2" xfId="24946"/>
    <cellStyle name="Heading 2 2 71" xfId="24947"/>
    <cellStyle name="Heading 2 2 71 2" xfId="24948"/>
    <cellStyle name="Heading 2 2 72" xfId="24949"/>
    <cellStyle name="Heading 2 2 72 2" xfId="24950"/>
    <cellStyle name="Heading 2 2 73" xfId="24951"/>
    <cellStyle name="Heading 2 2 73 2" xfId="24952"/>
    <cellStyle name="Heading 2 2 74" xfId="24953"/>
    <cellStyle name="Heading 2 2 75" xfId="24954"/>
    <cellStyle name="Heading 2 2 76" xfId="24955"/>
    <cellStyle name="Heading 2 2 77" xfId="24956"/>
    <cellStyle name="Heading 2 2 78" xfId="24957"/>
    <cellStyle name="Heading 2 2 79" xfId="24958"/>
    <cellStyle name="Heading 2 2 8" xfId="24959"/>
    <cellStyle name="Heading 2 2 80" xfId="24960"/>
    <cellStyle name="Heading 2 2 81" xfId="24961"/>
    <cellStyle name="Heading 2 2 82" xfId="24962"/>
    <cellStyle name="Heading 2 2 83" xfId="24963"/>
    <cellStyle name="Heading 2 2 84" xfId="24964"/>
    <cellStyle name="Heading 2 2 85" xfId="24965"/>
    <cellStyle name="Heading 2 2 86" xfId="24966"/>
    <cellStyle name="Heading 2 2 87" xfId="24967"/>
    <cellStyle name="Heading 2 2 88" xfId="37342"/>
    <cellStyle name="Heading 2 2 9" xfId="24968"/>
    <cellStyle name="Heading 2 3" xfId="24969"/>
    <cellStyle name="Heading 2 3 10" xfId="24970"/>
    <cellStyle name="Heading 2 3 11" xfId="24971"/>
    <cellStyle name="Heading 2 3 12" xfId="24972"/>
    <cellStyle name="Heading 2 3 13" xfId="24973"/>
    <cellStyle name="Heading 2 3 14" xfId="24974"/>
    <cellStyle name="Heading 2 3 15" xfId="24975"/>
    <cellStyle name="Heading 2 3 16" xfId="24976"/>
    <cellStyle name="Heading 2 3 17" xfId="24977"/>
    <cellStyle name="Heading 2 3 18" xfId="24978"/>
    <cellStyle name="Heading 2 3 19" xfId="24979"/>
    <cellStyle name="Heading 2 3 2" xfId="24980"/>
    <cellStyle name="Heading 2 3 20" xfId="24981"/>
    <cellStyle name="Heading 2 3 21" xfId="24982"/>
    <cellStyle name="Heading 2 3 22" xfId="24983"/>
    <cellStyle name="Heading 2 3 23" xfId="24984"/>
    <cellStyle name="Heading 2 3 24" xfId="24985"/>
    <cellStyle name="Heading 2 3 25" xfId="24986"/>
    <cellStyle name="Heading 2 3 26" xfId="24987"/>
    <cellStyle name="Heading 2 3 27" xfId="24988"/>
    <cellStyle name="Heading 2 3 28" xfId="24989"/>
    <cellStyle name="Heading 2 3 29" xfId="24990"/>
    <cellStyle name="Heading 2 3 3" xfId="24991"/>
    <cellStyle name="Heading 2 3 30" xfId="24992"/>
    <cellStyle name="Heading 2 3 31" xfId="24993"/>
    <cellStyle name="Heading 2 3 32" xfId="24994"/>
    <cellStyle name="Heading 2 3 33" xfId="24995"/>
    <cellStyle name="Heading 2 3 34" xfId="24996"/>
    <cellStyle name="Heading 2 3 35" xfId="24997"/>
    <cellStyle name="Heading 2 3 36" xfId="24998"/>
    <cellStyle name="Heading 2 3 37" xfId="24999"/>
    <cellStyle name="Heading 2 3 38" xfId="25000"/>
    <cellStyle name="Heading 2 3 39" xfId="25001"/>
    <cellStyle name="Heading 2 3 4" xfId="25002"/>
    <cellStyle name="Heading 2 3 40" xfId="25003"/>
    <cellStyle name="Heading 2 3 41" xfId="25004"/>
    <cellStyle name="Heading 2 3 42" xfId="25005"/>
    <cellStyle name="Heading 2 3 43" xfId="25006"/>
    <cellStyle name="Heading 2 3 44" xfId="25007"/>
    <cellStyle name="Heading 2 3 45" xfId="25008"/>
    <cellStyle name="Heading 2 3 46" xfId="25009"/>
    <cellStyle name="Heading 2 3 47" xfId="25010"/>
    <cellStyle name="Heading 2 3 48" xfId="25011"/>
    <cellStyle name="Heading 2 3 49" xfId="25012"/>
    <cellStyle name="Heading 2 3 5" xfId="25013"/>
    <cellStyle name="Heading 2 3 50" xfId="25014"/>
    <cellStyle name="Heading 2 3 51" xfId="25015"/>
    <cellStyle name="Heading 2 3 52" xfId="25016"/>
    <cellStyle name="Heading 2 3 53" xfId="25017"/>
    <cellStyle name="Heading 2 3 54" xfId="25018"/>
    <cellStyle name="Heading 2 3 55" xfId="25019"/>
    <cellStyle name="Heading 2 3 56" xfId="25020"/>
    <cellStyle name="Heading 2 3 57" xfId="25021"/>
    <cellStyle name="Heading 2 3 58" xfId="25022"/>
    <cellStyle name="Heading 2 3 59" xfId="25023"/>
    <cellStyle name="Heading 2 3 6" xfId="25024"/>
    <cellStyle name="Heading 2 3 60" xfId="25025"/>
    <cellStyle name="Heading 2 3 61" xfId="25026"/>
    <cellStyle name="Heading 2 3 62" xfId="25027"/>
    <cellStyle name="Heading 2 3 63" xfId="25028"/>
    <cellStyle name="Heading 2 3 64" xfId="25029"/>
    <cellStyle name="Heading 2 3 65" xfId="25030"/>
    <cellStyle name="Heading 2 3 66" xfId="25031"/>
    <cellStyle name="Heading 2 3 67" xfId="25032"/>
    <cellStyle name="Heading 2 3 67 2" xfId="25033"/>
    <cellStyle name="Heading 2 3 68" xfId="25034"/>
    <cellStyle name="Heading 2 3 68 2" xfId="25035"/>
    <cellStyle name="Heading 2 3 69" xfId="25036"/>
    <cellStyle name="Heading 2 3 69 2" xfId="25037"/>
    <cellStyle name="Heading 2 3 7" xfId="25038"/>
    <cellStyle name="Heading 2 3 70" xfId="25039"/>
    <cellStyle name="Heading 2 3 70 2" xfId="25040"/>
    <cellStyle name="Heading 2 3 71" xfId="25041"/>
    <cellStyle name="Heading 2 3 72" xfId="25042"/>
    <cellStyle name="Heading 2 3 73" xfId="25043"/>
    <cellStyle name="Heading 2 3 74" xfId="25044"/>
    <cellStyle name="Heading 2 3 75" xfId="25045"/>
    <cellStyle name="Heading 2 3 76" xfId="25046"/>
    <cellStyle name="Heading 2 3 77" xfId="25047"/>
    <cellStyle name="Heading 2 3 78" xfId="25048"/>
    <cellStyle name="Heading 2 3 79" xfId="25049"/>
    <cellStyle name="Heading 2 3 8" xfId="25050"/>
    <cellStyle name="Heading 2 3 80" xfId="25051"/>
    <cellStyle name="Heading 2 3 81" xfId="25052"/>
    <cellStyle name="Heading 2 3 82" xfId="25053"/>
    <cellStyle name="Heading 2 3 83" xfId="25054"/>
    <cellStyle name="Heading 2 3 84" xfId="37343"/>
    <cellStyle name="Heading 2 3 9" xfId="25055"/>
    <cellStyle name="Heading 2 4" xfId="25056"/>
    <cellStyle name="Heading 2 4 10" xfId="25057"/>
    <cellStyle name="Heading 2 4 11" xfId="25058"/>
    <cellStyle name="Heading 2 4 12" xfId="25059"/>
    <cellStyle name="Heading 2 4 13" xfId="25060"/>
    <cellStyle name="Heading 2 4 14" xfId="25061"/>
    <cellStyle name="Heading 2 4 15" xfId="25062"/>
    <cellStyle name="Heading 2 4 16" xfId="25063"/>
    <cellStyle name="Heading 2 4 17" xfId="25064"/>
    <cellStyle name="Heading 2 4 18" xfId="25065"/>
    <cellStyle name="Heading 2 4 19" xfId="25066"/>
    <cellStyle name="Heading 2 4 2" xfId="25067"/>
    <cellStyle name="Heading 2 4 20" xfId="25068"/>
    <cellStyle name="Heading 2 4 21" xfId="25069"/>
    <cellStyle name="Heading 2 4 22" xfId="25070"/>
    <cellStyle name="Heading 2 4 23" xfId="25071"/>
    <cellStyle name="Heading 2 4 24" xfId="25072"/>
    <cellStyle name="Heading 2 4 25" xfId="25073"/>
    <cellStyle name="Heading 2 4 26" xfId="25074"/>
    <cellStyle name="Heading 2 4 27" xfId="25075"/>
    <cellStyle name="Heading 2 4 28" xfId="25076"/>
    <cellStyle name="Heading 2 4 29" xfId="25077"/>
    <cellStyle name="Heading 2 4 3" xfId="25078"/>
    <cellStyle name="Heading 2 4 30" xfId="25079"/>
    <cellStyle name="Heading 2 4 31" xfId="25080"/>
    <cellStyle name="Heading 2 4 32" xfId="25081"/>
    <cellStyle name="Heading 2 4 33" xfId="25082"/>
    <cellStyle name="Heading 2 4 34" xfId="25083"/>
    <cellStyle name="Heading 2 4 35" xfId="25084"/>
    <cellStyle name="Heading 2 4 36" xfId="25085"/>
    <cellStyle name="Heading 2 4 37" xfId="25086"/>
    <cellStyle name="Heading 2 4 38" xfId="25087"/>
    <cellStyle name="Heading 2 4 39" xfId="25088"/>
    <cellStyle name="Heading 2 4 4" xfId="25089"/>
    <cellStyle name="Heading 2 4 40" xfId="25090"/>
    <cellStyle name="Heading 2 4 41" xfId="25091"/>
    <cellStyle name="Heading 2 4 42" xfId="25092"/>
    <cellStyle name="Heading 2 4 43" xfId="25093"/>
    <cellStyle name="Heading 2 4 44" xfId="25094"/>
    <cellStyle name="Heading 2 4 45" xfId="25095"/>
    <cellStyle name="Heading 2 4 46" xfId="25096"/>
    <cellStyle name="Heading 2 4 47" xfId="25097"/>
    <cellStyle name="Heading 2 4 48" xfId="25098"/>
    <cellStyle name="Heading 2 4 49" xfId="25099"/>
    <cellStyle name="Heading 2 4 5" xfId="25100"/>
    <cellStyle name="Heading 2 4 50" xfId="25101"/>
    <cellStyle name="Heading 2 4 51" xfId="25102"/>
    <cellStyle name="Heading 2 4 52" xfId="25103"/>
    <cellStyle name="Heading 2 4 53" xfId="25104"/>
    <cellStyle name="Heading 2 4 54" xfId="25105"/>
    <cellStyle name="Heading 2 4 55" xfId="25106"/>
    <cellStyle name="Heading 2 4 56" xfId="25107"/>
    <cellStyle name="Heading 2 4 57" xfId="25108"/>
    <cellStyle name="Heading 2 4 58" xfId="25109"/>
    <cellStyle name="Heading 2 4 59" xfId="25110"/>
    <cellStyle name="Heading 2 4 6" xfId="25111"/>
    <cellStyle name="Heading 2 4 60" xfId="25112"/>
    <cellStyle name="Heading 2 4 61" xfId="25113"/>
    <cellStyle name="Heading 2 4 62" xfId="25114"/>
    <cellStyle name="Heading 2 4 63" xfId="25115"/>
    <cellStyle name="Heading 2 4 64" xfId="25116"/>
    <cellStyle name="Heading 2 4 65" xfId="25117"/>
    <cellStyle name="Heading 2 4 66" xfId="25118"/>
    <cellStyle name="Heading 2 4 67" xfId="25119"/>
    <cellStyle name="Heading 2 4 67 2" xfId="25120"/>
    <cellStyle name="Heading 2 4 68" xfId="25121"/>
    <cellStyle name="Heading 2 4 68 2" xfId="25122"/>
    <cellStyle name="Heading 2 4 69" xfId="25123"/>
    <cellStyle name="Heading 2 4 69 2" xfId="25124"/>
    <cellStyle name="Heading 2 4 7" xfId="25125"/>
    <cellStyle name="Heading 2 4 70" xfId="25126"/>
    <cellStyle name="Heading 2 4 70 2" xfId="25127"/>
    <cellStyle name="Heading 2 4 71" xfId="25128"/>
    <cellStyle name="Heading 2 4 72" xfId="25129"/>
    <cellStyle name="Heading 2 4 73" xfId="25130"/>
    <cellStyle name="Heading 2 4 74" xfId="25131"/>
    <cellStyle name="Heading 2 4 75" xfId="25132"/>
    <cellStyle name="Heading 2 4 76" xfId="25133"/>
    <cellStyle name="Heading 2 4 77" xfId="25134"/>
    <cellStyle name="Heading 2 4 78" xfId="25135"/>
    <cellStyle name="Heading 2 4 79" xfId="25136"/>
    <cellStyle name="Heading 2 4 8" xfId="25137"/>
    <cellStyle name="Heading 2 4 80" xfId="25138"/>
    <cellStyle name="Heading 2 4 81" xfId="25139"/>
    <cellStyle name="Heading 2 4 82" xfId="25140"/>
    <cellStyle name="Heading 2 4 83" xfId="25141"/>
    <cellStyle name="Heading 2 4 84" xfId="37344"/>
    <cellStyle name="Heading 2 4 9" xfId="25142"/>
    <cellStyle name="Heading 2 5" xfId="25143"/>
    <cellStyle name="Heading 2 6" xfId="25144"/>
    <cellStyle name="Heading 2 7" xfId="25145"/>
    <cellStyle name="Heading 3 2" xfId="25146"/>
    <cellStyle name="Heading 3 2 10" xfId="25147"/>
    <cellStyle name="Heading 3 2 11" xfId="25148"/>
    <cellStyle name="Heading 3 2 12" xfId="25149"/>
    <cellStyle name="Heading 3 2 13" xfId="25150"/>
    <cellStyle name="Heading 3 2 14" xfId="25151"/>
    <cellStyle name="Heading 3 2 15" xfId="25152"/>
    <cellStyle name="Heading 3 2 16" xfId="25153"/>
    <cellStyle name="Heading 3 2 17" xfId="25154"/>
    <cellStyle name="Heading 3 2 18" xfId="25155"/>
    <cellStyle name="Heading 3 2 19" xfId="25156"/>
    <cellStyle name="Heading 3 2 2" xfId="25157"/>
    <cellStyle name="Heading 3 2 20" xfId="25158"/>
    <cellStyle name="Heading 3 2 21" xfId="25159"/>
    <cellStyle name="Heading 3 2 22" xfId="25160"/>
    <cellStyle name="Heading 3 2 23" xfId="25161"/>
    <cellStyle name="Heading 3 2 24" xfId="25162"/>
    <cellStyle name="Heading 3 2 25" xfId="25163"/>
    <cellStyle name="Heading 3 2 26" xfId="25164"/>
    <cellStyle name="Heading 3 2 27" xfId="25165"/>
    <cellStyle name="Heading 3 2 28" xfId="25166"/>
    <cellStyle name="Heading 3 2 29" xfId="25167"/>
    <cellStyle name="Heading 3 2 3" xfId="25168"/>
    <cellStyle name="Heading 3 2 30" xfId="25169"/>
    <cellStyle name="Heading 3 2 31" xfId="25170"/>
    <cellStyle name="Heading 3 2 32" xfId="25171"/>
    <cellStyle name="Heading 3 2 33" xfId="25172"/>
    <cellStyle name="Heading 3 2 34" xfId="25173"/>
    <cellStyle name="Heading 3 2 35" xfId="25174"/>
    <cellStyle name="Heading 3 2 36" xfId="25175"/>
    <cellStyle name="Heading 3 2 37" xfId="25176"/>
    <cellStyle name="Heading 3 2 38" xfId="25177"/>
    <cellStyle name="Heading 3 2 39" xfId="25178"/>
    <cellStyle name="Heading 3 2 4" xfId="25179"/>
    <cellStyle name="Heading 3 2 40" xfId="25180"/>
    <cellStyle name="Heading 3 2 41" xfId="25181"/>
    <cellStyle name="Heading 3 2 42" xfId="25182"/>
    <cellStyle name="Heading 3 2 43" xfId="25183"/>
    <cellStyle name="Heading 3 2 44" xfId="25184"/>
    <cellStyle name="Heading 3 2 45" xfId="25185"/>
    <cellStyle name="Heading 3 2 46" xfId="25186"/>
    <cellStyle name="Heading 3 2 47" xfId="25187"/>
    <cellStyle name="Heading 3 2 48" xfId="25188"/>
    <cellStyle name="Heading 3 2 49" xfId="25189"/>
    <cellStyle name="Heading 3 2 5" xfId="25190"/>
    <cellStyle name="Heading 3 2 50" xfId="25191"/>
    <cellStyle name="Heading 3 2 51" xfId="25192"/>
    <cellStyle name="Heading 3 2 52" xfId="25193"/>
    <cellStyle name="Heading 3 2 53" xfId="25194"/>
    <cellStyle name="Heading 3 2 54" xfId="25195"/>
    <cellStyle name="Heading 3 2 55" xfId="25196"/>
    <cellStyle name="Heading 3 2 56" xfId="25197"/>
    <cellStyle name="Heading 3 2 57" xfId="25198"/>
    <cellStyle name="Heading 3 2 58" xfId="25199"/>
    <cellStyle name="Heading 3 2 59" xfId="25200"/>
    <cellStyle name="Heading 3 2 6" xfId="25201"/>
    <cellStyle name="Heading 3 2 60" xfId="25202"/>
    <cellStyle name="Heading 3 2 61" xfId="25203"/>
    <cellStyle name="Heading 3 2 62" xfId="25204"/>
    <cellStyle name="Heading 3 2 63" xfId="25205"/>
    <cellStyle name="Heading 3 2 64" xfId="25206"/>
    <cellStyle name="Heading 3 2 65" xfId="25207"/>
    <cellStyle name="Heading 3 2 66" xfId="25208"/>
    <cellStyle name="Heading 3 2 67" xfId="25209"/>
    <cellStyle name="Heading 3 2 68" xfId="25210"/>
    <cellStyle name="Heading 3 2 69" xfId="25211"/>
    <cellStyle name="Heading 3 2 7" xfId="25212"/>
    <cellStyle name="Heading 3 2 70" xfId="25213"/>
    <cellStyle name="Heading 3 2 70 2" xfId="25214"/>
    <cellStyle name="Heading 3 2 71" xfId="25215"/>
    <cellStyle name="Heading 3 2 71 2" xfId="25216"/>
    <cellStyle name="Heading 3 2 72" xfId="25217"/>
    <cellStyle name="Heading 3 2 72 2" xfId="25218"/>
    <cellStyle name="Heading 3 2 73" xfId="25219"/>
    <cellStyle name="Heading 3 2 73 2" xfId="25220"/>
    <cellStyle name="Heading 3 2 74" xfId="25221"/>
    <cellStyle name="Heading 3 2 75" xfId="25222"/>
    <cellStyle name="Heading 3 2 76" xfId="25223"/>
    <cellStyle name="Heading 3 2 77" xfId="25224"/>
    <cellStyle name="Heading 3 2 78" xfId="25225"/>
    <cellStyle name="Heading 3 2 79" xfId="25226"/>
    <cellStyle name="Heading 3 2 8" xfId="25227"/>
    <cellStyle name="Heading 3 2 80" xfId="25228"/>
    <cellStyle name="Heading 3 2 81" xfId="25229"/>
    <cellStyle name="Heading 3 2 82" xfId="25230"/>
    <cellStyle name="Heading 3 2 83" xfId="25231"/>
    <cellStyle name="Heading 3 2 84" xfId="25232"/>
    <cellStyle name="Heading 3 2 85" xfId="25233"/>
    <cellStyle name="Heading 3 2 86" xfId="25234"/>
    <cellStyle name="Heading 3 2 87" xfId="25235"/>
    <cellStyle name="Heading 3 2 88" xfId="37345"/>
    <cellStyle name="Heading 3 2 9" xfId="25236"/>
    <cellStyle name="Heading 3 3" xfId="25237"/>
    <cellStyle name="Heading 3 3 10" xfId="25238"/>
    <cellStyle name="Heading 3 3 11" xfId="25239"/>
    <cellStyle name="Heading 3 3 12" xfId="25240"/>
    <cellStyle name="Heading 3 3 13" xfId="25241"/>
    <cellStyle name="Heading 3 3 14" xfId="25242"/>
    <cellStyle name="Heading 3 3 15" xfId="25243"/>
    <cellStyle name="Heading 3 3 16" xfId="25244"/>
    <cellStyle name="Heading 3 3 17" xfId="25245"/>
    <cellStyle name="Heading 3 3 18" xfId="25246"/>
    <cellStyle name="Heading 3 3 19" xfId="25247"/>
    <cellStyle name="Heading 3 3 2" xfId="25248"/>
    <cellStyle name="Heading 3 3 20" xfId="25249"/>
    <cellStyle name="Heading 3 3 21" xfId="25250"/>
    <cellStyle name="Heading 3 3 22" xfId="25251"/>
    <cellStyle name="Heading 3 3 23" xfId="25252"/>
    <cellStyle name="Heading 3 3 24" xfId="25253"/>
    <cellStyle name="Heading 3 3 25" xfId="25254"/>
    <cellStyle name="Heading 3 3 26" xfId="25255"/>
    <cellStyle name="Heading 3 3 27" xfId="25256"/>
    <cellStyle name="Heading 3 3 28" xfId="25257"/>
    <cellStyle name="Heading 3 3 29" xfId="25258"/>
    <cellStyle name="Heading 3 3 3" xfId="25259"/>
    <cellStyle name="Heading 3 3 30" xfId="25260"/>
    <cellStyle name="Heading 3 3 31" xfId="25261"/>
    <cellStyle name="Heading 3 3 32" xfId="25262"/>
    <cellStyle name="Heading 3 3 33" xfId="25263"/>
    <cellStyle name="Heading 3 3 34" xfId="25264"/>
    <cellStyle name="Heading 3 3 35" xfId="25265"/>
    <cellStyle name="Heading 3 3 36" xfId="25266"/>
    <cellStyle name="Heading 3 3 37" xfId="25267"/>
    <cellStyle name="Heading 3 3 38" xfId="25268"/>
    <cellStyle name="Heading 3 3 39" xfId="25269"/>
    <cellStyle name="Heading 3 3 4" xfId="25270"/>
    <cellStyle name="Heading 3 3 40" xfId="25271"/>
    <cellStyle name="Heading 3 3 41" xfId="25272"/>
    <cellStyle name="Heading 3 3 42" xfId="25273"/>
    <cellStyle name="Heading 3 3 43" xfId="25274"/>
    <cellStyle name="Heading 3 3 44" xfId="25275"/>
    <cellStyle name="Heading 3 3 45" xfId="25276"/>
    <cellStyle name="Heading 3 3 46" xfId="25277"/>
    <cellStyle name="Heading 3 3 47" xfId="25278"/>
    <cellStyle name="Heading 3 3 48" xfId="25279"/>
    <cellStyle name="Heading 3 3 49" xfId="25280"/>
    <cellStyle name="Heading 3 3 5" xfId="25281"/>
    <cellStyle name="Heading 3 3 50" xfId="25282"/>
    <cellStyle name="Heading 3 3 51" xfId="25283"/>
    <cellStyle name="Heading 3 3 52" xfId="25284"/>
    <cellStyle name="Heading 3 3 53" xfId="25285"/>
    <cellStyle name="Heading 3 3 54" xfId="25286"/>
    <cellStyle name="Heading 3 3 55" xfId="25287"/>
    <cellStyle name="Heading 3 3 56" xfId="25288"/>
    <cellStyle name="Heading 3 3 57" xfId="25289"/>
    <cellStyle name="Heading 3 3 58" xfId="25290"/>
    <cellStyle name="Heading 3 3 59" xfId="25291"/>
    <cellStyle name="Heading 3 3 6" xfId="25292"/>
    <cellStyle name="Heading 3 3 60" xfId="25293"/>
    <cellStyle name="Heading 3 3 61" xfId="25294"/>
    <cellStyle name="Heading 3 3 62" xfId="25295"/>
    <cellStyle name="Heading 3 3 63" xfId="25296"/>
    <cellStyle name="Heading 3 3 64" xfId="25297"/>
    <cellStyle name="Heading 3 3 65" xfId="25298"/>
    <cellStyle name="Heading 3 3 66" xfId="25299"/>
    <cellStyle name="Heading 3 3 67" xfId="25300"/>
    <cellStyle name="Heading 3 3 67 2" xfId="25301"/>
    <cellStyle name="Heading 3 3 68" xfId="25302"/>
    <cellStyle name="Heading 3 3 68 2" xfId="25303"/>
    <cellStyle name="Heading 3 3 69" xfId="25304"/>
    <cellStyle name="Heading 3 3 69 2" xfId="25305"/>
    <cellStyle name="Heading 3 3 7" xfId="25306"/>
    <cellStyle name="Heading 3 3 70" xfId="25307"/>
    <cellStyle name="Heading 3 3 70 2" xfId="25308"/>
    <cellStyle name="Heading 3 3 71" xfId="25309"/>
    <cellStyle name="Heading 3 3 72" xfId="25310"/>
    <cellStyle name="Heading 3 3 73" xfId="25311"/>
    <cellStyle name="Heading 3 3 74" xfId="25312"/>
    <cellStyle name="Heading 3 3 75" xfId="25313"/>
    <cellStyle name="Heading 3 3 76" xfId="25314"/>
    <cellStyle name="Heading 3 3 77" xfId="25315"/>
    <cellStyle name="Heading 3 3 78" xfId="25316"/>
    <cellStyle name="Heading 3 3 79" xfId="25317"/>
    <cellStyle name="Heading 3 3 8" xfId="25318"/>
    <cellStyle name="Heading 3 3 80" xfId="25319"/>
    <cellStyle name="Heading 3 3 81" xfId="25320"/>
    <cellStyle name="Heading 3 3 82" xfId="25321"/>
    <cellStyle name="Heading 3 3 83" xfId="25322"/>
    <cellStyle name="Heading 3 3 84" xfId="37346"/>
    <cellStyle name="Heading 3 3 9" xfId="25323"/>
    <cellStyle name="Heading 3 4" xfId="25324"/>
    <cellStyle name="Heading 3 4 10" xfId="25325"/>
    <cellStyle name="Heading 3 4 11" xfId="25326"/>
    <cellStyle name="Heading 3 4 12" xfId="25327"/>
    <cellStyle name="Heading 3 4 13" xfId="25328"/>
    <cellStyle name="Heading 3 4 14" xfId="25329"/>
    <cellStyle name="Heading 3 4 15" xfId="25330"/>
    <cellStyle name="Heading 3 4 16" xfId="25331"/>
    <cellStyle name="Heading 3 4 17" xfId="25332"/>
    <cellStyle name="Heading 3 4 18" xfId="25333"/>
    <cellStyle name="Heading 3 4 19" xfId="25334"/>
    <cellStyle name="Heading 3 4 2" xfId="25335"/>
    <cellStyle name="Heading 3 4 20" xfId="25336"/>
    <cellStyle name="Heading 3 4 21" xfId="25337"/>
    <cellStyle name="Heading 3 4 22" xfId="25338"/>
    <cellStyle name="Heading 3 4 23" xfId="25339"/>
    <cellStyle name="Heading 3 4 24" xfId="25340"/>
    <cellStyle name="Heading 3 4 25" xfId="25341"/>
    <cellStyle name="Heading 3 4 26" xfId="25342"/>
    <cellStyle name="Heading 3 4 27" xfId="25343"/>
    <cellStyle name="Heading 3 4 28" xfId="25344"/>
    <cellStyle name="Heading 3 4 29" xfId="25345"/>
    <cellStyle name="Heading 3 4 3" xfId="25346"/>
    <cellStyle name="Heading 3 4 30" xfId="25347"/>
    <cellStyle name="Heading 3 4 31" xfId="25348"/>
    <cellStyle name="Heading 3 4 32" xfId="25349"/>
    <cellStyle name="Heading 3 4 33" xfId="25350"/>
    <cellStyle name="Heading 3 4 34" xfId="25351"/>
    <cellStyle name="Heading 3 4 35" xfId="25352"/>
    <cellStyle name="Heading 3 4 36" xfId="25353"/>
    <cellStyle name="Heading 3 4 37" xfId="25354"/>
    <cellStyle name="Heading 3 4 38" xfId="25355"/>
    <cellStyle name="Heading 3 4 39" xfId="25356"/>
    <cellStyle name="Heading 3 4 4" xfId="25357"/>
    <cellStyle name="Heading 3 4 40" xfId="25358"/>
    <cellStyle name="Heading 3 4 41" xfId="25359"/>
    <cellStyle name="Heading 3 4 42" xfId="25360"/>
    <cellStyle name="Heading 3 4 43" xfId="25361"/>
    <cellStyle name="Heading 3 4 44" xfId="25362"/>
    <cellStyle name="Heading 3 4 45" xfId="25363"/>
    <cellStyle name="Heading 3 4 46" xfId="25364"/>
    <cellStyle name="Heading 3 4 47" xfId="25365"/>
    <cellStyle name="Heading 3 4 48" xfId="25366"/>
    <cellStyle name="Heading 3 4 49" xfId="25367"/>
    <cellStyle name="Heading 3 4 5" xfId="25368"/>
    <cellStyle name="Heading 3 4 50" xfId="25369"/>
    <cellStyle name="Heading 3 4 51" xfId="25370"/>
    <cellStyle name="Heading 3 4 52" xfId="25371"/>
    <cellStyle name="Heading 3 4 53" xfId="25372"/>
    <cellStyle name="Heading 3 4 54" xfId="25373"/>
    <cellStyle name="Heading 3 4 55" xfId="25374"/>
    <cellStyle name="Heading 3 4 56" xfId="25375"/>
    <cellStyle name="Heading 3 4 57" xfId="25376"/>
    <cellStyle name="Heading 3 4 58" xfId="25377"/>
    <cellStyle name="Heading 3 4 59" xfId="25378"/>
    <cellStyle name="Heading 3 4 6" xfId="25379"/>
    <cellStyle name="Heading 3 4 60" xfId="25380"/>
    <cellStyle name="Heading 3 4 61" xfId="25381"/>
    <cellStyle name="Heading 3 4 62" xfId="25382"/>
    <cellStyle name="Heading 3 4 63" xfId="25383"/>
    <cellStyle name="Heading 3 4 64" xfId="25384"/>
    <cellStyle name="Heading 3 4 65" xfId="25385"/>
    <cellStyle name="Heading 3 4 66" xfId="25386"/>
    <cellStyle name="Heading 3 4 67" xfId="25387"/>
    <cellStyle name="Heading 3 4 67 2" xfId="25388"/>
    <cellStyle name="Heading 3 4 68" xfId="25389"/>
    <cellStyle name="Heading 3 4 68 2" xfId="25390"/>
    <cellStyle name="Heading 3 4 69" xfId="25391"/>
    <cellStyle name="Heading 3 4 69 2" xfId="25392"/>
    <cellStyle name="Heading 3 4 7" xfId="25393"/>
    <cellStyle name="Heading 3 4 70" xfId="25394"/>
    <cellStyle name="Heading 3 4 70 2" xfId="25395"/>
    <cellStyle name="Heading 3 4 71" xfId="25396"/>
    <cellStyle name="Heading 3 4 72" xfId="25397"/>
    <cellStyle name="Heading 3 4 73" xfId="25398"/>
    <cellStyle name="Heading 3 4 74" xfId="25399"/>
    <cellStyle name="Heading 3 4 75" xfId="25400"/>
    <cellStyle name="Heading 3 4 76" xfId="25401"/>
    <cellStyle name="Heading 3 4 77" xfId="25402"/>
    <cellStyle name="Heading 3 4 78" xfId="25403"/>
    <cellStyle name="Heading 3 4 79" xfId="25404"/>
    <cellStyle name="Heading 3 4 8" xfId="25405"/>
    <cellStyle name="Heading 3 4 80" xfId="25406"/>
    <cellStyle name="Heading 3 4 81" xfId="25407"/>
    <cellStyle name="Heading 3 4 82" xfId="25408"/>
    <cellStyle name="Heading 3 4 83" xfId="25409"/>
    <cellStyle name="Heading 3 4 84" xfId="37347"/>
    <cellStyle name="Heading 3 4 9" xfId="25410"/>
    <cellStyle name="Heading 3 5" xfId="25411"/>
    <cellStyle name="Heading 3 6" xfId="25412"/>
    <cellStyle name="Heading 3 7" xfId="25413"/>
    <cellStyle name="Heading 4 2" xfId="25414"/>
    <cellStyle name="Heading 4 2 10" xfId="25415"/>
    <cellStyle name="Heading 4 2 11" xfId="25416"/>
    <cellStyle name="Heading 4 2 12" xfId="25417"/>
    <cellStyle name="Heading 4 2 13" xfId="25418"/>
    <cellStyle name="Heading 4 2 14" xfId="25419"/>
    <cellStyle name="Heading 4 2 15" xfId="25420"/>
    <cellStyle name="Heading 4 2 16" xfId="25421"/>
    <cellStyle name="Heading 4 2 17" xfId="25422"/>
    <cellStyle name="Heading 4 2 18" xfId="25423"/>
    <cellStyle name="Heading 4 2 19" xfId="25424"/>
    <cellStyle name="Heading 4 2 2" xfId="25425"/>
    <cellStyle name="Heading 4 2 20" xfId="25426"/>
    <cellStyle name="Heading 4 2 21" xfId="25427"/>
    <cellStyle name="Heading 4 2 22" xfId="25428"/>
    <cellStyle name="Heading 4 2 23" xfId="25429"/>
    <cellStyle name="Heading 4 2 24" xfId="25430"/>
    <cellStyle name="Heading 4 2 25" xfId="25431"/>
    <cellStyle name="Heading 4 2 26" xfId="25432"/>
    <cellStyle name="Heading 4 2 27" xfId="25433"/>
    <cellStyle name="Heading 4 2 28" xfId="25434"/>
    <cellStyle name="Heading 4 2 29" xfId="25435"/>
    <cellStyle name="Heading 4 2 3" xfId="25436"/>
    <cellStyle name="Heading 4 2 30" xfId="25437"/>
    <cellStyle name="Heading 4 2 31" xfId="25438"/>
    <cellStyle name="Heading 4 2 32" xfId="25439"/>
    <cellStyle name="Heading 4 2 33" xfId="25440"/>
    <cellStyle name="Heading 4 2 34" xfId="25441"/>
    <cellStyle name="Heading 4 2 35" xfId="25442"/>
    <cellStyle name="Heading 4 2 36" xfId="25443"/>
    <cellStyle name="Heading 4 2 37" xfId="25444"/>
    <cellStyle name="Heading 4 2 38" xfId="25445"/>
    <cellStyle name="Heading 4 2 39" xfId="25446"/>
    <cellStyle name="Heading 4 2 4" xfId="25447"/>
    <cellStyle name="Heading 4 2 40" xfId="25448"/>
    <cellStyle name="Heading 4 2 41" xfId="25449"/>
    <cellStyle name="Heading 4 2 42" xfId="25450"/>
    <cellStyle name="Heading 4 2 43" xfId="25451"/>
    <cellStyle name="Heading 4 2 44" xfId="25452"/>
    <cellStyle name="Heading 4 2 45" xfId="25453"/>
    <cellStyle name="Heading 4 2 46" xfId="25454"/>
    <cellStyle name="Heading 4 2 47" xfId="25455"/>
    <cellStyle name="Heading 4 2 48" xfId="25456"/>
    <cellStyle name="Heading 4 2 49" xfId="25457"/>
    <cellStyle name="Heading 4 2 5" xfId="25458"/>
    <cellStyle name="Heading 4 2 50" xfId="25459"/>
    <cellStyle name="Heading 4 2 51" xfId="25460"/>
    <cellStyle name="Heading 4 2 52" xfId="25461"/>
    <cellStyle name="Heading 4 2 53" xfId="25462"/>
    <cellStyle name="Heading 4 2 54" xfId="25463"/>
    <cellStyle name="Heading 4 2 55" xfId="25464"/>
    <cellStyle name="Heading 4 2 56" xfId="25465"/>
    <cellStyle name="Heading 4 2 57" xfId="25466"/>
    <cellStyle name="Heading 4 2 58" xfId="25467"/>
    <cellStyle name="Heading 4 2 59" xfId="25468"/>
    <cellStyle name="Heading 4 2 6" xfId="25469"/>
    <cellStyle name="Heading 4 2 6 2" xfId="25470"/>
    <cellStyle name="Heading 4 2 6 3" xfId="25471"/>
    <cellStyle name="Heading 4 2 6 4" xfId="25472"/>
    <cellStyle name="Heading 4 2 6 5" xfId="25473"/>
    <cellStyle name="Heading 4 2 6 6" xfId="25474"/>
    <cellStyle name="Heading 4 2 60" xfId="25475"/>
    <cellStyle name="Heading 4 2 61" xfId="25476"/>
    <cellStyle name="Heading 4 2 62" xfId="25477"/>
    <cellStyle name="Heading 4 2 63" xfId="25478"/>
    <cellStyle name="Heading 4 2 64" xfId="25479"/>
    <cellStyle name="Heading 4 2 65" xfId="25480"/>
    <cellStyle name="Heading 4 2 66" xfId="25481"/>
    <cellStyle name="Heading 4 2 67" xfId="25482"/>
    <cellStyle name="Heading 4 2 68" xfId="25483"/>
    <cellStyle name="Heading 4 2 69" xfId="25484"/>
    <cellStyle name="Heading 4 2 7" xfId="25485"/>
    <cellStyle name="Heading 4 2 7 2" xfId="25486"/>
    <cellStyle name="Heading 4 2 7 3" xfId="25487"/>
    <cellStyle name="Heading 4 2 7 4" xfId="25488"/>
    <cellStyle name="Heading 4 2 7 5" xfId="25489"/>
    <cellStyle name="Heading 4 2 7 6" xfId="25490"/>
    <cellStyle name="Heading 4 2 70" xfId="25491"/>
    <cellStyle name="Heading 4 2 70 2" xfId="25492"/>
    <cellStyle name="Heading 4 2 71" xfId="25493"/>
    <cellStyle name="Heading 4 2 71 2" xfId="25494"/>
    <cellStyle name="Heading 4 2 72" xfId="25495"/>
    <cellStyle name="Heading 4 2 72 2" xfId="25496"/>
    <cellStyle name="Heading 4 2 73" xfId="25497"/>
    <cellStyle name="Heading 4 2 73 2" xfId="25498"/>
    <cellStyle name="Heading 4 2 74" xfId="25499"/>
    <cellStyle name="Heading 4 2 75" xfId="25500"/>
    <cellStyle name="Heading 4 2 76" xfId="25501"/>
    <cellStyle name="Heading 4 2 77" xfId="25502"/>
    <cellStyle name="Heading 4 2 78" xfId="25503"/>
    <cellStyle name="Heading 4 2 79" xfId="25504"/>
    <cellStyle name="Heading 4 2 8" xfId="25505"/>
    <cellStyle name="Heading 4 2 8 2" xfId="25506"/>
    <cellStyle name="Heading 4 2 8 3" xfId="25507"/>
    <cellStyle name="Heading 4 2 8 4" xfId="25508"/>
    <cellStyle name="Heading 4 2 8 5" xfId="25509"/>
    <cellStyle name="Heading 4 2 8 6" xfId="25510"/>
    <cellStyle name="Heading 4 2 80" xfId="25511"/>
    <cellStyle name="Heading 4 2 81" xfId="25512"/>
    <cellStyle name="Heading 4 2 82" xfId="25513"/>
    <cellStyle name="Heading 4 2 83" xfId="25514"/>
    <cellStyle name="Heading 4 2 84" xfId="25515"/>
    <cellStyle name="Heading 4 2 85" xfId="25516"/>
    <cellStyle name="Heading 4 2 86" xfId="25517"/>
    <cellStyle name="Heading 4 2 87" xfId="25518"/>
    <cellStyle name="Heading 4 2 88" xfId="37348"/>
    <cellStyle name="Heading 4 2 9" xfId="25519"/>
    <cellStyle name="Heading 4 2 9 2" xfId="25520"/>
    <cellStyle name="Heading 4 2 9 3" xfId="25521"/>
    <cellStyle name="Heading 4 2 9 4" xfId="25522"/>
    <cellStyle name="Heading 4 2 9 5" xfId="25523"/>
    <cellStyle name="Heading 4 2 9 6" xfId="25524"/>
    <cellStyle name="Heading 4 3" xfId="25525"/>
    <cellStyle name="Heading 4 3 10" xfId="25526"/>
    <cellStyle name="Heading 4 3 10 2" xfId="25527"/>
    <cellStyle name="Heading 4 3 10 3" xfId="25528"/>
    <cellStyle name="Heading 4 3 10 4" xfId="25529"/>
    <cellStyle name="Heading 4 3 10 5" xfId="25530"/>
    <cellStyle name="Heading 4 3 10 6" xfId="25531"/>
    <cellStyle name="Heading 4 3 11" xfId="25532"/>
    <cellStyle name="Heading 4 3 11 2" xfId="25533"/>
    <cellStyle name="Heading 4 3 11 3" xfId="25534"/>
    <cellStyle name="Heading 4 3 11 4" xfId="25535"/>
    <cellStyle name="Heading 4 3 11 5" xfId="25536"/>
    <cellStyle name="Heading 4 3 11 6" xfId="25537"/>
    <cellStyle name="Heading 4 3 12" xfId="25538"/>
    <cellStyle name="Heading 4 3 12 2" xfId="25539"/>
    <cellStyle name="Heading 4 3 12 3" xfId="25540"/>
    <cellStyle name="Heading 4 3 12 4" xfId="25541"/>
    <cellStyle name="Heading 4 3 12 5" xfId="25542"/>
    <cellStyle name="Heading 4 3 12 6" xfId="25543"/>
    <cellStyle name="Heading 4 3 13" xfId="25544"/>
    <cellStyle name="Heading 4 3 13 2" xfId="25545"/>
    <cellStyle name="Heading 4 3 13 3" xfId="25546"/>
    <cellStyle name="Heading 4 3 13 4" xfId="25547"/>
    <cellStyle name="Heading 4 3 13 5" xfId="25548"/>
    <cellStyle name="Heading 4 3 13 6" xfId="25549"/>
    <cellStyle name="Heading 4 3 14" xfId="25550"/>
    <cellStyle name="Heading 4 3 14 2" xfId="25551"/>
    <cellStyle name="Heading 4 3 14 3" xfId="25552"/>
    <cellStyle name="Heading 4 3 14 4" xfId="25553"/>
    <cellStyle name="Heading 4 3 14 5" xfId="25554"/>
    <cellStyle name="Heading 4 3 14 6" xfId="25555"/>
    <cellStyle name="Heading 4 3 15" xfId="25556"/>
    <cellStyle name="Heading 4 3 15 2" xfId="25557"/>
    <cellStyle name="Heading 4 3 15 3" xfId="25558"/>
    <cellStyle name="Heading 4 3 15 4" xfId="25559"/>
    <cellStyle name="Heading 4 3 15 5" xfId="25560"/>
    <cellStyle name="Heading 4 3 15 6" xfId="25561"/>
    <cellStyle name="Heading 4 3 16" xfId="25562"/>
    <cellStyle name="Heading 4 3 16 2" xfId="25563"/>
    <cellStyle name="Heading 4 3 16 3" xfId="25564"/>
    <cellStyle name="Heading 4 3 16 4" xfId="25565"/>
    <cellStyle name="Heading 4 3 16 5" xfId="25566"/>
    <cellStyle name="Heading 4 3 16 6" xfId="25567"/>
    <cellStyle name="Heading 4 3 17" xfId="25568"/>
    <cellStyle name="Heading 4 3 17 2" xfId="25569"/>
    <cellStyle name="Heading 4 3 17 3" xfId="25570"/>
    <cellStyle name="Heading 4 3 17 4" xfId="25571"/>
    <cellStyle name="Heading 4 3 17 5" xfId="25572"/>
    <cellStyle name="Heading 4 3 17 6" xfId="25573"/>
    <cellStyle name="Heading 4 3 18" xfId="25574"/>
    <cellStyle name="Heading 4 3 18 2" xfId="25575"/>
    <cellStyle name="Heading 4 3 18 3" xfId="25576"/>
    <cellStyle name="Heading 4 3 18 4" xfId="25577"/>
    <cellStyle name="Heading 4 3 18 5" xfId="25578"/>
    <cellStyle name="Heading 4 3 18 6" xfId="25579"/>
    <cellStyle name="Heading 4 3 19" xfId="25580"/>
    <cellStyle name="Heading 4 3 19 2" xfId="25581"/>
    <cellStyle name="Heading 4 3 19 3" xfId="25582"/>
    <cellStyle name="Heading 4 3 19 4" xfId="25583"/>
    <cellStyle name="Heading 4 3 19 5" xfId="25584"/>
    <cellStyle name="Heading 4 3 19 6" xfId="25585"/>
    <cellStyle name="Heading 4 3 2" xfId="25586"/>
    <cellStyle name="Heading 4 3 2 2" xfId="25587"/>
    <cellStyle name="Heading 4 3 2 3" xfId="25588"/>
    <cellStyle name="Heading 4 3 2 4" xfId="25589"/>
    <cellStyle name="Heading 4 3 2 5" xfId="25590"/>
    <cellStyle name="Heading 4 3 2 6" xfId="25591"/>
    <cellStyle name="Heading 4 3 20" xfId="25592"/>
    <cellStyle name="Heading 4 3 20 2" xfId="25593"/>
    <cellStyle name="Heading 4 3 20 3" xfId="25594"/>
    <cellStyle name="Heading 4 3 20 4" xfId="25595"/>
    <cellStyle name="Heading 4 3 20 5" xfId="25596"/>
    <cellStyle name="Heading 4 3 20 6" xfId="25597"/>
    <cellStyle name="Heading 4 3 21" xfId="25598"/>
    <cellStyle name="Heading 4 3 21 2" xfId="25599"/>
    <cellStyle name="Heading 4 3 21 3" xfId="25600"/>
    <cellStyle name="Heading 4 3 21 4" xfId="25601"/>
    <cellStyle name="Heading 4 3 21 5" xfId="25602"/>
    <cellStyle name="Heading 4 3 21 6" xfId="25603"/>
    <cellStyle name="Heading 4 3 22" xfId="25604"/>
    <cellStyle name="Heading 4 3 22 2" xfId="25605"/>
    <cellStyle name="Heading 4 3 22 3" xfId="25606"/>
    <cellStyle name="Heading 4 3 22 4" xfId="25607"/>
    <cellStyle name="Heading 4 3 22 5" xfId="25608"/>
    <cellStyle name="Heading 4 3 22 6" xfId="25609"/>
    <cellStyle name="Heading 4 3 23" xfId="25610"/>
    <cellStyle name="Heading 4 3 23 2" xfId="25611"/>
    <cellStyle name="Heading 4 3 23 3" xfId="25612"/>
    <cellStyle name="Heading 4 3 23 4" xfId="25613"/>
    <cellStyle name="Heading 4 3 23 5" xfId="25614"/>
    <cellStyle name="Heading 4 3 23 6" xfId="25615"/>
    <cellStyle name="Heading 4 3 24" xfId="25616"/>
    <cellStyle name="Heading 4 3 24 2" xfId="25617"/>
    <cellStyle name="Heading 4 3 24 3" xfId="25618"/>
    <cellStyle name="Heading 4 3 24 4" xfId="25619"/>
    <cellStyle name="Heading 4 3 24 5" xfId="25620"/>
    <cellStyle name="Heading 4 3 24 6" xfId="25621"/>
    <cellStyle name="Heading 4 3 25" xfId="25622"/>
    <cellStyle name="Heading 4 3 25 2" xfId="25623"/>
    <cellStyle name="Heading 4 3 25 3" xfId="25624"/>
    <cellStyle name="Heading 4 3 25 4" xfId="25625"/>
    <cellStyle name="Heading 4 3 25 5" xfId="25626"/>
    <cellStyle name="Heading 4 3 25 6" xfId="25627"/>
    <cellStyle name="Heading 4 3 26" xfId="25628"/>
    <cellStyle name="Heading 4 3 27" xfId="25629"/>
    <cellStyle name="Heading 4 3 28" xfId="25630"/>
    <cellStyle name="Heading 4 3 29" xfId="25631"/>
    <cellStyle name="Heading 4 3 3" xfId="25632"/>
    <cellStyle name="Heading 4 3 3 2" xfId="25633"/>
    <cellStyle name="Heading 4 3 3 3" xfId="25634"/>
    <cellStyle name="Heading 4 3 3 4" xfId="25635"/>
    <cellStyle name="Heading 4 3 3 5" xfId="25636"/>
    <cellStyle name="Heading 4 3 3 6" xfId="25637"/>
    <cellStyle name="Heading 4 3 30" xfId="25638"/>
    <cellStyle name="Heading 4 3 31" xfId="25639"/>
    <cellStyle name="Heading 4 3 32" xfId="25640"/>
    <cellStyle name="Heading 4 3 33" xfId="25641"/>
    <cellStyle name="Heading 4 3 34" xfId="25642"/>
    <cellStyle name="Heading 4 3 35" xfId="25643"/>
    <cellStyle name="Heading 4 3 36" xfId="25644"/>
    <cellStyle name="Heading 4 3 37" xfId="25645"/>
    <cellStyle name="Heading 4 3 38" xfId="25646"/>
    <cellStyle name="Heading 4 3 39" xfId="25647"/>
    <cellStyle name="Heading 4 3 4" xfId="25648"/>
    <cellStyle name="Heading 4 3 4 2" xfId="25649"/>
    <cellStyle name="Heading 4 3 4 3" xfId="25650"/>
    <cellStyle name="Heading 4 3 4 4" xfId="25651"/>
    <cellStyle name="Heading 4 3 4 5" xfId="25652"/>
    <cellStyle name="Heading 4 3 4 6" xfId="25653"/>
    <cellStyle name="Heading 4 3 40" xfId="25654"/>
    <cellStyle name="Heading 4 3 41" xfId="25655"/>
    <cellStyle name="Heading 4 3 42" xfId="25656"/>
    <cellStyle name="Heading 4 3 43" xfId="25657"/>
    <cellStyle name="Heading 4 3 44" xfId="25658"/>
    <cellStyle name="Heading 4 3 45" xfId="25659"/>
    <cellStyle name="Heading 4 3 46" xfId="25660"/>
    <cellStyle name="Heading 4 3 47" xfId="25661"/>
    <cellStyle name="Heading 4 3 48" xfId="25662"/>
    <cellStyle name="Heading 4 3 49" xfId="25663"/>
    <cellStyle name="Heading 4 3 5" xfId="25664"/>
    <cellStyle name="Heading 4 3 5 2" xfId="25665"/>
    <cellStyle name="Heading 4 3 5 3" xfId="25666"/>
    <cellStyle name="Heading 4 3 5 4" xfId="25667"/>
    <cellStyle name="Heading 4 3 5 5" xfId="25668"/>
    <cellStyle name="Heading 4 3 5 6" xfId="25669"/>
    <cellStyle name="Heading 4 3 50" xfId="25670"/>
    <cellStyle name="Heading 4 3 51" xfId="25671"/>
    <cellStyle name="Heading 4 3 52" xfId="25672"/>
    <cellStyle name="Heading 4 3 53" xfId="25673"/>
    <cellStyle name="Heading 4 3 54" xfId="25674"/>
    <cellStyle name="Heading 4 3 55" xfId="25675"/>
    <cellStyle name="Heading 4 3 56" xfId="25676"/>
    <cellStyle name="Heading 4 3 57" xfId="25677"/>
    <cellStyle name="Heading 4 3 58" xfId="25678"/>
    <cellStyle name="Heading 4 3 59" xfId="25679"/>
    <cellStyle name="Heading 4 3 6" xfId="25680"/>
    <cellStyle name="Heading 4 3 6 2" xfId="25681"/>
    <cellStyle name="Heading 4 3 6 3" xfId="25682"/>
    <cellStyle name="Heading 4 3 6 4" xfId="25683"/>
    <cellStyle name="Heading 4 3 6 5" xfId="25684"/>
    <cellStyle name="Heading 4 3 6 6" xfId="25685"/>
    <cellStyle name="Heading 4 3 60" xfId="25686"/>
    <cellStyle name="Heading 4 3 61" xfId="25687"/>
    <cellStyle name="Heading 4 3 62" xfId="25688"/>
    <cellStyle name="Heading 4 3 63" xfId="25689"/>
    <cellStyle name="Heading 4 3 64" xfId="25690"/>
    <cellStyle name="Heading 4 3 65" xfId="25691"/>
    <cellStyle name="Heading 4 3 66" xfId="25692"/>
    <cellStyle name="Heading 4 3 67" xfId="25693"/>
    <cellStyle name="Heading 4 3 67 2" xfId="25694"/>
    <cellStyle name="Heading 4 3 68" xfId="25695"/>
    <cellStyle name="Heading 4 3 68 2" xfId="25696"/>
    <cellStyle name="Heading 4 3 69" xfId="25697"/>
    <cellStyle name="Heading 4 3 69 2" xfId="25698"/>
    <cellStyle name="Heading 4 3 7" xfId="25699"/>
    <cellStyle name="Heading 4 3 7 2" xfId="25700"/>
    <cellStyle name="Heading 4 3 7 3" xfId="25701"/>
    <cellStyle name="Heading 4 3 7 4" xfId="25702"/>
    <cellStyle name="Heading 4 3 7 5" xfId="25703"/>
    <cellStyle name="Heading 4 3 7 6" xfId="25704"/>
    <cellStyle name="Heading 4 3 70" xfId="25705"/>
    <cellStyle name="Heading 4 3 70 2" xfId="25706"/>
    <cellStyle name="Heading 4 3 71" xfId="25707"/>
    <cellStyle name="Heading 4 3 72" xfId="25708"/>
    <cellStyle name="Heading 4 3 73" xfId="25709"/>
    <cellStyle name="Heading 4 3 74" xfId="25710"/>
    <cellStyle name="Heading 4 3 75" xfId="25711"/>
    <cellStyle name="Heading 4 3 76" xfId="25712"/>
    <cellStyle name="Heading 4 3 77" xfId="25713"/>
    <cellStyle name="Heading 4 3 78" xfId="25714"/>
    <cellStyle name="Heading 4 3 79" xfId="25715"/>
    <cellStyle name="Heading 4 3 8" xfId="25716"/>
    <cellStyle name="Heading 4 3 8 2" xfId="25717"/>
    <cellStyle name="Heading 4 3 8 3" xfId="25718"/>
    <cellStyle name="Heading 4 3 8 4" xfId="25719"/>
    <cellStyle name="Heading 4 3 8 5" xfId="25720"/>
    <cellStyle name="Heading 4 3 8 6" xfId="25721"/>
    <cellStyle name="Heading 4 3 80" xfId="25722"/>
    <cellStyle name="Heading 4 3 81" xfId="25723"/>
    <cellStyle name="Heading 4 3 82" xfId="25724"/>
    <cellStyle name="Heading 4 3 83" xfId="25725"/>
    <cellStyle name="Heading 4 3 84" xfId="37349"/>
    <cellStyle name="Heading 4 3 9" xfId="25726"/>
    <cellStyle name="Heading 4 3 9 2" xfId="25727"/>
    <cellStyle name="Heading 4 3 9 3" xfId="25728"/>
    <cellStyle name="Heading 4 3 9 4" xfId="25729"/>
    <cellStyle name="Heading 4 3 9 5" xfId="25730"/>
    <cellStyle name="Heading 4 3 9 6" xfId="25731"/>
    <cellStyle name="Heading 4 4" xfId="25732"/>
    <cellStyle name="Heading 4 4 10" xfId="25733"/>
    <cellStyle name="Heading 4 4 10 2" xfId="25734"/>
    <cellStyle name="Heading 4 4 10 3" xfId="25735"/>
    <cellStyle name="Heading 4 4 10 4" xfId="25736"/>
    <cellStyle name="Heading 4 4 10 5" xfId="25737"/>
    <cellStyle name="Heading 4 4 10 6" xfId="25738"/>
    <cellStyle name="Heading 4 4 11" xfId="25739"/>
    <cellStyle name="Heading 4 4 11 2" xfId="25740"/>
    <cellStyle name="Heading 4 4 11 3" xfId="25741"/>
    <cellStyle name="Heading 4 4 11 4" xfId="25742"/>
    <cellStyle name="Heading 4 4 11 5" xfId="25743"/>
    <cellStyle name="Heading 4 4 11 6" xfId="25744"/>
    <cellStyle name="Heading 4 4 12" xfId="25745"/>
    <cellStyle name="Heading 4 4 12 2" xfId="25746"/>
    <cellStyle name="Heading 4 4 12 3" xfId="25747"/>
    <cellStyle name="Heading 4 4 12 4" xfId="25748"/>
    <cellStyle name="Heading 4 4 12 5" xfId="25749"/>
    <cellStyle name="Heading 4 4 12 6" xfId="25750"/>
    <cellStyle name="Heading 4 4 13" xfId="25751"/>
    <cellStyle name="Heading 4 4 13 2" xfId="25752"/>
    <cellStyle name="Heading 4 4 13 3" xfId="25753"/>
    <cellStyle name="Heading 4 4 13 4" xfId="25754"/>
    <cellStyle name="Heading 4 4 13 5" xfId="25755"/>
    <cellStyle name="Heading 4 4 13 6" xfId="25756"/>
    <cellStyle name="Heading 4 4 14" xfId="25757"/>
    <cellStyle name="Heading 4 4 14 2" xfId="25758"/>
    <cellStyle name="Heading 4 4 14 3" xfId="25759"/>
    <cellStyle name="Heading 4 4 14 4" xfId="25760"/>
    <cellStyle name="Heading 4 4 14 5" xfId="25761"/>
    <cellStyle name="Heading 4 4 14 6" xfId="25762"/>
    <cellStyle name="Heading 4 4 15" xfId="25763"/>
    <cellStyle name="Heading 4 4 15 2" xfId="25764"/>
    <cellStyle name="Heading 4 4 15 3" xfId="25765"/>
    <cellStyle name="Heading 4 4 15 4" xfId="25766"/>
    <cellStyle name="Heading 4 4 15 5" xfId="25767"/>
    <cellStyle name="Heading 4 4 15 6" xfId="25768"/>
    <cellStyle name="Heading 4 4 16" xfId="25769"/>
    <cellStyle name="Heading 4 4 16 2" xfId="25770"/>
    <cellStyle name="Heading 4 4 16 3" xfId="25771"/>
    <cellStyle name="Heading 4 4 16 4" xfId="25772"/>
    <cellStyle name="Heading 4 4 16 5" xfId="25773"/>
    <cellStyle name="Heading 4 4 16 6" xfId="25774"/>
    <cellStyle name="Heading 4 4 17" xfId="25775"/>
    <cellStyle name="Heading 4 4 17 2" xfId="25776"/>
    <cellStyle name="Heading 4 4 17 3" xfId="25777"/>
    <cellStyle name="Heading 4 4 17 4" xfId="25778"/>
    <cellStyle name="Heading 4 4 17 5" xfId="25779"/>
    <cellStyle name="Heading 4 4 17 6" xfId="25780"/>
    <cellStyle name="Heading 4 4 18" xfId="25781"/>
    <cellStyle name="Heading 4 4 18 2" xfId="25782"/>
    <cellStyle name="Heading 4 4 18 3" xfId="25783"/>
    <cellStyle name="Heading 4 4 18 4" xfId="25784"/>
    <cellStyle name="Heading 4 4 18 5" xfId="25785"/>
    <cellStyle name="Heading 4 4 18 6" xfId="25786"/>
    <cellStyle name="Heading 4 4 19" xfId="25787"/>
    <cellStyle name="Heading 4 4 19 2" xfId="25788"/>
    <cellStyle name="Heading 4 4 19 3" xfId="25789"/>
    <cellStyle name="Heading 4 4 19 4" xfId="25790"/>
    <cellStyle name="Heading 4 4 19 5" xfId="25791"/>
    <cellStyle name="Heading 4 4 19 6" xfId="25792"/>
    <cellStyle name="Heading 4 4 2" xfId="25793"/>
    <cellStyle name="Heading 4 4 2 2" xfId="25794"/>
    <cellStyle name="Heading 4 4 2 3" xfId="25795"/>
    <cellStyle name="Heading 4 4 2 4" xfId="25796"/>
    <cellStyle name="Heading 4 4 2 5" xfId="25797"/>
    <cellStyle name="Heading 4 4 2 6" xfId="25798"/>
    <cellStyle name="Heading 4 4 20" xfId="25799"/>
    <cellStyle name="Heading 4 4 20 2" xfId="25800"/>
    <cellStyle name="Heading 4 4 20 3" xfId="25801"/>
    <cellStyle name="Heading 4 4 20 4" xfId="25802"/>
    <cellStyle name="Heading 4 4 20 5" xfId="25803"/>
    <cellStyle name="Heading 4 4 20 6" xfId="25804"/>
    <cellStyle name="Heading 4 4 21" xfId="25805"/>
    <cellStyle name="Heading 4 4 21 2" xfId="25806"/>
    <cellStyle name="Heading 4 4 21 3" xfId="25807"/>
    <cellStyle name="Heading 4 4 21 4" xfId="25808"/>
    <cellStyle name="Heading 4 4 21 5" xfId="25809"/>
    <cellStyle name="Heading 4 4 21 6" xfId="25810"/>
    <cellStyle name="Heading 4 4 22" xfId="25811"/>
    <cellStyle name="Heading 4 4 22 2" xfId="25812"/>
    <cellStyle name="Heading 4 4 22 3" xfId="25813"/>
    <cellStyle name="Heading 4 4 22 4" xfId="25814"/>
    <cellStyle name="Heading 4 4 22 5" xfId="25815"/>
    <cellStyle name="Heading 4 4 22 6" xfId="25816"/>
    <cellStyle name="Heading 4 4 23" xfId="25817"/>
    <cellStyle name="Heading 4 4 23 2" xfId="25818"/>
    <cellStyle name="Heading 4 4 23 3" xfId="25819"/>
    <cellStyle name="Heading 4 4 23 4" xfId="25820"/>
    <cellStyle name="Heading 4 4 23 5" xfId="25821"/>
    <cellStyle name="Heading 4 4 23 6" xfId="25822"/>
    <cellStyle name="Heading 4 4 24" xfId="25823"/>
    <cellStyle name="Heading 4 4 24 2" xfId="25824"/>
    <cellStyle name="Heading 4 4 24 3" xfId="25825"/>
    <cellStyle name="Heading 4 4 24 4" xfId="25826"/>
    <cellStyle name="Heading 4 4 24 5" xfId="25827"/>
    <cellStyle name="Heading 4 4 24 6" xfId="25828"/>
    <cellStyle name="Heading 4 4 25" xfId="25829"/>
    <cellStyle name="Heading 4 4 25 2" xfId="25830"/>
    <cellStyle name="Heading 4 4 25 3" xfId="25831"/>
    <cellStyle name="Heading 4 4 25 4" xfId="25832"/>
    <cellStyle name="Heading 4 4 25 5" xfId="25833"/>
    <cellStyle name="Heading 4 4 25 6" xfId="25834"/>
    <cellStyle name="Heading 4 4 26" xfId="25835"/>
    <cellStyle name="Heading 4 4 27" xfId="25836"/>
    <cellStyle name="Heading 4 4 28" xfId="25837"/>
    <cellStyle name="Heading 4 4 29" xfId="25838"/>
    <cellStyle name="Heading 4 4 3" xfId="25839"/>
    <cellStyle name="Heading 4 4 3 2" xfId="25840"/>
    <cellStyle name="Heading 4 4 3 3" xfId="25841"/>
    <cellStyle name="Heading 4 4 3 4" xfId="25842"/>
    <cellStyle name="Heading 4 4 3 5" xfId="25843"/>
    <cellStyle name="Heading 4 4 3 6" xfId="25844"/>
    <cellStyle name="Heading 4 4 30" xfId="25845"/>
    <cellStyle name="Heading 4 4 31" xfId="25846"/>
    <cellStyle name="Heading 4 4 32" xfId="25847"/>
    <cellStyle name="Heading 4 4 33" xfId="25848"/>
    <cellStyle name="Heading 4 4 34" xfId="25849"/>
    <cellStyle name="Heading 4 4 35" xfId="25850"/>
    <cellStyle name="Heading 4 4 36" xfId="25851"/>
    <cellStyle name="Heading 4 4 37" xfId="25852"/>
    <cellStyle name="Heading 4 4 38" xfId="25853"/>
    <cellStyle name="Heading 4 4 39" xfId="25854"/>
    <cellStyle name="Heading 4 4 4" xfId="25855"/>
    <cellStyle name="Heading 4 4 4 2" xfId="25856"/>
    <cellStyle name="Heading 4 4 4 3" xfId="25857"/>
    <cellStyle name="Heading 4 4 4 4" xfId="25858"/>
    <cellStyle name="Heading 4 4 4 5" xfId="25859"/>
    <cellStyle name="Heading 4 4 4 6" xfId="25860"/>
    <cellStyle name="Heading 4 4 40" xfId="25861"/>
    <cellStyle name="Heading 4 4 41" xfId="25862"/>
    <cellStyle name="Heading 4 4 42" xfId="25863"/>
    <cellStyle name="Heading 4 4 43" xfId="25864"/>
    <cellStyle name="Heading 4 4 44" xfId="25865"/>
    <cellStyle name="Heading 4 4 45" xfId="25866"/>
    <cellStyle name="Heading 4 4 46" xfId="25867"/>
    <cellStyle name="Heading 4 4 47" xfId="25868"/>
    <cellStyle name="Heading 4 4 48" xfId="25869"/>
    <cellStyle name="Heading 4 4 49" xfId="25870"/>
    <cellStyle name="Heading 4 4 5" xfId="25871"/>
    <cellStyle name="Heading 4 4 5 2" xfId="25872"/>
    <cellStyle name="Heading 4 4 5 3" xfId="25873"/>
    <cellStyle name="Heading 4 4 5 4" xfId="25874"/>
    <cellStyle name="Heading 4 4 5 5" xfId="25875"/>
    <cellStyle name="Heading 4 4 5 6" xfId="25876"/>
    <cellStyle name="Heading 4 4 50" xfId="25877"/>
    <cellStyle name="Heading 4 4 51" xfId="25878"/>
    <cellStyle name="Heading 4 4 52" xfId="25879"/>
    <cellStyle name="Heading 4 4 53" xfId="25880"/>
    <cellStyle name="Heading 4 4 54" xfId="25881"/>
    <cellStyle name="Heading 4 4 55" xfId="25882"/>
    <cellStyle name="Heading 4 4 56" xfId="25883"/>
    <cellStyle name="Heading 4 4 57" xfId="25884"/>
    <cellStyle name="Heading 4 4 58" xfId="25885"/>
    <cellStyle name="Heading 4 4 59" xfId="25886"/>
    <cellStyle name="Heading 4 4 6" xfId="25887"/>
    <cellStyle name="Heading 4 4 6 2" xfId="25888"/>
    <cellStyle name="Heading 4 4 6 3" xfId="25889"/>
    <cellStyle name="Heading 4 4 6 4" xfId="25890"/>
    <cellStyle name="Heading 4 4 6 5" xfId="25891"/>
    <cellStyle name="Heading 4 4 6 6" xfId="25892"/>
    <cellStyle name="Heading 4 4 60" xfId="25893"/>
    <cellStyle name="Heading 4 4 61" xfId="25894"/>
    <cellStyle name="Heading 4 4 62" xfId="25895"/>
    <cellStyle name="Heading 4 4 63" xfId="25896"/>
    <cellStyle name="Heading 4 4 64" xfId="25897"/>
    <cellStyle name="Heading 4 4 65" xfId="25898"/>
    <cellStyle name="Heading 4 4 66" xfId="25899"/>
    <cellStyle name="Heading 4 4 67" xfId="25900"/>
    <cellStyle name="Heading 4 4 67 2" xfId="25901"/>
    <cellStyle name="Heading 4 4 68" xfId="25902"/>
    <cellStyle name="Heading 4 4 68 2" xfId="25903"/>
    <cellStyle name="Heading 4 4 69" xfId="25904"/>
    <cellStyle name="Heading 4 4 69 2" xfId="25905"/>
    <cellStyle name="Heading 4 4 7" xfId="25906"/>
    <cellStyle name="Heading 4 4 7 2" xfId="25907"/>
    <cellStyle name="Heading 4 4 7 3" xfId="25908"/>
    <cellStyle name="Heading 4 4 7 4" xfId="25909"/>
    <cellStyle name="Heading 4 4 7 5" xfId="25910"/>
    <cellStyle name="Heading 4 4 7 6" xfId="25911"/>
    <cellStyle name="Heading 4 4 70" xfId="25912"/>
    <cellStyle name="Heading 4 4 70 2" xfId="25913"/>
    <cellStyle name="Heading 4 4 71" xfId="25914"/>
    <cellStyle name="Heading 4 4 72" xfId="25915"/>
    <cellStyle name="Heading 4 4 73" xfId="25916"/>
    <cellStyle name="Heading 4 4 74" xfId="25917"/>
    <cellStyle name="Heading 4 4 75" xfId="25918"/>
    <cellStyle name="Heading 4 4 76" xfId="25919"/>
    <cellStyle name="Heading 4 4 77" xfId="25920"/>
    <cellStyle name="Heading 4 4 78" xfId="25921"/>
    <cellStyle name="Heading 4 4 79" xfId="25922"/>
    <cellStyle name="Heading 4 4 8" xfId="25923"/>
    <cellStyle name="Heading 4 4 8 2" xfId="25924"/>
    <cellStyle name="Heading 4 4 8 3" xfId="25925"/>
    <cellStyle name="Heading 4 4 8 4" xfId="25926"/>
    <cellStyle name="Heading 4 4 8 5" xfId="25927"/>
    <cellStyle name="Heading 4 4 8 6" xfId="25928"/>
    <cellStyle name="Heading 4 4 80" xfId="25929"/>
    <cellStyle name="Heading 4 4 81" xfId="25930"/>
    <cellStyle name="Heading 4 4 82" xfId="25931"/>
    <cellStyle name="Heading 4 4 83" xfId="25932"/>
    <cellStyle name="Heading 4 4 84" xfId="37350"/>
    <cellStyle name="Heading 4 4 9" xfId="25933"/>
    <cellStyle name="Heading 4 4 9 2" xfId="25934"/>
    <cellStyle name="Heading 4 4 9 3" xfId="25935"/>
    <cellStyle name="Heading 4 4 9 4" xfId="25936"/>
    <cellStyle name="Heading 4 4 9 5" xfId="25937"/>
    <cellStyle name="Heading 4 4 9 6" xfId="25938"/>
    <cellStyle name="Heading 4 5" xfId="25939"/>
    <cellStyle name="Heading 4 6" xfId="25940"/>
    <cellStyle name="Heading 4 7" xfId="25941"/>
    <cellStyle name="Heading 5" xfId="25942"/>
    <cellStyle name="Heading1" xfId="25943"/>
    <cellStyle name="Heading1 1" xfId="25944"/>
    <cellStyle name="Heading1 2" xfId="25945"/>
    <cellStyle name="Heading1_AREA FOKUS 2010-CANDY" xfId="25946"/>
    <cellStyle name="Heading2" xfId="25947"/>
    <cellStyle name="Heading2 2" xfId="25948"/>
    <cellStyle name="Heading2_DOI,DSO,SL" xfId="25949"/>
    <cellStyle name="HPproduct" xfId="25950"/>
    <cellStyle name="Hyperlink 2" xfId="25951"/>
    <cellStyle name="Hyperlink 2 2" xfId="25952"/>
    <cellStyle name="Hyperlink 2_FORM  KPM  TH. 2010 FINAL" xfId="25953"/>
    <cellStyle name="Hyperlink 3" xfId="25954"/>
    <cellStyle name="Input [yellow]" xfId="25955"/>
    <cellStyle name="Input 2" xfId="25956"/>
    <cellStyle name="Input 2 10" xfId="25957"/>
    <cellStyle name="Input 2 10 2" xfId="25958"/>
    <cellStyle name="Input 2 10 3" xfId="25959"/>
    <cellStyle name="Input 2 10 4" xfId="25960"/>
    <cellStyle name="Input 2 10 5" xfId="25961"/>
    <cellStyle name="Input 2 10 6" xfId="25962"/>
    <cellStyle name="Input 2 11" xfId="25963"/>
    <cellStyle name="Input 2 11 2" xfId="25964"/>
    <cellStyle name="Input 2 11 3" xfId="25965"/>
    <cellStyle name="Input 2 11 4" xfId="25966"/>
    <cellStyle name="Input 2 11 5" xfId="25967"/>
    <cellStyle name="Input 2 11 6" xfId="25968"/>
    <cellStyle name="Input 2 12" xfId="25969"/>
    <cellStyle name="Input 2 12 2" xfId="25970"/>
    <cellStyle name="Input 2 12 3" xfId="25971"/>
    <cellStyle name="Input 2 12 4" xfId="25972"/>
    <cellStyle name="Input 2 12 5" xfId="25973"/>
    <cellStyle name="Input 2 12 6" xfId="25974"/>
    <cellStyle name="Input 2 13" xfId="25975"/>
    <cellStyle name="Input 2 13 2" xfId="25976"/>
    <cellStyle name="Input 2 13 3" xfId="25977"/>
    <cellStyle name="Input 2 13 4" xfId="25978"/>
    <cellStyle name="Input 2 13 5" xfId="25979"/>
    <cellStyle name="Input 2 13 6" xfId="25980"/>
    <cellStyle name="Input 2 14" xfId="25981"/>
    <cellStyle name="Input 2 14 2" xfId="25982"/>
    <cellStyle name="Input 2 14 3" xfId="25983"/>
    <cellStyle name="Input 2 14 4" xfId="25984"/>
    <cellStyle name="Input 2 14 5" xfId="25985"/>
    <cellStyle name="Input 2 14 6" xfId="25986"/>
    <cellStyle name="Input 2 15" xfId="25987"/>
    <cellStyle name="Input 2 15 2" xfId="25988"/>
    <cellStyle name="Input 2 15 3" xfId="25989"/>
    <cellStyle name="Input 2 15 4" xfId="25990"/>
    <cellStyle name="Input 2 15 5" xfId="25991"/>
    <cellStyle name="Input 2 15 6" xfId="25992"/>
    <cellStyle name="Input 2 16" xfId="25993"/>
    <cellStyle name="Input 2 16 2" xfId="25994"/>
    <cellStyle name="Input 2 16 3" xfId="25995"/>
    <cellStyle name="Input 2 16 4" xfId="25996"/>
    <cellStyle name="Input 2 16 5" xfId="25997"/>
    <cellStyle name="Input 2 16 6" xfId="25998"/>
    <cellStyle name="Input 2 17" xfId="25999"/>
    <cellStyle name="Input 2 17 2" xfId="26000"/>
    <cellStyle name="Input 2 17 3" xfId="26001"/>
    <cellStyle name="Input 2 17 4" xfId="26002"/>
    <cellStyle name="Input 2 17 5" xfId="26003"/>
    <cellStyle name="Input 2 17 6" xfId="26004"/>
    <cellStyle name="Input 2 18" xfId="26005"/>
    <cellStyle name="Input 2 18 2" xfId="26006"/>
    <cellStyle name="Input 2 18 3" xfId="26007"/>
    <cellStyle name="Input 2 18 4" xfId="26008"/>
    <cellStyle name="Input 2 18 5" xfId="26009"/>
    <cellStyle name="Input 2 18 6" xfId="26010"/>
    <cellStyle name="Input 2 19" xfId="26011"/>
    <cellStyle name="Input 2 19 2" xfId="26012"/>
    <cellStyle name="Input 2 19 3" xfId="26013"/>
    <cellStyle name="Input 2 19 4" xfId="26014"/>
    <cellStyle name="Input 2 19 5" xfId="26015"/>
    <cellStyle name="Input 2 19 6" xfId="26016"/>
    <cellStyle name="Input 2 2" xfId="26017"/>
    <cellStyle name="Input 2 2 2" xfId="26018"/>
    <cellStyle name="Input 2 2 3" xfId="26019"/>
    <cellStyle name="Input 2 2 4" xfId="26020"/>
    <cellStyle name="Input 2 2 5" xfId="26021"/>
    <cellStyle name="Input 2 2 6" xfId="26022"/>
    <cellStyle name="Input 2 20" xfId="26023"/>
    <cellStyle name="Input 2 20 2" xfId="26024"/>
    <cellStyle name="Input 2 20 3" xfId="26025"/>
    <cellStyle name="Input 2 20 4" xfId="26026"/>
    <cellStyle name="Input 2 20 5" xfId="26027"/>
    <cellStyle name="Input 2 20 6" xfId="26028"/>
    <cellStyle name="Input 2 21" xfId="26029"/>
    <cellStyle name="Input 2 21 2" xfId="26030"/>
    <cellStyle name="Input 2 21 3" xfId="26031"/>
    <cellStyle name="Input 2 21 4" xfId="26032"/>
    <cellStyle name="Input 2 21 5" xfId="26033"/>
    <cellStyle name="Input 2 21 6" xfId="26034"/>
    <cellStyle name="Input 2 22" xfId="26035"/>
    <cellStyle name="Input 2 22 2" xfId="26036"/>
    <cellStyle name="Input 2 22 3" xfId="26037"/>
    <cellStyle name="Input 2 22 4" xfId="26038"/>
    <cellStyle name="Input 2 22 5" xfId="26039"/>
    <cellStyle name="Input 2 22 6" xfId="26040"/>
    <cellStyle name="Input 2 23" xfId="26041"/>
    <cellStyle name="Input 2 23 2" xfId="26042"/>
    <cellStyle name="Input 2 23 3" xfId="26043"/>
    <cellStyle name="Input 2 23 4" xfId="26044"/>
    <cellStyle name="Input 2 23 5" xfId="26045"/>
    <cellStyle name="Input 2 23 6" xfId="26046"/>
    <cellStyle name="Input 2 24" xfId="26047"/>
    <cellStyle name="Input 2 24 2" xfId="26048"/>
    <cellStyle name="Input 2 24 3" xfId="26049"/>
    <cellStyle name="Input 2 24 4" xfId="26050"/>
    <cellStyle name="Input 2 24 5" xfId="26051"/>
    <cellStyle name="Input 2 24 6" xfId="26052"/>
    <cellStyle name="Input 2 25" xfId="26053"/>
    <cellStyle name="Input 2 25 2" xfId="26054"/>
    <cellStyle name="Input 2 25 3" xfId="26055"/>
    <cellStyle name="Input 2 25 4" xfId="26056"/>
    <cellStyle name="Input 2 25 5" xfId="26057"/>
    <cellStyle name="Input 2 25 6" xfId="26058"/>
    <cellStyle name="Input 2 26" xfId="26059"/>
    <cellStyle name="Input 2 27" xfId="26060"/>
    <cellStyle name="Input 2 28" xfId="26061"/>
    <cellStyle name="Input 2 29" xfId="26062"/>
    <cellStyle name="Input 2 3" xfId="26063"/>
    <cellStyle name="Input 2 3 2" xfId="26064"/>
    <cellStyle name="Input 2 3 3" xfId="26065"/>
    <cellStyle name="Input 2 3 4" xfId="26066"/>
    <cellStyle name="Input 2 3 5" xfId="26067"/>
    <cellStyle name="Input 2 3 6" xfId="26068"/>
    <cellStyle name="Input 2 30" xfId="26069"/>
    <cellStyle name="Input 2 31" xfId="26070"/>
    <cellStyle name="Input 2 32" xfId="26071"/>
    <cellStyle name="Input 2 33" xfId="26072"/>
    <cellStyle name="Input 2 34" xfId="26073"/>
    <cellStyle name="Input 2 35" xfId="26074"/>
    <cellStyle name="Input 2 36" xfId="26075"/>
    <cellStyle name="Input 2 37" xfId="26076"/>
    <cellStyle name="Input 2 38" xfId="26077"/>
    <cellStyle name="Input 2 39" xfId="26078"/>
    <cellStyle name="Input 2 4" xfId="26079"/>
    <cellStyle name="Input 2 4 2" xfId="26080"/>
    <cellStyle name="Input 2 4 3" xfId="26081"/>
    <cellStyle name="Input 2 4 4" xfId="26082"/>
    <cellStyle name="Input 2 4 5" xfId="26083"/>
    <cellStyle name="Input 2 4 6" xfId="26084"/>
    <cellStyle name="Input 2 40" xfId="26085"/>
    <cellStyle name="Input 2 41" xfId="26086"/>
    <cellStyle name="Input 2 42" xfId="26087"/>
    <cellStyle name="Input 2 43" xfId="26088"/>
    <cellStyle name="Input 2 44" xfId="26089"/>
    <cellStyle name="Input 2 45" xfId="26090"/>
    <cellStyle name="Input 2 46" xfId="26091"/>
    <cellStyle name="Input 2 47" xfId="26092"/>
    <cellStyle name="Input 2 48" xfId="26093"/>
    <cellStyle name="Input 2 49" xfId="26094"/>
    <cellStyle name="Input 2 5" xfId="26095"/>
    <cellStyle name="Input 2 5 2" xfId="26096"/>
    <cellStyle name="Input 2 5 3" xfId="26097"/>
    <cellStyle name="Input 2 5 4" xfId="26098"/>
    <cellStyle name="Input 2 5 5" xfId="26099"/>
    <cellStyle name="Input 2 5 6" xfId="26100"/>
    <cellStyle name="Input 2 50" xfId="26101"/>
    <cellStyle name="Input 2 51" xfId="26102"/>
    <cellStyle name="Input 2 52" xfId="26103"/>
    <cellStyle name="Input 2 53" xfId="26104"/>
    <cellStyle name="Input 2 54" xfId="26105"/>
    <cellStyle name="Input 2 55" xfId="26106"/>
    <cellStyle name="Input 2 56" xfId="26107"/>
    <cellStyle name="Input 2 57" xfId="26108"/>
    <cellStyle name="Input 2 58" xfId="26109"/>
    <cellStyle name="Input 2 59" xfId="26110"/>
    <cellStyle name="Input 2 6" xfId="26111"/>
    <cellStyle name="Input 2 6 2" xfId="26112"/>
    <cellStyle name="Input 2 6 3" xfId="26113"/>
    <cellStyle name="Input 2 6 4" xfId="26114"/>
    <cellStyle name="Input 2 6 5" xfId="26115"/>
    <cellStyle name="Input 2 6 6" xfId="26116"/>
    <cellStyle name="Input 2 60" xfId="26117"/>
    <cellStyle name="Input 2 61" xfId="26118"/>
    <cellStyle name="Input 2 62" xfId="26119"/>
    <cellStyle name="Input 2 63" xfId="26120"/>
    <cellStyle name="Input 2 64" xfId="26121"/>
    <cellStyle name="Input 2 65" xfId="26122"/>
    <cellStyle name="Input 2 66" xfId="26123"/>
    <cellStyle name="Input 2 67" xfId="26124"/>
    <cellStyle name="Input 2 68" xfId="26125"/>
    <cellStyle name="Input 2 69" xfId="26126"/>
    <cellStyle name="Input 2 7" xfId="26127"/>
    <cellStyle name="Input 2 7 2" xfId="26128"/>
    <cellStyle name="Input 2 7 3" xfId="26129"/>
    <cellStyle name="Input 2 7 4" xfId="26130"/>
    <cellStyle name="Input 2 7 5" xfId="26131"/>
    <cellStyle name="Input 2 7 6" xfId="26132"/>
    <cellStyle name="Input 2 70" xfId="26133"/>
    <cellStyle name="Input 2 70 2" xfId="26134"/>
    <cellStyle name="Input 2 71" xfId="26135"/>
    <cellStyle name="Input 2 71 2" xfId="26136"/>
    <cellStyle name="Input 2 72" xfId="26137"/>
    <cellStyle name="Input 2 72 2" xfId="26138"/>
    <cellStyle name="Input 2 73" xfId="26139"/>
    <cellStyle name="Input 2 73 2" xfId="26140"/>
    <cellStyle name="Input 2 74" xfId="26141"/>
    <cellStyle name="Input 2 75" xfId="26142"/>
    <cellStyle name="Input 2 76" xfId="26143"/>
    <cellStyle name="Input 2 77" xfId="26144"/>
    <cellStyle name="Input 2 78" xfId="26145"/>
    <cellStyle name="Input 2 79" xfId="26146"/>
    <cellStyle name="Input 2 8" xfId="26147"/>
    <cellStyle name="Input 2 8 2" xfId="26148"/>
    <cellStyle name="Input 2 8 3" xfId="26149"/>
    <cellStyle name="Input 2 8 4" xfId="26150"/>
    <cellStyle name="Input 2 8 5" xfId="26151"/>
    <cellStyle name="Input 2 8 6" xfId="26152"/>
    <cellStyle name="Input 2 80" xfId="26153"/>
    <cellStyle name="Input 2 81" xfId="26154"/>
    <cellStyle name="Input 2 82" xfId="26155"/>
    <cellStyle name="Input 2 83" xfId="26156"/>
    <cellStyle name="Input 2 84" xfId="26157"/>
    <cellStyle name="Input 2 85" xfId="26158"/>
    <cellStyle name="Input 2 86" xfId="26159"/>
    <cellStyle name="Input 2 87" xfId="26160"/>
    <cellStyle name="Input 2 9" xfId="26161"/>
    <cellStyle name="Input 2 9 2" xfId="26162"/>
    <cellStyle name="Input 2 9 3" xfId="26163"/>
    <cellStyle name="Input 2 9 4" xfId="26164"/>
    <cellStyle name="Input 2 9 5" xfId="26165"/>
    <cellStyle name="Input 2 9 6" xfId="26166"/>
    <cellStyle name="Input 3" xfId="26167"/>
    <cellStyle name="Input 3 10" xfId="26168"/>
    <cellStyle name="Input 3 10 2" xfId="26169"/>
    <cellStyle name="Input 3 10 3" xfId="26170"/>
    <cellStyle name="Input 3 10 4" xfId="26171"/>
    <cellStyle name="Input 3 10 5" xfId="26172"/>
    <cellStyle name="Input 3 10 6" xfId="26173"/>
    <cellStyle name="Input 3 11" xfId="26174"/>
    <cellStyle name="Input 3 11 2" xfId="26175"/>
    <cellStyle name="Input 3 11 3" xfId="26176"/>
    <cellStyle name="Input 3 11 4" xfId="26177"/>
    <cellStyle name="Input 3 11 5" xfId="26178"/>
    <cellStyle name="Input 3 11 6" xfId="26179"/>
    <cellStyle name="Input 3 12" xfId="26180"/>
    <cellStyle name="Input 3 12 2" xfId="26181"/>
    <cellStyle name="Input 3 12 3" xfId="26182"/>
    <cellStyle name="Input 3 12 4" xfId="26183"/>
    <cellStyle name="Input 3 12 5" xfId="26184"/>
    <cellStyle name="Input 3 12 6" xfId="26185"/>
    <cellStyle name="Input 3 13" xfId="26186"/>
    <cellStyle name="Input 3 13 2" xfId="26187"/>
    <cellStyle name="Input 3 13 3" xfId="26188"/>
    <cellStyle name="Input 3 13 4" xfId="26189"/>
    <cellStyle name="Input 3 13 5" xfId="26190"/>
    <cellStyle name="Input 3 13 6" xfId="26191"/>
    <cellStyle name="Input 3 14" xfId="26192"/>
    <cellStyle name="Input 3 14 2" xfId="26193"/>
    <cellStyle name="Input 3 14 3" xfId="26194"/>
    <cellStyle name="Input 3 14 4" xfId="26195"/>
    <cellStyle name="Input 3 14 5" xfId="26196"/>
    <cellStyle name="Input 3 14 6" xfId="26197"/>
    <cellStyle name="Input 3 15" xfId="26198"/>
    <cellStyle name="Input 3 15 2" xfId="26199"/>
    <cellStyle name="Input 3 15 3" xfId="26200"/>
    <cellStyle name="Input 3 15 4" xfId="26201"/>
    <cellStyle name="Input 3 15 5" xfId="26202"/>
    <cellStyle name="Input 3 15 6" xfId="26203"/>
    <cellStyle name="Input 3 16" xfId="26204"/>
    <cellStyle name="Input 3 16 2" xfId="26205"/>
    <cellStyle name="Input 3 16 3" xfId="26206"/>
    <cellStyle name="Input 3 16 4" xfId="26207"/>
    <cellStyle name="Input 3 16 5" xfId="26208"/>
    <cellStyle name="Input 3 16 6" xfId="26209"/>
    <cellStyle name="Input 3 17" xfId="26210"/>
    <cellStyle name="Input 3 17 2" xfId="26211"/>
    <cellStyle name="Input 3 17 3" xfId="26212"/>
    <cellStyle name="Input 3 17 4" xfId="26213"/>
    <cellStyle name="Input 3 17 5" xfId="26214"/>
    <cellStyle name="Input 3 17 6" xfId="26215"/>
    <cellStyle name="Input 3 18" xfId="26216"/>
    <cellStyle name="Input 3 18 2" xfId="26217"/>
    <cellStyle name="Input 3 18 3" xfId="26218"/>
    <cellStyle name="Input 3 18 4" xfId="26219"/>
    <cellStyle name="Input 3 18 5" xfId="26220"/>
    <cellStyle name="Input 3 18 6" xfId="26221"/>
    <cellStyle name="Input 3 19" xfId="26222"/>
    <cellStyle name="Input 3 19 2" xfId="26223"/>
    <cellStyle name="Input 3 19 3" xfId="26224"/>
    <cellStyle name="Input 3 19 4" xfId="26225"/>
    <cellStyle name="Input 3 19 5" xfId="26226"/>
    <cellStyle name="Input 3 19 6" xfId="26227"/>
    <cellStyle name="Input 3 2" xfId="26228"/>
    <cellStyle name="Input 3 2 2" xfId="26229"/>
    <cellStyle name="Input 3 2 3" xfId="26230"/>
    <cellStyle name="Input 3 2 4" xfId="26231"/>
    <cellStyle name="Input 3 2 5" xfId="26232"/>
    <cellStyle name="Input 3 2 6" xfId="26233"/>
    <cellStyle name="Input 3 20" xfId="26234"/>
    <cellStyle name="Input 3 20 2" xfId="26235"/>
    <cellStyle name="Input 3 20 3" xfId="26236"/>
    <cellStyle name="Input 3 20 4" xfId="26237"/>
    <cellStyle name="Input 3 20 5" xfId="26238"/>
    <cellStyle name="Input 3 20 6" xfId="26239"/>
    <cellStyle name="Input 3 21" xfId="26240"/>
    <cellStyle name="Input 3 21 2" xfId="26241"/>
    <cellStyle name="Input 3 21 3" xfId="26242"/>
    <cellStyle name="Input 3 21 4" xfId="26243"/>
    <cellStyle name="Input 3 21 5" xfId="26244"/>
    <cellStyle name="Input 3 21 6" xfId="26245"/>
    <cellStyle name="Input 3 22" xfId="26246"/>
    <cellStyle name="Input 3 22 2" xfId="26247"/>
    <cellStyle name="Input 3 22 3" xfId="26248"/>
    <cellStyle name="Input 3 22 4" xfId="26249"/>
    <cellStyle name="Input 3 22 5" xfId="26250"/>
    <cellStyle name="Input 3 22 6" xfId="26251"/>
    <cellStyle name="Input 3 23" xfId="26252"/>
    <cellStyle name="Input 3 23 2" xfId="26253"/>
    <cellStyle name="Input 3 23 3" xfId="26254"/>
    <cellStyle name="Input 3 23 4" xfId="26255"/>
    <cellStyle name="Input 3 23 5" xfId="26256"/>
    <cellStyle name="Input 3 23 6" xfId="26257"/>
    <cellStyle name="Input 3 24" xfId="26258"/>
    <cellStyle name="Input 3 24 2" xfId="26259"/>
    <cellStyle name="Input 3 24 3" xfId="26260"/>
    <cellStyle name="Input 3 24 4" xfId="26261"/>
    <cellStyle name="Input 3 24 5" xfId="26262"/>
    <cellStyle name="Input 3 24 6" xfId="26263"/>
    <cellStyle name="Input 3 25" xfId="26264"/>
    <cellStyle name="Input 3 25 2" xfId="26265"/>
    <cellStyle name="Input 3 25 3" xfId="26266"/>
    <cellStyle name="Input 3 25 4" xfId="26267"/>
    <cellStyle name="Input 3 25 5" xfId="26268"/>
    <cellStyle name="Input 3 25 6" xfId="26269"/>
    <cellStyle name="Input 3 26" xfId="26270"/>
    <cellStyle name="Input 3 27" xfId="26271"/>
    <cellStyle name="Input 3 28" xfId="26272"/>
    <cellStyle name="Input 3 29" xfId="26273"/>
    <cellStyle name="Input 3 3" xfId="26274"/>
    <cellStyle name="Input 3 3 2" xfId="26275"/>
    <cellStyle name="Input 3 3 3" xfId="26276"/>
    <cellStyle name="Input 3 3 4" xfId="26277"/>
    <cellStyle name="Input 3 3 5" xfId="26278"/>
    <cellStyle name="Input 3 3 6" xfId="26279"/>
    <cellStyle name="Input 3 30" xfId="26280"/>
    <cellStyle name="Input 3 31" xfId="26281"/>
    <cellStyle name="Input 3 32" xfId="26282"/>
    <cellStyle name="Input 3 33" xfId="26283"/>
    <cellStyle name="Input 3 34" xfId="26284"/>
    <cellStyle name="Input 3 35" xfId="26285"/>
    <cellStyle name="Input 3 36" xfId="26286"/>
    <cellStyle name="Input 3 37" xfId="26287"/>
    <cellStyle name="Input 3 38" xfId="26288"/>
    <cellStyle name="Input 3 39" xfId="26289"/>
    <cellStyle name="Input 3 4" xfId="26290"/>
    <cellStyle name="Input 3 4 2" xfId="26291"/>
    <cellStyle name="Input 3 4 3" xfId="26292"/>
    <cellStyle name="Input 3 4 4" xfId="26293"/>
    <cellStyle name="Input 3 4 5" xfId="26294"/>
    <cellStyle name="Input 3 4 6" xfId="26295"/>
    <cellStyle name="Input 3 40" xfId="26296"/>
    <cellStyle name="Input 3 41" xfId="26297"/>
    <cellStyle name="Input 3 42" xfId="26298"/>
    <cellStyle name="Input 3 43" xfId="26299"/>
    <cellStyle name="Input 3 44" xfId="26300"/>
    <cellStyle name="Input 3 45" xfId="26301"/>
    <cellStyle name="Input 3 46" xfId="26302"/>
    <cellStyle name="Input 3 47" xfId="26303"/>
    <cellStyle name="Input 3 48" xfId="26304"/>
    <cellStyle name="Input 3 49" xfId="26305"/>
    <cellStyle name="Input 3 5" xfId="26306"/>
    <cellStyle name="Input 3 5 2" xfId="26307"/>
    <cellStyle name="Input 3 5 3" xfId="26308"/>
    <cellStyle name="Input 3 5 4" xfId="26309"/>
    <cellStyle name="Input 3 5 5" xfId="26310"/>
    <cellStyle name="Input 3 5 6" xfId="26311"/>
    <cellStyle name="Input 3 50" xfId="26312"/>
    <cellStyle name="Input 3 51" xfId="26313"/>
    <cellStyle name="Input 3 52" xfId="26314"/>
    <cellStyle name="Input 3 53" xfId="26315"/>
    <cellStyle name="Input 3 54" xfId="26316"/>
    <cellStyle name="Input 3 55" xfId="26317"/>
    <cellStyle name="Input 3 56" xfId="26318"/>
    <cellStyle name="Input 3 57" xfId="26319"/>
    <cellStyle name="Input 3 58" xfId="26320"/>
    <cellStyle name="Input 3 59" xfId="26321"/>
    <cellStyle name="Input 3 6" xfId="26322"/>
    <cellStyle name="Input 3 6 2" xfId="26323"/>
    <cellStyle name="Input 3 6 3" xfId="26324"/>
    <cellStyle name="Input 3 6 4" xfId="26325"/>
    <cellStyle name="Input 3 6 5" xfId="26326"/>
    <cellStyle name="Input 3 6 6" xfId="26327"/>
    <cellStyle name="Input 3 60" xfId="26328"/>
    <cellStyle name="Input 3 61" xfId="26329"/>
    <cellStyle name="Input 3 62" xfId="26330"/>
    <cellStyle name="Input 3 63" xfId="26331"/>
    <cellStyle name="Input 3 64" xfId="26332"/>
    <cellStyle name="Input 3 65" xfId="26333"/>
    <cellStyle name="Input 3 66" xfId="26334"/>
    <cellStyle name="Input 3 67" xfId="26335"/>
    <cellStyle name="Input 3 67 2" xfId="26336"/>
    <cellStyle name="Input 3 68" xfId="26337"/>
    <cellStyle name="Input 3 68 2" xfId="26338"/>
    <cellStyle name="Input 3 69" xfId="26339"/>
    <cellStyle name="Input 3 69 2" xfId="26340"/>
    <cellStyle name="Input 3 7" xfId="26341"/>
    <cellStyle name="Input 3 7 2" xfId="26342"/>
    <cellStyle name="Input 3 7 3" xfId="26343"/>
    <cellStyle name="Input 3 7 4" xfId="26344"/>
    <cellStyle name="Input 3 7 5" xfId="26345"/>
    <cellStyle name="Input 3 7 6" xfId="26346"/>
    <cellStyle name="Input 3 70" xfId="26347"/>
    <cellStyle name="Input 3 70 2" xfId="26348"/>
    <cellStyle name="Input 3 71" xfId="26349"/>
    <cellStyle name="Input 3 72" xfId="26350"/>
    <cellStyle name="Input 3 73" xfId="26351"/>
    <cellStyle name="Input 3 74" xfId="26352"/>
    <cellStyle name="Input 3 75" xfId="26353"/>
    <cellStyle name="Input 3 76" xfId="26354"/>
    <cellStyle name="Input 3 77" xfId="26355"/>
    <cellStyle name="Input 3 78" xfId="26356"/>
    <cellStyle name="Input 3 79" xfId="26357"/>
    <cellStyle name="Input 3 8" xfId="26358"/>
    <cellStyle name="Input 3 8 2" xfId="26359"/>
    <cellStyle name="Input 3 8 3" xfId="26360"/>
    <cellStyle name="Input 3 8 4" xfId="26361"/>
    <cellStyle name="Input 3 8 5" xfId="26362"/>
    <cellStyle name="Input 3 8 6" xfId="26363"/>
    <cellStyle name="Input 3 80" xfId="26364"/>
    <cellStyle name="Input 3 81" xfId="26365"/>
    <cellStyle name="Input 3 82" xfId="26366"/>
    <cellStyle name="Input 3 83" xfId="26367"/>
    <cellStyle name="Input 3 9" xfId="26368"/>
    <cellStyle name="Input 3 9 2" xfId="26369"/>
    <cellStyle name="Input 3 9 3" xfId="26370"/>
    <cellStyle name="Input 3 9 4" xfId="26371"/>
    <cellStyle name="Input 3 9 5" xfId="26372"/>
    <cellStyle name="Input 3 9 6" xfId="26373"/>
    <cellStyle name="Input 4" xfId="26374"/>
    <cellStyle name="Input 4 10" xfId="26375"/>
    <cellStyle name="Input 4 10 2" xfId="26376"/>
    <cellStyle name="Input 4 10 3" xfId="26377"/>
    <cellStyle name="Input 4 10 4" xfId="26378"/>
    <cellStyle name="Input 4 10 5" xfId="26379"/>
    <cellStyle name="Input 4 10 6" xfId="26380"/>
    <cellStyle name="Input 4 11" xfId="26381"/>
    <cellStyle name="Input 4 11 2" xfId="26382"/>
    <cellStyle name="Input 4 11 3" xfId="26383"/>
    <cellStyle name="Input 4 11 4" xfId="26384"/>
    <cellStyle name="Input 4 11 5" xfId="26385"/>
    <cellStyle name="Input 4 11 6" xfId="26386"/>
    <cellStyle name="Input 4 12" xfId="26387"/>
    <cellStyle name="Input 4 12 2" xfId="26388"/>
    <cellStyle name="Input 4 12 3" xfId="26389"/>
    <cellStyle name="Input 4 12 4" xfId="26390"/>
    <cellStyle name="Input 4 12 5" xfId="26391"/>
    <cellStyle name="Input 4 12 6" xfId="26392"/>
    <cellStyle name="Input 4 13" xfId="26393"/>
    <cellStyle name="Input 4 13 2" xfId="26394"/>
    <cellStyle name="Input 4 13 3" xfId="26395"/>
    <cellStyle name="Input 4 13 4" xfId="26396"/>
    <cellStyle name="Input 4 13 5" xfId="26397"/>
    <cellStyle name="Input 4 13 6" xfId="26398"/>
    <cellStyle name="Input 4 14" xfId="26399"/>
    <cellStyle name="Input 4 14 2" xfId="26400"/>
    <cellStyle name="Input 4 14 3" xfId="26401"/>
    <cellStyle name="Input 4 14 4" xfId="26402"/>
    <cellStyle name="Input 4 14 5" xfId="26403"/>
    <cellStyle name="Input 4 14 6" xfId="26404"/>
    <cellStyle name="Input 4 15" xfId="26405"/>
    <cellStyle name="Input 4 15 2" xfId="26406"/>
    <cellStyle name="Input 4 15 3" xfId="26407"/>
    <cellStyle name="Input 4 15 4" xfId="26408"/>
    <cellStyle name="Input 4 15 5" xfId="26409"/>
    <cellStyle name="Input 4 15 6" xfId="26410"/>
    <cellStyle name="Input 4 16" xfId="26411"/>
    <cellStyle name="Input 4 16 2" xfId="26412"/>
    <cellStyle name="Input 4 16 3" xfId="26413"/>
    <cellStyle name="Input 4 16 4" xfId="26414"/>
    <cellStyle name="Input 4 16 5" xfId="26415"/>
    <cellStyle name="Input 4 16 6" xfId="26416"/>
    <cellStyle name="Input 4 17" xfId="26417"/>
    <cellStyle name="Input 4 17 2" xfId="26418"/>
    <cellStyle name="Input 4 17 3" xfId="26419"/>
    <cellStyle name="Input 4 17 4" xfId="26420"/>
    <cellStyle name="Input 4 17 5" xfId="26421"/>
    <cellStyle name="Input 4 17 6" xfId="26422"/>
    <cellStyle name="Input 4 18" xfId="26423"/>
    <cellStyle name="Input 4 18 2" xfId="26424"/>
    <cellStyle name="Input 4 18 3" xfId="26425"/>
    <cellStyle name="Input 4 18 4" xfId="26426"/>
    <cellStyle name="Input 4 18 5" xfId="26427"/>
    <cellStyle name="Input 4 18 6" xfId="26428"/>
    <cellStyle name="Input 4 19" xfId="26429"/>
    <cellStyle name="Input 4 19 2" xfId="26430"/>
    <cellStyle name="Input 4 19 3" xfId="26431"/>
    <cellStyle name="Input 4 19 4" xfId="26432"/>
    <cellStyle name="Input 4 19 5" xfId="26433"/>
    <cellStyle name="Input 4 19 6" xfId="26434"/>
    <cellStyle name="Input 4 2" xfId="26435"/>
    <cellStyle name="Input 4 2 2" xfId="26436"/>
    <cellStyle name="Input 4 2 3" xfId="26437"/>
    <cellStyle name="Input 4 2 4" xfId="26438"/>
    <cellStyle name="Input 4 2 5" xfId="26439"/>
    <cellStyle name="Input 4 2 6" xfId="26440"/>
    <cellStyle name="Input 4 20" xfId="26441"/>
    <cellStyle name="Input 4 20 2" xfId="26442"/>
    <cellStyle name="Input 4 20 3" xfId="26443"/>
    <cellStyle name="Input 4 20 4" xfId="26444"/>
    <cellStyle name="Input 4 20 5" xfId="26445"/>
    <cellStyle name="Input 4 20 6" xfId="26446"/>
    <cellStyle name="Input 4 21" xfId="26447"/>
    <cellStyle name="Input 4 21 2" xfId="26448"/>
    <cellStyle name="Input 4 21 3" xfId="26449"/>
    <cellStyle name="Input 4 21 4" xfId="26450"/>
    <cellStyle name="Input 4 21 5" xfId="26451"/>
    <cellStyle name="Input 4 21 6" xfId="26452"/>
    <cellStyle name="Input 4 22" xfId="26453"/>
    <cellStyle name="Input 4 22 2" xfId="26454"/>
    <cellStyle name="Input 4 22 3" xfId="26455"/>
    <cellStyle name="Input 4 22 4" xfId="26456"/>
    <cellStyle name="Input 4 22 5" xfId="26457"/>
    <cellStyle name="Input 4 22 6" xfId="26458"/>
    <cellStyle name="Input 4 23" xfId="26459"/>
    <cellStyle name="Input 4 23 2" xfId="26460"/>
    <cellStyle name="Input 4 23 3" xfId="26461"/>
    <cellStyle name="Input 4 23 4" xfId="26462"/>
    <cellStyle name="Input 4 23 5" xfId="26463"/>
    <cellStyle name="Input 4 23 6" xfId="26464"/>
    <cellStyle name="Input 4 24" xfId="26465"/>
    <cellStyle name="Input 4 24 2" xfId="26466"/>
    <cellStyle name="Input 4 24 3" xfId="26467"/>
    <cellStyle name="Input 4 24 4" xfId="26468"/>
    <cellStyle name="Input 4 24 5" xfId="26469"/>
    <cellStyle name="Input 4 24 6" xfId="26470"/>
    <cellStyle name="Input 4 25" xfId="26471"/>
    <cellStyle name="Input 4 25 2" xfId="26472"/>
    <cellStyle name="Input 4 25 3" xfId="26473"/>
    <cellStyle name="Input 4 25 4" xfId="26474"/>
    <cellStyle name="Input 4 25 5" xfId="26475"/>
    <cellStyle name="Input 4 25 6" xfId="26476"/>
    <cellStyle name="Input 4 26" xfId="26477"/>
    <cellStyle name="Input 4 27" xfId="26478"/>
    <cellStyle name="Input 4 28" xfId="26479"/>
    <cellStyle name="Input 4 29" xfId="26480"/>
    <cellStyle name="Input 4 3" xfId="26481"/>
    <cellStyle name="Input 4 3 2" xfId="26482"/>
    <cellStyle name="Input 4 3 3" xfId="26483"/>
    <cellStyle name="Input 4 3 4" xfId="26484"/>
    <cellStyle name="Input 4 3 5" xfId="26485"/>
    <cellStyle name="Input 4 3 6" xfId="26486"/>
    <cellStyle name="Input 4 30" xfId="26487"/>
    <cellStyle name="Input 4 31" xfId="26488"/>
    <cellStyle name="Input 4 32" xfId="26489"/>
    <cellStyle name="Input 4 33" xfId="26490"/>
    <cellStyle name="Input 4 34" xfId="26491"/>
    <cellStyle name="Input 4 35" xfId="26492"/>
    <cellStyle name="Input 4 36" xfId="26493"/>
    <cellStyle name="Input 4 37" xfId="26494"/>
    <cellStyle name="Input 4 38" xfId="26495"/>
    <cellStyle name="Input 4 39" xfId="26496"/>
    <cellStyle name="Input 4 4" xfId="26497"/>
    <cellStyle name="Input 4 4 2" xfId="26498"/>
    <cellStyle name="Input 4 4 3" xfId="26499"/>
    <cellStyle name="Input 4 4 4" xfId="26500"/>
    <cellStyle name="Input 4 4 5" xfId="26501"/>
    <cellStyle name="Input 4 4 6" xfId="26502"/>
    <cellStyle name="Input 4 40" xfId="26503"/>
    <cellStyle name="Input 4 41" xfId="26504"/>
    <cellStyle name="Input 4 42" xfId="26505"/>
    <cellStyle name="Input 4 43" xfId="26506"/>
    <cellStyle name="Input 4 44" xfId="26507"/>
    <cellStyle name="Input 4 45" xfId="26508"/>
    <cellStyle name="Input 4 46" xfId="26509"/>
    <cellStyle name="Input 4 47" xfId="26510"/>
    <cellStyle name="Input 4 48" xfId="26511"/>
    <cellStyle name="Input 4 49" xfId="26512"/>
    <cellStyle name="Input 4 5" xfId="26513"/>
    <cellStyle name="Input 4 5 2" xfId="26514"/>
    <cellStyle name="Input 4 5 3" xfId="26515"/>
    <cellStyle name="Input 4 5 4" xfId="26516"/>
    <cellStyle name="Input 4 5 5" xfId="26517"/>
    <cellStyle name="Input 4 5 6" xfId="26518"/>
    <cellStyle name="Input 4 50" xfId="26519"/>
    <cellStyle name="Input 4 51" xfId="26520"/>
    <cellStyle name="Input 4 52" xfId="26521"/>
    <cellStyle name="Input 4 53" xfId="26522"/>
    <cellStyle name="Input 4 54" xfId="26523"/>
    <cellStyle name="Input 4 55" xfId="26524"/>
    <cellStyle name="Input 4 56" xfId="26525"/>
    <cellStyle name="Input 4 57" xfId="26526"/>
    <cellStyle name="Input 4 58" xfId="26527"/>
    <cellStyle name="Input 4 59" xfId="26528"/>
    <cellStyle name="Input 4 6" xfId="26529"/>
    <cellStyle name="Input 4 6 2" xfId="26530"/>
    <cellStyle name="Input 4 6 3" xfId="26531"/>
    <cellStyle name="Input 4 6 4" xfId="26532"/>
    <cellStyle name="Input 4 6 5" xfId="26533"/>
    <cellStyle name="Input 4 6 6" xfId="26534"/>
    <cellStyle name="Input 4 60" xfId="26535"/>
    <cellStyle name="Input 4 61" xfId="26536"/>
    <cellStyle name="Input 4 62" xfId="26537"/>
    <cellStyle name="Input 4 63" xfId="26538"/>
    <cellStyle name="Input 4 64" xfId="26539"/>
    <cellStyle name="Input 4 65" xfId="26540"/>
    <cellStyle name="Input 4 66" xfId="26541"/>
    <cellStyle name="Input 4 67" xfId="26542"/>
    <cellStyle name="Input 4 67 2" xfId="26543"/>
    <cellStyle name="Input 4 68" xfId="26544"/>
    <cellStyle name="Input 4 68 2" xfId="26545"/>
    <cellStyle name="Input 4 69" xfId="26546"/>
    <cellStyle name="Input 4 69 2" xfId="26547"/>
    <cellStyle name="Input 4 7" xfId="26548"/>
    <cellStyle name="Input 4 7 2" xfId="26549"/>
    <cellStyle name="Input 4 7 3" xfId="26550"/>
    <cellStyle name="Input 4 7 4" xfId="26551"/>
    <cellStyle name="Input 4 7 5" xfId="26552"/>
    <cellStyle name="Input 4 7 6" xfId="26553"/>
    <cellStyle name="Input 4 70" xfId="26554"/>
    <cellStyle name="Input 4 70 2" xfId="26555"/>
    <cellStyle name="Input 4 71" xfId="26556"/>
    <cellStyle name="Input 4 72" xfId="26557"/>
    <cellStyle name="Input 4 73" xfId="26558"/>
    <cellStyle name="Input 4 74" xfId="26559"/>
    <cellStyle name="Input 4 75" xfId="26560"/>
    <cellStyle name="Input 4 76" xfId="26561"/>
    <cellStyle name="Input 4 77" xfId="26562"/>
    <cellStyle name="Input 4 78" xfId="26563"/>
    <cellStyle name="Input 4 79" xfId="26564"/>
    <cellStyle name="Input 4 8" xfId="26565"/>
    <cellStyle name="Input 4 8 2" xfId="26566"/>
    <cellStyle name="Input 4 8 3" xfId="26567"/>
    <cellStyle name="Input 4 8 4" xfId="26568"/>
    <cellStyle name="Input 4 8 5" xfId="26569"/>
    <cellStyle name="Input 4 8 6" xfId="26570"/>
    <cellStyle name="Input 4 80" xfId="26571"/>
    <cellStyle name="Input 4 81" xfId="26572"/>
    <cellStyle name="Input 4 82" xfId="26573"/>
    <cellStyle name="Input 4 83" xfId="26574"/>
    <cellStyle name="Input 4 9" xfId="26575"/>
    <cellStyle name="Input 4 9 2" xfId="26576"/>
    <cellStyle name="Input 4 9 3" xfId="26577"/>
    <cellStyle name="Input 4 9 4" xfId="26578"/>
    <cellStyle name="Input 4 9 5" xfId="26579"/>
    <cellStyle name="Input 4 9 6" xfId="26580"/>
    <cellStyle name="Input 5" xfId="26581"/>
    <cellStyle name="Input 6" xfId="26582"/>
    <cellStyle name="Input 7" xfId="26583"/>
    <cellStyle name="Internal link" xfId="26584"/>
    <cellStyle name="Koma 2" xfId="26585"/>
    <cellStyle name="Labels - Style3" xfId="26586"/>
    <cellStyle name="Link Currency (0)" xfId="26587"/>
    <cellStyle name="Link Currency (0) 2" xfId="26588"/>
    <cellStyle name="Link Currency (2)" xfId="26589"/>
    <cellStyle name="Link Currency (2) 2" xfId="26590"/>
    <cellStyle name="Link Units (0)" xfId="26591"/>
    <cellStyle name="Link Units (0) 2" xfId="26592"/>
    <cellStyle name="Link Units (1)" xfId="26593"/>
    <cellStyle name="Link Units (1) 2" xfId="26594"/>
    <cellStyle name="Link Units (2)" xfId="26595"/>
    <cellStyle name="Link Units (2) 2" xfId="26596"/>
    <cellStyle name="Linked Cell 2" xfId="26597"/>
    <cellStyle name="Linked Cell 2 10" xfId="26598"/>
    <cellStyle name="Linked Cell 2 10 2" xfId="26599"/>
    <cellStyle name="Linked Cell 2 10 3" xfId="26600"/>
    <cellStyle name="Linked Cell 2 10 4" xfId="26601"/>
    <cellStyle name="Linked Cell 2 10 5" xfId="26602"/>
    <cellStyle name="Linked Cell 2 10 6" xfId="26603"/>
    <cellStyle name="Linked Cell 2 11" xfId="26604"/>
    <cellStyle name="Linked Cell 2 11 2" xfId="26605"/>
    <cellStyle name="Linked Cell 2 11 3" xfId="26606"/>
    <cellStyle name="Linked Cell 2 11 4" xfId="26607"/>
    <cellStyle name="Linked Cell 2 11 5" xfId="26608"/>
    <cellStyle name="Linked Cell 2 11 6" xfId="26609"/>
    <cellStyle name="Linked Cell 2 12" xfId="26610"/>
    <cellStyle name="Linked Cell 2 12 2" xfId="26611"/>
    <cellStyle name="Linked Cell 2 12 3" xfId="26612"/>
    <cellStyle name="Linked Cell 2 12 4" xfId="26613"/>
    <cellStyle name="Linked Cell 2 12 5" xfId="26614"/>
    <cellStyle name="Linked Cell 2 12 6" xfId="26615"/>
    <cellStyle name="Linked Cell 2 13" xfId="26616"/>
    <cellStyle name="Linked Cell 2 13 2" xfId="26617"/>
    <cellStyle name="Linked Cell 2 13 3" xfId="26618"/>
    <cellStyle name="Linked Cell 2 13 4" xfId="26619"/>
    <cellStyle name="Linked Cell 2 13 5" xfId="26620"/>
    <cellStyle name="Linked Cell 2 13 6" xfId="26621"/>
    <cellStyle name="Linked Cell 2 14" xfId="26622"/>
    <cellStyle name="Linked Cell 2 14 2" xfId="26623"/>
    <cellStyle name="Linked Cell 2 14 3" xfId="26624"/>
    <cellStyle name="Linked Cell 2 14 4" xfId="26625"/>
    <cellStyle name="Linked Cell 2 14 5" xfId="26626"/>
    <cellStyle name="Linked Cell 2 14 6" xfId="26627"/>
    <cellStyle name="Linked Cell 2 15" xfId="26628"/>
    <cellStyle name="Linked Cell 2 15 2" xfId="26629"/>
    <cellStyle name="Linked Cell 2 15 3" xfId="26630"/>
    <cellStyle name="Linked Cell 2 15 4" xfId="26631"/>
    <cellStyle name="Linked Cell 2 15 5" xfId="26632"/>
    <cellStyle name="Linked Cell 2 15 6" xfId="26633"/>
    <cellStyle name="Linked Cell 2 16" xfId="26634"/>
    <cellStyle name="Linked Cell 2 16 2" xfId="26635"/>
    <cellStyle name="Linked Cell 2 16 3" xfId="26636"/>
    <cellStyle name="Linked Cell 2 16 4" xfId="26637"/>
    <cellStyle name="Linked Cell 2 16 5" xfId="26638"/>
    <cellStyle name="Linked Cell 2 16 6" xfId="26639"/>
    <cellStyle name="Linked Cell 2 17" xfId="26640"/>
    <cellStyle name="Linked Cell 2 17 2" xfId="26641"/>
    <cellStyle name="Linked Cell 2 17 3" xfId="26642"/>
    <cellStyle name="Linked Cell 2 17 4" xfId="26643"/>
    <cellStyle name="Linked Cell 2 17 5" xfId="26644"/>
    <cellStyle name="Linked Cell 2 17 6" xfId="26645"/>
    <cellStyle name="Linked Cell 2 18" xfId="26646"/>
    <cellStyle name="Linked Cell 2 18 2" xfId="26647"/>
    <cellStyle name="Linked Cell 2 18 3" xfId="26648"/>
    <cellStyle name="Linked Cell 2 18 4" xfId="26649"/>
    <cellStyle name="Linked Cell 2 18 5" xfId="26650"/>
    <cellStyle name="Linked Cell 2 18 6" xfId="26651"/>
    <cellStyle name="Linked Cell 2 19" xfId="26652"/>
    <cellStyle name="Linked Cell 2 19 2" xfId="26653"/>
    <cellStyle name="Linked Cell 2 19 3" xfId="26654"/>
    <cellStyle name="Linked Cell 2 19 4" xfId="26655"/>
    <cellStyle name="Linked Cell 2 19 5" xfId="26656"/>
    <cellStyle name="Linked Cell 2 19 6" xfId="26657"/>
    <cellStyle name="Linked Cell 2 2" xfId="26658"/>
    <cellStyle name="Linked Cell 2 2 2" xfId="26659"/>
    <cellStyle name="Linked Cell 2 2 3" xfId="26660"/>
    <cellStyle name="Linked Cell 2 2 4" xfId="26661"/>
    <cellStyle name="Linked Cell 2 2 5" xfId="26662"/>
    <cellStyle name="Linked Cell 2 2 6" xfId="26663"/>
    <cellStyle name="Linked Cell 2 20" xfId="26664"/>
    <cellStyle name="Linked Cell 2 20 2" xfId="26665"/>
    <cellStyle name="Linked Cell 2 20 3" xfId="26666"/>
    <cellStyle name="Linked Cell 2 20 4" xfId="26667"/>
    <cellStyle name="Linked Cell 2 20 5" xfId="26668"/>
    <cellStyle name="Linked Cell 2 20 6" xfId="26669"/>
    <cellStyle name="Linked Cell 2 21" xfId="26670"/>
    <cellStyle name="Linked Cell 2 21 2" xfId="26671"/>
    <cellStyle name="Linked Cell 2 21 3" xfId="26672"/>
    <cellStyle name="Linked Cell 2 21 4" xfId="26673"/>
    <cellStyle name="Linked Cell 2 21 5" xfId="26674"/>
    <cellStyle name="Linked Cell 2 21 6" xfId="26675"/>
    <cellStyle name="Linked Cell 2 22" xfId="26676"/>
    <cellStyle name="Linked Cell 2 22 2" xfId="26677"/>
    <cellStyle name="Linked Cell 2 22 3" xfId="26678"/>
    <cellStyle name="Linked Cell 2 22 4" xfId="26679"/>
    <cellStyle name="Linked Cell 2 22 5" xfId="26680"/>
    <cellStyle name="Linked Cell 2 22 6" xfId="26681"/>
    <cellStyle name="Linked Cell 2 23" xfId="26682"/>
    <cellStyle name="Linked Cell 2 23 2" xfId="26683"/>
    <cellStyle name="Linked Cell 2 23 3" xfId="26684"/>
    <cellStyle name="Linked Cell 2 23 4" xfId="26685"/>
    <cellStyle name="Linked Cell 2 23 5" xfId="26686"/>
    <cellStyle name="Linked Cell 2 23 6" xfId="26687"/>
    <cellStyle name="Linked Cell 2 24" xfId="26688"/>
    <cellStyle name="Linked Cell 2 24 2" xfId="26689"/>
    <cellStyle name="Linked Cell 2 24 3" xfId="26690"/>
    <cellStyle name="Linked Cell 2 24 4" xfId="26691"/>
    <cellStyle name="Linked Cell 2 24 5" xfId="26692"/>
    <cellStyle name="Linked Cell 2 24 6" xfId="26693"/>
    <cellStyle name="Linked Cell 2 25" xfId="26694"/>
    <cellStyle name="Linked Cell 2 25 2" xfId="26695"/>
    <cellStyle name="Linked Cell 2 25 3" xfId="26696"/>
    <cellStyle name="Linked Cell 2 25 4" xfId="26697"/>
    <cellStyle name="Linked Cell 2 25 5" xfId="26698"/>
    <cellStyle name="Linked Cell 2 25 6" xfId="26699"/>
    <cellStyle name="Linked Cell 2 26" xfId="26700"/>
    <cellStyle name="Linked Cell 2 27" xfId="26701"/>
    <cellStyle name="Linked Cell 2 28" xfId="26702"/>
    <cellStyle name="Linked Cell 2 29" xfId="26703"/>
    <cellStyle name="Linked Cell 2 3" xfId="26704"/>
    <cellStyle name="Linked Cell 2 3 2" xfId="26705"/>
    <cellStyle name="Linked Cell 2 3 3" xfId="26706"/>
    <cellStyle name="Linked Cell 2 3 4" xfId="26707"/>
    <cellStyle name="Linked Cell 2 3 5" xfId="26708"/>
    <cellStyle name="Linked Cell 2 3 6" xfId="26709"/>
    <cellStyle name="Linked Cell 2 30" xfId="26710"/>
    <cellStyle name="Linked Cell 2 31" xfId="26711"/>
    <cellStyle name="Linked Cell 2 32" xfId="26712"/>
    <cellStyle name="Linked Cell 2 33" xfId="26713"/>
    <cellStyle name="Linked Cell 2 34" xfId="26714"/>
    <cellStyle name="Linked Cell 2 35" xfId="26715"/>
    <cellStyle name="Linked Cell 2 36" xfId="26716"/>
    <cellStyle name="Linked Cell 2 37" xfId="26717"/>
    <cellStyle name="Linked Cell 2 38" xfId="26718"/>
    <cellStyle name="Linked Cell 2 39" xfId="26719"/>
    <cellStyle name="Linked Cell 2 4" xfId="26720"/>
    <cellStyle name="Linked Cell 2 4 2" xfId="26721"/>
    <cellStyle name="Linked Cell 2 4 3" xfId="26722"/>
    <cellStyle name="Linked Cell 2 4 4" xfId="26723"/>
    <cellStyle name="Linked Cell 2 4 5" xfId="26724"/>
    <cellStyle name="Linked Cell 2 4 6" xfId="26725"/>
    <cellStyle name="Linked Cell 2 40" xfId="26726"/>
    <cellStyle name="Linked Cell 2 41" xfId="26727"/>
    <cellStyle name="Linked Cell 2 42" xfId="26728"/>
    <cellStyle name="Linked Cell 2 43" xfId="26729"/>
    <cellStyle name="Linked Cell 2 44" xfId="26730"/>
    <cellStyle name="Linked Cell 2 45" xfId="26731"/>
    <cellStyle name="Linked Cell 2 46" xfId="26732"/>
    <cellStyle name="Linked Cell 2 47" xfId="26733"/>
    <cellStyle name="Linked Cell 2 48" xfId="26734"/>
    <cellStyle name="Linked Cell 2 49" xfId="26735"/>
    <cellStyle name="Linked Cell 2 5" xfId="26736"/>
    <cellStyle name="Linked Cell 2 5 2" xfId="26737"/>
    <cellStyle name="Linked Cell 2 5 3" xfId="26738"/>
    <cellStyle name="Linked Cell 2 5 4" xfId="26739"/>
    <cellStyle name="Linked Cell 2 5 5" xfId="26740"/>
    <cellStyle name="Linked Cell 2 5 6" xfId="26741"/>
    <cellStyle name="Linked Cell 2 50" xfId="26742"/>
    <cellStyle name="Linked Cell 2 51" xfId="26743"/>
    <cellStyle name="Linked Cell 2 52" xfId="26744"/>
    <cellStyle name="Linked Cell 2 53" xfId="26745"/>
    <cellStyle name="Linked Cell 2 54" xfId="26746"/>
    <cellStyle name="Linked Cell 2 55" xfId="26747"/>
    <cellStyle name="Linked Cell 2 56" xfId="26748"/>
    <cellStyle name="Linked Cell 2 57" xfId="26749"/>
    <cellStyle name="Linked Cell 2 58" xfId="26750"/>
    <cellStyle name="Linked Cell 2 59" xfId="26751"/>
    <cellStyle name="Linked Cell 2 6" xfId="26752"/>
    <cellStyle name="Linked Cell 2 6 2" xfId="26753"/>
    <cellStyle name="Linked Cell 2 6 3" xfId="26754"/>
    <cellStyle name="Linked Cell 2 6 4" xfId="26755"/>
    <cellStyle name="Linked Cell 2 6 5" xfId="26756"/>
    <cellStyle name="Linked Cell 2 6 6" xfId="26757"/>
    <cellStyle name="Linked Cell 2 60" xfId="26758"/>
    <cellStyle name="Linked Cell 2 61" xfId="26759"/>
    <cellStyle name="Linked Cell 2 62" xfId="26760"/>
    <cellStyle name="Linked Cell 2 63" xfId="26761"/>
    <cellStyle name="Linked Cell 2 64" xfId="26762"/>
    <cellStyle name="Linked Cell 2 65" xfId="26763"/>
    <cellStyle name="Linked Cell 2 66" xfId="26764"/>
    <cellStyle name="Linked Cell 2 67" xfId="26765"/>
    <cellStyle name="Linked Cell 2 68" xfId="26766"/>
    <cellStyle name="Linked Cell 2 69" xfId="26767"/>
    <cellStyle name="Linked Cell 2 7" xfId="26768"/>
    <cellStyle name="Linked Cell 2 7 2" xfId="26769"/>
    <cellStyle name="Linked Cell 2 7 3" xfId="26770"/>
    <cellStyle name="Linked Cell 2 7 4" xfId="26771"/>
    <cellStyle name="Linked Cell 2 7 5" xfId="26772"/>
    <cellStyle name="Linked Cell 2 7 6" xfId="26773"/>
    <cellStyle name="Linked Cell 2 70" xfId="26774"/>
    <cellStyle name="Linked Cell 2 70 2" xfId="26775"/>
    <cellStyle name="Linked Cell 2 71" xfId="26776"/>
    <cellStyle name="Linked Cell 2 71 2" xfId="26777"/>
    <cellStyle name="Linked Cell 2 72" xfId="26778"/>
    <cellStyle name="Linked Cell 2 72 2" xfId="26779"/>
    <cellStyle name="Linked Cell 2 73" xfId="26780"/>
    <cellStyle name="Linked Cell 2 73 2" xfId="26781"/>
    <cellStyle name="Linked Cell 2 74" xfId="26782"/>
    <cellStyle name="Linked Cell 2 75" xfId="26783"/>
    <cellStyle name="Linked Cell 2 76" xfId="26784"/>
    <cellStyle name="Linked Cell 2 77" xfId="26785"/>
    <cellStyle name="Linked Cell 2 78" xfId="26786"/>
    <cellStyle name="Linked Cell 2 79" xfId="26787"/>
    <cellStyle name="Linked Cell 2 8" xfId="26788"/>
    <cellStyle name="Linked Cell 2 8 2" xfId="26789"/>
    <cellStyle name="Linked Cell 2 8 3" xfId="26790"/>
    <cellStyle name="Linked Cell 2 8 4" xfId="26791"/>
    <cellStyle name="Linked Cell 2 8 5" xfId="26792"/>
    <cellStyle name="Linked Cell 2 8 6" xfId="26793"/>
    <cellStyle name="Linked Cell 2 80" xfId="26794"/>
    <cellStyle name="Linked Cell 2 81" xfId="26795"/>
    <cellStyle name="Linked Cell 2 82" xfId="26796"/>
    <cellStyle name="Linked Cell 2 83" xfId="26797"/>
    <cellStyle name="Linked Cell 2 84" xfId="26798"/>
    <cellStyle name="Linked Cell 2 85" xfId="26799"/>
    <cellStyle name="Linked Cell 2 86" xfId="26800"/>
    <cellStyle name="Linked Cell 2 87" xfId="26801"/>
    <cellStyle name="Linked Cell 2 9" xfId="26802"/>
    <cellStyle name="Linked Cell 2 9 2" xfId="26803"/>
    <cellStyle name="Linked Cell 2 9 3" xfId="26804"/>
    <cellStyle name="Linked Cell 2 9 4" xfId="26805"/>
    <cellStyle name="Linked Cell 2 9 5" xfId="26806"/>
    <cellStyle name="Linked Cell 2 9 6" xfId="26807"/>
    <cellStyle name="Linked Cell 3" xfId="26808"/>
    <cellStyle name="Linked Cell 3 10" xfId="26809"/>
    <cellStyle name="Linked Cell 3 10 2" xfId="26810"/>
    <cellStyle name="Linked Cell 3 10 3" xfId="26811"/>
    <cellStyle name="Linked Cell 3 10 4" xfId="26812"/>
    <cellStyle name="Linked Cell 3 10 5" xfId="26813"/>
    <cellStyle name="Linked Cell 3 10 6" xfId="26814"/>
    <cellStyle name="Linked Cell 3 11" xfId="26815"/>
    <cellStyle name="Linked Cell 3 11 2" xfId="26816"/>
    <cellStyle name="Linked Cell 3 11 3" xfId="26817"/>
    <cellStyle name="Linked Cell 3 11 4" xfId="26818"/>
    <cellStyle name="Linked Cell 3 11 5" xfId="26819"/>
    <cellStyle name="Linked Cell 3 11 6" xfId="26820"/>
    <cellStyle name="Linked Cell 3 12" xfId="26821"/>
    <cellStyle name="Linked Cell 3 12 2" xfId="26822"/>
    <cellStyle name="Linked Cell 3 12 3" xfId="26823"/>
    <cellStyle name="Linked Cell 3 12 4" xfId="26824"/>
    <cellStyle name="Linked Cell 3 12 5" xfId="26825"/>
    <cellStyle name="Linked Cell 3 12 6" xfId="26826"/>
    <cellStyle name="Linked Cell 3 13" xfId="26827"/>
    <cellStyle name="Linked Cell 3 13 2" xfId="26828"/>
    <cellStyle name="Linked Cell 3 13 3" xfId="26829"/>
    <cellStyle name="Linked Cell 3 13 4" xfId="26830"/>
    <cellStyle name="Linked Cell 3 13 5" xfId="26831"/>
    <cellStyle name="Linked Cell 3 13 6" xfId="26832"/>
    <cellStyle name="Linked Cell 3 14" xfId="26833"/>
    <cellStyle name="Linked Cell 3 14 2" xfId="26834"/>
    <cellStyle name="Linked Cell 3 14 3" xfId="26835"/>
    <cellStyle name="Linked Cell 3 14 4" xfId="26836"/>
    <cellStyle name="Linked Cell 3 14 5" xfId="26837"/>
    <cellStyle name="Linked Cell 3 14 6" xfId="26838"/>
    <cellStyle name="Linked Cell 3 15" xfId="26839"/>
    <cellStyle name="Linked Cell 3 15 2" xfId="26840"/>
    <cellStyle name="Linked Cell 3 15 3" xfId="26841"/>
    <cellStyle name="Linked Cell 3 15 4" xfId="26842"/>
    <cellStyle name="Linked Cell 3 15 5" xfId="26843"/>
    <cellStyle name="Linked Cell 3 15 6" xfId="26844"/>
    <cellStyle name="Linked Cell 3 16" xfId="26845"/>
    <cellStyle name="Linked Cell 3 16 2" xfId="26846"/>
    <cellStyle name="Linked Cell 3 16 3" xfId="26847"/>
    <cellStyle name="Linked Cell 3 16 4" xfId="26848"/>
    <cellStyle name="Linked Cell 3 16 5" xfId="26849"/>
    <cellStyle name="Linked Cell 3 16 6" xfId="26850"/>
    <cellStyle name="Linked Cell 3 17" xfId="26851"/>
    <cellStyle name="Linked Cell 3 17 2" xfId="26852"/>
    <cellStyle name="Linked Cell 3 17 3" xfId="26853"/>
    <cellStyle name="Linked Cell 3 17 4" xfId="26854"/>
    <cellStyle name="Linked Cell 3 17 5" xfId="26855"/>
    <cellStyle name="Linked Cell 3 17 6" xfId="26856"/>
    <cellStyle name="Linked Cell 3 18" xfId="26857"/>
    <cellStyle name="Linked Cell 3 18 2" xfId="26858"/>
    <cellStyle name="Linked Cell 3 18 3" xfId="26859"/>
    <cellStyle name="Linked Cell 3 18 4" xfId="26860"/>
    <cellStyle name="Linked Cell 3 18 5" xfId="26861"/>
    <cellStyle name="Linked Cell 3 18 6" xfId="26862"/>
    <cellStyle name="Linked Cell 3 19" xfId="26863"/>
    <cellStyle name="Linked Cell 3 19 2" xfId="26864"/>
    <cellStyle name="Linked Cell 3 19 3" xfId="26865"/>
    <cellStyle name="Linked Cell 3 19 4" xfId="26866"/>
    <cellStyle name="Linked Cell 3 19 5" xfId="26867"/>
    <cellStyle name="Linked Cell 3 19 6" xfId="26868"/>
    <cellStyle name="Linked Cell 3 2" xfId="26869"/>
    <cellStyle name="Linked Cell 3 2 2" xfId="26870"/>
    <cellStyle name="Linked Cell 3 2 3" xfId="26871"/>
    <cellStyle name="Linked Cell 3 2 4" xfId="26872"/>
    <cellStyle name="Linked Cell 3 2 5" xfId="26873"/>
    <cellStyle name="Linked Cell 3 2 6" xfId="26874"/>
    <cellStyle name="Linked Cell 3 20" xfId="26875"/>
    <cellStyle name="Linked Cell 3 20 2" xfId="26876"/>
    <cellStyle name="Linked Cell 3 20 3" xfId="26877"/>
    <cellStyle name="Linked Cell 3 20 4" xfId="26878"/>
    <cellStyle name="Linked Cell 3 20 5" xfId="26879"/>
    <cellStyle name="Linked Cell 3 20 6" xfId="26880"/>
    <cellStyle name="Linked Cell 3 21" xfId="26881"/>
    <cellStyle name="Linked Cell 3 21 2" xfId="26882"/>
    <cellStyle name="Linked Cell 3 21 3" xfId="26883"/>
    <cellStyle name="Linked Cell 3 21 4" xfId="26884"/>
    <cellStyle name="Linked Cell 3 21 5" xfId="26885"/>
    <cellStyle name="Linked Cell 3 21 6" xfId="26886"/>
    <cellStyle name="Linked Cell 3 22" xfId="26887"/>
    <cellStyle name="Linked Cell 3 22 2" xfId="26888"/>
    <cellStyle name="Linked Cell 3 22 3" xfId="26889"/>
    <cellStyle name="Linked Cell 3 22 4" xfId="26890"/>
    <cellStyle name="Linked Cell 3 22 5" xfId="26891"/>
    <cellStyle name="Linked Cell 3 22 6" xfId="26892"/>
    <cellStyle name="Linked Cell 3 23" xfId="26893"/>
    <cellStyle name="Linked Cell 3 23 2" xfId="26894"/>
    <cellStyle name="Linked Cell 3 23 3" xfId="26895"/>
    <cellStyle name="Linked Cell 3 23 4" xfId="26896"/>
    <cellStyle name="Linked Cell 3 23 5" xfId="26897"/>
    <cellStyle name="Linked Cell 3 23 6" xfId="26898"/>
    <cellStyle name="Linked Cell 3 24" xfId="26899"/>
    <cellStyle name="Linked Cell 3 24 2" xfId="26900"/>
    <cellStyle name="Linked Cell 3 24 3" xfId="26901"/>
    <cellStyle name="Linked Cell 3 24 4" xfId="26902"/>
    <cellStyle name="Linked Cell 3 24 5" xfId="26903"/>
    <cellStyle name="Linked Cell 3 24 6" xfId="26904"/>
    <cellStyle name="Linked Cell 3 25" xfId="26905"/>
    <cellStyle name="Linked Cell 3 25 2" xfId="26906"/>
    <cellStyle name="Linked Cell 3 25 3" xfId="26907"/>
    <cellStyle name="Linked Cell 3 25 4" xfId="26908"/>
    <cellStyle name="Linked Cell 3 25 5" xfId="26909"/>
    <cellStyle name="Linked Cell 3 25 6" xfId="26910"/>
    <cellStyle name="Linked Cell 3 26" xfId="26911"/>
    <cellStyle name="Linked Cell 3 27" xfId="26912"/>
    <cellStyle name="Linked Cell 3 28" xfId="26913"/>
    <cellStyle name="Linked Cell 3 29" xfId="26914"/>
    <cellStyle name="Linked Cell 3 3" xfId="26915"/>
    <cellStyle name="Linked Cell 3 3 2" xfId="26916"/>
    <cellStyle name="Linked Cell 3 3 3" xfId="26917"/>
    <cellStyle name="Linked Cell 3 3 4" xfId="26918"/>
    <cellStyle name="Linked Cell 3 3 5" xfId="26919"/>
    <cellStyle name="Linked Cell 3 3 6" xfId="26920"/>
    <cellStyle name="Linked Cell 3 30" xfId="26921"/>
    <cellStyle name="Linked Cell 3 31" xfId="26922"/>
    <cellStyle name="Linked Cell 3 32" xfId="26923"/>
    <cellStyle name="Linked Cell 3 33" xfId="26924"/>
    <cellStyle name="Linked Cell 3 34" xfId="26925"/>
    <cellStyle name="Linked Cell 3 35" xfId="26926"/>
    <cellStyle name="Linked Cell 3 36" xfId="26927"/>
    <cellStyle name="Linked Cell 3 37" xfId="26928"/>
    <cellStyle name="Linked Cell 3 38" xfId="26929"/>
    <cellStyle name="Linked Cell 3 39" xfId="26930"/>
    <cellStyle name="Linked Cell 3 4" xfId="26931"/>
    <cellStyle name="Linked Cell 3 4 2" xfId="26932"/>
    <cellStyle name="Linked Cell 3 4 3" xfId="26933"/>
    <cellStyle name="Linked Cell 3 4 4" xfId="26934"/>
    <cellStyle name="Linked Cell 3 4 5" xfId="26935"/>
    <cellStyle name="Linked Cell 3 4 6" xfId="26936"/>
    <cellStyle name="Linked Cell 3 40" xfId="26937"/>
    <cellStyle name="Linked Cell 3 41" xfId="26938"/>
    <cellStyle name="Linked Cell 3 42" xfId="26939"/>
    <cellStyle name="Linked Cell 3 43" xfId="26940"/>
    <cellStyle name="Linked Cell 3 44" xfId="26941"/>
    <cellStyle name="Linked Cell 3 45" xfId="26942"/>
    <cellStyle name="Linked Cell 3 46" xfId="26943"/>
    <cellStyle name="Linked Cell 3 47" xfId="26944"/>
    <cellStyle name="Linked Cell 3 48" xfId="26945"/>
    <cellStyle name="Linked Cell 3 49" xfId="26946"/>
    <cellStyle name="Linked Cell 3 5" xfId="26947"/>
    <cellStyle name="Linked Cell 3 5 2" xfId="26948"/>
    <cellStyle name="Linked Cell 3 5 3" xfId="26949"/>
    <cellStyle name="Linked Cell 3 5 4" xfId="26950"/>
    <cellStyle name="Linked Cell 3 5 5" xfId="26951"/>
    <cellStyle name="Linked Cell 3 5 6" xfId="26952"/>
    <cellStyle name="Linked Cell 3 50" xfId="26953"/>
    <cellStyle name="Linked Cell 3 51" xfId="26954"/>
    <cellStyle name="Linked Cell 3 52" xfId="26955"/>
    <cellStyle name="Linked Cell 3 53" xfId="26956"/>
    <cellStyle name="Linked Cell 3 54" xfId="26957"/>
    <cellStyle name="Linked Cell 3 55" xfId="26958"/>
    <cellStyle name="Linked Cell 3 56" xfId="26959"/>
    <cellStyle name="Linked Cell 3 57" xfId="26960"/>
    <cellStyle name="Linked Cell 3 58" xfId="26961"/>
    <cellStyle name="Linked Cell 3 59" xfId="26962"/>
    <cellStyle name="Linked Cell 3 6" xfId="26963"/>
    <cellStyle name="Linked Cell 3 6 2" xfId="26964"/>
    <cellStyle name="Linked Cell 3 6 3" xfId="26965"/>
    <cellStyle name="Linked Cell 3 6 4" xfId="26966"/>
    <cellStyle name="Linked Cell 3 6 5" xfId="26967"/>
    <cellStyle name="Linked Cell 3 6 6" xfId="26968"/>
    <cellStyle name="Linked Cell 3 60" xfId="26969"/>
    <cellStyle name="Linked Cell 3 61" xfId="26970"/>
    <cellStyle name="Linked Cell 3 62" xfId="26971"/>
    <cellStyle name="Linked Cell 3 63" xfId="26972"/>
    <cellStyle name="Linked Cell 3 64" xfId="26973"/>
    <cellStyle name="Linked Cell 3 65" xfId="26974"/>
    <cellStyle name="Linked Cell 3 66" xfId="26975"/>
    <cellStyle name="Linked Cell 3 67" xfId="26976"/>
    <cellStyle name="Linked Cell 3 67 2" xfId="26977"/>
    <cellStyle name="Linked Cell 3 68" xfId="26978"/>
    <cellStyle name="Linked Cell 3 68 2" xfId="26979"/>
    <cellStyle name="Linked Cell 3 69" xfId="26980"/>
    <cellStyle name="Linked Cell 3 69 2" xfId="26981"/>
    <cellStyle name="Linked Cell 3 7" xfId="26982"/>
    <cellStyle name="Linked Cell 3 7 2" xfId="26983"/>
    <cellStyle name="Linked Cell 3 7 3" xfId="26984"/>
    <cellStyle name="Linked Cell 3 7 4" xfId="26985"/>
    <cellStyle name="Linked Cell 3 7 5" xfId="26986"/>
    <cellStyle name="Linked Cell 3 7 6" xfId="26987"/>
    <cellStyle name="Linked Cell 3 70" xfId="26988"/>
    <cellStyle name="Linked Cell 3 70 2" xfId="26989"/>
    <cellStyle name="Linked Cell 3 71" xfId="26990"/>
    <cellStyle name="Linked Cell 3 72" xfId="26991"/>
    <cellStyle name="Linked Cell 3 73" xfId="26992"/>
    <cellStyle name="Linked Cell 3 74" xfId="26993"/>
    <cellStyle name="Linked Cell 3 75" xfId="26994"/>
    <cellStyle name="Linked Cell 3 76" xfId="26995"/>
    <cellStyle name="Linked Cell 3 77" xfId="26996"/>
    <cellStyle name="Linked Cell 3 78" xfId="26997"/>
    <cellStyle name="Linked Cell 3 79" xfId="26998"/>
    <cellStyle name="Linked Cell 3 8" xfId="26999"/>
    <cellStyle name="Linked Cell 3 8 2" xfId="27000"/>
    <cellStyle name="Linked Cell 3 8 3" xfId="27001"/>
    <cellStyle name="Linked Cell 3 8 4" xfId="27002"/>
    <cellStyle name="Linked Cell 3 8 5" xfId="27003"/>
    <cellStyle name="Linked Cell 3 8 6" xfId="27004"/>
    <cellStyle name="Linked Cell 3 80" xfId="27005"/>
    <cellStyle name="Linked Cell 3 81" xfId="27006"/>
    <cellStyle name="Linked Cell 3 82" xfId="27007"/>
    <cellStyle name="Linked Cell 3 83" xfId="27008"/>
    <cellStyle name="Linked Cell 3 9" xfId="27009"/>
    <cellStyle name="Linked Cell 3 9 2" xfId="27010"/>
    <cellStyle name="Linked Cell 3 9 3" xfId="27011"/>
    <cellStyle name="Linked Cell 3 9 4" xfId="27012"/>
    <cellStyle name="Linked Cell 3 9 5" xfId="27013"/>
    <cellStyle name="Linked Cell 3 9 6" xfId="27014"/>
    <cellStyle name="Linked Cell 4" xfId="27015"/>
    <cellStyle name="Linked Cell 4 10" xfId="27016"/>
    <cellStyle name="Linked Cell 4 10 2" xfId="27017"/>
    <cellStyle name="Linked Cell 4 10 3" xfId="27018"/>
    <cellStyle name="Linked Cell 4 10 4" xfId="27019"/>
    <cellStyle name="Linked Cell 4 10 5" xfId="27020"/>
    <cellStyle name="Linked Cell 4 10 6" xfId="27021"/>
    <cellStyle name="Linked Cell 4 11" xfId="27022"/>
    <cellStyle name="Linked Cell 4 11 2" xfId="27023"/>
    <cellStyle name="Linked Cell 4 11 3" xfId="27024"/>
    <cellStyle name="Linked Cell 4 11 4" xfId="27025"/>
    <cellStyle name="Linked Cell 4 11 5" xfId="27026"/>
    <cellStyle name="Linked Cell 4 11 6" xfId="27027"/>
    <cellStyle name="Linked Cell 4 12" xfId="27028"/>
    <cellStyle name="Linked Cell 4 12 2" xfId="27029"/>
    <cellStyle name="Linked Cell 4 12 3" xfId="27030"/>
    <cellStyle name="Linked Cell 4 12 4" xfId="27031"/>
    <cellStyle name="Linked Cell 4 12 5" xfId="27032"/>
    <cellStyle name="Linked Cell 4 12 6" xfId="27033"/>
    <cellStyle name="Linked Cell 4 13" xfId="27034"/>
    <cellStyle name="Linked Cell 4 13 2" xfId="27035"/>
    <cellStyle name="Linked Cell 4 13 3" xfId="27036"/>
    <cellStyle name="Linked Cell 4 13 4" xfId="27037"/>
    <cellStyle name="Linked Cell 4 13 5" xfId="27038"/>
    <cellStyle name="Linked Cell 4 13 6" xfId="27039"/>
    <cellStyle name="Linked Cell 4 14" xfId="27040"/>
    <cellStyle name="Linked Cell 4 14 2" xfId="27041"/>
    <cellStyle name="Linked Cell 4 14 3" xfId="27042"/>
    <cellStyle name="Linked Cell 4 14 4" xfId="27043"/>
    <cellStyle name="Linked Cell 4 14 5" xfId="27044"/>
    <cellStyle name="Linked Cell 4 14 6" xfId="27045"/>
    <cellStyle name="Linked Cell 4 15" xfId="27046"/>
    <cellStyle name="Linked Cell 4 15 2" xfId="27047"/>
    <cellStyle name="Linked Cell 4 15 3" xfId="27048"/>
    <cellStyle name="Linked Cell 4 15 4" xfId="27049"/>
    <cellStyle name="Linked Cell 4 15 5" xfId="27050"/>
    <cellStyle name="Linked Cell 4 15 6" xfId="27051"/>
    <cellStyle name="Linked Cell 4 16" xfId="27052"/>
    <cellStyle name="Linked Cell 4 16 2" xfId="27053"/>
    <cellStyle name="Linked Cell 4 16 3" xfId="27054"/>
    <cellStyle name="Linked Cell 4 16 4" xfId="27055"/>
    <cellStyle name="Linked Cell 4 16 5" xfId="27056"/>
    <cellStyle name="Linked Cell 4 16 6" xfId="27057"/>
    <cellStyle name="Linked Cell 4 17" xfId="27058"/>
    <cellStyle name="Linked Cell 4 17 2" xfId="27059"/>
    <cellStyle name="Linked Cell 4 17 3" xfId="27060"/>
    <cellStyle name="Linked Cell 4 17 4" xfId="27061"/>
    <cellStyle name="Linked Cell 4 17 5" xfId="27062"/>
    <cellStyle name="Linked Cell 4 17 6" xfId="27063"/>
    <cellStyle name="Linked Cell 4 18" xfId="27064"/>
    <cellStyle name="Linked Cell 4 18 2" xfId="27065"/>
    <cellStyle name="Linked Cell 4 18 3" xfId="27066"/>
    <cellStyle name="Linked Cell 4 18 4" xfId="27067"/>
    <cellStyle name="Linked Cell 4 18 5" xfId="27068"/>
    <cellStyle name="Linked Cell 4 18 6" xfId="27069"/>
    <cellStyle name="Linked Cell 4 19" xfId="27070"/>
    <cellStyle name="Linked Cell 4 19 2" xfId="27071"/>
    <cellStyle name="Linked Cell 4 19 3" xfId="27072"/>
    <cellStyle name="Linked Cell 4 19 4" xfId="27073"/>
    <cellStyle name="Linked Cell 4 19 5" xfId="27074"/>
    <cellStyle name="Linked Cell 4 19 6" xfId="27075"/>
    <cellStyle name="Linked Cell 4 2" xfId="27076"/>
    <cellStyle name="Linked Cell 4 2 2" xfId="27077"/>
    <cellStyle name="Linked Cell 4 2 3" xfId="27078"/>
    <cellStyle name="Linked Cell 4 2 4" xfId="27079"/>
    <cellStyle name="Linked Cell 4 2 5" xfId="27080"/>
    <cellStyle name="Linked Cell 4 2 6" xfId="27081"/>
    <cellStyle name="Linked Cell 4 20" xfId="27082"/>
    <cellStyle name="Linked Cell 4 20 2" xfId="27083"/>
    <cellStyle name="Linked Cell 4 20 3" xfId="27084"/>
    <cellStyle name="Linked Cell 4 20 4" xfId="27085"/>
    <cellStyle name="Linked Cell 4 20 5" xfId="27086"/>
    <cellStyle name="Linked Cell 4 20 6" xfId="27087"/>
    <cellStyle name="Linked Cell 4 21" xfId="27088"/>
    <cellStyle name="Linked Cell 4 21 2" xfId="27089"/>
    <cellStyle name="Linked Cell 4 21 3" xfId="27090"/>
    <cellStyle name="Linked Cell 4 21 4" xfId="27091"/>
    <cellStyle name="Linked Cell 4 21 5" xfId="27092"/>
    <cellStyle name="Linked Cell 4 21 6" xfId="27093"/>
    <cellStyle name="Linked Cell 4 22" xfId="27094"/>
    <cellStyle name="Linked Cell 4 22 2" xfId="27095"/>
    <cellStyle name="Linked Cell 4 22 3" xfId="27096"/>
    <cellStyle name="Linked Cell 4 22 4" xfId="27097"/>
    <cellStyle name="Linked Cell 4 22 5" xfId="27098"/>
    <cellStyle name="Linked Cell 4 22 6" xfId="27099"/>
    <cellStyle name="Linked Cell 4 23" xfId="27100"/>
    <cellStyle name="Linked Cell 4 23 2" xfId="27101"/>
    <cellStyle name="Linked Cell 4 23 3" xfId="27102"/>
    <cellStyle name="Linked Cell 4 23 4" xfId="27103"/>
    <cellStyle name="Linked Cell 4 23 5" xfId="27104"/>
    <cellStyle name="Linked Cell 4 23 6" xfId="27105"/>
    <cellStyle name="Linked Cell 4 24" xfId="27106"/>
    <cellStyle name="Linked Cell 4 24 2" xfId="27107"/>
    <cellStyle name="Linked Cell 4 24 3" xfId="27108"/>
    <cellStyle name="Linked Cell 4 24 4" xfId="27109"/>
    <cellStyle name="Linked Cell 4 24 5" xfId="27110"/>
    <cellStyle name="Linked Cell 4 24 6" xfId="27111"/>
    <cellStyle name="Linked Cell 4 25" xfId="27112"/>
    <cellStyle name="Linked Cell 4 25 2" xfId="27113"/>
    <cellStyle name="Linked Cell 4 25 3" xfId="27114"/>
    <cellStyle name="Linked Cell 4 25 4" xfId="27115"/>
    <cellStyle name="Linked Cell 4 25 5" xfId="27116"/>
    <cellStyle name="Linked Cell 4 25 6" xfId="27117"/>
    <cellStyle name="Linked Cell 4 26" xfId="27118"/>
    <cellStyle name="Linked Cell 4 27" xfId="27119"/>
    <cellStyle name="Linked Cell 4 28" xfId="27120"/>
    <cellStyle name="Linked Cell 4 29" xfId="27121"/>
    <cellStyle name="Linked Cell 4 3" xfId="27122"/>
    <cellStyle name="Linked Cell 4 3 2" xfId="27123"/>
    <cellStyle name="Linked Cell 4 3 3" xfId="27124"/>
    <cellStyle name="Linked Cell 4 3 4" xfId="27125"/>
    <cellStyle name="Linked Cell 4 3 5" xfId="27126"/>
    <cellStyle name="Linked Cell 4 3 6" xfId="27127"/>
    <cellStyle name="Linked Cell 4 30" xfId="27128"/>
    <cellStyle name="Linked Cell 4 31" xfId="27129"/>
    <cellStyle name="Linked Cell 4 32" xfId="27130"/>
    <cellStyle name="Linked Cell 4 33" xfId="27131"/>
    <cellStyle name="Linked Cell 4 34" xfId="27132"/>
    <cellStyle name="Linked Cell 4 35" xfId="27133"/>
    <cellStyle name="Linked Cell 4 36" xfId="27134"/>
    <cellStyle name="Linked Cell 4 37" xfId="27135"/>
    <cellStyle name="Linked Cell 4 38" xfId="27136"/>
    <cellStyle name="Linked Cell 4 39" xfId="27137"/>
    <cellStyle name="Linked Cell 4 4" xfId="27138"/>
    <cellStyle name="Linked Cell 4 4 2" xfId="27139"/>
    <cellStyle name="Linked Cell 4 4 3" xfId="27140"/>
    <cellStyle name="Linked Cell 4 4 4" xfId="27141"/>
    <cellStyle name="Linked Cell 4 4 5" xfId="27142"/>
    <cellStyle name="Linked Cell 4 4 6" xfId="27143"/>
    <cellStyle name="Linked Cell 4 40" xfId="27144"/>
    <cellStyle name="Linked Cell 4 41" xfId="27145"/>
    <cellStyle name="Linked Cell 4 42" xfId="27146"/>
    <cellStyle name="Linked Cell 4 43" xfId="27147"/>
    <cellStyle name="Linked Cell 4 44" xfId="27148"/>
    <cellStyle name="Linked Cell 4 45" xfId="27149"/>
    <cellStyle name="Linked Cell 4 46" xfId="27150"/>
    <cellStyle name="Linked Cell 4 47" xfId="27151"/>
    <cellStyle name="Linked Cell 4 48" xfId="27152"/>
    <cellStyle name="Linked Cell 4 49" xfId="27153"/>
    <cellStyle name="Linked Cell 4 5" xfId="27154"/>
    <cellStyle name="Linked Cell 4 5 2" xfId="27155"/>
    <cellStyle name="Linked Cell 4 5 3" xfId="27156"/>
    <cellStyle name="Linked Cell 4 5 4" xfId="27157"/>
    <cellStyle name="Linked Cell 4 5 5" xfId="27158"/>
    <cellStyle name="Linked Cell 4 5 6" xfId="27159"/>
    <cellStyle name="Linked Cell 4 50" xfId="27160"/>
    <cellStyle name="Linked Cell 4 51" xfId="27161"/>
    <cellStyle name="Linked Cell 4 52" xfId="27162"/>
    <cellStyle name="Linked Cell 4 53" xfId="27163"/>
    <cellStyle name="Linked Cell 4 54" xfId="27164"/>
    <cellStyle name="Linked Cell 4 55" xfId="27165"/>
    <cellStyle name="Linked Cell 4 56" xfId="27166"/>
    <cellStyle name="Linked Cell 4 57" xfId="27167"/>
    <cellStyle name="Linked Cell 4 58" xfId="27168"/>
    <cellStyle name="Linked Cell 4 59" xfId="27169"/>
    <cellStyle name="Linked Cell 4 6" xfId="27170"/>
    <cellStyle name="Linked Cell 4 6 2" xfId="27171"/>
    <cellStyle name="Linked Cell 4 6 3" xfId="27172"/>
    <cellStyle name="Linked Cell 4 6 4" xfId="27173"/>
    <cellStyle name="Linked Cell 4 6 5" xfId="27174"/>
    <cellStyle name="Linked Cell 4 6 6" xfId="27175"/>
    <cellStyle name="Linked Cell 4 60" xfId="27176"/>
    <cellStyle name="Linked Cell 4 61" xfId="27177"/>
    <cellStyle name="Linked Cell 4 62" xfId="27178"/>
    <cellStyle name="Linked Cell 4 63" xfId="27179"/>
    <cellStyle name="Linked Cell 4 64" xfId="27180"/>
    <cellStyle name="Linked Cell 4 65" xfId="27181"/>
    <cellStyle name="Linked Cell 4 66" xfId="27182"/>
    <cellStyle name="Linked Cell 4 67" xfId="27183"/>
    <cellStyle name="Linked Cell 4 67 2" xfId="27184"/>
    <cellStyle name="Linked Cell 4 68" xfId="27185"/>
    <cellStyle name="Linked Cell 4 68 2" xfId="27186"/>
    <cellStyle name="Linked Cell 4 69" xfId="27187"/>
    <cellStyle name="Linked Cell 4 69 2" xfId="27188"/>
    <cellStyle name="Linked Cell 4 7" xfId="27189"/>
    <cellStyle name="Linked Cell 4 7 2" xfId="27190"/>
    <cellStyle name="Linked Cell 4 7 3" xfId="27191"/>
    <cellStyle name="Linked Cell 4 7 4" xfId="27192"/>
    <cellStyle name="Linked Cell 4 7 5" xfId="27193"/>
    <cellStyle name="Linked Cell 4 7 6" xfId="27194"/>
    <cellStyle name="Linked Cell 4 70" xfId="27195"/>
    <cellStyle name="Linked Cell 4 70 2" xfId="27196"/>
    <cellStyle name="Linked Cell 4 71" xfId="27197"/>
    <cellStyle name="Linked Cell 4 72" xfId="27198"/>
    <cellStyle name="Linked Cell 4 73" xfId="27199"/>
    <cellStyle name="Linked Cell 4 74" xfId="27200"/>
    <cellStyle name="Linked Cell 4 75" xfId="27201"/>
    <cellStyle name="Linked Cell 4 76" xfId="27202"/>
    <cellStyle name="Linked Cell 4 77" xfId="27203"/>
    <cellStyle name="Linked Cell 4 78" xfId="27204"/>
    <cellStyle name="Linked Cell 4 79" xfId="27205"/>
    <cellStyle name="Linked Cell 4 8" xfId="27206"/>
    <cellStyle name="Linked Cell 4 8 2" xfId="27207"/>
    <cellStyle name="Linked Cell 4 8 3" xfId="27208"/>
    <cellStyle name="Linked Cell 4 8 4" xfId="27209"/>
    <cellStyle name="Linked Cell 4 8 5" xfId="27210"/>
    <cellStyle name="Linked Cell 4 8 6" xfId="27211"/>
    <cellStyle name="Linked Cell 4 80" xfId="27212"/>
    <cellStyle name="Linked Cell 4 81" xfId="27213"/>
    <cellStyle name="Linked Cell 4 82" xfId="27214"/>
    <cellStyle name="Linked Cell 4 83" xfId="27215"/>
    <cellStyle name="Linked Cell 4 9" xfId="27216"/>
    <cellStyle name="Linked Cell 4 9 2" xfId="27217"/>
    <cellStyle name="Linked Cell 4 9 3" xfId="27218"/>
    <cellStyle name="Linked Cell 4 9 4" xfId="27219"/>
    <cellStyle name="Linked Cell 4 9 5" xfId="27220"/>
    <cellStyle name="Linked Cell 4 9 6" xfId="27221"/>
    <cellStyle name="Linked Cell 5" xfId="27222"/>
    <cellStyle name="Linked Cell 6" xfId="27223"/>
    <cellStyle name="Linked Cell 7" xfId="27224"/>
    <cellStyle name="List Price" xfId="27225"/>
    <cellStyle name="List Price 2" xfId="27226"/>
    <cellStyle name="Malý nadpis" xfId="27227"/>
    <cellStyle name="meny_laroux" xfId="27228"/>
    <cellStyle name="Millares [0]_laroux" xfId="27229"/>
    <cellStyle name="Millares_laroux" xfId="27230"/>
    <cellStyle name="Milliers [0]_AR1194" xfId="27231"/>
    <cellStyle name="Milliers_AR1194" xfId="27232"/>
    <cellStyle name="miny_laroux" xfId="27233"/>
    <cellStyle name="Moneda [0]_laroux" xfId="27234"/>
    <cellStyle name="Moneda_laroux" xfId="27235"/>
    <cellStyle name="Monétaire [0]_AR1194" xfId="27236"/>
    <cellStyle name="Monétaire_AR1194" xfId="27237"/>
    <cellStyle name="MS_Arabic" xfId="27238"/>
    <cellStyle name="Neutral 2" xfId="27239"/>
    <cellStyle name="Neutral 2 10" xfId="27240"/>
    <cellStyle name="Neutral 2 10 2" xfId="27241"/>
    <cellStyle name="Neutral 2 10 3" xfId="27242"/>
    <cellStyle name="Neutral 2 10 4" xfId="27243"/>
    <cellStyle name="Neutral 2 10 5" xfId="27244"/>
    <cellStyle name="Neutral 2 10 6" xfId="27245"/>
    <cellStyle name="Neutral 2 11" xfId="27246"/>
    <cellStyle name="Neutral 2 11 2" xfId="27247"/>
    <cellStyle name="Neutral 2 11 3" xfId="27248"/>
    <cellStyle name="Neutral 2 11 4" xfId="27249"/>
    <cellStyle name="Neutral 2 11 5" xfId="27250"/>
    <cellStyle name="Neutral 2 11 6" xfId="27251"/>
    <cellStyle name="Neutral 2 12" xfId="27252"/>
    <cellStyle name="Neutral 2 12 2" xfId="27253"/>
    <cellStyle name="Neutral 2 12 3" xfId="27254"/>
    <cellStyle name="Neutral 2 12 4" xfId="27255"/>
    <cellStyle name="Neutral 2 12 5" xfId="27256"/>
    <cellStyle name="Neutral 2 12 6" xfId="27257"/>
    <cellStyle name="Neutral 2 13" xfId="27258"/>
    <cellStyle name="Neutral 2 13 2" xfId="27259"/>
    <cellStyle name="Neutral 2 13 3" xfId="27260"/>
    <cellStyle name="Neutral 2 13 4" xfId="27261"/>
    <cellStyle name="Neutral 2 13 5" xfId="27262"/>
    <cellStyle name="Neutral 2 13 6" xfId="27263"/>
    <cellStyle name="Neutral 2 14" xfId="27264"/>
    <cellStyle name="Neutral 2 14 2" xfId="27265"/>
    <cellStyle name="Neutral 2 14 3" xfId="27266"/>
    <cellStyle name="Neutral 2 14 4" xfId="27267"/>
    <cellStyle name="Neutral 2 14 5" xfId="27268"/>
    <cellStyle name="Neutral 2 14 6" xfId="27269"/>
    <cellStyle name="Neutral 2 15" xfId="27270"/>
    <cellStyle name="Neutral 2 15 2" xfId="27271"/>
    <cellStyle name="Neutral 2 15 3" xfId="27272"/>
    <cellStyle name="Neutral 2 15 4" xfId="27273"/>
    <cellStyle name="Neutral 2 15 5" xfId="27274"/>
    <cellStyle name="Neutral 2 15 6" xfId="27275"/>
    <cellStyle name="Neutral 2 16" xfId="27276"/>
    <cellStyle name="Neutral 2 16 2" xfId="27277"/>
    <cellStyle name="Neutral 2 16 3" xfId="27278"/>
    <cellStyle name="Neutral 2 16 4" xfId="27279"/>
    <cellStyle name="Neutral 2 16 5" xfId="27280"/>
    <cellStyle name="Neutral 2 16 6" xfId="27281"/>
    <cellStyle name="Neutral 2 17" xfId="27282"/>
    <cellStyle name="Neutral 2 17 2" xfId="27283"/>
    <cellStyle name="Neutral 2 17 3" xfId="27284"/>
    <cellStyle name="Neutral 2 17 4" xfId="27285"/>
    <cellStyle name="Neutral 2 17 5" xfId="27286"/>
    <cellStyle name="Neutral 2 17 6" xfId="27287"/>
    <cellStyle name="Neutral 2 18" xfId="27288"/>
    <cellStyle name="Neutral 2 18 2" xfId="27289"/>
    <cellStyle name="Neutral 2 18 3" xfId="27290"/>
    <cellStyle name="Neutral 2 18 4" xfId="27291"/>
    <cellStyle name="Neutral 2 18 5" xfId="27292"/>
    <cellStyle name="Neutral 2 18 6" xfId="27293"/>
    <cellStyle name="Neutral 2 19" xfId="27294"/>
    <cellStyle name="Neutral 2 19 2" xfId="27295"/>
    <cellStyle name="Neutral 2 19 3" xfId="27296"/>
    <cellStyle name="Neutral 2 19 4" xfId="27297"/>
    <cellStyle name="Neutral 2 19 5" xfId="27298"/>
    <cellStyle name="Neutral 2 19 6" xfId="27299"/>
    <cellStyle name="Neutral 2 2" xfId="27300"/>
    <cellStyle name="Neutral 2 2 2" xfId="27301"/>
    <cellStyle name="Neutral 2 2 3" xfId="27302"/>
    <cellStyle name="Neutral 2 2 4" xfId="27303"/>
    <cellStyle name="Neutral 2 2 5" xfId="27304"/>
    <cellStyle name="Neutral 2 2 6" xfId="27305"/>
    <cellStyle name="Neutral 2 20" xfId="27306"/>
    <cellStyle name="Neutral 2 20 2" xfId="27307"/>
    <cellStyle name="Neutral 2 20 3" xfId="27308"/>
    <cellStyle name="Neutral 2 20 4" xfId="27309"/>
    <cellStyle name="Neutral 2 20 5" xfId="27310"/>
    <cellStyle name="Neutral 2 20 6" xfId="27311"/>
    <cellStyle name="Neutral 2 21" xfId="27312"/>
    <cellStyle name="Neutral 2 21 2" xfId="27313"/>
    <cellStyle name="Neutral 2 21 3" xfId="27314"/>
    <cellStyle name="Neutral 2 21 4" xfId="27315"/>
    <cellStyle name="Neutral 2 21 5" xfId="27316"/>
    <cellStyle name="Neutral 2 21 6" xfId="27317"/>
    <cellStyle name="Neutral 2 22" xfId="27318"/>
    <cellStyle name="Neutral 2 22 2" xfId="27319"/>
    <cellStyle name="Neutral 2 22 3" xfId="27320"/>
    <cellStyle name="Neutral 2 22 4" xfId="27321"/>
    <cellStyle name="Neutral 2 22 5" xfId="27322"/>
    <cellStyle name="Neutral 2 22 6" xfId="27323"/>
    <cellStyle name="Neutral 2 23" xfId="27324"/>
    <cellStyle name="Neutral 2 23 2" xfId="27325"/>
    <cellStyle name="Neutral 2 23 3" xfId="27326"/>
    <cellStyle name="Neutral 2 23 4" xfId="27327"/>
    <cellStyle name="Neutral 2 23 5" xfId="27328"/>
    <cellStyle name="Neutral 2 23 6" xfId="27329"/>
    <cellStyle name="Neutral 2 24" xfId="27330"/>
    <cellStyle name="Neutral 2 24 2" xfId="27331"/>
    <cellStyle name="Neutral 2 24 3" xfId="27332"/>
    <cellStyle name="Neutral 2 24 4" xfId="27333"/>
    <cellStyle name="Neutral 2 24 5" xfId="27334"/>
    <cellStyle name="Neutral 2 24 6" xfId="27335"/>
    <cellStyle name="Neutral 2 25" xfId="27336"/>
    <cellStyle name="Neutral 2 25 2" xfId="27337"/>
    <cellStyle name="Neutral 2 25 3" xfId="27338"/>
    <cellStyle name="Neutral 2 25 4" xfId="27339"/>
    <cellStyle name="Neutral 2 25 5" xfId="27340"/>
    <cellStyle name="Neutral 2 25 6" xfId="27341"/>
    <cellStyle name="Neutral 2 26" xfId="27342"/>
    <cellStyle name="Neutral 2 27" xfId="27343"/>
    <cellStyle name="Neutral 2 28" xfId="27344"/>
    <cellStyle name="Neutral 2 29" xfId="27345"/>
    <cellStyle name="Neutral 2 3" xfId="27346"/>
    <cellStyle name="Neutral 2 3 2" xfId="27347"/>
    <cellStyle name="Neutral 2 3 3" xfId="27348"/>
    <cellStyle name="Neutral 2 3 4" xfId="27349"/>
    <cellStyle name="Neutral 2 3 5" xfId="27350"/>
    <cellStyle name="Neutral 2 3 6" xfId="27351"/>
    <cellStyle name="Neutral 2 30" xfId="27352"/>
    <cellStyle name="Neutral 2 31" xfId="27353"/>
    <cellStyle name="Neutral 2 32" xfId="27354"/>
    <cellStyle name="Neutral 2 33" xfId="27355"/>
    <cellStyle name="Neutral 2 34" xfId="27356"/>
    <cellStyle name="Neutral 2 35" xfId="27357"/>
    <cellStyle name="Neutral 2 36" xfId="27358"/>
    <cellStyle name="Neutral 2 37" xfId="27359"/>
    <cellStyle name="Neutral 2 38" xfId="27360"/>
    <cellStyle name="Neutral 2 39" xfId="27361"/>
    <cellStyle name="Neutral 2 4" xfId="27362"/>
    <cellStyle name="Neutral 2 4 2" xfId="27363"/>
    <cellStyle name="Neutral 2 4 3" xfId="27364"/>
    <cellStyle name="Neutral 2 4 4" xfId="27365"/>
    <cellStyle name="Neutral 2 4 5" xfId="27366"/>
    <cellStyle name="Neutral 2 4 6" xfId="27367"/>
    <cellStyle name="Neutral 2 40" xfId="27368"/>
    <cellStyle name="Neutral 2 41" xfId="27369"/>
    <cellStyle name="Neutral 2 42" xfId="27370"/>
    <cellStyle name="Neutral 2 43" xfId="27371"/>
    <cellStyle name="Neutral 2 44" xfId="27372"/>
    <cellStyle name="Neutral 2 45" xfId="27373"/>
    <cellStyle name="Neutral 2 46" xfId="27374"/>
    <cellStyle name="Neutral 2 47" xfId="27375"/>
    <cellStyle name="Neutral 2 48" xfId="27376"/>
    <cellStyle name="Neutral 2 49" xfId="27377"/>
    <cellStyle name="Neutral 2 5" xfId="27378"/>
    <cellStyle name="Neutral 2 5 2" xfId="27379"/>
    <cellStyle name="Neutral 2 5 3" xfId="27380"/>
    <cellStyle name="Neutral 2 5 4" xfId="27381"/>
    <cellStyle name="Neutral 2 5 5" xfId="27382"/>
    <cellStyle name="Neutral 2 5 6" xfId="27383"/>
    <cellStyle name="Neutral 2 50" xfId="27384"/>
    <cellStyle name="Neutral 2 51" xfId="27385"/>
    <cellStyle name="Neutral 2 52" xfId="27386"/>
    <cellStyle name="Neutral 2 53" xfId="27387"/>
    <cellStyle name="Neutral 2 54" xfId="27388"/>
    <cellStyle name="Neutral 2 55" xfId="27389"/>
    <cellStyle name="Neutral 2 56" xfId="27390"/>
    <cellStyle name="Neutral 2 57" xfId="27391"/>
    <cellStyle name="Neutral 2 58" xfId="27392"/>
    <cellStyle name="Neutral 2 59" xfId="27393"/>
    <cellStyle name="Neutral 2 6" xfId="27394"/>
    <cellStyle name="Neutral 2 6 2" xfId="27395"/>
    <cellStyle name="Neutral 2 6 3" xfId="27396"/>
    <cellStyle name="Neutral 2 6 4" xfId="27397"/>
    <cellStyle name="Neutral 2 6 5" xfId="27398"/>
    <cellStyle name="Neutral 2 6 6" xfId="27399"/>
    <cellStyle name="Neutral 2 60" xfId="27400"/>
    <cellStyle name="Neutral 2 61" xfId="27401"/>
    <cellStyle name="Neutral 2 62" xfId="27402"/>
    <cellStyle name="Neutral 2 63" xfId="27403"/>
    <cellStyle name="Neutral 2 64" xfId="27404"/>
    <cellStyle name="Neutral 2 65" xfId="27405"/>
    <cellStyle name="Neutral 2 66" xfId="27406"/>
    <cellStyle name="Neutral 2 67" xfId="27407"/>
    <cellStyle name="Neutral 2 68" xfId="27408"/>
    <cellStyle name="Neutral 2 69" xfId="27409"/>
    <cellStyle name="Neutral 2 7" xfId="27410"/>
    <cellStyle name="Neutral 2 7 2" xfId="27411"/>
    <cellStyle name="Neutral 2 7 3" xfId="27412"/>
    <cellStyle name="Neutral 2 7 4" xfId="27413"/>
    <cellStyle name="Neutral 2 7 5" xfId="27414"/>
    <cellStyle name="Neutral 2 7 6" xfId="27415"/>
    <cellStyle name="Neutral 2 70" xfId="27416"/>
    <cellStyle name="Neutral 2 70 2" xfId="27417"/>
    <cellStyle name="Neutral 2 71" xfId="27418"/>
    <cellStyle name="Neutral 2 71 2" xfId="27419"/>
    <cellStyle name="Neutral 2 72" xfId="27420"/>
    <cellStyle name="Neutral 2 72 2" xfId="27421"/>
    <cellStyle name="Neutral 2 73" xfId="27422"/>
    <cellStyle name="Neutral 2 73 2" xfId="27423"/>
    <cellStyle name="Neutral 2 74" xfId="27424"/>
    <cellStyle name="Neutral 2 75" xfId="27425"/>
    <cellStyle name="Neutral 2 76" xfId="27426"/>
    <cellStyle name="Neutral 2 77" xfId="27427"/>
    <cellStyle name="Neutral 2 78" xfId="27428"/>
    <cellStyle name="Neutral 2 79" xfId="27429"/>
    <cellStyle name="Neutral 2 8" xfId="27430"/>
    <cellStyle name="Neutral 2 8 2" xfId="27431"/>
    <cellStyle name="Neutral 2 8 3" xfId="27432"/>
    <cellStyle name="Neutral 2 8 4" xfId="27433"/>
    <cellStyle name="Neutral 2 8 5" xfId="27434"/>
    <cellStyle name="Neutral 2 8 6" xfId="27435"/>
    <cellStyle name="Neutral 2 80" xfId="27436"/>
    <cellStyle name="Neutral 2 81" xfId="27437"/>
    <cellStyle name="Neutral 2 82" xfId="27438"/>
    <cellStyle name="Neutral 2 83" xfId="27439"/>
    <cellStyle name="Neutral 2 84" xfId="27440"/>
    <cellStyle name="Neutral 2 85" xfId="27441"/>
    <cellStyle name="Neutral 2 86" xfId="27442"/>
    <cellStyle name="Neutral 2 87" xfId="27443"/>
    <cellStyle name="Neutral 2 9" xfId="27444"/>
    <cellStyle name="Neutral 2 9 2" xfId="27445"/>
    <cellStyle name="Neutral 2 9 3" xfId="27446"/>
    <cellStyle name="Neutral 2 9 4" xfId="27447"/>
    <cellStyle name="Neutral 2 9 5" xfId="27448"/>
    <cellStyle name="Neutral 2 9 6" xfId="27449"/>
    <cellStyle name="Neutral 3" xfId="27450"/>
    <cellStyle name="Neutral 3 10" xfId="27451"/>
    <cellStyle name="Neutral 3 10 2" xfId="27452"/>
    <cellStyle name="Neutral 3 10 3" xfId="27453"/>
    <cellStyle name="Neutral 3 10 4" xfId="27454"/>
    <cellStyle name="Neutral 3 10 5" xfId="27455"/>
    <cellStyle name="Neutral 3 10 6" xfId="27456"/>
    <cellStyle name="Neutral 3 11" xfId="27457"/>
    <cellStyle name="Neutral 3 11 2" xfId="27458"/>
    <cellStyle name="Neutral 3 11 3" xfId="27459"/>
    <cellStyle name="Neutral 3 11 4" xfId="27460"/>
    <cellStyle name="Neutral 3 11 5" xfId="27461"/>
    <cellStyle name="Neutral 3 11 6" xfId="27462"/>
    <cellStyle name="Neutral 3 12" xfId="27463"/>
    <cellStyle name="Neutral 3 12 2" xfId="27464"/>
    <cellStyle name="Neutral 3 12 3" xfId="27465"/>
    <cellStyle name="Neutral 3 12 4" xfId="27466"/>
    <cellStyle name="Neutral 3 12 5" xfId="27467"/>
    <cellStyle name="Neutral 3 12 6" xfId="27468"/>
    <cellStyle name="Neutral 3 13" xfId="27469"/>
    <cellStyle name="Neutral 3 13 2" xfId="27470"/>
    <cellStyle name="Neutral 3 13 3" xfId="27471"/>
    <cellStyle name="Neutral 3 13 4" xfId="27472"/>
    <cellStyle name="Neutral 3 13 5" xfId="27473"/>
    <cellStyle name="Neutral 3 13 6" xfId="27474"/>
    <cellStyle name="Neutral 3 14" xfId="27475"/>
    <cellStyle name="Neutral 3 14 2" xfId="27476"/>
    <cellStyle name="Neutral 3 14 3" xfId="27477"/>
    <cellStyle name="Neutral 3 14 4" xfId="27478"/>
    <cellStyle name="Neutral 3 14 5" xfId="27479"/>
    <cellStyle name="Neutral 3 14 6" xfId="27480"/>
    <cellStyle name="Neutral 3 15" xfId="27481"/>
    <cellStyle name="Neutral 3 15 2" xfId="27482"/>
    <cellStyle name="Neutral 3 15 3" xfId="27483"/>
    <cellStyle name="Neutral 3 15 4" xfId="27484"/>
    <cellStyle name="Neutral 3 15 5" xfId="27485"/>
    <cellStyle name="Neutral 3 15 6" xfId="27486"/>
    <cellStyle name="Neutral 3 16" xfId="27487"/>
    <cellStyle name="Neutral 3 16 2" xfId="27488"/>
    <cellStyle name="Neutral 3 16 3" xfId="27489"/>
    <cellStyle name="Neutral 3 16 4" xfId="27490"/>
    <cellStyle name="Neutral 3 16 5" xfId="27491"/>
    <cellStyle name="Neutral 3 16 6" xfId="27492"/>
    <cellStyle name="Neutral 3 17" xfId="27493"/>
    <cellStyle name="Neutral 3 17 2" xfId="27494"/>
    <cellStyle name="Neutral 3 17 3" xfId="27495"/>
    <cellStyle name="Neutral 3 17 4" xfId="27496"/>
    <cellStyle name="Neutral 3 17 5" xfId="27497"/>
    <cellStyle name="Neutral 3 17 6" xfId="27498"/>
    <cellStyle name="Neutral 3 18" xfId="27499"/>
    <cellStyle name="Neutral 3 18 2" xfId="27500"/>
    <cellStyle name="Neutral 3 18 3" xfId="27501"/>
    <cellStyle name="Neutral 3 18 4" xfId="27502"/>
    <cellStyle name="Neutral 3 18 5" xfId="27503"/>
    <cellStyle name="Neutral 3 18 6" xfId="27504"/>
    <cellStyle name="Neutral 3 19" xfId="27505"/>
    <cellStyle name="Neutral 3 19 2" xfId="27506"/>
    <cellStyle name="Neutral 3 19 3" xfId="27507"/>
    <cellStyle name="Neutral 3 19 4" xfId="27508"/>
    <cellStyle name="Neutral 3 19 5" xfId="27509"/>
    <cellStyle name="Neutral 3 19 6" xfId="27510"/>
    <cellStyle name="Neutral 3 2" xfId="27511"/>
    <cellStyle name="Neutral 3 2 2" xfId="27512"/>
    <cellStyle name="Neutral 3 2 3" xfId="27513"/>
    <cellStyle name="Neutral 3 2 4" xfId="27514"/>
    <cellStyle name="Neutral 3 2 5" xfId="27515"/>
    <cellStyle name="Neutral 3 2 6" xfId="27516"/>
    <cellStyle name="Neutral 3 20" xfId="27517"/>
    <cellStyle name="Neutral 3 20 2" xfId="27518"/>
    <cellStyle name="Neutral 3 20 3" xfId="27519"/>
    <cellStyle name="Neutral 3 20 4" xfId="27520"/>
    <cellStyle name="Neutral 3 20 5" xfId="27521"/>
    <cellStyle name="Neutral 3 20 6" xfId="27522"/>
    <cellStyle name="Neutral 3 21" xfId="27523"/>
    <cellStyle name="Neutral 3 21 2" xfId="27524"/>
    <cellStyle name="Neutral 3 21 3" xfId="27525"/>
    <cellStyle name="Neutral 3 21 4" xfId="27526"/>
    <cellStyle name="Neutral 3 21 5" xfId="27527"/>
    <cellStyle name="Neutral 3 21 6" xfId="27528"/>
    <cellStyle name="Neutral 3 22" xfId="27529"/>
    <cellStyle name="Neutral 3 22 2" xfId="27530"/>
    <cellStyle name="Neutral 3 22 3" xfId="27531"/>
    <cellStyle name="Neutral 3 22 4" xfId="27532"/>
    <cellStyle name="Neutral 3 22 5" xfId="27533"/>
    <cellStyle name="Neutral 3 22 6" xfId="27534"/>
    <cellStyle name="Neutral 3 23" xfId="27535"/>
    <cellStyle name="Neutral 3 23 2" xfId="27536"/>
    <cellStyle name="Neutral 3 23 3" xfId="27537"/>
    <cellStyle name="Neutral 3 23 4" xfId="27538"/>
    <cellStyle name="Neutral 3 23 5" xfId="27539"/>
    <cellStyle name="Neutral 3 23 6" xfId="27540"/>
    <cellStyle name="Neutral 3 24" xfId="27541"/>
    <cellStyle name="Neutral 3 24 2" xfId="27542"/>
    <cellStyle name="Neutral 3 24 3" xfId="27543"/>
    <cellStyle name="Neutral 3 24 4" xfId="27544"/>
    <cellStyle name="Neutral 3 24 5" xfId="27545"/>
    <cellStyle name="Neutral 3 24 6" xfId="27546"/>
    <cellStyle name="Neutral 3 25" xfId="27547"/>
    <cellStyle name="Neutral 3 25 2" xfId="27548"/>
    <cellStyle name="Neutral 3 25 3" xfId="27549"/>
    <cellStyle name="Neutral 3 25 4" xfId="27550"/>
    <cellStyle name="Neutral 3 25 5" xfId="27551"/>
    <cellStyle name="Neutral 3 25 6" xfId="27552"/>
    <cellStyle name="Neutral 3 26" xfId="27553"/>
    <cellStyle name="Neutral 3 27" xfId="27554"/>
    <cellStyle name="Neutral 3 28" xfId="27555"/>
    <cellStyle name="Neutral 3 29" xfId="27556"/>
    <cellStyle name="Neutral 3 3" xfId="27557"/>
    <cellStyle name="Neutral 3 3 2" xfId="27558"/>
    <cellStyle name="Neutral 3 3 3" xfId="27559"/>
    <cellStyle name="Neutral 3 3 4" xfId="27560"/>
    <cellStyle name="Neutral 3 3 5" xfId="27561"/>
    <cellStyle name="Neutral 3 3 6" xfId="27562"/>
    <cellStyle name="Neutral 3 30" xfId="27563"/>
    <cellStyle name="Neutral 3 31" xfId="27564"/>
    <cellStyle name="Neutral 3 32" xfId="27565"/>
    <cellStyle name="Neutral 3 33" xfId="27566"/>
    <cellStyle name="Neutral 3 34" xfId="27567"/>
    <cellStyle name="Neutral 3 35" xfId="27568"/>
    <cellStyle name="Neutral 3 36" xfId="27569"/>
    <cellStyle name="Neutral 3 37" xfId="27570"/>
    <cellStyle name="Neutral 3 38" xfId="27571"/>
    <cellStyle name="Neutral 3 39" xfId="27572"/>
    <cellStyle name="Neutral 3 4" xfId="27573"/>
    <cellStyle name="Neutral 3 4 2" xfId="27574"/>
    <cellStyle name="Neutral 3 4 3" xfId="27575"/>
    <cellStyle name="Neutral 3 4 4" xfId="27576"/>
    <cellStyle name="Neutral 3 4 5" xfId="27577"/>
    <cellStyle name="Neutral 3 4 6" xfId="27578"/>
    <cellStyle name="Neutral 3 40" xfId="27579"/>
    <cellStyle name="Neutral 3 41" xfId="27580"/>
    <cellStyle name="Neutral 3 42" xfId="27581"/>
    <cellStyle name="Neutral 3 43" xfId="27582"/>
    <cellStyle name="Neutral 3 44" xfId="27583"/>
    <cellStyle name="Neutral 3 45" xfId="27584"/>
    <cellStyle name="Neutral 3 46" xfId="27585"/>
    <cellStyle name="Neutral 3 47" xfId="27586"/>
    <cellStyle name="Neutral 3 48" xfId="27587"/>
    <cellStyle name="Neutral 3 49" xfId="27588"/>
    <cellStyle name="Neutral 3 5" xfId="27589"/>
    <cellStyle name="Neutral 3 5 2" xfId="27590"/>
    <cellStyle name="Neutral 3 5 3" xfId="27591"/>
    <cellStyle name="Neutral 3 5 4" xfId="27592"/>
    <cellStyle name="Neutral 3 5 5" xfId="27593"/>
    <cellStyle name="Neutral 3 5 6" xfId="27594"/>
    <cellStyle name="Neutral 3 50" xfId="27595"/>
    <cellStyle name="Neutral 3 51" xfId="27596"/>
    <cellStyle name="Neutral 3 52" xfId="27597"/>
    <cellStyle name="Neutral 3 53" xfId="27598"/>
    <cellStyle name="Neutral 3 54" xfId="27599"/>
    <cellStyle name="Neutral 3 55" xfId="27600"/>
    <cellStyle name="Neutral 3 56" xfId="27601"/>
    <cellStyle name="Neutral 3 57" xfId="27602"/>
    <cellStyle name="Neutral 3 58" xfId="27603"/>
    <cellStyle name="Neutral 3 59" xfId="27604"/>
    <cellStyle name="Neutral 3 6" xfId="27605"/>
    <cellStyle name="Neutral 3 6 2" xfId="27606"/>
    <cellStyle name="Neutral 3 6 3" xfId="27607"/>
    <cellStyle name="Neutral 3 6 4" xfId="27608"/>
    <cellStyle name="Neutral 3 6 5" xfId="27609"/>
    <cellStyle name="Neutral 3 6 6" xfId="27610"/>
    <cellStyle name="Neutral 3 60" xfId="27611"/>
    <cellStyle name="Neutral 3 61" xfId="27612"/>
    <cellStyle name="Neutral 3 62" xfId="27613"/>
    <cellStyle name="Neutral 3 63" xfId="27614"/>
    <cellStyle name="Neutral 3 64" xfId="27615"/>
    <cellStyle name="Neutral 3 65" xfId="27616"/>
    <cellStyle name="Neutral 3 66" xfId="27617"/>
    <cellStyle name="Neutral 3 67" xfId="27618"/>
    <cellStyle name="Neutral 3 67 2" xfId="27619"/>
    <cellStyle name="Neutral 3 68" xfId="27620"/>
    <cellStyle name="Neutral 3 68 2" xfId="27621"/>
    <cellStyle name="Neutral 3 69" xfId="27622"/>
    <cellStyle name="Neutral 3 69 2" xfId="27623"/>
    <cellStyle name="Neutral 3 7" xfId="27624"/>
    <cellStyle name="Neutral 3 7 2" xfId="27625"/>
    <cellStyle name="Neutral 3 7 3" xfId="27626"/>
    <cellStyle name="Neutral 3 7 4" xfId="27627"/>
    <cellStyle name="Neutral 3 7 5" xfId="27628"/>
    <cellStyle name="Neutral 3 7 6" xfId="27629"/>
    <cellStyle name="Neutral 3 70" xfId="27630"/>
    <cellStyle name="Neutral 3 70 2" xfId="27631"/>
    <cellStyle name="Neutral 3 71" xfId="27632"/>
    <cellStyle name="Neutral 3 72" xfId="27633"/>
    <cellStyle name="Neutral 3 73" xfId="27634"/>
    <cellStyle name="Neutral 3 74" xfId="27635"/>
    <cellStyle name="Neutral 3 75" xfId="27636"/>
    <cellStyle name="Neutral 3 76" xfId="27637"/>
    <cellStyle name="Neutral 3 77" xfId="27638"/>
    <cellStyle name="Neutral 3 78" xfId="27639"/>
    <cellStyle name="Neutral 3 79" xfId="27640"/>
    <cellStyle name="Neutral 3 8" xfId="27641"/>
    <cellStyle name="Neutral 3 8 2" xfId="27642"/>
    <cellStyle name="Neutral 3 8 3" xfId="27643"/>
    <cellStyle name="Neutral 3 8 4" xfId="27644"/>
    <cellStyle name="Neutral 3 8 5" xfId="27645"/>
    <cellStyle name="Neutral 3 8 6" xfId="27646"/>
    <cellStyle name="Neutral 3 80" xfId="27647"/>
    <cellStyle name="Neutral 3 81" xfId="27648"/>
    <cellStyle name="Neutral 3 82" xfId="27649"/>
    <cellStyle name="Neutral 3 83" xfId="27650"/>
    <cellStyle name="Neutral 3 9" xfId="27651"/>
    <cellStyle name="Neutral 3 9 2" xfId="27652"/>
    <cellStyle name="Neutral 3 9 3" xfId="27653"/>
    <cellStyle name="Neutral 3 9 4" xfId="27654"/>
    <cellStyle name="Neutral 3 9 5" xfId="27655"/>
    <cellStyle name="Neutral 3 9 6" xfId="27656"/>
    <cellStyle name="Neutral 4" xfId="27657"/>
    <cellStyle name="Neutral 4 10" xfId="27658"/>
    <cellStyle name="Neutral 4 10 2" xfId="27659"/>
    <cellStyle name="Neutral 4 10 3" xfId="27660"/>
    <cellStyle name="Neutral 4 10 4" xfId="27661"/>
    <cellStyle name="Neutral 4 10 5" xfId="27662"/>
    <cellStyle name="Neutral 4 10 6" xfId="27663"/>
    <cellStyle name="Neutral 4 11" xfId="27664"/>
    <cellStyle name="Neutral 4 11 2" xfId="27665"/>
    <cellStyle name="Neutral 4 11 3" xfId="27666"/>
    <cellStyle name="Neutral 4 11 4" xfId="27667"/>
    <cellStyle name="Neutral 4 11 5" xfId="27668"/>
    <cellStyle name="Neutral 4 11 6" xfId="27669"/>
    <cellStyle name="Neutral 4 12" xfId="27670"/>
    <cellStyle name="Neutral 4 12 2" xfId="27671"/>
    <cellStyle name="Neutral 4 12 3" xfId="27672"/>
    <cellStyle name="Neutral 4 12 4" xfId="27673"/>
    <cellStyle name="Neutral 4 12 5" xfId="27674"/>
    <cellStyle name="Neutral 4 12 6" xfId="27675"/>
    <cellStyle name="Neutral 4 13" xfId="27676"/>
    <cellStyle name="Neutral 4 13 2" xfId="27677"/>
    <cellStyle name="Neutral 4 13 3" xfId="27678"/>
    <cellStyle name="Neutral 4 13 4" xfId="27679"/>
    <cellStyle name="Neutral 4 13 5" xfId="27680"/>
    <cellStyle name="Neutral 4 13 6" xfId="27681"/>
    <cellStyle name="Neutral 4 14" xfId="27682"/>
    <cellStyle name="Neutral 4 14 2" xfId="27683"/>
    <cellStyle name="Neutral 4 14 3" xfId="27684"/>
    <cellStyle name="Neutral 4 14 4" xfId="27685"/>
    <cellStyle name="Neutral 4 14 5" xfId="27686"/>
    <cellStyle name="Neutral 4 14 6" xfId="27687"/>
    <cellStyle name="Neutral 4 15" xfId="27688"/>
    <cellStyle name="Neutral 4 15 2" xfId="27689"/>
    <cellStyle name="Neutral 4 15 3" xfId="27690"/>
    <cellStyle name="Neutral 4 15 4" xfId="27691"/>
    <cellStyle name="Neutral 4 15 5" xfId="27692"/>
    <cellStyle name="Neutral 4 15 6" xfId="27693"/>
    <cellStyle name="Neutral 4 16" xfId="27694"/>
    <cellStyle name="Neutral 4 16 2" xfId="27695"/>
    <cellStyle name="Neutral 4 16 3" xfId="27696"/>
    <cellStyle name="Neutral 4 16 4" xfId="27697"/>
    <cellStyle name="Neutral 4 16 5" xfId="27698"/>
    <cellStyle name="Neutral 4 16 6" xfId="27699"/>
    <cellStyle name="Neutral 4 17" xfId="27700"/>
    <cellStyle name="Neutral 4 17 2" xfId="27701"/>
    <cellStyle name="Neutral 4 17 3" xfId="27702"/>
    <cellStyle name="Neutral 4 17 4" xfId="27703"/>
    <cellStyle name="Neutral 4 17 5" xfId="27704"/>
    <cellStyle name="Neutral 4 17 6" xfId="27705"/>
    <cellStyle name="Neutral 4 18" xfId="27706"/>
    <cellStyle name="Neutral 4 18 2" xfId="27707"/>
    <cellStyle name="Neutral 4 18 3" xfId="27708"/>
    <cellStyle name="Neutral 4 18 4" xfId="27709"/>
    <cellStyle name="Neutral 4 18 5" xfId="27710"/>
    <cellStyle name="Neutral 4 18 6" xfId="27711"/>
    <cellStyle name="Neutral 4 19" xfId="27712"/>
    <cellStyle name="Neutral 4 19 2" xfId="27713"/>
    <cellStyle name="Neutral 4 19 3" xfId="27714"/>
    <cellStyle name="Neutral 4 19 4" xfId="27715"/>
    <cellStyle name="Neutral 4 19 5" xfId="27716"/>
    <cellStyle name="Neutral 4 19 6" xfId="27717"/>
    <cellStyle name="Neutral 4 2" xfId="27718"/>
    <cellStyle name="Neutral 4 2 2" xfId="27719"/>
    <cellStyle name="Neutral 4 2 3" xfId="27720"/>
    <cellStyle name="Neutral 4 2 4" xfId="27721"/>
    <cellStyle name="Neutral 4 2 5" xfId="27722"/>
    <cellStyle name="Neutral 4 2 6" xfId="27723"/>
    <cellStyle name="Neutral 4 20" xfId="27724"/>
    <cellStyle name="Neutral 4 20 2" xfId="27725"/>
    <cellStyle name="Neutral 4 20 3" xfId="27726"/>
    <cellStyle name="Neutral 4 20 4" xfId="27727"/>
    <cellStyle name="Neutral 4 20 5" xfId="27728"/>
    <cellStyle name="Neutral 4 20 6" xfId="27729"/>
    <cellStyle name="Neutral 4 21" xfId="27730"/>
    <cellStyle name="Neutral 4 21 2" xfId="27731"/>
    <cellStyle name="Neutral 4 21 3" xfId="27732"/>
    <cellStyle name="Neutral 4 21 4" xfId="27733"/>
    <cellStyle name="Neutral 4 21 5" xfId="27734"/>
    <cellStyle name="Neutral 4 21 6" xfId="27735"/>
    <cellStyle name="Neutral 4 22" xfId="27736"/>
    <cellStyle name="Neutral 4 22 2" xfId="27737"/>
    <cellStyle name="Neutral 4 22 3" xfId="27738"/>
    <cellStyle name="Neutral 4 22 4" xfId="27739"/>
    <cellStyle name="Neutral 4 22 5" xfId="27740"/>
    <cellStyle name="Neutral 4 22 6" xfId="27741"/>
    <cellStyle name="Neutral 4 23" xfId="27742"/>
    <cellStyle name="Neutral 4 23 2" xfId="27743"/>
    <cellStyle name="Neutral 4 23 3" xfId="27744"/>
    <cellStyle name="Neutral 4 23 4" xfId="27745"/>
    <cellStyle name="Neutral 4 23 5" xfId="27746"/>
    <cellStyle name="Neutral 4 23 6" xfId="27747"/>
    <cellStyle name="Neutral 4 24" xfId="27748"/>
    <cellStyle name="Neutral 4 24 2" xfId="27749"/>
    <cellStyle name="Neutral 4 24 3" xfId="27750"/>
    <cellStyle name="Neutral 4 24 4" xfId="27751"/>
    <cellStyle name="Neutral 4 24 5" xfId="27752"/>
    <cellStyle name="Neutral 4 24 6" xfId="27753"/>
    <cellStyle name="Neutral 4 25" xfId="27754"/>
    <cellStyle name="Neutral 4 25 2" xfId="27755"/>
    <cellStyle name="Neutral 4 25 3" xfId="27756"/>
    <cellStyle name="Neutral 4 25 4" xfId="27757"/>
    <cellStyle name="Neutral 4 25 5" xfId="27758"/>
    <cellStyle name="Neutral 4 25 6" xfId="27759"/>
    <cellStyle name="Neutral 4 26" xfId="27760"/>
    <cellStyle name="Neutral 4 27" xfId="27761"/>
    <cellStyle name="Neutral 4 28" xfId="27762"/>
    <cellStyle name="Neutral 4 29" xfId="27763"/>
    <cellStyle name="Neutral 4 3" xfId="27764"/>
    <cellStyle name="Neutral 4 3 2" xfId="27765"/>
    <cellStyle name="Neutral 4 3 3" xfId="27766"/>
    <cellStyle name="Neutral 4 3 4" xfId="27767"/>
    <cellStyle name="Neutral 4 3 5" xfId="27768"/>
    <cellStyle name="Neutral 4 3 6" xfId="27769"/>
    <cellStyle name="Neutral 4 30" xfId="27770"/>
    <cellStyle name="Neutral 4 31" xfId="27771"/>
    <cellStyle name="Neutral 4 32" xfId="27772"/>
    <cellStyle name="Neutral 4 33" xfId="27773"/>
    <cellStyle name="Neutral 4 34" xfId="27774"/>
    <cellStyle name="Neutral 4 35" xfId="27775"/>
    <cellStyle name="Neutral 4 36" xfId="27776"/>
    <cellStyle name="Neutral 4 37" xfId="27777"/>
    <cellStyle name="Neutral 4 38" xfId="27778"/>
    <cellStyle name="Neutral 4 39" xfId="27779"/>
    <cellStyle name="Neutral 4 4" xfId="27780"/>
    <cellStyle name="Neutral 4 4 2" xfId="27781"/>
    <cellStyle name="Neutral 4 4 3" xfId="27782"/>
    <cellStyle name="Neutral 4 4 4" xfId="27783"/>
    <cellStyle name="Neutral 4 4 5" xfId="27784"/>
    <cellStyle name="Neutral 4 4 6" xfId="27785"/>
    <cellStyle name="Neutral 4 40" xfId="27786"/>
    <cellStyle name="Neutral 4 41" xfId="27787"/>
    <cellStyle name="Neutral 4 42" xfId="27788"/>
    <cellStyle name="Neutral 4 43" xfId="27789"/>
    <cellStyle name="Neutral 4 44" xfId="27790"/>
    <cellStyle name="Neutral 4 45" xfId="27791"/>
    <cellStyle name="Neutral 4 46" xfId="27792"/>
    <cellStyle name="Neutral 4 47" xfId="27793"/>
    <cellStyle name="Neutral 4 48" xfId="27794"/>
    <cellStyle name="Neutral 4 49" xfId="27795"/>
    <cellStyle name="Neutral 4 5" xfId="27796"/>
    <cellStyle name="Neutral 4 5 2" xfId="27797"/>
    <cellStyle name="Neutral 4 5 3" xfId="27798"/>
    <cellStyle name="Neutral 4 5 4" xfId="27799"/>
    <cellStyle name="Neutral 4 5 5" xfId="27800"/>
    <cellStyle name="Neutral 4 5 6" xfId="27801"/>
    <cellStyle name="Neutral 4 50" xfId="27802"/>
    <cellStyle name="Neutral 4 51" xfId="27803"/>
    <cellStyle name="Neutral 4 52" xfId="27804"/>
    <cellStyle name="Neutral 4 53" xfId="27805"/>
    <cellStyle name="Neutral 4 54" xfId="27806"/>
    <cellStyle name="Neutral 4 55" xfId="27807"/>
    <cellStyle name="Neutral 4 56" xfId="27808"/>
    <cellStyle name="Neutral 4 57" xfId="27809"/>
    <cellStyle name="Neutral 4 58" xfId="27810"/>
    <cellStyle name="Neutral 4 59" xfId="27811"/>
    <cellStyle name="Neutral 4 6" xfId="27812"/>
    <cellStyle name="Neutral 4 6 2" xfId="27813"/>
    <cellStyle name="Neutral 4 6 3" xfId="27814"/>
    <cellStyle name="Neutral 4 6 4" xfId="27815"/>
    <cellStyle name="Neutral 4 6 5" xfId="27816"/>
    <cellStyle name="Neutral 4 6 6" xfId="27817"/>
    <cellStyle name="Neutral 4 60" xfId="27818"/>
    <cellStyle name="Neutral 4 61" xfId="27819"/>
    <cellStyle name="Neutral 4 62" xfId="27820"/>
    <cellStyle name="Neutral 4 63" xfId="27821"/>
    <cellStyle name="Neutral 4 64" xfId="27822"/>
    <cellStyle name="Neutral 4 65" xfId="27823"/>
    <cellStyle name="Neutral 4 66" xfId="27824"/>
    <cellStyle name="Neutral 4 67" xfId="27825"/>
    <cellStyle name="Neutral 4 67 2" xfId="27826"/>
    <cellStyle name="Neutral 4 68" xfId="27827"/>
    <cellStyle name="Neutral 4 68 2" xfId="27828"/>
    <cellStyle name="Neutral 4 69" xfId="27829"/>
    <cellStyle name="Neutral 4 69 2" xfId="27830"/>
    <cellStyle name="Neutral 4 7" xfId="27831"/>
    <cellStyle name="Neutral 4 7 2" xfId="27832"/>
    <cellStyle name="Neutral 4 7 3" xfId="27833"/>
    <cellStyle name="Neutral 4 7 4" xfId="27834"/>
    <cellStyle name="Neutral 4 7 5" xfId="27835"/>
    <cellStyle name="Neutral 4 7 6" xfId="27836"/>
    <cellStyle name="Neutral 4 70" xfId="27837"/>
    <cellStyle name="Neutral 4 70 2" xfId="27838"/>
    <cellStyle name="Neutral 4 71" xfId="27839"/>
    <cellStyle name="Neutral 4 72" xfId="27840"/>
    <cellStyle name="Neutral 4 73" xfId="27841"/>
    <cellStyle name="Neutral 4 74" xfId="27842"/>
    <cellStyle name="Neutral 4 75" xfId="27843"/>
    <cellStyle name="Neutral 4 76" xfId="27844"/>
    <cellStyle name="Neutral 4 77" xfId="27845"/>
    <cellStyle name="Neutral 4 78" xfId="27846"/>
    <cellStyle name="Neutral 4 79" xfId="27847"/>
    <cellStyle name="Neutral 4 8" xfId="27848"/>
    <cellStyle name="Neutral 4 8 2" xfId="27849"/>
    <cellStyle name="Neutral 4 8 3" xfId="27850"/>
    <cellStyle name="Neutral 4 8 4" xfId="27851"/>
    <cellStyle name="Neutral 4 8 5" xfId="27852"/>
    <cellStyle name="Neutral 4 8 6" xfId="27853"/>
    <cellStyle name="Neutral 4 80" xfId="27854"/>
    <cellStyle name="Neutral 4 81" xfId="27855"/>
    <cellStyle name="Neutral 4 82" xfId="27856"/>
    <cellStyle name="Neutral 4 83" xfId="27857"/>
    <cellStyle name="Neutral 4 9" xfId="27858"/>
    <cellStyle name="Neutral 4 9 2" xfId="27859"/>
    <cellStyle name="Neutral 4 9 3" xfId="27860"/>
    <cellStyle name="Neutral 4 9 4" xfId="27861"/>
    <cellStyle name="Neutral 4 9 5" xfId="27862"/>
    <cellStyle name="Neutral 4 9 6" xfId="27863"/>
    <cellStyle name="Neutral 5" xfId="27864"/>
    <cellStyle name="Neutral 6" xfId="27865"/>
    <cellStyle name="Neutral 7" xfId="27866"/>
    <cellStyle name="no dec" xfId="27867"/>
    <cellStyle name="Nobmal_COA YRI" xfId="27868"/>
    <cellStyle name="Nor}al 2 2" xfId="27869"/>
    <cellStyle name="Normal" xfId="0" builtinId="0"/>
    <cellStyle name="Normal - Style1" xfId="27870"/>
    <cellStyle name="Normal - Style2" xfId="27871"/>
    <cellStyle name="Normal - Style2 2" xfId="27872"/>
    <cellStyle name="Normal - Style3" xfId="27873"/>
    <cellStyle name="Normal - Style3 2" xfId="27874"/>
    <cellStyle name="Normal - Style4" xfId="27875"/>
    <cellStyle name="Normal - Style4 2" xfId="27876"/>
    <cellStyle name="Normal - Style5" xfId="27877"/>
    <cellStyle name="Normal - Style6" xfId="27878"/>
    <cellStyle name="Normal - Style6 2" xfId="27879"/>
    <cellStyle name="Normal - Style7" xfId="27880"/>
    <cellStyle name="Normal - Style7 2" xfId="27881"/>
    <cellStyle name="Normal - Style8" xfId="27882"/>
    <cellStyle name="Normal - Style8 2" xfId="27883"/>
    <cellStyle name="Normal 10" xfId="27884"/>
    <cellStyle name="Normal 10 2" xfId="27885"/>
    <cellStyle name="Normal 10 2 2" xfId="27886"/>
    <cellStyle name="Normal 10 2 2 2" xfId="27887"/>
    <cellStyle name="Normal 10 2 2 3" xfId="27888"/>
    <cellStyle name="Normal 10 2 2 4" xfId="27889"/>
    <cellStyle name="Normal 10 2 3" xfId="27890"/>
    <cellStyle name="Normal 10 3" xfId="27891"/>
    <cellStyle name="Normal 10 4" xfId="27892"/>
    <cellStyle name="Normal 10 4 2" xfId="27893"/>
    <cellStyle name="Normal 10 5" xfId="27894"/>
    <cellStyle name="Normal 10_REAL ND S.D DES 2010" xfId="27895"/>
    <cellStyle name="Normal 100" xfId="27896"/>
    <cellStyle name="Normal 100 2" xfId="27897"/>
    <cellStyle name="Normal 100 2 2" xfId="27898"/>
    <cellStyle name="Normal 100 3" xfId="27899"/>
    <cellStyle name="Normal 101" xfId="27900"/>
    <cellStyle name="Normal 102" xfId="27901"/>
    <cellStyle name="Normal 103" xfId="27902"/>
    <cellStyle name="Normal 104" xfId="27903"/>
    <cellStyle name="Normal 104 2" xfId="27904"/>
    <cellStyle name="Normal 104 2 2" xfId="27905"/>
    <cellStyle name="Normal 104 2 2 2" xfId="27906"/>
    <cellStyle name="Normal 104 2 3" xfId="27907"/>
    <cellStyle name="Normal 104 2 4" xfId="27908"/>
    <cellStyle name="Normal 104 3" xfId="27909"/>
    <cellStyle name="Normal 104 3 2" xfId="27910"/>
    <cellStyle name="Normal 104 4" xfId="27911"/>
    <cellStyle name="Normal 105" xfId="27912"/>
    <cellStyle name="Normal 105 2" xfId="27913"/>
    <cellStyle name="Normal 105 2 2" xfId="27914"/>
    <cellStyle name="Normal 105 2 2 2" xfId="27915"/>
    <cellStyle name="Normal 105 2 3" xfId="27916"/>
    <cellStyle name="Normal 105 2 4" xfId="27917"/>
    <cellStyle name="Normal 105 3" xfId="27918"/>
    <cellStyle name="Normal 105 3 2" xfId="27919"/>
    <cellStyle name="Normal 105 4" xfId="27920"/>
    <cellStyle name="Normal 106" xfId="27921"/>
    <cellStyle name="Normal 106 2" xfId="27922"/>
    <cellStyle name="Normal 106 2 2" xfId="27923"/>
    <cellStyle name="Normal 106 2 2 2" xfId="27924"/>
    <cellStyle name="Normal 106 2 3" xfId="27925"/>
    <cellStyle name="Normal 106 2 4" xfId="27926"/>
    <cellStyle name="Normal 106 3" xfId="27927"/>
    <cellStyle name="Normal 106 3 2" xfId="27928"/>
    <cellStyle name="Normal 106 4" xfId="27929"/>
    <cellStyle name="Normal 107" xfId="27930"/>
    <cellStyle name="Normal 108" xfId="27931"/>
    <cellStyle name="Normal 108 10" xfId="27932"/>
    <cellStyle name="Normal 108 11" xfId="27933"/>
    <cellStyle name="Normal 108 12" xfId="27934"/>
    <cellStyle name="Normal 108 13" xfId="27935"/>
    <cellStyle name="Normal 108 14" xfId="27936"/>
    <cellStyle name="Normal 108 15" xfId="27937"/>
    <cellStyle name="Normal 108 16" xfId="27938"/>
    <cellStyle name="Normal 108 17" xfId="27939"/>
    <cellStyle name="Normal 108 18" xfId="27940"/>
    <cellStyle name="Normal 108 19" xfId="27941"/>
    <cellStyle name="Normal 108 2" xfId="27942"/>
    <cellStyle name="Normal 108 20" xfId="27943"/>
    <cellStyle name="Normal 108 21" xfId="27944"/>
    <cellStyle name="Normal 108 22" xfId="27945"/>
    <cellStyle name="Normal 108 23" xfId="27946"/>
    <cellStyle name="Normal 108 24" xfId="27947"/>
    <cellStyle name="Normal 108 25" xfId="27948"/>
    <cellStyle name="Normal 108 26" xfId="27949"/>
    <cellStyle name="Normal 108 27" xfId="27950"/>
    <cellStyle name="Normal 108 28" xfId="27951"/>
    <cellStyle name="Normal 108 29" xfId="27952"/>
    <cellStyle name="Normal 108 3" xfId="27953"/>
    <cellStyle name="Normal 108 3 2" xfId="27954"/>
    <cellStyle name="Normal 108 3 3" xfId="27955"/>
    <cellStyle name="Normal 108 3 4" xfId="27956"/>
    <cellStyle name="Normal 108 3 5" xfId="27957"/>
    <cellStyle name="Normal 108 3 6" xfId="27958"/>
    <cellStyle name="Normal 108 30" xfId="27959"/>
    <cellStyle name="Normal 108 31" xfId="27960"/>
    <cellStyle name="Normal 108 32" xfId="27961"/>
    <cellStyle name="Normal 108 33" xfId="27962"/>
    <cellStyle name="Normal 108 34" xfId="27963"/>
    <cellStyle name="Normal 108 35" xfId="27964"/>
    <cellStyle name="Normal 108 36" xfId="27965"/>
    <cellStyle name="Normal 108 37" xfId="27966"/>
    <cellStyle name="Normal 108 38" xfId="27967"/>
    <cellStyle name="Normal 108 39" xfId="27968"/>
    <cellStyle name="Normal 108 4" xfId="27969"/>
    <cellStyle name="Normal 108 40" xfId="27970"/>
    <cellStyle name="Normal 108 41" xfId="27971"/>
    <cellStyle name="Normal 108 42" xfId="27972"/>
    <cellStyle name="Normal 108 43" xfId="27973"/>
    <cellStyle name="Normal 108 44" xfId="27974"/>
    <cellStyle name="Normal 108 45" xfId="27975"/>
    <cellStyle name="Normal 108 45 2" xfId="27976"/>
    <cellStyle name="Normal 108 46" xfId="27977"/>
    <cellStyle name="Normal 108 46 2" xfId="27978"/>
    <cellStyle name="Normal 108 47" xfId="27979"/>
    <cellStyle name="Normal 108 47 2" xfId="27980"/>
    <cellStyle name="Normal 108 48" xfId="27981"/>
    <cellStyle name="Normal 108 48 2" xfId="27982"/>
    <cellStyle name="Normal 108 49" xfId="27983"/>
    <cellStyle name="Normal 108 5" xfId="27984"/>
    <cellStyle name="Normal 108 50" xfId="27985"/>
    <cellStyle name="Normal 108 51" xfId="27986"/>
    <cellStyle name="Normal 108 52" xfId="27987"/>
    <cellStyle name="Normal 108 53" xfId="27988"/>
    <cellStyle name="Normal 108 54" xfId="27989"/>
    <cellStyle name="Normal 108 55" xfId="27990"/>
    <cellStyle name="Normal 108 56" xfId="27991"/>
    <cellStyle name="Normal 108 57" xfId="27992"/>
    <cellStyle name="Normal 108 58" xfId="27993"/>
    <cellStyle name="Normal 108 59" xfId="27994"/>
    <cellStyle name="Normal 108 6" xfId="27995"/>
    <cellStyle name="Normal 108 60" xfId="27996"/>
    <cellStyle name="Normal 108 61" xfId="27997"/>
    <cellStyle name="Normal 108 62" xfId="27998"/>
    <cellStyle name="Normal 108 7" xfId="27999"/>
    <cellStyle name="Normal 108 8" xfId="28000"/>
    <cellStyle name="Normal 108 9" xfId="28001"/>
    <cellStyle name="Normal 109" xfId="28002"/>
    <cellStyle name="Normal 109 2" xfId="28003"/>
    <cellStyle name="Normal 109 3" xfId="28004"/>
    <cellStyle name="Normal 109 4" xfId="28005"/>
    <cellStyle name="Normal 109 5" xfId="28006"/>
    <cellStyle name="Normal 11" xfId="28007"/>
    <cellStyle name="Normal 11 2" xfId="28008"/>
    <cellStyle name="Normal 11 2 2" xfId="28009"/>
    <cellStyle name="Normal 11 2 3" xfId="28010"/>
    <cellStyle name="Normal 11 3" xfId="28011"/>
    <cellStyle name="Normal 11 4" xfId="37351"/>
    <cellStyle name="Normal 110" xfId="28012"/>
    <cellStyle name="Normal 110 2" xfId="28013"/>
    <cellStyle name="Normal 110 3" xfId="28014"/>
    <cellStyle name="Normal 110 4" xfId="28015"/>
    <cellStyle name="Normal 111" xfId="28016"/>
    <cellStyle name="Normal 111 2" xfId="28017"/>
    <cellStyle name="Normal 111 3" xfId="28018"/>
    <cellStyle name="Normal 111 4" xfId="28019"/>
    <cellStyle name="Normal 112" xfId="28020"/>
    <cellStyle name="Normal 112 2" xfId="28021"/>
    <cellStyle name="Normal 112 3" xfId="28022"/>
    <cellStyle name="Normal 112 4" xfId="28023"/>
    <cellStyle name="Normal 113" xfId="28024"/>
    <cellStyle name="Normal 113 2" xfId="28025"/>
    <cellStyle name="Normal 113 3" xfId="28026"/>
    <cellStyle name="Normal 113 4" xfId="28027"/>
    <cellStyle name="Normal 114" xfId="28028"/>
    <cellStyle name="Normal 114 2" xfId="28029"/>
    <cellStyle name="Normal 114 3" xfId="28030"/>
    <cellStyle name="Normal 114 4" xfId="28031"/>
    <cellStyle name="Normal 115" xfId="28032"/>
    <cellStyle name="Normal 115 2" xfId="28033"/>
    <cellStyle name="Normal 115 3" xfId="28034"/>
    <cellStyle name="Normal 115 4" xfId="28035"/>
    <cellStyle name="Normal 116" xfId="28036"/>
    <cellStyle name="Normal 116 2" xfId="28037"/>
    <cellStyle name="Normal 116 3" xfId="28038"/>
    <cellStyle name="Normal 116 4" xfId="28039"/>
    <cellStyle name="Normal 117" xfId="28040"/>
    <cellStyle name="Normal 118" xfId="28041"/>
    <cellStyle name="Normal 118 2" xfId="28042"/>
    <cellStyle name="Normal 119" xfId="28043"/>
    <cellStyle name="Normal 12" xfId="28044"/>
    <cellStyle name="Normal 12 2" xfId="28045"/>
    <cellStyle name="Normal 12 3" xfId="28046"/>
    <cellStyle name="Normal 120" xfId="28047"/>
    <cellStyle name="Normal 121" xfId="28048"/>
    <cellStyle name="Normal 122" xfId="28049"/>
    <cellStyle name="Normal 123" xfId="28050"/>
    <cellStyle name="Normal 124" xfId="3"/>
    <cellStyle name="Normal 125" xfId="28051"/>
    <cellStyle name="Normal 126" xfId="28052"/>
    <cellStyle name="Normal 127" xfId="28053"/>
    <cellStyle name="Normal 128" xfId="28054"/>
    <cellStyle name="Normal 129" xfId="28055"/>
    <cellStyle name="Normal 13" xfId="28056"/>
    <cellStyle name="Normal 13 2" xfId="28057"/>
    <cellStyle name="Normal 13 2 2" xfId="28058"/>
    <cellStyle name="Normal 13 3" xfId="28059"/>
    <cellStyle name="Normal 13 4" xfId="28060"/>
    <cellStyle name="Normal 130" xfId="28061"/>
    <cellStyle name="Normal 134" xfId="28062"/>
    <cellStyle name="Normal 134 10" xfId="28063"/>
    <cellStyle name="Normal 134 11" xfId="28064"/>
    <cellStyle name="Normal 134 12" xfId="28065"/>
    <cellStyle name="Normal 134 13" xfId="28066"/>
    <cellStyle name="Normal 134 14" xfId="28067"/>
    <cellStyle name="Normal 134 15" xfId="28068"/>
    <cellStyle name="Normal 134 16" xfId="28069"/>
    <cellStyle name="Normal 134 17" xfId="28070"/>
    <cellStyle name="Normal 134 18" xfId="28071"/>
    <cellStyle name="Normal 134 19" xfId="28072"/>
    <cellStyle name="Normal 134 2" xfId="28073"/>
    <cellStyle name="Normal 134 20" xfId="28074"/>
    <cellStyle name="Normal 134 21" xfId="28075"/>
    <cellStyle name="Normal 134 22" xfId="28076"/>
    <cellStyle name="Normal 134 23" xfId="28077"/>
    <cellStyle name="Normal 134 24" xfId="28078"/>
    <cellStyle name="Normal 134 25" xfId="28079"/>
    <cellStyle name="Normal 134 26" xfId="28080"/>
    <cellStyle name="Normal 134 27" xfId="28081"/>
    <cellStyle name="Normal 134 28" xfId="28082"/>
    <cellStyle name="Normal 134 29" xfId="28083"/>
    <cellStyle name="Normal 134 3" xfId="28084"/>
    <cellStyle name="Normal 134 3 2" xfId="28085"/>
    <cellStyle name="Normal 134 3 3" xfId="28086"/>
    <cellStyle name="Normal 134 3 4" xfId="28087"/>
    <cellStyle name="Normal 134 3 5" xfId="28088"/>
    <cellStyle name="Normal 134 3 6" xfId="28089"/>
    <cellStyle name="Normal 134 30" xfId="28090"/>
    <cellStyle name="Normal 134 31" xfId="28091"/>
    <cellStyle name="Normal 134 32" xfId="28092"/>
    <cellStyle name="Normal 134 33" xfId="28093"/>
    <cellStyle name="Normal 134 34" xfId="28094"/>
    <cellStyle name="Normal 134 35" xfId="28095"/>
    <cellStyle name="Normal 134 36" xfId="28096"/>
    <cellStyle name="Normal 134 37" xfId="28097"/>
    <cellStyle name="Normal 134 38" xfId="28098"/>
    <cellStyle name="Normal 134 39" xfId="28099"/>
    <cellStyle name="Normal 134 4" xfId="28100"/>
    <cellStyle name="Normal 134 40" xfId="28101"/>
    <cellStyle name="Normal 134 41" xfId="28102"/>
    <cellStyle name="Normal 134 42" xfId="28103"/>
    <cellStyle name="Normal 134 43" xfId="28104"/>
    <cellStyle name="Normal 134 44" xfId="28105"/>
    <cellStyle name="Normal 134 45" xfId="28106"/>
    <cellStyle name="Normal 134 45 2" xfId="28107"/>
    <cellStyle name="Normal 134 46" xfId="28108"/>
    <cellStyle name="Normal 134 46 2" xfId="28109"/>
    <cellStyle name="Normal 134 47" xfId="28110"/>
    <cellStyle name="Normal 134 47 2" xfId="28111"/>
    <cellStyle name="Normal 134 48" xfId="28112"/>
    <cellStyle name="Normal 134 48 2" xfId="28113"/>
    <cellStyle name="Normal 134 49" xfId="28114"/>
    <cellStyle name="Normal 134 5" xfId="28115"/>
    <cellStyle name="Normal 134 50" xfId="28116"/>
    <cellStyle name="Normal 134 51" xfId="28117"/>
    <cellStyle name="Normal 134 52" xfId="28118"/>
    <cellStyle name="Normal 134 53" xfId="28119"/>
    <cellStyle name="Normal 134 54" xfId="28120"/>
    <cellStyle name="Normal 134 55" xfId="28121"/>
    <cellStyle name="Normal 134 56" xfId="28122"/>
    <cellStyle name="Normal 134 57" xfId="28123"/>
    <cellStyle name="Normal 134 58" xfId="28124"/>
    <cellStyle name="Normal 134 59" xfId="28125"/>
    <cellStyle name="Normal 134 6" xfId="28126"/>
    <cellStyle name="Normal 134 60" xfId="28127"/>
    <cellStyle name="Normal 134 61" xfId="28128"/>
    <cellStyle name="Normal 134 7" xfId="28129"/>
    <cellStyle name="Normal 134 8" xfId="28130"/>
    <cellStyle name="Normal 134 9" xfId="28131"/>
    <cellStyle name="Normal 14" xfId="28132"/>
    <cellStyle name="Normal 14 2" xfId="28133"/>
    <cellStyle name="Normal 14 2 2" xfId="28134"/>
    <cellStyle name="Normal 14 2 3" xfId="28135"/>
    <cellStyle name="Normal 14 3" xfId="28136"/>
    <cellStyle name="Normal 14 4" xfId="28137"/>
    <cellStyle name="Normal 15" xfId="28138"/>
    <cellStyle name="Normal 15 2" xfId="28139"/>
    <cellStyle name="Normal 15 3" xfId="28140"/>
    <cellStyle name="Normal 16" xfId="28141"/>
    <cellStyle name="Normal 16 2" xfId="28142"/>
    <cellStyle name="Normal 16 2 2" xfId="37254"/>
    <cellStyle name="Normal 16 3" xfId="28143"/>
    <cellStyle name="Normal 16 4" xfId="28144"/>
    <cellStyle name="Normal 16 5" xfId="28145"/>
    <cellStyle name="Normal 16 6" xfId="28146"/>
    <cellStyle name="Normal 16 6 2" xfId="28147"/>
    <cellStyle name="Normal 16 7" xfId="28148"/>
    <cellStyle name="Normal 16 8" xfId="28149"/>
    <cellStyle name="Normal 164" xfId="28150"/>
    <cellStyle name="Normal 164 10" xfId="28151"/>
    <cellStyle name="Normal 164 11" xfId="28152"/>
    <cellStyle name="Normal 164 12" xfId="28153"/>
    <cellStyle name="Normal 164 13" xfId="28154"/>
    <cellStyle name="Normal 164 14" xfId="28155"/>
    <cellStyle name="Normal 164 15" xfId="28156"/>
    <cellStyle name="Normal 164 16" xfId="28157"/>
    <cellStyle name="Normal 164 17" xfId="28158"/>
    <cellStyle name="Normal 164 18" xfId="28159"/>
    <cellStyle name="Normal 164 19" xfId="28160"/>
    <cellStyle name="Normal 164 2" xfId="28161"/>
    <cellStyle name="Normal 164 20" xfId="28162"/>
    <cellStyle name="Normal 164 21" xfId="28163"/>
    <cellStyle name="Normal 164 22" xfId="28164"/>
    <cellStyle name="Normal 164 23" xfId="28165"/>
    <cellStyle name="Normal 164 24" xfId="28166"/>
    <cellStyle name="Normal 164 25" xfId="28167"/>
    <cellStyle name="Normal 164 26" xfId="28168"/>
    <cellStyle name="Normal 164 27" xfId="28169"/>
    <cellStyle name="Normal 164 28" xfId="28170"/>
    <cellStyle name="Normal 164 29" xfId="28171"/>
    <cellStyle name="Normal 164 3" xfId="28172"/>
    <cellStyle name="Normal 164 3 2" xfId="28173"/>
    <cellStyle name="Normal 164 3 3" xfId="28174"/>
    <cellStyle name="Normal 164 3 4" xfId="28175"/>
    <cellStyle name="Normal 164 3 5" xfId="28176"/>
    <cellStyle name="Normal 164 3 6" xfId="28177"/>
    <cellStyle name="Normal 164 30" xfId="28178"/>
    <cellStyle name="Normal 164 31" xfId="28179"/>
    <cellStyle name="Normal 164 32" xfId="28180"/>
    <cellStyle name="Normal 164 33" xfId="28181"/>
    <cellStyle name="Normal 164 34" xfId="28182"/>
    <cellStyle name="Normal 164 35" xfId="28183"/>
    <cellStyle name="Normal 164 36" xfId="28184"/>
    <cellStyle name="Normal 164 37" xfId="28185"/>
    <cellStyle name="Normal 164 38" xfId="28186"/>
    <cellStyle name="Normal 164 39" xfId="28187"/>
    <cellStyle name="Normal 164 4" xfId="28188"/>
    <cellStyle name="Normal 164 40" xfId="28189"/>
    <cellStyle name="Normal 164 41" xfId="28190"/>
    <cellStyle name="Normal 164 42" xfId="28191"/>
    <cellStyle name="Normal 164 43" xfId="28192"/>
    <cellStyle name="Normal 164 44" xfId="28193"/>
    <cellStyle name="Normal 164 45" xfId="28194"/>
    <cellStyle name="Normal 164 45 2" xfId="28195"/>
    <cellStyle name="Normal 164 46" xfId="28196"/>
    <cellStyle name="Normal 164 46 2" xfId="28197"/>
    <cellStyle name="Normal 164 47" xfId="28198"/>
    <cellStyle name="Normal 164 47 2" xfId="28199"/>
    <cellStyle name="Normal 164 48" xfId="28200"/>
    <cellStyle name="Normal 164 48 2" xfId="28201"/>
    <cellStyle name="Normal 164 49" xfId="28202"/>
    <cellStyle name="Normal 164 5" xfId="28203"/>
    <cellStyle name="Normal 164 50" xfId="28204"/>
    <cellStyle name="Normal 164 51" xfId="28205"/>
    <cellStyle name="Normal 164 52" xfId="28206"/>
    <cellStyle name="Normal 164 53" xfId="28207"/>
    <cellStyle name="Normal 164 54" xfId="28208"/>
    <cellStyle name="Normal 164 55" xfId="28209"/>
    <cellStyle name="Normal 164 56" xfId="28210"/>
    <cellStyle name="Normal 164 57" xfId="28211"/>
    <cellStyle name="Normal 164 58" xfId="28212"/>
    <cellStyle name="Normal 164 59" xfId="28213"/>
    <cellStyle name="Normal 164 6" xfId="28214"/>
    <cellStyle name="Normal 164 60" xfId="28215"/>
    <cellStyle name="Normal 164 61" xfId="28216"/>
    <cellStyle name="Normal 164 7" xfId="28217"/>
    <cellStyle name="Normal 164 8" xfId="28218"/>
    <cellStyle name="Normal 164 9" xfId="28219"/>
    <cellStyle name="Normal 166" xfId="28220"/>
    <cellStyle name="Normal 166 10" xfId="28221"/>
    <cellStyle name="Normal 166 11" xfId="28222"/>
    <cellStyle name="Normal 166 12" xfId="28223"/>
    <cellStyle name="Normal 166 13" xfId="28224"/>
    <cellStyle name="Normal 166 14" xfId="28225"/>
    <cellStyle name="Normal 166 15" xfId="28226"/>
    <cellStyle name="Normal 166 16" xfId="28227"/>
    <cellStyle name="Normal 166 17" xfId="28228"/>
    <cellStyle name="Normal 166 18" xfId="28229"/>
    <cellStyle name="Normal 166 19" xfId="28230"/>
    <cellStyle name="Normal 166 2" xfId="28231"/>
    <cellStyle name="Normal 166 20" xfId="28232"/>
    <cellStyle name="Normal 166 21" xfId="28233"/>
    <cellStyle name="Normal 166 22" xfId="28234"/>
    <cellStyle name="Normal 166 23" xfId="28235"/>
    <cellStyle name="Normal 166 24" xfId="28236"/>
    <cellStyle name="Normal 166 25" xfId="28237"/>
    <cellStyle name="Normal 166 26" xfId="28238"/>
    <cellStyle name="Normal 166 27" xfId="28239"/>
    <cellStyle name="Normal 166 28" xfId="28240"/>
    <cellStyle name="Normal 166 29" xfId="28241"/>
    <cellStyle name="Normal 166 3" xfId="28242"/>
    <cellStyle name="Normal 166 3 2" xfId="28243"/>
    <cellStyle name="Normal 166 3 3" xfId="28244"/>
    <cellStyle name="Normal 166 3 4" xfId="28245"/>
    <cellStyle name="Normal 166 3 5" xfId="28246"/>
    <cellStyle name="Normal 166 3 6" xfId="28247"/>
    <cellStyle name="Normal 166 30" xfId="28248"/>
    <cellStyle name="Normal 166 31" xfId="28249"/>
    <cellStyle name="Normal 166 32" xfId="28250"/>
    <cellStyle name="Normal 166 33" xfId="28251"/>
    <cellStyle name="Normal 166 34" xfId="28252"/>
    <cellStyle name="Normal 166 35" xfId="28253"/>
    <cellStyle name="Normal 166 36" xfId="28254"/>
    <cellStyle name="Normal 166 37" xfId="28255"/>
    <cellStyle name="Normal 166 38" xfId="28256"/>
    <cellStyle name="Normal 166 39" xfId="28257"/>
    <cellStyle name="Normal 166 4" xfId="28258"/>
    <cellStyle name="Normal 166 40" xfId="28259"/>
    <cellStyle name="Normal 166 41" xfId="28260"/>
    <cellStyle name="Normal 166 42" xfId="28261"/>
    <cellStyle name="Normal 166 43" xfId="28262"/>
    <cellStyle name="Normal 166 44" xfId="28263"/>
    <cellStyle name="Normal 166 45" xfId="28264"/>
    <cellStyle name="Normal 166 45 2" xfId="28265"/>
    <cellStyle name="Normal 166 46" xfId="28266"/>
    <cellStyle name="Normal 166 46 2" xfId="28267"/>
    <cellStyle name="Normal 166 47" xfId="28268"/>
    <cellStyle name="Normal 166 47 2" xfId="28269"/>
    <cellStyle name="Normal 166 48" xfId="28270"/>
    <cellStyle name="Normal 166 48 2" xfId="28271"/>
    <cellStyle name="Normal 166 49" xfId="28272"/>
    <cellStyle name="Normal 166 5" xfId="28273"/>
    <cellStyle name="Normal 166 50" xfId="28274"/>
    <cellStyle name="Normal 166 51" xfId="28275"/>
    <cellStyle name="Normal 166 52" xfId="28276"/>
    <cellStyle name="Normal 166 53" xfId="28277"/>
    <cellStyle name="Normal 166 54" xfId="28278"/>
    <cellStyle name="Normal 166 55" xfId="28279"/>
    <cellStyle name="Normal 166 56" xfId="28280"/>
    <cellStyle name="Normal 166 57" xfId="28281"/>
    <cellStyle name="Normal 166 58" xfId="28282"/>
    <cellStyle name="Normal 166 59" xfId="28283"/>
    <cellStyle name="Normal 166 6" xfId="28284"/>
    <cellStyle name="Normal 166 60" xfId="28285"/>
    <cellStyle name="Normal 166 61" xfId="28286"/>
    <cellStyle name="Normal 166 7" xfId="28287"/>
    <cellStyle name="Normal 166 8" xfId="28288"/>
    <cellStyle name="Normal 166 9" xfId="28289"/>
    <cellStyle name="Normal 17" xfId="28290"/>
    <cellStyle name="Normal 17 2" xfId="28291"/>
    <cellStyle name="Normal 18" xfId="28292"/>
    <cellStyle name="Normal 18 2" xfId="28293"/>
    <cellStyle name="Normal 18 3" xfId="28294"/>
    <cellStyle name="Normal 18 4" xfId="28295"/>
    <cellStyle name="Normal 18 5" xfId="28296"/>
    <cellStyle name="Normal 19" xfId="28297"/>
    <cellStyle name="Normal 19 2" xfId="28298"/>
    <cellStyle name="Normal 19 2 2" xfId="28299"/>
    <cellStyle name="Normal 19 3" xfId="28300"/>
    <cellStyle name="Normal 2" xfId="28301"/>
    <cellStyle name="Normal 2 10" xfId="28302"/>
    <cellStyle name="Normal 2 10 10" xfId="28303"/>
    <cellStyle name="Normal 2 10 11" xfId="28304"/>
    <cellStyle name="Normal 2 10 12" xfId="28305"/>
    <cellStyle name="Normal 2 10 13" xfId="28306"/>
    <cellStyle name="Normal 2 10 14" xfId="28307"/>
    <cellStyle name="Normal 2 10 15" xfId="28308"/>
    <cellStyle name="Normal 2 10 16" xfId="28309"/>
    <cellStyle name="Normal 2 10 17" xfId="28310"/>
    <cellStyle name="Normal 2 10 18" xfId="28311"/>
    <cellStyle name="Normal 2 10 19" xfId="28312"/>
    <cellStyle name="Normal 2 10 2" xfId="28313"/>
    <cellStyle name="Normal 2 10 20" xfId="28314"/>
    <cellStyle name="Normal 2 10 21" xfId="28315"/>
    <cellStyle name="Normal 2 10 22" xfId="28316"/>
    <cellStyle name="Normal 2 10 23" xfId="28317"/>
    <cellStyle name="Normal 2 10 24" xfId="28318"/>
    <cellStyle name="Normal 2 10 25" xfId="28319"/>
    <cellStyle name="Normal 2 10 26" xfId="28320"/>
    <cellStyle name="Normal 2 10 27" xfId="28321"/>
    <cellStyle name="Normal 2 10 28" xfId="28322"/>
    <cellStyle name="Normal 2 10 29" xfId="28323"/>
    <cellStyle name="Normal 2 10 3" xfId="28324"/>
    <cellStyle name="Normal 2 10 3 2" xfId="28325"/>
    <cellStyle name="Normal 2 10 3 3" xfId="28326"/>
    <cellStyle name="Normal 2 10 3 4" xfId="28327"/>
    <cellStyle name="Normal 2 10 3 5" xfId="28328"/>
    <cellStyle name="Normal 2 10 3 6" xfId="28329"/>
    <cellStyle name="Normal 2 10 30" xfId="28330"/>
    <cellStyle name="Normal 2 10 31" xfId="28331"/>
    <cellStyle name="Normal 2 10 32" xfId="28332"/>
    <cellStyle name="Normal 2 10 33" xfId="28333"/>
    <cellStyle name="Normal 2 10 34" xfId="28334"/>
    <cellStyle name="Normal 2 10 35" xfId="28335"/>
    <cellStyle name="Normal 2 10 36" xfId="28336"/>
    <cellStyle name="Normal 2 10 37" xfId="28337"/>
    <cellStyle name="Normal 2 10 38" xfId="28338"/>
    <cellStyle name="Normal 2 10 39" xfId="28339"/>
    <cellStyle name="Normal 2 10 4" xfId="28340"/>
    <cellStyle name="Normal 2 10 40" xfId="28341"/>
    <cellStyle name="Normal 2 10 41" xfId="28342"/>
    <cellStyle name="Normal 2 10 42" xfId="28343"/>
    <cellStyle name="Normal 2 10 43" xfId="28344"/>
    <cellStyle name="Normal 2 10 44" xfId="28345"/>
    <cellStyle name="Normal 2 10 45" xfId="28346"/>
    <cellStyle name="Normal 2 10 45 2" xfId="28347"/>
    <cellStyle name="Normal 2 10 46" xfId="28348"/>
    <cellStyle name="Normal 2 10 46 2" xfId="28349"/>
    <cellStyle name="Normal 2 10 47" xfId="28350"/>
    <cellStyle name="Normal 2 10 47 2" xfId="28351"/>
    <cellStyle name="Normal 2 10 48" xfId="28352"/>
    <cellStyle name="Normal 2 10 48 2" xfId="28353"/>
    <cellStyle name="Normal 2 10 49" xfId="28354"/>
    <cellStyle name="Normal 2 10 5" xfId="28355"/>
    <cellStyle name="Normal 2 10 50" xfId="28356"/>
    <cellStyle name="Normal 2 10 51" xfId="28357"/>
    <cellStyle name="Normal 2 10 52" xfId="28358"/>
    <cellStyle name="Normal 2 10 53" xfId="28359"/>
    <cellStyle name="Normal 2 10 54" xfId="28360"/>
    <cellStyle name="Normal 2 10 55" xfId="28361"/>
    <cellStyle name="Normal 2 10 56" xfId="28362"/>
    <cellStyle name="Normal 2 10 57" xfId="28363"/>
    <cellStyle name="Normal 2 10 58" xfId="28364"/>
    <cellStyle name="Normal 2 10 59" xfId="28365"/>
    <cellStyle name="Normal 2 10 6" xfId="28366"/>
    <cellStyle name="Normal 2 10 60" xfId="28367"/>
    <cellStyle name="Normal 2 10 61" xfId="28368"/>
    <cellStyle name="Normal 2 10 62" xfId="28369"/>
    <cellStyle name="Normal 2 10 7" xfId="28370"/>
    <cellStyle name="Normal 2 10 8" xfId="28371"/>
    <cellStyle name="Normal 2 10 9" xfId="28372"/>
    <cellStyle name="Normal 2 100" xfId="28373"/>
    <cellStyle name="Normal 2 11" xfId="28374"/>
    <cellStyle name="Normal 2 11 10" xfId="28375"/>
    <cellStyle name="Normal 2 11 11" xfId="28376"/>
    <cellStyle name="Normal 2 11 12" xfId="28377"/>
    <cellStyle name="Normal 2 11 13" xfId="28378"/>
    <cellStyle name="Normal 2 11 14" xfId="28379"/>
    <cellStyle name="Normal 2 11 15" xfId="28380"/>
    <cellStyle name="Normal 2 11 16" xfId="28381"/>
    <cellStyle name="Normal 2 11 17" xfId="28382"/>
    <cellStyle name="Normal 2 11 18" xfId="28383"/>
    <cellStyle name="Normal 2 11 19" xfId="28384"/>
    <cellStyle name="Normal 2 11 2" xfId="28385"/>
    <cellStyle name="Normal 2 11 20" xfId="28386"/>
    <cellStyle name="Normal 2 11 21" xfId="28387"/>
    <cellStyle name="Normal 2 11 22" xfId="28388"/>
    <cellStyle name="Normal 2 11 23" xfId="28389"/>
    <cellStyle name="Normal 2 11 24" xfId="28390"/>
    <cellStyle name="Normal 2 11 25" xfId="28391"/>
    <cellStyle name="Normal 2 11 26" xfId="28392"/>
    <cellStyle name="Normal 2 11 27" xfId="28393"/>
    <cellStyle name="Normal 2 11 28" xfId="28394"/>
    <cellStyle name="Normal 2 11 29" xfId="28395"/>
    <cellStyle name="Normal 2 11 3" xfId="28396"/>
    <cellStyle name="Normal 2 11 3 2" xfId="28397"/>
    <cellStyle name="Normal 2 11 3 3" xfId="28398"/>
    <cellStyle name="Normal 2 11 3 4" xfId="28399"/>
    <cellStyle name="Normal 2 11 3 5" xfId="28400"/>
    <cellStyle name="Normal 2 11 3 6" xfId="28401"/>
    <cellStyle name="Normal 2 11 30" xfId="28402"/>
    <cellStyle name="Normal 2 11 31" xfId="28403"/>
    <cellStyle name="Normal 2 11 32" xfId="28404"/>
    <cellStyle name="Normal 2 11 33" xfId="28405"/>
    <cellStyle name="Normal 2 11 34" xfId="28406"/>
    <cellStyle name="Normal 2 11 35" xfId="28407"/>
    <cellStyle name="Normal 2 11 36" xfId="28408"/>
    <cellStyle name="Normal 2 11 37" xfId="28409"/>
    <cellStyle name="Normal 2 11 38" xfId="28410"/>
    <cellStyle name="Normal 2 11 39" xfId="28411"/>
    <cellStyle name="Normal 2 11 4" xfId="28412"/>
    <cellStyle name="Normal 2 11 40" xfId="28413"/>
    <cellStyle name="Normal 2 11 41" xfId="28414"/>
    <cellStyle name="Normal 2 11 42" xfId="28415"/>
    <cellStyle name="Normal 2 11 43" xfId="28416"/>
    <cellStyle name="Normal 2 11 44" xfId="28417"/>
    <cellStyle name="Normal 2 11 45" xfId="28418"/>
    <cellStyle name="Normal 2 11 45 2" xfId="28419"/>
    <cellStyle name="Normal 2 11 46" xfId="28420"/>
    <cellStyle name="Normal 2 11 46 2" xfId="28421"/>
    <cellStyle name="Normal 2 11 47" xfId="28422"/>
    <cellStyle name="Normal 2 11 47 2" xfId="28423"/>
    <cellStyle name="Normal 2 11 48" xfId="28424"/>
    <cellStyle name="Normal 2 11 48 2" xfId="28425"/>
    <cellStyle name="Normal 2 11 49" xfId="28426"/>
    <cellStyle name="Normal 2 11 5" xfId="28427"/>
    <cellStyle name="Normal 2 11 50" xfId="28428"/>
    <cellStyle name="Normal 2 11 51" xfId="28429"/>
    <cellStyle name="Normal 2 11 52" xfId="28430"/>
    <cellStyle name="Normal 2 11 53" xfId="28431"/>
    <cellStyle name="Normal 2 11 54" xfId="28432"/>
    <cellStyle name="Normal 2 11 55" xfId="28433"/>
    <cellStyle name="Normal 2 11 56" xfId="28434"/>
    <cellStyle name="Normal 2 11 57" xfId="28435"/>
    <cellStyle name="Normal 2 11 58" xfId="28436"/>
    <cellStyle name="Normal 2 11 59" xfId="28437"/>
    <cellStyle name="Normal 2 11 6" xfId="28438"/>
    <cellStyle name="Normal 2 11 60" xfId="28439"/>
    <cellStyle name="Normal 2 11 61" xfId="28440"/>
    <cellStyle name="Normal 2 11 62" xfId="28441"/>
    <cellStyle name="Normal 2 11 7" xfId="28442"/>
    <cellStyle name="Normal 2 11 8" xfId="28443"/>
    <cellStyle name="Normal 2 11 9" xfId="28444"/>
    <cellStyle name="Normal 2 12" xfId="28445"/>
    <cellStyle name="Normal 2 12 10" xfId="28446"/>
    <cellStyle name="Normal 2 12 11" xfId="28447"/>
    <cellStyle name="Normal 2 12 12" xfId="28448"/>
    <cellStyle name="Normal 2 12 13" xfId="28449"/>
    <cellStyle name="Normal 2 12 14" xfId="28450"/>
    <cellStyle name="Normal 2 12 15" xfId="28451"/>
    <cellStyle name="Normal 2 12 16" xfId="28452"/>
    <cellStyle name="Normal 2 12 17" xfId="28453"/>
    <cellStyle name="Normal 2 12 18" xfId="28454"/>
    <cellStyle name="Normal 2 12 19" xfId="28455"/>
    <cellStyle name="Normal 2 12 2" xfId="28456"/>
    <cellStyle name="Normal 2 12 20" xfId="28457"/>
    <cellStyle name="Normal 2 12 21" xfId="28458"/>
    <cellStyle name="Normal 2 12 22" xfId="28459"/>
    <cellStyle name="Normal 2 12 23" xfId="28460"/>
    <cellStyle name="Normal 2 12 24" xfId="28461"/>
    <cellStyle name="Normal 2 12 25" xfId="28462"/>
    <cellStyle name="Normal 2 12 26" xfId="28463"/>
    <cellStyle name="Normal 2 12 27" xfId="28464"/>
    <cellStyle name="Normal 2 12 28" xfId="28465"/>
    <cellStyle name="Normal 2 12 29" xfId="28466"/>
    <cellStyle name="Normal 2 12 3" xfId="28467"/>
    <cellStyle name="Normal 2 12 3 2" xfId="28468"/>
    <cellStyle name="Normal 2 12 3 3" xfId="28469"/>
    <cellStyle name="Normal 2 12 3 4" xfId="28470"/>
    <cellStyle name="Normal 2 12 3 5" xfId="28471"/>
    <cellStyle name="Normal 2 12 3 6" xfId="28472"/>
    <cellStyle name="Normal 2 12 30" xfId="28473"/>
    <cellStyle name="Normal 2 12 31" xfId="28474"/>
    <cellStyle name="Normal 2 12 32" xfId="28475"/>
    <cellStyle name="Normal 2 12 33" xfId="28476"/>
    <cellStyle name="Normal 2 12 34" xfId="28477"/>
    <cellStyle name="Normal 2 12 35" xfId="28478"/>
    <cellStyle name="Normal 2 12 36" xfId="28479"/>
    <cellStyle name="Normal 2 12 37" xfId="28480"/>
    <cellStyle name="Normal 2 12 38" xfId="28481"/>
    <cellStyle name="Normal 2 12 39" xfId="28482"/>
    <cellStyle name="Normal 2 12 4" xfId="28483"/>
    <cellStyle name="Normal 2 12 40" xfId="28484"/>
    <cellStyle name="Normal 2 12 41" xfId="28485"/>
    <cellStyle name="Normal 2 12 42" xfId="28486"/>
    <cellStyle name="Normal 2 12 43" xfId="28487"/>
    <cellStyle name="Normal 2 12 44" xfId="28488"/>
    <cellStyle name="Normal 2 12 45" xfId="28489"/>
    <cellStyle name="Normal 2 12 45 2" xfId="28490"/>
    <cellStyle name="Normal 2 12 46" xfId="28491"/>
    <cellStyle name="Normal 2 12 46 2" xfId="28492"/>
    <cellStyle name="Normal 2 12 47" xfId="28493"/>
    <cellStyle name="Normal 2 12 47 2" xfId="28494"/>
    <cellStyle name="Normal 2 12 48" xfId="28495"/>
    <cellStyle name="Normal 2 12 48 2" xfId="28496"/>
    <cellStyle name="Normal 2 12 49" xfId="28497"/>
    <cellStyle name="Normal 2 12 5" xfId="28498"/>
    <cellStyle name="Normal 2 12 50" xfId="28499"/>
    <cellStyle name="Normal 2 12 51" xfId="28500"/>
    <cellStyle name="Normal 2 12 52" xfId="28501"/>
    <cellStyle name="Normal 2 12 53" xfId="28502"/>
    <cellStyle name="Normal 2 12 54" xfId="28503"/>
    <cellStyle name="Normal 2 12 55" xfId="28504"/>
    <cellStyle name="Normal 2 12 56" xfId="28505"/>
    <cellStyle name="Normal 2 12 57" xfId="28506"/>
    <cellStyle name="Normal 2 12 58" xfId="28507"/>
    <cellStyle name="Normal 2 12 59" xfId="28508"/>
    <cellStyle name="Normal 2 12 6" xfId="28509"/>
    <cellStyle name="Normal 2 12 60" xfId="28510"/>
    <cellStyle name="Normal 2 12 61" xfId="28511"/>
    <cellStyle name="Normal 2 12 7" xfId="28512"/>
    <cellStyle name="Normal 2 12 8" xfId="28513"/>
    <cellStyle name="Normal 2 12 9" xfId="28514"/>
    <cellStyle name="Normal 2 13" xfId="28515"/>
    <cellStyle name="Normal 2 13 10" xfId="28516"/>
    <cellStyle name="Normal 2 13 11" xfId="28517"/>
    <cellStyle name="Normal 2 13 12" xfId="28518"/>
    <cellStyle name="Normal 2 13 13" xfId="28519"/>
    <cellStyle name="Normal 2 13 14" xfId="28520"/>
    <cellStyle name="Normal 2 13 15" xfId="28521"/>
    <cellStyle name="Normal 2 13 16" xfId="28522"/>
    <cellStyle name="Normal 2 13 17" xfId="28523"/>
    <cellStyle name="Normal 2 13 18" xfId="28524"/>
    <cellStyle name="Normal 2 13 19" xfId="28525"/>
    <cellStyle name="Normal 2 13 2" xfId="28526"/>
    <cellStyle name="Normal 2 13 20" xfId="28527"/>
    <cellStyle name="Normal 2 13 21" xfId="28528"/>
    <cellStyle name="Normal 2 13 22" xfId="28529"/>
    <cellStyle name="Normal 2 13 23" xfId="28530"/>
    <cellStyle name="Normal 2 13 24" xfId="28531"/>
    <cellStyle name="Normal 2 13 25" xfId="28532"/>
    <cellStyle name="Normal 2 13 26" xfId="28533"/>
    <cellStyle name="Normal 2 13 27" xfId="28534"/>
    <cellStyle name="Normal 2 13 28" xfId="28535"/>
    <cellStyle name="Normal 2 13 29" xfId="28536"/>
    <cellStyle name="Normal 2 13 3" xfId="28537"/>
    <cellStyle name="Normal 2 13 3 2" xfId="28538"/>
    <cellStyle name="Normal 2 13 3 3" xfId="28539"/>
    <cellStyle name="Normal 2 13 3 4" xfId="28540"/>
    <cellStyle name="Normal 2 13 3 5" xfId="28541"/>
    <cellStyle name="Normal 2 13 3 6" xfId="28542"/>
    <cellStyle name="Normal 2 13 30" xfId="28543"/>
    <cellStyle name="Normal 2 13 31" xfId="28544"/>
    <cellStyle name="Normal 2 13 32" xfId="28545"/>
    <cellStyle name="Normal 2 13 33" xfId="28546"/>
    <cellStyle name="Normal 2 13 34" xfId="28547"/>
    <cellStyle name="Normal 2 13 35" xfId="28548"/>
    <cellStyle name="Normal 2 13 36" xfId="28549"/>
    <cellStyle name="Normal 2 13 37" xfId="28550"/>
    <cellStyle name="Normal 2 13 38" xfId="28551"/>
    <cellStyle name="Normal 2 13 39" xfId="28552"/>
    <cellStyle name="Normal 2 13 4" xfId="28553"/>
    <cellStyle name="Normal 2 13 40" xfId="28554"/>
    <cellStyle name="Normal 2 13 41" xfId="28555"/>
    <cellStyle name="Normal 2 13 42" xfId="28556"/>
    <cellStyle name="Normal 2 13 43" xfId="28557"/>
    <cellStyle name="Normal 2 13 44" xfId="28558"/>
    <cellStyle name="Normal 2 13 45" xfId="28559"/>
    <cellStyle name="Normal 2 13 45 2" xfId="28560"/>
    <cellStyle name="Normal 2 13 46" xfId="28561"/>
    <cellStyle name="Normal 2 13 46 2" xfId="28562"/>
    <cellStyle name="Normal 2 13 47" xfId="28563"/>
    <cellStyle name="Normal 2 13 47 2" xfId="28564"/>
    <cellStyle name="Normal 2 13 48" xfId="28565"/>
    <cellStyle name="Normal 2 13 48 2" xfId="28566"/>
    <cellStyle name="Normal 2 13 49" xfId="28567"/>
    <cellStyle name="Normal 2 13 5" xfId="28568"/>
    <cellStyle name="Normal 2 13 50" xfId="28569"/>
    <cellStyle name="Normal 2 13 51" xfId="28570"/>
    <cellStyle name="Normal 2 13 52" xfId="28571"/>
    <cellStyle name="Normal 2 13 53" xfId="28572"/>
    <cellStyle name="Normal 2 13 54" xfId="28573"/>
    <cellStyle name="Normal 2 13 55" xfId="28574"/>
    <cellStyle name="Normal 2 13 56" xfId="28575"/>
    <cellStyle name="Normal 2 13 57" xfId="28576"/>
    <cellStyle name="Normal 2 13 58" xfId="28577"/>
    <cellStyle name="Normal 2 13 59" xfId="28578"/>
    <cellStyle name="Normal 2 13 6" xfId="28579"/>
    <cellStyle name="Normal 2 13 60" xfId="28580"/>
    <cellStyle name="Normal 2 13 61" xfId="28581"/>
    <cellStyle name="Normal 2 13 7" xfId="28582"/>
    <cellStyle name="Normal 2 13 8" xfId="28583"/>
    <cellStyle name="Normal 2 13 9" xfId="28584"/>
    <cellStyle name="Normal 2 14" xfId="28585"/>
    <cellStyle name="Normal 2 14 10" xfId="28586"/>
    <cellStyle name="Normal 2 14 11" xfId="28587"/>
    <cellStyle name="Normal 2 14 12" xfId="28588"/>
    <cellStyle name="Normal 2 14 13" xfId="28589"/>
    <cellStyle name="Normal 2 14 14" xfId="28590"/>
    <cellStyle name="Normal 2 14 15" xfId="28591"/>
    <cellStyle name="Normal 2 14 16" xfId="28592"/>
    <cellStyle name="Normal 2 14 17" xfId="28593"/>
    <cellStyle name="Normal 2 14 18" xfId="28594"/>
    <cellStyle name="Normal 2 14 19" xfId="28595"/>
    <cellStyle name="Normal 2 14 2" xfId="28596"/>
    <cellStyle name="Normal 2 14 20" xfId="28597"/>
    <cellStyle name="Normal 2 14 21" xfId="28598"/>
    <cellStyle name="Normal 2 14 22" xfId="28599"/>
    <cellStyle name="Normal 2 14 23" xfId="28600"/>
    <cellStyle name="Normal 2 14 24" xfId="28601"/>
    <cellStyle name="Normal 2 14 25" xfId="28602"/>
    <cellStyle name="Normal 2 14 26" xfId="28603"/>
    <cellStyle name="Normal 2 14 27" xfId="28604"/>
    <cellStyle name="Normal 2 14 28" xfId="28605"/>
    <cellStyle name="Normal 2 14 29" xfId="28606"/>
    <cellStyle name="Normal 2 14 3" xfId="28607"/>
    <cellStyle name="Normal 2 14 3 2" xfId="28608"/>
    <cellStyle name="Normal 2 14 3 3" xfId="28609"/>
    <cellStyle name="Normal 2 14 3 4" xfId="28610"/>
    <cellStyle name="Normal 2 14 3 5" xfId="28611"/>
    <cellStyle name="Normal 2 14 3 6" xfId="28612"/>
    <cellStyle name="Normal 2 14 30" xfId="28613"/>
    <cellStyle name="Normal 2 14 31" xfId="28614"/>
    <cellStyle name="Normal 2 14 32" xfId="28615"/>
    <cellStyle name="Normal 2 14 33" xfId="28616"/>
    <cellStyle name="Normal 2 14 34" xfId="28617"/>
    <cellStyle name="Normal 2 14 35" xfId="28618"/>
    <cellStyle name="Normal 2 14 36" xfId="28619"/>
    <cellStyle name="Normal 2 14 37" xfId="28620"/>
    <cellStyle name="Normal 2 14 38" xfId="28621"/>
    <cellStyle name="Normal 2 14 39" xfId="28622"/>
    <cellStyle name="Normal 2 14 4" xfId="28623"/>
    <cellStyle name="Normal 2 14 40" xfId="28624"/>
    <cellStyle name="Normal 2 14 41" xfId="28625"/>
    <cellStyle name="Normal 2 14 42" xfId="28626"/>
    <cellStyle name="Normal 2 14 43" xfId="28627"/>
    <cellStyle name="Normal 2 14 44" xfId="28628"/>
    <cellStyle name="Normal 2 14 45" xfId="28629"/>
    <cellStyle name="Normal 2 14 45 2" xfId="28630"/>
    <cellStyle name="Normal 2 14 46" xfId="28631"/>
    <cellStyle name="Normal 2 14 46 2" xfId="28632"/>
    <cellStyle name="Normal 2 14 47" xfId="28633"/>
    <cellStyle name="Normal 2 14 47 2" xfId="28634"/>
    <cellStyle name="Normal 2 14 48" xfId="28635"/>
    <cellStyle name="Normal 2 14 48 2" xfId="28636"/>
    <cellStyle name="Normal 2 14 49" xfId="28637"/>
    <cellStyle name="Normal 2 14 5" xfId="28638"/>
    <cellStyle name="Normal 2 14 50" xfId="28639"/>
    <cellStyle name="Normal 2 14 51" xfId="28640"/>
    <cellStyle name="Normal 2 14 52" xfId="28641"/>
    <cellStyle name="Normal 2 14 53" xfId="28642"/>
    <cellStyle name="Normal 2 14 54" xfId="28643"/>
    <cellStyle name="Normal 2 14 55" xfId="28644"/>
    <cellStyle name="Normal 2 14 56" xfId="28645"/>
    <cellStyle name="Normal 2 14 57" xfId="28646"/>
    <cellStyle name="Normal 2 14 58" xfId="28647"/>
    <cellStyle name="Normal 2 14 59" xfId="28648"/>
    <cellStyle name="Normal 2 14 6" xfId="28649"/>
    <cellStyle name="Normal 2 14 60" xfId="28650"/>
    <cellStyle name="Normal 2 14 61" xfId="28651"/>
    <cellStyle name="Normal 2 14 7" xfId="28652"/>
    <cellStyle name="Normal 2 14 8" xfId="28653"/>
    <cellStyle name="Normal 2 14 9" xfId="28654"/>
    <cellStyle name="Normal 2 146" xfId="28655"/>
    <cellStyle name="Normal 2 146 2" xfId="28656"/>
    <cellStyle name="Normal 2 146 3" xfId="28657"/>
    <cellStyle name="Normal 2 146 4" xfId="28658"/>
    <cellStyle name="Normal 2 15" xfId="28659"/>
    <cellStyle name="Normal 2 15 10" xfId="28660"/>
    <cellStyle name="Normal 2 15 11" xfId="28661"/>
    <cellStyle name="Normal 2 15 12" xfId="28662"/>
    <cellStyle name="Normal 2 15 13" xfId="28663"/>
    <cellStyle name="Normal 2 15 14" xfId="28664"/>
    <cellStyle name="Normal 2 15 15" xfId="28665"/>
    <cellStyle name="Normal 2 15 16" xfId="28666"/>
    <cellStyle name="Normal 2 15 17" xfId="28667"/>
    <cellStyle name="Normal 2 15 18" xfId="28668"/>
    <cellStyle name="Normal 2 15 19" xfId="28669"/>
    <cellStyle name="Normal 2 15 2" xfId="28670"/>
    <cellStyle name="Normal 2 15 20" xfId="28671"/>
    <cellStyle name="Normal 2 15 21" xfId="28672"/>
    <cellStyle name="Normal 2 15 22" xfId="28673"/>
    <cellStyle name="Normal 2 15 23" xfId="28674"/>
    <cellStyle name="Normal 2 15 24" xfId="28675"/>
    <cellStyle name="Normal 2 15 25" xfId="28676"/>
    <cellStyle name="Normal 2 15 26" xfId="28677"/>
    <cellStyle name="Normal 2 15 27" xfId="28678"/>
    <cellStyle name="Normal 2 15 28" xfId="28679"/>
    <cellStyle name="Normal 2 15 29" xfId="28680"/>
    <cellStyle name="Normal 2 15 3" xfId="28681"/>
    <cellStyle name="Normal 2 15 3 2" xfId="28682"/>
    <cellStyle name="Normal 2 15 3 3" xfId="28683"/>
    <cellStyle name="Normal 2 15 3 4" xfId="28684"/>
    <cellStyle name="Normal 2 15 3 5" xfId="28685"/>
    <cellStyle name="Normal 2 15 3 6" xfId="28686"/>
    <cellStyle name="Normal 2 15 30" xfId="28687"/>
    <cellStyle name="Normal 2 15 31" xfId="28688"/>
    <cellStyle name="Normal 2 15 32" xfId="28689"/>
    <cellStyle name="Normal 2 15 33" xfId="28690"/>
    <cellStyle name="Normal 2 15 34" xfId="28691"/>
    <cellStyle name="Normal 2 15 35" xfId="28692"/>
    <cellStyle name="Normal 2 15 36" xfId="28693"/>
    <cellStyle name="Normal 2 15 37" xfId="28694"/>
    <cellStyle name="Normal 2 15 38" xfId="28695"/>
    <cellStyle name="Normal 2 15 39" xfId="28696"/>
    <cellStyle name="Normal 2 15 4" xfId="28697"/>
    <cellStyle name="Normal 2 15 40" xfId="28698"/>
    <cellStyle name="Normal 2 15 41" xfId="28699"/>
    <cellStyle name="Normal 2 15 42" xfId="28700"/>
    <cellStyle name="Normal 2 15 43" xfId="28701"/>
    <cellStyle name="Normal 2 15 44" xfId="28702"/>
    <cellStyle name="Normal 2 15 45" xfId="28703"/>
    <cellStyle name="Normal 2 15 45 2" xfId="28704"/>
    <cellStyle name="Normal 2 15 46" xfId="28705"/>
    <cellStyle name="Normal 2 15 46 2" xfId="28706"/>
    <cellStyle name="Normal 2 15 47" xfId="28707"/>
    <cellStyle name="Normal 2 15 47 2" xfId="28708"/>
    <cellStyle name="Normal 2 15 48" xfId="28709"/>
    <cellStyle name="Normal 2 15 48 2" xfId="28710"/>
    <cellStyle name="Normal 2 15 49" xfId="28711"/>
    <cellStyle name="Normal 2 15 5" xfId="28712"/>
    <cellStyle name="Normal 2 15 50" xfId="28713"/>
    <cellStyle name="Normal 2 15 51" xfId="28714"/>
    <cellStyle name="Normal 2 15 52" xfId="28715"/>
    <cellStyle name="Normal 2 15 53" xfId="28716"/>
    <cellStyle name="Normal 2 15 54" xfId="28717"/>
    <cellStyle name="Normal 2 15 55" xfId="28718"/>
    <cellStyle name="Normal 2 15 56" xfId="28719"/>
    <cellStyle name="Normal 2 15 57" xfId="28720"/>
    <cellStyle name="Normal 2 15 58" xfId="28721"/>
    <cellStyle name="Normal 2 15 59" xfId="28722"/>
    <cellStyle name="Normal 2 15 6" xfId="28723"/>
    <cellStyle name="Normal 2 15 60" xfId="28724"/>
    <cellStyle name="Normal 2 15 61" xfId="28725"/>
    <cellStyle name="Normal 2 15 7" xfId="28726"/>
    <cellStyle name="Normal 2 15 8" xfId="28727"/>
    <cellStyle name="Normal 2 15 9" xfId="28728"/>
    <cellStyle name="Normal 2 153" xfId="28729"/>
    <cellStyle name="Normal 2 16" xfId="28730"/>
    <cellStyle name="Normal 2 16 10" xfId="28731"/>
    <cellStyle name="Normal 2 16 11" xfId="28732"/>
    <cellStyle name="Normal 2 16 12" xfId="28733"/>
    <cellStyle name="Normal 2 16 13" xfId="28734"/>
    <cellStyle name="Normal 2 16 14" xfId="28735"/>
    <cellStyle name="Normal 2 16 15" xfId="28736"/>
    <cellStyle name="Normal 2 16 16" xfId="28737"/>
    <cellStyle name="Normal 2 16 17" xfId="28738"/>
    <cellStyle name="Normal 2 16 18" xfId="28739"/>
    <cellStyle name="Normal 2 16 19" xfId="28740"/>
    <cellStyle name="Normal 2 16 2" xfId="28741"/>
    <cellStyle name="Normal 2 16 20" xfId="28742"/>
    <cellStyle name="Normal 2 16 21" xfId="28743"/>
    <cellStyle name="Normal 2 16 22" xfId="28744"/>
    <cellStyle name="Normal 2 16 23" xfId="28745"/>
    <cellStyle name="Normal 2 16 24" xfId="28746"/>
    <cellStyle name="Normal 2 16 25" xfId="28747"/>
    <cellStyle name="Normal 2 16 26" xfId="28748"/>
    <cellStyle name="Normal 2 16 27" xfId="28749"/>
    <cellStyle name="Normal 2 16 28" xfId="28750"/>
    <cellStyle name="Normal 2 16 29" xfId="28751"/>
    <cellStyle name="Normal 2 16 3" xfId="28752"/>
    <cellStyle name="Normal 2 16 3 2" xfId="28753"/>
    <cellStyle name="Normal 2 16 3 3" xfId="28754"/>
    <cellStyle name="Normal 2 16 3 4" xfId="28755"/>
    <cellStyle name="Normal 2 16 3 5" xfId="28756"/>
    <cellStyle name="Normal 2 16 3 6" xfId="28757"/>
    <cellStyle name="Normal 2 16 30" xfId="28758"/>
    <cellStyle name="Normal 2 16 31" xfId="28759"/>
    <cellStyle name="Normal 2 16 32" xfId="28760"/>
    <cellStyle name="Normal 2 16 33" xfId="28761"/>
    <cellStyle name="Normal 2 16 34" xfId="28762"/>
    <cellStyle name="Normal 2 16 35" xfId="28763"/>
    <cellStyle name="Normal 2 16 36" xfId="28764"/>
    <cellStyle name="Normal 2 16 37" xfId="28765"/>
    <cellStyle name="Normal 2 16 38" xfId="28766"/>
    <cellStyle name="Normal 2 16 39" xfId="28767"/>
    <cellStyle name="Normal 2 16 4" xfId="28768"/>
    <cellStyle name="Normal 2 16 40" xfId="28769"/>
    <cellStyle name="Normal 2 16 41" xfId="28770"/>
    <cellStyle name="Normal 2 16 42" xfId="28771"/>
    <cellStyle name="Normal 2 16 43" xfId="28772"/>
    <cellStyle name="Normal 2 16 44" xfId="28773"/>
    <cellStyle name="Normal 2 16 45" xfId="28774"/>
    <cellStyle name="Normal 2 16 45 2" xfId="28775"/>
    <cellStyle name="Normal 2 16 46" xfId="28776"/>
    <cellStyle name="Normal 2 16 46 2" xfId="28777"/>
    <cellStyle name="Normal 2 16 47" xfId="28778"/>
    <cellStyle name="Normal 2 16 47 2" xfId="28779"/>
    <cellStyle name="Normal 2 16 48" xfId="28780"/>
    <cellStyle name="Normal 2 16 48 2" xfId="28781"/>
    <cellStyle name="Normal 2 16 49" xfId="28782"/>
    <cellStyle name="Normal 2 16 5" xfId="28783"/>
    <cellStyle name="Normal 2 16 50" xfId="28784"/>
    <cellStyle name="Normal 2 16 51" xfId="28785"/>
    <cellStyle name="Normal 2 16 52" xfId="28786"/>
    <cellStyle name="Normal 2 16 53" xfId="28787"/>
    <cellStyle name="Normal 2 16 54" xfId="28788"/>
    <cellStyle name="Normal 2 16 55" xfId="28789"/>
    <cellStyle name="Normal 2 16 56" xfId="28790"/>
    <cellStyle name="Normal 2 16 57" xfId="28791"/>
    <cellStyle name="Normal 2 16 58" xfId="28792"/>
    <cellStyle name="Normal 2 16 59" xfId="28793"/>
    <cellStyle name="Normal 2 16 6" xfId="28794"/>
    <cellStyle name="Normal 2 16 60" xfId="28795"/>
    <cellStyle name="Normal 2 16 61" xfId="28796"/>
    <cellStyle name="Normal 2 16 7" xfId="28797"/>
    <cellStyle name="Normal 2 16 8" xfId="28798"/>
    <cellStyle name="Normal 2 16 9" xfId="28799"/>
    <cellStyle name="Normal 2 17" xfId="28800"/>
    <cellStyle name="Normal 2 17 10" xfId="28801"/>
    <cellStyle name="Normal 2 17 11" xfId="28802"/>
    <cellStyle name="Normal 2 17 12" xfId="28803"/>
    <cellStyle name="Normal 2 17 13" xfId="28804"/>
    <cellStyle name="Normal 2 17 14" xfId="28805"/>
    <cellStyle name="Normal 2 17 15" xfId="28806"/>
    <cellStyle name="Normal 2 17 16" xfId="28807"/>
    <cellStyle name="Normal 2 17 17" xfId="28808"/>
    <cellStyle name="Normal 2 17 18" xfId="28809"/>
    <cellStyle name="Normal 2 17 19" xfId="28810"/>
    <cellStyle name="Normal 2 17 2" xfId="28811"/>
    <cellStyle name="Normal 2 17 20" xfId="28812"/>
    <cellStyle name="Normal 2 17 21" xfId="28813"/>
    <cellStyle name="Normal 2 17 22" xfId="28814"/>
    <cellStyle name="Normal 2 17 23" xfId="28815"/>
    <cellStyle name="Normal 2 17 24" xfId="28816"/>
    <cellStyle name="Normal 2 17 25" xfId="28817"/>
    <cellStyle name="Normal 2 17 26" xfId="28818"/>
    <cellStyle name="Normal 2 17 27" xfId="28819"/>
    <cellStyle name="Normal 2 17 28" xfId="28820"/>
    <cellStyle name="Normal 2 17 29" xfId="28821"/>
    <cellStyle name="Normal 2 17 3" xfId="28822"/>
    <cellStyle name="Normal 2 17 3 2" xfId="28823"/>
    <cellStyle name="Normal 2 17 3 3" xfId="28824"/>
    <cellStyle name="Normal 2 17 3 4" xfId="28825"/>
    <cellStyle name="Normal 2 17 3 5" xfId="28826"/>
    <cellStyle name="Normal 2 17 3 6" xfId="28827"/>
    <cellStyle name="Normal 2 17 30" xfId="28828"/>
    <cellStyle name="Normal 2 17 31" xfId="28829"/>
    <cellStyle name="Normal 2 17 32" xfId="28830"/>
    <cellStyle name="Normal 2 17 33" xfId="28831"/>
    <cellStyle name="Normal 2 17 34" xfId="28832"/>
    <cellStyle name="Normal 2 17 35" xfId="28833"/>
    <cellStyle name="Normal 2 17 36" xfId="28834"/>
    <cellStyle name="Normal 2 17 37" xfId="28835"/>
    <cellStyle name="Normal 2 17 38" xfId="28836"/>
    <cellStyle name="Normal 2 17 39" xfId="28837"/>
    <cellStyle name="Normal 2 17 4" xfId="28838"/>
    <cellStyle name="Normal 2 17 40" xfId="28839"/>
    <cellStyle name="Normal 2 17 41" xfId="28840"/>
    <cellStyle name="Normal 2 17 42" xfId="28841"/>
    <cellStyle name="Normal 2 17 43" xfId="28842"/>
    <cellStyle name="Normal 2 17 44" xfId="28843"/>
    <cellStyle name="Normal 2 17 45" xfId="28844"/>
    <cellStyle name="Normal 2 17 45 2" xfId="28845"/>
    <cellStyle name="Normal 2 17 46" xfId="28846"/>
    <cellStyle name="Normal 2 17 46 2" xfId="28847"/>
    <cellStyle name="Normal 2 17 47" xfId="28848"/>
    <cellStyle name="Normal 2 17 47 2" xfId="28849"/>
    <cellStyle name="Normal 2 17 48" xfId="28850"/>
    <cellStyle name="Normal 2 17 48 2" xfId="28851"/>
    <cellStyle name="Normal 2 17 49" xfId="28852"/>
    <cellStyle name="Normal 2 17 5" xfId="28853"/>
    <cellStyle name="Normal 2 17 50" xfId="28854"/>
    <cellStyle name="Normal 2 17 51" xfId="28855"/>
    <cellStyle name="Normal 2 17 52" xfId="28856"/>
    <cellStyle name="Normal 2 17 53" xfId="28857"/>
    <cellStyle name="Normal 2 17 54" xfId="28858"/>
    <cellStyle name="Normal 2 17 55" xfId="28859"/>
    <cellStyle name="Normal 2 17 56" xfId="28860"/>
    <cellStyle name="Normal 2 17 57" xfId="28861"/>
    <cellStyle name="Normal 2 17 58" xfId="28862"/>
    <cellStyle name="Normal 2 17 59" xfId="28863"/>
    <cellStyle name="Normal 2 17 6" xfId="28864"/>
    <cellStyle name="Normal 2 17 60" xfId="28865"/>
    <cellStyle name="Normal 2 17 61" xfId="28866"/>
    <cellStyle name="Normal 2 17 7" xfId="28867"/>
    <cellStyle name="Normal 2 17 8" xfId="28868"/>
    <cellStyle name="Normal 2 17 9" xfId="28869"/>
    <cellStyle name="Normal 2 18" xfId="28870"/>
    <cellStyle name="Normal 2 18 10" xfId="28871"/>
    <cellStyle name="Normal 2 18 11" xfId="28872"/>
    <cellStyle name="Normal 2 18 12" xfId="28873"/>
    <cellStyle name="Normal 2 18 13" xfId="28874"/>
    <cellStyle name="Normal 2 18 14" xfId="28875"/>
    <cellStyle name="Normal 2 18 15" xfId="28876"/>
    <cellStyle name="Normal 2 18 16" xfId="28877"/>
    <cellStyle name="Normal 2 18 17" xfId="28878"/>
    <cellStyle name="Normal 2 18 18" xfId="28879"/>
    <cellStyle name="Normal 2 18 19" xfId="28880"/>
    <cellStyle name="Normal 2 18 2" xfId="28881"/>
    <cellStyle name="Normal 2 18 20" xfId="28882"/>
    <cellStyle name="Normal 2 18 21" xfId="28883"/>
    <cellStyle name="Normal 2 18 22" xfId="28884"/>
    <cellStyle name="Normal 2 18 23" xfId="28885"/>
    <cellStyle name="Normal 2 18 24" xfId="28886"/>
    <cellStyle name="Normal 2 18 25" xfId="28887"/>
    <cellStyle name="Normal 2 18 26" xfId="28888"/>
    <cellStyle name="Normal 2 18 27" xfId="28889"/>
    <cellStyle name="Normal 2 18 28" xfId="28890"/>
    <cellStyle name="Normal 2 18 29" xfId="28891"/>
    <cellStyle name="Normal 2 18 3" xfId="28892"/>
    <cellStyle name="Normal 2 18 3 2" xfId="28893"/>
    <cellStyle name="Normal 2 18 3 3" xfId="28894"/>
    <cellStyle name="Normal 2 18 3 4" xfId="28895"/>
    <cellStyle name="Normal 2 18 3 5" xfId="28896"/>
    <cellStyle name="Normal 2 18 3 6" xfId="28897"/>
    <cellStyle name="Normal 2 18 30" xfId="28898"/>
    <cellStyle name="Normal 2 18 31" xfId="28899"/>
    <cellStyle name="Normal 2 18 32" xfId="28900"/>
    <cellStyle name="Normal 2 18 33" xfId="28901"/>
    <cellStyle name="Normal 2 18 34" xfId="28902"/>
    <cellStyle name="Normal 2 18 35" xfId="28903"/>
    <cellStyle name="Normal 2 18 36" xfId="28904"/>
    <cellStyle name="Normal 2 18 37" xfId="28905"/>
    <cellStyle name="Normal 2 18 38" xfId="28906"/>
    <cellStyle name="Normal 2 18 39" xfId="28907"/>
    <cellStyle name="Normal 2 18 4" xfId="28908"/>
    <cellStyle name="Normal 2 18 40" xfId="28909"/>
    <cellStyle name="Normal 2 18 41" xfId="28910"/>
    <cellStyle name="Normal 2 18 42" xfId="28911"/>
    <cellStyle name="Normal 2 18 43" xfId="28912"/>
    <cellStyle name="Normal 2 18 44" xfId="28913"/>
    <cellStyle name="Normal 2 18 45" xfId="28914"/>
    <cellStyle name="Normal 2 18 45 2" xfId="28915"/>
    <cellStyle name="Normal 2 18 46" xfId="28916"/>
    <cellStyle name="Normal 2 18 46 2" xfId="28917"/>
    <cellStyle name="Normal 2 18 47" xfId="28918"/>
    <cellStyle name="Normal 2 18 47 2" xfId="28919"/>
    <cellStyle name="Normal 2 18 48" xfId="28920"/>
    <cellStyle name="Normal 2 18 48 2" xfId="28921"/>
    <cellStyle name="Normal 2 18 49" xfId="28922"/>
    <cellStyle name="Normal 2 18 5" xfId="28923"/>
    <cellStyle name="Normal 2 18 50" xfId="28924"/>
    <cellStyle name="Normal 2 18 51" xfId="28925"/>
    <cellStyle name="Normal 2 18 52" xfId="28926"/>
    <cellStyle name="Normal 2 18 53" xfId="28927"/>
    <cellStyle name="Normal 2 18 54" xfId="28928"/>
    <cellStyle name="Normal 2 18 55" xfId="28929"/>
    <cellStyle name="Normal 2 18 56" xfId="28930"/>
    <cellStyle name="Normal 2 18 57" xfId="28931"/>
    <cellStyle name="Normal 2 18 58" xfId="28932"/>
    <cellStyle name="Normal 2 18 59" xfId="28933"/>
    <cellStyle name="Normal 2 18 6" xfId="28934"/>
    <cellStyle name="Normal 2 18 60" xfId="28935"/>
    <cellStyle name="Normal 2 18 61" xfId="28936"/>
    <cellStyle name="Normal 2 18 7" xfId="28937"/>
    <cellStyle name="Normal 2 18 8" xfId="28938"/>
    <cellStyle name="Normal 2 18 9" xfId="28939"/>
    <cellStyle name="Normal 2 19" xfId="28940"/>
    <cellStyle name="Normal 2 19 10" xfId="28941"/>
    <cellStyle name="Normal 2 19 11" xfId="28942"/>
    <cellStyle name="Normal 2 19 12" xfId="28943"/>
    <cellStyle name="Normal 2 19 13" xfId="28944"/>
    <cellStyle name="Normal 2 19 14" xfId="28945"/>
    <cellStyle name="Normal 2 19 15" xfId="28946"/>
    <cellStyle name="Normal 2 19 16" xfId="28947"/>
    <cellStyle name="Normal 2 19 17" xfId="28948"/>
    <cellStyle name="Normal 2 19 18" xfId="28949"/>
    <cellStyle name="Normal 2 19 19" xfId="28950"/>
    <cellStyle name="Normal 2 19 2" xfId="28951"/>
    <cellStyle name="Normal 2 19 20" xfId="28952"/>
    <cellStyle name="Normal 2 19 21" xfId="28953"/>
    <cellStyle name="Normal 2 19 22" xfId="28954"/>
    <cellStyle name="Normal 2 19 23" xfId="28955"/>
    <cellStyle name="Normal 2 19 24" xfId="28956"/>
    <cellStyle name="Normal 2 19 25" xfId="28957"/>
    <cellStyle name="Normal 2 19 26" xfId="28958"/>
    <cellStyle name="Normal 2 19 27" xfId="28959"/>
    <cellStyle name="Normal 2 19 28" xfId="28960"/>
    <cellStyle name="Normal 2 19 29" xfId="28961"/>
    <cellStyle name="Normal 2 19 3" xfId="28962"/>
    <cellStyle name="Normal 2 19 3 2" xfId="28963"/>
    <cellStyle name="Normal 2 19 3 3" xfId="28964"/>
    <cellStyle name="Normal 2 19 3 4" xfId="28965"/>
    <cellStyle name="Normal 2 19 3 5" xfId="28966"/>
    <cellStyle name="Normal 2 19 3 6" xfId="28967"/>
    <cellStyle name="Normal 2 19 30" xfId="28968"/>
    <cellStyle name="Normal 2 19 31" xfId="28969"/>
    <cellStyle name="Normal 2 19 32" xfId="28970"/>
    <cellStyle name="Normal 2 19 33" xfId="28971"/>
    <cellStyle name="Normal 2 19 34" xfId="28972"/>
    <cellStyle name="Normal 2 19 35" xfId="28973"/>
    <cellStyle name="Normal 2 19 36" xfId="28974"/>
    <cellStyle name="Normal 2 19 37" xfId="28975"/>
    <cellStyle name="Normal 2 19 38" xfId="28976"/>
    <cellStyle name="Normal 2 19 39" xfId="28977"/>
    <cellStyle name="Normal 2 19 4" xfId="28978"/>
    <cellStyle name="Normal 2 19 40" xfId="28979"/>
    <cellStyle name="Normal 2 19 41" xfId="28980"/>
    <cellStyle name="Normal 2 19 42" xfId="28981"/>
    <cellStyle name="Normal 2 19 43" xfId="28982"/>
    <cellStyle name="Normal 2 19 44" xfId="28983"/>
    <cellStyle name="Normal 2 19 45" xfId="28984"/>
    <cellStyle name="Normal 2 19 45 2" xfId="28985"/>
    <cellStyle name="Normal 2 19 46" xfId="28986"/>
    <cellStyle name="Normal 2 19 46 2" xfId="28987"/>
    <cellStyle name="Normal 2 19 47" xfId="28988"/>
    <cellStyle name="Normal 2 19 47 2" xfId="28989"/>
    <cellStyle name="Normal 2 19 48" xfId="28990"/>
    <cellStyle name="Normal 2 19 48 2" xfId="28991"/>
    <cellStyle name="Normal 2 19 49" xfId="28992"/>
    <cellStyle name="Normal 2 19 5" xfId="28993"/>
    <cellStyle name="Normal 2 19 50" xfId="28994"/>
    <cellStyle name="Normal 2 19 51" xfId="28995"/>
    <cellStyle name="Normal 2 19 52" xfId="28996"/>
    <cellStyle name="Normal 2 19 53" xfId="28997"/>
    <cellStyle name="Normal 2 19 54" xfId="28998"/>
    <cellStyle name="Normal 2 19 55" xfId="28999"/>
    <cellStyle name="Normal 2 19 56" xfId="29000"/>
    <cellStyle name="Normal 2 19 57" xfId="29001"/>
    <cellStyle name="Normal 2 19 58" xfId="29002"/>
    <cellStyle name="Normal 2 19 59" xfId="29003"/>
    <cellStyle name="Normal 2 19 6" xfId="29004"/>
    <cellStyle name="Normal 2 19 60" xfId="29005"/>
    <cellStyle name="Normal 2 19 61" xfId="29006"/>
    <cellStyle name="Normal 2 19 7" xfId="29007"/>
    <cellStyle name="Normal 2 19 8" xfId="29008"/>
    <cellStyle name="Normal 2 19 9" xfId="29009"/>
    <cellStyle name="Normal 2 2" xfId="29010"/>
    <cellStyle name="Normal 2 2 10" xfId="29011"/>
    <cellStyle name="Normal 2 2 11" xfId="29012"/>
    <cellStyle name="Normal 2 2 12" xfId="29013"/>
    <cellStyle name="Normal 2 2 13" xfId="29014"/>
    <cellStyle name="Normal 2 2 14" xfId="29015"/>
    <cellStyle name="Normal 2 2 15" xfId="29016"/>
    <cellStyle name="Normal 2 2 16" xfId="29017"/>
    <cellStyle name="Normal 2 2 17" xfId="29018"/>
    <cellStyle name="Normal 2 2 18" xfId="29019"/>
    <cellStyle name="Normal 2 2 19" xfId="29020"/>
    <cellStyle name="Normal 2 2 2" xfId="29021"/>
    <cellStyle name="Normal 2 2 2 10" xfId="29022"/>
    <cellStyle name="Normal 2 2 2 2" xfId="29023"/>
    <cellStyle name="Normal 2 2 2 2 2" xfId="29024"/>
    <cellStyle name="Normal 2 2 2 2 2 2" xfId="29025"/>
    <cellStyle name="Normal 2 2 2 2 3" xfId="29026"/>
    <cellStyle name="Normal 2 2 2 2 4" xfId="29027"/>
    <cellStyle name="Normal 2 2 2 22" xfId="29028"/>
    <cellStyle name="Normal 2 2 2 3" xfId="29029"/>
    <cellStyle name="Normal 2 2 2 3 2" xfId="29030"/>
    <cellStyle name="Normal 2 2 2 4" xfId="29031"/>
    <cellStyle name="Normal 2 2 2 5" xfId="29032"/>
    <cellStyle name="Normal 2 2 2 6" xfId="37353"/>
    <cellStyle name="Normal 2 2 20" xfId="29033"/>
    <cellStyle name="Normal 2 2 21" xfId="29034"/>
    <cellStyle name="Normal 2 2 22" xfId="29035"/>
    <cellStyle name="Normal 2 2 23" xfId="29036"/>
    <cellStyle name="Normal 2 2 24" xfId="29037"/>
    <cellStyle name="Normal 2 2 25" xfId="29038"/>
    <cellStyle name="Normal 2 2 26" xfId="29039"/>
    <cellStyle name="Normal 2 2 27" xfId="29040"/>
    <cellStyle name="Normal 2 2 28" xfId="29041"/>
    <cellStyle name="Normal 2 2 29" xfId="29042"/>
    <cellStyle name="Normal 2 2 3" xfId="29043"/>
    <cellStyle name="Normal 2 2 3 2" xfId="29044"/>
    <cellStyle name="Normal 2 2 3 2 2" xfId="29045"/>
    <cellStyle name="Normal 2 2 3 2 3" xfId="29046"/>
    <cellStyle name="Normal 2 2 3 3" xfId="29047"/>
    <cellStyle name="Normal 2 2 3 3 2" xfId="29048"/>
    <cellStyle name="Normal 2 2 3 4" xfId="29049"/>
    <cellStyle name="Normal 2 2 3 5" xfId="29050"/>
    <cellStyle name="Normal 2 2 3 6" xfId="29051"/>
    <cellStyle name="Normal 2 2 3 7" xfId="29052"/>
    <cellStyle name="Normal 2 2 30" xfId="29053"/>
    <cellStyle name="Normal 2 2 31" xfId="29054"/>
    <cellStyle name="Normal 2 2 32" xfId="29055"/>
    <cellStyle name="Normal 2 2 33" xfId="29056"/>
    <cellStyle name="Normal 2 2 34" xfId="29057"/>
    <cellStyle name="Normal 2 2 35" xfId="29058"/>
    <cellStyle name="Normal 2 2 36" xfId="29059"/>
    <cellStyle name="Normal 2 2 37" xfId="29060"/>
    <cellStyle name="Normal 2 2 38" xfId="29061"/>
    <cellStyle name="Normal 2 2 39" xfId="29062"/>
    <cellStyle name="Normal 2 2 4" xfId="29063"/>
    <cellStyle name="Normal 2 2 4 2" xfId="29064"/>
    <cellStyle name="Normal 2 2 4 2 2" xfId="29065"/>
    <cellStyle name="Normal 2 2 4 3" xfId="29066"/>
    <cellStyle name="Normal 2 2 4 4" xfId="29067"/>
    <cellStyle name="Normal 2 2 40" xfId="29068"/>
    <cellStyle name="Normal 2 2 41" xfId="29069"/>
    <cellStyle name="Normal 2 2 42" xfId="29070"/>
    <cellStyle name="Normal 2 2 43" xfId="29071"/>
    <cellStyle name="Normal 2 2 44" xfId="29072"/>
    <cellStyle name="Normal 2 2 45" xfId="29073"/>
    <cellStyle name="Normal 2 2 45 2" xfId="29074"/>
    <cellStyle name="Normal 2 2 46" xfId="29075"/>
    <cellStyle name="Normal 2 2 46 2" xfId="29076"/>
    <cellStyle name="Normal 2 2 47" xfId="29077"/>
    <cellStyle name="Normal 2 2 47 2" xfId="29078"/>
    <cellStyle name="Normal 2 2 48" xfId="29079"/>
    <cellStyle name="Normal 2 2 48 2" xfId="29080"/>
    <cellStyle name="Normal 2 2 49" xfId="29081"/>
    <cellStyle name="Normal 2 2 5" xfId="29082"/>
    <cellStyle name="Normal 2 2 5 2" xfId="29083"/>
    <cellStyle name="Normal 2 2 5 2 2" xfId="29084"/>
    <cellStyle name="Normal 2 2 5 3" xfId="29085"/>
    <cellStyle name="Normal 2 2 5 4" xfId="29086"/>
    <cellStyle name="Normal 2 2 50" xfId="29087"/>
    <cellStyle name="Normal 2 2 51" xfId="29088"/>
    <cellStyle name="Normal 2 2 52" xfId="29089"/>
    <cellStyle name="Normal 2 2 53" xfId="29090"/>
    <cellStyle name="Normal 2 2 54" xfId="29091"/>
    <cellStyle name="Normal 2 2 55" xfId="29092"/>
    <cellStyle name="Normal 2 2 56" xfId="29093"/>
    <cellStyle name="Normal 2 2 57" xfId="29094"/>
    <cellStyle name="Normal 2 2 58" xfId="29095"/>
    <cellStyle name="Normal 2 2 59" xfId="29096"/>
    <cellStyle name="Normal 2 2 6" xfId="29097"/>
    <cellStyle name="Normal 2 2 6 2" xfId="29098"/>
    <cellStyle name="Normal 2 2 6 2 2" xfId="29099"/>
    <cellStyle name="Normal 2 2 6 3" xfId="29100"/>
    <cellStyle name="Normal 2 2 6 4" xfId="29101"/>
    <cellStyle name="Normal 2 2 60" xfId="29102"/>
    <cellStyle name="Normal 2 2 61" xfId="29103"/>
    <cellStyle name="Normal 2 2 62" xfId="29104"/>
    <cellStyle name="Normal 2 2 63" xfId="37352"/>
    <cellStyle name="Normal 2 2 7" xfId="29105"/>
    <cellStyle name="Normal 2 2 7 2" xfId="29106"/>
    <cellStyle name="Normal 2 2 7 2 2" xfId="29107"/>
    <cellStyle name="Normal 2 2 7 3" xfId="29108"/>
    <cellStyle name="Normal 2 2 7 4" xfId="29109"/>
    <cellStyle name="Normal 2 2 8" xfId="29110"/>
    <cellStyle name="Normal 2 2 8 2" xfId="29111"/>
    <cellStyle name="Normal 2 2 8 2 2" xfId="29112"/>
    <cellStyle name="Normal 2 2 8 3" xfId="29113"/>
    <cellStyle name="Normal 2 2 8 4" xfId="29114"/>
    <cellStyle name="Normal 2 2 82" xfId="29115"/>
    <cellStyle name="Normal 2 2 82 2" xfId="29116"/>
    <cellStyle name="Normal 2 2 82 3" xfId="29117"/>
    <cellStyle name="Normal 2 2 82 3 2" xfId="29118"/>
    <cellStyle name="Normal 2 2 82 4" xfId="29119"/>
    <cellStyle name="Normal 2 2 82 5" xfId="29120"/>
    <cellStyle name="Normal 2 2 9" xfId="29121"/>
    <cellStyle name="Normal 2 20" xfId="29122"/>
    <cellStyle name="Normal 2 20 10" xfId="29123"/>
    <cellStyle name="Normal 2 20 11" xfId="29124"/>
    <cellStyle name="Normal 2 20 12" xfId="29125"/>
    <cellStyle name="Normal 2 20 13" xfId="29126"/>
    <cellStyle name="Normal 2 20 14" xfId="29127"/>
    <cellStyle name="Normal 2 20 15" xfId="29128"/>
    <cellStyle name="Normal 2 20 16" xfId="29129"/>
    <cellStyle name="Normal 2 20 17" xfId="29130"/>
    <cellStyle name="Normal 2 20 18" xfId="29131"/>
    <cellStyle name="Normal 2 20 19" xfId="29132"/>
    <cellStyle name="Normal 2 20 2" xfId="29133"/>
    <cellStyle name="Normal 2 20 20" xfId="29134"/>
    <cellStyle name="Normal 2 20 21" xfId="29135"/>
    <cellStyle name="Normal 2 20 22" xfId="29136"/>
    <cellStyle name="Normal 2 20 23" xfId="29137"/>
    <cellStyle name="Normal 2 20 24" xfId="29138"/>
    <cellStyle name="Normal 2 20 25" xfId="29139"/>
    <cellStyle name="Normal 2 20 26" xfId="29140"/>
    <cellStyle name="Normal 2 20 27" xfId="29141"/>
    <cellStyle name="Normal 2 20 28" xfId="29142"/>
    <cellStyle name="Normal 2 20 29" xfId="29143"/>
    <cellStyle name="Normal 2 20 3" xfId="29144"/>
    <cellStyle name="Normal 2 20 3 2" xfId="29145"/>
    <cellStyle name="Normal 2 20 3 3" xfId="29146"/>
    <cellStyle name="Normal 2 20 3 4" xfId="29147"/>
    <cellStyle name="Normal 2 20 3 5" xfId="29148"/>
    <cellStyle name="Normal 2 20 3 6" xfId="29149"/>
    <cellStyle name="Normal 2 20 30" xfId="29150"/>
    <cellStyle name="Normal 2 20 31" xfId="29151"/>
    <cellStyle name="Normal 2 20 32" xfId="29152"/>
    <cellStyle name="Normal 2 20 33" xfId="29153"/>
    <cellStyle name="Normal 2 20 34" xfId="29154"/>
    <cellStyle name="Normal 2 20 35" xfId="29155"/>
    <cellStyle name="Normal 2 20 36" xfId="29156"/>
    <cellStyle name="Normal 2 20 37" xfId="29157"/>
    <cellStyle name="Normal 2 20 38" xfId="29158"/>
    <cellStyle name="Normal 2 20 39" xfId="29159"/>
    <cellStyle name="Normal 2 20 4" xfId="29160"/>
    <cellStyle name="Normal 2 20 40" xfId="29161"/>
    <cellStyle name="Normal 2 20 41" xfId="29162"/>
    <cellStyle name="Normal 2 20 42" xfId="29163"/>
    <cellStyle name="Normal 2 20 43" xfId="29164"/>
    <cellStyle name="Normal 2 20 44" xfId="29165"/>
    <cellStyle name="Normal 2 20 45" xfId="29166"/>
    <cellStyle name="Normal 2 20 45 2" xfId="29167"/>
    <cellStyle name="Normal 2 20 46" xfId="29168"/>
    <cellStyle name="Normal 2 20 46 2" xfId="29169"/>
    <cellStyle name="Normal 2 20 47" xfId="29170"/>
    <cellStyle name="Normal 2 20 47 2" xfId="29171"/>
    <cellStyle name="Normal 2 20 48" xfId="29172"/>
    <cellStyle name="Normal 2 20 48 2" xfId="29173"/>
    <cellStyle name="Normal 2 20 49" xfId="29174"/>
    <cellStyle name="Normal 2 20 5" xfId="29175"/>
    <cellStyle name="Normal 2 20 50" xfId="29176"/>
    <cellStyle name="Normal 2 20 51" xfId="29177"/>
    <cellStyle name="Normal 2 20 52" xfId="29178"/>
    <cellStyle name="Normal 2 20 53" xfId="29179"/>
    <cellStyle name="Normal 2 20 54" xfId="29180"/>
    <cellStyle name="Normal 2 20 55" xfId="29181"/>
    <cellStyle name="Normal 2 20 56" xfId="29182"/>
    <cellStyle name="Normal 2 20 57" xfId="29183"/>
    <cellStyle name="Normal 2 20 58" xfId="29184"/>
    <cellStyle name="Normal 2 20 59" xfId="29185"/>
    <cellStyle name="Normal 2 20 6" xfId="29186"/>
    <cellStyle name="Normal 2 20 60" xfId="29187"/>
    <cellStyle name="Normal 2 20 61" xfId="29188"/>
    <cellStyle name="Normal 2 20 7" xfId="29189"/>
    <cellStyle name="Normal 2 20 8" xfId="29190"/>
    <cellStyle name="Normal 2 20 9" xfId="29191"/>
    <cellStyle name="Normal 2 21" xfId="29192"/>
    <cellStyle name="Normal 2 21 10" xfId="29193"/>
    <cellStyle name="Normal 2 21 11" xfId="29194"/>
    <cellStyle name="Normal 2 21 12" xfId="29195"/>
    <cellStyle name="Normal 2 21 13" xfId="29196"/>
    <cellStyle name="Normal 2 21 14" xfId="29197"/>
    <cellStyle name="Normal 2 21 15" xfId="29198"/>
    <cellStyle name="Normal 2 21 16" xfId="29199"/>
    <cellStyle name="Normal 2 21 17" xfId="29200"/>
    <cellStyle name="Normal 2 21 18" xfId="29201"/>
    <cellStyle name="Normal 2 21 19" xfId="29202"/>
    <cellStyle name="Normal 2 21 2" xfId="29203"/>
    <cellStyle name="Normal 2 21 20" xfId="29204"/>
    <cellStyle name="Normal 2 21 21" xfId="29205"/>
    <cellStyle name="Normal 2 21 22" xfId="29206"/>
    <cellStyle name="Normal 2 21 23" xfId="29207"/>
    <cellStyle name="Normal 2 21 24" xfId="29208"/>
    <cellStyle name="Normal 2 21 25" xfId="29209"/>
    <cellStyle name="Normal 2 21 26" xfId="29210"/>
    <cellStyle name="Normal 2 21 27" xfId="29211"/>
    <cellStyle name="Normal 2 21 28" xfId="29212"/>
    <cellStyle name="Normal 2 21 29" xfId="29213"/>
    <cellStyle name="Normal 2 21 3" xfId="29214"/>
    <cellStyle name="Normal 2 21 3 2" xfId="29215"/>
    <cellStyle name="Normal 2 21 3 3" xfId="29216"/>
    <cellStyle name="Normal 2 21 3 4" xfId="29217"/>
    <cellStyle name="Normal 2 21 3 5" xfId="29218"/>
    <cellStyle name="Normal 2 21 3 6" xfId="29219"/>
    <cellStyle name="Normal 2 21 30" xfId="29220"/>
    <cellStyle name="Normal 2 21 31" xfId="29221"/>
    <cellStyle name="Normal 2 21 32" xfId="29222"/>
    <cellStyle name="Normal 2 21 33" xfId="29223"/>
    <cellStyle name="Normal 2 21 34" xfId="29224"/>
    <cellStyle name="Normal 2 21 35" xfId="29225"/>
    <cellStyle name="Normal 2 21 36" xfId="29226"/>
    <cellStyle name="Normal 2 21 37" xfId="29227"/>
    <cellStyle name="Normal 2 21 38" xfId="29228"/>
    <cellStyle name="Normal 2 21 39" xfId="29229"/>
    <cellStyle name="Normal 2 21 4" xfId="29230"/>
    <cellStyle name="Normal 2 21 40" xfId="29231"/>
    <cellStyle name="Normal 2 21 41" xfId="29232"/>
    <cellStyle name="Normal 2 21 42" xfId="29233"/>
    <cellStyle name="Normal 2 21 43" xfId="29234"/>
    <cellStyle name="Normal 2 21 44" xfId="29235"/>
    <cellStyle name="Normal 2 21 45" xfId="29236"/>
    <cellStyle name="Normal 2 21 45 2" xfId="29237"/>
    <cellStyle name="Normal 2 21 46" xfId="29238"/>
    <cellStyle name="Normal 2 21 46 2" xfId="29239"/>
    <cellStyle name="Normal 2 21 47" xfId="29240"/>
    <cellStyle name="Normal 2 21 47 2" xfId="29241"/>
    <cellStyle name="Normal 2 21 48" xfId="29242"/>
    <cellStyle name="Normal 2 21 48 2" xfId="29243"/>
    <cellStyle name="Normal 2 21 49" xfId="29244"/>
    <cellStyle name="Normal 2 21 5" xfId="29245"/>
    <cellStyle name="Normal 2 21 50" xfId="29246"/>
    <cellStyle name="Normal 2 21 51" xfId="29247"/>
    <cellStyle name="Normal 2 21 52" xfId="29248"/>
    <cellStyle name="Normal 2 21 53" xfId="29249"/>
    <cellStyle name="Normal 2 21 54" xfId="29250"/>
    <cellStyle name="Normal 2 21 55" xfId="29251"/>
    <cellStyle name="Normal 2 21 56" xfId="29252"/>
    <cellStyle name="Normal 2 21 57" xfId="29253"/>
    <cellStyle name="Normal 2 21 58" xfId="29254"/>
    <cellStyle name="Normal 2 21 59" xfId="29255"/>
    <cellStyle name="Normal 2 21 6" xfId="29256"/>
    <cellStyle name="Normal 2 21 60" xfId="29257"/>
    <cellStyle name="Normal 2 21 61" xfId="29258"/>
    <cellStyle name="Normal 2 21 7" xfId="29259"/>
    <cellStyle name="Normal 2 21 8" xfId="29260"/>
    <cellStyle name="Normal 2 21 9" xfId="29261"/>
    <cellStyle name="Normal 2 22" xfId="29262"/>
    <cellStyle name="Normal 2 22 10" xfId="29263"/>
    <cellStyle name="Normal 2 22 11" xfId="29264"/>
    <cellStyle name="Normal 2 22 12" xfId="29265"/>
    <cellStyle name="Normal 2 22 13" xfId="29266"/>
    <cellStyle name="Normal 2 22 14" xfId="29267"/>
    <cellStyle name="Normal 2 22 15" xfId="29268"/>
    <cellStyle name="Normal 2 22 16" xfId="29269"/>
    <cellStyle name="Normal 2 22 17" xfId="29270"/>
    <cellStyle name="Normal 2 22 18" xfId="29271"/>
    <cellStyle name="Normal 2 22 19" xfId="29272"/>
    <cellStyle name="Normal 2 22 2" xfId="29273"/>
    <cellStyle name="Normal 2 22 20" xfId="29274"/>
    <cellStyle name="Normal 2 22 21" xfId="29275"/>
    <cellStyle name="Normal 2 22 22" xfId="29276"/>
    <cellStyle name="Normal 2 22 23" xfId="29277"/>
    <cellStyle name="Normal 2 22 24" xfId="29278"/>
    <cellStyle name="Normal 2 22 25" xfId="29279"/>
    <cellStyle name="Normal 2 22 26" xfId="29280"/>
    <cellStyle name="Normal 2 22 27" xfId="29281"/>
    <cellStyle name="Normal 2 22 28" xfId="29282"/>
    <cellStyle name="Normal 2 22 29" xfId="29283"/>
    <cellStyle name="Normal 2 22 3" xfId="29284"/>
    <cellStyle name="Normal 2 22 3 2" xfId="29285"/>
    <cellStyle name="Normal 2 22 3 3" xfId="29286"/>
    <cellStyle name="Normal 2 22 3 4" xfId="29287"/>
    <cellStyle name="Normal 2 22 3 5" xfId="29288"/>
    <cellStyle name="Normal 2 22 3 6" xfId="29289"/>
    <cellStyle name="Normal 2 22 30" xfId="29290"/>
    <cellStyle name="Normal 2 22 31" xfId="29291"/>
    <cellStyle name="Normal 2 22 32" xfId="29292"/>
    <cellStyle name="Normal 2 22 33" xfId="29293"/>
    <cellStyle name="Normal 2 22 34" xfId="29294"/>
    <cellStyle name="Normal 2 22 35" xfId="29295"/>
    <cellStyle name="Normal 2 22 36" xfId="29296"/>
    <cellStyle name="Normal 2 22 37" xfId="29297"/>
    <cellStyle name="Normal 2 22 38" xfId="29298"/>
    <cellStyle name="Normal 2 22 39" xfId="29299"/>
    <cellStyle name="Normal 2 22 4" xfId="29300"/>
    <cellStyle name="Normal 2 22 40" xfId="29301"/>
    <cellStyle name="Normal 2 22 41" xfId="29302"/>
    <cellStyle name="Normal 2 22 42" xfId="29303"/>
    <cellStyle name="Normal 2 22 43" xfId="29304"/>
    <cellStyle name="Normal 2 22 44" xfId="29305"/>
    <cellStyle name="Normal 2 22 45" xfId="29306"/>
    <cellStyle name="Normal 2 22 45 2" xfId="29307"/>
    <cellStyle name="Normal 2 22 46" xfId="29308"/>
    <cellStyle name="Normal 2 22 46 2" xfId="29309"/>
    <cellStyle name="Normal 2 22 47" xfId="29310"/>
    <cellStyle name="Normal 2 22 47 2" xfId="29311"/>
    <cellStyle name="Normal 2 22 48" xfId="29312"/>
    <cellStyle name="Normal 2 22 48 2" xfId="29313"/>
    <cellStyle name="Normal 2 22 49" xfId="29314"/>
    <cellStyle name="Normal 2 22 5" xfId="29315"/>
    <cellStyle name="Normal 2 22 50" xfId="29316"/>
    <cellStyle name="Normal 2 22 51" xfId="29317"/>
    <cellStyle name="Normal 2 22 52" xfId="29318"/>
    <cellStyle name="Normal 2 22 53" xfId="29319"/>
    <cellStyle name="Normal 2 22 54" xfId="29320"/>
    <cellStyle name="Normal 2 22 55" xfId="29321"/>
    <cellStyle name="Normal 2 22 56" xfId="29322"/>
    <cellStyle name="Normal 2 22 57" xfId="29323"/>
    <cellStyle name="Normal 2 22 58" xfId="29324"/>
    <cellStyle name="Normal 2 22 59" xfId="29325"/>
    <cellStyle name="Normal 2 22 6" xfId="29326"/>
    <cellStyle name="Normal 2 22 60" xfId="29327"/>
    <cellStyle name="Normal 2 22 61" xfId="29328"/>
    <cellStyle name="Normal 2 22 7" xfId="29329"/>
    <cellStyle name="Normal 2 22 8" xfId="29330"/>
    <cellStyle name="Normal 2 22 9" xfId="29331"/>
    <cellStyle name="Normal 2 23" xfId="29332"/>
    <cellStyle name="Normal 2 23 10" xfId="29333"/>
    <cellStyle name="Normal 2 23 11" xfId="29334"/>
    <cellStyle name="Normal 2 23 12" xfId="29335"/>
    <cellStyle name="Normal 2 23 13" xfId="29336"/>
    <cellStyle name="Normal 2 23 14" xfId="29337"/>
    <cellStyle name="Normal 2 23 15" xfId="29338"/>
    <cellStyle name="Normal 2 23 16" xfId="29339"/>
    <cellStyle name="Normal 2 23 17" xfId="29340"/>
    <cellStyle name="Normal 2 23 18" xfId="29341"/>
    <cellStyle name="Normal 2 23 19" xfId="29342"/>
    <cellStyle name="Normal 2 23 2" xfId="29343"/>
    <cellStyle name="Normal 2 23 20" xfId="29344"/>
    <cellStyle name="Normal 2 23 21" xfId="29345"/>
    <cellStyle name="Normal 2 23 22" xfId="29346"/>
    <cellStyle name="Normal 2 23 23" xfId="29347"/>
    <cellStyle name="Normal 2 23 24" xfId="29348"/>
    <cellStyle name="Normal 2 23 25" xfId="29349"/>
    <cellStyle name="Normal 2 23 26" xfId="29350"/>
    <cellStyle name="Normal 2 23 27" xfId="29351"/>
    <cellStyle name="Normal 2 23 28" xfId="29352"/>
    <cellStyle name="Normal 2 23 29" xfId="29353"/>
    <cellStyle name="Normal 2 23 3" xfId="29354"/>
    <cellStyle name="Normal 2 23 3 2" xfId="29355"/>
    <cellStyle name="Normal 2 23 3 3" xfId="29356"/>
    <cellStyle name="Normal 2 23 3 4" xfId="29357"/>
    <cellStyle name="Normal 2 23 3 5" xfId="29358"/>
    <cellStyle name="Normal 2 23 3 6" xfId="29359"/>
    <cellStyle name="Normal 2 23 30" xfId="29360"/>
    <cellStyle name="Normal 2 23 31" xfId="29361"/>
    <cellStyle name="Normal 2 23 32" xfId="29362"/>
    <cellStyle name="Normal 2 23 33" xfId="29363"/>
    <cellStyle name="Normal 2 23 34" xfId="29364"/>
    <cellStyle name="Normal 2 23 35" xfId="29365"/>
    <cellStyle name="Normal 2 23 36" xfId="29366"/>
    <cellStyle name="Normal 2 23 37" xfId="29367"/>
    <cellStyle name="Normal 2 23 38" xfId="29368"/>
    <cellStyle name="Normal 2 23 39" xfId="29369"/>
    <cellStyle name="Normal 2 23 4" xfId="29370"/>
    <cellStyle name="Normal 2 23 40" xfId="29371"/>
    <cellStyle name="Normal 2 23 41" xfId="29372"/>
    <cellStyle name="Normal 2 23 42" xfId="29373"/>
    <cellStyle name="Normal 2 23 43" xfId="29374"/>
    <cellStyle name="Normal 2 23 44" xfId="29375"/>
    <cellStyle name="Normal 2 23 45" xfId="29376"/>
    <cellStyle name="Normal 2 23 45 2" xfId="29377"/>
    <cellStyle name="Normal 2 23 46" xfId="29378"/>
    <cellStyle name="Normal 2 23 46 2" xfId="29379"/>
    <cellStyle name="Normal 2 23 47" xfId="29380"/>
    <cellStyle name="Normal 2 23 47 2" xfId="29381"/>
    <cellStyle name="Normal 2 23 48" xfId="29382"/>
    <cellStyle name="Normal 2 23 48 2" xfId="29383"/>
    <cellStyle name="Normal 2 23 49" xfId="29384"/>
    <cellStyle name="Normal 2 23 5" xfId="29385"/>
    <cellStyle name="Normal 2 23 50" xfId="29386"/>
    <cellStyle name="Normal 2 23 51" xfId="29387"/>
    <cellStyle name="Normal 2 23 52" xfId="29388"/>
    <cellStyle name="Normal 2 23 53" xfId="29389"/>
    <cellStyle name="Normal 2 23 54" xfId="29390"/>
    <cellStyle name="Normal 2 23 55" xfId="29391"/>
    <cellStyle name="Normal 2 23 56" xfId="29392"/>
    <cellStyle name="Normal 2 23 57" xfId="29393"/>
    <cellStyle name="Normal 2 23 58" xfId="29394"/>
    <cellStyle name="Normal 2 23 59" xfId="29395"/>
    <cellStyle name="Normal 2 23 6" xfId="29396"/>
    <cellStyle name="Normal 2 23 60" xfId="29397"/>
    <cellStyle name="Normal 2 23 61" xfId="29398"/>
    <cellStyle name="Normal 2 23 7" xfId="29399"/>
    <cellStyle name="Normal 2 23 8" xfId="29400"/>
    <cellStyle name="Normal 2 23 9" xfId="29401"/>
    <cellStyle name="Normal 2 24" xfId="29402"/>
    <cellStyle name="Normal 2 24 10" xfId="29403"/>
    <cellStyle name="Normal 2 24 11" xfId="29404"/>
    <cellStyle name="Normal 2 24 12" xfId="29405"/>
    <cellStyle name="Normal 2 24 13" xfId="29406"/>
    <cellStyle name="Normal 2 24 14" xfId="29407"/>
    <cellStyle name="Normal 2 24 15" xfId="29408"/>
    <cellStyle name="Normal 2 24 16" xfId="29409"/>
    <cellStyle name="Normal 2 24 17" xfId="29410"/>
    <cellStyle name="Normal 2 24 18" xfId="29411"/>
    <cellStyle name="Normal 2 24 19" xfId="29412"/>
    <cellStyle name="Normal 2 24 2" xfId="29413"/>
    <cellStyle name="Normal 2 24 20" xfId="29414"/>
    <cellStyle name="Normal 2 24 21" xfId="29415"/>
    <cellStyle name="Normal 2 24 22" xfId="29416"/>
    <cellStyle name="Normal 2 24 23" xfId="29417"/>
    <cellStyle name="Normal 2 24 24" xfId="29418"/>
    <cellStyle name="Normal 2 24 25" xfId="29419"/>
    <cellStyle name="Normal 2 24 26" xfId="29420"/>
    <cellStyle name="Normal 2 24 27" xfId="29421"/>
    <cellStyle name="Normal 2 24 28" xfId="29422"/>
    <cellStyle name="Normal 2 24 29" xfId="29423"/>
    <cellStyle name="Normal 2 24 3" xfId="29424"/>
    <cellStyle name="Normal 2 24 3 2" xfId="29425"/>
    <cellStyle name="Normal 2 24 3 3" xfId="29426"/>
    <cellStyle name="Normal 2 24 3 4" xfId="29427"/>
    <cellStyle name="Normal 2 24 3 5" xfId="29428"/>
    <cellStyle name="Normal 2 24 3 6" xfId="29429"/>
    <cellStyle name="Normal 2 24 30" xfId="29430"/>
    <cellStyle name="Normal 2 24 31" xfId="29431"/>
    <cellStyle name="Normal 2 24 32" xfId="29432"/>
    <cellStyle name="Normal 2 24 33" xfId="29433"/>
    <cellStyle name="Normal 2 24 34" xfId="29434"/>
    <cellStyle name="Normal 2 24 35" xfId="29435"/>
    <cellStyle name="Normal 2 24 36" xfId="29436"/>
    <cellStyle name="Normal 2 24 37" xfId="29437"/>
    <cellStyle name="Normal 2 24 38" xfId="29438"/>
    <cellStyle name="Normal 2 24 39" xfId="29439"/>
    <cellStyle name="Normal 2 24 4" xfId="29440"/>
    <cellStyle name="Normal 2 24 40" xfId="29441"/>
    <cellStyle name="Normal 2 24 41" xfId="29442"/>
    <cellStyle name="Normal 2 24 42" xfId="29443"/>
    <cellStyle name="Normal 2 24 43" xfId="29444"/>
    <cellStyle name="Normal 2 24 44" xfId="29445"/>
    <cellStyle name="Normal 2 24 45" xfId="29446"/>
    <cellStyle name="Normal 2 24 45 2" xfId="29447"/>
    <cellStyle name="Normal 2 24 46" xfId="29448"/>
    <cellStyle name="Normal 2 24 46 2" xfId="29449"/>
    <cellStyle name="Normal 2 24 47" xfId="29450"/>
    <cellStyle name="Normal 2 24 47 2" xfId="29451"/>
    <cellStyle name="Normal 2 24 48" xfId="29452"/>
    <cellStyle name="Normal 2 24 48 2" xfId="29453"/>
    <cellStyle name="Normal 2 24 49" xfId="29454"/>
    <cellStyle name="Normal 2 24 5" xfId="29455"/>
    <cellStyle name="Normal 2 24 50" xfId="29456"/>
    <cellStyle name="Normal 2 24 51" xfId="29457"/>
    <cellStyle name="Normal 2 24 52" xfId="29458"/>
    <cellStyle name="Normal 2 24 53" xfId="29459"/>
    <cellStyle name="Normal 2 24 54" xfId="29460"/>
    <cellStyle name="Normal 2 24 55" xfId="29461"/>
    <cellStyle name="Normal 2 24 56" xfId="29462"/>
    <cellStyle name="Normal 2 24 57" xfId="29463"/>
    <cellStyle name="Normal 2 24 58" xfId="29464"/>
    <cellStyle name="Normal 2 24 59" xfId="29465"/>
    <cellStyle name="Normal 2 24 6" xfId="29466"/>
    <cellStyle name="Normal 2 24 60" xfId="29467"/>
    <cellStyle name="Normal 2 24 61" xfId="29468"/>
    <cellStyle name="Normal 2 24 7" xfId="29469"/>
    <cellStyle name="Normal 2 24 8" xfId="29470"/>
    <cellStyle name="Normal 2 24 9" xfId="29471"/>
    <cellStyle name="Normal 2 25" xfId="29472"/>
    <cellStyle name="Normal 2 25 10" xfId="29473"/>
    <cellStyle name="Normal 2 25 11" xfId="29474"/>
    <cellStyle name="Normal 2 25 12" xfId="29475"/>
    <cellStyle name="Normal 2 25 13" xfId="29476"/>
    <cellStyle name="Normal 2 25 14" xfId="29477"/>
    <cellStyle name="Normal 2 25 15" xfId="29478"/>
    <cellStyle name="Normal 2 25 16" xfId="29479"/>
    <cellStyle name="Normal 2 25 17" xfId="29480"/>
    <cellStyle name="Normal 2 25 18" xfId="29481"/>
    <cellStyle name="Normal 2 25 19" xfId="29482"/>
    <cellStyle name="Normal 2 25 2" xfId="29483"/>
    <cellStyle name="Normal 2 25 20" xfId="29484"/>
    <cellStyle name="Normal 2 25 21" xfId="29485"/>
    <cellStyle name="Normal 2 25 22" xfId="29486"/>
    <cellStyle name="Normal 2 25 23" xfId="29487"/>
    <cellStyle name="Normal 2 25 24" xfId="29488"/>
    <cellStyle name="Normal 2 25 25" xfId="29489"/>
    <cellStyle name="Normal 2 25 26" xfId="29490"/>
    <cellStyle name="Normal 2 25 27" xfId="29491"/>
    <cellStyle name="Normal 2 25 28" xfId="29492"/>
    <cellStyle name="Normal 2 25 29" xfId="29493"/>
    <cellStyle name="Normal 2 25 3" xfId="29494"/>
    <cellStyle name="Normal 2 25 3 2" xfId="29495"/>
    <cellStyle name="Normal 2 25 3 3" xfId="29496"/>
    <cellStyle name="Normal 2 25 3 4" xfId="29497"/>
    <cellStyle name="Normal 2 25 3 5" xfId="29498"/>
    <cellStyle name="Normal 2 25 3 6" xfId="29499"/>
    <cellStyle name="Normal 2 25 30" xfId="29500"/>
    <cellStyle name="Normal 2 25 31" xfId="29501"/>
    <cellStyle name="Normal 2 25 32" xfId="29502"/>
    <cellStyle name="Normal 2 25 33" xfId="29503"/>
    <cellStyle name="Normal 2 25 34" xfId="29504"/>
    <cellStyle name="Normal 2 25 35" xfId="29505"/>
    <cellStyle name="Normal 2 25 36" xfId="29506"/>
    <cellStyle name="Normal 2 25 37" xfId="29507"/>
    <cellStyle name="Normal 2 25 38" xfId="29508"/>
    <cellStyle name="Normal 2 25 39" xfId="29509"/>
    <cellStyle name="Normal 2 25 4" xfId="29510"/>
    <cellStyle name="Normal 2 25 40" xfId="29511"/>
    <cellStyle name="Normal 2 25 41" xfId="29512"/>
    <cellStyle name="Normal 2 25 42" xfId="29513"/>
    <cellStyle name="Normal 2 25 43" xfId="29514"/>
    <cellStyle name="Normal 2 25 44" xfId="29515"/>
    <cellStyle name="Normal 2 25 45" xfId="29516"/>
    <cellStyle name="Normal 2 25 45 2" xfId="29517"/>
    <cellStyle name="Normal 2 25 46" xfId="29518"/>
    <cellStyle name="Normal 2 25 46 2" xfId="29519"/>
    <cellStyle name="Normal 2 25 47" xfId="29520"/>
    <cellStyle name="Normal 2 25 47 2" xfId="29521"/>
    <cellStyle name="Normal 2 25 48" xfId="29522"/>
    <cellStyle name="Normal 2 25 48 2" xfId="29523"/>
    <cellStyle name="Normal 2 25 49" xfId="29524"/>
    <cellStyle name="Normal 2 25 5" xfId="29525"/>
    <cellStyle name="Normal 2 25 50" xfId="29526"/>
    <cellStyle name="Normal 2 25 51" xfId="29527"/>
    <cellStyle name="Normal 2 25 52" xfId="29528"/>
    <cellStyle name="Normal 2 25 53" xfId="29529"/>
    <cellStyle name="Normal 2 25 54" xfId="29530"/>
    <cellStyle name="Normal 2 25 55" xfId="29531"/>
    <cellStyle name="Normal 2 25 56" xfId="29532"/>
    <cellStyle name="Normal 2 25 57" xfId="29533"/>
    <cellStyle name="Normal 2 25 58" xfId="29534"/>
    <cellStyle name="Normal 2 25 59" xfId="29535"/>
    <cellStyle name="Normal 2 25 6" xfId="29536"/>
    <cellStyle name="Normal 2 25 60" xfId="29537"/>
    <cellStyle name="Normal 2 25 61" xfId="29538"/>
    <cellStyle name="Normal 2 25 7" xfId="29539"/>
    <cellStyle name="Normal 2 25 8" xfId="29540"/>
    <cellStyle name="Normal 2 25 9" xfId="29541"/>
    <cellStyle name="Normal 2 26" xfId="29542"/>
    <cellStyle name="Normal 2 26 10" xfId="29543"/>
    <cellStyle name="Normal 2 26 11" xfId="29544"/>
    <cellStyle name="Normal 2 26 12" xfId="29545"/>
    <cellStyle name="Normal 2 26 13" xfId="29546"/>
    <cellStyle name="Normal 2 26 14" xfId="29547"/>
    <cellStyle name="Normal 2 26 15" xfId="29548"/>
    <cellStyle name="Normal 2 26 16" xfId="29549"/>
    <cellStyle name="Normal 2 26 17" xfId="29550"/>
    <cellStyle name="Normal 2 26 18" xfId="29551"/>
    <cellStyle name="Normal 2 26 19" xfId="29552"/>
    <cellStyle name="Normal 2 26 2" xfId="29553"/>
    <cellStyle name="Normal 2 26 20" xfId="29554"/>
    <cellStyle name="Normal 2 26 21" xfId="29555"/>
    <cellStyle name="Normal 2 26 22" xfId="29556"/>
    <cellStyle name="Normal 2 26 23" xfId="29557"/>
    <cellStyle name="Normal 2 26 24" xfId="29558"/>
    <cellStyle name="Normal 2 26 25" xfId="29559"/>
    <cellStyle name="Normal 2 26 26" xfId="29560"/>
    <cellStyle name="Normal 2 26 27" xfId="29561"/>
    <cellStyle name="Normal 2 26 28" xfId="29562"/>
    <cellStyle name="Normal 2 26 29" xfId="29563"/>
    <cellStyle name="Normal 2 26 3" xfId="29564"/>
    <cellStyle name="Normal 2 26 3 2" xfId="29565"/>
    <cellStyle name="Normal 2 26 3 3" xfId="29566"/>
    <cellStyle name="Normal 2 26 3 4" xfId="29567"/>
    <cellStyle name="Normal 2 26 3 5" xfId="29568"/>
    <cellStyle name="Normal 2 26 3 6" xfId="29569"/>
    <cellStyle name="Normal 2 26 30" xfId="29570"/>
    <cellStyle name="Normal 2 26 31" xfId="29571"/>
    <cellStyle name="Normal 2 26 32" xfId="29572"/>
    <cellStyle name="Normal 2 26 33" xfId="29573"/>
    <cellStyle name="Normal 2 26 34" xfId="29574"/>
    <cellStyle name="Normal 2 26 35" xfId="29575"/>
    <cellStyle name="Normal 2 26 36" xfId="29576"/>
    <cellStyle name="Normal 2 26 37" xfId="29577"/>
    <cellStyle name="Normal 2 26 38" xfId="29578"/>
    <cellStyle name="Normal 2 26 39" xfId="29579"/>
    <cellStyle name="Normal 2 26 4" xfId="29580"/>
    <cellStyle name="Normal 2 26 40" xfId="29581"/>
    <cellStyle name="Normal 2 26 41" xfId="29582"/>
    <cellStyle name="Normal 2 26 42" xfId="29583"/>
    <cellStyle name="Normal 2 26 43" xfId="29584"/>
    <cellStyle name="Normal 2 26 44" xfId="29585"/>
    <cellStyle name="Normal 2 26 45" xfId="29586"/>
    <cellStyle name="Normal 2 26 45 2" xfId="29587"/>
    <cellStyle name="Normal 2 26 46" xfId="29588"/>
    <cellStyle name="Normal 2 26 46 2" xfId="29589"/>
    <cellStyle name="Normal 2 26 47" xfId="29590"/>
    <cellStyle name="Normal 2 26 47 2" xfId="29591"/>
    <cellStyle name="Normal 2 26 48" xfId="29592"/>
    <cellStyle name="Normal 2 26 48 2" xfId="29593"/>
    <cellStyle name="Normal 2 26 49" xfId="29594"/>
    <cellStyle name="Normal 2 26 5" xfId="29595"/>
    <cellStyle name="Normal 2 26 50" xfId="29596"/>
    <cellStyle name="Normal 2 26 51" xfId="29597"/>
    <cellStyle name="Normal 2 26 52" xfId="29598"/>
    <cellStyle name="Normal 2 26 53" xfId="29599"/>
    <cellStyle name="Normal 2 26 54" xfId="29600"/>
    <cellStyle name="Normal 2 26 55" xfId="29601"/>
    <cellStyle name="Normal 2 26 56" xfId="29602"/>
    <cellStyle name="Normal 2 26 57" xfId="29603"/>
    <cellStyle name="Normal 2 26 58" xfId="29604"/>
    <cellStyle name="Normal 2 26 59" xfId="29605"/>
    <cellStyle name="Normal 2 26 6" xfId="29606"/>
    <cellStyle name="Normal 2 26 60" xfId="29607"/>
    <cellStyle name="Normal 2 26 61" xfId="29608"/>
    <cellStyle name="Normal 2 26 7" xfId="29609"/>
    <cellStyle name="Normal 2 26 8" xfId="29610"/>
    <cellStyle name="Normal 2 26 9" xfId="29611"/>
    <cellStyle name="Normal 2 27" xfId="29612"/>
    <cellStyle name="Normal 2 27 10" xfId="29613"/>
    <cellStyle name="Normal 2 27 11" xfId="29614"/>
    <cellStyle name="Normal 2 27 12" xfId="29615"/>
    <cellStyle name="Normal 2 27 13" xfId="29616"/>
    <cellStyle name="Normal 2 27 14" xfId="29617"/>
    <cellStyle name="Normal 2 27 15" xfId="29618"/>
    <cellStyle name="Normal 2 27 16" xfId="29619"/>
    <cellStyle name="Normal 2 27 17" xfId="29620"/>
    <cellStyle name="Normal 2 27 18" xfId="29621"/>
    <cellStyle name="Normal 2 27 19" xfId="29622"/>
    <cellStyle name="Normal 2 27 2" xfId="29623"/>
    <cellStyle name="Normal 2 27 20" xfId="29624"/>
    <cellStyle name="Normal 2 27 21" xfId="29625"/>
    <cellStyle name="Normal 2 27 22" xfId="29626"/>
    <cellStyle name="Normal 2 27 23" xfId="29627"/>
    <cellStyle name="Normal 2 27 24" xfId="29628"/>
    <cellStyle name="Normal 2 27 25" xfId="29629"/>
    <cellStyle name="Normal 2 27 26" xfId="29630"/>
    <cellStyle name="Normal 2 27 27" xfId="29631"/>
    <cellStyle name="Normal 2 27 28" xfId="29632"/>
    <cellStyle name="Normal 2 27 29" xfId="29633"/>
    <cellStyle name="Normal 2 27 3" xfId="29634"/>
    <cellStyle name="Normal 2 27 3 2" xfId="29635"/>
    <cellStyle name="Normal 2 27 3 3" xfId="29636"/>
    <cellStyle name="Normal 2 27 3 4" xfId="29637"/>
    <cellStyle name="Normal 2 27 3 5" xfId="29638"/>
    <cellStyle name="Normal 2 27 3 6" xfId="29639"/>
    <cellStyle name="Normal 2 27 30" xfId="29640"/>
    <cellStyle name="Normal 2 27 31" xfId="29641"/>
    <cellStyle name="Normal 2 27 32" xfId="29642"/>
    <cellStyle name="Normal 2 27 33" xfId="29643"/>
    <cellStyle name="Normal 2 27 34" xfId="29644"/>
    <cellStyle name="Normal 2 27 35" xfId="29645"/>
    <cellStyle name="Normal 2 27 36" xfId="29646"/>
    <cellStyle name="Normal 2 27 37" xfId="29647"/>
    <cellStyle name="Normal 2 27 38" xfId="29648"/>
    <cellStyle name="Normal 2 27 39" xfId="29649"/>
    <cellStyle name="Normal 2 27 4" xfId="29650"/>
    <cellStyle name="Normal 2 27 40" xfId="29651"/>
    <cellStyle name="Normal 2 27 41" xfId="29652"/>
    <cellStyle name="Normal 2 27 42" xfId="29653"/>
    <cellStyle name="Normal 2 27 43" xfId="29654"/>
    <cellStyle name="Normal 2 27 44" xfId="29655"/>
    <cellStyle name="Normal 2 27 45" xfId="29656"/>
    <cellStyle name="Normal 2 27 45 2" xfId="29657"/>
    <cellStyle name="Normal 2 27 46" xfId="29658"/>
    <cellStyle name="Normal 2 27 46 2" xfId="29659"/>
    <cellStyle name="Normal 2 27 47" xfId="29660"/>
    <cellStyle name="Normal 2 27 47 2" xfId="29661"/>
    <cellStyle name="Normal 2 27 48" xfId="29662"/>
    <cellStyle name="Normal 2 27 48 2" xfId="29663"/>
    <cellStyle name="Normal 2 27 49" xfId="29664"/>
    <cellStyle name="Normal 2 27 5" xfId="29665"/>
    <cellStyle name="Normal 2 27 50" xfId="29666"/>
    <cellStyle name="Normal 2 27 51" xfId="29667"/>
    <cellStyle name="Normal 2 27 52" xfId="29668"/>
    <cellStyle name="Normal 2 27 53" xfId="29669"/>
    <cellStyle name="Normal 2 27 54" xfId="29670"/>
    <cellStyle name="Normal 2 27 55" xfId="29671"/>
    <cellStyle name="Normal 2 27 56" xfId="29672"/>
    <cellStyle name="Normal 2 27 57" xfId="29673"/>
    <cellStyle name="Normal 2 27 58" xfId="29674"/>
    <cellStyle name="Normal 2 27 59" xfId="29675"/>
    <cellStyle name="Normal 2 27 6" xfId="29676"/>
    <cellStyle name="Normal 2 27 60" xfId="29677"/>
    <cellStyle name="Normal 2 27 61" xfId="29678"/>
    <cellStyle name="Normal 2 27 7" xfId="29679"/>
    <cellStyle name="Normal 2 27 8" xfId="29680"/>
    <cellStyle name="Normal 2 27 9" xfId="29681"/>
    <cellStyle name="Normal 2 28" xfId="29682"/>
    <cellStyle name="Normal 2 28 10" xfId="29683"/>
    <cellStyle name="Normal 2 28 11" xfId="29684"/>
    <cellStyle name="Normal 2 28 12" xfId="29685"/>
    <cellStyle name="Normal 2 28 13" xfId="29686"/>
    <cellStyle name="Normal 2 28 14" xfId="29687"/>
    <cellStyle name="Normal 2 28 15" xfId="29688"/>
    <cellStyle name="Normal 2 28 16" xfId="29689"/>
    <cellStyle name="Normal 2 28 17" xfId="29690"/>
    <cellStyle name="Normal 2 28 18" xfId="29691"/>
    <cellStyle name="Normal 2 28 19" xfId="29692"/>
    <cellStyle name="Normal 2 28 2" xfId="29693"/>
    <cellStyle name="Normal 2 28 20" xfId="29694"/>
    <cellStyle name="Normal 2 28 21" xfId="29695"/>
    <cellStyle name="Normal 2 28 22" xfId="29696"/>
    <cellStyle name="Normal 2 28 23" xfId="29697"/>
    <cellStyle name="Normal 2 28 24" xfId="29698"/>
    <cellStyle name="Normal 2 28 25" xfId="29699"/>
    <cellStyle name="Normal 2 28 26" xfId="29700"/>
    <cellStyle name="Normal 2 28 27" xfId="29701"/>
    <cellStyle name="Normal 2 28 28" xfId="29702"/>
    <cellStyle name="Normal 2 28 29" xfId="29703"/>
    <cellStyle name="Normal 2 28 3" xfId="29704"/>
    <cellStyle name="Normal 2 28 3 2" xfId="29705"/>
    <cellStyle name="Normal 2 28 3 3" xfId="29706"/>
    <cellStyle name="Normal 2 28 3 4" xfId="29707"/>
    <cellStyle name="Normal 2 28 3 5" xfId="29708"/>
    <cellStyle name="Normal 2 28 3 6" xfId="29709"/>
    <cellStyle name="Normal 2 28 30" xfId="29710"/>
    <cellStyle name="Normal 2 28 31" xfId="29711"/>
    <cellStyle name="Normal 2 28 32" xfId="29712"/>
    <cellStyle name="Normal 2 28 33" xfId="29713"/>
    <cellStyle name="Normal 2 28 34" xfId="29714"/>
    <cellStyle name="Normal 2 28 35" xfId="29715"/>
    <cellStyle name="Normal 2 28 36" xfId="29716"/>
    <cellStyle name="Normal 2 28 37" xfId="29717"/>
    <cellStyle name="Normal 2 28 38" xfId="29718"/>
    <cellStyle name="Normal 2 28 39" xfId="29719"/>
    <cellStyle name="Normal 2 28 4" xfId="29720"/>
    <cellStyle name="Normal 2 28 40" xfId="29721"/>
    <cellStyle name="Normal 2 28 41" xfId="29722"/>
    <cellStyle name="Normal 2 28 42" xfId="29723"/>
    <cellStyle name="Normal 2 28 43" xfId="29724"/>
    <cellStyle name="Normal 2 28 44" xfId="29725"/>
    <cellStyle name="Normal 2 28 45" xfId="29726"/>
    <cellStyle name="Normal 2 28 45 2" xfId="29727"/>
    <cellStyle name="Normal 2 28 46" xfId="29728"/>
    <cellStyle name="Normal 2 28 46 2" xfId="29729"/>
    <cellStyle name="Normal 2 28 47" xfId="29730"/>
    <cellStyle name="Normal 2 28 47 2" xfId="29731"/>
    <cellStyle name="Normal 2 28 48" xfId="29732"/>
    <cellStyle name="Normal 2 28 48 2" xfId="29733"/>
    <cellStyle name="Normal 2 28 49" xfId="29734"/>
    <cellStyle name="Normal 2 28 5" xfId="29735"/>
    <cellStyle name="Normal 2 28 50" xfId="29736"/>
    <cellStyle name="Normal 2 28 51" xfId="29737"/>
    <cellStyle name="Normal 2 28 52" xfId="29738"/>
    <cellStyle name="Normal 2 28 53" xfId="29739"/>
    <cellStyle name="Normal 2 28 54" xfId="29740"/>
    <cellStyle name="Normal 2 28 55" xfId="29741"/>
    <cellStyle name="Normal 2 28 56" xfId="29742"/>
    <cellStyle name="Normal 2 28 57" xfId="29743"/>
    <cellStyle name="Normal 2 28 58" xfId="29744"/>
    <cellStyle name="Normal 2 28 59" xfId="29745"/>
    <cellStyle name="Normal 2 28 6" xfId="29746"/>
    <cellStyle name="Normal 2 28 60" xfId="29747"/>
    <cellStyle name="Normal 2 28 61" xfId="29748"/>
    <cellStyle name="Normal 2 28 7" xfId="29749"/>
    <cellStyle name="Normal 2 28 8" xfId="29750"/>
    <cellStyle name="Normal 2 28 9" xfId="29751"/>
    <cellStyle name="Normal 2 29" xfId="29752"/>
    <cellStyle name="Normal 2 29 10" xfId="29753"/>
    <cellStyle name="Normal 2 29 11" xfId="29754"/>
    <cellStyle name="Normal 2 29 12" xfId="29755"/>
    <cellStyle name="Normal 2 29 13" xfId="29756"/>
    <cellStyle name="Normal 2 29 14" xfId="29757"/>
    <cellStyle name="Normal 2 29 15" xfId="29758"/>
    <cellStyle name="Normal 2 29 16" xfId="29759"/>
    <cellStyle name="Normal 2 29 17" xfId="29760"/>
    <cellStyle name="Normal 2 29 18" xfId="29761"/>
    <cellStyle name="Normal 2 29 19" xfId="29762"/>
    <cellStyle name="Normal 2 29 2" xfId="29763"/>
    <cellStyle name="Normal 2 29 20" xfId="29764"/>
    <cellStyle name="Normal 2 29 21" xfId="29765"/>
    <cellStyle name="Normal 2 29 22" xfId="29766"/>
    <cellStyle name="Normal 2 29 23" xfId="29767"/>
    <cellStyle name="Normal 2 29 24" xfId="29768"/>
    <cellStyle name="Normal 2 29 25" xfId="29769"/>
    <cellStyle name="Normal 2 29 26" xfId="29770"/>
    <cellStyle name="Normal 2 29 27" xfId="29771"/>
    <cellStyle name="Normal 2 29 28" xfId="29772"/>
    <cellStyle name="Normal 2 29 29" xfId="29773"/>
    <cellStyle name="Normal 2 29 3" xfId="29774"/>
    <cellStyle name="Normal 2 29 3 2" xfId="29775"/>
    <cellStyle name="Normal 2 29 3 3" xfId="29776"/>
    <cellStyle name="Normal 2 29 3 4" xfId="29777"/>
    <cellStyle name="Normal 2 29 3 5" xfId="29778"/>
    <cellStyle name="Normal 2 29 3 6" xfId="29779"/>
    <cellStyle name="Normal 2 29 30" xfId="29780"/>
    <cellStyle name="Normal 2 29 31" xfId="29781"/>
    <cellStyle name="Normal 2 29 32" xfId="29782"/>
    <cellStyle name="Normal 2 29 33" xfId="29783"/>
    <cellStyle name="Normal 2 29 34" xfId="29784"/>
    <cellStyle name="Normal 2 29 35" xfId="29785"/>
    <cellStyle name="Normal 2 29 36" xfId="29786"/>
    <cellStyle name="Normal 2 29 37" xfId="29787"/>
    <cellStyle name="Normal 2 29 38" xfId="29788"/>
    <cellStyle name="Normal 2 29 39" xfId="29789"/>
    <cellStyle name="Normal 2 29 4" xfId="29790"/>
    <cellStyle name="Normal 2 29 40" xfId="29791"/>
    <cellStyle name="Normal 2 29 41" xfId="29792"/>
    <cellStyle name="Normal 2 29 42" xfId="29793"/>
    <cellStyle name="Normal 2 29 43" xfId="29794"/>
    <cellStyle name="Normal 2 29 44" xfId="29795"/>
    <cellStyle name="Normal 2 29 45" xfId="29796"/>
    <cellStyle name="Normal 2 29 45 2" xfId="29797"/>
    <cellStyle name="Normal 2 29 46" xfId="29798"/>
    <cellStyle name="Normal 2 29 46 2" xfId="29799"/>
    <cellStyle name="Normal 2 29 47" xfId="29800"/>
    <cellStyle name="Normal 2 29 47 2" xfId="29801"/>
    <cellStyle name="Normal 2 29 48" xfId="29802"/>
    <cellStyle name="Normal 2 29 48 2" xfId="29803"/>
    <cellStyle name="Normal 2 29 49" xfId="29804"/>
    <cellStyle name="Normal 2 29 5" xfId="29805"/>
    <cellStyle name="Normal 2 29 50" xfId="29806"/>
    <cellStyle name="Normal 2 29 51" xfId="29807"/>
    <cellStyle name="Normal 2 29 52" xfId="29808"/>
    <cellStyle name="Normal 2 29 53" xfId="29809"/>
    <cellStyle name="Normal 2 29 54" xfId="29810"/>
    <cellStyle name="Normal 2 29 55" xfId="29811"/>
    <cellStyle name="Normal 2 29 56" xfId="29812"/>
    <cellStyle name="Normal 2 29 57" xfId="29813"/>
    <cellStyle name="Normal 2 29 58" xfId="29814"/>
    <cellStyle name="Normal 2 29 59" xfId="29815"/>
    <cellStyle name="Normal 2 29 6" xfId="29816"/>
    <cellStyle name="Normal 2 29 60" xfId="29817"/>
    <cellStyle name="Normal 2 29 61" xfId="29818"/>
    <cellStyle name="Normal 2 29 7" xfId="29819"/>
    <cellStyle name="Normal 2 29 8" xfId="29820"/>
    <cellStyle name="Normal 2 29 9" xfId="29821"/>
    <cellStyle name="Normal 2 3" xfId="29822"/>
    <cellStyle name="Normal 2 3 10" xfId="29823"/>
    <cellStyle name="Normal 2 3 11" xfId="29824"/>
    <cellStyle name="Normal 2 3 12" xfId="29825"/>
    <cellStyle name="Normal 2 3 13" xfId="29826"/>
    <cellStyle name="Normal 2 3 14" xfId="29827"/>
    <cellStyle name="Normal 2 3 15" xfId="29828"/>
    <cellStyle name="Normal 2 3 16" xfId="29829"/>
    <cellStyle name="Normal 2 3 17" xfId="29830"/>
    <cellStyle name="Normal 2 3 18" xfId="29831"/>
    <cellStyle name="Normal 2 3 19" xfId="29832"/>
    <cellStyle name="Normal 2 3 2" xfId="29833"/>
    <cellStyle name="Normal 2 3 2 2" xfId="29834"/>
    <cellStyle name="Normal 2 3 20" xfId="29835"/>
    <cellStyle name="Normal 2 3 21" xfId="29836"/>
    <cellStyle name="Normal 2 3 22" xfId="29837"/>
    <cellStyle name="Normal 2 3 23" xfId="29838"/>
    <cellStyle name="Normal 2 3 24" xfId="29839"/>
    <cellStyle name="Normal 2 3 25" xfId="29840"/>
    <cellStyle name="Normal 2 3 26" xfId="29841"/>
    <cellStyle name="Normal 2 3 27" xfId="29842"/>
    <cellStyle name="Normal 2 3 28" xfId="29843"/>
    <cellStyle name="Normal 2 3 29" xfId="29844"/>
    <cellStyle name="Normal 2 3 3" xfId="29845"/>
    <cellStyle name="Normal 2 3 3 2" xfId="29846"/>
    <cellStyle name="Normal 2 3 3 2 2" xfId="29847"/>
    <cellStyle name="Normal 2 3 3 2 3" xfId="29848"/>
    <cellStyle name="Normal 2 3 3 3" xfId="29849"/>
    <cellStyle name="Normal 2 3 3 4" xfId="29850"/>
    <cellStyle name="Normal 2 3 3 5" xfId="29851"/>
    <cellStyle name="Normal 2 3 3 6" xfId="29852"/>
    <cellStyle name="Normal 2 3 30" xfId="29853"/>
    <cellStyle name="Normal 2 3 31" xfId="29854"/>
    <cellStyle name="Normal 2 3 32" xfId="29855"/>
    <cellStyle name="Normal 2 3 33" xfId="29856"/>
    <cellStyle name="Normal 2 3 34" xfId="29857"/>
    <cellStyle name="Normal 2 3 35" xfId="29858"/>
    <cellStyle name="Normal 2 3 36" xfId="29859"/>
    <cellStyle name="Normal 2 3 37" xfId="29860"/>
    <cellStyle name="Normal 2 3 38" xfId="29861"/>
    <cellStyle name="Normal 2 3 39" xfId="29862"/>
    <cellStyle name="Normal 2 3 4" xfId="29863"/>
    <cellStyle name="Normal 2 3 40" xfId="29864"/>
    <cellStyle name="Normal 2 3 41" xfId="29865"/>
    <cellStyle name="Normal 2 3 42" xfId="29866"/>
    <cellStyle name="Normal 2 3 43" xfId="29867"/>
    <cellStyle name="Normal 2 3 44" xfId="29868"/>
    <cellStyle name="Normal 2 3 45" xfId="29869"/>
    <cellStyle name="Normal 2 3 45 2" xfId="29870"/>
    <cellStyle name="Normal 2 3 46" xfId="29871"/>
    <cellStyle name="Normal 2 3 46 2" xfId="29872"/>
    <cellStyle name="Normal 2 3 47" xfId="29873"/>
    <cellStyle name="Normal 2 3 47 2" xfId="29874"/>
    <cellStyle name="Normal 2 3 48" xfId="29875"/>
    <cellStyle name="Normal 2 3 48 2" xfId="29876"/>
    <cellStyle name="Normal 2 3 49" xfId="29877"/>
    <cellStyle name="Normal 2 3 5" xfId="29878"/>
    <cellStyle name="Normal 2 3 50" xfId="29879"/>
    <cellStyle name="Normal 2 3 51" xfId="29880"/>
    <cellStyle name="Normal 2 3 52" xfId="29881"/>
    <cellStyle name="Normal 2 3 53" xfId="29882"/>
    <cellStyle name="Normal 2 3 54" xfId="29883"/>
    <cellStyle name="Normal 2 3 55" xfId="29884"/>
    <cellStyle name="Normal 2 3 56" xfId="29885"/>
    <cellStyle name="Normal 2 3 57" xfId="29886"/>
    <cellStyle name="Normal 2 3 58" xfId="29887"/>
    <cellStyle name="Normal 2 3 59" xfId="29888"/>
    <cellStyle name="Normal 2 3 6" xfId="29889"/>
    <cellStyle name="Normal 2 3 60" xfId="29890"/>
    <cellStyle name="Normal 2 3 61" xfId="29891"/>
    <cellStyle name="Normal 2 3 62" xfId="29892"/>
    <cellStyle name="Normal 2 3 7" xfId="29893"/>
    <cellStyle name="Normal 2 3 8" xfId="29894"/>
    <cellStyle name="Normal 2 3 9" xfId="29895"/>
    <cellStyle name="Normal 2 30" xfId="29896"/>
    <cellStyle name="Normal 2 30 10" xfId="29897"/>
    <cellStyle name="Normal 2 30 11" xfId="29898"/>
    <cellStyle name="Normal 2 30 12" xfId="29899"/>
    <cellStyle name="Normal 2 30 13" xfId="29900"/>
    <cellStyle name="Normal 2 30 14" xfId="29901"/>
    <cellStyle name="Normal 2 30 15" xfId="29902"/>
    <cellStyle name="Normal 2 30 16" xfId="29903"/>
    <cellStyle name="Normal 2 30 17" xfId="29904"/>
    <cellStyle name="Normal 2 30 18" xfId="29905"/>
    <cellStyle name="Normal 2 30 19" xfId="29906"/>
    <cellStyle name="Normal 2 30 2" xfId="29907"/>
    <cellStyle name="Normal 2 30 20" xfId="29908"/>
    <cellStyle name="Normal 2 30 21" xfId="29909"/>
    <cellStyle name="Normal 2 30 22" xfId="29910"/>
    <cellStyle name="Normal 2 30 23" xfId="29911"/>
    <cellStyle name="Normal 2 30 24" xfId="29912"/>
    <cellStyle name="Normal 2 30 25" xfId="29913"/>
    <cellStyle name="Normal 2 30 26" xfId="29914"/>
    <cellStyle name="Normal 2 30 27" xfId="29915"/>
    <cellStyle name="Normal 2 30 28" xfId="29916"/>
    <cellStyle name="Normal 2 30 29" xfId="29917"/>
    <cellStyle name="Normal 2 30 3" xfId="29918"/>
    <cellStyle name="Normal 2 30 3 2" xfId="29919"/>
    <cellStyle name="Normal 2 30 3 3" xfId="29920"/>
    <cellStyle name="Normal 2 30 3 4" xfId="29921"/>
    <cellStyle name="Normal 2 30 3 5" xfId="29922"/>
    <cellStyle name="Normal 2 30 3 6" xfId="29923"/>
    <cellStyle name="Normal 2 30 30" xfId="29924"/>
    <cellStyle name="Normal 2 30 31" xfId="29925"/>
    <cellStyle name="Normal 2 30 32" xfId="29926"/>
    <cellStyle name="Normal 2 30 33" xfId="29927"/>
    <cellStyle name="Normal 2 30 34" xfId="29928"/>
    <cellStyle name="Normal 2 30 35" xfId="29929"/>
    <cellStyle name="Normal 2 30 36" xfId="29930"/>
    <cellStyle name="Normal 2 30 37" xfId="29931"/>
    <cellStyle name="Normal 2 30 38" xfId="29932"/>
    <cellStyle name="Normal 2 30 39" xfId="29933"/>
    <cellStyle name="Normal 2 30 4" xfId="29934"/>
    <cellStyle name="Normal 2 30 40" xfId="29935"/>
    <cellStyle name="Normal 2 30 41" xfId="29936"/>
    <cellStyle name="Normal 2 30 42" xfId="29937"/>
    <cellStyle name="Normal 2 30 43" xfId="29938"/>
    <cellStyle name="Normal 2 30 44" xfId="29939"/>
    <cellStyle name="Normal 2 30 45" xfId="29940"/>
    <cellStyle name="Normal 2 30 45 2" xfId="29941"/>
    <cellStyle name="Normal 2 30 46" xfId="29942"/>
    <cellStyle name="Normal 2 30 46 2" xfId="29943"/>
    <cellStyle name="Normal 2 30 47" xfId="29944"/>
    <cellStyle name="Normal 2 30 47 2" xfId="29945"/>
    <cellStyle name="Normal 2 30 48" xfId="29946"/>
    <cellStyle name="Normal 2 30 48 2" xfId="29947"/>
    <cellStyle name="Normal 2 30 49" xfId="29948"/>
    <cellStyle name="Normal 2 30 5" xfId="29949"/>
    <cellStyle name="Normal 2 30 50" xfId="29950"/>
    <cellStyle name="Normal 2 30 51" xfId="29951"/>
    <cellStyle name="Normal 2 30 52" xfId="29952"/>
    <cellStyle name="Normal 2 30 53" xfId="29953"/>
    <cellStyle name="Normal 2 30 54" xfId="29954"/>
    <cellStyle name="Normal 2 30 55" xfId="29955"/>
    <cellStyle name="Normal 2 30 56" xfId="29956"/>
    <cellStyle name="Normal 2 30 57" xfId="29957"/>
    <cellStyle name="Normal 2 30 58" xfId="29958"/>
    <cellStyle name="Normal 2 30 59" xfId="29959"/>
    <cellStyle name="Normal 2 30 6" xfId="29960"/>
    <cellStyle name="Normal 2 30 60" xfId="29961"/>
    <cellStyle name="Normal 2 30 61" xfId="29962"/>
    <cellStyle name="Normal 2 30 7" xfId="29963"/>
    <cellStyle name="Normal 2 30 8" xfId="29964"/>
    <cellStyle name="Normal 2 30 9" xfId="29965"/>
    <cellStyle name="Normal 2 31" xfId="29966"/>
    <cellStyle name="Normal 2 31 10" xfId="29967"/>
    <cellStyle name="Normal 2 31 11" xfId="29968"/>
    <cellStyle name="Normal 2 31 12" xfId="29969"/>
    <cellStyle name="Normal 2 31 13" xfId="29970"/>
    <cellStyle name="Normal 2 31 14" xfId="29971"/>
    <cellStyle name="Normal 2 31 15" xfId="29972"/>
    <cellStyle name="Normal 2 31 16" xfId="29973"/>
    <cellStyle name="Normal 2 31 17" xfId="29974"/>
    <cellStyle name="Normal 2 31 18" xfId="29975"/>
    <cellStyle name="Normal 2 31 19" xfId="29976"/>
    <cellStyle name="Normal 2 31 2" xfId="29977"/>
    <cellStyle name="Normal 2 31 20" xfId="29978"/>
    <cellStyle name="Normal 2 31 21" xfId="29979"/>
    <cellStyle name="Normal 2 31 22" xfId="29980"/>
    <cellStyle name="Normal 2 31 23" xfId="29981"/>
    <cellStyle name="Normal 2 31 24" xfId="29982"/>
    <cellStyle name="Normal 2 31 25" xfId="29983"/>
    <cellStyle name="Normal 2 31 26" xfId="29984"/>
    <cellStyle name="Normal 2 31 27" xfId="29985"/>
    <cellStyle name="Normal 2 31 28" xfId="29986"/>
    <cellStyle name="Normal 2 31 29" xfId="29987"/>
    <cellStyle name="Normal 2 31 3" xfId="29988"/>
    <cellStyle name="Normal 2 31 3 2" xfId="29989"/>
    <cellStyle name="Normal 2 31 3 3" xfId="29990"/>
    <cellStyle name="Normal 2 31 3 4" xfId="29991"/>
    <cellStyle name="Normal 2 31 3 5" xfId="29992"/>
    <cellStyle name="Normal 2 31 3 6" xfId="29993"/>
    <cellStyle name="Normal 2 31 30" xfId="29994"/>
    <cellStyle name="Normal 2 31 31" xfId="29995"/>
    <cellStyle name="Normal 2 31 32" xfId="29996"/>
    <cellStyle name="Normal 2 31 33" xfId="29997"/>
    <cellStyle name="Normal 2 31 34" xfId="29998"/>
    <cellStyle name="Normal 2 31 35" xfId="29999"/>
    <cellStyle name="Normal 2 31 36" xfId="30000"/>
    <cellStyle name="Normal 2 31 37" xfId="30001"/>
    <cellStyle name="Normal 2 31 38" xfId="30002"/>
    <cellStyle name="Normal 2 31 39" xfId="30003"/>
    <cellStyle name="Normal 2 31 4" xfId="30004"/>
    <cellStyle name="Normal 2 31 40" xfId="30005"/>
    <cellStyle name="Normal 2 31 41" xfId="30006"/>
    <cellStyle name="Normal 2 31 42" xfId="30007"/>
    <cellStyle name="Normal 2 31 43" xfId="30008"/>
    <cellStyle name="Normal 2 31 44" xfId="30009"/>
    <cellStyle name="Normal 2 31 45" xfId="30010"/>
    <cellStyle name="Normal 2 31 45 2" xfId="30011"/>
    <cellStyle name="Normal 2 31 46" xfId="30012"/>
    <cellStyle name="Normal 2 31 46 2" xfId="30013"/>
    <cellStyle name="Normal 2 31 47" xfId="30014"/>
    <cellStyle name="Normal 2 31 47 2" xfId="30015"/>
    <cellStyle name="Normal 2 31 48" xfId="30016"/>
    <cellStyle name="Normal 2 31 48 2" xfId="30017"/>
    <cellStyle name="Normal 2 31 49" xfId="30018"/>
    <cellStyle name="Normal 2 31 5" xfId="30019"/>
    <cellStyle name="Normal 2 31 50" xfId="30020"/>
    <cellStyle name="Normal 2 31 51" xfId="30021"/>
    <cellStyle name="Normal 2 31 52" xfId="30022"/>
    <cellStyle name="Normal 2 31 53" xfId="30023"/>
    <cellStyle name="Normal 2 31 54" xfId="30024"/>
    <cellStyle name="Normal 2 31 55" xfId="30025"/>
    <cellStyle name="Normal 2 31 56" xfId="30026"/>
    <cellStyle name="Normal 2 31 57" xfId="30027"/>
    <cellStyle name="Normal 2 31 58" xfId="30028"/>
    <cellStyle name="Normal 2 31 59" xfId="30029"/>
    <cellStyle name="Normal 2 31 6" xfId="30030"/>
    <cellStyle name="Normal 2 31 60" xfId="30031"/>
    <cellStyle name="Normal 2 31 61" xfId="30032"/>
    <cellStyle name="Normal 2 31 7" xfId="30033"/>
    <cellStyle name="Normal 2 31 8" xfId="30034"/>
    <cellStyle name="Normal 2 31 9" xfId="30035"/>
    <cellStyle name="Normal 2 32" xfId="30036"/>
    <cellStyle name="Normal 2 32 10" xfId="30037"/>
    <cellStyle name="Normal 2 32 11" xfId="30038"/>
    <cellStyle name="Normal 2 32 12" xfId="30039"/>
    <cellStyle name="Normal 2 32 13" xfId="30040"/>
    <cellStyle name="Normal 2 32 14" xfId="30041"/>
    <cellStyle name="Normal 2 32 15" xfId="30042"/>
    <cellStyle name="Normal 2 32 16" xfId="30043"/>
    <cellStyle name="Normal 2 32 17" xfId="30044"/>
    <cellStyle name="Normal 2 32 18" xfId="30045"/>
    <cellStyle name="Normal 2 32 19" xfId="30046"/>
    <cellStyle name="Normal 2 32 2" xfId="30047"/>
    <cellStyle name="Normal 2 32 20" xfId="30048"/>
    <cellStyle name="Normal 2 32 21" xfId="30049"/>
    <cellStyle name="Normal 2 32 22" xfId="30050"/>
    <cellStyle name="Normal 2 32 23" xfId="30051"/>
    <cellStyle name="Normal 2 32 24" xfId="30052"/>
    <cellStyle name="Normal 2 32 25" xfId="30053"/>
    <cellStyle name="Normal 2 32 26" xfId="30054"/>
    <cellStyle name="Normal 2 32 27" xfId="30055"/>
    <cellStyle name="Normal 2 32 28" xfId="30056"/>
    <cellStyle name="Normal 2 32 29" xfId="30057"/>
    <cellStyle name="Normal 2 32 3" xfId="30058"/>
    <cellStyle name="Normal 2 32 3 2" xfId="30059"/>
    <cellStyle name="Normal 2 32 3 3" xfId="30060"/>
    <cellStyle name="Normal 2 32 3 4" xfId="30061"/>
    <cellStyle name="Normal 2 32 3 5" xfId="30062"/>
    <cellStyle name="Normal 2 32 3 6" xfId="30063"/>
    <cellStyle name="Normal 2 32 30" xfId="30064"/>
    <cellStyle name="Normal 2 32 31" xfId="30065"/>
    <cellStyle name="Normal 2 32 32" xfId="30066"/>
    <cellStyle name="Normal 2 32 33" xfId="30067"/>
    <cellStyle name="Normal 2 32 34" xfId="30068"/>
    <cellStyle name="Normal 2 32 35" xfId="30069"/>
    <cellStyle name="Normal 2 32 36" xfId="30070"/>
    <cellStyle name="Normal 2 32 37" xfId="30071"/>
    <cellStyle name="Normal 2 32 38" xfId="30072"/>
    <cellStyle name="Normal 2 32 39" xfId="30073"/>
    <cellStyle name="Normal 2 32 4" xfId="30074"/>
    <cellStyle name="Normal 2 32 40" xfId="30075"/>
    <cellStyle name="Normal 2 32 41" xfId="30076"/>
    <cellStyle name="Normal 2 32 42" xfId="30077"/>
    <cellStyle name="Normal 2 32 43" xfId="30078"/>
    <cellStyle name="Normal 2 32 44" xfId="30079"/>
    <cellStyle name="Normal 2 32 45" xfId="30080"/>
    <cellStyle name="Normal 2 32 45 2" xfId="30081"/>
    <cellStyle name="Normal 2 32 46" xfId="30082"/>
    <cellStyle name="Normal 2 32 46 2" xfId="30083"/>
    <cellStyle name="Normal 2 32 47" xfId="30084"/>
    <cellStyle name="Normal 2 32 47 2" xfId="30085"/>
    <cellStyle name="Normal 2 32 48" xfId="30086"/>
    <cellStyle name="Normal 2 32 48 2" xfId="30087"/>
    <cellStyle name="Normal 2 32 49" xfId="30088"/>
    <cellStyle name="Normal 2 32 5" xfId="30089"/>
    <cellStyle name="Normal 2 32 50" xfId="30090"/>
    <cellStyle name="Normal 2 32 51" xfId="30091"/>
    <cellStyle name="Normal 2 32 52" xfId="30092"/>
    <cellStyle name="Normal 2 32 53" xfId="30093"/>
    <cellStyle name="Normal 2 32 54" xfId="30094"/>
    <cellStyle name="Normal 2 32 55" xfId="30095"/>
    <cellStyle name="Normal 2 32 56" xfId="30096"/>
    <cellStyle name="Normal 2 32 57" xfId="30097"/>
    <cellStyle name="Normal 2 32 58" xfId="30098"/>
    <cellStyle name="Normal 2 32 59" xfId="30099"/>
    <cellStyle name="Normal 2 32 6" xfId="30100"/>
    <cellStyle name="Normal 2 32 60" xfId="30101"/>
    <cellStyle name="Normal 2 32 61" xfId="30102"/>
    <cellStyle name="Normal 2 32 7" xfId="30103"/>
    <cellStyle name="Normal 2 32 8" xfId="30104"/>
    <cellStyle name="Normal 2 32 9" xfId="30105"/>
    <cellStyle name="Normal 2 33" xfId="30106"/>
    <cellStyle name="Normal 2 34" xfId="30107"/>
    <cellStyle name="Normal 2 34 17" xfId="30108"/>
    <cellStyle name="Normal 2 34 2" xfId="30109"/>
    <cellStyle name="Normal 2 34 3" xfId="30110"/>
    <cellStyle name="Normal 2 34 4" xfId="30111"/>
    <cellStyle name="Normal 2 34 5" xfId="30112"/>
    <cellStyle name="Normal 2 34 6" xfId="30113"/>
    <cellStyle name="Normal 2 35" xfId="30114"/>
    <cellStyle name="Normal 2 36" xfId="30115"/>
    <cellStyle name="Normal 2 37" xfId="30116"/>
    <cellStyle name="Normal 2 38" xfId="30117"/>
    <cellStyle name="Normal 2 39" xfId="30118"/>
    <cellStyle name="Normal 2 4" xfId="30119"/>
    <cellStyle name="Normal 2 4 10" xfId="30120"/>
    <cellStyle name="Normal 2 4 11" xfId="30121"/>
    <cellStyle name="Normal 2 4 12" xfId="30122"/>
    <cellStyle name="Normal 2 4 13" xfId="30123"/>
    <cellStyle name="Normal 2 4 14" xfId="30124"/>
    <cellStyle name="Normal 2 4 15" xfId="30125"/>
    <cellStyle name="Normal 2 4 16" xfId="30126"/>
    <cellStyle name="Normal 2 4 17" xfId="30127"/>
    <cellStyle name="Normal 2 4 18" xfId="30128"/>
    <cellStyle name="Normal 2 4 19" xfId="30129"/>
    <cellStyle name="Normal 2 4 2" xfId="30130"/>
    <cellStyle name="Normal 2 4 2 2" xfId="30131"/>
    <cellStyle name="Normal 2 4 2 2 2" xfId="30132"/>
    <cellStyle name="Normal 2 4 2 2 2 2" xfId="30133"/>
    <cellStyle name="Normal 2 4 20" xfId="30134"/>
    <cellStyle name="Normal 2 4 21" xfId="30135"/>
    <cellStyle name="Normal 2 4 22" xfId="30136"/>
    <cellStyle name="Normal 2 4 23" xfId="30137"/>
    <cellStyle name="Normal 2 4 24" xfId="30138"/>
    <cellStyle name="Normal 2 4 25" xfId="30139"/>
    <cellStyle name="Normal 2 4 26" xfId="30140"/>
    <cellStyle name="Normal 2 4 27" xfId="30141"/>
    <cellStyle name="Normal 2 4 28" xfId="30142"/>
    <cellStyle name="Normal 2 4 29" xfId="30143"/>
    <cellStyle name="Normal 2 4 3" xfId="30144"/>
    <cellStyle name="Normal 2 4 3 2" xfId="30145"/>
    <cellStyle name="Normal 2 4 3 3" xfId="30146"/>
    <cellStyle name="Normal 2 4 3 4" xfId="30147"/>
    <cellStyle name="Normal 2 4 3 5" xfId="30148"/>
    <cellStyle name="Normal 2 4 3 6" xfId="30149"/>
    <cellStyle name="Normal 2 4 30" xfId="30150"/>
    <cellStyle name="Normal 2 4 31" xfId="30151"/>
    <cellStyle name="Normal 2 4 32" xfId="30152"/>
    <cellStyle name="Normal 2 4 33" xfId="30153"/>
    <cellStyle name="Normal 2 4 34" xfId="30154"/>
    <cellStyle name="Normal 2 4 35" xfId="30155"/>
    <cellStyle name="Normal 2 4 36" xfId="30156"/>
    <cellStyle name="Normal 2 4 37" xfId="30157"/>
    <cellStyle name="Normal 2 4 38" xfId="30158"/>
    <cellStyle name="Normal 2 4 39" xfId="30159"/>
    <cellStyle name="Normal 2 4 4" xfId="30160"/>
    <cellStyle name="Normal 2 4 40" xfId="30161"/>
    <cellStyle name="Normal 2 4 41" xfId="30162"/>
    <cellStyle name="Normal 2 4 42" xfId="30163"/>
    <cellStyle name="Normal 2 4 43" xfId="30164"/>
    <cellStyle name="Normal 2 4 44" xfId="30165"/>
    <cellStyle name="Normal 2 4 45" xfId="30166"/>
    <cellStyle name="Normal 2 4 45 2" xfId="30167"/>
    <cellStyle name="Normal 2 4 46" xfId="30168"/>
    <cellStyle name="Normal 2 4 46 2" xfId="30169"/>
    <cellStyle name="Normal 2 4 47" xfId="30170"/>
    <cellStyle name="Normal 2 4 47 2" xfId="30171"/>
    <cellStyle name="Normal 2 4 48" xfId="30172"/>
    <cellStyle name="Normal 2 4 48 2" xfId="30173"/>
    <cellStyle name="Normal 2 4 49" xfId="30174"/>
    <cellStyle name="Normal 2 4 5" xfId="30175"/>
    <cellStyle name="Normal 2 4 50" xfId="30176"/>
    <cellStyle name="Normal 2 4 51" xfId="30177"/>
    <cellStyle name="Normal 2 4 52" xfId="30178"/>
    <cellStyle name="Normal 2 4 53" xfId="30179"/>
    <cellStyle name="Normal 2 4 54" xfId="30180"/>
    <cellStyle name="Normal 2 4 55" xfId="30181"/>
    <cellStyle name="Normal 2 4 56" xfId="30182"/>
    <cellStyle name="Normal 2 4 57" xfId="30183"/>
    <cellStyle name="Normal 2 4 58" xfId="30184"/>
    <cellStyle name="Normal 2 4 59" xfId="30185"/>
    <cellStyle name="Normal 2 4 6" xfId="30186"/>
    <cellStyle name="Normal 2 4 60" xfId="30187"/>
    <cellStyle name="Normal 2 4 61" xfId="30188"/>
    <cellStyle name="Normal 2 4 62" xfId="30189"/>
    <cellStyle name="Normal 2 4 7" xfId="30190"/>
    <cellStyle name="Normal 2 4 8" xfId="30191"/>
    <cellStyle name="Normal 2 4 9" xfId="30192"/>
    <cellStyle name="Normal 2 40" xfId="30193"/>
    <cellStyle name="Normal 2 41" xfId="30194"/>
    <cellStyle name="Normal 2 42" xfId="30195"/>
    <cellStyle name="Normal 2 43" xfId="30196"/>
    <cellStyle name="Normal 2 44" xfId="30197"/>
    <cellStyle name="Normal 2 45" xfId="30198"/>
    <cellStyle name="Normal 2 46" xfId="30199"/>
    <cellStyle name="Normal 2 47" xfId="30200"/>
    <cellStyle name="Normal 2 48" xfId="30201"/>
    <cellStyle name="Normal 2 49" xfId="30202"/>
    <cellStyle name="Normal 2 5" xfId="30203"/>
    <cellStyle name="Normal 2 5 10" xfId="30204"/>
    <cellStyle name="Normal 2 5 11" xfId="30205"/>
    <cellStyle name="Normal 2 5 12" xfId="30206"/>
    <cellStyle name="Normal 2 5 13" xfId="30207"/>
    <cellStyle name="Normal 2 5 14" xfId="30208"/>
    <cellStyle name="Normal 2 5 15" xfId="30209"/>
    <cellStyle name="Normal 2 5 16" xfId="30210"/>
    <cellStyle name="Normal 2 5 17" xfId="30211"/>
    <cellStyle name="Normal 2 5 18" xfId="30212"/>
    <cellStyle name="Normal 2 5 19" xfId="30213"/>
    <cellStyle name="Normal 2 5 2" xfId="30214"/>
    <cellStyle name="Normal 2 5 20" xfId="30215"/>
    <cellStyle name="Normal 2 5 21" xfId="30216"/>
    <cellStyle name="Normal 2 5 22" xfId="30217"/>
    <cellStyle name="Normal 2 5 23" xfId="30218"/>
    <cellStyle name="Normal 2 5 24" xfId="30219"/>
    <cellStyle name="Normal 2 5 25" xfId="30220"/>
    <cellStyle name="Normal 2 5 26" xfId="30221"/>
    <cellStyle name="Normal 2 5 27" xfId="30222"/>
    <cellStyle name="Normal 2 5 28" xfId="30223"/>
    <cellStyle name="Normal 2 5 29" xfId="30224"/>
    <cellStyle name="Normal 2 5 3" xfId="30225"/>
    <cellStyle name="Normal 2 5 3 2" xfId="30226"/>
    <cellStyle name="Normal 2 5 3 3" xfId="30227"/>
    <cellStyle name="Normal 2 5 3 4" xfId="30228"/>
    <cellStyle name="Normal 2 5 3 5" xfId="30229"/>
    <cellStyle name="Normal 2 5 3 6" xfId="30230"/>
    <cellStyle name="Normal 2 5 30" xfId="30231"/>
    <cellStyle name="Normal 2 5 31" xfId="30232"/>
    <cellStyle name="Normal 2 5 32" xfId="30233"/>
    <cellStyle name="Normal 2 5 33" xfId="30234"/>
    <cellStyle name="Normal 2 5 34" xfId="30235"/>
    <cellStyle name="Normal 2 5 35" xfId="30236"/>
    <cellStyle name="Normal 2 5 36" xfId="30237"/>
    <cellStyle name="Normal 2 5 37" xfId="30238"/>
    <cellStyle name="Normal 2 5 38" xfId="30239"/>
    <cellStyle name="Normal 2 5 39" xfId="30240"/>
    <cellStyle name="Normal 2 5 4" xfId="30241"/>
    <cellStyle name="Normal 2 5 40" xfId="30242"/>
    <cellStyle name="Normal 2 5 41" xfId="30243"/>
    <cellStyle name="Normal 2 5 42" xfId="30244"/>
    <cellStyle name="Normal 2 5 43" xfId="30245"/>
    <cellStyle name="Normal 2 5 44" xfId="30246"/>
    <cellStyle name="Normal 2 5 45" xfId="30247"/>
    <cellStyle name="Normal 2 5 45 2" xfId="30248"/>
    <cellStyle name="Normal 2 5 46" xfId="30249"/>
    <cellStyle name="Normal 2 5 46 2" xfId="30250"/>
    <cellStyle name="Normal 2 5 47" xfId="30251"/>
    <cellStyle name="Normal 2 5 47 2" xfId="30252"/>
    <cellStyle name="Normal 2 5 48" xfId="30253"/>
    <cellStyle name="Normal 2 5 48 2" xfId="30254"/>
    <cellStyle name="Normal 2 5 49" xfId="30255"/>
    <cellStyle name="Normal 2 5 5" xfId="30256"/>
    <cellStyle name="Normal 2 5 50" xfId="30257"/>
    <cellStyle name="Normal 2 5 51" xfId="30258"/>
    <cellStyle name="Normal 2 5 52" xfId="30259"/>
    <cellStyle name="Normal 2 5 53" xfId="30260"/>
    <cellStyle name="Normal 2 5 54" xfId="30261"/>
    <cellStyle name="Normal 2 5 55" xfId="30262"/>
    <cellStyle name="Normal 2 5 56" xfId="30263"/>
    <cellStyle name="Normal 2 5 57" xfId="30264"/>
    <cellStyle name="Normal 2 5 58" xfId="30265"/>
    <cellStyle name="Normal 2 5 59" xfId="30266"/>
    <cellStyle name="Normal 2 5 6" xfId="30267"/>
    <cellStyle name="Normal 2 5 60" xfId="30268"/>
    <cellStyle name="Normal 2 5 61" xfId="30269"/>
    <cellStyle name="Normal 2 5 62" xfId="30270"/>
    <cellStyle name="Normal 2 5 7" xfId="30271"/>
    <cellStyle name="Normal 2 5 8" xfId="30272"/>
    <cellStyle name="Normal 2 5 9" xfId="30273"/>
    <cellStyle name="Normal 2 50" xfId="30274"/>
    <cellStyle name="Normal 2 51" xfId="30275"/>
    <cellStyle name="Normal 2 52" xfId="30276"/>
    <cellStyle name="Normal 2 53" xfId="30277"/>
    <cellStyle name="Normal 2 54" xfId="30278"/>
    <cellStyle name="Normal 2 55" xfId="30279"/>
    <cellStyle name="Normal 2 56" xfId="30280"/>
    <cellStyle name="Normal 2 57" xfId="30281"/>
    <cellStyle name="Normal 2 58" xfId="30282"/>
    <cellStyle name="Normal 2 59" xfId="30283"/>
    <cellStyle name="Normal 2 6" xfId="30284"/>
    <cellStyle name="Normal 2 6 10" xfId="30285"/>
    <cellStyle name="Normal 2 6 11" xfId="30286"/>
    <cellStyle name="Normal 2 6 12" xfId="30287"/>
    <cellStyle name="Normal 2 6 13" xfId="30288"/>
    <cellStyle name="Normal 2 6 14" xfId="30289"/>
    <cellStyle name="Normal 2 6 15" xfId="30290"/>
    <cellStyle name="Normal 2 6 16" xfId="30291"/>
    <cellStyle name="Normal 2 6 17" xfId="30292"/>
    <cellStyle name="Normal 2 6 18" xfId="30293"/>
    <cellStyle name="Normal 2 6 19" xfId="30294"/>
    <cellStyle name="Normal 2 6 2" xfId="30295"/>
    <cellStyle name="Normal 2 6 20" xfId="30296"/>
    <cellStyle name="Normal 2 6 21" xfId="30297"/>
    <cellStyle name="Normal 2 6 22" xfId="30298"/>
    <cellStyle name="Normal 2 6 23" xfId="30299"/>
    <cellStyle name="Normal 2 6 24" xfId="30300"/>
    <cellStyle name="Normal 2 6 25" xfId="30301"/>
    <cellStyle name="Normal 2 6 26" xfId="30302"/>
    <cellStyle name="Normal 2 6 27" xfId="30303"/>
    <cellStyle name="Normal 2 6 28" xfId="30304"/>
    <cellStyle name="Normal 2 6 29" xfId="30305"/>
    <cellStyle name="Normal 2 6 3" xfId="30306"/>
    <cellStyle name="Normal 2 6 3 2" xfId="30307"/>
    <cellStyle name="Normal 2 6 3 3" xfId="30308"/>
    <cellStyle name="Normal 2 6 3 4" xfId="30309"/>
    <cellStyle name="Normal 2 6 3 5" xfId="30310"/>
    <cellStyle name="Normal 2 6 3 6" xfId="30311"/>
    <cellStyle name="Normal 2 6 30" xfId="30312"/>
    <cellStyle name="Normal 2 6 31" xfId="30313"/>
    <cellStyle name="Normal 2 6 32" xfId="30314"/>
    <cellStyle name="Normal 2 6 33" xfId="30315"/>
    <cellStyle name="Normal 2 6 34" xfId="30316"/>
    <cellStyle name="Normal 2 6 35" xfId="30317"/>
    <cellStyle name="Normal 2 6 36" xfId="30318"/>
    <cellStyle name="Normal 2 6 37" xfId="30319"/>
    <cellStyle name="Normal 2 6 38" xfId="30320"/>
    <cellStyle name="Normal 2 6 39" xfId="30321"/>
    <cellStyle name="Normal 2 6 4" xfId="30322"/>
    <cellStyle name="Normal 2 6 40" xfId="30323"/>
    <cellStyle name="Normal 2 6 41" xfId="30324"/>
    <cellStyle name="Normal 2 6 42" xfId="30325"/>
    <cellStyle name="Normal 2 6 43" xfId="30326"/>
    <cellStyle name="Normal 2 6 44" xfId="30327"/>
    <cellStyle name="Normal 2 6 45" xfId="30328"/>
    <cellStyle name="Normal 2 6 45 2" xfId="30329"/>
    <cellStyle name="Normal 2 6 46" xfId="30330"/>
    <cellStyle name="Normal 2 6 46 2" xfId="30331"/>
    <cellStyle name="Normal 2 6 47" xfId="30332"/>
    <cellStyle name="Normal 2 6 47 2" xfId="30333"/>
    <cellStyle name="Normal 2 6 48" xfId="30334"/>
    <cellStyle name="Normal 2 6 48 2" xfId="30335"/>
    <cellStyle name="Normal 2 6 49" xfId="30336"/>
    <cellStyle name="Normal 2 6 5" xfId="30337"/>
    <cellStyle name="Normal 2 6 50" xfId="30338"/>
    <cellStyle name="Normal 2 6 51" xfId="30339"/>
    <cellStyle name="Normal 2 6 52" xfId="30340"/>
    <cellStyle name="Normal 2 6 53" xfId="30341"/>
    <cellStyle name="Normal 2 6 54" xfId="30342"/>
    <cellStyle name="Normal 2 6 55" xfId="30343"/>
    <cellStyle name="Normal 2 6 56" xfId="30344"/>
    <cellStyle name="Normal 2 6 57" xfId="30345"/>
    <cellStyle name="Normal 2 6 58" xfId="30346"/>
    <cellStyle name="Normal 2 6 59" xfId="30347"/>
    <cellStyle name="Normal 2 6 6" xfId="30348"/>
    <cellStyle name="Normal 2 6 60" xfId="30349"/>
    <cellStyle name="Normal 2 6 61" xfId="30350"/>
    <cellStyle name="Normal 2 6 62" xfId="30351"/>
    <cellStyle name="Normal 2 6 7" xfId="30352"/>
    <cellStyle name="Normal 2 6 8" xfId="30353"/>
    <cellStyle name="Normal 2 6 9" xfId="30354"/>
    <cellStyle name="Normal 2 60" xfId="30355"/>
    <cellStyle name="Normal 2 61" xfId="30356"/>
    <cellStyle name="Normal 2 62" xfId="30357"/>
    <cellStyle name="Normal 2 63" xfId="30358"/>
    <cellStyle name="Normal 2 64" xfId="30359"/>
    <cellStyle name="Normal 2 65" xfId="30360"/>
    <cellStyle name="Normal 2 66" xfId="30361"/>
    <cellStyle name="Normal 2 67" xfId="30362"/>
    <cellStyle name="Normal 2 68" xfId="30363"/>
    <cellStyle name="Normal 2 69" xfId="30364"/>
    <cellStyle name="Normal 2 7" xfId="30365"/>
    <cellStyle name="Normal 2 7 10" xfId="30366"/>
    <cellStyle name="Normal 2 7 11" xfId="30367"/>
    <cellStyle name="Normal 2 7 12" xfId="30368"/>
    <cellStyle name="Normal 2 7 13" xfId="30369"/>
    <cellStyle name="Normal 2 7 14" xfId="30370"/>
    <cellStyle name="Normal 2 7 15" xfId="30371"/>
    <cellStyle name="Normal 2 7 16" xfId="30372"/>
    <cellStyle name="Normal 2 7 17" xfId="30373"/>
    <cellStyle name="Normal 2 7 18" xfId="30374"/>
    <cellStyle name="Normal 2 7 19" xfId="30375"/>
    <cellStyle name="Normal 2 7 2" xfId="30376"/>
    <cellStyle name="Normal 2 7 20" xfId="30377"/>
    <cellStyle name="Normal 2 7 21" xfId="30378"/>
    <cellStyle name="Normal 2 7 22" xfId="30379"/>
    <cellStyle name="Normal 2 7 23" xfId="30380"/>
    <cellStyle name="Normal 2 7 24" xfId="30381"/>
    <cellStyle name="Normal 2 7 25" xfId="30382"/>
    <cellStyle name="Normal 2 7 26" xfId="30383"/>
    <cellStyle name="Normal 2 7 27" xfId="30384"/>
    <cellStyle name="Normal 2 7 28" xfId="30385"/>
    <cellStyle name="Normal 2 7 29" xfId="30386"/>
    <cellStyle name="Normal 2 7 3" xfId="30387"/>
    <cellStyle name="Normal 2 7 3 2" xfId="30388"/>
    <cellStyle name="Normal 2 7 3 3" xfId="30389"/>
    <cellStyle name="Normal 2 7 3 4" xfId="30390"/>
    <cellStyle name="Normal 2 7 3 5" xfId="30391"/>
    <cellStyle name="Normal 2 7 3 6" xfId="30392"/>
    <cellStyle name="Normal 2 7 30" xfId="30393"/>
    <cellStyle name="Normal 2 7 31" xfId="30394"/>
    <cellStyle name="Normal 2 7 32" xfId="30395"/>
    <cellStyle name="Normal 2 7 33" xfId="30396"/>
    <cellStyle name="Normal 2 7 34" xfId="30397"/>
    <cellStyle name="Normal 2 7 35" xfId="30398"/>
    <cellStyle name="Normal 2 7 36" xfId="30399"/>
    <cellStyle name="Normal 2 7 37" xfId="30400"/>
    <cellStyle name="Normal 2 7 38" xfId="30401"/>
    <cellStyle name="Normal 2 7 39" xfId="30402"/>
    <cellStyle name="Normal 2 7 4" xfId="30403"/>
    <cellStyle name="Normal 2 7 40" xfId="30404"/>
    <cellStyle name="Normal 2 7 41" xfId="30405"/>
    <cellStyle name="Normal 2 7 42" xfId="30406"/>
    <cellStyle name="Normal 2 7 43" xfId="30407"/>
    <cellStyle name="Normal 2 7 44" xfId="30408"/>
    <cellStyle name="Normal 2 7 45" xfId="30409"/>
    <cellStyle name="Normal 2 7 45 2" xfId="30410"/>
    <cellStyle name="Normal 2 7 46" xfId="30411"/>
    <cellStyle name="Normal 2 7 46 2" xfId="30412"/>
    <cellStyle name="Normal 2 7 47" xfId="30413"/>
    <cellStyle name="Normal 2 7 47 2" xfId="30414"/>
    <cellStyle name="Normal 2 7 48" xfId="30415"/>
    <cellStyle name="Normal 2 7 48 2" xfId="30416"/>
    <cellStyle name="Normal 2 7 49" xfId="30417"/>
    <cellStyle name="Normal 2 7 5" xfId="30418"/>
    <cellStyle name="Normal 2 7 50" xfId="30419"/>
    <cellStyle name="Normal 2 7 51" xfId="30420"/>
    <cellStyle name="Normal 2 7 52" xfId="30421"/>
    <cellStyle name="Normal 2 7 53" xfId="30422"/>
    <cellStyle name="Normal 2 7 54" xfId="30423"/>
    <cellStyle name="Normal 2 7 55" xfId="30424"/>
    <cellStyle name="Normal 2 7 56" xfId="30425"/>
    <cellStyle name="Normal 2 7 57" xfId="30426"/>
    <cellStyle name="Normal 2 7 58" xfId="30427"/>
    <cellStyle name="Normal 2 7 59" xfId="30428"/>
    <cellStyle name="Normal 2 7 6" xfId="30429"/>
    <cellStyle name="Normal 2 7 60" xfId="30430"/>
    <cellStyle name="Normal 2 7 61" xfId="30431"/>
    <cellStyle name="Normal 2 7 62" xfId="30432"/>
    <cellStyle name="Normal 2 7 7" xfId="30433"/>
    <cellStyle name="Normal 2 7 8" xfId="30434"/>
    <cellStyle name="Normal 2 7 9" xfId="30435"/>
    <cellStyle name="Normal 2 70" xfId="30436"/>
    <cellStyle name="Normal 2 71" xfId="30437"/>
    <cellStyle name="Normal 2 72" xfId="30438"/>
    <cellStyle name="Normal 2 73" xfId="30439"/>
    <cellStyle name="Normal 2 74" xfId="30440"/>
    <cellStyle name="Normal 2 75" xfId="30441"/>
    <cellStyle name="Normal 2 76" xfId="30442"/>
    <cellStyle name="Normal 2 77" xfId="30443"/>
    <cellStyle name="Normal 2 78" xfId="30444"/>
    <cellStyle name="Normal 2 79" xfId="30445"/>
    <cellStyle name="Normal 2 79 2" xfId="30446"/>
    <cellStyle name="Normal 2 8" xfId="30447"/>
    <cellStyle name="Normal 2 8 10" xfId="30448"/>
    <cellStyle name="Normal 2 8 11" xfId="30449"/>
    <cellStyle name="Normal 2 8 12" xfId="30450"/>
    <cellStyle name="Normal 2 8 13" xfId="30451"/>
    <cellStyle name="Normal 2 8 14" xfId="30452"/>
    <cellStyle name="Normal 2 8 15" xfId="30453"/>
    <cellStyle name="Normal 2 8 16" xfId="30454"/>
    <cellStyle name="Normal 2 8 17" xfId="30455"/>
    <cellStyle name="Normal 2 8 18" xfId="30456"/>
    <cellStyle name="Normal 2 8 19" xfId="30457"/>
    <cellStyle name="Normal 2 8 2" xfId="30458"/>
    <cellStyle name="Normal 2 8 20" xfId="30459"/>
    <cellStyle name="Normal 2 8 21" xfId="30460"/>
    <cellStyle name="Normal 2 8 22" xfId="30461"/>
    <cellStyle name="Normal 2 8 23" xfId="30462"/>
    <cellStyle name="Normal 2 8 24" xfId="30463"/>
    <cellStyle name="Normal 2 8 25" xfId="30464"/>
    <cellStyle name="Normal 2 8 26" xfId="30465"/>
    <cellStyle name="Normal 2 8 27" xfId="30466"/>
    <cellStyle name="Normal 2 8 28" xfId="30467"/>
    <cellStyle name="Normal 2 8 29" xfId="30468"/>
    <cellStyle name="Normal 2 8 3" xfId="30469"/>
    <cellStyle name="Normal 2 8 3 2" xfId="30470"/>
    <cellStyle name="Normal 2 8 3 3" xfId="30471"/>
    <cellStyle name="Normal 2 8 3 4" xfId="30472"/>
    <cellStyle name="Normal 2 8 3 5" xfId="30473"/>
    <cellStyle name="Normal 2 8 3 6" xfId="30474"/>
    <cellStyle name="Normal 2 8 30" xfId="30475"/>
    <cellStyle name="Normal 2 8 31" xfId="30476"/>
    <cellStyle name="Normal 2 8 32" xfId="30477"/>
    <cellStyle name="Normal 2 8 33" xfId="30478"/>
    <cellStyle name="Normal 2 8 34" xfId="30479"/>
    <cellStyle name="Normal 2 8 35" xfId="30480"/>
    <cellStyle name="Normal 2 8 36" xfId="30481"/>
    <cellStyle name="Normal 2 8 37" xfId="30482"/>
    <cellStyle name="Normal 2 8 38" xfId="30483"/>
    <cellStyle name="Normal 2 8 39" xfId="30484"/>
    <cellStyle name="Normal 2 8 4" xfId="30485"/>
    <cellStyle name="Normal 2 8 40" xfId="30486"/>
    <cellStyle name="Normal 2 8 41" xfId="30487"/>
    <cellStyle name="Normal 2 8 42" xfId="30488"/>
    <cellStyle name="Normal 2 8 43" xfId="30489"/>
    <cellStyle name="Normal 2 8 44" xfId="30490"/>
    <cellStyle name="Normal 2 8 45" xfId="30491"/>
    <cellStyle name="Normal 2 8 45 2" xfId="30492"/>
    <cellStyle name="Normal 2 8 46" xfId="30493"/>
    <cellStyle name="Normal 2 8 46 2" xfId="30494"/>
    <cellStyle name="Normal 2 8 47" xfId="30495"/>
    <cellStyle name="Normal 2 8 47 2" xfId="30496"/>
    <cellStyle name="Normal 2 8 48" xfId="30497"/>
    <cellStyle name="Normal 2 8 48 2" xfId="30498"/>
    <cellStyle name="Normal 2 8 49" xfId="30499"/>
    <cellStyle name="Normal 2 8 5" xfId="30500"/>
    <cellStyle name="Normal 2 8 50" xfId="30501"/>
    <cellStyle name="Normal 2 8 51" xfId="30502"/>
    <cellStyle name="Normal 2 8 52" xfId="30503"/>
    <cellStyle name="Normal 2 8 53" xfId="30504"/>
    <cellStyle name="Normal 2 8 54" xfId="30505"/>
    <cellStyle name="Normal 2 8 55" xfId="30506"/>
    <cellStyle name="Normal 2 8 56" xfId="30507"/>
    <cellStyle name="Normal 2 8 57" xfId="30508"/>
    <cellStyle name="Normal 2 8 58" xfId="30509"/>
    <cellStyle name="Normal 2 8 59" xfId="30510"/>
    <cellStyle name="Normal 2 8 6" xfId="30511"/>
    <cellStyle name="Normal 2 8 60" xfId="30512"/>
    <cellStyle name="Normal 2 8 61" xfId="30513"/>
    <cellStyle name="Normal 2 8 62" xfId="30514"/>
    <cellStyle name="Normal 2 8 7" xfId="30515"/>
    <cellStyle name="Normal 2 8 8" xfId="30516"/>
    <cellStyle name="Normal 2 8 9" xfId="30517"/>
    <cellStyle name="Normal 2 80" xfId="30518"/>
    <cellStyle name="Normal 2 80 2" xfId="30519"/>
    <cellStyle name="Normal 2 81" xfId="30520"/>
    <cellStyle name="Normal 2 81 2" xfId="30521"/>
    <cellStyle name="Normal 2 82" xfId="30522"/>
    <cellStyle name="Normal 2 82 2" xfId="30523"/>
    <cellStyle name="Normal 2 83" xfId="30524"/>
    <cellStyle name="Normal 2 84" xfId="30525"/>
    <cellStyle name="Normal 2 85" xfId="30526"/>
    <cellStyle name="Normal 2 86" xfId="30527"/>
    <cellStyle name="Normal 2 87" xfId="30528"/>
    <cellStyle name="Normal 2 88" xfId="30529"/>
    <cellStyle name="Normal 2 89" xfId="30530"/>
    <cellStyle name="Normal 2 9" xfId="30531"/>
    <cellStyle name="Normal 2 9 10" xfId="30532"/>
    <cellStyle name="Normal 2 9 11" xfId="30533"/>
    <cellStyle name="Normal 2 9 12" xfId="30534"/>
    <cellStyle name="Normal 2 9 13" xfId="30535"/>
    <cellStyle name="Normal 2 9 14" xfId="30536"/>
    <cellStyle name="Normal 2 9 15" xfId="30537"/>
    <cellStyle name="Normal 2 9 16" xfId="30538"/>
    <cellStyle name="Normal 2 9 17" xfId="30539"/>
    <cellStyle name="Normal 2 9 18" xfId="30540"/>
    <cellStyle name="Normal 2 9 19" xfId="30541"/>
    <cellStyle name="Normal 2 9 2" xfId="30542"/>
    <cellStyle name="Normal 2 9 2 2" xfId="30543"/>
    <cellStyle name="Normal 2 9 20" xfId="30544"/>
    <cellStyle name="Normal 2 9 21" xfId="30545"/>
    <cellStyle name="Normal 2 9 22" xfId="30546"/>
    <cellStyle name="Normal 2 9 23" xfId="30547"/>
    <cellStyle name="Normal 2 9 24" xfId="30548"/>
    <cellStyle name="Normal 2 9 25" xfId="30549"/>
    <cellStyle name="Normal 2 9 26" xfId="30550"/>
    <cellStyle name="Normal 2 9 27" xfId="30551"/>
    <cellStyle name="Normal 2 9 28" xfId="30552"/>
    <cellStyle name="Normal 2 9 29" xfId="30553"/>
    <cellStyle name="Normal 2 9 3" xfId="30554"/>
    <cellStyle name="Normal 2 9 3 2" xfId="30555"/>
    <cellStyle name="Normal 2 9 3 3" xfId="30556"/>
    <cellStyle name="Normal 2 9 3 4" xfId="30557"/>
    <cellStyle name="Normal 2 9 3 5" xfId="30558"/>
    <cellStyle name="Normal 2 9 3 6" xfId="30559"/>
    <cellStyle name="Normal 2 9 30" xfId="30560"/>
    <cellStyle name="Normal 2 9 31" xfId="30561"/>
    <cellStyle name="Normal 2 9 32" xfId="30562"/>
    <cellStyle name="Normal 2 9 33" xfId="30563"/>
    <cellStyle name="Normal 2 9 34" xfId="30564"/>
    <cellStyle name="Normal 2 9 35" xfId="30565"/>
    <cellStyle name="Normal 2 9 36" xfId="30566"/>
    <cellStyle name="Normal 2 9 37" xfId="30567"/>
    <cellStyle name="Normal 2 9 38" xfId="30568"/>
    <cellStyle name="Normal 2 9 39" xfId="30569"/>
    <cellStyle name="Normal 2 9 4" xfId="30570"/>
    <cellStyle name="Normal 2 9 40" xfId="30571"/>
    <cellStyle name="Normal 2 9 41" xfId="30572"/>
    <cellStyle name="Normal 2 9 42" xfId="30573"/>
    <cellStyle name="Normal 2 9 43" xfId="30574"/>
    <cellStyle name="Normal 2 9 44" xfId="30575"/>
    <cellStyle name="Normal 2 9 45" xfId="30576"/>
    <cellStyle name="Normal 2 9 45 2" xfId="30577"/>
    <cellStyle name="Normal 2 9 46" xfId="30578"/>
    <cellStyle name="Normal 2 9 46 2" xfId="30579"/>
    <cellStyle name="Normal 2 9 47" xfId="30580"/>
    <cellStyle name="Normal 2 9 47 2" xfId="30581"/>
    <cellStyle name="Normal 2 9 48" xfId="30582"/>
    <cellStyle name="Normal 2 9 48 2" xfId="30583"/>
    <cellStyle name="Normal 2 9 49" xfId="30584"/>
    <cellStyle name="Normal 2 9 5" xfId="30585"/>
    <cellStyle name="Normal 2 9 50" xfId="30586"/>
    <cellStyle name="Normal 2 9 51" xfId="30587"/>
    <cellStyle name="Normal 2 9 52" xfId="30588"/>
    <cellStyle name="Normal 2 9 53" xfId="30589"/>
    <cellStyle name="Normal 2 9 54" xfId="30590"/>
    <cellStyle name="Normal 2 9 55" xfId="30591"/>
    <cellStyle name="Normal 2 9 56" xfId="30592"/>
    <cellStyle name="Normal 2 9 57" xfId="30593"/>
    <cellStyle name="Normal 2 9 58" xfId="30594"/>
    <cellStyle name="Normal 2 9 59" xfId="30595"/>
    <cellStyle name="Normal 2 9 6" xfId="30596"/>
    <cellStyle name="Normal 2 9 60" xfId="30597"/>
    <cellStyle name="Normal 2 9 61" xfId="30598"/>
    <cellStyle name="Normal 2 9 62" xfId="30599"/>
    <cellStyle name="Normal 2 9 7" xfId="30600"/>
    <cellStyle name="Normal 2 9 8" xfId="30601"/>
    <cellStyle name="Normal 2 9 9" xfId="30602"/>
    <cellStyle name="Normal 2 90" xfId="30603"/>
    <cellStyle name="Normal 2 91" xfId="30604"/>
    <cellStyle name="Normal 2 92" xfId="30605"/>
    <cellStyle name="Normal 2 93" xfId="30606"/>
    <cellStyle name="Normal 2 94" xfId="30607"/>
    <cellStyle name="Normal 2 95" xfId="30608"/>
    <cellStyle name="Normal 2 96" xfId="30609"/>
    <cellStyle name="Normal 2 97" xfId="30610"/>
    <cellStyle name="Normal 2 98" xfId="30611"/>
    <cellStyle name="Normal 2 99" xfId="30612"/>
    <cellStyle name="Normal 2_Book1" xfId="30613"/>
    <cellStyle name="Normal 2_Jadwal Rajawali - Okt 17 100%" xfId="37256"/>
    <cellStyle name="Normal 20" xfId="30614"/>
    <cellStyle name="Normal 20 2" xfId="30615"/>
    <cellStyle name="Normal 20 2 2" xfId="30616"/>
    <cellStyle name="Normal 20 3" xfId="30617"/>
    <cellStyle name="Normal 20 4" xfId="30618"/>
    <cellStyle name="Normal 21" xfId="30619"/>
    <cellStyle name="Normal 21 2" xfId="30620"/>
    <cellStyle name="Normal 21 2 2" xfId="30621"/>
    <cellStyle name="Normal 21 3" xfId="30622"/>
    <cellStyle name="Normal 22" xfId="30623"/>
    <cellStyle name="Normal 22 2" xfId="30624"/>
    <cellStyle name="Normal 22 2 2" xfId="30625"/>
    <cellStyle name="Normal 22 3" xfId="30626"/>
    <cellStyle name="Normal 23" xfId="30627"/>
    <cellStyle name="Normal 23 2" xfId="30628"/>
    <cellStyle name="Normal 24" xfId="30629"/>
    <cellStyle name="Normal 25" xfId="30630"/>
    <cellStyle name="Normal 25 2" xfId="30631"/>
    <cellStyle name="Normal 26" xfId="30632"/>
    <cellStyle name="Normal 26 10" xfId="30633"/>
    <cellStyle name="Normal 26 11" xfId="30634"/>
    <cellStyle name="Normal 26 12" xfId="30635"/>
    <cellStyle name="Normal 26 13" xfId="30636"/>
    <cellStyle name="Normal 26 14" xfId="30637"/>
    <cellStyle name="Normal 26 15" xfId="30638"/>
    <cellStyle name="Normal 26 16" xfId="30639"/>
    <cellStyle name="Normal 26 17" xfId="30640"/>
    <cellStyle name="Normal 26 18" xfId="30641"/>
    <cellStyle name="Normal 26 19" xfId="30642"/>
    <cellStyle name="Normal 26 2" xfId="30643"/>
    <cellStyle name="Normal 26 2 2" xfId="30644"/>
    <cellStyle name="Normal 26 2 3" xfId="30645"/>
    <cellStyle name="Normal 26 20" xfId="30646"/>
    <cellStyle name="Normal 26 21" xfId="30647"/>
    <cellStyle name="Normal 26 22" xfId="30648"/>
    <cellStyle name="Normal 26 23" xfId="30649"/>
    <cellStyle name="Normal 26 24" xfId="30650"/>
    <cellStyle name="Normal 26 25" xfId="30651"/>
    <cellStyle name="Normal 26 26" xfId="30652"/>
    <cellStyle name="Normal 26 27" xfId="30653"/>
    <cellStyle name="Normal 26 28" xfId="30654"/>
    <cellStyle name="Normal 26 29" xfId="30655"/>
    <cellStyle name="Normal 26 3" xfId="30656"/>
    <cellStyle name="Normal 26 3 2" xfId="30657"/>
    <cellStyle name="Normal 26 3 3" xfId="30658"/>
    <cellStyle name="Normal 26 3 4" xfId="30659"/>
    <cellStyle name="Normal 26 3 5" xfId="30660"/>
    <cellStyle name="Normal 26 3 6" xfId="30661"/>
    <cellStyle name="Normal 26 3 7" xfId="30662"/>
    <cellStyle name="Normal 26 30" xfId="30663"/>
    <cellStyle name="Normal 26 31" xfId="30664"/>
    <cellStyle name="Normal 26 32" xfId="30665"/>
    <cellStyle name="Normal 26 33" xfId="30666"/>
    <cellStyle name="Normal 26 34" xfId="30667"/>
    <cellStyle name="Normal 26 35" xfId="30668"/>
    <cellStyle name="Normal 26 36" xfId="30669"/>
    <cellStyle name="Normal 26 37" xfId="30670"/>
    <cellStyle name="Normal 26 38" xfId="30671"/>
    <cellStyle name="Normal 26 39" xfId="30672"/>
    <cellStyle name="Normal 26 4" xfId="30673"/>
    <cellStyle name="Normal 26 40" xfId="30674"/>
    <cellStyle name="Normal 26 41" xfId="30675"/>
    <cellStyle name="Normal 26 42" xfId="30676"/>
    <cellStyle name="Normal 26 43" xfId="30677"/>
    <cellStyle name="Normal 26 44" xfId="30678"/>
    <cellStyle name="Normal 26 45" xfId="30679"/>
    <cellStyle name="Normal 26 45 2" xfId="30680"/>
    <cellStyle name="Normal 26 46" xfId="30681"/>
    <cellStyle name="Normal 26 46 2" xfId="30682"/>
    <cellStyle name="Normal 26 47" xfId="30683"/>
    <cellStyle name="Normal 26 47 2" xfId="30684"/>
    <cellStyle name="Normal 26 48" xfId="30685"/>
    <cellStyle name="Normal 26 48 2" xfId="30686"/>
    <cellStyle name="Normal 26 49" xfId="30687"/>
    <cellStyle name="Normal 26 5" xfId="30688"/>
    <cellStyle name="Normal 26 50" xfId="30689"/>
    <cellStyle name="Normal 26 51" xfId="30690"/>
    <cellStyle name="Normal 26 52" xfId="30691"/>
    <cellStyle name="Normal 26 53" xfId="30692"/>
    <cellStyle name="Normal 26 54" xfId="30693"/>
    <cellStyle name="Normal 26 55" xfId="30694"/>
    <cellStyle name="Normal 26 56" xfId="30695"/>
    <cellStyle name="Normal 26 57" xfId="30696"/>
    <cellStyle name="Normal 26 58" xfId="30697"/>
    <cellStyle name="Normal 26 59" xfId="30698"/>
    <cellStyle name="Normal 26 6" xfId="30699"/>
    <cellStyle name="Normal 26 60" xfId="30700"/>
    <cellStyle name="Normal 26 61" xfId="30701"/>
    <cellStyle name="Normal 26 62" xfId="30702"/>
    <cellStyle name="Normal 26 7" xfId="30703"/>
    <cellStyle name="Normal 26 8" xfId="30704"/>
    <cellStyle name="Normal 26 9" xfId="30705"/>
    <cellStyle name="Normal 27" xfId="30706"/>
    <cellStyle name="Normal 27 10" xfId="30707"/>
    <cellStyle name="Normal 27 11" xfId="30708"/>
    <cellStyle name="Normal 27 12" xfId="30709"/>
    <cellStyle name="Normal 27 13" xfId="30710"/>
    <cellStyle name="Normal 27 14" xfId="30711"/>
    <cellStyle name="Normal 27 15" xfId="30712"/>
    <cellStyle name="Normal 27 16" xfId="30713"/>
    <cellStyle name="Normal 27 17" xfId="30714"/>
    <cellStyle name="Normal 27 18" xfId="30715"/>
    <cellStyle name="Normal 27 19" xfId="30716"/>
    <cellStyle name="Normal 27 2" xfId="30717"/>
    <cellStyle name="Normal 27 2 2" xfId="30718"/>
    <cellStyle name="Normal 27 2 3" xfId="30719"/>
    <cellStyle name="Normal 27 20" xfId="30720"/>
    <cellStyle name="Normal 27 21" xfId="30721"/>
    <cellStyle name="Normal 27 22" xfId="30722"/>
    <cellStyle name="Normal 27 23" xfId="30723"/>
    <cellStyle name="Normal 27 24" xfId="30724"/>
    <cellStyle name="Normal 27 25" xfId="30725"/>
    <cellStyle name="Normal 27 26" xfId="30726"/>
    <cellStyle name="Normal 27 27" xfId="30727"/>
    <cellStyle name="Normal 27 28" xfId="30728"/>
    <cellStyle name="Normal 27 29" xfId="30729"/>
    <cellStyle name="Normal 27 3" xfId="30730"/>
    <cellStyle name="Normal 27 3 2" xfId="30731"/>
    <cellStyle name="Normal 27 3 3" xfId="30732"/>
    <cellStyle name="Normal 27 3 4" xfId="30733"/>
    <cellStyle name="Normal 27 3 5" xfId="30734"/>
    <cellStyle name="Normal 27 3 6" xfId="30735"/>
    <cellStyle name="Normal 27 3 7" xfId="30736"/>
    <cellStyle name="Normal 27 30" xfId="30737"/>
    <cellStyle name="Normal 27 31" xfId="30738"/>
    <cellStyle name="Normal 27 32" xfId="30739"/>
    <cellStyle name="Normal 27 33" xfId="30740"/>
    <cellStyle name="Normal 27 34" xfId="30741"/>
    <cellStyle name="Normal 27 35" xfId="30742"/>
    <cellStyle name="Normal 27 36" xfId="30743"/>
    <cellStyle name="Normal 27 37" xfId="30744"/>
    <cellStyle name="Normal 27 38" xfId="30745"/>
    <cellStyle name="Normal 27 39" xfId="30746"/>
    <cellStyle name="Normal 27 4" xfId="30747"/>
    <cellStyle name="Normal 27 40" xfId="30748"/>
    <cellStyle name="Normal 27 41" xfId="30749"/>
    <cellStyle name="Normal 27 42" xfId="30750"/>
    <cellStyle name="Normal 27 43" xfId="30751"/>
    <cellStyle name="Normal 27 44" xfId="30752"/>
    <cellStyle name="Normal 27 45" xfId="30753"/>
    <cellStyle name="Normal 27 45 2" xfId="30754"/>
    <cellStyle name="Normal 27 46" xfId="30755"/>
    <cellStyle name="Normal 27 46 2" xfId="30756"/>
    <cellStyle name="Normal 27 47" xfId="30757"/>
    <cellStyle name="Normal 27 47 2" xfId="30758"/>
    <cellStyle name="Normal 27 48" xfId="30759"/>
    <cellStyle name="Normal 27 48 2" xfId="30760"/>
    <cellStyle name="Normal 27 49" xfId="30761"/>
    <cellStyle name="Normal 27 5" xfId="30762"/>
    <cellStyle name="Normal 27 50" xfId="30763"/>
    <cellStyle name="Normal 27 51" xfId="30764"/>
    <cellStyle name="Normal 27 52" xfId="30765"/>
    <cellStyle name="Normal 27 53" xfId="30766"/>
    <cellStyle name="Normal 27 54" xfId="30767"/>
    <cellStyle name="Normal 27 55" xfId="30768"/>
    <cellStyle name="Normal 27 56" xfId="30769"/>
    <cellStyle name="Normal 27 57" xfId="30770"/>
    <cellStyle name="Normal 27 58" xfId="30771"/>
    <cellStyle name="Normal 27 59" xfId="30772"/>
    <cellStyle name="Normal 27 6" xfId="30773"/>
    <cellStyle name="Normal 27 60" xfId="30774"/>
    <cellStyle name="Normal 27 61" xfId="30775"/>
    <cellStyle name="Normal 27 62" xfId="30776"/>
    <cellStyle name="Normal 27 7" xfId="30777"/>
    <cellStyle name="Normal 27 8" xfId="30778"/>
    <cellStyle name="Normal 27 9" xfId="30779"/>
    <cellStyle name="Normal 28" xfId="30780"/>
    <cellStyle name="Normal 28 2" xfId="30781"/>
    <cellStyle name="Normal 28 2 2" xfId="30782"/>
    <cellStyle name="Normal 28 2 3" xfId="30783"/>
    <cellStyle name="Normal 28 2 4" xfId="30784"/>
    <cellStyle name="Normal 28 3" xfId="30785"/>
    <cellStyle name="Normal 28 4" xfId="30786"/>
    <cellStyle name="Normal 28 5" xfId="30787"/>
    <cellStyle name="Normal 28 6" xfId="30788"/>
    <cellStyle name="Normal 28 7" xfId="30789"/>
    <cellStyle name="Normal 29" xfId="30790"/>
    <cellStyle name="Normal 3" xfId="30791"/>
    <cellStyle name="Normal 3 10" xfId="30792"/>
    <cellStyle name="Normal 3 10 10" xfId="30793"/>
    <cellStyle name="Normal 3 10 11" xfId="30794"/>
    <cellStyle name="Normal 3 10 12" xfId="30795"/>
    <cellStyle name="Normal 3 10 13" xfId="30796"/>
    <cellStyle name="Normal 3 10 14" xfId="30797"/>
    <cellStyle name="Normal 3 10 15" xfId="30798"/>
    <cellStyle name="Normal 3 10 16" xfId="30799"/>
    <cellStyle name="Normal 3 10 17" xfId="30800"/>
    <cellStyle name="Normal 3 10 18" xfId="30801"/>
    <cellStyle name="Normal 3 10 19" xfId="30802"/>
    <cellStyle name="Normal 3 10 2" xfId="30803"/>
    <cellStyle name="Normal 3 10 20" xfId="30804"/>
    <cellStyle name="Normal 3 10 21" xfId="30805"/>
    <cellStyle name="Normal 3 10 22" xfId="30806"/>
    <cellStyle name="Normal 3 10 23" xfId="30807"/>
    <cellStyle name="Normal 3 10 24" xfId="30808"/>
    <cellStyle name="Normal 3 10 25" xfId="30809"/>
    <cellStyle name="Normal 3 10 26" xfId="30810"/>
    <cellStyle name="Normal 3 10 27" xfId="30811"/>
    <cellStyle name="Normal 3 10 28" xfId="30812"/>
    <cellStyle name="Normal 3 10 29" xfId="30813"/>
    <cellStyle name="Normal 3 10 3" xfId="30814"/>
    <cellStyle name="Normal 3 10 3 2" xfId="30815"/>
    <cellStyle name="Normal 3 10 3 3" xfId="30816"/>
    <cellStyle name="Normal 3 10 3 4" xfId="30817"/>
    <cellStyle name="Normal 3 10 3 5" xfId="30818"/>
    <cellStyle name="Normal 3 10 3 6" xfId="30819"/>
    <cellStyle name="Normal 3 10 30" xfId="30820"/>
    <cellStyle name="Normal 3 10 31" xfId="30821"/>
    <cellStyle name="Normal 3 10 32" xfId="30822"/>
    <cellStyle name="Normal 3 10 33" xfId="30823"/>
    <cellStyle name="Normal 3 10 34" xfId="30824"/>
    <cellStyle name="Normal 3 10 35" xfId="30825"/>
    <cellStyle name="Normal 3 10 36" xfId="30826"/>
    <cellStyle name="Normal 3 10 37" xfId="30827"/>
    <cellStyle name="Normal 3 10 38" xfId="30828"/>
    <cellStyle name="Normal 3 10 39" xfId="30829"/>
    <cellStyle name="Normal 3 10 4" xfId="30830"/>
    <cellStyle name="Normal 3 10 40" xfId="30831"/>
    <cellStyle name="Normal 3 10 41" xfId="30832"/>
    <cellStyle name="Normal 3 10 42" xfId="30833"/>
    <cellStyle name="Normal 3 10 43" xfId="30834"/>
    <cellStyle name="Normal 3 10 44" xfId="30835"/>
    <cellStyle name="Normal 3 10 45" xfId="30836"/>
    <cellStyle name="Normal 3 10 45 2" xfId="30837"/>
    <cellStyle name="Normal 3 10 46" xfId="30838"/>
    <cellStyle name="Normal 3 10 46 2" xfId="30839"/>
    <cellStyle name="Normal 3 10 47" xfId="30840"/>
    <cellStyle name="Normal 3 10 47 2" xfId="30841"/>
    <cellStyle name="Normal 3 10 48" xfId="30842"/>
    <cellStyle name="Normal 3 10 48 2" xfId="30843"/>
    <cellStyle name="Normal 3 10 49" xfId="30844"/>
    <cellStyle name="Normal 3 10 5" xfId="30845"/>
    <cellStyle name="Normal 3 10 50" xfId="30846"/>
    <cellStyle name="Normal 3 10 51" xfId="30847"/>
    <cellStyle name="Normal 3 10 52" xfId="30848"/>
    <cellStyle name="Normal 3 10 53" xfId="30849"/>
    <cellStyle name="Normal 3 10 54" xfId="30850"/>
    <cellStyle name="Normal 3 10 55" xfId="30851"/>
    <cellStyle name="Normal 3 10 56" xfId="30852"/>
    <cellStyle name="Normal 3 10 57" xfId="30853"/>
    <cellStyle name="Normal 3 10 58" xfId="30854"/>
    <cellStyle name="Normal 3 10 59" xfId="30855"/>
    <cellStyle name="Normal 3 10 6" xfId="30856"/>
    <cellStyle name="Normal 3 10 60" xfId="30857"/>
    <cellStyle name="Normal 3 10 61" xfId="30858"/>
    <cellStyle name="Normal 3 10 7" xfId="30859"/>
    <cellStyle name="Normal 3 10 8" xfId="30860"/>
    <cellStyle name="Normal 3 10 9" xfId="30861"/>
    <cellStyle name="Normal 3 11" xfId="30862"/>
    <cellStyle name="Normal 3 11 10" xfId="30863"/>
    <cellStyle name="Normal 3 11 11" xfId="30864"/>
    <cellStyle name="Normal 3 11 12" xfId="30865"/>
    <cellStyle name="Normal 3 11 13" xfId="30866"/>
    <cellStyle name="Normal 3 11 14" xfId="30867"/>
    <cellStyle name="Normal 3 11 15" xfId="30868"/>
    <cellStyle name="Normal 3 11 16" xfId="30869"/>
    <cellStyle name="Normal 3 11 17" xfId="30870"/>
    <cellStyle name="Normal 3 11 18" xfId="30871"/>
    <cellStyle name="Normal 3 11 19" xfId="30872"/>
    <cellStyle name="Normal 3 11 2" xfId="30873"/>
    <cellStyle name="Normal 3 11 20" xfId="30874"/>
    <cellStyle name="Normal 3 11 21" xfId="30875"/>
    <cellStyle name="Normal 3 11 22" xfId="30876"/>
    <cellStyle name="Normal 3 11 23" xfId="30877"/>
    <cellStyle name="Normal 3 11 24" xfId="30878"/>
    <cellStyle name="Normal 3 11 25" xfId="30879"/>
    <cellStyle name="Normal 3 11 26" xfId="30880"/>
    <cellStyle name="Normal 3 11 27" xfId="30881"/>
    <cellStyle name="Normal 3 11 28" xfId="30882"/>
    <cellStyle name="Normal 3 11 29" xfId="30883"/>
    <cellStyle name="Normal 3 11 3" xfId="30884"/>
    <cellStyle name="Normal 3 11 3 2" xfId="30885"/>
    <cellStyle name="Normal 3 11 3 3" xfId="30886"/>
    <cellStyle name="Normal 3 11 3 4" xfId="30887"/>
    <cellStyle name="Normal 3 11 3 5" xfId="30888"/>
    <cellStyle name="Normal 3 11 3 6" xfId="30889"/>
    <cellStyle name="Normal 3 11 30" xfId="30890"/>
    <cellStyle name="Normal 3 11 31" xfId="30891"/>
    <cellStyle name="Normal 3 11 32" xfId="30892"/>
    <cellStyle name="Normal 3 11 33" xfId="30893"/>
    <cellStyle name="Normal 3 11 34" xfId="30894"/>
    <cellStyle name="Normal 3 11 35" xfId="30895"/>
    <cellStyle name="Normal 3 11 36" xfId="30896"/>
    <cellStyle name="Normal 3 11 37" xfId="30897"/>
    <cellStyle name="Normal 3 11 38" xfId="30898"/>
    <cellStyle name="Normal 3 11 39" xfId="30899"/>
    <cellStyle name="Normal 3 11 4" xfId="30900"/>
    <cellStyle name="Normal 3 11 40" xfId="30901"/>
    <cellStyle name="Normal 3 11 41" xfId="30902"/>
    <cellStyle name="Normal 3 11 42" xfId="30903"/>
    <cellStyle name="Normal 3 11 43" xfId="30904"/>
    <cellStyle name="Normal 3 11 44" xfId="30905"/>
    <cellStyle name="Normal 3 11 45" xfId="30906"/>
    <cellStyle name="Normal 3 11 45 2" xfId="30907"/>
    <cellStyle name="Normal 3 11 46" xfId="30908"/>
    <cellStyle name="Normal 3 11 46 2" xfId="30909"/>
    <cellStyle name="Normal 3 11 47" xfId="30910"/>
    <cellStyle name="Normal 3 11 47 2" xfId="30911"/>
    <cellStyle name="Normal 3 11 48" xfId="30912"/>
    <cellStyle name="Normal 3 11 48 2" xfId="30913"/>
    <cellStyle name="Normal 3 11 49" xfId="30914"/>
    <cellStyle name="Normal 3 11 5" xfId="30915"/>
    <cellStyle name="Normal 3 11 50" xfId="30916"/>
    <cellStyle name="Normal 3 11 51" xfId="30917"/>
    <cellStyle name="Normal 3 11 52" xfId="30918"/>
    <cellStyle name="Normal 3 11 53" xfId="30919"/>
    <cellStyle name="Normal 3 11 54" xfId="30920"/>
    <cellStyle name="Normal 3 11 55" xfId="30921"/>
    <cellStyle name="Normal 3 11 56" xfId="30922"/>
    <cellStyle name="Normal 3 11 57" xfId="30923"/>
    <cellStyle name="Normal 3 11 58" xfId="30924"/>
    <cellStyle name="Normal 3 11 59" xfId="30925"/>
    <cellStyle name="Normal 3 11 6" xfId="30926"/>
    <cellStyle name="Normal 3 11 60" xfId="30927"/>
    <cellStyle name="Normal 3 11 61" xfId="30928"/>
    <cellStyle name="Normal 3 11 7" xfId="30929"/>
    <cellStyle name="Normal 3 11 8" xfId="30930"/>
    <cellStyle name="Normal 3 11 9" xfId="30931"/>
    <cellStyle name="Normal 3 12" xfId="30932"/>
    <cellStyle name="Normal 3 12 10" xfId="30933"/>
    <cellStyle name="Normal 3 12 11" xfId="30934"/>
    <cellStyle name="Normal 3 12 12" xfId="30935"/>
    <cellStyle name="Normal 3 12 13" xfId="30936"/>
    <cellStyle name="Normal 3 12 14" xfId="30937"/>
    <cellStyle name="Normal 3 12 15" xfId="30938"/>
    <cellStyle name="Normal 3 12 16" xfId="30939"/>
    <cellStyle name="Normal 3 12 17" xfId="30940"/>
    <cellStyle name="Normal 3 12 18" xfId="30941"/>
    <cellStyle name="Normal 3 12 19" xfId="30942"/>
    <cellStyle name="Normal 3 12 2" xfId="30943"/>
    <cellStyle name="Normal 3 12 20" xfId="30944"/>
    <cellStyle name="Normal 3 12 21" xfId="30945"/>
    <cellStyle name="Normal 3 12 22" xfId="30946"/>
    <cellStyle name="Normal 3 12 23" xfId="30947"/>
    <cellStyle name="Normal 3 12 24" xfId="30948"/>
    <cellStyle name="Normal 3 12 25" xfId="30949"/>
    <cellStyle name="Normal 3 12 26" xfId="30950"/>
    <cellStyle name="Normal 3 12 27" xfId="30951"/>
    <cellStyle name="Normal 3 12 28" xfId="30952"/>
    <cellStyle name="Normal 3 12 29" xfId="30953"/>
    <cellStyle name="Normal 3 12 3" xfId="30954"/>
    <cellStyle name="Normal 3 12 3 2" xfId="30955"/>
    <cellStyle name="Normal 3 12 3 3" xfId="30956"/>
    <cellStyle name="Normal 3 12 3 4" xfId="30957"/>
    <cellStyle name="Normal 3 12 3 5" xfId="30958"/>
    <cellStyle name="Normal 3 12 3 6" xfId="30959"/>
    <cellStyle name="Normal 3 12 30" xfId="30960"/>
    <cellStyle name="Normal 3 12 31" xfId="30961"/>
    <cellStyle name="Normal 3 12 32" xfId="30962"/>
    <cellStyle name="Normal 3 12 33" xfId="30963"/>
    <cellStyle name="Normal 3 12 34" xfId="30964"/>
    <cellStyle name="Normal 3 12 35" xfId="30965"/>
    <cellStyle name="Normal 3 12 36" xfId="30966"/>
    <cellStyle name="Normal 3 12 37" xfId="30967"/>
    <cellStyle name="Normal 3 12 38" xfId="30968"/>
    <cellStyle name="Normal 3 12 39" xfId="30969"/>
    <cellStyle name="Normal 3 12 4" xfId="30970"/>
    <cellStyle name="Normal 3 12 40" xfId="30971"/>
    <cellStyle name="Normal 3 12 41" xfId="30972"/>
    <cellStyle name="Normal 3 12 42" xfId="30973"/>
    <cellStyle name="Normal 3 12 43" xfId="30974"/>
    <cellStyle name="Normal 3 12 44" xfId="30975"/>
    <cellStyle name="Normal 3 12 45" xfId="30976"/>
    <cellStyle name="Normal 3 12 45 2" xfId="30977"/>
    <cellStyle name="Normal 3 12 46" xfId="30978"/>
    <cellStyle name="Normal 3 12 46 2" xfId="30979"/>
    <cellStyle name="Normal 3 12 47" xfId="30980"/>
    <cellStyle name="Normal 3 12 47 2" xfId="30981"/>
    <cellStyle name="Normal 3 12 48" xfId="30982"/>
    <cellStyle name="Normal 3 12 48 2" xfId="30983"/>
    <cellStyle name="Normal 3 12 49" xfId="30984"/>
    <cellStyle name="Normal 3 12 5" xfId="30985"/>
    <cellStyle name="Normal 3 12 50" xfId="30986"/>
    <cellStyle name="Normal 3 12 51" xfId="30987"/>
    <cellStyle name="Normal 3 12 52" xfId="30988"/>
    <cellStyle name="Normal 3 12 53" xfId="30989"/>
    <cellStyle name="Normal 3 12 54" xfId="30990"/>
    <cellStyle name="Normal 3 12 55" xfId="30991"/>
    <cellStyle name="Normal 3 12 56" xfId="30992"/>
    <cellStyle name="Normal 3 12 57" xfId="30993"/>
    <cellStyle name="Normal 3 12 58" xfId="30994"/>
    <cellStyle name="Normal 3 12 59" xfId="30995"/>
    <cellStyle name="Normal 3 12 6" xfId="30996"/>
    <cellStyle name="Normal 3 12 60" xfId="30997"/>
    <cellStyle name="Normal 3 12 61" xfId="30998"/>
    <cellStyle name="Normal 3 12 7" xfId="30999"/>
    <cellStyle name="Normal 3 12 8" xfId="31000"/>
    <cellStyle name="Normal 3 12 9" xfId="31001"/>
    <cellStyle name="Normal 3 13" xfId="31002"/>
    <cellStyle name="Normal 3 13 10" xfId="31003"/>
    <cellStyle name="Normal 3 13 11" xfId="31004"/>
    <cellStyle name="Normal 3 13 12" xfId="31005"/>
    <cellStyle name="Normal 3 13 13" xfId="31006"/>
    <cellStyle name="Normal 3 13 14" xfId="31007"/>
    <cellStyle name="Normal 3 13 15" xfId="31008"/>
    <cellStyle name="Normal 3 13 16" xfId="31009"/>
    <cellStyle name="Normal 3 13 17" xfId="31010"/>
    <cellStyle name="Normal 3 13 18" xfId="31011"/>
    <cellStyle name="Normal 3 13 19" xfId="31012"/>
    <cellStyle name="Normal 3 13 2" xfId="31013"/>
    <cellStyle name="Normal 3 13 20" xfId="31014"/>
    <cellStyle name="Normal 3 13 21" xfId="31015"/>
    <cellStyle name="Normal 3 13 22" xfId="31016"/>
    <cellStyle name="Normal 3 13 23" xfId="31017"/>
    <cellStyle name="Normal 3 13 24" xfId="31018"/>
    <cellStyle name="Normal 3 13 25" xfId="31019"/>
    <cellStyle name="Normal 3 13 26" xfId="31020"/>
    <cellStyle name="Normal 3 13 27" xfId="31021"/>
    <cellStyle name="Normal 3 13 28" xfId="31022"/>
    <cellStyle name="Normal 3 13 29" xfId="31023"/>
    <cellStyle name="Normal 3 13 3" xfId="31024"/>
    <cellStyle name="Normal 3 13 3 2" xfId="31025"/>
    <cellStyle name="Normal 3 13 3 3" xfId="31026"/>
    <cellStyle name="Normal 3 13 3 4" xfId="31027"/>
    <cellStyle name="Normal 3 13 3 5" xfId="31028"/>
    <cellStyle name="Normal 3 13 3 6" xfId="31029"/>
    <cellStyle name="Normal 3 13 30" xfId="31030"/>
    <cellStyle name="Normal 3 13 31" xfId="31031"/>
    <cellStyle name="Normal 3 13 32" xfId="31032"/>
    <cellStyle name="Normal 3 13 33" xfId="31033"/>
    <cellStyle name="Normal 3 13 34" xfId="31034"/>
    <cellStyle name="Normal 3 13 35" xfId="31035"/>
    <cellStyle name="Normal 3 13 36" xfId="31036"/>
    <cellStyle name="Normal 3 13 37" xfId="31037"/>
    <cellStyle name="Normal 3 13 38" xfId="31038"/>
    <cellStyle name="Normal 3 13 39" xfId="31039"/>
    <cellStyle name="Normal 3 13 4" xfId="31040"/>
    <cellStyle name="Normal 3 13 40" xfId="31041"/>
    <cellStyle name="Normal 3 13 41" xfId="31042"/>
    <cellStyle name="Normal 3 13 42" xfId="31043"/>
    <cellStyle name="Normal 3 13 43" xfId="31044"/>
    <cellStyle name="Normal 3 13 44" xfId="31045"/>
    <cellStyle name="Normal 3 13 45" xfId="31046"/>
    <cellStyle name="Normal 3 13 45 2" xfId="31047"/>
    <cellStyle name="Normal 3 13 46" xfId="31048"/>
    <cellStyle name="Normal 3 13 46 2" xfId="31049"/>
    <cellStyle name="Normal 3 13 47" xfId="31050"/>
    <cellStyle name="Normal 3 13 47 2" xfId="31051"/>
    <cellStyle name="Normal 3 13 48" xfId="31052"/>
    <cellStyle name="Normal 3 13 48 2" xfId="31053"/>
    <cellStyle name="Normal 3 13 49" xfId="31054"/>
    <cellStyle name="Normal 3 13 5" xfId="31055"/>
    <cellStyle name="Normal 3 13 50" xfId="31056"/>
    <cellStyle name="Normal 3 13 51" xfId="31057"/>
    <cellStyle name="Normal 3 13 52" xfId="31058"/>
    <cellStyle name="Normal 3 13 53" xfId="31059"/>
    <cellStyle name="Normal 3 13 54" xfId="31060"/>
    <cellStyle name="Normal 3 13 55" xfId="31061"/>
    <cellStyle name="Normal 3 13 56" xfId="31062"/>
    <cellStyle name="Normal 3 13 57" xfId="31063"/>
    <cellStyle name="Normal 3 13 58" xfId="31064"/>
    <cellStyle name="Normal 3 13 59" xfId="31065"/>
    <cellStyle name="Normal 3 13 6" xfId="31066"/>
    <cellStyle name="Normal 3 13 60" xfId="31067"/>
    <cellStyle name="Normal 3 13 61" xfId="31068"/>
    <cellStyle name="Normal 3 13 7" xfId="31069"/>
    <cellStyle name="Normal 3 13 8" xfId="31070"/>
    <cellStyle name="Normal 3 13 9" xfId="31071"/>
    <cellStyle name="Normal 3 14" xfId="31072"/>
    <cellStyle name="Normal 3 14 10" xfId="31073"/>
    <cellStyle name="Normal 3 14 11" xfId="31074"/>
    <cellStyle name="Normal 3 14 12" xfId="31075"/>
    <cellStyle name="Normal 3 14 13" xfId="31076"/>
    <cellStyle name="Normal 3 14 14" xfId="31077"/>
    <cellStyle name="Normal 3 14 15" xfId="31078"/>
    <cellStyle name="Normal 3 14 16" xfId="31079"/>
    <cellStyle name="Normal 3 14 17" xfId="31080"/>
    <cellStyle name="Normal 3 14 18" xfId="31081"/>
    <cellStyle name="Normal 3 14 19" xfId="31082"/>
    <cellStyle name="Normal 3 14 2" xfId="31083"/>
    <cellStyle name="Normal 3 14 20" xfId="31084"/>
    <cellStyle name="Normal 3 14 21" xfId="31085"/>
    <cellStyle name="Normal 3 14 22" xfId="31086"/>
    <cellStyle name="Normal 3 14 23" xfId="31087"/>
    <cellStyle name="Normal 3 14 24" xfId="31088"/>
    <cellStyle name="Normal 3 14 25" xfId="31089"/>
    <cellStyle name="Normal 3 14 26" xfId="31090"/>
    <cellStyle name="Normal 3 14 27" xfId="31091"/>
    <cellStyle name="Normal 3 14 28" xfId="31092"/>
    <cellStyle name="Normal 3 14 29" xfId="31093"/>
    <cellStyle name="Normal 3 14 3" xfId="31094"/>
    <cellStyle name="Normal 3 14 3 2" xfId="31095"/>
    <cellStyle name="Normal 3 14 3 3" xfId="31096"/>
    <cellStyle name="Normal 3 14 3 4" xfId="31097"/>
    <cellStyle name="Normal 3 14 3 5" xfId="31098"/>
    <cellStyle name="Normal 3 14 3 6" xfId="31099"/>
    <cellStyle name="Normal 3 14 30" xfId="31100"/>
    <cellStyle name="Normal 3 14 31" xfId="31101"/>
    <cellStyle name="Normal 3 14 32" xfId="31102"/>
    <cellStyle name="Normal 3 14 33" xfId="31103"/>
    <cellStyle name="Normal 3 14 34" xfId="31104"/>
    <cellStyle name="Normal 3 14 35" xfId="31105"/>
    <cellStyle name="Normal 3 14 36" xfId="31106"/>
    <cellStyle name="Normal 3 14 37" xfId="31107"/>
    <cellStyle name="Normal 3 14 38" xfId="31108"/>
    <cellStyle name="Normal 3 14 39" xfId="31109"/>
    <cellStyle name="Normal 3 14 4" xfId="31110"/>
    <cellStyle name="Normal 3 14 40" xfId="31111"/>
    <cellStyle name="Normal 3 14 41" xfId="31112"/>
    <cellStyle name="Normal 3 14 42" xfId="31113"/>
    <cellStyle name="Normal 3 14 43" xfId="31114"/>
    <cellStyle name="Normal 3 14 44" xfId="31115"/>
    <cellStyle name="Normal 3 14 45" xfId="31116"/>
    <cellStyle name="Normal 3 14 45 2" xfId="31117"/>
    <cellStyle name="Normal 3 14 46" xfId="31118"/>
    <cellStyle name="Normal 3 14 46 2" xfId="31119"/>
    <cellStyle name="Normal 3 14 47" xfId="31120"/>
    <cellStyle name="Normal 3 14 47 2" xfId="31121"/>
    <cellStyle name="Normal 3 14 48" xfId="31122"/>
    <cellStyle name="Normal 3 14 48 2" xfId="31123"/>
    <cellStyle name="Normal 3 14 49" xfId="31124"/>
    <cellStyle name="Normal 3 14 5" xfId="31125"/>
    <cellStyle name="Normal 3 14 50" xfId="31126"/>
    <cellStyle name="Normal 3 14 51" xfId="31127"/>
    <cellStyle name="Normal 3 14 52" xfId="31128"/>
    <cellStyle name="Normal 3 14 53" xfId="31129"/>
    <cellStyle name="Normal 3 14 54" xfId="31130"/>
    <cellStyle name="Normal 3 14 55" xfId="31131"/>
    <cellStyle name="Normal 3 14 56" xfId="31132"/>
    <cellStyle name="Normal 3 14 57" xfId="31133"/>
    <cellStyle name="Normal 3 14 58" xfId="31134"/>
    <cellStyle name="Normal 3 14 59" xfId="31135"/>
    <cellStyle name="Normal 3 14 6" xfId="31136"/>
    <cellStyle name="Normal 3 14 60" xfId="31137"/>
    <cellStyle name="Normal 3 14 61" xfId="31138"/>
    <cellStyle name="Normal 3 14 7" xfId="31139"/>
    <cellStyle name="Normal 3 14 8" xfId="31140"/>
    <cellStyle name="Normal 3 14 9" xfId="31141"/>
    <cellStyle name="Normal 3 15" xfId="31142"/>
    <cellStyle name="Normal 3 15 10" xfId="31143"/>
    <cellStyle name="Normal 3 15 11" xfId="31144"/>
    <cellStyle name="Normal 3 15 12" xfId="31145"/>
    <cellStyle name="Normal 3 15 13" xfId="31146"/>
    <cellStyle name="Normal 3 15 14" xfId="31147"/>
    <cellStyle name="Normal 3 15 15" xfId="31148"/>
    <cellStyle name="Normal 3 15 16" xfId="31149"/>
    <cellStyle name="Normal 3 15 17" xfId="31150"/>
    <cellStyle name="Normal 3 15 18" xfId="31151"/>
    <cellStyle name="Normal 3 15 19" xfId="31152"/>
    <cellStyle name="Normal 3 15 2" xfId="31153"/>
    <cellStyle name="Normal 3 15 20" xfId="31154"/>
    <cellStyle name="Normal 3 15 21" xfId="31155"/>
    <cellStyle name="Normal 3 15 22" xfId="31156"/>
    <cellStyle name="Normal 3 15 23" xfId="31157"/>
    <cellStyle name="Normal 3 15 24" xfId="31158"/>
    <cellStyle name="Normal 3 15 25" xfId="31159"/>
    <cellStyle name="Normal 3 15 26" xfId="31160"/>
    <cellStyle name="Normal 3 15 27" xfId="31161"/>
    <cellStyle name="Normal 3 15 28" xfId="31162"/>
    <cellStyle name="Normal 3 15 29" xfId="31163"/>
    <cellStyle name="Normal 3 15 3" xfId="31164"/>
    <cellStyle name="Normal 3 15 3 2" xfId="31165"/>
    <cellStyle name="Normal 3 15 3 3" xfId="31166"/>
    <cellStyle name="Normal 3 15 3 4" xfId="31167"/>
    <cellStyle name="Normal 3 15 3 5" xfId="31168"/>
    <cellStyle name="Normal 3 15 3 6" xfId="31169"/>
    <cellStyle name="Normal 3 15 30" xfId="31170"/>
    <cellStyle name="Normal 3 15 31" xfId="31171"/>
    <cellStyle name="Normal 3 15 32" xfId="31172"/>
    <cellStyle name="Normal 3 15 33" xfId="31173"/>
    <cellStyle name="Normal 3 15 34" xfId="31174"/>
    <cellStyle name="Normal 3 15 35" xfId="31175"/>
    <cellStyle name="Normal 3 15 36" xfId="31176"/>
    <cellStyle name="Normal 3 15 37" xfId="31177"/>
    <cellStyle name="Normal 3 15 38" xfId="31178"/>
    <cellStyle name="Normal 3 15 39" xfId="31179"/>
    <cellStyle name="Normal 3 15 4" xfId="31180"/>
    <cellStyle name="Normal 3 15 40" xfId="31181"/>
    <cellStyle name="Normal 3 15 41" xfId="31182"/>
    <cellStyle name="Normal 3 15 42" xfId="31183"/>
    <cellStyle name="Normal 3 15 43" xfId="31184"/>
    <cellStyle name="Normal 3 15 44" xfId="31185"/>
    <cellStyle name="Normal 3 15 45" xfId="31186"/>
    <cellStyle name="Normal 3 15 45 2" xfId="31187"/>
    <cellStyle name="Normal 3 15 46" xfId="31188"/>
    <cellStyle name="Normal 3 15 46 2" xfId="31189"/>
    <cellStyle name="Normal 3 15 47" xfId="31190"/>
    <cellStyle name="Normal 3 15 47 2" xfId="31191"/>
    <cellStyle name="Normal 3 15 48" xfId="31192"/>
    <cellStyle name="Normal 3 15 48 2" xfId="31193"/>
    <cellStyle name="Normal 3 15 49" xfId="31194"/>
    <cellStyle name="Normal 3 15 5" xfId="31195"/>
    <cellStyle name="Normal 3 15 50" xfId="31196"/>
    <cellStyle name="Normal 3 15 51" xfId="31197"/>
    <cellStyle name="Normal 3 15 52" xfId="31198"/>
    <cellStyle name="Normal 3 15 53" xfId="31199"/>
    <cellStyle name="Normal 3 15 54" xfId="31200"/>
    <cellStyle name="Normal 3 15 55" xfId="31201"/>
    <cellStyle name="Normal 3 15 56" xfId="31202"/>
    <cellStyle name="Normal 3 15 57" xfId="31203"/>
    <cellStyle name="Normal 3 15 58" xfId="31204"/>
    <cellStyle name="Normal 3 15 59" xfId="31205"/>
    <cellStyle name="Normal 3 15 6" xfId="31206"/>
    <cellStyle name="Normal 3 15 60" xfId="31207"/>
    <cellStyle name="Normal 3 15 61" xfId="31208"/>
    <cellStyle name="Normal 3 15 7" xfId="31209"/>
    <cellStyle name="Normal 3 15 8" xfId="31210"/>
    <cellStyle name="Normal 3 15 9" xfId="31211"/>
    <cellStyle name="Normal 3 16" xfId="31212"/>
    <cellStyle name="Normal 3 16 10" xfId="31213"/>
    <cellStyle name="Normal 3 16 11" xfId="31214"/>
    <cellStyle name="Normal 3 16 12" xfId="31215"/>
    <cellStyle name="Normal 3 16 13" xfId="31216"/>
    <cellStyle name="Normal 3 16 14" xfId="31217"/>
    <cellStyle name="Normal 3 16 15" xfId="31218"/>
    <cellStyle name="Normal 3 16 16" xfId="31219"/>
    <cellStyle name="Normal 3 16 17" xfId="31220"/>
    <cellStyle name="Normal 3 16 18" xfId="31221"/>
    <cellStyle name="Normal 3 16 19" xfId="31222"/>
    <cellStyle name="Normal 3 16 2" xfId="31223"/>
    <cellStyle name="Normal 3 16 20" xfId="31224"/>
    <cellStyle name="Normal 3 16 21" xfId="31225"/>
    <cellStyle name="Normal 3 16 22" xfId="31226"/>
    <cellStyle name="Normal 3 16 23" xfId="31227"/>
    <cellStyle name="Normal 3 16 24" xfId="31228"/>
    <cellStyle name="Normal 3 16 25" xfId="31229"/>
    <cellStyle name="Normal 3 16 26" xfId="31230"/>
    <cellStyle name="Normal 3 16 27" xfId="31231"/>
    <cellStyle name="Normal 3 16 28" xfId="31232"/>
    <cellStyle name="Normal 3 16 29" xfId="31233"/>
    <cellStyle name="Normal 3 16 3" xfId="31234"/>
    <cellStyle name="Normal 3 16 3 2" xfId="31235"/>
    <cellStyle name="Normal 3 16 3 3" xfId="31236"/>
    <cellStyle name="Normal 3 16 3 4" xfId="31237"/>
    <cellStyle name="Normal 3 16 3 5" xfId="31238"/>
    <cellStyle name="Normal 3 16 3 6" xfId="31239"/>
    <cellStyle name="Normal 3 16 30" xfId="31240"/>
    <cellStyle name="Normal 3 16 31" xfId="31241"/>
    <cellStyle name="Normal 3 16 32" xfId="31242"/>
    <cellStyle name="Normal 3 16 33" xfId="31243"/>
    <cellStyle name="Normal 3 16 34" xfId="31244"/>
    <cellStyle name="Normal 3 16 35" xfId="31245"/>
    <cellStyle name="Normal 3 16 36" xfId="31246"/>
    <cellStyle name="Normal 3 16 37" xfId="31247"/>
    <cellStyle name="Normal 3 16 38" xfId="31248"/>
    <cellStyle name="Normal 3 16 39" xfId="31249"/>
    <cellStyle name="Normal 3 16 4" xfId="31250"/>
    <cellStyle name="Normal 3 16 40" xfId="31251"/>
    <cellStyle name="Normal 3 16 41" xfId="31252"/>
    <cellStyle name="Normal 3 16 42" xfId="31253"/>
    <cellStyle name="Normal 3 16 43" xfId="31254"/>
    <cellStyle name="Normal 3 16 44" xfId="31255"/>
    <cellStyle name="Normal 3 16 45" xfId="31256"/>
    <cellStyle name="Normal 3 16 45 2" xfId="31257"/>
    <cellStyle name="Normal 3 16 46" xfId="31258"/>
    <cellStyle name="Normal 3 16 46 2" xfId="31259"/>
    <cellStyle name="Normal 3 16 47" xfId="31260"/>
    <cellStyle name="Normal 3 16 47 2" xfId="31261"/>
    <cellStyle name="Normal 3 16 48" xfId="31262"/>
    <cellStyle name="Normal 3 16 48 2" xfId="31263"/>
    <cellStyle name="Normal 3 16 49" xfId="31264"/>
    <cellStyle name="Normal 3 16 5" xfId="31265"/>
    <cellStyle name="Normal 3 16 50" xfId="31266"/>
    <cellStyle name="Normal 3 16 51" xfId="31267"/>
    <cellStyle name="Normal 3 16 52" xfId="31268"/>
    <cellStyle name="Normal 3 16 53" xfId="31269"/>
    <cellStyle name="Normal 3 16 54" xfId="31270"/>
    <cellStyle name="Normal 3 16 55" xfId="31271"/>
    <cellStyle name="Normal 3 16 56" xfId="31272"/>
    <cellStyle name="Normal 3 16 57" xfId="31273"/>
    <cellStyle name="Normal 3 16 58" xfId="31274"/>
    <cellStyle name="Normal 3 16 59" xfId="31275"/>
    <cellStyle name="Normal 3 16 6" xfId="31276"/>
    <cellStyle name="Normal 3 16 60" xfId="31277"/>
    <cellStyle name="Normal 3 16 61" xfId="31278"/>
    <cellStyle name="Normal 3 16 7" xfId="31279"/>
    <cellStyle name="Normal 3 16 8" xfId="31280"/>
    <cellStyle name="Normal 3 16 9" xfId="31281"/>
    <cellStyle name="Normal 3 17" xfId="31282"/>
    <cellStyle name="Normal 3 17 10" xfId="31283"/>
    <cellStyle name="Normal 3 17 11" xfId="31284"/>
    <cellStyle name="Normal 3 17 12" xfId="31285"/>
    <cellStyle name="Normal 3 17 13" xfId="31286"/>
    <cellStyle name="Normal 3 17 14" xfId="31287"/>
    <cellStyle name="Normal 3 17 15" xfId="31288"/>
    <cellStyle name="Normal 3 17 16" xfId="31289"/>
    <cellStyle name="Normal 3 17 17" xfId="31290"/>
    <cellStyle name="Normal 3 17 18" xfId="31291"/>
    <cellStyle name="Normal 3 17 19" xfId="31292"/>
    <cellStyle name="Normal 3 17 2" xfId="31293"/>
    <cellStyle name="Normal 3 17 20" xfId="31294"/>
    <cellStyle name="Normal 3 17 21" xfId="31295"/>
    <cellStyle name="Normal 3 17 22" xfId="31296"/>
    <cellStyle name="Normal 3 17 23" xfId="31297"/>
    <cellStyle name="Normal 3 17 24" xfId="31298"/>
    <cellStyle name="Normal 3 17 25" xfId="31299"/>
    <cellStyle name="Normal 3 17 26" xfId="31300"/>
    <cellStyle name="Normal 3 17 27" xfId="31301"/>
    <cellStyle name="Normal 3 17 28" xfId="31302"/>
    <cellStyle name="Normal 3 17 29" xfId="31303"/>
    <cellStyle name="Normal 3 17 3" xfId="31304"/>
    <cellStyle name="Normal 3 17 3 2" xfId="31305"/>
    <cellStyle name="Normal 3 17 3 3" xfId="31306"/>
    <cellStyle name="Normal 3 17 3 4" xfId="31307"/>
    <cellStyle name="Normal 3 17 3 5" xfId="31308"/>
    <cellStyle name="Normal 3 17 3 6" xfId="31309"/>
    <cellStyle name="Normal 3 17 30" xfId="31310"/>
    <cellStyle name="Normal 3 17 31" xfId="31311"/>
    <cellStyle name="Normal 3 17 32" xfId="31312"/>
    <cellStyle name="Normal 3 17 33" xfId="31313"/>
    <cellStyle name="Normal 3 17 34" xfId="31314"/>
    <cellStyle name="Normal 3 17 35" xfId="31315"/>
    <cellStyle name="Normal 3 17 36" xfId="31316"/>
    <cellStyle name="Normal 3 17 37" xfId="31317"/>
    <cellStyle name="Normal 3 17 38" xfId="31318"/>
    <cellStyle name="Normal 3 17 39" xfId="31319"/>
    <cellStyle name="Normal 3 17 4" xfId="31320"/>
    <cellStyle name="Normal 3 17 40" xfId="31321"/>
    <cellStyle name="Normal 3 17 41" xfId="31322"/>
    <cellStyle name="Normal 3 17 42" xfId="31323"/>
    <cellStyle name="Normal 3 17 43" xfId="31324"/>
    <cellStyle name="Normal 3 17 44" xfId="31325"/>
    <cellStyle name="Normal 3 17 45" xfId="31326"/>
    <cellStyle name="Normal 3 17 45 2" xfId="31327"/>
    <cellStyle name="Normal 3 17 46" xfId="31328"/>
    <cellStyle name="Normal 3 17 46 2" xfId="31329"/>
    <cellStyle name="Normal 3 17 47" xfId="31330"/>
    <cellStyle name="Normal 3 17 47 2" xfId="31331"/>
    <cellStyle name="Normal 3 17 48" xfId="31332"/>
    <cellStyle name="Normal 3 17 48 2" xfId="31333"/>
    <cellStyle name="Normal 3 17 49" xfId="31334"/>
    <cellStyle name="Normal 3 17 5" xfId="31335"/>
    <cellStyle name="Normal 3 17 50" xfId="31336"/>
    <cellStyle name="Normal 3 17 51" xfId="31337"/>
    <cellStyle name="Normal 3 17 52" xfId="31338"/>
    <cellStyle name="Normal 3 17 53" xfId="31339"/>
    <cellStyle name="Normal 3 17 54" xfId="31340"/>
    <cellStyle name="Normal 3 17 55" xfId="31341"/>
    <cellStyle name="Normal 3 17 56" xfId="31342"/>
    <cellStyle name="Normal 3 17 57" xfId="31343"/>
    <cellStyle name="Normal 3 17 58" xfId="31344"/>
    <cellStyle name="Normal 3 17 59" xfId="31345"/>
    <cellStyle name="Normal 3 17 6" xfId="31346"/>
    <cellStyle name="Normal 3 17 60" xfId="31347"/>
    <cellStyle name="Normal 3 17 61" xfId="31348"/>
    <cellStyle name="Normal 3 17 7" xfId="31349"/>
    <cellStyle name="Normal 3 17 8" xfId="31350"/>
    <cellStyle name="Normal 3 17 9" xfId="31351"/>
    <cellStyle name="Normal 3 18" xfId="31352"/>
    <cellStyle name="Normal 3 18 10" xfId="31353"/>
    <cellStyle name="Normal 3 18 11" xfId="31354"/>
    <cellStyle name="Normal 3 18 12" xfId="31355"/>
    <cellStyle name="Normal 3 18 13" xfId="31356"/>
    <cellStyle name="Normal 3 18 14" xfId="31357"/>
    <cellStyle name="Normal 3 18 15" xfId="31358"/>
    <cellStyle name="Normal 3 18 16" xfId="31359"/>
    <cellStyle name="Normal 3 18 17" xfId="31360"/>
    <cellStyle name="Normal 3 18 18" xfId="31361"/>
    <cellStyle name="Normal 3 18 19" xfId="31362"/>
    <cellStyle name="Normal 3 18 2" xfId="31363"/>
    <cellStyle name="Normal 3 18 20" xfId="31364"/>
    <cellStyle name="Normal 3 18 21" xfId="31365"/>
    <cellStyle name="Normal 3 18 22" xfId="31366"/>
    <cellStyle name="Normal 3 18 23" xfId="31367"/>
    <cellStyle name="Normal 3 18 24" xfId="31368"/>
    <cellStyle name="Normal 3 18 25" xfId="31369"/>
    <cellStyle name="Normal 3 18 26" xfId="31370"/>
    <cellStyle name="Normal 3 18 27" xfId="31371"/>
    <cellStyle name="Normal 3 18 28" xfId="31372"/>
    <cellStyle name="Normal 3 18 29" xfId="31373"/>
    <cellStyle name="Normal 3 18 3" xfId="31374"/>
    <cellStyle name="Normal 3 18 3 2" xfId="31375"/>
    <cellStyle name="Normal 3 18 3 3" xfId="31376"/>
    <cellStyle name="Normal 3 18 3 4" xfId="31377"/>
    <cellStyle name="Normal 3 18 3 5" xfId="31378"/>
    <cellStyle name="Normal 3 18 3 6" xfId="31379"/>
    <cellStyle name="Normal 3 18 30" xfId="31380"/>
    <cellStyle name="Normal 3 18 31" xfId="31381"/>
    <cellStyle name="Normal 3 18 32" xfId="31382"/>
    <cellStyle name="Normal 3 18 33" xfId="31383"/>
    <cellStyle name="Normal 3 18 34" xfId="31384"/>
    <cellStyle name="Normal 3 18 35" xfId="31385"/>
    <cellStyle name="Normal 3 18 36" xfId="31386"/>
    <cellStyle name="Normal 3 18 37" xfId="31387"/>
    <cellStyle name="Normal 3 18 38" xfId="31388"/>
    <cellStyle name="Normal 3 18 39" xfId="31389"/>
    <cellStyle name="Normal 3 18 4" xfId="31390"/>
    <cellStyle name="Normal 3 18 40" xfId="31391"/>
    <cellStyle name="Normal 3 18 41" xfId="31392"/>
    <cellStyle name="Normal 3 18 42" xfId="31393"/>
    <cellStyle name="Normal 3 18 43" xfId="31394"/>
    <cellStyle name="Normal 3 18 44" xfId="31395"/>
    <cellStyle name="Normal 3 18 45" xfId="31396"/>
    <cellStyle name="Normal 3 18 45 2" xfId="31397"/>
    <cellStyle name="Normal 3 18 46" xfId="31398"/>
    <cellStyle name="Normal 3 18 46 2" xfId="31399"/>
    <cellStyle name="Normal 3 18 47" xfId="31400"/>
    <cellStyle name="Normal 3 18 47 2" xfId="31401"/>
    <cellStyle name="Normal 3 18 48" xfId="31402"/>
    <cellStyle name="Normal 3 18 48 2" xfId="31403"/>
    <cellStyle name="Normal 3 18 49" xfId="31404"/>
    <cellStyle name="Normal 3 18 5" xfId="31405"/>
    <cellStyle name="Normal 3 18 50" xfId="31406"/>
    <cellStyle name="Normal 3 18 51" xfId="31407"/>
    <cellStyle name="Normal 3 18 52" xfId="31408"/>
    <cellStyle name="Normal 3 18 53" xfId="31409"/>
    <cellStyle name="Normal 3 18 54" xfId="31410"/>
    <cellStyle name="Normal 3 18 55" xfId="31411"/>
    <cellStyle name="Normal 3 18 56" xfId="31412"/>
    <cellStyle name="Normal 3 18 57" xfId="31413"/>
    <cellStyle name="Normal 3 18 58" xfId="31414"/>
    <cellStyle name="Normal 3 18 59" xfId="31415"/>
    <cellStyle name="Normal 3 18 6" xfId="31416"/>
    <cellStyle name="Normal 3 18 60" xfId="31417"/>
    <cellStyle name="Normal 3 18 61" xfId="31418"/>
    <cellStyle name="Normal 3 18 7" xfId="31419"/>
    <cellStyle name="Normal 3 18 8" xfId="31420"/>
    <cellStyle name="Normal 3 18 9" xfId="31421"/>
    <cellStyle name="Normal 3 19" xfId="31422"/>
    <cellStyle name="Normal 3 19 10" xfId="31423"/>
    <cellStyle name="Normal 3 19 11" xfId="31424"/>
    <cellStyle name="Normal 3 19 12" xfId="31425"/>
    <cellStyle name="Normal 3 19 13" xfId="31426"/>
    <cellStyle name="Normal 3 19 14" xfId="31427"/>
    <cellStyle name="Normal 3 19 15" xfId="31428"/>
    <cellStyle name="Normal 3 19 16" xfId="31429"/>
    <cellStyle name="Normal 3 19 17" xfId="31430"/>
    <cellStyle name="Normal 3 19 18" xfId="31431"/>
    <cellStyle name="Normal 3 19 19" xfId="31432"/>
    <cellStyle name="Normal 3 19 2" xfId="31433"/>
    <cellStyle name="Normal 3 19 20" xfId="31434"/>
    <cellStyle name="Normal 3 19 21" xfId="31435"/>
    <cellStyle name="Normal 3 19 22" xfId="31436"/>
    <cellStyle name="Normal 3 19 23" xfId="31437"/>
    <cellStyle name="Normal 3 19 24" xfId="31438"/>
    <cellStyle name="Normal 3 19 25" xfId="31439"/>
    <cellStyle name="Normal 3 19 26" xfId="31440"/>
    <cellStyle name="Normal 3 19 27" xfId="31441"/>
    <cellStyle name="Normal 3 19 28" xfId="31442"/>
    <cellStyle name="Normal 3 19 29" xfId="31443"/>
    <cellStyle name="Normal 3 19 3" xfId="31444"/>
    <cellStyle name="Normal 3 19 3 2" xfId="31445"/>
    <cellStyle name="Normal 3 19 3 3" xfId="31446"/>
    <cellStyle name="Normal 3 19 3 4" xfId="31447"/>
    <cellStyle name="Normal 3 19 3 5" xfId="31448"/>
    <cellStyle name="Normal 3 19 3 6" xfId="31449"/>
    <cellStyle name="Normal 3 19 30" xfId="31450"/>
    <cellStyle name="Normal 3 19 31" xfId="31451"/>
    <cellStyle name="Normal 3 19 32" xfId="31452"/>
    <cellStyle name="Normal 3 19 33" xfId="31453"/>
    <cellStyle name="Normal 3 19 34" xfId="31454"/>
    <cellStyle name="Normal 3 19 35" xfId="31455"/>
    <cellStyle name="Normal 3 19 36" xfId="31456"/>
    <cellStyle name="Normal 3 19 37" xfId="31457"/>
    <cellStyle name="Normal 3 19 38" xfId="31458"/>
    <cellStyle name="Normal 3 19 39" xfId="31459"/>
    <cellStyle name="Normal 3 19 4" xfId="31460"/>
    <cellStyle name="Normal 3 19 40" xfId="31461"/>
    <cellStyle name="Normal 3 19 41" xfId="31462"/>
    <cellStyle name="Normal 3 19 42" xfId="31463"/>
    <cellStyle name="Normal 3 19 43" xfId="31464"/>
    <cellStyle name="Normal 3 19 44" xfId="31465"/>
    <cellStyle name="Normal 3 19 45" xfId="31466"/>
    <cellStyle name="Normal 3 19 45 2" xfId="31467"/>
    <cellStyle name="Normal 3 19 46" xfId="31468"/>
    <cellStyle name="Normal 3 19 46 2" xfId="31469"/>
    <cellStyle name="Normal 3 19 47" xfId="31470"/>
    <cellStyle name="Normal 3 19 47 2" xfId="31471"/>
    <cellStyle name="Normal 3 19 48" xfId="31472"/>
    <cellStyle name="Normal 3 19 48 2" xfId="31473"/>
    <cellStyle name="Normal 3 19 49" xfId="31474"/>
    <cellStyle name="Normal 3 19 5" xfId="31475"/>
    <cellStyle name="Normal 3 19 50" xfId="31476"/>
    <cellStyle name="Normal 3 19 51" xfId="31477"/>
    <cellStyle name="Normal 3 19 52" xfId="31478"/>
    <cellStyle name="Normal 3 19 53" xfId="31479"/>
    <cellStyle name="Normal 3 19 54" xfId="31480"/>
    <cellStyle name="Normal 3 19 55" xfId="31481"/>
    <cellStyle name="Normal 3 19 56" xfId="31482"/>
    <cellStyle name="Normal 3 19 57" xfId="31483"/>
    <cellStyle name="Normal 3 19 58" xfId="31484"/>
    <cellStyle name="Normal 3 19 59" xfId="31485"/>
    <cellStyle name="Normal 3 19 6" xfId="31486"/>
    <cellStyle name="Normal 3 19 60" xfId="31487"/>
    <cellStyle name="Normal 3 19 61" xfId="31488"/>
    <cellStyle name="Normal 3 19 7" xfId="31489"/>
    <cellStyle name="Normal 3 19 8" xfId="31490"/>
    <cellStyle name="Normal 3 19 9" xfId="31491"/>
    <cellStyle name="Normal 3 2" xfId="31492"/>
    <cellStyle name="Normal 3 2 10" xfId="31493"/>
    <cellStyle name="Normal 3 2 11" xfId="31494"/>
    <cellStyle name="Normal 3 2 12" xfId="31495"/>
    <cellStyle name="Normal 3 2 13" xfId="31496"/>
    <cellStyle name="Normal 3 2 14" xfId="31497"/>
    <cellStyle name="Normal 3 2 15" xfId="31498"/>
    <cellStyle name="Normal 3 2 16" xfId="31499"/>
    <cellStyle name="Normal 3 2 17" xfId="31500"/>
    <cellStyle name="Normal 3 2 18" xfId="31501"/>
    <cellStyle name="Normal 3 2 19" xfId="31502"/>
    <cellStyle name="Normal 3 2 2" xfId="31503"/>
    <cellStyle name="Normal 3 2 2 2" xfId="31504"/>
    <cellStyle name="Normal 3 2 2 6" xfId="31505"/>
    <cellStyle name="Normal 3 2 20" xfId="31506"/>
    <cellStyle name="Normal 3 2 21" xfId="31507"/>
    <cellStyle name="Normal 3 2 22" xfId="31508"/>
    <cellStyle name="Normal 3 2 23" xfId="31509"/>
    <cellStyle name="Normal 3 2 24" xfId="31510"/>
    <cellStyle name="Normal 3 2 25" xfId="31511"/>
    <cellStyle name="Normal 3 2 26" xfId="31512"/>
    <cellStyle name="Normal 3 2 27" xfId="31513"/>
    <cellStyle name="Normal 3 2 28" xfId="31514"/>
    <cellStyle name="Normal 3 2 29" xfId="31515"/>
    <cellStyle name="Normal 3 2 3" xfId="31516"/>
    <cellStyle name="Normal 3 2 3 2" xfId="31517"/>
    <cellStyle name="Normal 3 2 3 3" xfId="31518"/>
    <cellStyle name="Normal 3 2 3 4" xfId="31519"/>
    <cellStyle name="Normal 3 2 3 5" xfId="31520"/>
    <cellStyle name="Normal 3 2 3 6" xfId="31521"/>
    <cellStyle name="Normal 3 2 30" xfId="31522"/>
    <cellStyle name="Normal 3 2 31" xfId="31523"/>
    <cellStyle name="Normal 3 2 32" xfId="31524"/>
    <cellStyle name="Normal 3 2 33" xfId="31525"/>
    <cellStyle name="Normal 3 2 34" xfId="31526"/>
    <cellStyle name="Normal 3 2 35" xfId="31527"/>
    <cellStyle name="Normal 3 2 36" xfId="31528"/>
    <cellStyle name="Normal 3 2 37" xfId="31529"/>
    <cellStyle name="Normal 3 2 38" xfId="31530"/>
    <cellStyle name="Normal 3 2 39" xfId="31531"/>
    <cellStyle name="Normal 3 2 4" xfId="31532"/>
    <cellStyle name="Normal 3 2 40" xfId="31533"/>
    <cellStyle name="Normal 3 2 41" xfId="31534"/>
    <cellStyle name="Normal 3 2 42" xfId="31535"/>
    <cellStyle name="Normal 3 2 43" xfId="31536"/>
    <cellStyle name="Normal 3 2 44" xfId="31537"/>
    <cellStyle name="Normal 3 2 45" xfId="31538"/>
    <cellStyle name="Normal 3 2 45 2" xfId="31539"/>
    <cellStyle name="Normal 3 2 46" xfId="31540"/>
    <cellStyle name="Normal 3 2 46 2" xfId="31541"/>
    <cellStyle name="Normal 3 2 47" xfId="31542"/>
    <cellStyle name="Normal 3 2 47 2" xfId="31543"/>
    <cellStyle name="Normal 3 2 48" xfId="31544"/>
    <cellStyle name="Normal 3 2 48 2" xfId="31545"/>
    <cellStyle name="Normal 3 2 49" xfId="31546"/>
    <cellStyle name="Normal 3 2 5" xfId="31547"/>
    <cellStyle name="Normal 3 2 50" xfId="31548"/>
    <cellStyle name="Normal 3 2 51" xfId="31549"/>
    <cellStyle name="Normal 3 2 52" xfId="31550"/>
    <cellStyle name="Normal 3 2 53" xfId="31551"/>
    <cellStyle name="Normal 3 2 54" xfId="31552"/>
    <cellStyle name="Normal 3 2 55" xfId="31553"/>
    <cellStyle name="Normal 3 2 56" xfId="31554"/>
    <cellStyle name="Normal 3 2 57" xfId="31555"/>
    <cellStyle name="Normal 3 2 58" xfId="31556"/>
    <cellStyle name="Normal 3 2 59" xfId="31557"/>
    <cellStyle name="Normal 3 2 6" xfId="31558"/>
    <cellStyle name="Normal 3 2 60" xfId="31559"/>
    <cellStyle name="Normal 3 2 61" xfId="31560"/>
    <cellStyle name="Normal 3 2 62" xfId="31561"/>
    <cellStyle name="Normal 3 2 7" xfId="31562"/>
    <cellStyle name="Normal 3 2 8" xfId="31563"/>
    <cellStyle name="Normal 3 2 9" xfId="31564"/>
    <cellStyle name="Normal 3 20" xfId="31565"/>
    <cellStyle name="Normal 3 20 10" xfId="31566"/>
    <cellStyle name="Normal 3 20 11" xfId="31567"/>
    <cellStyle name="Normal 3 20 12" xfId="31568"/>
    <cellStyle name="Normal 3 20 13" xfId="31569"/>
    <cellStyle name="Normal 3 20 14" xfId="31570"/>
    <cellStyle name="Normal 3 20 15" xfId="31571"/>
    <cellStyle name="Normal 3 20 16" xfId="31572"/>
    <cellStyle name="Normal 3 20 17" xfId="31573"/>
    <cellStyle name="Normal 3 20 18" xfId="31574"/>
    <cellStyle name="Normal 3 20 19" xfId="31575"/>
    <cellStyle name="Normal 3 20 2" xfId="31576"/>
    <cellStyle name="Normal 3 20 20" xfId="31577"/>
    <cellStyle name="Normal 3 20 21" xfId="31578"/>
    <cellStyle name="Normal 3 20 22" xfId="31579"/>
    <cellStyle name="Normal 3 20 23" xfId="31580"/>
    <cellStyle name="Normal 3 20 24" xfId="31581"/>
    <cellStyle name="Normal 3 20 25" xfId="31582"/>
    <cellStyle name="Normal 3 20 26" xfId="31583"/>
    <cellStyle name="Normal 3 20 27" xfId="31584"/>
    <cellStyle name="Normal 3 20 28" xfId="31585"/>
    <cellStyle name="Normal 3 20 29" xfId="31586"/>
    <cellStyle name="Normal 3 20 3" xfId="31587"/>
    <cellStyle name="Normal 3 20 3 2" xfId="31588"/>
    <cellStyle name="Normal 3 20 3 3" xfId="31589"/>
    <cellStyle name="Normal 3 20 3 4" xfId="31590"/>
    <cellStyle name="Normal 3 20 3 5" xfId="31591"/>
    <cellStyle name="Normal 3 20 3 6" xfId="31592"/>
    <cellStyle name="Normal 3 20 30" xfId="31593"/>
    <cellStyle name="Normal 3 20 31" xfId="31594"/>
    <cellStyle name="Normal 3 20 32" xfId="31595"/>
    <cellStyle name="Normal 3 20 33" xfId="31596"/>
    <cellStyle name="Normal 3 20 34" xfId="31597"/>
    <cellStyle name="Normal 3 20 35" xfId="31598"/>
    <cellStyle name="Normal 3 20 36" xfId="31599"/>
    <cellStyle name="Normal 3 20 37" xfId="31600"/>
    <cellStyle name="Normal 3 20 38" xfId="31601"/>
    <cellStyle name="Normal 3 20 39" xfId="31602"/>
    <cellStyle name="Normal 3 20 4" xfId="31603"/>
    <cellStyle name="Normal 3 20 40" xfId="31604"/>
    <cellStyle name="Normal 3 20 41" xfId="31605"/>
    <cellStyle name="Normal 3 20 42" xfId="31606"/>
    <cellStyle name="Normal 3 20 43" xfId="31607"/>
    <cellStyle name="Normal 3 20 44" xfId="31608"/>
    <cellStyle name="Normal 3 20 45" xfId="31609"/>
    <cellStyle name="Normal 3 20 45 2" xfId="31610"/>
    <cellStyle name="Normal 3 20 46" xfId="31611"/>
    <cellStyle name="Normal 3 20 46 2" xfId="31612"/>
    <cellStyle name="Normal 3 20 47" xfId="31613"/>
    <cellStyle name="Normal 3 20 47 2" xfId="31614"/>
    <cellStyle name="Normal 3 20 48" xfId="31615"/>
    <cellStyle name="Normal 3 20 48 2" xfId="31616"/>
    <cellStyle name="Normal 3 20 49" xfId="31617"/>
    <cellStyle name="Normal 3 20 5" xfId="31618"/>
    <cellStyle name="Normal 3 20 50" xfId="31619"/>
    <cellStyle name="Normal 3 20 51" xfId="31620"/>
    <cellStyle name="Normal 3 20 52" xfId="31621"/>
    <cellStyle name="Normal 3 20 53" xfId="31622"/>
    <cellStyle name="Normal 3 20 54" xfId="31623"/>
    <cellStyle name="Normal 3 20 55" xfId="31624"/>
    <cellStyle name="Normal 3 20 56" xfId="31625"/>
    <cellStyle name="Normal 3 20 57" xfId="31626"/>
    <cellStyle name="Normal 3 20 58" xfId="31627"/>
    <cellStyle name="Normal 3 20 59" xfId="31628"/>
    <cellStyle name="Normal 3 20 6" xfId="31629"/>
    <cellStyle name="Normal 3 20 60" xfId="31630"/>
    <cellStyle name="Normal 3 20 61" xfId="31631"/>
    <cellStyle name="Normal 3 20 7" xfId="31632"/>
    <cellStyle name="Normal 3 20 8" xfId="31633"/>
    <cellStyle name="Normal 3 20 9" xfId="31634"/>
    <cellStyle name="Normal 3 21" xfId="31635"/>
    <cellStyle name="Normal 3 21 10" xfId="31636"/>
    <cellStyle name="Normal 3 21 11" xfId="31637"/>
    <cellStyle name="Normal 3 21 12" xfId="31638"/>
    <cellStyle name="Normal 3 21 13" xfId="31639"/>
    <cellStyle name="Normal 3 21 14" xfId="31640"/>
    <cellStyle name="Normal 3 21 15" xfId="31641"/>
    <cellStyle name="Normal 3 21 16" xfId="31642"/>
    <cellStyle name="Normal 3 21 17" xfId="31643"/>
    <cellStyle name="Normal 3 21 18" xfId="31644"/>
    <cellStyle name="Normal 3 21 19" xfId="31645"/>
    <cellStyle name="Normal 3 21 2" xfId="31646"/>
    <cellStyle name="Normal 3 21 20" xfId="31647"/>
    <cellStyle name="Normal 3 21 21" xfId="31648"/>
    <cellStyle name="Normal 3 21 22" xfId="31649"/>
    <cellStyle name="Normal 3 21 23" xfId="31650"/>
    <cellStyle name="Normal 3 21 24" xfId="31651"/>
    <cellStyle name="Normal 3 21 25" xfId="31652"/>
    <cellStyle name="Normal 3 21 26" xfId="31653"/>
    <cellStyle name="Normal 3 21 27" xfId="31654"/>
    <cellStyle name="Normal 3 21 28" xfId="31655"/>
    <cellStyle name="Normal 3 21 29" xfId="31656"/>
    <cellStyle name="Normal 3 21 3" xfId="31657"/>
    <cellStyle name="Normal 3 21 3 2" xfId="31658"/>
    <cellStyle name="Normal 3 21 3 3" xfId="31659"/>
    <cellStyle name="Normal 3 21 3 4" xfId="31660"/>
    <cellStyle name="Normal 3 21 3 5" xfId="31661"/>
    <cellStyle name="Normal 3 21 3 6" xfId="31662"/>
    <cellStyle name="Normal 3 21 30" xfId="31663"/>
    <cellStyle name="Normal 3 21 31" xfId="31664"/>
    <cellStyle name="Normal 3 21 32" xfId="31665"/>
    <cellStyle name="Normal 3 21 33" xfId="31666"/>
    <cellStyle name="Normal 3 21 34" xfId="31667"/>
    <cellStyle name="Normal 3 21 35" xfId="31668"/>
    <cellStyle name="Normal 3 21 36" xfId="31669"/>
    <cellStyle name="Normal 3 21 37" xfId="31670"/>
    <cellStyle name="Normal 3 21 38" xfId="31671"/>
    <cellStyle name="Normal 3 21 39" xfId="31672"/>
    <cellStyle name="Normal 3 21 4" xfId="31673"/>
    <cellStyle name="Normal 3 21 40" xfId="31674"/>
    <cellStyle name="Normal 3 21 41" xfId="31675"/>
    <cellStyle name="Normal 3 21 42" xfId="31676"/>
    <cellStyle name="Normal 3 21 43" xfId="31677"/>
    <cellStyle name="Normal 3 21 44" xfId="31678"/>
    <cellStyle name="Normal 3 21 45" xfId="31679"/>
    <cellStyle name="Normal 3 21 45 2" xfId="31680"/>
    <cellStyle name="Normal 3 21 46" xfId="31681"/>
    <cellStyle name="Normal 3 21 46 2" xfId="31682"/>
    <cellStyle name="Normal 3 21 47" xfId="31683"/>
    <cellStyle name="Normal 3 21 47 2" xfId="31684"/>
    <cellStyle name="Normal 3 21 48" xfId="31685"/>
    <cellStyle name="Normal 3 21 48 2" xfId="31686"/>
    <cellStyle name="Normal 3 21 49" xfId="31687"/>
    <cellStyle name="Normal 3 21 5" xfId="31688"/>
    <cellStyle name="Normal 3 21 50" xfId="31689"/>
    <cellStyle name="Normal 3 21 51" xfId="31690"/>
    <cellStyle name="Normal 3 21 52" xfId="31691"/>
    <cellStyle name="Normal 3 21 53" xfId="31692"/>
    <cellStyle name="Normal 3 21 54" xfId="31693"/>
    <cellStyle name="Normal 3 21 55" xfId="31694"/>
    <cellStyle name="Normal 3 21 56" xfId="31695"/>
    <cellStyle name="Normal 3 21 57" xfId="31696"/>
    <cellStyle name="Normal 3 21 58" xfId="31697"/>
    <cellStyle name="Normal 3 21 59" xfId="31698"/>
    <cellStyle name="Normal 3 21 6" xfId="31699"/>
    <cellStyle name="Normal 3 21 60" xfId="31700"/>
    <cellStyle name="Normal 3 21 61" xfId="31701"/>
    <cellStyle name="Normal 3 21 7" xfId="31702"/>
    <cellStyle name="Normal 3 21 8" xfId="31703"/>
    <cellStyle name="Normal 3 21 9" xfId="31704"/>
    <cellStyle name="Normal 3 22" xfId="31705"/>
    <cellStyle name="Normal 3 22 10" xfId="31706"/>
    <cellStyle name="Normal 3 22 11" xfId="31707"/>
    <cellStyle name="Normal 3 22 12" xfId="31708"/>
    <cellStyle name="Normal 3 22 13" xfId="31709"/>
    <cellStyle name="Normal 3 22 14" xfId="31710"/>
    <cellStyle name="Normal 3 22 15" xfId="31711"/>
    <cellStyle name="Normal 3 22 16" xfId="31712"/>
    <cellStyle name="Normal 3 22 17" xfId="31713"/>
    <cellStyle name="Normal 3 22 18" xfId="31714"/>
    <cellStyle name="Normal 3 22 19" xfId="31715"/>
    <cellStyle name="Normal 3 22 2" xfId="31716"/>
    <cellStyle name="Normal 3 22 20" xfId="31717"/>
    <cellStyle name="Normal 3 22 21" xfId="31718"/>
    <cellStyle name="Normal 3 22 22" xfId="31719"/>
    <cellStyle name="Normal 3 22 23" xfId="31720"/>
    <cellStyle name="Normal 3 22 24" xfId="31721"/>
    <cellStyle name="Normal 3 22 25" xfId="31722"/>
    <cellStyle name="Normal 3 22 26" xfId="31723"/>
    <cellStyle name="Normal 3 22 27" xfId="31724"/>
    <cellStyle name="Normal 3 22 28" xfId="31725"/>
    <cellStyle name="Normal 3 22 29" xfId="31726"/>
    <cellStyle name="Normal 3 22 3" xfId="31727"/>
    <cellStyle name="Normal 3 22 3 2" xfId="31728"/>
    <cellStyle name="Normal 3 22 3 3" xfId="31729"/>
    <cellStyle name="Normal 3 22 3 4" xfId="31730"/>
    <cellStyle name="Normal 3 22 3 5" xfId="31731"/>
    <cellStyle name="Normal 3 22 3 6" xfId="31732"/>
    <cellStyle name="Normal 3 22 30" xfId="31733"/>
    <cellStyle name="Normal 3 22 31" xfId="31734"/>
    <cellStyle name="Normal 3 22 32" xfId="31735"/>
    <cellStyle name="Normal 3 22 33" xfId="31736"/>
    <cellStyle name="Normal 3 22 34" xfId="31737"/>
    <cellStyle name="Normal 3 22 35" xfId="31738"/>
    <cellStyle name="Normal 3 22 36" xfId="31739"/>
    <cellStyle name="Normal 3 22 37" xfId="31740"/>
    <cellStyle name="Normal 3 22 38" xfId="31741"/>
    <cellStyle name="Normal 3 22 39" xfId="31742"/>
    <cellStyle name="Normal 3 22 4" xfId="31743"/>
    <cellStyle name="Normal 3 22 40" xfId="31744"/>
    <cellStyle name="Normal 3 22 41" xfId="31745"/>
    <cellStyle name="Normal 3 22 42" xfId="31746"/>
    <cellStyle name="Normal 3 22 43" xfId="31747"/>
    <cellStyle name="Normal 3 22 44" xfId="31748"/>
    <cellStyle name="Normal 3 22 45" xfId="31749"/>
    <cellStyle name="Normal 3 22 45 2" xfId="31750"/>
    <cellStyle name="Normal 3 22 46" xfId="31751"/>
    <cellStyle name="Normal 3 22 46 2" xfId="31752"/>
    <cellStyle name="Normal 3 22 47" xfId="31753"/>
    <cellStyle name="Normal 3 22 47 2" xfId="31754"/>
    <cellStyle name="Normal 3 22 48" xfId="31755"/>
    <cellStyle name="Normal 3 22 48 2" xfId="31756"/>
    <cellStyle name="Normal 3 22 49" xfId="31757"/>
    <cellStyle name="Normal 3 22 5" xfId="31758"/>
    <cellStyle name="Normal 3 22 50" xfId="31759"/>
    <cellStyle name="Normal 3 22 51" xfId="31760"/>
    <cellStyle name="Normal 3 22 52" xfId="31761"/>
    <cellStyle name="Normal 3 22 53" xfId="31762"/>
    <cellStyle name="Normal 3 22 54" xfId="31763"/>
    <cellStyle name="Normal 3 22 55" xfId="31764"/>
    <cellStyle name="Normal 3 22 56" xfId="31765"/>
    <cellStyle name="Normal 3 22 57" xfId="31766"/>
    <cellStyle name="Normal 3 22 58" xfId="31767"/>
    <cellStyle name="Normal 3 22 59" xfId="31768"/>
    <cellStyle name="Normal 3 22 6" xfId="31769"/>
    <cellStyle name="Normal 3 22 60" xfId="31770"/>
    <cellStyle name="Normal 3 22 61" xfId="31771"/>
    <cellStyle name="Normal 3 22 7" xfId="31772"/>
    <cellStyle name="Normal 3 22 8" xfId="31773"/>
    <cellStyle name="Normal 3 22 9" xfId="31774"/>
    <cellStyle name="Normal 3 23" xfId="31775"/>
    <cellStyle name="Normal 3 23 10" xfId="31776"/>
    <cellStyle name="Normal 3 23 11" xfId="31777"/>
    <cellStyle name="Normal 3 23 12" xfId="31778"/>
    <cellStyle name="Normal 3 23 13" xfId="31779"/>
    <cellStyle name="Normal 3 23 14" xfId="31780"/>
    <cellStyle name="Normal 3 23 15" xfId="31781"/>
    <cellStyle name="Normal 3 23 16" xfId="31782"/>
    <cellStyle name="Normal 3 23 17" xfId="31783"/>
    <cellStyle name="Normal 3 23 18" xfId="31784"/>
    <cellStyle name="Normal 3 23 19" xfId="31785"/>
    <cellStyle name="Normal 3 23 2" xfId="31786"/>
    <cellStyle name="Normal 3 23 20" xfId="31787"/>
    <cellStyle name="Normal 3 23 21" xfId="31788"/>
    <cellStyle name="Normal 3 23 22" xfId="31789"/>
    <cellStyle name="Normal 3 23 23" xfId="31790"/>
    <cellStyle name="Normal 3 23 24" xfId="31791"/>
    <cellStyle name="Normal 3 23 25" xfId="31792"/>
    <cellStyle name="Normal 3 23 26" xfId="31793"/>
    <cellStyle name="Normal 3 23 27" xfId="31794"/>
    <cellStyle name="Normal 3 23 28" xfId="31795"/>
    <cellStyle name="Normal 3 23 29" xfId="31796"/>
    <cellStyle name="Normal 3 23 3" xfId="31797"/>
    <cellStyle name="Normal 3 23 3 2" xfId="31798"/>
    <cellStyle name="Normal 3 23 3 3" xfId="31799"/>
    <cellStyle name="Normal 3 23 3 4" xfId="31800"/>
    <cellStyle name="Normal 3 23 3 5" xfId="31801"/>
    <cellStyle name="Normal 3 23 3 6" xfId="31802"/>
    <cellStyle name="Normal 3 23 30" xfId="31803"/>
    <cellStyle name="Normal 3 23 31" xfId="31804"/>
    <cellStyle name="Normal 3 23 32" xfId="31805"/>
    <cellStyle name="Normal 3 23 33" xfId="31806"/>
    <cellStyle name="Normal 3 23 34" xfId="31807"/>
    <cellStyle name="Normal 3 23 35" xfId="31808"/>
    <cellStyle name="Normal 3 23 36" xfId="31809"/>
    <cellStyle name="Normal 3 23 37" xfId="31810"/>
    <cellStyle name="Normal 3 23 38" xfId="31811"/>
    <cellStyle name="Normal 3 23 39" xfId="31812"/>
    <cellStyle name="Normal 3 23 4" xfId="31813"/>
    <cellStyle name="Normal 3 23 40" xfId="31814"/>
    <cellStyle name="Normal 3 23 41" xfId="31815"/>
    <cellStyle name="Normal 3 23 42" xfId="31816"/>
    <cellStyle name="Normal 3 23 43" xfId="31817"/>
    <cellStyle name="Normal 3 23 44" xfId="31818"/>
    <cellStyle name="Normal 3 23 45" xfId="31819"/>
    <cellStyle name="Normal 3 23 45 2" xfId="31820"/>
    <cellStyle name="Normal 3 23 46" xfId="31821"/>
    <cellStyle name="Normal 3 23 46 2" xfId="31822"/>
    <cellStyle name="Normal 3 23 47" xfId="31823"/>
    <cellStyle name="Normal 3 23 47 2" xfId="31824"/>
    <cellStyle name="Normal 3 23 48" xfId="31825"/>
    <cellStyle name="Normal 3 23 48 2" xfId="31826"/>
    <cellStyle name="Normal 3 23 49" xfId="31827"/>
    <cellStyle name="Normal 3 23 5" xfId="31828"/>
    <cellStyle name="Normal 3 23 50" xfId="31829"/>
    <cellStyle name="Normal 3 23 51" xfId="31830"/>
    <cellStyle name="Normal 3 23 52" xfId="31831"/>
    <cellStyle name="Normal 3 23 53" xfId="31832"/>
    <cellStyle name="Normal 3 23 54" xfId="31833"/>
    <cellStyle name="Normal 3 23 55" xfId="31834"/>
    <cellStyle name="Normal 3 23 56" xfId="31835"/>
    <cellStyle name="Normal 3 23 57" xfId="31836"/>
    <cellStyle name="Normal 3 23 58" xfId="31837"/>
    <cellStyle name="Normal 3 23 59" xfId="31838"/>
    <cellStyle name="Normal 3 23 6" xfId="31839"/>
    <cellStyle name="Normal 3 23 60" xfId="31840"/>
    <cellStyle name="Normal 3 23 61" xfId="31841"/>
    <cellStyle name="Normal 3 23 7" xfId="31842"/>
    <cellStyle name="Normal 3 23 8" xfId="31843"/>
    <cellStyle name="Normal 3 23 9" xfId="31844"/>
    <cellStyle name="Normal 3 24" xfId="31845"/>
    <cellStyle name="Normal 3 24 10" xfId="31846"/>
    <cellStyle name="Normal 3 24 11" xfId="31847"/>
    <cellStyle name="Normal 3 24 12" xfId="31848"/>
    <cellStyle name="Normal 3 24 13" xfId="31849"/>
    <cellStyle name="Normal 3 24 14" xfId="31850"/>
    <cellStyle name="Normal 3 24 15" xfId="31851"/>
    <cellStyle name="Normal 3 24 16" xfId="31852"/>
    <cellStyle name="Normal 3 24 17" xfId="31853"/>
    <cellStyle name="Normal 3 24 18" xfId="31854"/>
    <cellStyle name="Normal 3 24 19" xfId="31855"/>
    <cellStyle name="Normal 3 24 2" xfId="31856"/>
    <cellStyle name="Normal 3 24 20" xfId="31857"/>
    <cellStyle name="Normal 3 24 21" xfId="31858"/>
    <cellStyle name="Normal 3 24 22" xfId="31859"/>
    <cellStyle name="Normal 3 24 23" xfId="31860"/>
    <cellStyle name="Normal 3 24 24" xfId="31861"/>
    <cellStyle name="Normal 3 24 25" xfId="31862"/>
    <cellStyle name="Normal 3 24 26" xfId="31863"/>
    <cellStyle name="Normal 3 24 27" xfId="31864"/>
    <cellStyle name="Normal 3 24 28" xfId="31865"/>
    <cellStyle name="Normal 3 24 29" xfId="31866"/>
    <cellStyle name="Normal 3 24 3" xfId="31867"/>
    <cellStyle name="Normal 3 24 3 2" xfId="31868"/>
    <cellStyle name="Normal 3 24 3 3" xfId="31869"/>
    <cellStyle name="Normal 3 24 3 4" xfId="31870"/>
    <cellStyle name="Normal 3 24 3 5" xfId="31871"/>
    <cellStyle name="Normal 3 24 3 6" xfId="31872"/>
    <cellStyle name="Normal 3 24 30" xfId="31873"/>
    <cellStyle name="Normal 3 24 31" xfId="31874"/>
    <cellStyle name="Normal 3 24 32" xfId="31875"/>
    <cellStyle name="Normal 3 24 33" xfId="31876"/>
    <cellStyle name="Normal 3 24 34" xfId="31877"/>
    <cellStyle name="Normal 3 24 35" xfId="31878"/>
    <cellStyle name="Normal 3 24 36" xfId="31879"/>
    <cellStyle name="Normal 3 24 37" xfId="31880"/>
    <cellStyle name="Normal 3 24 38" xfId="31881"/>
    <cellStyle name="Normal 3 24 39" xfId="31882"/>
    <cellStyle name="Normal 3 24 4" xfId="31883"/>
    <cellStyle name="Normal 3 24 40" xfId="31884"/>
    <cellStyle name="Normal 3 24 41" xfId="31885"/>
    <cellStyle name="Normal 3 24 42" xfId="31886"/>
    <cellStyle name="Normal 3 24 43" xfId="31887"/>
    <cellStyle name="Normal 3 24 44" xfId="31888"/>
    <cellStyle name="Normal 3 24 45" xfId="31889"/>
    <cellStyle name="Normal 3 24 45 2" xfId="31890"/>
    <cellStyle name="Normal 3 24 46" xfId="31891"/>
    <cellStyle name="Normal 3 24 46 2" xfId="31892"/>
    <cellStyle name="Normal 3 24 47" xfId="31893"/>
    <cellStyle name="Normal 3 24 47 2" xfId="31894"/>
    <cellStyle name="Normal 3 24 48" xfId="31895"/>
    <cellStyle name="Normal 3 24 48 2" xfId="31896"/>
    <cellStyle name="Normal 3 24 49" xfId="31897"/>
    <cellStyle name="Normal 3 24 5" xfId="31898"/>
    <cellStyle name="Normal 3 24 50" xfId="31899"/>
    <cellStyle name="Normal 3 24 51" xfId="31900"/>
    <cellStyle name="Normal 3 24 52" xfId="31901"/>
    <cellStyle name="Normal 3 24 53" xfId="31902"/>
    <cellStyle name="Normal 3 24 54" xfId="31903"/>
    <cellStyle name="Normal 3 24 55" xfId="31904"/>
    <cellStyle name="Normal 3 24 56" xfId="31905"/>
    <cellStyle name="Normal 3 24 57" xfId="31906"/>
    <cellStyle name="Normal 3 24 58" xfId="31907"/>
    <cellStyle name="Normal 3 24 59" xfId="31908"/>
    <cellStyle name="Normal 3 24 6" xfId="31909"/>
    <cellStyle name="Normal 3 24 60" xfId="31910"/>
    <cellStyle name="Normal 3 24 61" xfId="31911"/>
    <cellStyle name="Normal 3 24 7" xfId="31912"/>
    <cellStyle name="Normal 3 24 8" xfId="31913"/>
    <cellStyle name="Normal 3 24 9" xfId="31914"/>
    <cellStyle name="Normal 3 25" xfId="31915"/>
    <cellStyle name="Normal 3 25 10" xfId="31916"/>
    <cellStyle name="Normal 3 25 11" xfId="31917"/>
    <cellStyle name="Normal 3 25 12" xfId="31918"/>
    <cellStyle name="Normal 3 25 13" xfId="31919"/>
    <cellStyle name="Normal 3 25 14" xfId="31920"/>
    <cellStyle name="Normal 3 25 15" xfId="31921"/>
    <cellStyle name="Normal 3 25 16" xfId="31922"/>
    <cellStyle name="Normal 3 25 17" xfId="31923"/>
    <cellStyle name="Normal 3 25 18" xfId="31924"/>
    <cellStyle name="Normal 3 25 19" xfId="31925"/>
    <cellStyle name="Normal 3 25 2" xfId="31926"/>
    <cellStyle name="Normal 3 25 20" xfId="31927"/>
    <cellStyle name="Normal 3 25 21" xfId="31928"/>
    <cellStyle name="Normal 3 25 22" xfId="31929"/>
    <cellStyle name="Normal 3 25 23" xfId="31930"/>
    <cellStyle name="Normal 3 25 24" xfId="31931"/>
    <cellStyle name="Normal 3 25 25" xfId="31932"/>
    <cellStyle name="Normal 3 25 26" xfId="31933"/>
    <cellStyle name="Normal 3 25 27" xfId="31934"/>
    <cellStyle name="Normal 3 25 28" xfId="31935"/>
    <cellStyle name="Normal 3 25 29" xfId="31936"/>
    <cellStyle name="Normal 3 25 3" xfId="31937"/>
    <cellStyle name="Normal 3 25 3 2" xfId="31938"/>
    <cellStyle name="Normal 3 25 3 3" xfId="31939"/>
    <cellStyle name="Normal 3 25 3 4" xfId="31940"/>
    <cellStyle name="Normal 3 25 3 5" xfId="31941"/>
    <cellStyle name="Normal 3 25 3 6" xfId="31942"/>
    <cellStyle name="Normal 3 25 30" xfId="31943"/>
    <cellStyle name="Normal 3 25 31" xfId="31944"/>
    <cellStyle name="Normal 3 25 32" xfId="31945"/>
    <cellStyle name="Normal 3 25 33" xfId="31946"/>
    <cellStyle name="Normal 3 25 34" xfId="31947"/>
    <cellStyle name="Normal 3 25 35" xfId="31948"/>
    <cellStyle name="Normal 3 25 36" xfId="31949"/>
    <cellStyle name="Normal 3 25 37" xfId="31950"/>
    <cellStyle name="Normal 3 25 38" xfId="31951"/>
    <cellStyle name="Normal 3 25 39" xfId="31952"/>
    <cellStyle name="Normal 3 25 4" xfId="31953"/>
    <cellStyle name="Normal 3 25 40" xfId="31954"/>
    <cellStyle name="Normal 3 25 41" xfId="31955"/>
    <cellStyle name="Normal 3 25 42" xfId="31956"/>
    <cellStyle name="Normal 3 25 43" xfId="31957"/>
    <cellStyle name="Normal 3 25 44" xfId="31958"/>
    <cellStyle name="Normal 3 25 45" xfId="31959"/>
    <cellStyle name="Normal 3 25 45 2" xfId="31960"/>
    <cellStyle name="Normal 3 25 46" xfId="31961"/>
    <cellStyle name="Normal 3 25 46 2" xfId="31962"/>
    <cellStyle name="Normal 3 25 47" xfId="31963"/>
    <cellStyle name="Normal 3 25 47 2" xfId="31964"/>
    <cellStyle name="Normal 3 25 48" xfId="31965"/>
    <cellStyle name="Normal 3 25 48 2" xfId="31966"/>
    <cellStyle name="Normal 3 25 49" xfId="31967"/>
    <cellStyle name="Normal 3 25 5" xfId="31968"/>
    <cellStyle name="Normal 3 25 50" xfId="31969"/>
    <cellStyle name="Normal 3 25 51" xfId="31970"/>
    <cellStyle name="Normal 3 25 52" xfId="31971"/>
    <cellStyle name="Normal 3 25 53" xfId="31972"/>
    <cellStyle name="Normal 3 25 54" xfId="31973"/>
    <cellStyle name="Normal 3 25 55" xfId="31974"/>
    <cellStyle name="Normal 3 25 56" xfId="31975"/>
    <cellStyle name="Normal 3 25 57" xfId="31976"/>
    <cellStyle name="Normal 3 25 58" xfId="31977"/>
    <cellStyle name="Normal 3 25 59" xfId="31978"/>
    <cellStyle name="Normal 3 25 6" xfId="31979"/>
    <cellStyle name="Normal 3 25 60" xfId="31980"/>
    <cellStyle name="Normal 3 25 61" xfId="31981"/>
    <cellStyle name="Normal 3 25 7" xfId="31982"/>
    <cellStyle name="Normal 3 25 8" xfId="31983"/>
    <cellStyle name="Normal 3 25 9" xfId="31984"/>
    <cellStyle name="Normal 3 26" xfId="31985"/>
    <cellStyle name="Normal 3 26 10" xfId="31986"/>
    <cellStyle name="Normal 3 26 11" xfId="31987"/>
    <cellStyle name="Normal 3 26 12" xfId="31988"/>
    <cellStyle name="Normal 3 26 13" xfId="31989"/>
    <cellStyle name="Normal 3 26 14" xfId="31990"/>
    <cellStyle name="Normal 3 26 15" xfId="31991"/>
    <cellStyle name="Normal 3 26 16" xfId="31992"/>
    <cellStyle name="Normal 3 26 17" xfId="31993"/>
    <cellStyle name="Normal 3 26 18" xfId="31994"/>
    <cellStyle name="Normal 3 26 19" xfId="31995"/>
    <cellStyle name="Normal 3 26 2" xfId="31996"/>
    <cellStyle name="Normal 3 26 20" xfId="31997"/>
    <cellStyle name="Normal 3 26 21" xfId="31998"/>
    <cellStyle name="Normal 3 26 22" xfId="31999"/>
    <cellStyle name="Normal 3 26 23" xfId="32000"/>
    <cellStyle name="Normal 3 26 24" xfId="32001"/>
    <cellStyle name="Normal 3 26 25" xfId="32002"/>
    <cellStyle name="Normal 3 26 26" xfId="32003"/>
    <cellStyle name="Normal 3 26 27" xfId="32004"/>
    <cellStyle name="Normal 3 26 28" xfId="32005"/>
    <cellStyle name="Normal 3 26 29" xfId="32006"/>
    <cellStyle name="Normal 3 26 3" xfId="32007"/>
    <cellStyle name="Normal 3 26 3 2" xfId="32008"/>
    <cellStyle name="Normal 3 26 3 3" xfId="32009"/>
    <cellStyle name="Normal 3 26 3 4" xfId="32010"/>
    <cellStyle name="Normal 3 26 3 5" xfId="32011"/>
    <cellStyle name="Normal 3 26 3 6" xfId="32012"/>
    <cellStyle name="Normal 3 26 30" xfId="32013"/>
    <cellStyle name="Normal 3 26 31" xfId="32014"/>
    <cellStyle name="Normal 3 26 32" xfId="32015"/>
    <cellStyle name="Normal 3 26 33" xfId="32016"/>
    <cellStyle name="Normal 3 26 34" xfId="32017"/>
    <cellStyle name="Normal 3 26 35" xfId="32018"/>
    <cellStyle name="Normal 3 26 36" xfId="32019"/>
    <cellStyle name="Normal 3 26 37" xfId="32020"/>
    <cellStyle name="Normal 3 26 38" xfId="32021"/>
    <cellStyle name="Normal 3 26 39" xfId="32022"/>
    <cellStyle name="Normal 3 26 4" xfId="32023"/>
    <cellStyle name="Normal 3 26 40" xfId="32024"/>
    <cellStyle name="Normal 3 26 41" xfId="32025"/>
    <cellStyle name="Normal 3 26 42" xfId="32026"/>
    <cellStyle name="Normal 3 26 43" xfId="32027"/>
    <cellStyle name="Normal 3 26 44" xfId="32028"/>
    <cellStyle name="Normal 3 26 45" xfId="32029"/>
    <cellStyle name="Normal 3 26 45 2" xfId="32030"/>
    <cellStyle name="Normal 3 26 46" xfId="32031"/>
    <cellStyle name="Normal 3 26 46 2" xfId="32032"/>
    <cellStyle name="Normal 3 26 47" xfId="32033"/>
    <cellStyle name="Normal 3 26 47 2" xfId="32034"/>
    <cellStyle name="Normal 3 26 48" xfId="32035"/>
    <cellStyle name="Normal 3 26 48 2" xfId="32036"/>
    <cellStyle name="Normal 3 26 49" xfId="32037"/>
    <cellStyle name="Normal 3 26 5" xfId="32038"/>
    <cellStyle name="Normal 3 26 50" xfId="32039"/>
    <cellStyle name="Normal 3 26 51" xfId="32040"/>
    <cellStyle name="Normal 3 26 52" xfId="32041"/>
    <cellStyle name="Normal 3 26 53" xfId="32042"/>
    <cellStyle name="Normal 3 26 54" xfId="32043"/>
    <cellStyle name="Normal 3 26 55" xfId="32044"/>
    <cellStyle name="Normal 3 26 56" xfId="32045"/>
    <cellStyle name="Normal 3 26 57" xfId="32046"/>
    <cellStyle name="Normal 3 26 58" xfId="32047"/>
    <cellStyle name="Normal 3 26 59" xfId="32048"/>
    <cellStyle name="Normal 3 26 6" xfId="32049"/>
    <cellStyle name="Normal 3 26 60" xfId="32050"/>
    <cellStyle name="Normal 3 26 61" xfId="32051"/>
    <cellStyle name="Normal 3 26 7" xfId="32052"/>
    <cellStyle name="Normal 3 26 8" xfId="32053"/>
    <cellStyle name="Normal 3 26 9" xfId="32054"/>
    <cellStyle name="Normal 3 27" xfId="32055"/>
    <cellStyle name="Normal 3 27 10" xfId="32056"/>
    <cellStyle name="Normal 3 27 11" xfId="32057"/>
    <cellStyle name="Normal 3 27 12" xfId="32058"/>
    <cellStyle name="Normal 3 27 13" xfId="32059"/>
    <cellStyle name="Normal 3 27 14" xfId="32060"/>
    <cellStyle name="Normal 3 27 15" xfId="32061"/>
    <cellStyle name="Normal 3 27 16" xfId="32062"/>
    <cellStyle name="Normal 3 27 17" xfId="32063"/>
    <cellStyle name="Normal 3 27 18" xfId="32064"/>
    <cellStyle name="Normal 3 27 19" xfId="32065"/>
    <cellStyle name="Normal 3 27 2" xfId="32066"/>
    <cellStyle name="Normal 3 27 20" xfId="32067"/>
    <cellStyle name="Normal 3 27 21" xfId="32068"/>
    <cellStyle name="Normal 3 27 22" xfId="32069"/>
    <cellStyle name="Normal 3 27 23" xfId="32070"/>
    <cellStyle name="Normal 3 27 24" xfId="32071"/>
    <cellStyle name="Normal 3 27 25" xfId="32072"/>
    <cellStyle name="Normal 3 27 26" xfId="32073"/>
    <cellStyle name="Normal 3 27 27" xfId="32074"/>
    <cellStyle name="Normal 3 27 28" xfId="32075"/>
    <cellStyle name="Normal 3 27 29" xfId="32076"/>
    <cellStyle name="Normal 3 27 3" xfId="32077"/>
    <cellStyle name="Normal 3 27 3 2" xfId="32078"/>
    <cellStyle name="Normal 3 27 3 3" xfId="32079"/>
    <cellStyle name="Normal 3 27 3 4" xfId="32080"/>
    <cellStyle name="Normal 3 27 3 5" xfId="32081"/>
    <cellStyle name="Normal 3 27 3 6" xfId="32082"/>
    <cellStyle name="Normal 3 27 30" xfId="32083"/>
    <cellStyle name="Normal 3 27 31" xfId="32084"/>
    <cellStyle name="Normal 3 27 32" xfId="32085"/>
    <cellStyle name="Normal 3 27 33" xfId="32086"/>
    <cellStyle name="Normal 3 27 34" xfId="32087"/>
    <cellStyle name="Normal 3 27 35" xfId="32088"/>
    <cellStyle name="Normal 3 27 36" xfId="32089"/>
    <cellStyle name="Normal 3 27 37" xfId="32090"/>
    <cellStyle name="Normal 3 27 38" xfId="32091"/>
    <cellStyle name="Normal 3 27 39" xfId="32092"/>
    <cellStyle name="Normal 3 27 4" xfId="32093"/>
    <cellStyle name="Normal 3 27 40" xfId="32094"/>
    <cellStyle name="Normal 3 27 41" xfId="32095"/>
    <cellStyle name="Normal 3 27 42" xfId="32096"/>
    <cellStyle name="Normal 3 27 43" xfId="32097"/>
    <cellStyle name="Normal 3 27 44" xfId="32098"/>
    <cellStyle name="Normal 3 27 45" xfId="32099"/>
    <cellStyle name="Normal 3 27 45 2" xfId="32100"/>
    <cellStyle name="Normal 3 27 46" xfId="32101"/>
    <cellStyle name="Normal 3 27 46 2" xfId="32102"/>
    <cellStyle name="Normal 3 27 47" xfId="32103"/>
    <cellStyle name="Normal 3 27 47 2" xfId="32104"/>
    <cellStyle name="Normal 3 27 48" xfId="32105"/>
    <cellStyle name="Normal 3 27 48 2" xfId="32106"/>
    <cellStyle name="Normal 3 27 49" xfId="32107"/>
    <cellStyle name="Normal 3 27 5" xfId="32108"/>
    <cellStyle name="Normal 3 27 50" xfId="32109"/>
    <cellStyle name="Normal 3 27 51" xfId="32110"/>
    <cellStyle name="Normal 3 27 52" xfId="32111"/>
    <cellStyle name="Normal 3 27 53" xfId="32112"/>
    <cellStyle name="Normal 3 27 54" xfId="32113"/>
    <cellStyle name="Normal 3 27 55" xfId="32114"/>
    <cellStyle name="Normal 3 27 56" xfId="32115"/>
    <cellStyle name="Normal 3 27 57" xfId="32116"/>
    <cellStyle name="Normal 3 27 58" xfId="32117"/>
    <cellStyle name="Normal 3 27 59" xfId="32118"/>
    <cellStyle name="Normal 3 27 6" xfId="32119"/>
    <cellStyle name="Normal 3 27 60" xfId="32120"/>
    <cellStyle name="Normal 3 27 61" xfId="32121"/>
    <cellStyle name="Normal 3 27 7" xfId="32122"/>
    <cellStyle name="Normal 3 27 8" xfId="32123"/>
    <cellStyle name="Normal 3 27 9" xfId="32124"/>
    <cellStyle name="Normal 3 28" xfId="32125"/>
    <cellStyle name="Normal 3 28 10" xfId="32126"/>
    <cellStyle name="Normal 3 28 11" xfId="32127"/>
    <cellStyle name="Normal 3 28 12" xfId="32128"/>
    <cellStyle name="Normal 3 28 13" xfId="32129"/>
    <cellStyle name="Normal 3 28 14" xfId="32130"/>
    <cellStyle name="Normal 3 28 15" xfId="32131"/>
    <cellStyle name="Normal 3 28 16" xfId="32132"/>
    <cellStyle name="Normal 3 28 17" xfId="32133"/>
    <cellStyle name="Normal 3 28 18" xfId="32134"/>
    <cellStyle name="Normal 3 28 19" xfId="32135"/>
    <cellStyle name="Normal 3 28 2" xfId="32136"/>
    <cellStyle name="Normal 3 28 20" xfId="32137"/>
    <cellStyle name="Normal 3 28 21" xfId="32138"/>
    <cellStyle name="Normal 3 28 22" xfId="32139"/>
    <cellStyle name="Normal 3 28 23" xfId="32140"/>
    <cellStyle name="Normal 3 28 24" xfId="32141"/>
    <cellStyle name="Normal 3 28 25" xfId="32142"/>
    <cellStyle name="Normal 3 28 26" xfId="32143"/>
    <cellStyle name="Normal 3 28 27" xfId="32144"/>
    <cellStyle name="Normal 3 28 28" xfId="32145"/>
    <cellStyle name="Normal 3 28 29" xfId="32146"/>
    <cellStyle name="Normal 3 28 3" xfId="32147"/>
    <cellStyle name="Normal 3 28 3 2" xfId="32148"/>
    <cellStyle name="Normal 3 28 3 3" xfId="32149"/>
    <cellStyle name="Normal 3 28 3 4" xfId="32150"/>
    <cellStyle name="Normal 3 28 3 5" xfId="32151"/>
    <cellStyle name="Normal 3 28 3 6" xfId="32152"/>
    <cellStyle name="Normal 3 28 30" xfId="32153"/>
    <cellStyle name="Normal 3 28 31" xfId="32154"/>
    <cellStyle name="Normal 3 28 32" xfId="32155"/>
    <cellStyle name="Normal 3 28 33" xfId="32156"/>
    <cellStyle name="Normal 3 28 34" xfId="32157"/>
    <cellStyle name="Normal 3 28 35" xfId="32158"/>
    <cellStyle name="Normal 3 28 36" xfId="32159"/>
    <cellStyle name="Normal 3 28 37" xfId="32160"/>
    <cellStyle name="Normal 3 28 38" xfId="32161"/>
    <cellStyle name="Normal 3 28 39" xfId="32162"/>
    <cellStyle name="Normal 3 28 4" xfId="32163"/>
    <cellStyle name="Normal 3 28 40" xfId="32164"/>
    <cellStyle name="Normal 3 28 41" xfId="32165"/>
    <cellStyle name="Normal 3 28 42" xfId="32166"/>
    <cellStyle name="Normal 3 28 43" xfId="32167"/>
    <cellStyle name="Normal 3 28 44" xfId="32168"/>
    <cellStyle name="Normal 3 28 45" xfId="32169"/>
    <cellStyle name="Normal 3 28 45 2" xfId="32170"/>
    <cellStyle name="Normal 3 28 46" xfId="32171"/>
    <cellStyle name="Normal 3 28 46 2" xfId="32172"/>
    <cellStyle name="Normal 3 28 47" xfId="32173"/>
    <cellStyle name="Normal 3 28 47 2" xfId="32174"/>
    <cellStyle name="Normal 3 28 48" xfId="32175"/>
    <cellStyle name="Normal 3 28 48 2" xfId="32176"/>
    <cellStyle name="Normal 3 28 49" xfId="32177"/>
    <cellStyle name="Normal 3 28 5" xfId="32178"/>
    <cellStyle name="Normal 3 28 50" xfId="32179"/>
    <cellStyle name="Normal 3 28 51" xfId="32180"/>
    <cellStyle name="Normal 3 28 52" xfId="32181"/>
    <cellStyle name="Normal 3 28 53" xfId="32182"/>
    <cellStyle name="Normal 3 28 54" xfId="32183"/>
    <cellStyle name="Normal 3 28 55" xfId="32184"/>
    <cellStyle name="Normal 3 28 56" xfId="32185"/>
    <cellStyle name="Normal 3 28 57" xfId="32186"/>
    <cellStyle name="Normal 3 28 58" xfId="32187"/>
    <cellStyle name="Normal 3 28 59" xfId="32188"/>
    <cellStyle name="Normal 3 28 6" xfId="32189"/>
    <cellStyle name="Normal 3 28 60" xfId="32190"/>
    <cellStyle name="Normal 3 28 61" xfId="32191"/>
    <cellStyle name="Normal 3 28 7" xfId="32192"/>
    <cellStyle name="Normal 3 28 8" xfId="32193"/>
    <cellStyle name="Normal 3 28 9" xfId="32194"/>
    <cellStyle name="Normal 3 29" xfId="32195"/>
    <cellStyle name="Normal 3 29 10" xfId="32196"/>
    <cellStyle name="Normal 3 29 11" xfId="32197"/>
    <cellStyle name="Normal 3 29 12" xfId="32198"/>
    <cellStyle name="Normal 3 29 13" xfId="32199"/>
    <cellStyle name="Normal 3 29 14" xfId="32200"/>
    <cellStyle name="Normal 3 29 15" xfId="32201"/>
    <cellStyle name="Normal 3 29 16" xfId="32202"/>
    <cellStyle name="Normal 3 29 17" xfId="32203"/>
    <cellStyle name="Normal 3 29 18" xfId="32204"/>
    <cellStyle name="Normal 3 29 19" xfId="32205"/>
    <cellStyle name="Normal 3 29 2" xfId="32206"/>
    <cellStyle name="Normal 3 29 20" xfId="32207"/>
    <cellStyle name="Normal 3 29 21" xfId="32208"/>
    <cellStyle name="Normal 3 29 22" xfId="32209"/>
    <cellStyle name="Normal 3 29 23" xfId="32210"/>
    <cellStyle name="Normal 3 29 24" xfId="32211"/>
    <cellStyle name="Normal 3 29 25" xfId="32212"/>
    <cellStyle name="Normal 3 29 26" xfId="32213"/>
    <cellStyle name="Normal 3 29 27" xfId="32214"/>
    <cellStyle name="Normal 3 29 28" xfId="32215"/>
    <cellStyle name="Normal 3 29 29" xfId="32216"/>
    <cellStyle name="Normal 3 29 3" xfId="32217"/>
    <cellStyle name="Normal 3 29 3 2" xfId="32218"/>
    <cellStyle name="Normal 3 29 3 3" xfId="32219"/>
    <cellStyle name="Normal 3 29 3 4" xfId="32220"/>
    <cellStyle name="Normal 3 29 3 5" xfId="32221"/>
    <cellStyle name="Normal 3 29 3 6" xfId="32222"/>
    <cellStyle name="Normal 3 29 30" xfId="32223"/>
    <cellStyle name="Normal 3 29 31" xfId="32224"/>
    <cellStyle name="Normal 3 29 32" xfId="32225"/>
    <cellStyle name="Normal 3 29 33" xfId="32226"/>
    <cellStyle name="Normal 3 29 34" xfId="32227"/>
    <cellStyle name="Normal 3 29 35" xfId="32228"/>
    <cellStyle name="Normal 3 29 36" xfId="32229"/>
    <cellStyle name="Normal 3 29 37" xfId="32230"/>
    <cellStyle name="Normal 3 29 38" xfId="32231"/>
    <cellStyle name="Normal 3 29 39" xfId="32232"/>
    <cellStyle name="Normal 3 29 4" xfId="32233"/>
    <cellStyle name="Normal 3 29 40" xfId="32234"/>
    <cellStyle name="Normal 3 29 41" xfId="32235"/>
    <cellStyle name="Normal 3 29 42" xfId="32236"/>
    <cellStyle name="Normal 3 29 43" xfId="32237"/>
    <cellStyle name="Normal 3 29 44" xfId="32238"/>
    <cellStyle name="Normal 3 29 45" xfId="32239"/>
    <cellStyle name="Normal 3 29 45 2" xfId="32240"/>
    <cellStyle name="Normal 3 29 46" xfId="32241"/>
    <cellStyle name="Normal 3 29 46 2" xfId="32242"/>
    <cellStyle name="Normal 3 29 47" xfId="32243"/>
    <cellStyle name="Normal 3 29 47 2" xfId="32244"/>
    <cellStyle name="Normal 3 29 48" xfId="32245"/>
    <cellStyle name="Normal 3 29 48 2" xfId="32246"/>
    <cellStyle name="Normal 3 29 49" xfId="32247"/>
    <cellStyle name="Normal 3 29 5" xfId="32248"/>
    <cellStyle name="Normal 3 29 50" xfId="32249"/>
    <cellStyle name="Normal 3 29 51" xfId="32250"/>
    <cellStyle name="Normal 3 29 52" xfId="32251"/>
    <cellStyle name="Normal 3 29 53" xfId="32252"/>
    <cellStyle name="Normal 3 29 54" xfId="32253"/>
    <cellStyle name="Normal 3 29 55" xfId="32254"/>
    <cellStyle name="Normal 3 29 56" xfId="32255"/>
    <cellStyle name="Normal 3 29 57" xfId="32256"/>
    <cellStyle name="Normal 3 29 58" xfId="32257"/>
    <cellStyle name="Normal 3 29 59" xfId="32258"/>
    <cellStyle name="Normal 3 29 6" xfId="32259"/>
    <cellStyle name="Normal 3 29 60" xfId="32260"/>
    <cellStyle name="Normal 3 29 61" xfId="32261"/>
    <cellStyle name="Normal 3 29 7" xfId="32262"/>
    <cellStyle name="Normal 3 29 8" xfId="32263"/>
    <cellStyle name="Normal 3 29 9" xfId="32264"/>
    <cellStyle name="Normal 3 3" xfId="32265"/>
    <cellStyle name="Normal 3 3 10" xfId="32266"/>
    <cellStyle name="Normal 3 3 11" xfId="32267"/>
    <cellStyle name="Normal 3 3 12" xfId="32268"/>
    <cellStyle name="Normal 3 3 13" xfId="32269"/>
    <cellStyle name="Normal 3 3 14" xfId="32270"/>
    <cellStyle name="Normal 3 3 15" xfId="32271"/>
    <cellStyle name="Normal 3 3 16" xfId="32272"/>
    <cellStyle name="Normal 3 3 17" xfId="32273"/>
    <cellStyle name="Normal 3 3 18" xfId="32274"/>
    <cellStyle name="Normal 3 3 19" xfId="32275"/>
    <cellStyle name="Normal 3 3 2" xfId="32276"/>
    <cellStyle name="Normal 3 3 20" xfId="32277"/>
    <cellStyle name="Normal 3 3 21" xfId="32278"/>
    <cellStyle name="Normal 3 3 22" xfId="32279"/>
    <cellStyle name="Normal 3 3 23" xfId="32280"/>
    <cellStyle name="Normal 3 3 24" xfId="32281"/>
    <cellStyle name="Normal 3 3 25" xfId="32282"/>
    <cellStyle name="Normal 3 3 26" xfId="32283"/>
    <cellStyle name="Normal 3 3 27" xfId="32284"/>
    <cellStyle name="Normal 3 3 28" xfId="32285"/>
    <cellStyle name="Normal 3 3 29" xfId="32286"/>
    <cellStyle name="Normal 3 3 3" xfId="32287"/>
    <cellStyle name="Normal 3 3 3 2" xfId="32288"/>
    <cellStyle name="Normal 3 3 3 3" xfId="32289"/>
    <cellStyle name="Normal 3 3 3 4" xfId="32290"/>
    <cellStyle name="Normal 3 3 3 5" xfId="32291"/>
    <cellStyle name="Normal 3 3 3 6" xfId="32292"/>
    <cellStyle name="Normal 3 3 30" xfId="32293"/>
    <cellStyle name="Normal 3 3 31" xfId="32294"/>
    <cellStyle name="Normal 3 3 32" xfId="32295"/>
    <cellStyle name="Normal 3 3 33" xfId="32296"/>
    <cellStyle name="Normal 3 3 34" xfId="32297"/>
    <cellStyle name="Normal 3 3 35" xfId="32298"/>
    <cellStyle name="Normal 3 3 36" xfId="32299"/>
    <cellStyle name="Normal 3 3 37" xfId="32300"/>
    <cellStyle name="Normal 3 3 38" xfId="32301"/>
    <cellStyle name="Normal 3 3 39" xfId="32302"/>
    <cellStyle name="Normal 3 3 4" xfId="32303"/>
    <cellStyle name="Normal 3 3 40" xfId="32304"/>
    <cellStyle name="Normal 3 3 41" xfId="32305"/>
    <cellStyle name="Normal 3 3 42" xfId="32306"/>
    <cellStyle name="Normal 3 3 43" xfId="32307"/>
    <cellStyle name="Normal 3 3 44" xfId="32308"/>
    <cellStyle name="Normal 3 3 45" xfId="32309"/>
    <cellStyle name="Normal 3 3 45 2" xfId="32310"/>
    <cellStyle name="Normal 3 3 46" xfId="32311"/>
    <cellStyle name="Normal 3 3 46 2" xfId="32312"/>
    <cellStyle name="Normal 3 3 47" xfId="32313"/>
    <cellStyle name="Normal 3 3 47 2" xfId="32314"/>
    <cellStyle name="Normal 3 3 48" xfId="32315"/>
    <cellStyle name="Normal 3 3 48 2" xfId="32316"/>
    <cellStyle name="Normal 3 3 49" xfId="32317"/>
    <cellStyle name="Normal 3 3 5" xfId="32318"/>
    <cellStyle name="Normal 3 3 50" xfId="32319"/>
    <cellStyle name="Normal 3 3 51" xfId="32320"/>
    <cellStyle name="Normal 3 3 52" xfId="32321"/>
    <cellStyle name="Normal 3 3 53" xfId="32322"/>
    <cellStyle name="Normal 3 3 54" xfId="32323"/>
    <cellStyle name="Normal 3 3 55" xfId="32324"/>
    <cellStyle name="Normal 3 3 56" xfId="32325"/>
    <cellStyle name="Normal 3 3 57" xfId="32326"/>
    <cellStyle name="Normal 3 3 58" xfId="32327"/>
    <cellStyle name="Normal 3 3 59" xfId="32328"/>
    <cellStyle name="Normal 3 3 6" xfId="32329"/>
    <cellStyle name="Normal 3 3 60" xfId="32330"/>
    <cellStyle name="Normal 3 3 61" xfId="32331"/>
    <cellStyle name="Normal 3 3 62" xfId="32332"/>
    <cellStyle name="Normal 3 3 7" xfId="32333"/>
    <cellStyle name="Normal 3 3 8" xfId="32334"/>
    <cellStyle name="Normal 3 3 9" xfId="32335"/>
    <cellStyle name="Normal 3 30" xfId="32336"/>
    <cellStyle name="Normal 3 30 10" xfId="32337"/>
    <cellStyle name="Normal 3 30 11" xfId="32338"/>
    <cellStyle name="Normal 3 30 12" xfId="32339"/>
    <cellStyle name="Normal 3 30 13" xfId="32340"/>
    <cellStyle name="Normal 3 30 14" xfId="32341"/>
    <cellStyle name="Normal 3 30 15" xfId="32342"/>
    <cellStyle name="Normal 3 30 16" xfId="32343"/>
    <cellStyle name="Normal 3 30 17" xfId="32344"/>
    <cellStyle name="Normal 3 30 18" xfId="32345"/>
    <cellStyle name="Normal 3 30 19" xfId="32346"/>
    <cellStyle name="Normal 3 30 2" xfId="32347"/>
    <cellStyle name="Normal 3 30 20" xfId="32348"/>
    <cellStyle name="Normal 3 30 21" xfId="32349"/>
    <cellStyle name="Normal 3 30 22" xfId="32350"/>
    <cellStyle name="Normal 3 30 23" xfId="32351"/>
    <cellStyle name="Normal 3 30 24" xfId="32352"/>
    <cellStyle name="Normal 3 30 25" xfId="32353"/>
    <cellStyle name="Normal 3 30 26" xfId="32354"/>
    <cellStyle name="Normal 3 30 27" xfId="32355"/>
    <cellStyle name="Normal 3 30 28" xfId="32356"/>
    <cellStyle name="Normal 3 30 29" xfId="32357"/>
    <cellStyle name="Normal 3 30 3" xfId="32358"/>
    <cellStyle name="Normal 3 30 3 2" xfId="32359"/>
    <cellStyle name="Normal 3 30 3 3" xfId="32360"/>
    <cellStyle name="Normal 3 30 3 4" xfId="32361"/>
    <cellStyle name="Normal 3 30 3 5" xfId="32362"/>
    <cellStyle name="Normal 3 30 3 6" xfId="32363"/>
    <cellStyle name="Normal 3 30 30" xfId="32364"/>
    <cellStyle name="Normal 3 30 31" xfId="32365"/>
    <cellStyle name="Normal 3 30 32" xfId="32366"/>
    <cellStyle name="Normal 3 30 33" xfId="32367"/>
    <cellStyle name="Normal 3 30 34" xfId="32368"/>
    <cellStyle name="Normal 3 30 35" xfId="32369"/>
    <cellStyle name="Normal 3 30 36" xfId="32370"/>
    <cellStyle name="Normal 3 30 37" xfId="32371"/>
    <cellStyle name="Normal 3 30 38" xfId="32372"/>
    <cellStyle name="Normal 3 30 39" xfId="32373"/>
    <cellStyle name="Normal 3 30 4" xfId="32374"/>
    <cellStyle name="Normal 3 30 40" xfId="32375"/>
    <cellStyle name="Normal 3 30 41" xfId="32376"/>
    <cellStyle name="Normal 3 30 42" xfId="32377"/>
    <cellStyle name="Normal 3 30 43" xfId="32378"/>
    <cellStyle name="Normal 3 30 44" xfId="32379"/>
    <cellStyle name="Normal 3 30 45" xfId="32380"/>
    <cellStyle name="Normal 3 30 45 2" xfId="32381"/>
    <cellStyle name="Normal 3 30 46" xfId="32382"/>
    <cellStyle name="Normal 3 30 46 2" xfId="32383"/>
    <cellStyle name="Normal 3 30 47" xfId="32384"/>
    <cellStyle name="Normal 3 30 47 2" xfId="32385"/>
    <cellStyle name="Normal 3 30 48" xfId="32386"/>
    <cellStyle name="Normal 3 30 48 2" xfId="32387"/>
    <cellStyle name="Normal 3 30 49" xfId="32388"/>
    <cellStyle name="Normal 3 30 5" xfId="32389"/>
    <cellStyle name="Normal 3 30 50" xfId="32390"/>
    <cellStyle name="Normal 3 30 51" xfId="32391"/>
    <cellStyle name="Normal 3 30 52" xfId="32392"/>
    <cellStyle name="Normal 3 30 53" xfId="32393"/>
    <cellStyle name="Normal 3 30 54" xfId="32394"/>
    <cellStyle name="Normal 3 30 55" xfId="32395"/>
    <cellStyle name="Normal 3 30 56" xfId="32396"/>
    <cellStyle name="Normal 3 30 57" xfId="32397"/>
    <cellStyle name="Normal 3 30 58" xfId="32398"/>
    <cellStyle name="Normal 3 30 59" xfId="32399"/>
    <cellStyle name="Normal 3 30 6" xfId="32400"/>
    <cellStyle name="Normal 3 30 60" xfId="32401"/>
    <cellStyle name="Normal 3 30 61" xfId="32402"/>
    <cellStyle name="Normal 3 30 7" xfId="32403"/>
    <cellStyle name="Normal 3 30 8" xfId="32404"/>
    <cellStyle name="Normal 3 30 9" xfId="32405"/>
    <cellStyle name="Normal 3 31" xfId="32406"/>
    <cellStyle name="Normal 3 31 10" xfId="32407"/>
    <cellStyle name="Normal 3 31 11" xfId="32408"/>
    <cellStyle name="Normal 3 31 12" xfId="32409"/>
    <cellStyle name="Normal 3 31 13" xfId="32410"/>
    <cellStyle name="Normal 3 31 14" xfId="32411"/>
    <cellStyle name="Normal 3 31 15" xfId="32412"/>
    <cellStyle name="Normal 3 31 16" xfId="32413"/>
    <cellStyle name="Normal 3 31 17" xfId="32414"/>
    <cellStyle name="Normal 3 31 18" xfId="32415"/>
    <cellStyle name="Normal 3 31 19" xfId="32416"/>
    <cellStyle name="Normal 3 31 2" xfId="32417"/>
    <cellStyle name="Normal 3 31 20" xfId="32418"/>
    <cellStyle name="Normal 3 31 21" xfId="32419"/>
    <cellStyle name="Normal 3 31 22" xfId="32420"/>
    <cellStyle name="Normal 3 31 23" xfId="32421"/>
    <cellStyle name="Normal 3 31 24" xfId="32422"/>
    <cellStyle name="Normal 3 31 25" xfId="32423"/>
    <cellStyle name="Normal 3 31 26" xfId="32424"/>
    <cellStyle name="Normal 3 31 27" xfId="32425"/>
    <cellStyle name="Normal 3 31 28" xfId="32426"/>
    <cellStyle name="Normal 3 31 29" xfId="32427"/>
    <cellStyle name="Normal 3 31 3" xfId="32428"/>
    <cellStyle name="Normal 3 31 3 2" xfId="32429"/>
    <cellStyle name="Normal 3 31 3 3" xfId="32430"/>
    <cellStyle name="Normal 3 31 3 4" xfId="32431"/>
    <cellStyle name="Normal 3 31 3 5" xfId="32432"/>
    <cellStyle name="Normal 3 31 3 6" xfId="32433"/>
    <cellStyle name="Normal 3 31 30" xfId="32434"/>
    <cellStyle name="Normal 3 31 31" xfId="32435"/>
    <cellStyle name="Normal 3 31 32" xfId="32436"/>
    <cellStyle name="Normal 3 31 33" xfId="32437"/>
    <cellStyle name="Normal 3 31 34" xfId="32438"/>
    <cellStyle name="Normal 3 31 35" xfId="32439"/>
    <cellStyle name="Normal 3 31 36" xfId="32440"/>
    <cellStyle name="Normal 3 31 37" xfId="32441"/>
    <cellStyle name="Normal 3 31 38" xfId="32442"/>
    <cellStyle name="Normal 3 31 39" xfId="32443"/>
    <cellStyle name="Normal 3 31 4" xfId="32444"/>
    <cellStyle name="Normal 3 31 40" xfId="32445"/>
    <cellStyle name="Normal 3 31 41" xfId="32446"/>
    <cellStyle name="Normal 3 31 42" xfId="32447"/>
    <cellStyle name="Normal 3 31 43" xfId="32448"/>
    <cellStyle name="Normal 3 31 44" xfId="32449"/>
    <cellStyle name="Normal 3 31 45" xfId="32450"/>
    <cellStyle name="Normal 3 31 45 2" xfId="32451"/>
    <cellStyle name="Normal 3 31 46" xfId="32452"/>
    <cellStyle name="Normal 3 31 46 2" xfId="32453"/>
    <cellStyle name="Normal 3 31 47" xfId="32454"/>
    <cellStyle name="Normal 3 31 47 2" xfId="32455"/>
    <cellStyle name="Normal 3 31 48" xfId="32456"/>
    <cellStyle name="Normal 3 31 48 2" xfId="32457"/>
    <cellStyle name="Normal 3 31 49" xfId="32458"/>
    <cellStyle name="Normal 3 31 5" xfId="32459"/>
    <cellStyle name="Normal 3 31 50" xfId="32460"/>
    <cellStyle name="Normal 3 31 51" xfId="32461"/>
    <cellStyle name="Normal 3 31 52" xfId="32462"/>
    <cellStyle name="Normal 3 31 53" xfId="32463"/>
    <cellStyle name="Normal 3 31 54" xfId="32464"/>
    <cellStyle name="Normal 3 31 55" xfId="32465"/>
    <cellStyle name="Normal 3 31 56" xfId="32466"/>
    <cellStyle name="Normal 3 31 57" xfId="32467"/>
    <cellStyle name="Normal 3 31 58" xfId="32468"/>
    <cellStyle name="Normal 3 31 59" xfId="32469"/>
    <cellStyle name="Normal 3 31 6" xfId="32470"/>
    <cellStyle name="Normal 3 31 60" xfId="32471"/>
    <cellStyle name="Normal 3 31 61" xfId="32472"/>
    <cellStyle name="Normal 3 31 7" xfId="32473"/>
    <cellStyle name="Normal 3 31 8" xfId="32474"/>
    <cellStyle name="Normal 3 31 9" xfId="32475"/>
    <cellStyle name="Normal 3 32" xfId="32476"/>
    <cellStyle name="Normal 3 32 10" xfId="32477"/>
    <cellStyle name="Normal 3 32 11" xfId="32478"/>
    <cellStyle name="Normal 3 32 12" xfId="32479"/>
    <cellStyle name="Normal 3 32 13" xfId="32480"/>
    <cellStyle name="Normal 3 32 14" xfId="32481"/>
    <cellStyle name="Normal 3 32 15" xfId="32482"/>
    <cellStyle name="Normal 3 32 16" xfId="32483"/>
    <cellStyle name="Normal 3 32 17" xfId="32484"/>
    <cellStyle name="Normal 3 32 18" xfId="32485"/>
    <cellStyle name="Normal 3 32 19" xfId="32486"/>
    <cellStyle name="Normal 3 32 2" xfId="32487"/>
    <cellStyle name="Normal 3 32 20" xfId="32488"/>
    <cellStyle name="Normal 3 32 21" xfId="32489"/>
    <cellStyle name="Normal 3 32 22" xfId="32490"/>
    <cellStyle name="Normal 3 32 23" xfId="32491"/>
    <cellStyle name="Normal 3 32 24" xfId="32492"/>
    <cellStyle name="Normal 3 32 25" xfId="32493"/>
    <cellStyle name="Normal 3 32 26" xfId="32494"/>
    <cellStyle name="Normal 3 32 27" xfId="32495"/>
    <cellStyle name="Normal 3 32 28" xfId="32496"/>
    <cellStyle name="Normal 3 32 29" xfId="32497"/>
    <cellStyle name="Normal 3 32 3" xfId="32498"/>
    <cellStyle name="Normal 3 32 3 2" xfId="32499"/>
    <cellStyle name="Normal 3 32 3 3" xfId="32500"/>
    <cellStyle name="Normal 3 32 3 4" xfId="32501"/>
    <cellStyle name="Normal 3 32 3 5" xfId="32502"/>
    <cellStyle name="Normal 3 32 3 6" xfId="32503"/>
    <cellStyle name="Normal 3 32 30" xfId="32504"/>
    <cellStyle name="Normal 3 32 31" xfId="32505"/>
    <cellStyle name="Normal 3 32 32" xfId="32506"/>
    <cellStyle name="Normal 3 32 33" xfId="32507"/>
    <cellStyle name="Normal 3 32 34" xfId="32508"/>
    <cellStyle name="Normal 3 32 35" xfId="32509"/>
    <cellStyle name="Normal 3 32 36" xfId="32510"/>
    <cellStyle name="Normal 3 32 37" xfId="32511"/>
    <cellStyle name="Normal 3 32 38" xfId="32512"/>
    <cellStyle name="Normal 3 32 39" xfId="32513"/>
    <cellStyle name="Normal 3 32 4" xfId="32514"/>
    <cellStyle name="Normal 3 32 40" xfId="32515"/>
    <cellStyle name="Normal 3 32 41" xfId="32516"/>
    <cellStyle name="Normal 3 32 42" xfId="32517"/>
    <cellStyle name="Normal 3 32 43" xfId="32518"/>
    <cellStyle name="Normal 3 32 44" xfId="32519"/>
    <cellStyle name="Normal 3 32 45" xfId="32520"/>
    <cellStyle name="Normal 3 32 45 2" xfId="32521"/>
    <cellStyle name="Normal 3 32 46" xfId="32522"/>
    <cellStyle name="Normal 3 32 46 2" xfId="32523"/>
    <cellStyle name="Normal 3 32 47" xfId="32524"/>
    <cellStyle name="Normal 3 32 47 2" xfId="32525"/>
    <cellStyle name="Normal 3 32 48" xfId="32526"/>
    <cellStyle name="Normal 3 32 48 2" xfId="32527"/>
    <cellStyle name="Normal 3 32 49" xfId="32528"/>
    <cellStyle name="Normal 3 32 5" xfId="32529"/>
    <cellStyle name="Normal 3 32 50" xfId="32530"/>
    <cellStyle name="Normal 3 32 51" xfId="32531"/>
    <cellStyle name="Normal 3 32 52" xfId="32532"/>
    <cellStyle name="Normal 3 32 53" xfId="32533"/>
    <cellStyle name="Normal 3 32 54" xfId="32534"/>
    <cellStyle name="Normal 3 32 55" xfId="32535"/>
    <cellStyle name="Normal 3 32 56" xfId="32536"/>
    <cellStyle name="Normal 3 32 57" xfId="32537"/>
    <cellStyle name="Normal 3 32 58" xfId="32538"/>
    <cellStyle name="Normal 3 32 59" xfId="32539"/>
    <cellStyle name="Normal 3 32 6" xfId="32540"/>
    <cellStyle name="Normal 3 32 60" xfId="32541"/>
    <cellStyle name="Normal 3 32 61" xfId="32542"/>
    <cellStyle name="Normal 3 32 7" xfId="32543"/>
    <cellStyle name="Normal 3 32 8" xfId="32544"/>
    <cellStyle name="Normal 3 32 9" xfId="32545"/>
    <cellStyle name="Normal 3 33" xfId="32546"/>
    <cellStyle name="Normal 3 34" xfId="32547"/>
    <cellStyle name="Normal 3 34 2" xfId="32548"/>
    <cellStyle name="Normal 3 34 3" xfId="32549"/>
    <cellStyle name="Normal 3 34 4" xfId="32550"/>
    <cellStyle name="Normal 3 34 5" xfId="32551"/>
    <cellStyle name="Normal 3 34 6" xfId="32552"/>
    <cellStyle name="Normal 3 35" xfId="32553"/>
    <cellStyle name="Normal 3 36" xfId="32554"/>
    <cellStyle name="Normal 3 37" xfId="32555"/>
    <cellStyle name="Normal 3 38" xfId="32556"/>
    <cellStyle name="Normal 3 39" xfId="32557"/>
    <cellStyle name="Normal 3 4" xfId="32558"/>
    <cellStyle name="Normal 3 4 10" xfId="32559"/>
    <cellStyle name="Normal 3 4 11" xfId="32560"/>
    <cellStyle name="Normal 3 4 12" xfId="32561"/>
    <cellStyle name="Normal 3 4 13" xfId="32562"/>
    <cellStyle name="Normal 3 4 14" xfId="32563"/>
    <cellStyle name="Normal 3 4 15" xfId="32564"/>
    <cellStyle name="Normal 3 4 16" xfId="32565"/>
    <cellStyle name="Normal 3 4 17" xfId="32566"/>
    <cellStyle name="Normal 3 4 18" xfId="32567"/>
    <cellStyle name="Normal 3 4 19" xfId="32568"/>
    <cellStyle name="Normal 3 4 2" xfId="32569"/>
    <cellStyle name="Normal 3 4 20" xfId="32570"/>
    <cellStyle name="Normal 3 4 21" xfId="32571"/>
    <cellStyle name="Normal 3 4 22" xfId="32572"/>
    <cellStyle name="Normal 3 4 23" xfId="32573"/>
    <cellStyle name="Normal 3 4 24" xfId="32574"/>
    <cellStyle name="Normal 3 4 25" xfId="32575"/>
    <cellStyle name="Normal 3 4 26" xfId="32576"/>
    <cellStyle name="Normal 3 4 27" xfId="32577"/>
    <cellStyle name="Normal 3 4 28" xfId="32578"/>
    <cellStyle name="Normal 3 4 29" xfId="32579"/>
    <cellStyle name="Normal 3 4 3" xfId="32580"/>
    <cellStyle name="Normal 3 4 3 2" xfId="32581"/>
    <cellStyle name="Normal 3 4 3 3" xfId="32582"/>
    <cellStyle name="Normal 3 4 3 4" xfId="32583"/>
    <cellStyle name="Normal 3 4 3 5" xfId="32584"/>
    <cellStyle name="Normal 3 4 3 6" xfId="32585"/>
    <cellStyle name="Normal 3 4 30" xfId="32586"/>
    <cellStyle name="Normal 3 4 31" xfId="32587"/>
    <cellStyle name="Normal 3 4 32" xfId="32588"/>
    <cellStyle name="Normal 3 4 33" xfId="32589"/>
    <cellStyle name="Normal 3 4 34" xfId="32590"/>
    <cellStyle name="Normal 3 4 35" xfId="32591"/>
    <cellStyle name="Normal 3 4 36" xfId="32592"/>
    <cellStyle name="Normal 3 4 37" xfId="32593"/>
    <cellStyle name="Normal 3 4 38" xfId="32594"/>
    <cellStyle name="Normal 3 4 39" xfId="32595"/>
    <cellStyle name="Normal 3 4 4" xfId="32596"/>
    <cellStyle name="Normal 3 4 40" xfId="32597"/>
    <cellStyle name="Normal 3 4 41" xfId="32598"/>
    <cellStyle name="Normal 3 4 42" xfId="32599"/>
    <cellStyle name="Normal 3 4 43" xfId="32600"/>
    <cellStyle name="Normal 3 4 44" xfId="32601"/>
    <cellStyle name="Normal 3 4 45" xfId="32602"/>
    <cellStyle name="Normal 3 4 45 2" xfId="32603"/>
    <cellStyle name="Normal 3 4 46" xfId="32604"/>
    <cellStyle name="Normal 3 4 46 2" xfId="32605"/>
    <cellStyle name="Normal 3 4 47" xfId="32606"/>
    <cellStyle name="Normal 3 4 47 2" xfId="32607"/>
    <cellStyle name="Normal 3 4 48" xfId="32608"/>
    <cellStyle name="Normal 3 4 48 2" xfId="32609"/>
    <cellStyle name="Normal 3 4 49" xfId="32610"/>
    <cellStyle name="Normal 3 4 5" xfId="32611"/>
    <cellStyle name="Normal 3 4 50" xfId="32612"/>
    <cellStyle name="Normal 3 4 51" xfId="32613"/>
    <cellStyle name="Normal 3 4 52" xfId="32614"/>
    <cellStyle name="Normal 3 4 53" xfId="32615"/>
    <cellStyle name="Normal 3 4 54" xfId="32616"/>
    <cellStyle name="Normal 3 4 55" xfId="32617"/>
    <cellStyle name="Normal 3 4 56" xfId="32618"/>
    <cellStyle name="Normal 3 4 57" xfId="32619"/>
    <cellStyle name="Normal 3 4 58" xfId="32620"/>
    <cellStyle name="Normal 3 4 59" xfId="32621"/>
    <cellStyle name="Normal 3 4 6" xfId="32622"/>
    <cellStyle name="Normal 3 4 60" xfId="32623"/>
    <cellStyle name="Normal 3 4 61" xfId="32624"/>
    <cellStyle name="Normal 3 4 7" xfId="32625"/>
    <cellStyle name="Normal 3 4 8" xfId="32626"/>
    <cellStyle name="Normal 3 4 9" xfId="32627"/>
    <cellStyle name="Normal 3 40" xfId="32628"/>
    <cellStyle name="Normal 3 41" xfId="32629"/>
    <cellStyle name="Normal 3 42" xfId="32630"/>
    <cellStyle name="Normal 3 43" xfId="32631"/>
    <cellStyle name="Normal 3 44" xfId="32632"/>
    <cellStyle name="Normal 3 45" xfId="32633"/>
    <cellStyle name="Normal 3 46" xfId="32634"/>
    <cellStyle name="Normal 3 47" xfId="32635"/>
    <cellStyle name="Normal 3 48" xfId="32636"/>
    <cellStyle name="Normal 3 49" xfId="32637"/>
    <cellStyle name="Normal 3 5" xfId="32638"/>
    <cellStyle name="Normal 3 5 10" xfId="32639"/>
    <cellStyle name="Normal 3 5 11" xfId="32640"/>
    <cellStyle name="Normal 3 5 12" xfId="32641"/>
    <cellStyle name="Normal 3 5 13" xfId="32642"/>
    <cellStyle name="Normal 3 5 14" xfId="32643"/>
    <cellStyle name="Normal 3 5 15" xfId="32644"/>
    <cellStyle name="Normal 3 5 16" xfId="32645"/>
    <cellStyle name="Normal 3 5 17" xfId="32646"/>
    <cellStyle name="Normal 3 5 18" xfId="32647"/>
    <cellStyle name="Normal 3 5 19" xfId="32648"/>
    <cellStyle name="Normal 3 5 2" xfId="32649"/>
    <cellStyle name="Normal 3 5 20" xfId="32650"/>
    <cellStyle name="Normal 3 5 21" xfId="32651"/>
    <cellStyle name="Normal 3 5 22" xfId="32652"/>
    <cellStyle name="Normal 3 5 23" xfId="32653"/>
    <cellStyle name="Normal 3 5 24" xfId="32654"/>
    <cellStyle name="Normal 3 5 25" xfId="32655"/>
    <cellStyle name="Normal 3 5 26" xfId="32656"/>
    <cellStyle name="Normal 3 5 27" xfId="32657"/>
    <cellStyle name="Normal 3 5 28" xfId="32658"/>
    <cellStyle name="Normal 3 5 29" xfId="32659"/>
    <cellStyle name="Normal 3 5 3" xfId="32660"/>
    <cellStyle name="Normal 3 5 3 2" xfId="32661"/>
    <cellStyle name="Normal 3 5 3 3" xfId="32662"/>
    <cellStyle name="Normal 3 5 3 4" xfId="32663"/>
    <cellStyle name="Normal 3 5 3 5" xfId="32664"/>
    <cellStyle name="Normal 3 5 3 6" xfId="32665"/>
    <cellStyle name="Normal 3 5 30" xfId="32666"/>
    <cellStyle name="Normal 3 5 31" xfId="32667"/>
    <cellStyle name="Normal 3 5 32" xfId="32668"/>
    <cellStyle name="Normal 3 5 33" xfId="32669"/>
    <cellStyle name="Normal 3 5 34" xfId="32670"/>
    <cellStyle name="Normal 3 5 35" xfId="32671"/>
    <cellStyle name="Normal 3 5 36" xfId="32672"/>
    <cellStyle name="Normal 3 5 37" xfId="32673"/>
    <cellStyle name="Normal 3 5 38" xfId="32674"/>
    <cellStyle name="Normal 3 5 39" xfId="32675"/>
    <cellStyle name="Normal 3 5 4" xfId="32676"/>
    <cellStyle name="Normal 3 5 40" xfId="32677"/>
    <cellStyle name="Normal 3 5 41" xfId="32678"/>
    <cellStyle name="Normal 3 5 42" xfId="32679"/>
    <cellStyle name="Normal 3 5 43" xfId="32680"/>
    <cellStyle name="Normal 3 5 44" xfId="32681"/>
    <cellStyle name="Normal 3 5 45" xfId="32682"/>
    <cellStyle name="Normal 3 5 45 2" xfId="32683"/>
    <cellStyle name="Normal 3 5 46" xfId="32684"/>
    <cellStyle name="Normal 3 5 46 2" xfId="32685"/>
    <cellStyle name="Normal 3 5 47" xfId="32686"/>
    <cellStyle name="Normal 3 5 47 2" xfId="32687"/>
    <cellStyle name="Normal 3 5 48" xfId="32688"/>
    <cellStyle name="Normal 3 5 48 2" xfId="32689"/>
    <cellStyle name="Normal 3 5 49" xfId="32690"/>
    <cellStyle name="Normal 3 5 5" xfId="32691"/>
    <cellStyle name="Normal 3 5 50" xfId="32692"/>
    <cellStyle name="Normal 3 5 51" xfId="32693"/>
    <cellStyle name="Normal 3 5 52" xfId="32694"/>
    <cellStyle name="Normal 3 5 53" xfId="32695"/>
    <cellStyle name="Normal 3 5 54" xfId="32696"/>
    <cellStyle name="Normal 3 5 55" xfId="32697"/>
    <cellStyle name="Normal 3 5 56" xfId="32698"/>
    <cellStyle name="Normal 3 5 57" xfId="32699"/>
    <cellStyle name="Normal 3 5 58" xfId="32700"/>
    <cellStyle name="Normal 3 5 59" xfId="32701"/>
    <cellStyle name="Normal 3 5 6" xfId="32702"/>
    <cellStyle name="Normal 3 5 60" xfId="32703"/>
    <cellStyle name="Normal 3 5 61" xfId="32704"/>
    <cellStyle name="Normal 3 5 7" xfId="32705"/>
    <cellStyle name="Normal 3 5 8" xfId="32706"/>
    <cellStyle name="Normal 3 5 9" xfId="32707"/>
    <cellStyle name="Normal 3 50" xfId="32708"/>
    <cellStyle name="Normal 3 51" xfId="32709"/>
    <cellStyle name="Normal 3 52" xfId="32710"/>
    <cellStyle name="Normal 3 53" xfId="32711"/>
    <cellStyle name="Normal 3 54" xfId="32712"/>
    <cellStyle name="Normal 3 55" xfId="32713"/>
    <cellStyle name="Normal 3 56" xfId="32714"/>
    <cellStyle name="Normal 3 57" xfId="32715"/>
    <cellStyle name="Normal 3 58" xfId="32716"/>
    <cellStyle name="Normal 3 59" xfId="32717"/>
    <cellStyle name="Normal 3 6" xfId="32718"/>
    <cellStyle name="Normal 3 6 10" xfId="32719"/>
    <cellStyle name="Normal 3 6 11" xfId="32720"/>
    <cellStyle name="Normal 3 6 12" xfId="32721"/>
    <cellStyle name="Normal 3 6 13" xfId="32722"/>
    <cellStyle name="Normal 3 6 14" xfId="32723"/>
    <cellStyle name="Normal 3 6 15" xfId="32724"/>
    <cellStyle name="Normal 3 6 16" xfId="32725"/>
    <cellStyle name="Normal 3 6 17" xfId="32726"/>
    <cellStyle name="Normal 3 6 18" xfId="32727"/>
    <cellStyle name="Normal 3 6 19" xfId="32728"/>
    <cellStyle name="Normal 3 6 2" xfId="32729"/>
    <cellStyle name="Normal 3 6 20" xfId="32730"/>
    <cellStyle name="Normal 3 6 21" xfId="32731"/>
    <cellStyle name="Normal 3 6 22" xfId="32732"/>
    <cellStyle name="Normal 3 6 23" xfId="32733"/>
    <cellStyle name="Normal 3 6 24" xfId="32734"/>
    <cellStyle name="Normal 3 6 25" xfId="32735"/>
    <cellStyle name="Normal 3 6 26" xfId="32736"/>
    <cellStyle name="Normal 3 6 27" xfId="32737"/>
    <cellStyle name="Normal 3 6 28" xfId="32738"/>
    <cellStyle name="Normal 3 6 29" xfId="32739"/>
    <cellStyle name="Normal 3 6 3" xfId="32740"/>
    <cellStyle name="Normal 3 6 3 2" xfId="32741"/>
    <cellStyle name="Normal 3 6 3 3" xfId="32742"/>
    <cellStyle name="Normal 3 6 3 4" xfId="32743"/>
    <cellStyle name="Normal 3 6 3 5" xfId="32744"/>
    <cellStyle name="Normal 3 6 3 6" xfId="32745"/>
    <cellStyle name="Normal 3 6 30" xfId="32746"/>
    <cellStyle name="Normal 3 6 31" xfId="32747"/>
    <cellStyle name="Normal 3 6 32" xfId="32748"/>
    <cellStyle name="Normal 3 6 33" xfId="32749"/>
    <cellStyle name="Normal 3 6 34" xfId="32750"/>
    <cellStyle name="Normal 3 6 35" xfId="32751"/>
    <cellStyle name="Normal 3 6 36" xfId="32752"/>
    <cellStyle name="Normal 3 6 37" xfId="32753"/>
    <cellStyle name="Normal 3 6 38" xfId="32754"/>
    <cellStyle name="Normal 3 6 39" xfId="32755"/>
    <cellStyle name="Normal 3 6 4" xfId="32756"/>
    <cellStyle name="Normal 3 6 40" xfId="32757"/>
    <cellStyle name="Normal 3 6 41" xfId="32758"/>
    <cellStyle name="Normal 3 6 42" xfId="32759"/>
    <cellStyle name="Normal 3 6 43" xfId="32760"/>
    <cellStyle name="Normal 3 6 44" xfId="32761"/>
    <cellStyle name="Normal 3 6 45" xfId="32762"/>
    <cellStyle name="Normal 3 6 45 2" xfId="32763"/>
    <cellStyle name="Normal 3 6 46" xfId="32764"/>
    <cellStyle name="Normal 3 6 46 2" xfId="32765"/>
    <cellStyle name="Normal 3 6 47" xfId="32766"/>
    <cellStyle name="Normal 3 6 47 2" xfId="32767"/>
    <cellStyle name="Normal 3 6 48" xfId="32768"/>
    <cellStyle name="Normal 3 6 48 2" xfId="32769"/>
    <cellStyle name="Normal 3 6 49" xfId="32770"/>
    <cellStyle name="Normal 3 6 5" xfId="32771"/>
    <cellStyle name="Normal 3 6 50" xfId="32772"/>
    <cellStyle name="Normal 3 6 51" xfId="32773"/>
    <cellStyle name="Normal 3 6 52" xfId="32774"/>
    <cellStyle name="Normal 3 6 53" xfId="32775"/>
    <cellStyle name="Normal 3 6 54" xfId="32776"/>
    <cellStyle name="Normal 3 6 55" xfId="32777"/>
    <cellStyle name="Normal 3 6 56" xfId="32778"/>
    <cellStyle name="Normal 3 6 57" xfId="32779"/>
    <cellStyle name="Normal 3 6 58" xfId="32780"/>
    <cellStyle name="Normal 3 6 59" xfId="32781"/>
    <cellStyle name="Normal 3 6 6" xfId="32782"/>
    <cellStyle name="Normal 3 6 60" xfId="32783"/>
    <cellStyle name="Normal 3 6 61" xfId="32784"/>
    <cellStyle name="Normal 3 6 7" xfId="32785"/>
    <cellStyle name="Normal 3 6 8" xfId="32786"/>
    <cellStyle name="Normal 3 6 9" xfId="32787"/>
    <cellStyle name="Normal 3 60" xfId="32788"/>
    <cellStyle name="Normal 3 61" xfId="32789"/>
    <cellStyle name="Normal 3 62" xfId="32790"/>
    <cellStyle name="Normal 3 63" xfId="32791"/>
    <cellStyle name="Normal 3 64" xfId="32792"/>
    <cellStyle name="Normal 3 65" xfId="32793"/>
    <cellStyle name="Normal 3 66" xfId="32794"/>
    <cellStyle name="Normal 3 67" xfId="32795"/>
    <cellStyle name="Normal 3 68" xfId="32796"/>
    <cellStyle name="Normal 3 69" xfId="32797"/>
    <cellStyle name="Normal 3 7" xfId="32798"/>
    <cellStyle name="Normal 3 7 10" xfId="32799"/>
    <cellStyle name="Normal 3 7 11" xfId="32800"/>
    <cellStyle name="Normal 3 7 12" xfId="32801"/>
    <cellStyle name="Normal 3 7 13" xfId="32802"/>
    <cellStyle name="Normal 3 7 14" xfId="32803"/>
    <cellStyle name="Normal 3 7 15" xfId="32804"/>
    <cellStyle name="Normal 3 7 16" xfId="32805"/>
    <cellStyle name="Normal 3 7 17" xfId="32806"/>
    <cellStyle name="Normal 3 7 18" xfId="32807"/>
    <cellStyle name="Normal 3 7 19" xfId="32808"/>
    <cellStyle name="Normal 3 7 2" xfId="32809"/>
    <cellStyle name="Normal 3 7 20" xfId="32810"/>
    <cellStyle name="Normal 3 7 21" xfId="32811"/>
    <cellStyle name="Normal 3 7 22" xfId="32812"/>
    <cellStyle name="Normal 3 7 23" xfId="32813"/>
    <cellStyle name="Normal 3 7 24" xfId="32814"/>
    <cellStyle name="Normal 3 7 25" xfId="32815"/>
    <cellStyle name="Normal 3 7 26" xfId="32816"/>
    <cellStyle name="Normal 3 7 27" xfId="32817"/>
    <cellStyle name="Normal 3 7 28" xfId="32818"/>
    <cellStyle name="Normal 3 7 29" xfId="32819"/>
    <cellStyle name="Normal 3 7 3" xfId="32820"/>
    <cellStyle name="Normal 3 7 3 2" xfId="32821"/>
    <cellStyle name="Normal 3 7 3 3" xfId="32822"/>
    <cellStyle name="Normal 3 7 3 4" xfId="32823"/>
    <cellStyle name="Normal 3 7 3 5" xfId="32824"/>
    <cellStyle name="Normal 3 7 3 6" xfId="32825"/>
    <cellStyle name="Normal 3 7 30" xfId="32826"/>
    <cellStyle name="Normal 3 7 31" xfId="32827"/>
    <cellStyle name="Normal 3 7 32" xfId="32828"/>
    <cellStyle name="Normal 3 7 33" xfId="32829"/>
    <cellStyle name="Normal 3 7 34" xfId="32830"/>
    <cellStyle name="Normal 3 7 35" xfId="32831"/>
    <cellStyle name="Normal 3 7 36" xfId="32832"/>
    <cellStyle name="Normal 3 7 37" xfId="32833"/>
    <cellStyle name="Normal 3 7 38" xfId="32834"/>
    <cellStyle name="Normal 3 7 39" xfId="32835"/>
    <cellStyle name="Normal 3 7 4" xfId="32836"/>
    <cellStyle name="Normal 3 7 40" xfId="32837"/>
    <cellStyle name="Normal 3 7 41" xfId="32838"/>
    <cellStyle name="Normal 3 7 42" xfId="32839"/>
    <cellStyle name="Normal 3 7 43" xfId="32840"/>
    <cellStyle name="Normal 3 7 44" xfId="32841"/>
    <cellStyle name="Normal 3 7 45" xfId="32842"/>
    <cellStyle name="Normal 3 7 45 2" xfId="32843"/>
    <cellStyle name="Normal 3 7 46" xfId="32844"/>
    <cellStyle name="Normal 3 7 46 2" xfId="32845"/>
    <cellStyle name="Normal 3 7 47" xfId="32846"/>
    <cellStyle name="Normal 3 7 47 2" xfId="32847"/>
    <cellStyle name="Normal 3 7 48" xfId="32848"/>
    <cellStyle name="Normal 3 7 48 2" xfId="32849"/>
    <cellStyle name="Normal 3 7 49" xfId="32850"/>
    <cellStyle name="Normal 3 7 5" xfId="32851"/>
    <cellStyle name="Normal 3 7 50" xfId="32852"/>
    <cellStyle name="Normal 3 7 51" xfId="32853"/>
    <cellStyle name="Normal 3 7 52" xfId="32854"/>
    <cellStyle name="Normal 3 7 53" xfId="32855"/>
    <cellStyle name="Normal 3 7 54" xfId="32856"/>
    <cellStyle name="Normal 3 7 55" xfId="32857"/>
    <cellStyle name="Normal 3 7 56" xfId="32858"/>
    <cellStyle name="Normal 3 7 57" xfId="32859"/>
    <cellStyle name="Normal 3 7 58" xfId="32860"/>
    <cellStyle name="Normal 3 7 59" xfId="32861"/>
    <cellStyle name="Normal 3 7 6" xfId="32862"/>
    <cellStyle name="Normal 3 7 60" xfId="32863"/>
    <cellStyle name="Normal 3 7 61" xfId="32864"/>
    <cellStyle name="Normal 3 7 7" xfId="32865"/>
    <cellStyle name="Normal 3 7 8" xfId="32866"/>
    <cellStyle name="Normal 3 7 9" xfId="32867"/>
    <cellStyle name="Normal 3 70" xfId="32868"/>
    <cellStyle name="Normal 3 71" xfId="32869"/>
    <cellStyle name="Normal 3 72" xfId="32870"/>
    <cellStyle name="Normal 3 73" xfId="32871"/>
    <cellStyle name="Normal 3 74" xfId="32872"/>
    <cellStyle name="Normal 3 75" xfId="32873"/>
    <cellStyle name="Normal 3 76" xfId="32874"/>
    <cellStyle name="Normal 3 76 2" xfId="32875"/>
    <cellStyle name="Normal 3 77" xfId="32876"/>
    <cellStyle name="Normal 3 77 2" xfId="32877"/>
    <cellStyle name="Normal 3 78" xfId="32878"/>
    <cellStyle name="Normal 3 78 2" xfId="32879"/>
    <cellStyle name="Normal 3 79" xfId="32880"/>
    <cellStyle name="Normal 3 79 2" xfId="32881"/>
    <cellStyle name="Normal 3 8" xfId="32882"/>
    <cellStyle name="Normal 3 8 10" xfId="32883"/>
    <cellStyle name="Normal 3 8 11" xfId="32884"/>
    <cellStyle name="Normal 3 8 12" xfId="32885"/>
    <cellStyle name="Normal 3 8 13" xfId="32886"/>
    <cellStyle name="Normal 3 8 14" xfId="32887"/>
    <cellStyle name="Normal 3 8 15" xfId="32888"/>
    <cellStyle name="Normal 3 8 16" xfId="32889"/>
    <cellStyle name="Normal 3 8 17" xfId="32890"/>
    <cellStyle name="Normal 3 8 18" xfId="32891"/>
    <cellStyle name="Normal 3 8 19" xfId="32892"/>
    <cellStyle name="Normal 3 8 2" xfId="32893"/>
    <cellStyle name="Normal 3 8 20" xfId="32894"/>
    <cellStyle name="Normal 3 8 21" xfId="32895"/>
    <cellStyle name="Normal 3 8 22" xfId="32896"/>
    <cellStyle name="Normal 3 8 23" xfId="32897"/>
    <cellStyle name="Normal 3 8 24" xfId="32898"/>
    <cellStyle name="Normal 3 8 25" xfId="32899"/>
    <cellStyle name="Normal 3 8 26" xfId="32900"/>
    <cellStyle name="Normal 3 8 27" xfId="32901"/>
    <cellStyle name="Normal 3 8 28" xfId="32902"/>
    <cellStyle name="Normal 3 8 29" xfId="32903"/>
    <cellStyle name="Normal 3 8 3" xfId="32904"/>
    <cellStyle name="Normal 3 8 3 2" xfId="32905"/>
    <cellStyle name="Normal 3 8 3 3" xfId="32906"/>
    <cellStyle name="Normal 3 8 3 4" xfId="32907"/>
    <cellStyle name="Normal 3 8 3 5" xfId="32908"/>
    <cellStyle name="Normal 3 8 3 6" xfId="32909"/>
    <cellStyle name="Normal 3 8 30" xfId="32910"/>
    <cellStyle name="Normal 3 8 31" xfId="32911"/>
    <cellStyle name="Normal 3 8 32" xfId="32912"/>
    <cellStyle name="Normal 3 8 33" xfId="32913"/>
    <cellStyle name="Normal 3 8 34" xfId="32914"/>
    <cellStyle name="Normal 3 8 35" xfId="32915"/>
    <cellStyle name="Normal 3 8 36" xfId="32916"/>
    <cellStyle name="Normal 3 8 37" xfId="32917"/>
    <cellStyle name="Normal 3 8 38" xfId="32918"/>
    <cellStyle name="Normal 3 8 39" xfId="32919"/>
    <cellStyle name="Normal 3 8 4" xfId="32920"/>
    <cellStyle name="Normal 3 8 40" xfId="32921"/>
    <cellStyle name="Normal 3 8 41" xfId="32922"/>
    <cellStyle name="Normal 3 8 42" xfId="32923"/>
    <cellStyle name="Normal 3 8 43" xfId="32924"/>
    <cellStyle name="Normal 3 8 44" xfId="32925"/>
    <cellStyle name="Normal 3 8 45" xfId="32926"/>
    <cellStyle name="Normal 3 8 45 2" xfId="32927"/>
    <cellStyle name="Normal 3 8 46" xfId="32928"/>
    <cellStyle name="Normal 3 8 46 2" xfId="32929"/>
    <cellStyle name="Normal 3 8 47" xfId="32930"/>
    <cellStyle name="Normal 3 8 47 2" xfId="32931"/>
    <cellStyle name="Normal 3 8 48" xfId="32932"/>
    <cellStyle name="Normal 3 8 48 2" xfId="32933"/>
    <cellStyle name="Normal 3 8 49" xfId="32934"/>
    <cellStyle name="Normal 3 8 5" xfId="32935"/>
    <cellStyle name="Normal 3 8 50" xfId="32936"/>
    <cellStyle name="Normal 3 8 51" xfId="32937"/>
    <cellStyle name="Normal 3 8 52" xfId="32938"/>
    <cellStyle name="Normal 3 8 53" xfId="32939"/>
    <cellStyle name="Normal 3 8 54" xfId="32940"/>
    <cellStyle name="Normal 3 8 55" xfId="32941"/>
    <cellStyle name="Normal 3 8 56" xfId="32942"/>
    <cellStyle name="Normal 3 8 57" xfId="32943"/>
    <cellStyle name="Normal 3 8 58" xfId="32944"/>
    <cellStyle name="Normal 3 8 59" xfId="32945"/>
    <cellStyle name="Normal 3 8 6" xfId="32946"/>
    <cellStyle name="Normal 3 8 60" xfId="32947"/>
    <cellStyle name="Normal 3 8 61" xfId="32948"/>
    <cellStyle name="Normal 3 8 7" xfId="32949"/>
    <cellStyle name="Normal 3 8 8" xfId="32950"/>
    <cellStyle name="Normal 3 8 9" xfId="32951"/>
    <cellStyle name="Normal 3 80" xfId="32952"/>
    <cellStyle name="Normal 3 81" xfId="32953"/>
    <cellStyle name="Normal 3 82" xfId="32954"/>
    <cellStyle name="Normal 3 83" xfId="32955"/>
    <cellStyle name="Normal 3 84" xfId="32956"/>
    <cellStyle name="Normal 3 85" xfId="32957"/>
    <cellStyle name="Normal 3 86" xfId="32958"/>
    <cellStyle name="Normal 3 87" xfId="32959"/>
    <cellStyle name="Normal 3 88" xfId="32960"/>
    <cellStyle name="Normal 3 89" xfId="32961"/>
    <cellStyle name="Normal 3 9" xfId="32962"/>
    <cellStyle name="Normal 3 9 10" xfId="32963"/>
    <cellStyle name="Normal 3 9 11" xfId="32964"/>
    <cellStyle name="Normal 3 9 12" xfId="32965"/>
    <cellStyle name="Normal 3 9 13" xfId="32966"/>
    <cellStyle name="Normal 3 9 14" xfId="32967"/>
    <cellStyle name="Normal 3 9 15" xfId="32968"/>
    <cellStyle name="Normal 3 9 16" xfId="32969"/>
    <cellStyle name="Normal 3 9 17" xfId="32970"/>
    <cellStyle name="Normal 3 9 18" xfId="32971"/>
    <cellStyle name="Normal 3 9 19" xfId="32972"/>
    <cellStyle name="Normal 3 9 2" xfId="32973"/>
    <cellStyle name="Normal 3 9 20" xfId="32974"/>
    <cellStyle name="Normal 3 9 21" xfId="32975"/>
    <cellStyle name="Normal 3 9 22" xfId="32976"/>
    <cellStyle name="Normal 3 9 23" xfId="32977"/>
    <cellStyle name="Normal 3 9 24" xfId="32978"/>
    <cellStyle name="Normal 3 9 25" xfId="32979"/>
    <cellStyle name="Normal 3 9 26" xfId="32980"/>
    <cellStyle name="Normal 3 9 27" xfId="32981"/>
    <cellStyle name="Normal 3 9 28" xfId="32982"/>
    <cellStyle name="Normal 3 9 29" xfId="32983"/>
    <cellStyle name="Normal 3 9 3" xfId="32984"/>
    <cellStyle name="Normal 3 9 3 2" xfId="32985"/>
    <cellStyle name="Normal 3 9 3 3" xfId="32986"/>
    <cellStyle name="Normal 3 9 3 4" xfId="32987"/>
    <cellStyle name="Normal 3 9 3 5" xfId="32988"/>
    <cellStyle name="Normal 3 9 3 6" xfId="32989"/>
    <cellStyle name="Normal 3 9 30" xfId="32990"/>
    <cellStyle name="Normal 3 9 31" xfId="32991"/>
    <cellStyle name="Normal 3 9 32" xfId="32992"/>
    <cellStyle name="Normal 3 9 33" xfId="32993"/>
    <cellStyle name="Normal 3 9 34" xfId="32994"/>
    <cellStyle name="Normal 3 9 35" xfId="32995"/>
    <cellStyle name="Normal 3 9 36" xfId="32996"/>
    <cellStyle name="Normal 3 9 37" xfId="32997"/>
    <cellStyle name="Normal 3 9 38" xfId="32998"/>
    <cellStyle name="Normal 3 9 39" xfId="32999"/>
    <cellStyle name="Normal 3 9 4" xfId="33000"/>
    <cellStyle name="Normal 3 9 40" xfId="33001"/>
    <cellStyle name="Normal 3 9 41" xfId="33002"/>
    <cellStyle name="Normal 3 9 42" xfId="33003"/>
    <cellStyle name="Normal 3 9 43" xfId="33004"/>
    <cellStyle name="Normal 3 9 44" xfId="33005"/>
    <cellStyle name="Normal 3 9 45" xfId="33006"/>
    <cellStyle name="Normal 3 9 45 2" xfId="33007"/>
    <cellStyle name="Normal 3 9 46" xfId="33008"/>
    <cellStyle name="Normal 3 9 46 2" xfId="33009"/>
    <cellStyle name="Normal 3 9 47" xfId="33010"/>
    <cellStyle name="Normal 3 9 47 2" xfId="33011"/>
    <cellStyle name="Normal 3 9 48" xfId="33012"/>
    <cellStyle name="Normal 3 9 48 2" xfId="33013"/>
    <cellStyle name="Normal 3 9 49" xfId="33014"/>
    <cellStyle name="Normal 3 9 5" xfId="33015"/>
    <cellStyle name="Normal 3 9 50" xfId="33016"/>
    <cellStyle name="Normal 3 9 51" xfId="33017"/>
    <cellStyle name="Normal 3 9 52" xfId="33018"/>
    <cellStyle name="Normal 3 9 53" xfId="33019"/>
    <cellStyle name="Normal 3 9 54" xfId="33020"/>
    <cellStyle name="Normal 3 9 55" xfId="33021"/>
    <cellStyle name="Normal 3 9 56" xfId="33022"/>
    <cellStyle name="Normal 3 9 57" xfId="33023"/>
    <cellStyle name="Normal 3 9 58" xfId="33024"/>
    <cellStyle name="Normal 3 9 59" xfId="33025"/>
    <cellStyle name="Normal 3 9 6" xfId="33026"/>
    <cellStyle name="Normal 3 9 60" xfId="33027"/>
    <cellStyle name="Normal 3 9 61" xfId="33028"/>
    <cellStyle name="Normal 3 9 7" xfId="33029"/>
    <cellStyle name="Normal 3 9 8" xfId="33030"/>
    <cellStyle name="Normal 3 9 9" xfId="33031"/>
    <cellStyle name="Normal 3 90" xfId="33032"/>
    <cellStyle name="Normal 3 91" xfId="33033"/>
    <cellStyle name="Normal 3 92" xfId="33034"/>
    <cellStyle name="Normal 3 93" xfId="33035"/>
    <cellStyle name="Normal 3 94" xfId="33036"/>
    <cellStyle name="Normal 3 95" xfId="37354"/>
    <cellStyle name="Normal 3_KPI 2011 - Cabang Jambi" xfId="33037"/>
    <cellStyle name="Normal 30" xfId="33038"/>
    <cellStyle name="Normal 30 10" xfId="33039"/>
    <cellStyle name="Normal 30 11" xfId="33040"/>
    <cellStyle name="Normal 30 12" xfId="33041"/>
    <cellStyle name="Normal 30 13" xfId="33042"/>
    <cellStyle name="Normal 30 14" xfId="33043"/>
    <cellStyle name="Normal 30 15" xfId="33044"/>
    <cellStyle name="Normal 30 16" xfId="33045"/>
    <cellStyle name="Normal 30 17" xfId="33046"/>
    <cellStyle name="Normal 30 18" xfId="33047"/>
    <cellStyle name="Normal 30 19" xfId="33048"/>
    <cellStyle name="Normal 30 2" xfId="33049"/>
    <cellStyle name="Normal 30 20" xfId="33050"/>
    <cellStyle name="Normal 30 21" xfId="33051"/>
    <cellStyle name="Normal 30 22" xfId="33052"/>
    <cellStyle name="Normal 30 23" xfId="33053"/>
    <cellStyle name="Normal 30 24" xfId="33054"/>
    <cellStyle name="Normal 30 25" xfId="33055"/>
    <cellStyle name="Normal 30 26" xfId="33056"/>
    <cellStyle name="Normal 30 27" xfId="33057"/>
    <cellStyle name="Normal 30 28" xfId="33058"/>
    <cellStyle name="Normal 30 29" xfId="33059"/>
    <cellStyle name="Normal 30 3" xfId="33060"/>
    <cellStyle name="Normal 30 3 2" xfId="33061"/>
    <cellStyle name="Normal 30 3 3" xfId="33062"/>
    <cellStyle name="Normal 30 3 4" xfId="33063"/>
    <cellStyle name="Normal 30 3 5" xfId="33064"/>
    <cellStyle name="Normal 30 3 6" xfId="33065"/>
    <cellStyle name="Normal 30 30" xfId="33066"/>
    <cellStyle name="Normal 30 31" xfId="33067"/>
    <cellStyle name="Normal 30 32" xfId="33068"/>
    <cellStyle name="Normal 30 33" xfId="33069"/>
    <cellStyle name="Normal 30 34" xfId="33070"/>
    <cellStyle name="Normal 30 35" xfId="33071"/>
    <cellStyle name="Normal 30 36" xfId="33072"/>
    <cellStyle name="Normal 30 37" xfId="33073"/>
    <cellStyle name="Normal 30 38" xfId="33074"/>
    <cellStyle name="Normal 30 39" xfId="33075"/>
    <cellStyle name="Normal 30 4" xfId="33076"/>
    <cellStyle name="Normal 30 40" xfId="33077"/>
    <cellStyle name="Normal 30 41" xfId="33078"/>
    <cellStyle name="Normal 30 42" xfId="33079"/>
    <cellStyle name="Normal 30 43" xfId="33080"/>
    <cellStyle name="Normal 30 44" xfId="33081"/>
    <cellStyle name="Normal 30 45" xfId="33082"/>
    <cellStyle name="Normal 30 45 2" xfId="33083"/>
    <cellStyle name="Normal 30 46" xfId="33084"/>
    <cellStyle name="Normal 30 46 2" xfId="33085"/>
    <cellStyle name="Normal 30 47" xfId="33086"/>
    <cellStyle name="Normal 30 47 2" xfId="33087"/>
    <cellStyle name="Normal 30 48" xfId="33088"/>
    <cellStyle name="Normal 30 48 2" xfId="33089"/>
    <cellStyle name="Normal 30 49" xfId="33090"/>
    <cellStyle name="Normal 30 5" xfId="33091"/>
    <cellStyle name="Normal 30 50" xfId="33092"/>
    <cellStyle name="Normal 30 51" xfId="33093"/>
    <cellStyle name="Normal 30 52" xfId="33094"/>
    <cellStyle name="Normal 30 53" xfId="33095"/>
    <cellStyle name="Normal 30 54" xfId="33096"/>
    <cellStyle name="Normal 30 55" xfId="33097"/>
    <cellStyle name="Normal 30 56" xfId="33098"/>
    <cellStyle name="Normal 30 57" xfId="33099"/>
    <cellStyle name="Normal 30 58" xfId="33100"/>
    <cellStyle name="Normal 30 59" xfId="33101"/>
    <cellStyle name="Normal 30 6" xfId="33102"/>
    <cellStyle name="Normal 30 60" xfId="33103"/>
    <cellStyle name="Normal 30 61" xfId="33104"/>
    <cellStyle name="Normal 30 62" xfId="33105"/>
    <cellStyle name="Normal 30 7" xfId="33106"/>
    <cellStyle name="Normal 30 8" xfId="33107"/>
    <cellStyle name="Normal 30 9" xfId="33108"/>
    <cellStyle name="Normal 31" xfId="33109"/>
    <cellStyle name="Normal 31 2" xfId="33110"/>
    <cellStyle name="Normal 31 3" xfId="33111"/>
    <cellStyle name="Normal 31 4" xfId="33112"/>
    <cellStyle name="Normal 31 5" xfId="33113"/>
    <cellStyle name="Normal 31 6" xfId="33114"/>
    <cellStyle name="Normal 31 7" xfId="33115"/>
    <cellStyle name="Normal 32" xfId="33116"/>
    <cellStyle name="Normal 32 2" xfId="33117"/>
    <cellStyle name="Normal 33" xfId="33118"/>
    <cellStyle name="Normal 33 2" xfId="33119"/>
    <cellStyle name="Normal 33 2 2" xfId="33120"/>
    <cellStyle name="Normal 33 2 2 2" xfId="33121"/>
    <cellStyle name="Normal 33 2 3" xfId="33122"/>
    <cellStyle name="Normal 33 3" xfId="33123"/>
    <cellStyle name="Normal 33 3 2" xfId="33124"/>
    <cellStyle name="Normal 33 4" xfId="33125"/>
    <cellStyle name="Normal 34" xfId="33126"/>
    <cellStyle name="Normal 34 2" xfId="33127"/>
    <cellStyle name="Normal 34 2 2" xfId="33128"/>
    <cellStyle name="Normal 34 3" xfId="33129"/>
    <cellStyle name="Normal 34 4" xfId="33130"/>
    <cellStyle name="Normal 35" xfId="33131"/>
    <cellStyle name="Normal 35 2" xfId="33132"/>
    <cellStyle name="Normal 35 2 2" xfId="33133"/>
    <cellStyle name="Normal 35 3" xfId="33134"/>
    <cellStyle name="Normal 35 4" xfId="33135"/>
    <cellStyle name="Normal 36" xfId="33136"/>
    <cellStyle name="Normal 37" xfId="33137"/>
    <cellStyle name="Normal 37 10" xfId="33138"/>
    <cellStyle name="Normal 37 11" xfId="33139"/>
    <cellStyle name="Normal 37 12" xfId="33140"/>
    <cellStyle name="Normal 37 13" xfId="33141"/>
    <cellStyle name="Normal 37 14" xfId="33142"/>
    <cellStyle name="Normal 37 15" xfId="33143"/>
    <cellStyle name="Normal 37 16" xfId="33144"/>
    <cellStyle name="Normal 37 17" xfId="33145"/>
    <cellStyle name="Normal 37 18" xfId="33146"/>
    <cellStyle name="Normal 37 19" xfId="33147"/>
    <cellStyle name="Normal 37 2" xfId="33148"/>
    <cellStyle name="Normal 37 20" xfId="33149"/>
    <cellStyle name="Normal 37 21" xfId="33150"/>
    <cellStyle name="Normal 37 22" xfId="33151"/>
    <cellStyle name="Normal 37 23" xfId="33152"/>
    <cellStyle name="Normal 37 24" xfId="33153"/>
    <cellStyle name="Normal 37 25" xfId="33154"/>
    <cellStyle name="Normal 37 26" xfId="33155"/>
    <cellStyle name="Normal 37 27" xfId="33156"/>
    <cellStyle name="Normal 37 28" xfId="33157"/>
    <cellStyle name="Normal 37 29" xfId="33158"/>
    <cellStyle name="Normal 37 3" xfId="33159"/>
    <cellStyle name="Normal 37 3 2" xfId="33160"/>
    <cellStyle name="Normal 37 3 3" xfId="33161"/>
    <cellStyle name="Normal 37 3 4" xfId="33162"/>
    <cellStyle name="Normal 37 3 5" xfId="33163"/>
    <cellStyle name="Normal 37 3 6" xfId="33164"/>
    <cellStyle name="Normal 37 30" xfId="33165"/>
    <cellStyle name="Normal 37 31" xfId="33166"/>
    <cellStyle name="Normal 37 32" xfId="33167"/>
    <cellStyle name="Normal 37 33" xfId="33168"/>
    <cellStyle name="Normal 37 34" xfId="33169"/>
    <cellStyle name="Normal 37 35" xfId="33170"/>
    <cellStyle name="Normal 37 36" xfId="33171"/>
    <cellStyle name="Normal 37 37" xfId="33172"/>
    <cellStyle name="Normal 37 38" xfId="33173"/>
    <cellStyle name="Normal 37 39" xfId="33174"/>
    <cellStyle name="Normal 37 4" xfId="33175"/>
    <cellStyle name="Normal 37 40" xfId="33176"/>
    <cellStyle name="Normal 37 41" xfId="33177"/>
    <cellStyle name="Normal 37 42" xfId="33178"/>
    <cellStyle name="Normal 37 43" xfId="33179"/>
    <cellStyle name="Normal 37 44" xfId="33180"/>
    <cellStyle name="Normal 37 45" xfId="33181"/>
    <cellStyle name="Normal 37 45 2" xfId="33182"/>
    <cellStyle name="Normal 37 46" xfId="33183"/>
    <cellStyle name="Normal 37 46 2" xfId="33184"/>
    <cellStyle name="Normal 37 47" xfId="33185"/>
    <cellStyle name="Normal 37 47 2" xfId="33186"/>
    <cellStyle name="Normal 37 48" xfId="33187"/>
    <cellStyle name="Normal 37 48 2" xfId="33188"/>
    <cellStyle name="Normal 37 49" xfId="33189"/>
    <cellStyle name="Normal 37 5" xfId="33190"/>
    <cellStyle name="Normal 37 50" xfId="33191"/>
    <cellStyle name="Normal 37 51" xfId="33192"/>
    <cellStyle name="Normal 37 52" xfId="33193"/>
    <cellStyle name="Normal 37 53" xfId="33194"/>
    <cellStyle name="Normal 37 54" xfId="33195"/>
    <cellStyle name="Normal 37 55" xfId="33196"/>
    <cellStyle name="Normal 37 56" xfId="33197"/>
    <cellStyle name="Normal 37 57" xfId="33198"/>
    <cellStyle name="Normal 37 58" xfId="33199"/>
    <cellStyle name="Normal 37 59" xfId="33200"/>
    <cellStyle name="Normal 37 6" xfId="33201"/>
    <cellStyle name="Normal 37 60" xfId="33202"/>
    <cellStyle name="Normal 37 61" xfId="33203"/>
    <cellStyle name="Normal 37 62" xfId="33204"/>
    <cellStyle name="Normal 37 7" xfId="33205"/>
    <cellStyle name="Normal 37 8" xfId="33206"/>
    <cellStyle name="Normal 37 9" xfId="33207"/>
    <cellStyle name="Normal 38" xfId="33208"/>
    <cellStyle name="Normal 39" xfId="33209"/>
    <cellStyle name="Normal 4" xfId="33210"/>
    <cellStyle name="Normal 4 10" xfId="33211"/>
    <cellStyle name="Normal 4 10 10" xfId="33212"/>
    <cellStyle name="Normal 4 10 11" xfId="33213"/>
    <cellStyle name="Normal 4 10 12" xfId="33214"/>
    <cellStyle name="Normal 4 10 13" xfId="33215"/>
    <cellStyle name="Normal 4 10 14" xfId="33216"/>
    <cellStyle name="Normal 4 10 15" xfId="33217"/>
    <cellStyle name="Normal 4 10 16" xfId="33218"/>
    <cellStyle name="Normal 4 10 17" xfId="33219"/>
    <cellStyle name="Normal 4 10 18" xfId="33220"/>
    <cellStyle name="Normal 4 10 19" xfId="33221"/>
    <cellStyle name="Normal 4 10 2" xfId="33222"/>
    <cellStyle name="Normal 4 10 20" xfId="33223"/>
    <cellStyle name="Normal 4 10 21" xfId="33224"/>
    <cellStyle name="Normal 4 10 22" xfId="33225"/>
    <cellStyle name="Normal 4 10 23" xfId="33226"/>
    <cellStyle name="Normal 4 10 24" xfId="33227"/>
    <cellStyle name="Normal 4 10 25" xfId="33228"/>
    <cellStyle name="Normal 4 10 26" xfId="33229"/>
    <cellStyle name="Normal 4 10 27" xfId="33230"/>
    <cellStyle name="Normal 4 10 28" xfId="33231"/>
    <cellStyle name="Normal 4 10 29" xfId="33232"/>
    <cellStyle name="Normal 4 10 3" xfId="33233"/>
    <cellStyle name="Normal 4 10 3 2" xfId="33234"/>
    <cellStyle name="Normal 4 10 3 3" xfId="33235"/>
    <cellStyle name="Normal 4 10 3 4" xfId="33236"/>
    <cellStyle name="Normal 4 10 3 5" xfId="33237"/>
    <cellStyle name="Normal 4 10 3 6" xfId="33238"/>
    <cellStyle name="Normal 4 10 30" xfId="33239"/>
    <cellStyle name="Normal 4 10 31" xfId="33240"/>
    <cellStyle name="Normal 4 10 32" xfId="33241"/>
    <cellStyle name="Normal 4 10 33" xfId="33242"/>
    <cellStyle name="Normal 4 10 34" xfId="33243"/>
    <cellStyle name="Normal 4 10 35" xfId="33244"/>
    <cellStyle name="Normal 4 10 36" xfId="33245"/>
    <cellStyle name="Normal 4 10 37" xfId="33246"/>
    <cellStyle name="Normal 4 10 38" xfId="33247"/>
    <cellStyle name="Normal 4 10 39" xfId="33248"/>
    <cellStyle name="Normal 4 10 4" xfId="33249"/>
    <cellStyle name="Normal 4 10 40" xfId="33250"/>
    <cellStyle name="Normal 4 10 41" xfId="33251"/>
    <cellStyle name="Normal 4 10 42" xfId="33252"/>
    <cellStyle name="Normal 4 10 43" xfId="33253"/>
    <cellStyle name="Normal 4 10 44" xfId="33254"/>
    <cellStyle name="Normal 4 10 45" xfId="33255"/>
    <cellStyle name="Normal 4 10 45 2" xfId="33256"/>
    <cellStyle name="Normal 4 10 46" xfId="33257"/>
    <cellStyle name="Normal 4 10 46 2" xfId="33258"/>
    <cellStyle name="Normal 4 10 47" xfId="33259"/>
    <cellStyle name="Normal 4 10 47 2" xfId="33260"/>
    <cellStyle name="Normal 4 10 48" xfId="33261"/>
    <cellStyle name="Normal 4 10 48 2" xfId="33262"/>
    <cellStyle name="Normal 4 10 49" xfId="33263"/>
    <cellStyle name="Normal 4 10 5" xfId="33264"/>
    <cellStyle name="Normal 4 10 50" xfId="33265"/>
    <cellStyle name="Normal 4 10 51" xfId="33266"/>
    <cellStyle name="Normal 4 10 52" xfId="33267"/>
    <cellStyle name="Normal 4 10 53" xfId="33268"/>
    <cellStyle name="Normal 4 10 54" xfId="33269"/>
    <cellStyle name="Normal 4 10 55" xfId="33270"/>
    <cellStyle name="Normal 4 10 56" xfId="33271"/>
    <cellStyle name="Normal 4 10 57" xfId="33272"/>
    <cellStyle name="Normal 4 10 58" xfId="33273"/>
    <cellStyle name="Normal 4 10 59" xfId="33274"/>
    <cellStyle name="Normal 4 10 6" xfId="33275"/>
    <cellStyle name="Normal 4 10 60" xfId="33276"/>
    <cellStyle name="Normal 4 10 61" xfId="33277"/>
    <cellStyle name="Normal 4 10 7" xfId="33278"/>
    <cellStyle name="Normal 4 10 8" xfId="33279"/>
    <cellStyle name="Normal 4 10 9" xfId="33280"/>
    <cellStyle name="Normal 4 11" xfId="33281"/>
    <cellStyle name="Normal 4 11 10" xfId="33282"/>
    <cellStyle name="Normal 4 11 11" xfId="33283"/>
    <cellStyle name="Normal 4 11 12" xfId="33284"/>
    <cellStyle name="Normal 4 11 13" xfId="33285"/>
    <cellStyle name="Normal 4 11 14" xfId="33286"/>
    <cellStyle name="Normal 4 11 15" xfId="33287"/>
    <cellStyle name="Normal 4 11 16" xfId="33288"/>
    <cellStyle name="Normal 4 11 17" xfId="33289"/>
    <cellStyle name="Normal 4 11 18" xfId="33290"/>
    <cellStyle name="Normal 4 11 19" xfId="33291"/>
    <cellStyle name="Normal 4 11 2" xfId="33292"/>
    <cellStyle name="Normal 4 11 20" xfId="33293"/>
    <cellStyle name="Normal 4 11 21" xfId="33294"/>
    <cellStyle name="Normal 4 11 22" xfId="33295"/>
    <cellStyle name="Normal 4 11 23" xfId="33296"/>
    <cellStyle name="Normal 4 11 24" xfId="33297"/>
    <cellStyle name="Normal 4 11 25" xfId="33298"/>
    <cellStyle name="Normal 4 11 26" xfId="33299"/>
    <cellStyle name="Normal 4 11 27" xfId="33300"/>
    <cellStyle name="Normal 4 11 28" xfId="33301"/>
    <cellStyle name="Normal 4 11 29" xfId="33302"/>
    <cellStyle name="Normal 4 11 3" xfId="33303"/>
    <cellStyle name="Normal 4 11 3 2" xfId="33304"/>
    <cellStyle name="Normal 4 11 3 3" xfId="33305"/>
    <cellStyle name="Normal 4 11 3 4" xfId="33306"/>
    <cellStyle name="Normal 4 11 3 5" xfId="33307"/>
    <cellStyle name="Normal 4 11 3 6" xfId="33308"/>
    <cellStyle name="Normal 4 11 30" xfId="33309"/>
    <cellStyle name="Normal 4 11 31" xfId="33310"/>
    <cellStyle name="Normal 4 11 32" xfId="33311"/>
    <cellStyle name="Normal 4 11 33" xfId="33312"/>
    <cellStyle name="Normal 4 11 34" xfId="33313"/>
    <cellStyle name="Normal 4 11 35" xfId="33314"/>
    <cellStyle name="Normal 4 11 36" xfId="33315"/>
    <cellStyle name="Normal 4 11 37" xfId="33316"/>
    <cellStyle name="Normal 4 11 38" xfId="33317"/>
    <cellStyle name="Normal 4 11 39" xfId="33318"/>
    <cellStyle name="Normal 4 11 4" xfId="33319"/>
    <cellStyle name="Normal 4 11 40" xfId="33320"/>
    <cellStyle name="Normal 4 11 41" xfId="33321"/>
    <cellStyle name="Normal 4 11 42" xfId="33322"/>
    <cellStyle name="Normal 4 11 43" xfId="33323"/>
    <cellStyle name="Normal 4 11 44" xfId="33324"/>
    <cellStyle name="Normal 4 11 45" xfId="33325"/>
    <cellStyle name="Normal 4 11 45 2" xfId="33326"/>
    <cellStyle name="Normal 4 11 46" xfId="33327"/>
    <cellStyle name="Normal 4 11 46 2" xfId="33328"/>
    <cellStyle name="Normal 4 11 47" xfId="33329"/>
    <cellStyle name="Normal 4 11 47 2" xfId="33330"/>
    <cellStyle name="Normal 4 11 48" xfId="33331"/>
    <cellStyle name="Normal 4 11 48 2" xfId="33332"/>
    <cellStyle name="Normal 4 11 49" xfId="33333"/>
    <cellStyle name="Normal 4 11 5" xfId="33334"/>
    <cellStyle name="Normal 4 11 50" xfId="33335"/>
    <cellStyle name="Normal 4 11 51" xfId="33336"/>
    <cellStyle name="Normal 4 11 52" xfId="33337"/>
    <cellStyle name="Normal 4 11 53" xfId="33338"/>
    <cellStyle name="Normal 4 11 54" xfId="33339"/>
    <cellStyle name="Normal 4 11 55" xfId="33340"/>
    <cellStyle name="Normal 4 11 56" xfId="33341"/>
    <cellStyle name="Normal 4 11 57" xfId="33342"/>
    <cellStyle name="Normal 4 11 58" xfId="33343"/>
    <cellStyle name="Normal 4 11 59" xfId="33344"/>
    <cellStyle name="Normal 4 11 6" xfId="33345"/>
    <cellStyle name="Normal 4 11 60" xfId="33346"/>
    <cellStyle name="Normal 4 11 61" xfId="33347"/>
    <cellStyle name="Normal 4 11 7" xfId="33348"/>
    <cellStyle name="Normal 4 11 8" xfId="33349"/>
    <cellStyle name="Normal 4 11 9" xfId="33350"/>
    <cellStyle name="Normal 4 12" xfId="33351"/>
    <cellStyle name="Normal 4 12 10" xfId="33352"/>
    <cellStyle name="Normal 4 12 11" xfId="33353"/>
    <cellStyle name="Normal 4 12 12" xfId="33354"/>
    <cellStyle name="Normal 4 12 13" xfId="33355"/>
    <cellStyle name="Normal 4 12 14" xfId="33356"/>
    <cellStyle name="Normal 4 12 15" xfId="33357"/>
    <cellStyle name="Normal 4 12 16" xfId="33358"/>
    <cellStyle name="Normal 4 12 17" xfId="33359"/>
    <cellStyle name="Normal 4 12 18" xfId="33360"/>
    <cellStyle name="Normal 4 12 19" xfId="33361"/>
    <cellStyle name="Normal 4 12 2" xfId="33362"/>
    <cellStyle name="Normal 4 12 20" xfId="33363"/>
    <cellStyle name="Normal 4 12 21" xfId="33364"/>
    <cellStyle name="Normal 4 12 22" xfId="33365"/>
    <cellStyle name="Normal 4 12 23" xfId="33366"/>
    <cellStyle name="Normal 4 12 24" xfId="33367"/>
    <cellStyle name="Normal 4 12 25" xfId="33368"/>
    <cellStyle name="Normal 4 12 26" xfId="33369"/>
    <cellStyle name="Normal 4 12 27" xfId="33370"/>
    <cellStyle name="Normal 4 12 28" xfId="33371"/>
    <cellStyle name="Normal 4 12 29" xfId="33372"/>
    <cellStyle name="Normal 4 12 3" xfId="33373"/>
    <cellStyle name="Normal 4 12 3 2" xfId="33374"/>
    <cellStyle name="Normal 4 12 3 3" xfId="33375"/>
    <cellStyle name="Normal 4 12 3 4" xfId="33376"/>
    <cellStyle name="Normal 4 12 3 5" xfId="33377"/>
    <cellStyle name="Normal 4 12 3 6" xfId="33378"/>
    <cellStyle name="Normal 4 12 30" xfId="33379"/>
    <cellStyle name="Normal 4 12 31" xfId="33380"/>
    <cellStyle name="Normal 4 12 32" xfId="33381"/>
    <cellStyle name="Normal 4 12 33" xfId="33382"/>
    <cellStyle name="Normal 4 12 34" xfId="33383"/>
    <cellStyle name="Normal 4 12 35" xfId="33384"/>
    <cellStyle name="Normal 4 12 36" xfId="33385"/>
    <cellStyle name="Normal 4 12 37" xfId="33386"/>
    <cellStyle name="Normal 4 12 38" xfId="33387"/>
    <cellStyle name="Normal 4 12 39" xfId="33388"/>
    <cellStyle name="Normal 4 12 4" xfId="33389"/>
    <cellStyle name="Normal 4 12 40" xfId="33390"/>
    <cellStyle name="Normal 4 12 41" xfId="33391"/>
    <cellStyle name="Normal 4 12 42" xfId="33392"/>
    <cellStyle name="Normal 4 12 43" xfId="33393"/>
    <cellStyle name="Normal 4 12 44" xfId="33394"/>
    <cellStyle name="Normal 4 12 45" xfId="33395"/>
    <cellStyle name="Normal 4 12 45 2" xfId="33396"/>
    <cellStyle name="Normal 4 12 46" xfId="33397"/>
    <cellStyle name="Normal 4 12 46 2" xfId="33398"/>
    <cellStyle name="Normal 4 12 47" xfId="33399"/>
    <cellStyle name="Normal 4 12 47 2" xfId="33400"/>
    <cellStyle name="Normal 4 12 48" xfId="33401"/>
    <cellStyle name="Normal 4 12 48 2" xfId="33402"/>
    <cellStyle name="Normal 4 12 49" xfId="33403"/>
    <cellStyle name="Normal 4 12 5" xfId="33404"/>
    <cellStyle name="Normal 4 12 50" xfId="33405"/>
    <cellStyle name="Normal 4 12 51" xfId="33406"/>
    <cellStyle name="Normal 4 12 52" xfId="33407"/>
    <cellStyle name="Normal 4 12 53" xfId="33408"/>
    <cellStyle name="Normal 4 12 54" xfId="33409"/>
    <cellStyle name="Normal 4 12 55" xfId="33410"/>
    <cellStyle name="Normal 4 12 56" xfId="33411"/>
    <cellStyle name="Normal 4 12 57" xfId="33412"/>
    <cellStyle name="Normal 4 12 58" xfId="33413"/>
    <cellStyle name="Normal 4 12 59" xfId="33414"/>
    <cellStyle name="Normal 4 12 6" xfId="33415"/>
    <cellStyle name="Normal 4 12 60" xfId="33416"/>
    <cellStyle name="Normal 4 12 61" xfId="33417"/>
    <cellStyle name="Normal 4 12 7" xfId="33418"/>
    <cellStyle name="Normal 4 12 8" xfId="33419"/>
    <cellStyle name="Normal 4 12 9" xfId="33420"/>
    <cellStyle name="Normal 4 13" xfId="33421"/>
    <cellStyle name="Normal 4 13 10" xfId="33422"/>
    <cellStyle name="Normal 4 13 11" xfId="33423"/>
    <cellStyle name="Normal 4 13 12" xfId="33424"/>
    <cellStyle name="Normal 4 13 13" xfId="33425"/>
    <cellStyle name="Normal 4 13 14" xfId="33426"/>
    <cellStyle name="Normal 4 13 15" xfId="33427"/>
    <cellStyle name="Normal 4 13 16" xfId="33428"/>
    <cellStyle name="Normal 4 13 17" xfId="33429"/>
    <cellStyle name="Normal 4 13 18" xfId="33430"/>
    <cellStyle name="Normal 4 13 19" xfId="33431"/>
    <cellStyle name="Normal 4 13 2" xfId="33432"/>
    <cellStyle name="Normal 4 13 20" xfId="33433"/>
    <cellStyle name="Normal 4 13 21" xfId="33434"/>
    <cellStyle name="Normal 4 13 22" xfId="33435"/>
    <cellStyle name="Normal 4 13 23" xfId="33436"/>
    <cellStyle name="Normal 4 13 24" xfId="33437"/>
    <cellStyle name="Normal 4 13 25" xfId="33438"/>
    <cellStyle name="Normal 4 13 26" xfId="33439"/>
    <cellStyle name="Normal 4 13 27" xfId="33440"/>
    <cellStyle name="Normal 4 13 28" xfId="33441"/>
    <cellStyle name="Normal 4 13 29" xfId="33442"/>
    <cellStyle name="Normal 4 13 3" xfId="33443"/>
    <cellStyle name="Normal 4 13 3 2" xfId="33444"/>
    <cellStyle name="Normal 4 13 3 3" xfId="33445"/>
    <cellStyle name="Normal 4 13 3 4" xfId="33446"/>
    <cellStyle name="Normal 4 13 3 5" xfId="33447"/>
    <cellStyle name="Normal 4 13 3 6" xfId="33448"/>
    <cellStyle name="Normal 4 13 30" xfId="33449"/>
    <cellStyle name="Normal 4 13 31" xfId="33450"/>
    <cellStyle name="Normal 4 13 32" xfId="33451"/>
    <cellStyle name="Normal 4 13 33" xfId="33452"/>
    <cellStyle name="Normal 4 13 34" xfId="33453"/>
    <cellStyle name="Normal 4 13 35" xfId="33454"/>
    <cellStyle name="Normal 4 13 36" xfId="33455"/>
    <cellStyle name="Normal 4 13 37" xfId="33456"/>
    <cellStyle name="Normal 4 13 38" xfId="33457"/>
    <cellStyle name="Normal 4 13 39" xfId="33458"/>
    <cellStyle name="Normal 4 13 4" xfId="33459"/>
    <cellStyle name="Normal 4 13 40" xfId="33460"/>
    <cellStyle name="Normal 4 13 41" xfId="33461"/>
    <cellStyle name="Normal 4 13 42" xfId="33462"/>
    <cellStyle name="Normal 4 13 43" xfId="33463"/>
    <cellStyle name="Normal 4 13 44" xfId="33464"/>
    <cellStyle name="Normal 4 13 45" xfId="33465"/>
    <cellStyle name="Normal 4 13 45 2" xfId="33466"/>
    <cellStyle name="Normal 4 13 46" xfId="33467"/>
    <cellStyle name="Normal 4 13 46 2" xfId="33468"/>
    <cellStyle name="Normal 4 13 47" xfId="33469"/>
    <cellStyle name="Normal 4 13 47 2" xfId="33470"/>
    <cellStyle name="Normal 4 13 48" xfId="33471"/>
    <cellStyle name="Normal 4 13 48 2" xfId="33472"/>
    <cellStyle name="Normal 4 13 49" xfId="33473"/>
    <cellStyle name="Normal 4 13 5" xfId="33474"/>
    <cellStyle name="Normal 4 13 50" xfId="33475"/>
    <cellStyle name="Normal 4 13 51" xfId="33476"/>
    <cellStyle name="Normal 4 13 52" xfId="33477"/>
    <cellStyle name="Normal 4 13 53" xfId="33478"/>
    <cellStyle name="Normal 4 13 54" xfId="33479"/>
    <cellStyle name="Normal 4 13 55" xfId="33480"/>
    <cellStyle name="Normal 4 13 56" xfId="33481"/>
    <cellStyle name="Normal 4 13 57" xfId="33482"/>
    <cellStyle name="Normal 4 13 58" xfId="33483"/>
    <cellStyle name="Normal 4 13 59" xfId="33484"/>
    <cellStyle name="Normal 4 13 6" xfId="33485"/>
    <cellStyle name="Normal 4 13 60" xfId="33486"/>
    <cellStyle name="Normal 4 13 61" xfId="33487"/>
    <cellStyle name="Normal 4 13 7" xfId="33488"/>
    <cellStyle name="Normal 4 13 8" xfId="33489"/>
    <cellStyle name="Normal 4 13 9" xfId="33490"/>
    <cellStyle name="Normal 4 14" xfId="33491"/>
    <cellStyle name="Normal 4 14 10" xfId="33492"/>
    <cellStyle name="Normal 4 14 11" xfId="33493"/>
    <cellStyle name="Normal 4 14 12" xfId="33494"/>
    <cellStyle name="Normal 4 14 13" xfId="33495"/>
    <cellStyle name="Normal 4 14 14" xfId="33496"/>
    <cellStyle name="Normal 4 14 15" xfId="33497"/>
    <cellStyle name="Normal 4 14 16" xfId="33498"/>
    <cellStyle name="Normal 4 14 17" xfId="33499"/>
    <cellStyle name="Normal 4 14 18" xfId="33500"/>
    <cellStyle name="Normal 4 14 19" xfId="33501"/>
    <cellStyle name="Normal 4 14 2" xfId="33502"/>
    <cellStyle name="Normal 4 14 20" xfId="33503"/>
    <cellStyle name="Normal 4 14 21" xfId="33504"/>
    <cellStyle name="Normal 4 14 22" xfId="33505"/>
    <cellStyle name="Normal 4 14 23" xfId="33506"/>
    <cellStyle name="Normal 4 14 24" xfId="33507"/>
    <cellStyle name="Normal 4 14 25" xfId="33508"/>
    <cellStyle name="Normal 4 14 26" xfId="33509"/>
    <cellStyle name="Normal 4 14 27" xfId="33510"/>
    <cellStyle name="Normal 4 14 28" xfId="33511"/>
    <cellStyle name="Normal 4 14 29" xfId="33512"/>
    <cellStyle name="Normal 4 14 3" xfId="33513"/>
    <cellStyle name="Normal 4 14 3 2" xfId="33514"/>
    <cellStyle name="Normal 4 14 3 3" xfId="33515"/>
    <cellStyle name="Normal 4 14 3 4" xfId="33516"/>
    <cellStyle name="Normal 4 14 3 5" xfId="33517"/>
    <cellStyle name="Normal 4 14 3 6" xfId="33518"/>
    <cellStyle name="Normal 4 14 30" xfId="33519"/>
    <cellStyle name="Normal 4 14 31" xfId="33520"/>
    <cellStyle name="Normal 4 14 32" xfId="33521"/>
    <cellStyle name="Normal 4 14 33" xfId="33522"/>
    <cellStyle name="Normal 4 14 34" xfId="33523"/>
    <cellStyle name="Normal 4 14 35" xfId="33524"/>
    <cellStyle name="Normal 4 14 36" xfId="33525"/>
    <cellStyle name="Normal 4 14 37" xfId="33526"/>
    <cellStyle name="Normal 4 14 38" xfId="33527"/>
    <cellStyle name="Normal 4 14 39" xfId="33528"/>
    <cellStyle name="Normal 4 14 4" xfId="33529"/>
    <cellStyle name="Normal 4 14 40" xfId="33530"/>
    <cellStyle name="Normal 4 14 41" xfId="33531"/>
    <cellStyle name="Normal 4 14 42" xfId="33532"/>
    <cellStyle name="Normal 4 14 43" xfId="33533"/>
    <cellStyle name="Normal 4 14 44" xfId="33534"/>
    <cellStyle name="Normal 4 14 45" xfId="33535"/>
    <cellStyle name="Normal 4 14 45 2" xfId="33536"/>
    <cellStyle name="Normal 4 14 46" xfId="33537"/>
    <cellStyle name="Normal 4 14 46 2" xfId="33538"/>
    <cellStyle name="Normal 4 14 47" xfId="33539"/>
    <cellStyle name="Normal 4 14 47 2" xfId="33540"/>
    <cellStyle name="Normal 4 14 48" xfId="33541"/>
    <cellStyle name="Normal 4 14 48 2" xfId="33542"/>
    <cellStyle name="Normal 4 14 49" xfId="33543"/>
    <cellStyle name="Normal 4 14 5" xfId="33544"/>
    <cellStyle name="Normal 4 14 50" xfId="33545"/>
    <cellStyle name="Normal 4 14 51" xfId="33546"/>
    <cellStyle name="Normal 4 14 52" xfId="33547"/>
    <cellStyle name="Normal 4 14 53" xfId="33548"/>
    <cellStyle name="Normal 4 14 54" xfId="33549"/>
    <cellStyle name="Normal 4 14 55" xfId="33550"/>
    <cellStyle name="Normal 4 14 56" xfId="33551"/>
    <cellStyle name="Normal 4 14 57" xfId="33552"/>
    <cellStyle name="Normal 4 14 58" xfId="33553"/>
    <cellStyle name="Normal 4 14 59" xfId="33554"/>
    <cellStyle name="Normal 4 14 6" xfId="33555"/>
    <cellStyle name="Normal 4 14 60" xfId="33556"/>
    <cellStyle name="Normal 4 14 61" xfId="33557"/>
    <cellStyle name="Normal 4 14 7" xfId="33558"/>
    <cellStyle name="Normal 4 14 8" xfId="33559"/>
    <cellStyle name="Normal 4 14 9" xfId="33560"/>
    <cellStyle name="Normal 4 15" xfId="33561"/>
    <cellStyle name="Normal 4 15 10" xfId="33562"/>
    <cellStyle name="Normal 4 15 11" xfId="33563"/>
    <cellStyle name="Normal 4 15 12" xfId="33564"/>
    <cellStyle name="Normal 4 15 13" xfId="33565"/>
    <cellStyle name="Normal 4 15 14" xfId="33566"/>
    <cellStyle name="Normal 4 15 15" xfId="33567"/>
    <cellStyle name="Normal 4 15 16" xfId="33568"/>
    <cellStyle name="Normal 4 15 17" xfId="33569"/>
    <cellStyle name="Normal 4 15 18" xfId="33570"/>
    <cellStyle name="Normal 4 15 19" xfId="33571"/>
    <cellStyle name="Normal 4 15 2" xfId="33572"/>
    <cellStyle name="Normal 4 15 20" xfId="33573"/>
    <cellStyle name="Normal 4 15 21" xfId="33574"/>
    <cellStyle name="Normal 4 15 22" xfId="33575"/>
    <cellStyle name="Normal 4 15 23" xfId="33576"/>
    <cellStyle name="Normal 4 15 24" xfId="33577"/>
    <cellStyle name="Normal 4 15 25" xfId="33578"/>
    <cellStyle name="Normal 4 15 26" xfId="33579"/>
    <cellStyle name="Normal 4 15 27" xfId="33580"/>
    <cellStyle name="Normal 4 15 28" xfId="33581"/>
    <cellStyle name="Normal 4 15 29" xfId="33582"/>
    <cellStyle name="Normal 4 15 3" xfId="33583"/>
    <cellStyle name="Normal 4 15 3 2" xfId="33584"/>
    <cellStyle name="Normal 4 15 3 3" xfId="33585"/>
    <cellStyle name="Normal 4 15 3 4" xfId="33586"/>
    <cellStyle name="Normal 4 15 3 5" xfId="33587"/>
    <cellStyle name="Normal 4 15 3 6" xfId="33588"/>
    <cellStyle name="Normal 4 15 30" xfId="33589"/>
    <cellStyle name="Normal 4 15 31" xfId="33590"/>
    <cellStyle name="Normal 4 15 32" xfId="33591"/>
    <cellStyle name="Normal 4 15 33" xfId="33592"/>
    <cellStyle name="Normal 4 15 34" xfId="33593"/>
    <cellStyle name="Normal 4 15 35" xfId="33594"/>
    <cellStyle name="Normal 4 15 36" xfId="33595"/>
    <cellStyle name="Normal 4 15 37" xfId="33596"/>
    <cellStyle name="Normal 4 15 38" xfId="33597"/>
    <cellStyle name="Normal 4 15 39" xfId="33598"/>
    <cellStyle name="Normal 4 15 4" xfId="33599"/>
    <cellStyle name="Normal 4 15 40" xfId="33600"/>
    <cellStyle name="Normal 4 15 41" xfId="33601"/>
    <cellStyle name="Normal 4 15 42" xfId="33602"/>
    <cellStyle name="Normal 4 15 43" xfId="33603"/>
    <cellStyle name="Normal 4 15 44" xfId="33604"/>
    <cellStyle name="Normal 4 15 45" xfId="33605"/>
    <cellStyle name="Normal 4 15 45 2" xfId="33606"/>
    <cellStyle name="Normal 4 15 46" xfId="33607"/>
    <cellStyle name="Normal 4 15 46 2" xfId="33608"/>
    <cellStyle name="Normal 4 15 47" xfId="33609"/>
    <cellStyle name="Normal 4 15 47 2" xfId="33610"/>
    <cellStyle name="Normal 4 15 48" xfId="33611"/>
    <cellStyle name="Normal 4 15 48 2" xfId="33612"/>
    <cellStyle name="Normal 4 15 49" xfId="33613"/>
    <cellStyle name="Normal 4 15 5" xfId="33614"/>
    <cellStyle name="Normal 4 15 50" xfId="33615"/>
    <cellStyle name="Normal 4 15 51" xfId="33616"/>
    <cellStyle name="Normal 4 15 52" xfId="33617"/>
    <cellStyle name="Normal 4 15 53" xfId="33618"/>
    <cellStyle name="Normal 4 15 54" xfId="33619"/>
    <cellStyle name="Normal 4 15 55" xfId="33620"/>
    <cellStyle name="Normal 4 15 56" xfId="33621"/>
    <cellStyle name="Normal 4 15 57" xfId="33622"/>
    <cellStyle name="Normal 4 15 58" xfId="33623"/>
    <cellStyle name="Normal 4 15 59" xfId="33624"/>
    <cellStyle name="Normal 4 15 6" xfId="33625"/>
    <cellStyle name="Normal 4 15 60" xfId="33626"/>
    <cellStyle name="Normal 4 15 61" xfId="33627"/>
    <cellStyle name="Normal 4 15 7" xfId="33628"/>
    <cellStyle name="Normal 4 15 8" xfId="33629"/>
    <cellStyle name="Normal 4 15 9" xfId="33630"/>
    <cellStyle name="Normal 4 16" xfId="33631"/>
    <cellStyle name="Normal 4 16 10" xfId="33632"/>
    <cellStyle name="Normal 4 16 11" xfId="33633"/>
    <cellStyle name="Normal 4 16 12" xfId="33634"/>
    <cellStyle name="Normal 4 16 13" xfId="33635"/>
    <cellStyle name="Normal 4 16 14" xfId="33636"/>
    <cellStyle name="Normal 4 16 15" xfId="33637"/>
    <cellStyle name="Normal 4 16 16" xfId="33638"/>
    <cellStyle name="Normal 4 16 17" xfId="33639"/>
    <cellStyle name="Normal 4 16 18" xfId="33640"/>
    <cellStyle name="Normal 4 16 19" xfId="33641"/>
    <cellStyle name="Normal 4 16 2" xfId="33642"/>
    <cellStyle name="Normal 4 16 20" xfId="33643"/>
    <cellStyle name="Normal 4 16 21" xfId="33644"/>
    <cellStyle name="Normal 4 16 22" xfId="33645"/>
    <cellStyle name="Normal 4 16 23" xfId="33646"/>
    <cellStyle name="Normal 4 16 24" xfId="33647"/>
    <cellStyle name="Normal 4 16 25" xfId="33648"/>
    <cellStyle name="Normal 4 16 26" xfId="33649"/>
    <cellStyle name="Normal 4 16 27" xfId="33650"/>
    <cellStyle name="Normal 4 16 28" xfId="33651"/>
    <cellStyle name="Normal 4 16 29" xfId="33652"/>
    <cellStyle name="Normal 4 16 3" xfId="33653"/>
    <cellStyle name="Normal 4 16 3 2" xfId="33654"/>
    <cellStyle name="Normal 4 16 3 3" xfId="33655"/>
    <cellStyle name="Normal 4 16 3 4" xfId="33656"/>
    <cellStyle name="Normal 4 16 3 5" xfId="33657"/>
    <cellStyle name="Normal 4 16 3 6" xfId="33658"/>
    <cellStyle name="Normal 4 16 30" xfId="33659"/>
    <cellStyle name="Normal 4 16 31" xfId="33660"/>
    <cellStyle name="Normal 4 16 32" xfId="33661"/>
    <cellStyle name="Normal 4 16 33" xfId="33662"/>
    <cellStyle name="Normal 4 16 34" xfId="33663"/>
    <cellStyle name="Normal 4 16 35" xfId="33664"/>
    <cellStyle name="Normal 4 16 36" xfId="33665"/>
    <cellStyle name="Normal 4 16 37" xfId="33666"/>
    <cellStyle name="Normal 4 16 38" xfId="33667"/>
    <cellStyle name="Normal 4 16 39" xfId="33668"/>
    <cellStyle name="Normal 4 16 4" xfId="33669"/>
    <cellStyle name="Normal 4 16 40" xfId="33670"/>
    <cellStyle name="Normal 4 16 41" xfId="33671"/>
    <cellStyle name="Normal 4 16 42" xfId="33672"/>
    <cellStyle name="Normal 4 16 43" xfId="33673"/>
    <cellStyle name="Normal 4 16 44" xfId="33674"/>
    <cellStyle name="Normal 4 16 45" xfId="33675"/>
    <cellStyle name="Normal 4 16 45 2" xfId="33676"/>
    <cellStyle name="Normal 4 16 46" xfId="33677"/>
    <cellStyle name="Normal 4 16 46 2" xfId="33678"/>
    <cellStyle name="Normal 4 16 47" xfId="33679"/>
    <cellStyle name="Normal 4 16 47 2" xfId="33680"/>
    <cellStyle name="Normal 4 16 48" xfId="33681"/>
    <cellStyle name="Normal 4 16 48 2" xfId="33682"/>
    <cellStyle name="Normal 4 16 49" xfId="33683"/>
    <cellStyle name="Normal 4 16 5" xfId="33684"/>
    <cellStyle name="Normal 4 16 50" xfId="33685"/>
    <cellStyle name="Normal 4 16 51" xfId="33686"/>
    <cellStyle name="Normal 4 16 52" xfId="33687"/>
    <cellStyle name="Normal 4 16 53" xfId="33688"/>
    <cellStyle name="Normal 4 16 54" xfId="33689"/>
    <cellStyle name="Normal 4 16 55" xfId="33690"/>
    <cellStyle name="Normal 4 16 56" xfId="33691"/>
    <cellStyle name="Normal 4 16 57" xfId="33692"/>
    <cellStyle name="Normal 4 16 58" xfId="33693"/>
    <cellStyle name="Normal 4 16 59" xfId="33694"/>
    <cellStyle name="Normal 4 16 6" xfId="33695"/>
    <cellStyle name="Normal 4 16 60" xfId="33696"/>
    <cellStyle name="Normal 4 16 61" xfId="33697"/>
    <cellStyle name="Normal 4 16 7" xfId="33698"/>
    <cellStyle name="Normal 4 16 8" xfId="33699"/>
    <cellStyle name="Normal 4 16 9" xfId="33700"/>
    <cellStyle name="Normal 4 17" xfId="33701"/>
    <cellStyle name="Normal 4 17 10" xfId="33702"/>
    <cellStyle name="Normal 4 17 11" xfId="33703"/>
    <cellStyle name="Normal 4 17 12" xfId="33704"/>
    <cellStyle name="Normal 4 17 13" xfId="33705"/>
    <cellStyle name="Normal 4 17 14" xfId="33706"/>
    <cellStyle name="Normal 4 17 15" xfId="33707"/>
    <cellStyle name="Normal 4 17 16" xfId="33708"/>
    <cellStyle name="Normal 4 17 17" xfId="33709"/>
    <cellStyle name="Normal 4 17 18" xfId="33710"/>
    <cellStyle name="Normal 4 17 19" xfId="33711"/>
    <cellStyle name="Normal 4 17 2" xfId="33712"/>
    <cellStyle name="Normal 4 17 20" xfId="33713"/>
    <cellStyle name="Normal 4 17 21" xfId="33714"/>
    <cellStyle name="Normal 4 17 22" xfId="33715"/>
    <cellStyle name="Normal 4 17 23" xfId="33716"/>
    <cellStyle name="Normal 4 17 24" xfId="33717"/>
    <cellStyle name="Normal 4 17 25" xfId="33718"/>
    <cellStyle name="Normal 4 17 26" xfId="33719"/>
    <cellStyle name="Normal 4 17 27" xfId="33720"/>
    <cellStyle name="Normal 4 17 28" xfId="33721"/>
    <cellStyle name="Normal 4 17 29" xfId="33722"/>
    <cellStyle name="Normal 4 17 3" xfId="33723"/>
    <cellStyle name="Normal 4 17 3 2" xfId="33724"/>
    <cellStyle name="Normal 4 17 3 3" xfId="33725"/>
    <cellStyle name="Normal 4 17 3 4" xfId="33726"/>
    <cellStyle name="Normal 4 17 3 5" xfId="33727"/>
    <cellStyle name="Normal 4 17 3 6" xfId="33728"/>
    <cellStyle name="Normal 4 17 30" xfId="33729"/>
    <cellStyle name="Normal 4 17 31" xfId="33730"/>
    <cellStyle name="Normal 4 17 32" xfId="33731"/>
    <cellStyle name="Normal 4 17 33" xfId="33732"/>
    <cellStyle name="Normal 4 17 34" xfId="33733"/>
    <cellStyle name="Normal 4 17 35" xfId="33734"/>
    <cellStyle name="Normal 4 17 36" xfId="33735"/>
    <cellStyle name="Normal 4 17 37" xfId="33736"/>
    <cellStyle name="Normal 4 17 38" xfId="33737"/>
    <cellStyle name="Normal 4 17 39" xfId="33738"/>
    <cellStyle name="Normal 4 17 4" xfId="33739"/>
    <cellStyle name="Normal 4 17 40" xfId="33740"/>
    <cellStyle name="Normal 4 17 41" xfId="33741"/>
    <cellStyle name="Normal 4 17 42" xfId="33742"/>
    <cellStyle name="Normal 4 17 43" xfId="33743"/>
    <cellStyle name="Normal 4 17 44" xfId="33744"/>
    <cellStyle name="Normal 4 17 45" xfId="33745"/>
    <cellStyle name="Normal 4 17 45 2" xfId="33746"/>
    <cellStyle name="Normal 4 17 46" xfId="33747"/>
    <cellStyle name="Normal 4 17 46 2" xfId="33748"/>
    <cellStyle name="Normal 4 17 47" xfId="33749"/>
    <cellStyle name="Normal 4 17 47 2" xfId="33750"/>
    <cellStyle name="Normal 4 17 48" xfId="33751"/>
    <cellStyle name="Normal 4 17 48 2" xfId="33752"/>
    <cellStyle name="Normal 4 17 49" xfId="33753"/>
    <cellStyle name="Normal 4 17 5" xfId="33754"/>
    <cellStyle name="Normal 4 17 50" xfId="33755"/>
    <cellStyle name="Normal 4 17 51" xfId="33756"/>
    <cellStyle name="Normal 4 17 52" xfId="33757"/>
    <cellStyle name="Normal 4 17 53" xfId="33758"/>
    <cellStyle name="Normal 4 17 54" xfId="33759"/>
    <cellStyle name="Normal 4 17 55" xfId="33760"/>
    <cellStyle name="Normal 4 17 56" xfId="33761"/>
    <cellStyle name="Normal 4 17 57" xfId="33762"/>
    <cellStyle name="Normal 4 17 58" xfId="33763"/>
    <cellStyle name="Normal 4 17 59" xfId="33764"/>
    <cellStyle name="Normal 4 17 6" xfId="33765"/>
    <cellStyle name="Normal 4 17 60" xfId="33766"/>
    <cellStyle name="Normal 4 17 61" xfId="33767"/>
    <cellStyle name="Normal 4 17 7" xfId="33768"/>
    <cellStyle name="Normal 4 17 8" xfId="33769"/>
    <cellStyle name="Normal 4 17 9" xfId="33770"/>
    <cellStyle name="Normal 4 18" xfId="33771"/>
    <cellStyle name="Normal 4 18 10" xfId="33772"/>
    <cellStyle name="Normal 4 18 11" xfId="33773"/>
    <cellStyle name="Normal 4 18 12" xfId="33774"/>
    <cellStyle name="Normal 4 18 13" xfId="33775"/>
    <cellStyle name="Normal 4 18 14" xfId="33776"/>
    <cellStyle name="Normal 4 18 15" xfId="33777"/>
    <cellStyle name="Normal 4 18 16" xfId="33778"/>
    <cellStyle name="Normal 4 18 17" xfId="33779"/>
    <cellStyle name="Normal 4 18 18" xfId="33780"/>
    <cellStyle name="Normal 4 18 19" xfId="33781"/>
    <cellStyle name="Normal 4 18 2" xfId="33782"/>
    <cellStyle name="Normal 4 18 20" xfId="33783"/>
    <cellStyle name="Normal 4 18 21" xfId="33784"/>
    <cellStyle name="Normal 4 18 22" xfId="33785"/>
    <cellStyle name="Normal 4 18 23" xfId="33786"/>
    <cellStyle name="Normal 4 18 24" xfId="33787"/>
    <cellStyle name="Normal 4 18 25" xfId="33788"/>
    <cellStyle name="Normal 4 18 26" xfId="33789"/>
    <cellStyle name="Normal 4 18 27" xfId="33790"/>
    <cellStyle name="Normal 4 18 28" xfId="33791"/>
    <cellStyle name="Normal 4 18 29" xfId="33792"/>
    <cellStyle name="Normal 4 18 3" xfId="33793"/>
    <cellStyle name="Normal 4 18 3 2" xfId="33794"/>
    <cellStyle name="Normal 4 18 3 3" xfId="33795"/>
    <cellStyle name="Normal 4 18 3 4" xfId="33796"/>
    <cellStyle name="Normal 4 18 3 5" xfId="33797"/>
    <cellStyle name="Normal 4 18 3 6" xfId="33798"/>
    <cellStyle name="Normal 4 18 30" xfId="33799"/>
    <cellStyle name="Normal 4 18 31" xfId="33800"/>
    <cellStyle name="Normal 4 18 32" xfId="33801"/>
    <cellStyle name="Normal 4 18 33" xfId="33802"/>
    <cellStyle name="Normal 4 18 34" xfId="33803"/>
    <cellStyle name="Normal 4 18 35" xfId="33804"/>
    <cellStyle name="Normal 4 18 36" xfId="33805"/>
    <cellStyle name="Normal 4 18 37" xfId="33806"/>
    <cellStyle name="Normal 4 18 38" xfId="33807"/>
    <cellStyle name="Normal 4 18 39" xfId="33808"/>
    <cellStyle name="Normal 4 18 4" xfId="33809"/>
    <cellStyle name="Normal 4 18 40" xfId="33810"/>
    <cellStyle name="Normal 4 18 41" xfId="33811"/>
    <cellStyle name="Normal 4 18 42" xfId="33812"/>
    <cellStyle name="Normal 4 18 43" xfId="33813"/>
    <cellStyle name="Normal 4 18 44" xfId="33814"/>
    <cellStyle name="Normal 4 18 45" xfId="33815"/>
    <cellStyle name="Normal 4 18 45 2" xfId="33816"/>
    <cellStyle name="Normal 4 18 46" xfId="33817"/>
    <cellStyle name="Normal 4 18 46 2" xfId="33818"/>
    <cellStyle name="Normal 4 18 47" xfId="33819"/>
    <cellStyle name="Normal 4 18 47 2" xfId="33820"/>
    <cellStyle name="Normal 4 18 48" xfId="33821"/>
    <cellStyle name="Normal 4 18 48 2" xfId="33822"/>
    <cellStyle name="Normal 4 18 49" xfId="33823"/>
    <cellStyle name="Normal 4 18 5" xfId="33824"/>
    <cellStyle name="Normal 4 18 50" xfId="33825"/>
    <cellStyle name="Normal 4 18 51" xfId="33826"/>
    <cellStyle name="Normal 4 18 52" xfId="33827"/>
    <cellStyle name="Normal 4 18 53" xfId="33828"/>
    <cellStyle name="Normal 4 18 54" xfId="33829"/>
    <cellStyle name="Normal 4 18 55" xfId="33830"/>
    <cellStyle name="Normal 4 18 56" xfId="33831"/>
    <cellStyle name="Normal 4 18 57" xfId="33832"/>
    <cellStyle name="Normal 4 18 58" xfId="33833"/>
    <cellStyle name="Normal 4 18 59" xfId="33834"/>
    <cellStyle name="Normal 4 18 6" xfId="33835"/>
    <cellStyle name="Normal 4 18 60" xfId="33836"/>
    <cellStyle name="Normal 4 18 61" xfId="33837"/>
    <cellStyle name="Normal 4 18 7" xfId="33838"/>
    <cellStyle name="Normal 4 18 8" xfId="33839"/>
    <cellStyle name="Normal 4 18 9" xfId="33840"/>
    <cellStyle name="Normal 4 19" xfId="33841"/>
    <cellStyle name="Normal 4 2" xfId="33842"/>
    <cellStyle name="Normal 4 2 10" xfId="33843"/>
    <cellStyle name="Normal 4 2 11" xfId="33844"/>
    <cellStyle name="Normal 4 2 12" xfId="33845"/>
    <cellStyle name="Normal 4 2 13" xfId="33846"/>
    <cellStyle name="Normal 4 2 14" xfId="33847"/>
    <cellStyle name="Normal 4 2 15" xfId="33848"/>
    <cellStyle name="Normal 4 2 16" xfId="33849"/>
    <cellStyle name="Normal 4 2 17" xfId="33850"/>
    <cellStyle name="Normal 4 2 18" xfId="33851"/>
    <cellStyle name="Normal 4 2 19" xfId="33852"/>
    <cellStyle name="Normal 4 2 2" xfId="33853"/>
    <cellStyle name="Normal 4 2 2 2" xfId="33854"/>
    <cellStyle name="Normal 4 2 2 3" xfId="33855"/>
    <cellStyle name="Normal 4 2 20" xfId="33856"/>
    <cellStyle name="Normal 4 2 21" xfId="33857"/>
    <cellStyle name="Normal 4 2 22" xfId="33858"/>
    <cellStyle name="Normal 4 2 23" xfId="33859"/>
    <cellStyle name="Normal 4 2 24" xfId="33860"/>
    <cellStyle name="Normal 4 2 25" xfId="33861"/>
    <cellStyle name="Normal 4 2 26" xfId="33862"/>
    <cellStyle name="Normal 4 2 27" xfId="33863"/>
    <cellStyle name="Normal 4 2 28" xfId="33864"/>
    <cellStyle name="Normal 4 2 29" xfId="33865"/>
    <cellStyle name="Normal 4 2 3" xfId="33866"/>
    <cellStyle name="Normal 4 2 3 2" xfId="33867"/>
    <cellStyle name="Normal 4 2 3 3" xfId="33868"/>
    <cellStyle name="Normal 4 2 3 4" xfId="33869"/>
    <cellStyle name="Normal 4 2 3 5" xfId="33870"/>
    <cellStyle name="Normal 4 2 3 6" xfId="33871"/>
    <cellStyle name="Normal 4 2 3 7" xfId="33872"/>
    <cellStyle name="Normal 4 2 30" xfId="33873"/>
    <cellStyle name="Normal 4 2 31" xfId="33874"/>
    <cellStyle name="Normal 4 2 32" xfId="33875"/>
    <cellStyle name="Normal 4 2 33" xfId="33876"/>
    <cellStyle name="Normal 4 2 34" xfId="33877"/>
    <cellStyle name="Normal 4 2 35" xfId="33878"/>
    <cellStyle name="Normal 4 2 36" xfId="33879"/>
    <cellStyle name="Normal 4 2 37" xfId="33880"/>
    <cellStyle name="Normal 4 2 38" xfId="33881"/>
    <cellStyle name="Normal 4 2 39" xfId="33882"/>
    <cellStyle name="Normal 4 2 4" xfId="33883"/>
    <cellStyle name="Normal 4 2 4 2" xfId="33884"/>
    <cellStyle name="Normal 4 2 40" xfId="33885"/>
    <cellStyle name="Normal 4 2 41" xfId="33886"/>
    <cellStyle name="Normal 4 2 42" xfId="33887"/>
    <cellStyle name="Normal 4 2 43" xfId="33888"/>
    <cellStyle name="Normal 4 2 44" xfId="33889"/>
    <cellStyle name="Normal 4 2 45" xfId="33890"/>
    <cellStyle name="Normal 4 2 45 2" xfId="33891"/>
    <cellStyle name="Normal 4 2 46" xfId="33892"/>
    <cellStyle name="Normal 4 2 46 2" xfId="33893"/>
    <cellStyle name="Normal 4 2 47" xfId="33894"/>
    <cellStyle name="Normal 4 2 47 2" xfId="33895"/>
    <cellStyle name="Normal 4 2 48" xfId="33896"/>
    <cellStyle name="Normal 4 2 48 2" xfId="33897"/>
    <cellStyle name="Normal 4 2 49" xfId="33898"/>
    <cellStyle name="Normal 4 2 5" xfId="33899"/>
    <cellStyle name="Normal 4 2 50" xfId="33900"/>
    <cellStyle name="Normal 4 2 51" xfId="33901"/>
    <cellStyle name="Normal 4 2 52" xfId="33902"/>
    <cellStyle name="Normal 4 2 53" xfId="33903"/>
    <cellStyle name="Normal 4 2 54" xfId="33904"/>
    <cellStyle name="Normal 4 2 55" xfId="33905"/>
    <cellStyle name="Normal 4 2 56" xfId="33906"/>
    <cellStyle name="Normal 4 2 57" xfId="33907"/>
    <cellStyle name="Normal 4 2 58" xfId="33908"/>
    <cellStyle name="Normal 4 2 59" xfId="33909"/>
    <cellStyle name="Normal 4 2 6" xfId="33910"/>
    <cellStyle name="Normal 4 2 60" xfId="33911"/>
    <cellStyle name="Normal 4 2 61" xfId="33912"/>
    <cellStyle name="Normal 4 2 62" xfId="33913"/>
    <cellStyle name="Normal 4 2 7" xfId="33914"/>
    <cellStyle name="Normal 4 2 8" xfId="33915"/>
    <cellStyle name="Normal 4 2 9" xfId="33916"/>
    <cellStyle name="Normal 4 20" xfId="33917"/>
    <cellStyle name="Normal 4 21" xfId="33918"/>
    <cellStyle name="Normal 4 22" xfId="33919"/>
    <cellStyle name="Normal 4 23" xfId="33920"/>
    <cellStyle name="Normal 4 24" xfId="33921"/>
    <cellStyle name="Normal 4 25" xfId="33922"/>
    <cellStyle name="Normal 4 26" xfId="33923"/>
    <cellStyle name="Normal 4 27" xfId="33924"/>
    <cellStyle name="Normal 4 28" xfId="33925"/>
    <cellStyle name="Normal 4 29" xfId="33926"/>
    <cellStyle name="Normal 4 3" xfId="33927"/>
    <cellStyle name="Normal 4 3 10" xfId="33928"/>
    <cellStyle name="Normal 4 3 11" xfId="33929"/>
    <cellStyle name="Normal 4 3 12" xfId="33930"/>
    <cellStyle name="Normal 4 3 13" xfId="33931"/>
    <cellStyle name="Normal 4 3 14" xfId="33932"/>
    <cellStyle name="Normal 4 3 15" xfId="33933"/>
    <cellStyle name="Normal 4 3 16" xfId="33934"/>
    <cellStyle name="Normal 4 3 17" xfId="33935"/>
    <cellStyle name="Normal 4 3 18" xfId="33936"/>
    <cellStyle name="Normal 4 3 19" xfId="33937"/>
    <cellStyle name="Normal 4 3 2" xfId="33938"/>
    <cellStyle name="Normal 4 3 2 2" xfId="33939"/>
    <cellStyle name="Normal 4 3 20" xfId="33940"/>
    <cellStyle name="Normal 4 3 21" xfId="33941"/>
    <cellStyle name="Normal 4 3 22" xfId="33942"/>
    <cellStyle name="Normal 4 3 23" xfId="33943"/>
    <cellStyle name="Normal 4 3 24" xfId="33944"/>
    <cellStyle name="Normal 4 3 25" xfId="33945"/>
    <cellStyle name="Normal 4 3 26" xfId="33946"/>
    <cellStyle name="Normal 4 3 27" xfId="33947"/>
    <cellStyle name="Normal 4 3 28" xfId="33948"/>
    <cellStyle name="Normal 4 3 29" xfId="33949"/>
    <cellStyle name="Normal 4 3 3" xfId="33950"/>
    <cellStyle name="Normal 4 3 3 2" xfId="33951"/>
    <cellStyle name="Normal 4 3 3 3" xfId="33952"/>
    <cellStyle name="Normal 4 3 3 4" xfId="33953"/>
    <cellStyle name="Normal 4 3 3 5" xfId="33954"/>
    <cellStyle name="Normal 4 3 3 6" xfId="33955"/>
    <cellStyle name="Normal 4 3 30" xfId="33956"/>
    <cellStyle name="Normal 4 3 31" xfId="33957"/>
    <cellStyle name="Normal 4 3 32" xfId="33958"/>
    <cellStyle name="Normal 4 3 33" xfId="33959"/>
    <cellStyle name="Normal 4 3 34" xfId="33960"/>
    <cellStyle name="Normal 4 3 35" xfId="33961"/>
    <cellStyle name="Normal 4 3 36" xfId="33962"/>
    <cellStyle name="Normal 4 3 37" xfId="33963"/>
    <cellStyle name="Normal 4 3 38" xfId="33964"/>
    <cellStyle name="Normal 4 3 39" xfId="33965"/>
    <cellStyle name="Normal 4 3 4" xfId="33966"/>
    <cellStyle name="Normal 4 3 40" xfId="33967"/>
    <cellStyle name="Normal 4 3 41" xfId="33968"/>
    <cellStyle name="Normal 4 3 42" xfId="33969"/>
    <cellStyle name="Normal 4 3 43" xfId="33970"/>
    <cellStyle name="Normal 4 3 44" xfId="33971"/>
    <cellStyle name="Normal 4 3 45" xfId="33972"/>
    <cellStyle name="Normal 4 3 45 2" xfId="33973"/>
    <cellStyle name="Normal 4 3 46" xfId="33974"/>
    <cellStyle name="Normal 4 3 46 2" xfId="33975"/>
    <cellStyle name="Normal 4 3 47" xfId="33976"/>
    <cellStyle name="Normal 4 3 47 2" xfId="33977"/>
    <cellStyle name="Normal 4 3 48" xfId="33978"/>
    <cellStyle name="Normal 4 3 48 2" xfId="33979"/>
    <cellStyle name="Normal 4 3 49" xfId="33980"/>
    <cellStyle name="Normal 4 3 5" xfId="33981"/>
    <cellStyle name="Normal 4 3 50" xfId="33982"/>
    <cellStyle name="Normal 4 3 51" xfId="33983"/>
    <cellStyle name="Normal 4 3 52" xfId="33984"/>
    <cellStyle name="Normal 4 3 53" xfId="33985"/>
    <cellStyle name="Normal 4 3 54" xfId="33986"/>
    <cellStyle name="Normal 4 3 55" xfId="33987"/>
    <cellStyle name="Normal 4 3 56" xfId="33988"/>
    <cellStyle name="Normal 4 3 57" xfId="33989"/>
    <cellStyle name="Normal 4 3 58" xfId="33990"/>
    <cellStyle name="Normal 4 3 59" xfId="33991"/>
    <cellStyle name="Normal 4 3 6" xfId="33992"/>
    <cellStyle name="Normal 4 3 60" xfId="33993"/>
    <cellStyle name="Normal 4 3 61" xfId="33994"/>
    <cellStyle name="Normal 4 3 62" xfId="33995"/>
    <cellStyle name="Normal 4 3 7" xfId="33996"/>
    <cellStyle name="Normal 4 3 8" xfId="33997"/>
    <cellStyle name="Normal 4 3 9" xfId="33998"/>
    <cellStyle name="Normal 4 30" xfId="33999"/>
    <cellStyle name="Normal 4 31" xfId="34000"/>
    <cellStyle name="Normal 4 32" xfId="37355"/>
    <cellStyle name="Normal 4 4" xfId="34001"/>
    <cellStyle name="Normal 4 4 10" xfId="34002"/>
    <cellStyle name="Normal 4 4 11" xfId="34003"/>
    <cellStyle name="Normal 4 4 12" xfId="34004"/>
    <cellStyle name="Normal 4 4 13" xfId="34005"/>
    <cellStyle name="Normal 4 4 14" xfId="34006"/>
    <cellStyle name="Normal 4 4 15" xfId="34007"/>
    <cellStyle name="Normal 4 4 16" xfId="34008"/>
    <cellStyle name="Normal 4 4 17" xfId="34009"/>
    <cellStyle name="Normal 4 4 18" xfId="34010"/>
    <cellStyle name="Normal 4 4 19" xfId="34011"/>
    <cellStyle name="Normal 4 4 2" xfId="34012"/>
    <cellStyle name="Normal 4 4 20" xfId="34013"/>
    <cellStyle name="Normal 4 4 21" xfId="34014"/>
    <cellStyle name="Normal 4 4 22" xfId="34015"/>
    <cellStyle name="Normal 4 4 23" xfId="34016"/>
    <cellStyle name="Normal 4 4 24" xfId="34017"/>
    <cellStyle name="Normal 4 4 25" xfId="34018"/>
    <cellStyle name="Normal 4 4 26" xfId="34019"/>
    <cellStyle name="Normal 4 4 27" xfId="34020"/>
    <cellStyle name="Normal 4 4 28" xfId="34021"/>
    <cellStyle name="Normal 4 4 29" xfId="34022"/>
    <cellStyle name="Normal 4 4 3" xfId="34023"/>
    <cellStyle name="Normal 4 4 3 2" xfId="34024"/>
    <cellStyle name="Normal 4 4 3 3" xfId="34025"/>
    <cellStyle name="Normal 4 4 3 4" xfId="34026"/>
    <cellStyle name="Normal 4 4 3 5" xfId="34027"/>
    <cellStyle name="Normal 4 4 3 6" xfId="34028"/>
    <cellStyle name="Normal 4 4 30" xfId="34029"/>
    <cellStyle name="Normal 4 4 31" xfId="34030"/>
    <cellStyle name="Normal 4 4 32" xfId="34031"/>
    <cellStyle name="Normal 4 4 33" xfId="34032"/>
    <cellStyle name="Normal 4 4 34" xfId="34033"/>
    <cellStyle name="Normal 4 4 35" xfId="34034"/>
    <cellStyle name="Normal 4 4 36" xfId="34035"/>
    <cellStyle name="Normal 4 4 37" xfId="34036"/>
    <cellStyle name="Normal 4 4 38" xfId="34037"/>
    <cellStyle name="Normal 4 4 39" xfId="34038"/>
    <cellStyle name="Normal 4 4 4" xfId="34039"/>
    <cellStyle name="Normal 4 4 40" xfId="34040"/>
    <cellStyle name="Normal 4 4 41" xfId="34041"/>
    <cellStyle name="Normal 4 4 42" xfId="34042"/>
    <cellStyle name="Normal 4 4 43" xfId="34043"/>
    <cellStyle name="Normal 4 4 44" xfId="34044"/>
    <cellStyle name="Normal 4 4 45" xfId="34045"/>
    <cellStyle name="Normal 4 4 45 2" xfId="34046"/>
    <cellStyle name="Normal 4 4 46" xfId="34047"/>
    <cellStyle name="Normal 4 4 46 2" xfId="34048"/>
    <cellStyle name="Normal 4 4 47" xfId="34049"/>
    <cellStyle name="Normal 4 4 47 2" xfId="34050"/>
    <cellStyle name="Normal 4 4 48" xfId="34051"/>
    <cellStyle name="Normal 4 4 48 2" xfId="34052"/>
    <cellStyle name="Normal 4 4 49" xfId="34053"/>
    <cellStyle name="Normal 4 4 5" xfId="34054"/>
    <cellStyle name="Normal 4 4 50" xfId="34055"/>
    <cellStyle name="Normal 4 4 51" xfId="34056"/>
    <cellStyle name="Normal 4 4 52" xfId="34057"/>
    <cellStyle name="Normal 4 4 53" xfId="34058"/>
    <cellStyle name="Normal 4 4 54" xfId="34059"/>
    <cellStyle name="Normal 4 4 55" xfId="34060"/>
    <cellStyle name="Normal 4 4 56" xfId="34061"/>
    <cellStyle name="Normal 4 4 57" xfId="34062"/>
    <cellStyle name="Normal 4 4 58" xfId="34063"/>
    <cellStyle name="Normal 4 4 59" xfId="34064"/>
    <cellStyle name="Normal 4 4 6" xfId="34065"/>
    <cellStyle name="Normal 4 4 60" xfId="34066"/>
    <cellStyle name="Normal 4 4 61" xfId="34067"/>
    <cellStyle name="Normal 4 4 62" xfId="34068"/>
    <cellStyle name="Normal 4 4 7" xfId="34069"/>
    <cellStyle name="Normal 4 4 8" xfId="34070"/>
    <cellStyle name="Normal 4 4 9" xfId="34071"/>
    <cellStyle name="Normal 4 5" xfId="34072"/>
    <cellStyle name="Normal 4 5 10" xfId="34073"/>
    <cellStyle name="Normal 4 5 11" xfId="34074"/>
    <cellStyle name="Normal 4 5 12" xfId="34075"/>
    <cellStyle name="Normal 4 5 13" xfId="34076"/>
    <cellStyle name="Normal 4 5 14" xfId="34077"/>
    <cellStyle name="Normal 4 5 15" xfId="34078"/>
    <cellStyle name="Normal 4 5 16" xfId="34079"/>
    <cellStyle name="Normal 4 5 17" xfId="34080"/>
    <cellStyle name="Normal 4 5 18" xfId="34081"/>
    <cellStyle name="Normal 4 5 19" xfId="34082"/>
    <cellStyle name="Normal 4 5 2" xfId="34083"/>
    <cellStyle name="Normal 4 5 20" xfId="34084"/>
    <cellStyle name="Normal 4 5 21" xfId="34085"/>
    <cellStyle name="Normal 4 5 22" xfId="34086"/>
    <cellStyle name="Normal 4 5 23" xfId="34087"/>
    <cellStyle name="Normal 4 5 24" xfId="34088"/>
    <cellStyle name="Normal 4 5 25" xfId="34089"/>
    <cellStyle name="Normal 4 5 26" xfId="34090"/>
    <cellStyle name="Normal 4 5 27" xfId="34091"/>
    <cellStyle name="Normal 4 5 28" xfId="34092"/>
    <cellStyle name="Normal 4 5 29" xfId="34093"/>
    <cellStyle name="Normal 4 5 3" xfId="34094"/>
    <cellStyle name="Normal 4 5 3 2" xfId="34095"/>
    <cellStyle name="Normal 4 5 3 3" xfId="34096"/>
    <cellStyle name="Normal 4 5 3 4" xfId="34097"/>
    <cellStyle name="Normal 4 5 3 5" xfId="34098"/>
    <cellStyle name="Normal 4 5 3 6" xfId="34099"/>
    <cellStyle name="Normal 4 5 30" xfId="34100"/>
    <cellStyle name="Normal 4 5 31" xfId="34101"/>
    <cellStyle name="Normal 4 5 32" xfId="34102"/>
    <cellStyle name="Normal 4 5 33" xfId="34103"/>
    <cellStyle name="Normal 4 5 34" xfId="34104"/>
    <cellStyle name="Normal 4 5 35" xfId="34105"/>
    <cellStyle name="Normal 4 5 36" xfId="34106"/>
    <cellStyle name="Normal 4 5 37" xfId="34107"/>
    <cellStyle name="Normal 4 5 38" xfId="34108"/>
    <cellStyle name="Normal 4 5 39" xfId="34109"/>
    <cellStyle name="Normal 4 5 4" xfId="34110"/>
    <cellStyle name="Normal 4 5 40" xfId="34111"/>
    <cellStyle name="Normal 4 5 41" xfId="34112"/>
    <cellStyle name="Normal 4 5 42" xfId="34113"/>
    <cellStyle name="Normal 4 5 43" xfId="34114"/>
    <cellStyle name="Normal 4 5 44" xfId="34115"/>
    <cellStyle name="Normal 4 5 45" xfId="34116"/>
    <cellStyle name="Normal 4 5 45 2" xfId="34117"/>
    <cellStyle name="Normal 4 5 46" xfId="34118"/>
    <cellStyle name="Normal 4 5 46 2" xfId="34119"/>
    <cellStyle name="Normal 4 5 47" xfId="34120"/>
    <cellStyle name="Normal 4 5 47 2" xfId="34121"/>
    <cellStyle name="Normal 4 5 48" xfId="34122"/>
    <cellStyle name="Normal 4 5 48 2" xfId="34123"/>
    <cellStyle name="Normal 4 5 49" xfId="34124"/>
    <cellStyle name="Normal 4 5 5" xfId="34125"/>
    <cellStyle name="Normal 4 5 50" xfId="34126"/>
    <cellStyle name="Normal 4 5 51" xfId="34127"/>
    <cellStyle name="Normal 4 5 52" xfId="34128"/>
    <cellStyle name="Normal 4 5 53" xfId="34129"/>
    <cellStyle name="Normal 4 5 54" xfId="34130"/>
    <cellStyle name="Normal 4 5 55" xfId="34131"/>
    <cellStyle name="Normal 4 5 56" xfId="34132"/>
    <cellStyle name="Normal 4 5 57" xfId="34133"/>
    <cellStyle name="Normal 4 5 58" xfId="34134"/>
    <cellStyle name="Normal 4 5 59" xfId="34135"/>
    <cellStyle name="Normal 4 5 6" xfId="34136"/>
    <cellStyle name="Normal 4 5 60" xfId="34137"/>
    <cellStyle name="Normal 4 5 61" xfId="34138"/>
    <cellStyle name="Normal 4 5 7" xfId="34139"/>
    <cellStyle name="Normal 4 5 8" xfId="34140"/>
    <cellStyle name="Normal 4 5 9" xfId="34141"/>
    <cellStyle name="Normal 4 6" xfId="34142"/>
    <cellStyle name="Normal 4 6 10" xfId="34143"/>
    <cellStyle name="Normal 4 6 11" xfId="34144"/>
    <cellStyle name="Normal 4 6 12" xfId="34145"/>
    <cellStyle name="Normal 4 6 13" xfId="34146"/>
    <cellStyle name="Normal 4 6 14" xfId="34147"/>
    <cellStyle name="Normal 4 6 15" xfId="34148"/>
    <cellStyle name="Normal 4 6 16" xfId="34149"/>
    <cellStyle name="Normal 4 6 17" xfId="34150"/>
    <cellStyle name="Normal 4 6 18" xfId="34151"/>
    <cellStyle name="Normal 4 6 19" xfId="34152"/>
    <cellStyle name="Normal 4 6 2" xfId="34153"/>
    <cellStyle name="Normal 4 6 20" xfId="34154"/>
    <cellStyle name="Normal 4 6 21" xfId="34155"/>
    <cellStyle name="Normal 4 6 22" xfId="34156"/>
    <cellStyle name="Normal 4 6 23" xfId="34157"/>
    <cellStyle name="Normal 4 6 24" xfId="34158"/>
    <cellStyle name="Normal 4 6 25" xfId="34159"/>
    <cellStyle name="Normal 4 6 26" xfId="34160"/>
    <cellStyle name="Normal 4 6 27" xfId="34161"/>
    <cellStyle name="Normal 4 6 28" xfId="34162"/>
    <cellStyle name="Normal 4 6 29" xfId="34163"/>
    <cellStyle name="Normal 4 6 3" xfId="34164"/>
    <cellStyle name="Normal 4 6 3 2" xfId="34165"/>
    <cellStyle name="Normal 4 6 3 3" xfId="34166"/>
    <cellStyle name="Normal 4 6 3 4" xfId="34167"/>
    <cellStyle name="Normal 4 6 3 5" xfId="34168"/>
    <cellStyle name="Normal 4 6 3 6" xfId="34169"/>
    <cellStyle name="Normal 4 6 30" xfId="34170"/>
    <cellStyle name="Normal 4 6 31" xfId="34171"/>
    <cellStyle name="Normal 4 6 32" xfId="34172"/>
    <cellStyle name="Normal 4 6 33" xfId="34173"/>
    <cellStyle name="Normal 4 6 34" xfId="34174"/>
    <cellStyle name="Normal 4 6 35" xfId="34175"/>
    <cellStyle name="Normal 4 6 36" xfId="34176"/>
    <cellStyle name="Normal 4 6 37" xfId="34177"/>
    <cellStyle name="Normal 4 6 38" xfId="34178"/>
    <cellStyle name="Normal 4 6 39" xfId="34179"/>
    <cellStyle name="Normal 4 6 4" xfId="34180"/>
    <cellStyle name="Normal 4 6 40" xfId="34181"/>
    <cellStyle name="Normal 4 6 41" xfId="34182"/>
    <cellStyle name="Normal 4 6 42" xfId="34183"/>
    <cellStyle name="Normal 4 6 43" xfId="34184"/>
    <cellStyle name="Normal 4 6 44" xfId="34185"/>
    <cellStyle name="Normal 4 6 45" xfId="34186"/>
    <cellStyle name="Normal 4 6 45 2" xfId="34187"/>
    <cellStyle name="Normal 4 6 46" xfId="34188"/>
    <cellStyle name="Normal 4 6 46 2" xfId="34189"/>
    <cellStyle name="Normal 4 6 47" xfId="34190"/>
    <cellStyle name="Normal 4 6 47 2" xfId="34191"/>
    <cellStyle name="Normal 4 6 48" xfId="34192"/>
    <cellStyle name="Normal 4 6 48 2" xfId="34193"/>
    <cellStyle name="Normal 4 6 49" xfId="34194"/>
    <cellStyle name="Normal 4 6 5" xfId="34195"/>
    <cellStyle name="Normal 4 6 50" xfId="34196"/>
    <cellStyle name="Normal 4 6 51" xfId="34197"/>
    <cellStyle name="Normal 4 6 52" xfId="34198"/>
    <cellStyle name="Normal 4 6 53" xfId="34199"/>
    <cellStyle name="Normal 4 6 54" xfId="34200"/>
    <cellStyle name="Normal 4 6 55" xfId="34201"/>
    <cellStyle name="Normal 4 6 56" xfId="34202"/>
    <cellStyle name="Normal 4 6 57" xfId="34203"/>
    <cellStyle name="Normal 4 6 58" xfId="34204"/>
    <cellStyle name="Normal 4 6 59" xfId="34205"/>
    <cellStyle name="Normal 4 6 6" xfId="34206"/>
    <cellStyle name="Normal 4 6 60" xfId="34207"/>
    <cellStyle name="Normal 4 6 61" xfId="34208"/>
    <cellStyle name="Normal 4 6 7" xfId="34209"/>
    <cellStyle name="Normal 4 6 8" xfId="34210"/>
    <cellStyle name="Normal 4 6 9" xfId="34211"/>
    <cellStyle name="Normal 4 7" xfId="34212"/>
    <cellStyle name="Normal 4 7 10" xfId="34213"/>
    <cellStyle name="Normal 4 7 11" xfId="34214"/>
    <cellStyle name="Normal 4 7 12" xfId="34215"/>
    <cellStyle name="Normal 4 7 13" xfId="34216"/>
    <cellStyle name="Normal 4 7 14" xfId="34217"/>
    <cellStyle name="Normal 4 7 15" xfId="34218"/>
    <cellStyle name="Normal 4 7 16" xfId="34219"/>
    <cellStyle name="Normal 4 7 17" xfId="34220"/>
    <cellStyle name="Normal 4 7 18" xfId="34221"/>
    <cellStyle name="Normal 4 7 19" xfId="34222"/>
    <cellStyle name="Normal 4 7 2" xfId="34223"/>
    <cellStyle name="Normal 4 7 20" xfId="34224"/>
    <cellStyle name="Normal 4 7 21" xfId="34225"/>
    <cellStyle name="Normal 4 7 22" xfId="34226"/>
    <cellStyle name="Normal 4 7 23" xfId="34227"/>
    <cellStyle name="Normal 4 7 24" xfId="34228"/>
    <cellStyle name="Normal 4 7 25" xfId="34229"/>
    <cellStyle name="Normal 4 7 26" xfId="34230"/>
    <cellStyle name="Normal 4 7 27" xfId="34231"/>
    <cellStyle name="Normal 4 7 28" xfId="34232"/>
    <cellStyle name="Normal 4 7 29" xfId="34233"/>
    <cellStyle name="Normal 4 7 3" xfId="34234"/>
    <cellStyle name="Normal 4 7 3 2" xfId="34235"/>
    <cellStyle name="Normal 4 7 3 3" xfId="34236"/>
    <cellStyle name="Normal 4 7 3 4" xfId="34237"/>
    <cellStyle name="Normal 4 7 3 5" xfId="34238"/>
    <cellStyle name="Normal 4 7 3 6" xfId="34239"/>
    <cellStyle name="Normal 4 7 30" xfId="34240"/>
    <cellStyle name="Normal 4 7 31" xfId="34241"/>
    <cellStyle name="Normal 4 7 32" xfId="34242"/>
    <cellStyle name="Normal 4 7 33" xfId="34243"/>
    <cellStyle name="Normal 4 7 34" xfId="34244"/>
    <cellStyle name="Normal 4 7 35" xfId="34245"/>
    <cellStyle name="Normal 4 7 36" xfId="34246"/>
    <cellStyle name="Normal 4 7 37" xfId="34247"/>
    <cellStyle name="Normal 4 7 38" xfId="34248"/>
    <cellStyle name="Normal 4 7 39" xfId="34249"/>
    <cellStyle name="Normal 4 7 4" xfId="34250"/>
    <cellStyle name="Normal 4 7 40" xfId="34251"/>
    <cellStyle name="Normal 4 7 41" xfId="34252"/>
    <cellStyle name="Normal 4 7 42" xfId="34253"/>
    <cellStyle name="Normal 4 7 43" xfId="34254"/>
    <cellStyle name="Normal 4 7 44" xfId="34255"/>
    <cellStyle name="Normal 4 7 45" xfId="34256"/>
    <cellStyle name="Normal 4 7 45 2" xfId="34257"/>
    <cellStyle name="Normal 4 7 46" xfId="34258"/>
    <cellStyle name="Normal 4 7 46 2" xfId="34259"/>
    <cellStyle name="Normal 4 7 47" xfId="34260"/>
    <cellStyle name="Normal 4 7 47 2" xfId="34261"/>
    <cellStyle name="Normal 4 7 48" xfId="34262"/>
    <cellStyle name="Normal 4 7 48 2" xfId="34263"/>
    <cellStyle name="Normal 4 7 49" xfId="34264"/>
    <cellStyle name="Normal 4 7 5" xfId="34265"/>
    <cellStyle name="Normal 4 7 50" xfId="34266"/>
    <cellStyle name="Normal 4 7 51" xfId="34267"/>
    <cellStyle name="Normal 4 7 52" xfId="34268"/>
    <cellStyle name="Normal 4 7 53" xfId="34269"/>
    <cellStyle name="Normal 4 7 54" xfId="34270"/>
    <cellStyle name="Normal 4 7 55" xfId="34271"/>
    <cellStyle name="Normal 4 7 56" xfId="34272"/>
    <cellStyle name="Normal 4 7 57" xfId="34273"/>
    <cellStyle name="Normal 4 7 58" xfId="34274"/>
    <cellStyle name="Normal 4 7 59" xfId="34275"/>
    <cellStyle name="Normal 4 7 6" xfId="34276"/>
    <cellStyle name="Normal 4 7 60" xfId="34277"/>
    <cellStyle name="Normal 4 7 61" xfId="34278"/>
    <cellStyle name="Normal 4 7 7" xfId="34279"/>
    <cellStyle name="Normal 4 7 8" xfId="34280"/>
    <cellStyle name="Normal 4 7 9" xfId="34281"/>
    <cellStyle name="Normal 4 8" xfId="34282"/>
    <cellStyle name="Normal 4 8 10" xfId="34283"/>
    <cellStyle name="Normal 4 8 11" xfId="34284"/>
    <cellStyle name="Normal 4 8 12" xfId="34285"/>
    <cellStyle name="Normal 4 8 13" xfId="34286"/>
    <cellStyle name="Normal 4 8 14" xfId="34287"/>
    <cellStyle name="Normal 4 8 15" xfId="34288"/>
    <cellStyle name="Normal 4 8 16" xfId="34289"/>
    <cellStyle name="Normal 4 8 17" xfId="34290"/>
    <cellStyle name="Normal 4 8 18" xfId="34291"/>
    <cellStyle name="Normal 4 8 19" xfId="34292"/>
    <cellStyle name="Normal 4 8 2" xfId="34293"/>
    <cellStyle name="Normal 4 8 20" xfId="34294"/>
    <cellStyle name="Normal 4 8 21" xfId="34295"/>
    <cellStyle name="Normal 4 8 22" xfId="34296"/>
    <cellStyle name="Normal 4 8 23" xfId="34297"/>
    <cellStyle name="Normal 4 8 24" xfId="34298"/>
    <cellStyle name="Normal 4 8 25" xfId="34299"/>
    <cellStyle name="Normal 4 8 26" xfId="34300"/>
    <cellStyle name="Normal 4 8 27" xfId="34301"/>
    <cellStyle name="Normal 4 8 28" xfId="34302"/>
    <cellStyle name="Normal 4 8 29" xfId="34303"/>
    <cellStyle name="Normal 4 8 3" xfId="34304"/>
    <cellStyle name="Normal 4 8 3 2" xfId="34305"/>
    <cellStyle name="Normal 4 8 3 3" xfId="34306"/>
    <cellStyle name="Normal 4 8 3 4" xfId="34307"/>
    <cellStyle name="Normal 4 8 3 5" xfId="34308"/>
    <cellStyle name="Normal 4 8 3 6" xfId="34309"/>
    <cellStyle name="Normal 4 8 30" xfId="34310"/>
    <cellStyle name="Normal 4 8 31" xfId="34311"/>
    <cellStyle name="Normal 4 8 32" xfId="34312"/>
    <cellStyle name="Normal 4 8 33" xfId="34313"/>
    <cellStyle name="Normal 4 8 34" xfId="34314"/>
    <cellStyle name="Normal 4 8 35" xfId="34315"/>
    <cellStyle name="Normal 4 8 36" xfId="34316"/>
    <cellStyle name="Normal 4 8 37" xfId="34317"/>
    <cellStyle name="Normal 4 8 38" xfId="34318"/>
    <cellStyle name="Normal 4 8 39" xfId="34319"/>
    <cellStyle name="Normal 4 8 4" xfId="34320"/>
    <cellStyle name="Normal 4 8 40" xfId="34321"/>
    <cellStyle name="Normal 4 8 41" xfId="34322"/>
    <cellStyle name="Normal 4 8 42" xfId="34323"/>
    <cellStyle name="Normal 4 8 43" xfId="34324"/>
    <cellStyle name="Normal 4 8 44" xfId="34325"/>
    <cellStyle name="Normal 4 8 45" xfId="34326"/>
    <cellStyle name="Normal 4 8 45 2" xfId="34327"/>
    <cellStyle name="Normal 4 8 46" xfId="34328"/>
    <cellStyle name="Normal 4 8 46 2" xfId="34329"/>
    <cellStyle name="Normal 4 8 47" xfId="34330"/>
    <cellStyle name="Normal 4 8 47 2" xfId="34331"/>
    <cellStyle name="Normal 4 8 48" xfId="34332"/>
    <cellStyle name="Normal 4 8 48 2" xfId="34333"/>
    <cellStyle name="Normal 4 8 49" xfId="34334"/>
    <cellStyle name="Normal 4 8 5" xfId="34335"/>
    <cellStyle name="Normal 4 8 50" xfId="34336"/>
    <cellStyle name="Normal 4 8 51" xfId="34337"/>
    <cellStyle name="Normal 4 8 52" xfId="34338"/>
    <cellStyle name="Normal 4 8 53" xfId="34339"/>
    <cellStyle name="Normal 4 8 54" xfId="34340"/>
    <cellStyle name="Normal 4 8 55" xfId="34341"/>
    <cellStyle name="Normal 4 8 56" xfId="34342"/>
    <cellStyle name="Normal 4 8 57" xfId="34343"/>
    <cellStyle name="Normal 4 8 58" xfId="34344"/>
    <cellStyle name="Normal 4 8 59" xfId="34345"/>
    <cellStyle name="Normal 4 8 6" xfId="34346"/>
    <cellStyle name="Normal 4 8 60" xfId="34347"/>
    <cellStyle name="Normal 4 8 61" xfId="34348"/>
    <cellStyle name="Normal 4 8 7" xfId="34349"/>
    <cellStyle name="Normal 4 8 8" xfId="34350"/>
    <cellStyle name="Normal 4 8 9" xfId="34351"/>
    <cellStyle name="Normal 4 9" xfId="34352"/>
    <cellStyle name="Normal 4 9 10" xfId="34353"/>
    <cellStyle name="Normal 4 9 11" xfId="34354"/>
    <cellStyle name="Normal 4 9 12" xfId="34355"/>
    <cellStyle name="Normal 4 9 13" xfId="34356"/>
    <cellStyle name="Normal 4 9 14" xfId="34357"/>
    <cellStyle name="Normal 4 9 15" xfId="34358"/>
    <cellStyle name="Normal 4 9 16" xfId="34359"/>
    <cellStyle name="Normal 4 9 17" xfId="34360"/>
    <cellStyle name="Normal 4 9 18" xfId="34361"/>
    <cellStyle name="Normal 4 9 19" xfId="34362"/>
    <cellStyle name="Normal 4 9 2" xfId="34363"/>
    <cellStyle name="Normal 4 9 20" xfId="34364"/>
    <cellStyle name="Normal 4 9 21" xfId="34365"/>
    <cellStyle name="Normal 4 9 22" xfId="34366"/>
    <cellStyle name="Normal 4 9 23" xfId="34367"/>
    <cellStyle name="Normal 4 9 24" xfId="34368"/>
    <cellStyle name="Normal 4 9 25" xfId="34369"/>
    <cellStyle name="Normal 4 9 26" xfId="34370"/>
    <cellStyle name="Normal 4 9 27" xfId="34371"/>
    <cellStyle name="Normal 4 9 28" xfId="34372"/>
    <cellStyle name="Normal 4 9 29" xfId="34373"/>
    <cellStyle name="Normal 4 9 3" xfId="34374"/>
    <cellStyle name="Normal 4 9 3 2" xfId="34375"/>
    <cellStyle name="Normal 4 9 3 3" xfId="34376"/>
    <cellStyle name="Normal 4 9 3 4" xfId="34377"/>
    <cellStyle name="Normal 4 9 3 5" xfId="34378"/>
    <cellStyle name="Normal 4 9 3 6" xfId="34379"/>
    <cellStyle name="Normal 4 9 30" xfId="34380"/>
    <cellStyle name="Normal 4 9 31" xfId="34381"/>
    <cellStyle name="Normal 4 9 32" xfId="34382"/>
    <cellStyle name="Normal 4 9 33" xfId="34383"/>
    <cellStyle name="Normal 4 9 34" xfId="34384"/>
    <cellStyle name="Normal 4 9 35" xfId="34385"/>
    <cellStyle name="Normal 4 9 36" xfId="34386"/>
    <cellStyle name="Normal 4 9 37" xfId="34387"/>
    <cellStyle name="Normal 4 9 38" xfId="34388"/>
    <cellStyle name="Normal 4 9 39" xfId="34389"/>
    <cellStyle name="Normal 4 9 4" xfId="34390"/>
    <cellStyle name="Normal 4 9 40" xfId="34391"/>
    <cellStyle name="Normal 4 9 41" xfId="34392"/>
    <cellStyle name="Normal 4 9 42" xfId="34393"/>
    <cellStyle name="Normal 4 9 43" xfId="34394"/>
    <cellStyle name="Normal 4 9 44" xfId="34395"/>
    <cellStyle name="Normal 4 9 45" xfId="34396"/>
    <cellStyle name="Normal 4 9 45 2" xfId="34397"/>
    <cellStyle name="Normal 4 9 46" xfId="34398"/>
    <cellStyle name="Normal 4 9 46 2" xfId="34399"/>
    <cellStyle name="Normal 4 9 47" xfId="34400"/>
    <cellStyle name="Normal 4 9 47 2" xfId="34401"/>
    <cellStyle name="Normal 4 9 48" xfId="34402"/>
    <cellStyle name="Normal 4 9 48 2" xfId="34403"/>
    <cellStyle name="Normal 4 9 49" xfId="34404"/>
    <cellStyle name="Normal 4 9 5" xfId="34405"/>
    <cellStyle name="Normal 4 9 50" xfId="34406"/>
    <cellStyle name="Normal 4 9 51" xfId="34407"/>
    <cellStyle name="Normal 4 9 52" xfId="34408"/>
    <cellStyle name="Normal 4 9 53" xfId="34409"/>
    <cellStyle name="Normal 4 9 54" xfId="34410"/>
    <cellStyle name="Normal 4 9 55" xfId="34411"/>
    <cellStyle name="Normal 4 9 56" xfId="34412"/>
    <cellStyle name="Normal 4 9 57" xfId="34413"/>
    <cellStyle name="Normal 4 9 58" xfId="34414"/>
    <cellStyle name="Normal 4 9 59" xfId="34415"/>
    <cellStyle name="Normal 4 9 6" xfId="34416"/>
    <cellStyle name="Normal 4 9 60" xfId="34417"/>
    <cellStyle name="Normal 4 9 61" xfId="34418"/>
    <cellStyle name="Normal 4 9 7" xfId="34419"/>
    <cellStyle name="Normal 4 9 8" xfId="34420"/>
    <cellStyle name="Normal 4 9 9" xfId="34421"/>
    <cellStyle name="Normal 40" xfId="34422"/>
    <cellStyle name="Normal 40 10" xfId="34423"/>
    <cellStyle name="Normal 40 11" xfId="34424"/>
    <cellStyle name="Normal 40 12" xfId="34425"/>
    <cellStyle name="Normal 40 13" xfId="34426"/>
    <cellStyle name="Normal 40 14" xfId="34427"/>
    <cellStyle name="Normal 40 15" xfId="34428"/>
    <cellStyle name="Normal 40 16" xfId="34429"/>
    <cellStyle name="Normal 40 17" xfId="34430"/>
    <cellStyle name="Normal 40 18" xfId="34431"/>
    <cellStyle name="Normal 40 19" xfId="34432"/>
    <cellStyle name="Normal 40 2" xfId="34433"/>
    <cellStyle name="Normal 40 20" xfId="34434"/>
    <cellStyle name="Normal 40 21" xfId="34435"/>
    <cellStyle name="Normal 40 22" xfId="34436"/>
    <cellStyle name="Normal 40 23" xfId="34437"/>
    <cellStyle name="Normal 40 24" xfId="34438"/>
    <cellStyle name="Normal 40 25" xfId="34439"/>
    <cellStyle name="Normal 40 26" xfId="34440"/>
    <cellStyle name="Normal 40 27" xfId="34441"/>
    <cellStyle name="Normal 40 28" xfId="34442"/>
    <cellStyle name="Normal 40 29" xfId="34443"/>
    <cellStyle name="Normal 40 3" xfId="34444"/>
    <cellStyle name="Normal 40 3 2" xfId="34445"/>
    <cellStyle name="Normal 40 3 3" xfId="34446"/>
    <cellStyle name="Normal 40 3 4" xfId="34447"/>
    <cellStyle name="Normal 40 3 5" xfId="34448"/>
    <cellStyle name="Normal 40 3 6" xfId="34449"/>
    <cellStyle name="Normal 40 30" xfId="34450"/>
    <cellStyle name="Normal 40 31" xfId="34451"/>
    <cellStyle name="Normal 40 32" xfId="34452"/>
    <cellStyle name="Normal 40 33" xfId="34453"/>
    <cellStyle name="Normal 40 34" xfId="34454"/>
    <cellStyle name="Normal 40 35" xfId="34455"/>
    <cellStyle name="Normal 40 36" xfId="34456"/>
    <cellStyle name="Normal 40 37" xfId="34457"/>
    <cellStyle name="Normal 40 38" xfId="34458"/>
    <cellStyle name="Normal 40 39" xfId="34459"/>
    <cellStyle name="Normal 40 4" xfId="34460"/>
    <cellStyle name="Normal 40 40" xfId="34461"/>
    <cellStyle name="Normal 40 41" xfId="34462"/>
    <cellStyle name="Normal 40 42" xfId="34463"/>
    <cellStyle name="Normal 40 43" xfId="34464"/>
    <cellStyle name="Normal 40 44" xfId="34465"/>
    <cellStyle name="Normal 40 45" xfId="34466"/>
    <cellStyle name="Normal 40 45 2" xfId="34467"/>
    <cellStyle name="Normal 40 46" xfId="34468"/>
    <cellStyle name="Normal 40 46 2" xfId="34469"/>
    <cellStyle name="Normal 40 47" xfId="34470"/>
    <cellStyle name="Normal 40 47 2" xfId="34471"/>
    <cellStyle name="Normal 40 48" xfId="34472"/>
    <cellStyle name="Normal 40 48 2" xfId="34473"/>
    <cellStyle name="Normal 40 49" xfId="34474"/>
    <cellStyle name="Normal 40 5" xfId="34475"/>
    <cellStyle name="Normal 40 50" xfId="34476"/>
    <cellStyle name="Normal 40 51" xfId="34477"/>
    <cellStyle name="Normal 40 52" xfId="34478"/>
    <cellStyle name="Normal 40 53" xfId="34479"/>
    <cellStyle name="Normal 40 54" xfId="34480"/>
    <cellStyle name="Normal 40 55" xfId="34481"/>
    <cellStyle name="Normal 40 56" xfId="34482"/>
    <cellStyle name="Normal 40 57" xfId="34483"/>
    <cellStyle name="Normal 40 58" xfId="34484"/>
    <cellStyle name="Normal 40 59" xfId="34485"/>
    <cellStyle name="Normal 40 6" xfId="34486"/>
    <cellStyle name="Normal 40 60" xfId="34487"/>
    <cellStyle name="Normal 40 61" xfId="34488"/>
    <cellStyle name="Normal 40 62" xfId="34489"/>
    <cellStyle name="Normal 40 7" xfId="34490"/>
    <cellStyle name="Normal 40 8" xfId="34491"/>
    <cellStyle name="Normal 40 9" xfId="34492"/>
    <cellStyle name="Normal 41" xfId="34493"/>
    <cellStyle name="Normal 42" xfId="34494"/>
    <cellStyle name="Normal 43" xfId="34495"/>
    <cellStyle name="Normal 43 2" xfId="34496"/>
    <cellStyle name="Normal 43 2 2" xfId="34497"/>
    <cellStyle name="Normal 43 3" xfId="34498"/>
    <cellStyle name="Normal 44" xfId="34499"/>
    <cellStyle name="Normal 44 2" xfId="34500"/>
    <cellStyle name="Normal 44 2 2" xfId="34501"/>
    <cellStyle name="Normal 44 3" xfId="34502"/>
    <cellStyle name="Normal 45" xfId="34503"/>
    <cellStyle name="Normal 45 2" xfId="34504"/>
    <cellStyle name="Normal 45 2 2" xfId="34505"/>
    <cellStyle name="Normal 45 3" xfId="34506"/>
    <cellStyle name="Normal 46" xfId="34507"/>
    <cellStyle name="Normal 47" xfId="34508"/>
    <cellStyle name="Normal 48" xfId="34509"/>
    <cellStyle name="Normal 49" xfId="34510"/>
    <cellStyle name="Normal 49 2" xfId="34511"/>
    <cellStyle name="Normal 49 2 2" xfId="34512"/>
    <cellStyle name="Normal 49 3" xfId="34513"/>
    <cellStyle name="Normal 5" xfId="34514"/>
    <cellStyle name="Normal 5 2" xfId="34515"/>
    <cellStyle name="Normal 5 2 2" xfId="34516"/>
    <cellStyle name="Normal 5 2 2 2" xfId="34517"/>
    <cellStyle name="Normal 5 2 3" xfId="34518"/>
    <cellStyle name="Normal 5 2 4" xfId="34519"/>
    <cellStyle name="Normal 5 3" xfId="34520"/>
    <cellStyle name="Normal 5 3 2" xfId="34521"/>
    <cellStyle name="Normal 5 4" xfId="34522"/>
    <cellStyle name="Normal 5 5" xfId="34523"/>
    <cellStyle name="Normal 5 6" xfId="37356"/>
    <cellStyle name="Normal 5_STOCK MASTER 2013" xfId="34524"/>
    <cellStyle name="Normal 50" xfId="34525"/>
    <cellStyle name="Normal 50 2" xfId="34526"/>
    <cellStyle name="Normal 50 2 2" xfId="34527"/>
    <cellStyle name="Normal 50 3" xfId="34528"/>
    <cellStyle name="Normal 51" xfId="34529"/>
    <cellStyle name="Normal 51 2" xfId="34530"/>
    <cellStyle name="Normal 51 2 2" xfId="34531"/>
    <cellStyle name="Normal 51 3" xfId="34532"/>
    <cellStyle name="Normal 52" xfId="34533"/>
    <cellStyle name="Normal 53" xfId="34534"/>
    <cellStyle name="Normal 53 2" xfId="34535"/>
    <cellStyle name="Normal 53 2 2" xfId="34536"/>
    <cellStyle name="Normal 53 3" xfId="34537"/>
    <cellStyle name="Normal 54" xfId="34538"/>
    <cellStyle name="Normal 55" xfId="34539"/>
    <cellStyle name="Normal 56" xfId="34540"/>
    <cellStyle name="Normal 56 2" xfId="34541"/>
    <cellStyle name="Normal 56 2 2" xfId="34542"/>
    <cellStyle name="Normal 56 3" xfId="34543"/>
    <cellStyle name="Normal 57" xfId="34544"/>
    <cellStyle name="Normal 58" xfId="34545"/>
    <cellStyle name="Normal 59" xfId="34546"/>
    <cellStyle name="Normal 59 2" xfId="34547"/>
    <cellStyle name="Normal 59 2 2" xfId="34548"/>
    <cellStyle name="Normal 59 3" xfId="34549"/>
    <cellStyle name="Normal 6" xfId="34550"/>
    <cellStyle name="Normal 6 10" xfId="34551"/>
    <cellStyle name="Normal 6 11" xfId="34552"/>
    <cellStyle name="Normal 6 12" xfId="34553"/>
    <cellStyle name="Normal 6 13" xfId="34554"/>
    <cellStyle name="Normal 6 14" xfId="34555"/>
    <cellStyle name="Normal 6 15" xfId="34556"/>
    <cellStyle name="Normal 6 16" xfId="34557"/>
    <cellStyle name="Normal 6 2" xfId="34558"/>
    <cellStyle name="Normal 6 2 2" xfId="34559"/>
    <cellStyle name="Normal 6 2 2 2" xfId="34560"/>
    <cellStyle name="Normal 6 2 2 2 2" xfId="34561"/>
    <cellStyle name="Normal 6 2 2 2 2 2" xfId="34562"/>
    <cellStyle name="Normal 6 2 2 2 2 2 2" xfId="34563"/>
    <cellStyle name="Normal 6 2 2 2 3" xfId="34564"/>
    <cellStyle name="Normal 6 2 2 2 3 2" xfId="34565"/>
    <cellStyle name="Normal 6 2 2 2 3 2 2" xfId="34566"/>
    <cellStyle name="Normal 6 2 2 2 3 2 3" xfId="34567"/>
    <cellStyle name="Normal 6 2 2 2 3 2 4" xfId="34568"/>
    <cellStyle name="Normal 6 2 2 2 4" xfId="34569"/>
    <cellStyle name="Normal 6 2 2 3" xfId="34570"/>
    <cellStyle name="Normal 6 2 3" xfId="34571"/>
    <cellStyle name="Normal 6 2 3 2" xfId="34572"/>
    <cellStyle name="Normal 6 2 3 2 2" xfId="34573"/>
    <cellStyle name="Normal 6 2 3 2 3" xfId="34574"/>
    <cellStyle name="Normal 6 2 3 3" xfId="34575"/>
    <cellStyle name="Normal 6 2 3 3 2" xfId="34576"/>
    <cellStyle name="Normal 6 2 3 3 2 2" xfId="34577"/>
    <cellStyle name="Normal 6 2 3 3 2 3" xfId="34578"/>
    <cellStyle name="Normal 6 2 3 3 2 4" xfId="34579"/>
    <cellStyle name="Normal 6 2 3 4" xfId="34580"/>
    <cellStyle name="Normal 6 2 4" xfId="34581"/>
    <cellStyle name="Normal 6 2 5" xfId="34582"/>
    <cellStyle name="Normal 6 3" xfId="34583"/>
    <cellStyle name="Normal 6 3 2" xfId="34584"/>
    <cellStyle name="Normal 6 4" xfId="34585"/>
    <cellStyle name="Normal 6 5" xfId="34586"/>
    <cellStyle name="Normal 6 6" xfId="34587"/>
    <cellStyle name="Normal 6 7" xfId="34588"/>
    <cellStyle name="Normal 6 8" xfId="34589"/>
    <cellStyle name="Normal 6 9" xfId="34590"/>
    <cellStyle name="Normal 6_REAL ND DES 2010" xfId="34591"/>
    <cellStyle name="Normal 60" xfId="34592"/>
    <cellStyle name="Normal 60 2" xfId="34593"/>
    <cellStyle name="Normal 60 2 2" xfId="34594"/>
    <cellStyle name="Normal 60 3" xfId="34595"/>
    <cellStyle name="Normal 61" xfId="34596"/>
    <cellStyle name="Normal 61 2" xfId="34597"/>
    <cellStyle name="Normal 61 2 2" xfId="34598"/>
    <cellStyle name="Normal 61 3" xfId="34599"/>
    <cellStyle name="Normal 62" xfId="34600"/>
    <cellStyle name="Normal 62 2" xfId="34601"/>
    <cellStyle name="Normal 62 2 2" xfId="34602"/>
    <cellStyle name="Normal 62 3" xfId="34603"/>
    <cellStyle name="Normal 63" xfId="34604"/>
    <cellStyle name="Normal 64" xfId="34605"/>
    <cellStyle name="Normal 64 2" xfId="34606"/>
    <cellStyle name="Normal 65" xfId="34607"/>
    <cellStyle name="Normal 66" xfId="34608"/>
    <cellStyle name="Normal 67" xfId="34609"/>
    <cellStyle name="Normal 68" xfId="34610"/>
    <cellStyle name="Normal 69" xfId="34611"/>
    <cellStyle name="Normal 7" xfId="34612"/>
    <cellStyle name="Normal 7 2" xfId="34613"/>
    <cellStyle name="Normal 7 2 2" xfId="34614"/>
    <cellStyle name="Normal 7 2 3" xfId="34615"/>
    <cellStyle name="Normal 7 3" xfId="34616"/>
    <cellStyle name="Normal 7 4" xfId="34617"/>
    <cellStyle name="Normal 7 5" xfId="37357"/>
    <cellStyle name="Normal 7_REAL ND DES 2010" xfId="34618"/>
    <cellStyle name="Normal 70" xfId="34619"/>
    <cellStyle name="Normal 71" xfId="34620"/>
    <cellStyle name="Normal 72" xfId="34621"/>
    <cellStyle name="Normal 72 2" xfId="34622"/>
    <cellStyle name="Normal 72 2 2" xfId="34623"/>
    <cellStyle name="Normal 72 3" xfId="34624"/>
    <cellStyle name="Normal 73" xfId="34625"/>
    <cellStyle name="Normal 73 2" xfId="34626"/>
    <cellStyle name="Normal 73 2 2" xfId="34627"/>
    <cellStyle name="Normal 73 3" xfId="34628"/>
    <cellStyle name="Normal 74" xfId="34629"/>
    <cellStyle name="Normal 74 2" xfId="34630"/>
    <cellStyle name="Normal 74 2 2" xfId="34631"/>
    <cellStyle name="Normal 74 3" xfId="34632"/>
    <cellStyle name="Normal 75" xfId="34633"/>
    <cellStyle name="Normal 76" xfId="34634"/>
    <cellStyle name="Normal 77" xfId="34635"/>
    <cellStyle name="Normal 78" xfId="34636"/>
    <cellStyle name="Normal 79" xfId="34637"/>
    <cellStyle name="Normal 79 2" xfId="34638"/>
    <cellStyle name="Normal 79 2 2" xfId="34639"/>
    <cellStyle name="Normal 79 2 2 2" xfId="34640"/>
    <cellStyle name="Normal 79 2 3" xfId="34641"/>
    <cellStyle name="Normal 79 2 4" xfId="34642"/>
    <cellStyle name="Normal 79 3" xfId="34643"/>
    <cellStyle name="Normal 79 3 2" xfId="34644"/>
    <cellStyle name="Normal 79 4" xfId="34645"/>
    <cellStyle name="Normal 8" xfId="34646"/>
    <cellStyle name="Normal 8 2" xfId="34647"/>
    <cellStyle name="Normal 8 2 2" xfId="34648"/>
    <cellStyle name="Normal 8 3" xfId="34649"/>
    <cellStyle name="Normal 8 4" xfId="34650"/>
    <cellStyle name="Normal 8_REAL ND S.D DES 2010" xfId="34651"/>
    <cellStyle name="Normal 80" xfId="34652"/>
    <cellStyle name="Normal 80 2" xfId="34653"/>
    <cellStyle name="Normal 80 2 2" xfId="34654"/>
    <cellStyle name="Normal 80 3" xfId="34655"/>
    <cellStyle name="Normal 81" xfId="34656"/>
    <cellStyle name="Normal 81 2" xfId="34657"/>
    <cellStyle name="Normal 81 2 2" xfId="34658"/>
    <cellStyle name="Normal 81 3" xfId="34659"/>
    <cellStyle name="Normal 82" xfId="34660"/>
    <cellStyle name="Normal 83" xfId="34661"/>
    <cellStyle name="Normal 84" xfId="34662"/>
    <cellStyle name="Normal 85" xfId="34663"/>
    <cellStyle name="Normal 86" xfId="34664"/>
    <cellStyle name="Normal 87" xfId="34665"/>
    <cellStyle name="Normal 88" xfId="34666"/>
    <cellStyle name="Normal 88 2" xfId="34667"/>
    <cellStyle name="Normal 88 2 2" xfId="34668"/>
    <cellStyle name="Normal 88 3" xfId="34669"/>
    <cellStyle name="Normal 89" xfId="34670"/>
    <cellStyle name="Normal 89 2" xfId="34671"/>
    <cellStyle name="Normal 89 2 2" xfId="34672"/>
    <cellStyle name="Normal 89 3" xfId="34673"/>
    <cellStyle name="Normal 9" xfId="34674"/>
    <cellStyle name="Normal 9 2" xfId="34675"/>
    <cellStyle name="Normal 9 2 2" xfId="34676"/>
    <cellStyle name="Normal 9 3" xfId="34677"/>
    <cellStyle name="Normal 9 4" xfId="34678"/>
    <cellStyle name="Normal 9 5" xfId="34679"/>
    <cellStyle name="Normal 90" xfId="34680"/>
    <cellStyle name="Normal 91" xfId="34681"/>
    <cellStyle name="Normal 91 10" xfId="34682"/>
    <cellStyle name="Normal 91 11" xfId="34683"/>
    <cellStyle name="Normal 91 12" xfId="34684"/>
    <cellStyle name="Normal 91 13" xfId="34685"/>
    <cellStyle name="Normal 91 14" xfId="34686"/>
    <cellStyle name="Normal 91 15" xfId="34687"/>
    <cellStyle name="Normal 91 16" xfId="34688"/>
    <cellStyle name="Normal 91 17" xfId="34689"/>
    <cellStyle name="Normal 91 18" xfId="34690"/>
    <cellStyle name="Normal 91 19" xfId="34691"/>
    <cellStyle name="Normal 91 2" xfId="34692"/>
    <cellStyle name="Normal 91 2 2" xfId="34693"/>
    <cellStyle name="Normal 91 2 3" xfId="34694"/>
    <cellStyle name="Normal 91 20" xfId="34695"/>
    <cellStyle name="Normal 91 21" xfId="34696"/>
    <cellStyle name="Normal 91 22" xfId="34697"/>
    <cellStyle name="Normal 91 23" xfId="34698"/>
    <cellStyle name="Normal 91 24" xfId="34699"/>
    <cellStyle name="Normal 91 25" xfId="34700"/>
    <cellStyle name="Normal 91 26" xfId="34701"/>
    <cellStyle name="Normal 91 27" xfId="34702"/>
    <cellStyle name="Normal 91 28" xfId="34703"/>
    <cellStyle name="Normal 91 29" xfId="34704"/>
    <cellStyle name="Normal 91 3" xfId="34705"/>
    <cellStyle name="Normal 91 3 2" xfId="34706"/>
    <cellStyle name="Normal 91 3 3" xfId="34707"/>
    <cellStyle name="Normal 91 3 4" xfId="34708"/>
    <cellStyle name="Normal 91 3 5" xfId="34709"/>
    <cellStyle name="Normal 91 3 6" xfId="34710"/>
    <cellStyle name="Normal 91 3 7" xfId="34711"/>
    <cellStyle name="Normal 91 30" xfId="34712"/>
    <cellStyle name="Normal 91 31" xfId="34713"/>
    <cellStyle name="Normal 91 32" xfId="34714"/>
    <cellStyle name="Normal 91 33" xfId="34715"/>
    <cellStyle name="Normal 91 34" xfId="34716"/>
    <cellStyle name="Normal 91 35" xfId="34717"/>
    <cellStyle name="Normal 91 36" xfId="34718"/>
    <cellStyle name="Normal 91 37" xfId="34719"/>
    <cellStyle name="Normal 91 38" xfId="34720"/>
    <cellStyle name="Normal 91 39" xfId="34721"/>
    <cellStyle name="Normal 91 4" xfId="34722"/>
    <cellStyle name="Normal 91 40" xfId="34723"/>
    <cellStyle name="Normal 91 41" xfId="34724"/>
    <cellStyle name="Normal 91 42" xfId="34725"/>
    <cellStyle name="Normal 91 43" xfId="34726"/>
    <cellStyle name="Normal 91 44" xfId="34727"/>
    <cellStyle name="Normal 91 45" xfId="34728"/>
    <cellStyle name="Normal 91 45 2" xfId="34729"/>
    <cellStyle name="Normal 91 46" xfId="34730"/>
    <cellStyle name="Normal 91 46 2" xfId="34731"/>
    <cellStyle name="Normal 91 47" xfId="34732"/>
    <cellStyle name="Normal 91 47 2" xfId="34733"/>
    <cellStyle name="Normal 91 48" xfId="34734"/>
    <cellStyle name="Normal 91 48 2" xfId="34735"/>
    <cellStyle name="Normal 91 49" xfId="34736"/>
    <cellStyle name="Normal 91 5" xfId="34737"/>
    <cellStyle name="Normal 91 50" xfId="34738"/>
    <cellStyle name="Normal 91 51" xfId="34739"/>
    <cellStyle name="Normal 91 52" xfId="34740"/>
    <cellStyle name="Normal 91 53" xfId="34741"/>
    <cellStyle name="Normal 91 54" xfId="34742"/>
    <cellStyle name="Normal 91 55" xfId="34743"/>
    <cellStyle name="Normal 91 56" xfId="34744"/>
    <cellStyle name="Normal 91 57" xfId="34745"/>
    <cellStyle name="Normal 91 58" xfId="34746"/>
    <cellStyle name="Normal 91 59" xfId="34747"/>
    <cellStyle name="Normal 91 6" xfId="34748"/>
    <cellStyle name="Normal 91 60" xfId="34749"/>
    <cellStyle name="Normal 91 61" xfId="34750"/>
    <cellStyle name="Normal 91 62" xfId="34751"/>
    <cellStyle name="Normal 91 7" xfId="34752"/>
    <cellStyle name="Normal 91 8" xfId="34753"/>
    <cellStyle name="Normal 91 9" xfId="34754"/>
    <cellStyle name="Normal 92" xfId="34755"/>
    <cellStyle name="Normal 92 2" xfId="34756"/>
    <cellStyle name="Normal 92 2 2" xfId="34757"/>
    <cellStyle name="Normal 92 3" xfId="34758"/>
    <cellStyle name="Normal 93" xfId="34759"/>
    <cellStyle name="Normal 93 2" xfId="34760"/>
    <cellStyle name="Normal 93 2 2" xfId="34761"/>
    <cellStyle name="Normal 93 3" xfId="34762"/>
    <cellStyle name="Normal 94" xfId="34763"/>
    <cellStyle name="Normal 94 2" xfId="34764"/>
    <cellStyle name="Normal 94 2 2" xfId="34765"/>
    <cellStyle name="Normal 94 2 2 2" xfId="34766"/>
    <cellStyle name="Normal 94 2 3" xfId="34767"/>
    <cellStyle name="Normal 94 2 4" xfId="34768"/>
    <cellStyle name="Normal 94 3" xfId="34769"/>
    <cellStyle name="Normal 94 3 2" xfId="34770"/>
    <cellStyle name="Normal 94 4" xfId="34771"/>
    <cellStyle name="Normal 95" xfId="34772"/>
    <cellStyle name="Normal 95 2" xfId="34773"/>
    <cellStyle name="Normal 95 2 2" xfId="34774"/>
    <cellStyle name="Normal 95 3" xfId="34775"/>
    <cellStyle name="Normal 96" xfId="34776"/>
    <cellStyle name="Normal 96 10" xfId="34777"/>
    <cellStyle name="Normal 96 11" xfId="34778"/>
    <cellStyle name="Normal 96 12" xfId="34779"/>
    <cellStyle name="Normal 96 13" xfId="34780"/>
    <cellStyle name="Normal 96 14" xfId="34781"/>
    <cellStyle name="Normal 96 15" xfId="34782"/>
    <cellStyle name="Normal 96 16" xfId="34783"/>
    <cellStyle name="Normal 96 17" xfId="34784"/>
    <cellStyle name="Normal 96 18" xfId="34785"/>
    <cellStyle name="Normal 96 19" xfId="34786"/>
    <cellStyle name="Normal 96 2" xfId="34787"/>
    <cellStyle name="Normal 96 2 2" xfId="34788"/>
    <cellStyle name="Normal 96 2 3" xfId="34789"/>
    <cellStyle name="Normal 96 20" xfId="34790"/>
    <cellStyle name="Normal 96 21" xfId="34791"/>
    <cellStyle name="Normal 96 22" xfId="34792"/>
    <cellStyle name="Normal 96 23" xfId="34793"/>
    <cellStyle name="Normal 96 24" xfId="34794"/>
    <cellStyle name="Normal 96 25" xfId="34795"/>
    <cellStyle name="Normal 96 26" xfId="34796"/>
    <cellStyle name="Normal 96 27" xfId="34797"/>
    <cellStyle name="Normal 96 28" xfId="34798"/>
    <cellStyle name="Normal 96 29" xfId="34799"/>
    <cellStyle name="Normal 96 3" xfId="34800"/>
    <cellStyle name="Normal 96 3 2" xfId="34801"/>
    <cellStyle name="Normal 96 3 3" xfId="34802"/>
    <cellStyle name="Normal 96 3 4" xfId="34803"/>
    <cellStyle name="Normal 96 3 5" xfId="34804"/>
    <cellStyle name="Normal 96 3 6" xfId="34805"/>
    <cellStyle name="Normal 96 3 7" xfId="34806"/>
    <cellStyle name="Normal 96 30" xfId="34807"/>
    <cellStyle name="Normal 96 31" xfId="34808"/>
    <cellStyle name="Normal 96 32" xfId="34809"/>
    <cellStyle name="Normal 96 33" xfId="34810"/>
    <cellStyle name="Normal 96 34" xfId="34811"/>
    <cellStyle name="Normal 96 35" xfId="34812"/>
    <cellStyle name="Normal 96 36" xfId="34813"/>
    <cellStyle name="Normal 96 37" xfId="34814"/>
    <cellStyle name="Normal 96 38" xfId="34815"/>
    <cellStyle name="Normal 96 39" xfId="34816"/>
    <cellStyle name="Normal 96 4" xfId="34817"/>
    <cellStyle name="Normal 96 40" xfId="34818"/>
    <cellStyle name="Normal 96 41" xfId="34819"/>
    <cellStyle name="Normal 96 42" xfId="34820"/>
    <cellStyle name="Normal 96 43" xfId="34821"/>
    <cellStyle name="Normal 96 44" xfId="34822"/>
    <cellStyle name="Normal 96 45" xfId="34823"/>
    <cellStyle name="Normal 96 45 2" xfId="34824"/>
    <cellStyle name="Normal 96 46" xfId="34825"/>
    <cellStyle name="Normal 96 46 2" xfId="34826"/>
    <cellStyle name="Normal 96 47" xfId="34827"/>
    <cellStyle name="Normal 96 47 2" xfId="34828"/>
    <cellStyle name="Normal 96 48" xfId="34829"/>
    <cellStyle name="Normal 96 48 2" xfId="34830"/>
    <cellStyle name="Normal 96 49" xfId="34831"/>
    <cellStyle name="Normal 96 5" xfId="34832"/>
    <cellStyle name="Normal 96 50" xfId="34833"/>
    <cellStyle name="Normal 96 51" xfId="34834"/>
    <cellStyle name="Normal 96 52" xfId="34835"/>
    <cellStyle name="Normal 96 53" xfId="34836"/>
    <cellStyle name="Normal 96 54" xfId="34837"/>
    <cellStyle name="Normal 96 55" xfId="34838"/>
    <cellStyle name="Normal 96 56" xfId="34839"/>
    <cellStyle name="Normal 96 57" xfId="34840"/>
    <cellStyle name="Normal 96 58" xfId="34841"/>
    <cellStyle name="Normal 96 59" xfId="34842"/>
    <cellStyle name="Normal 96 6" xfId="34843"/>
    <cellStyle name="Normal 96 60" xfId="34844"/>
    <cellStyle name="Normal 96 61" xfId="34845"/>
    <cellStyle name="Normal 96 62" xfId="34846"/>
    <cellStyle name="Normal 96 7" xfId="34847"/>
    <cellStyle name="Normal 96 8" xfId="34848"/>
    <cellStyle name="Normal 96 9" xfId="34849"/>
    <cellStyle name="Normal 97" xfId="34850"/>
    <cellStyle name="Normal 98" xfId="34851"/>
    <cellStyle name="Normal 99" xfId="34852"/>
    <cellStyle name="Normal 99 10" xfId="34853"/>
    <cellStyle name="Normal 99 11" xfId="34854"/>
    <cellStyle name="Normal 99 12" xfId="34855"/>
    <cellStyle name="Normal 99 13" xfId="34856"/>
    <cellStyle name="Normal 99 14" xfId="34857"/>
    <cellStyle name="Normal 99 15" xfId="34858"/>
    <cellStyle name="Normal 99 16" xfId="34859"/>
    <cellStyle name="Normal 99 17" xfId="34860"/>
    <cellStyle name="Normal 99 18" xfId="34861"/>
    <cellStyle name="Normal 99 19" xfId="34862"/>
    <cellStyle name="Normal 99 2" xfId="34863"/>
    <cellStyle name="Normal 99 20" xfId="34864"/>
    <cellStyle name="Normal 99 21" xfId="34865"/>
    <cellStyle name="Normal 99 22" xfId="34866"/>
    <cellStyle name="Normal 99 23" xfId="34867"/>
    <cellStyle name="Normal 99 24" xfId="34868"/>
    <cellStyle name="Normal 99 25" xfId="34869"/>
    <cellStyle name="Normal 99 26" xfId="34870"/>
    <cellStyle name="Normal 99 27" xfId="34871"/>
    <cellStyle name="Normal 99 28" xfId="34872"/>
    <cellStyle name="Normal 99 29" xfId="34873"/>
    <cellStyle name="Normal 99 3" xfId="34874"/>
    <cellStyle name="Normal 99 3 2" xfId="34875"/>
    <cellStyle name="Normal 99 3 3" xfId="34876"/>
    <cellStyle name="Normal 99 3 4" xfId="34877"/>
    <cellStyle name="Normal 99 3 5" xfId="34878"/>
    <cellStyle name="Normal 99 3 6" xfId="34879"/>
    <cellStyle name="Normal 99 30" xfId="34880"/>
    <cellStyle name="Normal 99 31" xfId="34881"/>
    <cellStyle name="Normal 99 32" xfId="34882"/>
    <cellStyle name="Normal 99 33" xfId="34883"/>
    <cellStyle name="Normal 99 34" xfId="34884"/>
    <cellStyle name="Normal 99 35" xfId="34885"/>
    <cellStyle name="Normal 99 36" xfId="34886"/>
    <cellStyle name="Normal 99 37" xfId="34887"/>
    <cellStyle name="Normal 99 38" xfId="34888"/>
    <cellStyle name="Normal 99 39" xfId="34889"/>
    <cellStyle name="Normal 99 4" xfId="34890"/>
    <cellStyle name="Normal 99 40" xfId="34891"/>
    <cellStyle name="Normal 99 41" xfId="34892"/>
    <cellStyle name="Normal 99 42" xfId="34893"/>
    <cellStyle name="Normal 99 43" xfId="34894"/>
    <cellStyle name="Normal 99 44" xfId="34895"/>
    <cellStyle name="Normal 99 45" xfId="34896"/>
    <cellStyle name="Normal 99 45 2" xfId="34897"/>
    <cellStyle name="Normal 99 46" xfId="34898"/>
    <cellStyle name="Normal 99 46 2" xfId="34899"/>
    <cellStyle name="Normal 99 47" xfId="34900"/>
    <cellStyle name="Normal 99 47 2" xfId="34901"/>
    <cellStyle name="Normal 99 48" xfId="34902"/>
    <cellStyle name="Normal 99 48 2" xfId="34903"/>
    <cellStyle name="Normal 99 49" xfId="34904"/>
    <cellStyle name="Normal 99 5" xfId="34905"/>
    <cellStyle name="Normal 99 50" xfId="34906"/>
    <cellStyle name="Normal 99 51" xfId="34907"/>
    <cellStyle name="Normal 99 52" xfId="34908"/>
    <cellStyle name="Normal 99 53" xfId="34909"/>
    <cellStyle name="Normal 99 54" xfId="34910"/>
    <cellStyle name="Normal 99 55" xfId="34911"/>
    <cellStyle name="Normal 99 56" xfId="34912"/>
    <cellStyle name="Normal 99 57" xfId="34913"/>
    <cellStyle name="Normal 99 58" xfId="34914"/>
    <cellStyle name="Normal 99 59" xfId="34915"/>
    <cellStyle name="Normal 99 6" xfId="34916"/>
    <cellStyle name="Normal 99 60" xfId="34917"/>
    <cellStyle name="Normal 99 61" xfId="34918"/>
    <cellStyle name="Normal 99 62" xfId="34919"/>
    <cellStyle name="Normal 99 7" xfId="34920"/>
    <cellStyle name="Normal 99 8" xfId="34921"/>
    <cellStyle name="Normal 99 9" xfId="34922"/>
    <cellStyle name="normální_laroux" xfId="34923"/>
    <cellStyle name="Note 10" xfId="34924"/>
    <cellStyle name="Note 11" xfId="34925"/>
    <cellStyle name="Note 12" xfId="34926"/>
    <cellStyle name="Note 13" xfId="34927"/>
    <cellStyle name="Note 14" xfId="34928"/>
    <cellStyle name="Note 15" xfId="34929"/>
    <cellStyle name="Note 16" xfId="34930"/>
    <cellStyle name="Note 17" xfId="34931"/>
    <cellStyle name="Note 18" xfId="34932"/>
    <cellStyle name="Note 19" xfId="34933"/>
    <cellStyle name="Note 2" xfId="34934"/>
    <cellStyle name="Note 2 10" xfId="34935"/>
    <cellStyle name="Note 2 11" xfId="34936"/>
    <cellStyle name="Note 2 12" xfId="34937"/>
    <cellStyle name="Note 2 13" xfId="34938"/>
    <cellStyle name="Note 2 14" xfId="34939"/>
    <cellStyle name="Note 2 15" xfId="34940"/>
    <cellStyle name="Note 2 16" xfId="34941"/>
    <cellStyle name="Note 2 17" xfId="34942"/>
    <cellStyle name="Note 2 18" xfId="34943"/>
    <cellStyle name="Note 2 19" xfId="34944"/>
    <cellStyle name="Note 2 2" xfId="34945"/>
    <cellStyle name="Note 2 2 2" xfId="34946"/>
    <cellStyle name="Note 2 2 3" xfId="34947"/>
    <cellStyle name="Note 2 20" xfId="34948"/>
    <cellStyle name="Note 2 21" xfId="34949"/>
    <cellStyle name="Note 2 22" xfId="34950"/>
    <cellStyle name="Note 2 23" xfId="34951"/>
    <cellStyle name="Note 2 24" xfId="34952"/>
    <cellStyle name="Note 2 25" xfId="34953"/>
    <cellStyle name="Note 2 25 2" xfId="34954"/>
    <cellStyle name="Note 2 25 3" xfId="34955"/>
    <cellStyle name="Note 2 25 4" xfId="34956"/>
    <cellStyle name="Note 2 25 5" xfId="34957"/>
    <cellStyle name="Note 2 25 6" xfId="34958"/>
    <cellStyle name="Note 2 26" xfId="34959"/>
    <cellStyle name="Note 2 27" xfId="34960"/>
    <cellStyle name="Note 2 28" xfId="34961"/>
    <cellStyle name="Note 2 29" xfId="34962"/>
    <cellStyle name="Note 2 3" xfId="34963"/>
    <cellStyle name="Note 2 3 2" xfId="34964"/>
    <cellStyle name="Note 2 30" xfId="34965"/>
    <cellStyle name="Note 2 31" xfId="34966"/>
    <cellStyle name="Note 2 32" xfId="34967"/>
    <cellStyle name="Note 2 33" xfId="34968"/>
    <cellStyle name="Note 2 34" xfId="34969"/>
    <cellStyle name="Note 2 35" xfId="34970"/>
    <cellStyle name="Note 2 36" xfId="34971"/>
    <cellStyle name="Note 2 37" xfId="34972"/>
    <cellStyle name="Note 2 38" xfId="34973"/>
    <cellStyle name="Note 2 39" xfId="34974"/>
    <cellStyle name="Note 2 4" xfId="34975"/>
    <cellStyle name="Note 2 40" xfId="34976"/>
    <cellStyle name="Note 2 41" xfId="34977"/>
    <cellStyle name="Note 2 42" xfId="34978"/>
    <cellStyle name="Note 2 43" xfId="34979"/>
    <cellStyle name="Note 2 44" xfId="34980"/>
    <cellStyle name="Note 2 45" xfId="34981"/>
    <cellStyle name="Note 2 46" xfId="34982"/>
    <cellStyle name="Note 2 47" xfId="34983"/>
    <cellStyle name="Note 2 48" xfId="34984"/>
    <cellStyle name="Note 2 49" xfId="34985"/>
    <cellStyle name="Note 2 5" xfId="34986"/>
    <cellStyle name="Note 2 50" xfId="34987"/>
    <cellStyle name="Note 2 51" xfId="34988"/>
    <cellStyle name="Note 2 52" xfId="34989"/>
    <cellStyle name="Note 2 53" xfId="34990"/>
    <cellStyle name="Note 2 54" xfId="34991"/>
    <cellStyle name="Note 2 55" xfId="34992"/>
    <cellStyle name="Note 2 56" xfId="34993"/>
    <cellStyle name="Note 2 57" xfId="34994"/>
    <cellStyle name="Note 2 58" xfId="34995"/>
    <cellStyle name="Note 2 59" xfId="34996"/>
    <cellStyle name="Note 2 6" xfId="34997"/>
    <cellStyle name="Note 2 60" xfId="34998"/>
    <cellStyle name="Note 2 61" xfId="34999"/>
    <cellStyle name="Note 2 62" xfId="35000"/>
    <cellStyle name="Note 2 63" xfId="35001"/>
    <cellStyle name="Note 2 64" xfId="35002"/>
    <cellStyle name="Note 2 65" xfId="35003"/>
    <cellStyle name="Note 2 66" xfId="35004"/>
    <cellStyle name="Note 2 67" xfId="35005"/>
    <cellStyle name="Note 2 68" xfId="35006"/>
    <cellStyle name="Note 2 69" xfId="35007"/>
    <cellStyle name="Note 2 7" xfId="35008"/>
    <cellStyle name="Note 2 70" xfId="35009"/>
    <cellStyle name="Note 2 70 2" xfId="35010"/>
    <cellStyle name="Note 2 71" xfId="35011"/>
    <cellStyle name="Note 2 71 2" xfId="35012"/>
    <cellStyle name="Note 2 72" xfId="35013"/>
    <cellStyle name="Note 2 72 2" xfId="35014"/>
    <cellStyle name="Note 2 73" xfId="35015"/>
    <cellStyle name="Note 2 73 2" xfId="35016"/>
    <cellStyle name="Note 2 74" xfId="35017"/>
    <cellStyle name="Note 2 75" xfId="35018"/>
    <cellStyle name="Note 2 76" xfId="35019"/>
    <cellStyle name="Note 2 77" xfId="35020"/>
    <cellStyle name="Note 2 78" xfId="35021"/>
    <cellStyle name="Note 2 79" xfId="35022"/>
    <cellStyle name="Note 2 8" xfId="35023"/>
    <cellStyle name="Note 2 80" xfId="35024"/>
    <cellStyle name="Note 2 81" xfId="35025"/>
    <cellStyle name="Note 2 82" xfId="35026"/>
    <cellStyle name="Note 2 83" xfId="35027"/>
    <cellStyle name="Note 2 84" xfId="35028"/>
    <cellStyle name="Note 2 85" xfId="35029"/>
    <cellStyle name="Note 2 86" xfId="35030"/>
    <cellStyle name="Note 2 87" xfId="35031"/>
    <cellStyle name="Note 2 88" xfId="37358"/>
    <cellStyle name="Note 2 9" xfId="35032"/>
    <cellStyle name="Note 20" xfId="35033"/>
    <cellStyle name="Note 21" xfId="35034"/>
    <cellStyle name="Note 22" xfId="35035"/>
    <cellStyle name="Note 23" xfId="35036"/>
    <cellStyle name="Note 24" xfId="35037"/>
    <cellStyle name="Note 25" xfId="35038"/>
    <cellStyle name="Note 26" xfId="35039"/>
    <cellStyle name="Note 27" xfId="35040"/>
    <cellStyle name="Note 27 2" xfId="35041"/>
    <cellStyle name="Note 27 3" xfId="35042"/>
    <cellStyle name="Note 27 4" xfId="35043"/>
    <cellStyle name="Note 28" xfId="35044"/>
    <cellStyle name="Note 28 2" xfId="35045"/>
    <cellStyle name="Note 28 3" xfId="35046"/>
    <cellStyle name="Note 28 4" xfId="35047"/>
    <cellStyle name="Note 29" xfId="35048"/>
    <cellStyle name="Note 29 2" xfId="35049"/>
    <cellStyle name="Note 29 3" xfId="35050"/>
    <cellStyle name="Note 29 4" xfId="35051"/>
    <cellStyle name="Note 3" xfId="35052"/>
    <cellStyle name="Note 3 10" xfId="35053"/>
    <cellStyle name="Note 3 11" xfId="35054"/>
    <cellStyle name="Note 3 12" xfId="35055"/>
    <cellStyle name="Note 3 13" xfId="35056"/>
    <cellStyle name="Note 3 14" xfId="35057"/>
    <cellStyle name="Note 3 15" xfId="35058"/>
    <cellStyle name="Note 3 16" xfId="35059"/>
    <cellStyle name="Note 3 17" xfId="35060"/>
    <cellStyle name="Note 3 18" xfId="35061"/>
    <cellStyle name="Note 3 19" xfId="35062"/>
    <cellStyle name="Note 3 2" xfId="35063"/>
    <cellStyle name="Note 3 2 2" xfId="35064"/>
    <cellStyle name="Note 3 20" xfId="35065"/>
    <cellStyle name="Note 3 21" xfId="35066"/>
    <cellStyle name="Note 3 22" xfId="35067"/>
    <cellStyle name="Note 3 23" xfId="35068"/>
    <cellStyle name="Note 3 24" xfId="35069"/>
    <cellStyle name="Note 3 25" xfId="35070"/>
    <cellStyle name="Note 3 25 2" xfId="35071"/>
    <cellStyle name="Note 3 25 3" xfId="35072"/>
    <cellStyle name="Note 3 25 4" xfId="35073"/>
    <cellStyle name="Note 3 25 5" xfId="35074"/>
    <cellStyle name="Note 3 25 6" xfId="35075"/>
    <cellStyle name="Note 3 26" xfId="35076"/>
    <cellStyle name="Note 3 27" xfId="35077"/>
    <cellStyle name="Note 3 28" xfId="35078"/>
    <cellStyle name="Note 3 29" xfId="35079"/>
    <cellStyle name="Note 3 3" xfId="35080"/>
    <cellStyle name="Note 3 30" xfId="35081"/>
    <cellStyle name="Note 3 31" xfId="35082"/>
    <cellStyle name="Note 3 32" xfId="35083"/>
    <cellStyle name="Note 3 33" xfId="35084"/>
    <cellStyle name="Note 3 34" xfId="35085"/>
    <cellStyle name="Note 3 35" xfId="35086"/>
    <cellStyle name="Note 3 36" xfId="35087"/>
    <cellStyle name="Note 3 37" xfId="35088"/>
    <cellStyle name="Note 3 38" xfId="35089"/>
    <cellStyle name="Note 3 39" xfId="35090"/>
    <cellStyle name="Note 3 4" xfId="35091"/>
    <cellStyle name="Note 3 40" xfId="35092"/>
    <cellStyle name="Note 3 41" xfId="35093"/>
    <cellStyle name="Note 3 42" xfId="35094"/>
    <cellStyle name="Note 3 43" xfId="35095"/>
    <cellStyle name="Note 3 44" xfId="35096"/>
    <cellStyle name="Note 3 45" xfId="35097"/>
    <cellStyle name="Note 3 46" xfId="35098"/>
    <cellStyle name="Note 3 47" xfId="35099"/>
    <cellStyle name="Note 3 48" xfId="35100"/>
    <cellStyle name="Note 3 49" xfId="35101"/>
    <cellStyle name="Note 3 5" xfId="35102"/>
    <cellStyle name="Note 3 50" xfId="35103"/>
    <cellStyle name="Note 3 51" xfId="35104"/>
    <cellStyle name="Note 3 52" xfId="35105"/>
    <cellStyle name="Note 3 53" xfId="35106"/>
    <cellStyle name="Note 3 54" xfId="35107"/>
    <cellStyle name="Note 3 55" xfId="35108"/>
    <cellStyle name="Note 3 56" xfId="35109"/>
    <cellStyle name="Note 3 57" xfId="35110"/>
    <cellStyle name="Note 3 58" xfId="35111"/>
    <cellStyle name="Note 3 59" xfId="35112"/>
    <cellStyle name="Note 3 6" xfId="35113"/>
    <cellStyle name="Note 3 60" xfId="35114"/>
    <cellStyle name="Note 3 61" xfId="35115"/>
    <cellStyle name="Note 3 62" xfId="35116"/>
    <cellStyle name="Note 3 63" xfId="35117"/>
    <cellStyle name="Note 3 64" xfId="35118"/>
    <cellStyle name="Note 3 65" xfId="35119"/>
    <cellStyle name="Note 3 66" xfId="35120"/>
    <cellStyle name="Note 3 67" xfId="35121"/>
    <cellStyle name="Note 3 67 2" xfId="35122"/>
    <cellStyle name="Note 3 68" xfId="35123"/>
    <cellStyle name="Note 3 68 2" xfId="35124"/>
    <cellStyle name="Note 3 69" xfId="35125"/>
    <cellStyle name="Note 3 69 2" xfId="35126"/>
    <cellStyle name="Note 3 7" xfId="35127"/>
    <cellStyle name="Note 3 70" xfId="35128"/>
    <cellStyle name="Note 3 70 2" xfId="35129"/>
    <cellStyle name="Note 3 71" xfId="35130"/>
    <cellStyle name="Note 3 72" xfId="35131"/>
    <cellStyle name="Note 3 73" xfId="35132"/>
    <cellStyle name="Note 3 74" xfId="35133"/>
    <cellStyle name="Note 3 75" xfId="35134"/>
    <cellStyle name="Note 3 76" xfId="35135"/>
    <cellStyle name="Note 3 77" xfId="35136"/>
    <cellStyle name="Note 3 78" xfId="35137"/>
    <cellStyle name="Note 3 79" xfId="35138"/>
    <cellStyle name="Note 3 8" xfId="35139"/>
    <cellStyle name="Note 3 80" xfId="35140"/>
    <cellStyle name="Note 3 81" xfId="35141"/>
    <cellStyle name="Note 3 82" xfId="35142"/>
    <cellStyle name="Note 3 83" xfId="35143"/>
    <cellStyle name="Note 3 84" xfId="35144"/>
    <cellStyle name="Note 3 85" xfId="37359"/>
    <cellStyle name="Note 3 9" xfId="35145"/>
    <cellStyle name="Note 30" xfId="35146"/>
    <cellStyle name="Note 30 2" xfId="35147"/>
    <cellStyle name="Note 30 3" xfId="35148"/>
    <cellStyle name="Note 30 4" xfId="35149"/>
    <cellStyle name="Note 31" xfId="35150"/>
    <cellStyle name="Note 31 2" xfId="35151"/>
    <cellStyle name="Note 31 3" xfId="35152"/>
    <cellStyle name="Note 31 4" xfId="35153"/>
    <cellStyle name="Note 32" xfId="35154"/>
    <cellStyle name="Note 32 2" xfId="35155"/>
    <cellStyle name="Note 32 3" xfId="35156"/>
    <cellStyle name="Note 32 4" xfId="35157"/>
    <cellStyle name="Note 33" xfId="35158"/>
    <cellStyle name="Note 33 2" xfId="35159"/>
    <cellStyle name="Note 33 3" xfId="35160"/>
    <cellStyle name="Note 33 4" xfId="35161"/>
    <cellStyle name="Note 34" xfId="35162"/>
    <cellStyle name="Note 34 2" xfId="35163"/>
    <cellStyle name="Note 34 3" xfId="35164"/>
    <cellStyle name="Note 34 4" xfId="35165"/>
    <cellStyle name="Note 35" xfId="35166"/>
    <cellStyle name="Note 4" xfId="35167"/>
    <cellStyle name="Note 4 10" xfId="35168"/>
    <cellStyle name="Note 4 11" xfId="35169"/>
    <cellStyle name="Note 4 12" xfId="35170"/>
    <cellStyle name="Note 4 13" xfId="35171"/>
    <cellStyle name="Note 4 14" xfId="35172"/>
    <cellStyle name="Note 4 15" xfId="35173"/>
    <cellStyle name="Note 4 16" xfId="35174"/>
    <cellStyle name="Note 4 17" xfId="35175"/>
    <cellStyle name="Note 4 18" xfId="35176"/>
    <cellStyle name="Note 4 19" xfId="35177"/>
    <cellStyle name="Note 4 2" xfId="35178"/>
    <cellStyle name="Note 4 20" xfId="35179"/>
    <cellStyle name="Note 4 21" xfId="35180"/>
    <cellStyle name="Note 4 22" xfId="35181"/>
    <cellStyle name="Note 4 23" xfId="35182"/>
    <cellStyle name="Note 4 24" xfId="35183"/>
    <cellStyle name="Note 4 25" xfId="35184"/>
    <cellStyle name="Note 4 25 2" xfId="35185"/>
    <cellStyle name="Note 4 25 3" xfId="35186"/>
    <cellStyle name="Note 4 25 4" xfId="35187"/>
    <cellStyle name="Note 4 25 5" xfId="35188"/>
    <cellStyle name="Note 4 25 6" xfId="35189"/>
    <cellStyle name="Note 4 26" xfId="35190"/>
    <cellStyle name="Note 4 27" xfId="35191"/>
    <cellStyle name="Note 4 28" xfId="35192"/>
    <cellStyle name="Note 4 29" xfId="35193"/>
    <cellStyle name="Note 4 3" xfId="35194"/>
    <cellStyle name="Note 4 30" xfId="35195"/>
    <cellStyle name="Note 4 31" xfId="35196"/>
    <cellStyle name="Note 4 32" xfId="35197"/>
    <cellStyle name="Note 4 33" xfId="35198"/>
    <cellStyle name="Note 4 34" xfId="35199"/>
    <cellStyle name="Note 4 35" xfId="35200"/>
    <cellStyle name="Note 4 36" xfId="35201"/>
    <cellStyle name="Note 4 37" xfId="35202"/>
    <cellStyle name="Note 4 38" xfId="35203"/>
    <cellStyle name="Note 4 39" xfId="35204"/>
    <cellStyle name="Note 4 4" xfId="35205"/>
    <cellStyle name="Note 4 40" xfId="35206"/>
    <cellStyle name="Note 4 41" xfId="35207"/>
    <cellStyle name="Note 4 42" xfId="35208"/>
    <cellStyle name="Note 4 43" xfId="35209"/>
    <cellStyle name="Note 4 44" xfId="35210"/>
    <cellStyle name="Note 4 45" xfId="35211"/>
    <cellStyle name="Note 4 46" xfId="35212"/>
    <cellStyle name="Note 4 47" xfId="35213"/>
    <cellStyle name="Note 4 48" xfId="35214"/>
    <cellStyle name="Note 4 49" xfId="35215"/>
    <cellStyle name="Note 4 5" xfId="35216"/>
    <cellStyle name="Note 4 50" xfId="35217"/>
    <cellStyle name="Note 4 51" xfId="35218"/>
    <cellStyle name="Note 4 52" xfId="35219"/>
    <cellStyle name="Note 4 53" xfId="35220"/>
    <cellStyle name="Note 4 54" xfId="35221"/>
    <cellStyle name="Note 4 55" xfId="35222"/>
    <cellStyle name="Note 4 56" xfId="35223"/>
    <cellStyle name="Note 4 57" xfId="35224"/>
    <cellStyle name="Note 4 58" xfId="35225"/>
    <cellStyle name="Note 4 59" xfId="35226"/>
    <cellStyle name="Note 4 6" xfId="35227"/>
    <cellStyle name="Note 4 60" xfId="35228"/>
    <cellStyle name="Note 4 61" xfId="35229"/>
    <cellStyle name="Note 4 62" xfId="35230"/>
    <cellStyle name="Note 4 63" xfId="35231"/>
    <cellStyle name="Note 4 64" xfId="35232"/>
    <cellStyle name="Note 4 65" xfId="35233"/>
    <cellStyle name="Note 4 66" xfId="35234"/>
    <cellStyle name="Note 4 67" xfId="35235"/>
    <cellStyle name="Note 4 67 2" xfId="35236"/>
    <cellStyle name="Note 4 68" xfId="35237"/>
    <cellStyle name="Note 4 68 2" xfId="35238"/>
    <cellStyle name="Note 4 69" xfId="35239"/>
    <cellStyle name="Note 4 69 2" xfId="35240"/>
    <cellStyle name="Note 4 7" xfId="35241"/>
    <cellStyle name="Note 4 70" xfId="35242"/>
    <cellStyle name="Note 4 70 2" xfId="35243"/>
    <cellStyle name="Note 4 71" xfId="35244"/>
    <cellStyle name="Note 4 72" xfId="35245"/>
    <cellStyle name="Note 4 73" xfId="35246"/>
    <cellStyle name="Note 4 74" xfId="35247"/>
    <cellStyle name="Note 4 75" xfId="35248"/>
    <cellStyle name="Note 4 76" xfId="35249"/>
    <cellStyle name="Note 4 77" xfId="35250"/>
    <cellStyle name="Note 4 78" xfId="35251"/>
    <cellStyle name="Note 4 79" xfId="35252"/>
    <cellStyle name="Note 4 8" xfId="35253"/>
    <cellStyle name="Note 4 80" xfId="35254"/>
    <cellStyle name="Note 4 81" xfId="35255"/>
    <cellStyle name="Note 4 82" xfId="35256"/>
    <cellStyle name="Note 4 83" xfId="35257"/>
    <cellStyle name="Note 4 84" xfId="35258"/>
    <cellStyle name="Note 4 85" xfId="37360"/>
    <cellStyle name="Note 4 9" xfId="35259"/>
    <cellStyle name="Note 5" xfId="35260"/>
    <cellStyle name="Note 5 2" xfId="35261"/>
    <cellStyle name="Note 5 3" xfId="35262"/>
    <cellStyle name="Note 5 4" xfId="37361"/>
    <cellStyle name="Note 6" xfId="35263"/>
    <cellStyle name="Note 6 2" xfId="35264"/>
    <cellStyle name="Note 6 3" xfId="35265"/>
    <cellStyle name="Note 6 4" xfId="37362"/>
    <cellStyle name="Note 7" xfId="35266"/>
    <cellStyle name="Note 7 2" xfId="35267"/>
    <cellStyle name="Note 8" xfId="35268"/>
    <cellStyle name="Note 8 2" xfId="35269"/>
    <cellStyle name="Note 9" xfId="35270"/>
    <cellStyle name="Note heading" xfId="35271"/>
    <cellStyle name="Œ…‹æØ‚è [0.00]_4m stock" xfId="35272"/>
    <cellStyle name="Œ…‹æØ‚è_4m stock" xfId="35273"/>
    <cellStyle name="Output 2" xfId="35274"/>
    <cellStyle name="Output 2 10" xfId="35275"/>
    <cellStyle name="Output 2 11" xfId="35276"/>
    <cellStyle name="Output 2 12" xfId="35277"/>
    <cellStyle name="Output 2 13" xfId="35278"/>
    <cellStyle name="Output 2 14" xfId="35279"/>
    <cellStyle name="Output 2 15" xfId="35280"/>
    <cellStyle name="Output 2 16" xfId="35281"/>
    <cellStyle name="Output 2 17" xfId="35282"/>
    <cellStyle name="Output 2 18" xfId="35283"/>
    <cellStyle name="Output 2 19" xfId="35284"/>
    <cellStyle name="Output 2 2" xfId="35285"/>
    <cellStyle name="Output 2 20" xfId="35286"/>
    <cellStyle name="Output 2 21" xfId="35287"/>
    <cellStyle name="Output 2 22" xfId="35288"/>
    <cellStyle name="Output 2 23" xfId="35289"/>
    <cellStyle name="Output 2 24" xfId="35290"/>
    <cellStyle name="Output 2 25" xfId="35291"/>
    <cellStyle name="Output 2 25 2" xfId="35292"/>
    <cellStyle name="Output 2 25 3" xfId="35293"/>
    <cellStyle name="Output 2 25 4" xfId="35294"/>
    <cellStyle name="Output 2 25 5" xfId="35295"/>
    <cellStyle name="Output 2 25 6" xfId="35296"/>
    <cellStyle name="Output 2 26" xfId="35297"/>
    <cellStyle name="Output 2 27" xfId="35298"/>
    <cellStyle name="Output 2 28" xfId="35299"/>
    <cellStyle name="Output 2 29" xfId="35300"/>
    <cellStyle name="Output 2 3" xfId="35301"/>
    <cellStyle name="Output 2 30" xfId="35302"/>
    <cellStyle name="Output 2 31" xfId="35303"/>
    <cellStyle name="Output 2 32" xfId="35304"/>
    <cellStyle name="Output 2 33" xfId="35305"/>
    <cellStyle name="Output 2 34" xfId="35306"/>
    <cellStyle name="Output 2 35" xfId="35307"/>
    <cellStyle name="Output 2 36" xfId="35308"/>
    <cellStyle name="Output 2 37" xfId="35309"/>
    <cellStyle name="Output 2 38" xfId="35310"/>
    <cellStyle name="Output 2 39" xfId="35311"/>
    <cellStyle name="Output 2 4" xfId="35312"/>
    <cellStyle name="Output 2 40" xfId="35313"/>
    <cellStyle name="Output 2 41" xfId="35314"/>
    <cellStyle name="Output 2 42" xfId="35315"/>
    <cellStyle name="Output 2 43" xfId="35316"/>
    <cellStyle name="Output 2 44" xfId="35317"/>
    <cellStyle name="Output 2 45" xfId="35318"/>
    <cellStyle name="Output 2 46" xfId="35319"/>
    <cellStyle name="Output 2 47" xfId="35320"/>
    <cellStyle name="Output 2 48" xfId="35321"/>
    <cellStyle name="Output 2 49" xfId="35322"/>
    <cellStyle name="Output 2 5" xfId="35323"/>
    <cellStyle name="Output 2 50" xfId="35324"/>
    <cellStyle name="Output 2 51" xfId="35325"/>
    <cellStyle name="Output 2 52" xfId="35326"/>
    <cellStyle name="Output 2 53" xfId="35327"/>
    <cellStyle name="Output 2 54" xfId="35328"/>
    <cellStyle name="Output 2 55" xfId="35329"/>
    <cellStyle name="Output 2 56" xfId="35330"/>
    <cellStyle name="Output 2 57" xfId="35331"/>
    <cellStyle name="Output 2 58" xfId="35332"/>
    <cellStyle name="Output 2 59" xfId="35333"/>
    <cellStyle name="Output 2 6" xfId="35334"/>
    <cellStyle name="Output 2 60" xfId="35335"/>
    <cellStyle name="Output 2 61" xfId="35336"/>
    <cellStyle name="Output 2 62" xfId="35337"/>
    <cellStyle name="Output 2 63" xfId="35338"/>
    <cellStyle name="Output 2 64" xfId="35339"/>
    <cellStyle name="Output 2 65" xfId="35340"/>
    <cellStyle name="Output 2 66" xfId="35341"/>
    <cellStyle name="Output 2 67" xfId="35342"/>
    <cellStyle name="Output 2 68" xfId="35343"/>
    <cellStyle name="Output 2 69" xfId="35344"/>
    <cellStyle name="Output 2 7" xfId="35345"/>
    <cellStyle name="Output 2 70" xfId="35346"/>
    <cellStyle name="Output 2 70 2" xfId="35347"/>
    <cellStyle name="Output 2 71" xfId="35348"/>
    <cellStyle name="Output 2 71 2" xfId="35349"/>
    <cellStyle name="Output 2 72" xfId="35350"/>
    <cellStyle name="Output 2 72 2" xfId="35351"/>
    <cellStyle name="Output 2 73" xfId="35352"/>
    <cellStyle name="Output 2 73 2" xfId="35353"/>
    <cellStyle name="Output 2 74" xfId="35354"/>
    <cellStyle name="Output 2 75" xfId="35355"/>
    <cellStyle name="Output 2 76" xfId="35356"/>
    <cellStyle name="Output 2 77" xfId="35357"/>
    <cellStyle name="Output 2 78" xfId="35358"/>
    <cellStyle name="Output 2 79" xfId="35359"/>
    <cellStyle name="Output 2 8" xfId="35360"/>
    <cellStyle name="Output 2 80" xfId="35361"/>
    <cellStyle name="Output 2 81" xfId="35362"/>
    <cellStyle name="Output 2 82" xfId="35363"/>
    <cellStyle name="Output 2 83" xfId="35364"/>
    <cellStyle name="Output 2 84" xfId="35365"/>
    <cellStyle name="Output 2 85" xfId="35366"/>
    <cellStyle name="Output 2 86" xfId="35367"/>
    <cellStyle name="Output 2 87" xfId="35368"/>
    <cellStyle name="Output 2 88" xfId="37363"/>
    <cellStyle name="Output 2 9" xfId="35369"/>
    <cellStyle name="Output 3" xfId="35370"/>
    <cellStyle name="Output 3 10" xfId="35371"/>
    <cellStyle name="Output 3 11" xfId="35372"/>
    <cellStyle name="Output 3 12" xfId="35373"/>
    <cellStyle name="Output 3 13" xfId="35374"/>
    <cellStyle name="Output 3 14" xfId="35375"/>
    <cellStyle name="Output 3 15" xfId="35376"/>
    <cellStyle name="Output 3 16" xfId="35377"/>
    <cellStyle name="Output 3 17" xfId="35378"/>
    <cellStyle name="Output 3 18" xfId="35379"/>
    <cellStyle name="Output 3 19" xfId="35380"/>
    <cellStyle name="Output 3 2" xfId="35381"/>
    <cellStyle name="Output 3 20" xfId="35382"/>
    <cellStyle name="Output 3 21" xfId="35383"/>
    <cellStyle name="Output 3 22" xfId="35384"/>
    <cellStyle name="Output 3 23" xfId="35385"/>
    <cellStyle name="Output 3 24" xfId="35386"/>
    <cellStyle name="Output 3 25" xfId="35387"/>
    <cellStyle name="Output 3 25 2" xfId="35388"/>
    <cellStyle name="Output 3 25 3" xfId="35389"/>
    <cellStyle name="Output 3 25 4" xfId="35390"/>
    <cellStyle name="Output 3 25 5" xfId="35391"/>
    <cellStyle name="Output 3 25 6" xfId="35392"/>
    <cellStyle name="Output 3 26" xfId="35393"/>
    <cellStyle name="Output 3 27" xfId="35394"/>
    <cellStyle name="Output 3 28" xfId="35395"/>
    <cellStyle name="Output 3 29" xfId="35396"/>
    <cellStyle name="Output 3 3" xfId="35397"/>
    <cellStyle name="Output 3 30" xfId="35398"/>
    <cellStyle name="Output 3 31" xfId="35399"/>
    <cellStyle name="Output 3 32" xfId="35400"/>
    <cellStyle name="Output 3 33" xfId="35401"/>
    <cellStyle name="Output 3 34" xfId="35402"/>
    <cellStyle name="Output 3 35" xfId="35403"/>
    <cellStyle name="Output 3 36" xfId="35404"/>
    <cellStyle name="Output 3 37" xfId="35405"/>
    <cellStyle name="Output 3 38" xfId="35406"/>
    <cellStyle name="Output 3 39" xfId="35407"/>
    <cellStyle name="Output 3 4" xfId="35408"/>
    <cellStyle name="Output 3 40" xfId="35409"/>
    <cellStyle name="Output 3 41" xfId="35410"/>
    <cellStyle name="Output 3 42" xfId="35411"/>
    <cellStyle name="Output 3 43" xfId="35412"/>
    <cellStyle name="Output 3 44" xfId="35413"/>
    <cellStyle name="Output 3 45" xfId="35414"/>
    <cellStyle name="Output 3 46" xfId="35415"/>
    <cellStyle name="Output 3 47" xfId="35416"/>
    <cellStyle name="Output 3 48" xfId="35417"/>
    <cellStyle name="Output 3 49" xfId="35418"/>
    <cellStyle name="Output 3 5" xfId="35419"/>
    <cellStyle name="Output 3 50" xfId="35420"/>
    <cellStyle name="Output 3 51" xfId="35421"/>
    <cellStyle name="Output 3 52" xfId="35422"/>
    <cellStyle name="Output 3 53" xfId="35423"/>
    <cellStyle name="Output 3 54" xfId="35424"/>
    <cellStyle name="Output 3 55" xfId="35425"/>
    <cellStyle name="Output 3 56" xfId="35426"/>
    <cellStyle name="Output 3 57" xfId="35427"/>
    <cellStyle name="Output 3 58" xfId="35428"/>
    <cellStyle name="Output 3 59" xfId="35429"/>
    <cellStyle name="Output 3 6" xfId="35430"/>
    <cellStyle name="Output 3 60" xfId="35431"/>
    <cellStyle name="Output 3 61" xfId="35432"/>
    <cellStyle name="Output 3 62" xfId="35433"/>
    <cellStyle name="Output 3 63" xfId="35434"/>
    <cellStyle name="Output 3 64" xfId="35435"/>
    <cellStyle name="Output 3 65" xfId="35436"/>
    <cellStyle name="Output 3 66" xfId="35437"/>
    <cellStyle name="Output 3 67" xfId="35438"/>
    <cellStyle name="Output 3 67 2" xfId="35439"/>
    <cellStyle name="Output 3 68" xfId="35440"/>
    <cellStyle name="Output 3 68 2" xfId="35441"/>
    <cellStyle name="Output 3 69" xfId="35442"/>
    <cellStyle name="Output 3 69 2" xfId="35443"/>
    <cellStyle name="Output 3 7" xfId="35444"/>
    <cellStyle name="Output 3 70" xfId="35445"/>
    <cellStyle name="Output 3 70 2" xfId="35446"/>
    <cellStyle name="Output 3 71" xfId="35447"/>
    <cellStyle name="Output 3 72" xfId="35448"/>
    <cellStyle name="Output 3 73" xfId="35449"/>
    <cellStyle name="Output 3 74" xfId="35450"/>
    <cellStyle name="Output 3 75" xfId="35451"/>
    <cellStyle name="Output 3 76" xfId="35452"/>
    <cellStyle name="Output 3 77" xfId="35453"/>
    <cellStyle name="Output 3 78" xfId="35454"/>
    <cellStyle name="Output 3 79" xfId="35455"/>
    <cellStyle name="Output 3 8" xfId="35456"/>
    <cellStyle name="Output 3 80" xfId="35457"/>
    <cellStyle name="Output 3 81" xfId="35458"/>
    <cellStyle name="Output 3 82" xfId="35459"/>
    <cellStyle name="Output 3 83" xfId="35460"/>
    <cellStyle name="Output 3 84" xfId="37364"/>
    <cellStyle name="Output 3 9" xfId="35461"/>
    <cellStyle name="Output 4" xfId="35462"/>
    <cellStyle name="Output 4 10" xfId="35463"/>
    <cellStyle name="Output 4 11" xfId="35464"/>
    <cellStyle name="Output 4 12" xfId="35465"/>
    <cellStyle name="Output 4 13" xfId="35466"/>
    <cellStyle name="Output 4 14" xfId="35467"/>
    <cellStyle name="Output 4 15" xfId="35468"/>
    <cellStyle name="Output 4 16" xfId="35469"/>
    <cellStyle name="Output 4 17" xfId="35470"/>
    <cellStyle name="Output 4 18" xfId="35471"/>
    <cellStyle name="Output 4 19" xfId="35472"/>
    <cellStyle name="Output 4 2" xfId="35473"/>
    <cellStyle name="Output 4 20" xfId="35474"/>
    <cellStyle name="Output 4 21" xfId="35475"/>
    <cellStyle name="Output 4 22" xfId="35476"/>
    <cellStyle name="Output 4 23" xfId="35477"/>
    <cellStyle name="Output 4 24" xfId="35478"/>
    <cellStyle name="Output 4 25" xfId="35479"/>
    <cellStyle name="Output 4 25 2" xfId="35480"/>
    <cellStyle name="Output 4 25 3" xfId="35481"/>
    <cellStyle name="Output 4 25 4" xfId="35482"/>
    <cellStyle name="Output 4 25 5" xfId="35483"/>
    <cellStyle name="Output 4 25 6" xfId="35484"/>
    <cellStyle name="Output 4 26" xfId="35485"/>
    <cellStyle name="Output 4 27" xfId="35486"/>
    <cellStyle name="Output 4 28" xfId="35487"/>
    <cellStyle name="Output 4 29" xfId="35488"/>
    <cellStyle name="Output 4 3" xfId="35489"/>
    <cellStyle name="Output 4 30" xfId="35490"/>
    <cellStyle name="Output 4 31" xfId="35491"/>
    <cellStyle name="Output 4 32" xfId="35492"/>
    <cellStyle name="Output 4 33" xfId="35493"/>
    <cellStyle name="Output 4 34" xfId="35494"/>
    <cellStyle name="Output 4 35" xfId="35495"/>
    <cellStyle name="Output 4 36" xfId="35496"/>
    <cellStyle name="Output 4 37" xfId="35497"/>
    <cellStyle name="Output 4 38" xfId="35498"/>
    <cellStyle name="Output 4 39" xfId="35499"/>
    <cellStyle name="Output 4 4" xfId="35500"/>
    <cellStyle name="Output 4 40" xfId="35501"/>
    <cellStyle name="Output 4 41" xfId="35502"/>
    <cellStyle name="Output 4 42" xfId="35503"/>
    <cellStyle name="Output 4 43" xfId="35504"/>
    <cellStyle name="Output 4 44" xfId="35505"/>
    <cellStyle name="Output 4 45" xfId="35506"/>
    <cellStyle name="Output 4 46" xfId="35507"/>
    <cellStyle name="Output 4 47" xfId="35508"/>
    <cellStyle name="Output 4 48" xfId="35509"/>
    <cellStyle name="Output 4 49" xfId="35510"/>
    <cellStyle name="Output 4 5" xfId="35511"/>
    <cellStyle name="Output 4 50" xfId="35512"/>
    <cellStyle name="Output 4 51" xfId="35513"/>
    <cellStyle name="Output 4 52" xfId="35514"/>
    <cellStyle name="Output 4 53" xfId="35515"/>
    <cellStyle name="Output 4 54" xfId="35516"/>
    <cellStyle name="Output 4 55" xfId="35517"/>
    <cellStyle name="Output 4 56" xfId="35518"/>
    <cellStyle name="Output 4 57" xfId="35519"/>
    <cellStyle name="Output 4 58" xfId="35520"/>
    <cellStyle name="Output 4 59" xfId="35521"/>
    <cellStyle name="Output 4 6" xfId="35522"/>
    <cellStyle name="Output 4 60" xfId="35523"/>
    <cellStyle name="Output 4 61" xfId="35524"/>
    <cellStyle name="Output 4 62" xfId="35525"/>
    <cellStyle name="Output 4 63" xfId="35526"/>
    <cellStyle name="Output 4 64" xfId="35527"/>
    <cellStyle name="Output 4 65" xfId="35528"/>
    <cellStyle name="Output 4 66" xfId="35529"/>
    <cellStyle name="Output 4 67" xfId="35530"/>
    <cellStyle name="Output 4 67 2" xfId="35531"/>
    <cellStyle name="Output 4 68" xfId="35532"/>
    <cellStyle name="Output 4 68 2" xfId="35533"/>
    <cellStyle name="Output 4 69" xfId="35534"/>
    <cellStyle name="Output 4 69 2" xfId="35535"/>
    <cellStyle name="Output 4 7" xfId="35536"/>
    <cellStyle name="Output 4 70" xfId="35537"/>
    <cellStyle name="Output 4 70 2" xfId="35538"/>
    <cellStyle name="Output 4 71" xfId="35539"/>
    <cellStyle name="Output 4 72" xfId="35540"/>
    <cellStyle name="Output 4 73" xfId="35541"/>
    <cellStyle name="Output 4 74" xfId="35542"/>
    <cellStyle name="Output 4 75" xfId="35543"/>
    <cellStyle name="Output 4 76" xfId="35544"/>
    <cellStyle name="Output 4 77" xfId="35545"/>
    <cellStyle name="Output 4 78" xfId="35546"/>
    <cellStyle name="Output 4 79" xfId="35547"/>
    <cellStyle name="Output 4 8" xfId="35548"/>
    <cellStyle name="Output 4 80" xfId="35549"/>
    <cellStyle name="Output 4 81" xfId="35550"/>
    <cellStyle name="Output 4 82" xfId="35551"/>
    <cellStyle name="Output 4 83" xfId="35552"/>
    <cellStyle name="Output 4 84" xfId="37365"/>
    <cellStyle name="Output 4 9" xfId="35553"/>
    <cellStyle name="Output 5" xfId="35554"/>
    <cellStyle name="Output 5 2" xfId="37366"/>
    <cellStyle name="Output 6" xfId="35555"/>
    <cellStyle name="Output 6 2" xfId="37367"/>
    <cellStyle name="Output 7" xfId="35556"/>
    <cellStyle name="P/N" xfId="35557"/>
    <cellStyle name="Percent" xfId="2" builtinId="5"/>
    <cellStyle name="Percent (0)" xfId="35558"/>
    <cellStyle name="Percent (0) 2" xfId="35559"/>
    <cellStyle name="Percent [0]" xfId="35560"/>
    <cellStyle name="Percent [0] 2" xfId="35561"/>
    <cellStyle name="Percent [00]" xfId="35562"/>
    <cellStyle name="Percent [2]" xfId="35563"/>
    <cellStyle name="Percent [2] 2" xfId="35564"/>
    <cellStyle name="Percent 10" xfId="35565"/>
    <cellStyle name="Percent 11" xfId="35566"/>
    <cellStyle name="Percent 13" xfId="35567"/>
    <cellStyle name="Percent 2" xfId="35568"/>
    <cellStyle name="Percent 2 2" xfId="35569"/>
    <cellStyle name="Percent 2 2 2" xfId="35570"/>
    <cellStyle name="Percent 2 3" xfId="35571"/>
    <cellStyle name="Percent 2 4" xfId="35572"/>
    <cellStyle name="Percent 2 5" xfId="35573"/>
    <cellStyle name="Percent 2 6" xfId="35574"/>
    <cellStyle name="Percent 2 7" xfId="35575"/>
    <cellStyle name="Percent 2 8" xfId="35576"/>
    <cellStyle name="Percent 2_Book1" xfId="35577"/>
    <cellStyle name="Percent 3" xfId="35578"/>
    <cellStyle name="Percent 3 2" xfId="35579"/>
    <cellStyle name="Percent 3_KPI 2011 - Cabang Jambi" xfId="35580"/>
    <cellStyle name="Percent 4" xfId="35581"/>
    <cellStyle name="Percent 4 2" xfId="35582"/>
    <cellStyle name="Percent 4 2 2" xfId="35583"/>
    <cellStyle name="Percent 4 3" xfId="35584"/>
    <cellStyle name="Percent 4 4" xfId="35585"/>
    <cellStyle name="Percent 4 5" xfId="35586"/>
    <cellStyle name="Percent 5" xfId="35587"/>
    <cellStyle name="Percent 5 2" xfId="35588"/>
    <cellStyle name="Percent 6" xfId="35589"/>
    <cellStyle name="Percent 7" xfId="35590"/>
    <cellStyle name="Percent 7 2" xfId="35591"/>
    <cellStyle name="Percent 7 2 2" xfId="35592"/>
    <cellStyle name="Percent 8" xfId="35593"/>
    <cellStyle name="Percent 9" xfId="35594"/>
    <cellStyle name="PERCENTAGE" xfId="35595"/>
    <cellStyle name="PERCENTAGE 2" xfId="35596"/>
    <cellStyle name="Pnumber" xfId="35597"/>
    <cellStyle name="Popis" xfId="35598"/>
    <cellStyle name="Poznámka" xfId="35599"/>
    <cellStyle name="PrePop Currency (0)" xfId="35600"/>
    <cellStyle name="PrePop Currency (0) 2" xfId="35601"/>
    <cellStyle name="PrePop Currency (2)" xfId="35602"/>
    <cellStyle name="PrePop Currency (2) 2" xfId="35603"/>
    <cellStyle name="PrePop Units (0)" xfId="35604"/>
    <cellStyle name="PrePop Units (0) 2" xfId="35605"/>
    <cellStyle name="PrePop Units (1)" xfId="35606"/>
    <cellStyle name="PrePop Units (1) 2" xfId="35607"/>
    <cellStyle name="PrePop Units (2)" xfId="35608"/>
    <cellStyle name="PrePop Units (2) 2" xfId="35609"/>
    <cellStyle name="pricing" xfId="35610"/>
    <cellStyle name="pricing 2" xfId="35611"/>
    <cellStyle name="Prozent_laroux" xfId="35612"/>
    <cellStyle name="PSChar" xfId="35613"/>
    <cellStyle name="PSChar 2" xfId="35614"/>
    <cellStyle name="PSDate" xfId="35615"/>
    <cellStyle name="PSDate 2" xfId="35616"/>
    <cellStyle name="PSDec" xfId="35617"/>
    <cellStyle name="PSHeading" xfId="35618"/>
    <cellStyle name="PSInt" xfId="35619"/>
    <cellStyle name="PSSpacer" xfId="35620"/>
    <cellStyle name="Quantity" xfId="35621"/>
    <cellStyle name="QueryBal" xfId="35622"/>
    <cellStyle name="Reset  - Style7" xfId="35623"/>
    <cellStyle name="Reset range style to defaults" xfId="35624"/>
    <cellStyle name="Rupiah [0]" xfId="35625"/>
    <cellStyle name="Rupiah [0] 2" xfId="35626"/>
    <cellStyle name="S0" xfId="35627"/>
    <cellStyle name="S0 10" xfId="35628"/>
    <cellStyle name="S0 11" xfId="35629"/>
    <cellStyle name="S0 12" xfId="35630"/>
    <cellStyle name="S0 13" xfId="35631"/>
    <cellStyle name="S0 14" xfId="35632"/>
    <cellStyle name="S0 15" xfId="35633"/>
    <cellStyle name="S0 16" xfId="35634"/>
    <cellStyle name="S0 17" xfId="35635"/>
    <cellStyle name="S0 18" xfId="35636"/>
    <cellStyle name="S0 19" xfId="35637"/>
    <cellStyle name="S0 2" xfId="35638"/>
    <cellStyle name="S0 2 2" xfId="35639"/>
    <cellStyle name="S0 2 3" xfId="35640"/>
    <cellStyle name="S0 2 4" xfId="35641"/>
    <cellStyle name="S0 2 5" xfId="35642"/>
    <cellStyle name="S0 20" xfId="35643"/>
    <cellStyle name="S0 21" xfId="35644"/>
    <cellStyle name="S0 22" xfId="35645"/>
    <cellStyle name="S0 23" xfId="35646"/>
    <cellStyle name="S0 24" xfId="35647"/>
    <cellStyle name="S0 25" xfId="35648"/>
    <cellStyle name="S0 26" xfId="35649"/>
    <cellStyle name="S0 27" xfId="35650"/>
    <cellStyle name="S0 28" xfId="35651"/>
    <cellStyle name="S0 29" xfId="35652"/>
    <cellStyle name="S0 3" xfId="35653"/>
    <cellStyle name="S0 30" xfId="35654"/>
    <cellStyle name="S0 31" xfId="35655"/>
    <cellStyle name="S0 32" xfId="35656"/>
    <cellStyle name="S0 33" xfId="35657"/>
    <cellStyle name="S0 34" xfId="35658"/>
    <cellStyle name="S0 35" xfId="35659"/>
    <cellStyle name="S0 36" xfId="35660"/>
    <cellStyle name="S0 37" xfId="35661"/>
    <cellStyle name="S0 38" xfId="35662"/>
    <cellStyle name="S0 39" xfId="35663"/>
    <cellStyle name="S0 4" xfId="35664"/>
    <cellStyle name="S0 40" xfId="35665"/>
    <cellStyle name="S0 41" xfId="35666"/>
    <cellStyle name="S0 42" xfId="35667"/>
    <cellStyle name="S0 43" xfId="35668"/>
    <cellStyle name="S0 5" xfId="35669"/>
    <cellStyle name="S0 6" xfId="35670"/>
    <cellStyle name="S0 7" xfId="35671"/>
    <cellStyle name="S0 8" xfId="35672"/>
    <cellStyle name="S0 9" xfId="35673"/>
    <cellStyle name="S1" xfId="35674"/>
    <cellStyle name="S1 10" xfId="35675"/>
    <cellStyle name="S1 11" xfId="35676"/>
    <cellStyle name="S1 12" xfId="35677"/>
    <cellStyle name="S1 13" xfId="35678"/>
    <cellStyle name="S1 14" xfId="35679"/>
    <cellStyle name="S1 15" xfId="35680"/>
    <cellStyle name="S1 16" xfId="35681"/>
    <cellStyle name="S1 17" xfId="35682"/>
    <cellStyle name="S1 18" xfId="35683"/>
    <cellStyle name="S1 19" xfId="35684"/>
    <cellStyle name="S1 2" xfId="35685"/>
    <cellStyle name="S1 2 2" xfId="35686"/>
    <cellStyle name="S1 2 3" xfId="35687"/>
    <cellStyle name="S1 2 4" xfId="35688"/>
    <cellStyle name="S1 2 5" xfId="35689"/>
    <cellStyle name="S1 20" xfId="35690"/>
    <cellStyle name="S1 21" xfId="35691"/>
    <cellStyle name="S1 22" xfId="35692"/>
    <cellStyle name="S1 23" xfId="35693"/>
    <cellStyle name="S1 24" xfId="35694"/>
    <cellStyle name="S1 25" xfId="35695"/>
    <cellStyle name="S1 26" xfId="35696"/>
    <cellStyle name="S1 27" xfId="35697"/>
    <cellStyle name="S1 28" xfId="35698"/>
    <cellStyle name="S1 29" xfId="35699"/>
    <cellStyle name="S1 3" xfId="35700"/>
    <cellStyle name="S1 30" xfId="35701"/>
    <cellStyle name="S1 31" xfId="35702"/>
    <cellStyle name="S1 32" xfId="35703"/>
    <cellStyle name="S1 33" xfId="35704"/>
    <cellStyle name="S1 34" xfId="35705"/>
    <cellStyle name="S1 35" xfId="35706"/>
    <cellStyle name="S1 36" xfId="35707"/>
    <cellStyle name="S1 37" xfId="35708"/>
    <cellStyle name="S1 38" xfId="35709"/>
    <cellStyle name="S1 39" xfId="35710"/>
    <cellStyle name="S1 4" xfId="35711"/>
    <cellStyle name="S1 40" xfId="35712"/>
    <cellStyle name="S1 41" xfId="35713"/>
    <cellStyle name="S1 42" xfId="35714"/>
    <cellStyle name="S1 43" xfId="35715"/>
    <cellStyle name="S1 5" xfId="35716"/>
    <cellStyle name="S1 6" xfId="35717"/>
    <cellStyle name="S1 7" xfId="35718"/>
    <cellStyle name="S1 8" xfId="35719"/>
    <cellStyle name="S1 9" xfId="35720"/>
    <cellStyle name="S10" xfId="35721"/>
    <cellStyle name="S10 10" xfId="35722"/>
    <cellStyle name="S10 11" xfId="35723"/>
    <cellStyle name="S10 12" xfId="35724"/>
    <cellStyle name="S10 13" xfId="35725"/>
    <cellStyle name="S10 13 2" xfId="35726"/>
    <cellStyle name="S10 13 3" xfId="35727"/>
    <cellStyle name="S10 13 4" xfId="35728"/>
    <cellStyle name="S10 13 5" xfId="35729"/>
    <cellStyle name="S10 13 6" xfId="35730"/>
    <cellStyle name="S10 13 7" xfId="35731"/>
    <cellStyle name="S10 14" xfId="35732"/>
    <cellStyle name="S10 2" xfId="35733"/>
    <cellStyle name="S10 2 2" xfId="35734"/>
    <cellStyle name="S10 2 3" xfId="35735"/>
    <cellStyle name="S10 2 4" xfId="35736"/>
    <cellStyle name="S10 2 5" xfId="35737"/>
    <cellStyle name="S10 3" xfId="35738"/>
    <cellStyle name="S10 4" xfId="35739"/>
    <cellStyle name="S10 5" xfId="35740"/>
    <cellStyle name="S10 6" xfId="35741"/>
    <cellStyle name="S10 7" xfId="35742"/>
    <cellStyle name="S10 8" xfId="35743"/>
    <cellStyle name="S10 9" xfId="35744"/>
    <cellStyle name="S11" xfId="35745"/>
    <cellStyle name="S11 10" xfId="35746"/>
    <cellStyle name="S11 11" xfId="35747"/>
    <cellStyle name="S11 11 2" xfId="35748"/>
    <cellStyle name="S11 11 3" xfId="35749"/>
    <cellStyle name="S11 11 4" xfId="35750"/>
    <cellStyle name="S11 11 5" xfId="35751"/>
    <cellStyle name="S11 11 6" xfId="35752"/>
    <cellStyle name="S11 11 7" xfId="35753"/>
    <cellStyle name="S11 12" xfId="35754"/>
    <cellStyle name="S11 12 2" xfId="35755"/>
    <cellStyle name="S11 12 3" xfId="35756"/>
    <cellStyle name="S11 12 4" xfId="35757"/>
    <cellStyle name="S11 12 5" xfId="35758"/>
    <cellStyle name="S11 12 6" xfId="35759"/>
    <cellStyle name="S11 12 7" xfId="35760"/>
    <cellStyle name="S11 13" xfId="35761"/>
    <cellStyle name="S11 14" xfId="35762"/>
    <cellStyle name="S11 15" xfId="35763"/>
    <cellStyle name="S11 16" xfId="35764"/>
    <cellStyle name="S11 17" xfId="35765"/>
    <cellStyle name="S11 18" xfId="35766"/>
    <cellStyle name="S11 19" xfId="35767"/>
    <cellStyle name="S11 2" xfId="35768"/>
    <cellStyle name="S11 2 2" xfId="35769"/>
    <cellStyle name="S11 20" xfId="35770"/>
    <cellStyle name="S11 21" xfId="35771"/>
    <cellStyle name="S11 22" xfId="35772"/>
    <cellStyle name="S11 23" xfId="35773"/>
    <cellStyle name="S11 24" xfId="35774"/>
    <cellStyle name="S11 25" xfId="35775"/>
    <cellStyle name="S11 26" xfId="35776"/>
    <cellStyle name="S11 27" xfId="35777"/>
    <cellStyle name="S11 28" xfId="35778"/>
    <cellStyle name="S11 29" xfId="35779"/>
    <cellStyle name="S11 3" xfId="35780"/>
    <cellStyle name="S11 30" xfId="35781"/>
    <cellStyle name="S11 31" xfId="35782"/>
    <cellStyle name="S11 32" xfId="35783"/>
    <cellStyle name="S11 33" xfId="35784"/>
    <cellStyle name="S11 34" xfId="35785"/>
    <cellStyle name="S11 35" xfId="35786"/>
    <cellStyle name="S11 36" xfId="35787"/>
    <cellStyle name="S11 37" xfId="35788"/>
    <cellStyle name="S11 38" xfId="35789"/>
    <cellStyle name="S11 39" xfId="35790"/>
    <cellStyle name="S11 4" xfId="35791"/>
    <cellStyle name="S11 40" xfId="35792"/>
    <cellStyle name="S11 41" xfId="35793"/>
    <cellStyle name="S11 42" xfId="35794"/>
    <cellStyle name="S11 43" xfId="35795"/>
    <cellStyle name="S11 44" xfId="35796"/>
    <cellStyle name="S11 45" xfId="35797"/>
    <cellStyle name="S11 46" xfId="35798"/>
    <cellStyle name="S11 47" xfId="35799"/>
    <cellStyle name="S11 5" xfId="35800"/>
    <cellStyle name="S11 6" xfId="35801"/>
    <cellStyle name="S11 7" xfId="35802"/>
    <cellStyle name="S11 8" xfId="35803"/>
    <cellStyle name="S11 9" xfId="35804"/>
    <cellStyle name="S11_~4462606" xfId="35805"/>
    <cellStyle name="S12" xfId="35806"/>
    <cellStyle name="S12 10" xfId="35807"/>
    <cellStyle name="S12 11" xfId="35808"/>
    <cellStyle name="S12 12" xfId="35809"/>
    <cellStyle name="S12 13" xfId="35810"/>
    <cellStyle name="S12 14" xfId="35811"/>
    <cellStyle name="S12 15" xfId="35812"/>
    <cellStyle name="S12 16" xfId="35813"/>
    <cellStyle name="S12 17" xfId="35814"/>
    <cellStyle name="S12 18" xfId="35815"/>
    <cellStyle name="S12 19" xfId="35816"/>
    <cellStyle name="S12 2" xfId="35817"/>
    <cellStyle name="S12 2 2" xfId="35818"/>
    <cellStyle name="S12 20" xfId="35819"/>
    <cellStyle name="S12 21" xfId="35820"/>
    <cellStyle name="S12 22" xfId="35821"/>
    <cellStyle name="S12 23" xfId="35822"/>
    <cellStyle name="S12 24" xfId="35823"/>
    <cellStyle name="S12 25" xfId="35824"/>
    <cellStyle name="S12 26" xfId="35825"/>
    <cellStyle name="S12 27" xfId="35826"/>
    <cellStyle name="S12 28" xfId="35827"/>
    <cellStyle name="S12 29" xfId="35828"/>
    <cellStyle name="S12 3" xfId="35829"/>
    <cellStyle name="S12 30" xfId="35830"/>
    <cellStyle name="S12 31" xfId="35831"/>
    <cellStyle name="S12 32" xfId="35832"/>
    <cellStyle name="S12 33" xfId="35833"/>
    <cellStyle name="S12 34" xfId="35834"/>
    <cellStyle name="S12 35" xfId="35835"/>
    <cellStyle name="S12 36" xfId="35836"/>
    <cellStyle name="S12 37" xfId="35837"/>
    <cellStyle name="S12 38" xfId="35838"/>
    <cellStyle name="S12 39" xfId="35839"/>
    <cellStyle name="S12 4" xfId="35840"/>
    <cellStyle name="S12 40" xfId="35841"/>
    <cellStyle name="S12 41" xfId="35842"/>
    <cellStyle name="S12 42" xfId="35843"/>
    <cellStyle name="S12 43" xfId="35844"/>
    <cellStyle name="S12 44" xfId="35845"/>
    <cellStyle name="S12 45" xfId="35846"/>
    <cellStyle name="S12 46" xfId="35847"/>
    <cellStyle name="S12 47" xfId="35848"/>
    <cellStyle name="S12 5" xfId="35849"/>
    <cellStyle name="S12 6" xfId="35850"/>
    <cellStyle name="S12 7" xfId="35851"/>
    <cellStyle name="S12 8" xfId="35852"/>
    <cellStyle name="S12 9" xfId="35853"/>
    <cellStyle name="S12_~4462606" xfId="35854"/>
    <cellStyle name="S13" xfId="35855"/>
    <cellStyle name="S13 10" xfId="35856"/>
    <cellStyle name="S13 11" xfId="35857"/>
    <cellStyle name="S13 12" xfId="35858"/>
    <cellStyle name="S13 13" xfId="35859"/>
    <cellStyle name="S13 14" xfId="35860"/>
    <cellStyle name="S13 15" xfId="35861"/>
    <cellStyle name="S13 16" xfId="35862"/>
    <cellStyle name="S13 17" xfId="35863"/>
    <cellStyle name="S13 18" xfId="35864"/>
    <cellStyle name="S13 19" xfId="35865"/>
    <cellStyle name="S13 2" xfId="35866"/>
    <cellStyle name="S13 20" xfId="35867"/>
    <cellStyle name="S13 21" xfId="35868"/>
    <cellStyle name="S13 22" xfId="35869"/>
    <cellStyle name="S13 23" xfId="35870"/>
    <cellStyle name="S13 24" xfId="35871"/>
    <cellStyle name="S13 25" xfId="35872"/>
    <cellStyle name="S13 26" xfId="35873"/>
    <cellStyle name="S13 27" xfId="35874"/>
    <cellStyle name="S13 28" xfId="35875"/>
    <cellStyle name="S13 29" xfId="35876"/>
    <cellStyle name="S13 3" xfId="35877"/>
    <cellStyle name="S13 30" xfId="35878"/>
    <cellStyle name="S13 31" xfId="35879"/>
    <cellStyle name="S13 32" xfId="35880"/>
    <cellStyle name="S13 33" xfId="35881"/>
    <cellStyle name="S13 34" xfId="35882"/>
    <cellStyle name="S13 35" xfId="35883"/>
    <cellStyle name="S13 36" xfId="35884"/>
    <cellStyle name="S13 37" xfId="35885"/>
    <cellStyle name="S13 38" xfId="35886"/>
    <cellStyle name="S13 39" xfId="35887"/>
    <cellStyle name="S13 4" xfId="35888"/>
    <cellStyle name="S13 40" xfId="35889"/>
    <cellStyle name="S13 41" xfId="35890"/>
    <cellStyle name="S13 42" xfId="35891"/>
    <cellStyle name="S13 43" xfId="35892"/>
    <cellStyle name="S13 44" xfId="35893"/>
    <cellStyle name="S13 45" xfId="35894"/>
    <cellStyle name="S13 46" xfId="35895"/>
    <cellStyle name="S13 47" xfId="35896"/>
    <cellStyle name="S13 5" xfId="35897"/>
    <cellStyle name="S13 6" xfId="35898"/>
    <cellStyle name="S13 7" xfId="35899"/>
    <cellStyle name="S13 8" xfId="35900"/>
    <cellStyle name="S13 9" xfId="35901"/>
    <cellStyle name="S13_~4462606" xfId="35902"/>
    <cellStyle name="S14" xfId="35903"/>
    <cellStyle name="S14 2" xfId="35904"/>
    <cellStyle name="S14 3" xfId="35905"/>
    <cellStyle name="S14_~4462606" xfId="35906"/>
    <cellStyle name="S15" xfId="35907"/>
    <cellStyle name="S15 2" xfId="35908"/>
    <cellStyle name="S16" xfId="35909"/>
    <cellStyle name="S16 2" xfId="35910"/>
    <cellStyle name="S16_~4462606" xfId="35911"/>
    <cellStyle name="S17" xfId="35912"/>
    <cellStyle name="S18" xfId="35913"/>
    <cellStyle name="S19" xfId="35914"/>
    <cellStyle name="S2" xfId="35915"/>
    <cellStyle name="S2 10" xfId="35916"/>
    <cellStyle name="S2 11" xfId="35917"/>
    <cellStyle name="S2 12" xfId="35918"/>
    <cellStyle name="S2 13" xfId="35919"/>
    <cellStyle name="S2 14" xfId="35920"/>
    <cellStyle name="S2 15" xfId="35921"/>
    <cellStyle name="S2 16" xfId="35922"/>
    <cellStyle name="S2 17" xfId="35923"/>
    <cellStyle name="S2 18" xfId="35924"/>
    <cellStyle name="S2 19" xfId="35925"/>
    <cellStyle name="S2 2" xfId="35926"/>
    <cellStyle name="S2 2 2" xfId="35927"/>
    <cellStyle name="S2 2 3" xfId="35928"/>
    <cellStyle name="S2 2 4" xfId="35929"/>
    <cellStyle name="S2 2 5" xfId="35930"/>
    <cellStyle name="S2 20" xfId="35931"/>
    <cellStyle name="S2 21" xfId="35932"/>
    <cellStyle name="S2 22" xfId="35933"/>
    <cellStyle name="S2 23" xfId="35934"/>
    <cellStyle name="S2 24" xfId="35935"/>
    <cellStyle name="S2 25" xfId="35936"/>
    <cellStyle name="S2 26" xfId="35937"/>
    <cellStyle name="S2 27" xfId="35938"/>
    <cellStyle name="S2 28" xfId="35939"/>
    <cellStyle name="S2 29" xfId="35940"/>
    <cellStyle name="S2 3" xfId="35941"/>
    <cellStyle name="S2 30" xfId="35942"/>
    <cellStyle name="S2 31" xfId="35943"/>
    <cellStyle name="S2 32" xfId="35944"/>
    <cellStyle name="S2 33" xfId="35945"/>
    <cellStyle name="S2 34" xfId="35946"/>
    <cellStyle name="S2 35" xfId="35947"/>
    <cellStyle name="S2 36" xfId="35948"/>
    <cellStyle name="S2 37" xfId="35949"/>
    <cellStyle name="S2 38" xfId="35950"/>
    <cellStyle name="S2 39" xfId="35951"/>
    <cellStyle name="S2 4" xfId="35952"/>
    <cellStyle name="S2 40" xfId="35953"/>
    <cellStyle name="S2 41" xfId="35954"/>
    <cellStyle name="S2 42" xfId="35955"/>
    <cellStyle name="S2 43" xfId="35956"/>
    <cellStyle name="S2 5" xfId="35957"/>
    <cellStyle name="S2 6" xfId="35958"/>
    <cellStyle name="S2 7" xfId="35959"/>
    <cellStyle name="S2 8" xfId="35960"/>
    <cellStyle name="S2 9" xfId="35961"/>
    <cellStyle name="S20" xfId="35962"/>
    <cellStyle name="S3" xfId="35963"/>
    <cellStyle name="S3 10" xfId="35964"/>
    <cellStyle name="S3 11" xfId="35965"/>
    <cellStyle name="S3 12" xfId="35966"/>
    <cellStyle name="S3 13" xfId="35967"/>
    <cellStyle name="S3 14" xfId="35968"/>
    <cellStyle name="S3 15" xfId="35969"/>
    <cellStyle name="S3 16" xfId="35970"/>
    <cellStyle name="S3 17" xfId="35971"/>
    <cellStyle name="S3 18" xfId="35972"/>
    <cellStyle name="S3 19" xfId="35973"/>
    <cellStyle name="S3 2" xfId="35974"/>
    <cellStyle name="S3 2 2" xfId="35975"/>
    <cellStyle name="S3 2 3" xfId="35976"/>
    <cellStyle name="S3 2 4" xfId="35977"/>
    <cellStyle name="S3 2 5" xfId="35978"/>
    <cellStyle name="S3 20" xfId="35979"/>
    <cellStyle name="S3 21" xfId="35980"/>
    <cellStyle name="S3 22" xfId="35981"/>
    <cellStyle name="S3 23" xfId="35982"/>
    <cellStyle name="S3 24" xfId="35983"/>
    <cellStyle name="S3 25" xfId="35984"/>
    <cellStyle name="S3 26" xfId="35985"/>
    <cellStyle name="S3 27" xfId="35986"/>
    <cellStyle name="S3 28" xfId="35987"/>
    <cellStyle name="S3 29" xfId="35988"/>
    <cellStyle name="S3 3" xfId="35989"/>
    <cellStyle name="S3 30" xfId="35990"/>
    <cellStyle name="S3 31" xfId="35991"/>
    <cellStyle name="S3 32" xfId="35992"/>
    <cellStyle name="S3 33" xfId="35993"/>
    <cellStyle name="S3 34" xfId="35994"/>
    <cellStyle name="S3 35" xfId="35995"/>
    <cellStyle name="S3 36" xfId="35996"/>
    <cellStyle name="S3 37" xfId="35997"/>
    <cellStyle name="S3 38" xfId="35998"/>
    <cellStyle name="S3 39" xfId="35999"/>
    <cellStyle name="S3 4" xfId="36000"/>
    <cellStyle name="S3 40" xfId="36001"/>
    <cellStyle name="S3 41" xfId="36002"/>
    <cellStyle name="S3 42" xfId="36003"/>
    <cellStyle name="S3 43" xfId="36004"/>
    <cellStyle name="S3 5" xfId="36005"/>
    <cellStyle name="S3 6" xfId="36006"/>
    <cellStyle name="S3 7" xfId="36007"/>
    <cellStyle name="S3 8" xfId="36008"/>
    <cellStyle name="S3 9" xfId="36009"/>
    <cellStyle name="S4" xfId="36010"/>
    <cellStyle name="S4 10" xfId="36011"/>
    <cellStyle name="S4 11" xfId="36012"/>
    <cellStyle name="S4 12" xfId="36013"/>
    <cellStyle name="S4 13" xfId="36014"/>
    <cellStyle name="S4 14" xfId="36015"/>
    <cellStyle name="S4 15" xfId="36016"/>
    <cellStyle name="S4 16" xfId="36017"/>
    <cellStyle name="S4 17" xfId="36018"/>
    <cellStyle name="S4 18" xfId="36019"/>
    <cellStyle name="S4 19" xfId="36020"/>
    <cellStyle name="S4 2" xfId="36021"/>
    <cellStyle name="S4 2 2" xfId="36022"/>
    <cellStyle name="S4 2 3" xfId="36023"/>
    <cellStyle name="S4 2 4" xfId="36024"/>
    <cellStyle name="S4 2 5" xfId="36025"/>
    <cellStyle name="S4 20" xfId="36026"/>
    <cellStyle name="S4 21" xfId="36027"/>
    <cellStyle name="S4 22" xfId="36028"/>
    <cellStyle name="S4 23" xfId="36029"/>
    <cellStyle name="S4 24" xfId="36030"/>
    <cellStyle name="S4 25" xfId="36031"/>
    <cellStyle name="S4 26" xfId="36032"/>
    <cellStyle name="S4 27" xfId="36033"/>
    <cellStyle name="S4 28" xfId="36034"/>
    <cellStyle name="S4 29" xfId="36035"/>
    <cellStyle name="S4 3" xfId="36036"/>
    <cellStyle name="S4 30" xfId="36037"/>
    <cellStyle name="S4 31" xfId="36038"/>
    <cellStyle name="S4 32" xfId="36039"/>
    <cellStyle name="S4 33" xfId="36040"/>
    <cellStyle name="S4 34" xfId="36041"/>
    <cellStyle name="S4 35" xfId="36042"/>
    <cellStyle name="S4 36" xfId="36043"/>
    <cellStyle name="S4 37" xfId="36044"/>
    <cellStyle name="S4 38" xfId="36045"/>
    <cellStyle name="S4 39" xfId="36046"/>
    <cellStyle name="S4 4" xfId="36047"/>
    <cellStyle name="S4 40" xfId="36048"/>
    <cellStyle name="S4 41" xfId="36049"/>
    <cellStyle name="S4 42" xfId="36050"/>
    <cellStyle name="S4 43" xfId="36051"/>
    <cellStyle name="S4 5" xfId="36052"/>
    <cellStyle name="S4 6" xfId="36053"/>
    <cellStyle name="S4 7" xfId="36054"/>
    <cellStyle name="S4 8" xfId="36055"/>
    <cellStyle name="S4 9" xfId="36056"/>
    <cellStyle name="S5" xfId="36057"/>
    <cellStyle name="S5 10" xfId="36058"/>
    <cellStyle name="S5 11" xfId="36059"/>
    <cellStyle name="S5 12" xfId="36060"/>
    <cellStyle name="S5 13" xfId="36061"/>
    <cellStyle name="S5 14" xfId="36062"/>
    <cellStyle name="S5 15" xfId="36063"/>
    <cellStyle name="S5 16" xfId="36064"/>
    <cellStyle name="S5 17" xfId="36065"/>
    <cellStyle name="S5 18" xfId="36066"/>
    <cellStyle name="S5 19" xfId="36067"/>
    <cellStyle name="S5 2" xfId="36068"/>
    <cellStyle name="S5 2 2" xfId="36069"/>
    <cellStyle name="S5 2 3" xfId="36070"/>
    <cellStyle name="S5 2 4" xfId="36071"/>
    <cellStyle name="S5 2 5" xfId="36072"/>
    <cellStyle name="S5 20" xfId="36073"/>
    <cellStyle name="S5 21" xfId="36074"/>
    <cellStyle name="S5 22" xfId="36075"/>
    <cellStyle name="S5 23" xfId="36076"/>
    <cellStyle name="S5 24" xfId="36077"/>
    <cellStyle name="S5 25" xfId="36078"/>
    <cellStyle name="S5 26" xfId="36079"/>
    <cellStyle name="S5 27" xfId="36080"/>
    <cellStyle name="S5 28" xfId="36081"/>
    <cellStyle name="S5 29" xfId="36082"/>
    <cellStyle name="S5 3" xfId="36083"/>
    <cellStyle name="S5 30" xfId="36084"/>
    <cellStyle name="S5 31" xfId="36085"/>
    <cellStyle name="S5 32" xfId="36086"/>
    <cellStyle name="S5 33" xfId="36087"/>
    <cellStyle name="S5 34" xfId="36088"/>
    <cellStyle name="S5 35" xfId="36089"/>
    <cellStyle name="S5 36" xfId="36090"/>
    <cellStyle name="S5 37" xfId="36091"/>
    <cellStyle name="S5 38" xfId="36092"/>
    <cellStyle name="S5 39" xfId="36093"/>
    <cellStyle name="S5 4" xfId="36094"/>
    <cellStyle name="S5 40" xfId="36095"/>
    <cellStyle name="S5 41" xfId="36096"/>
    <cellStyle name="S5 42" xfId="36097"/>
    <cellStyle name="S5 43" xfId="36098"/>
    <cellStyle name="S5 5" xfId="36099"/>
    <cellStyle name="S5 6" xfId="36100"/>
    <cellStyle name="S5 7" xfId="36101"/>
    <cellStyle name="S5 8" xfId="36102"/>
    <cellStyle name="S5 9" xfId="36103"/>
    <cellStyle name="S6" xfId="36104"/>
    <cellStyle name="S6 10" xfId="36105"/>
    <cellStyle name="S6 11" xfId="36106"/>
    <cellStyle name="S6 12" xfId="36107"/>
    <cellStyle name="S6 13" xfId="36108"/>
    <cellStyle name="S6 13 10" xfId="36109"/>
    <cellStyle name="S6 13 11" xfId="36110"/>
    <cellStyle name="S6 13 12" xfId="36111"/>
    <cellStyle name="S6 13 13" xfId="36112"/>
    <cellStyle name="S6 13 2" xfId="36113"/>
    <cellStyle name="S6 13 3" xfId="36114"/>
    <cellStyle name="S6 13 4" xfId="36115"/>
    <cellStyle name="S6 13 5" xfId="36116"/>
    <cellStyle name="S6 13 6" xfId="36117"/>
    <cellStyle name="S6 13 7" xfId="36118"/>
    <cellStyle name="S6 13 8" xfId="36119"/>
    <cellStyle name="S6 13 9" xfId="36120"/>
    <cellStyle name="S6 14" xfId="36121"/>
    <cellStyle name="S6 15" xfId="36122"/>
    <cellStyle name="S6 16" xfId="36123"/>
    <cellStyle name="S6 17" xfId="36124"/>
    <cellStyle name="S6 18" xfId="36125"/>
    <cellStyle name="S6 19" xfId="36126"/>
    <cellStyle name="S6 2" xfId="36127"/>
    <cellStyle name="S6 2 2" xfId="36128"/>
    <cellStyle name="S6 2 3" xfId="36129"/>
    <cellStyle name="S6 2 4" xfId="36130"/>
    <cellStyle name="S6 2 5" xfId="36131"/>
    <cellStyle name="S6 20" xfId="36132"/>
    <cellStyle name="S6 21" xfId="36133"/>
    <cellStyle name="S6 22" xfId="36134"/>
    <cellStyle name="S6 23" xfId="36135"/>
    <cellStyle name="S6 24" xfId="36136"/>
    <cellStyle name="S6 25" xfId="36137"/>
    <cellStyle name="S6 26" xfId="36138"/>
    <cellStyle name="S6 27" xfId="36139"/>
    <cellStyle name="S6 28" xfId="36140"/>
    <cellStyle name="S6 29" xfId="36141"/>
    <cellStyle name="S6 3" xfId="36142"/>
    <cellStyle name="S6 30" xfId="36143"/>
    <cellStyle name="S6 31" xfId="36144"/>
    <cellStyle name="S6 32" xfId="36145"/>
    <cellStyle name="S6 33" xfId="36146"/>
    <cellStyle name="S6 34" xfId="36147"/>
    <cellStyle name="S6 35" xfId="36148"/>
    <cellStyle name="S6 36" xfId="36149"/>
    <cellStyle name="S6 37" xfId="36150"/>
    <cellStyle name="S6 38" xfId="36151"/>
    <cellStyle name="S6 39" xfId="36152"/>
    <cellStyle name="S6 4" xfId="36153"/>
    <cellStyle name="S6 40" xfId="36154"/>
    <cellStyle name="S6 41" xfId="36155"/>
    <cellStyle name="S6 42" xfId="36156"/>
    <cellStyle name="S6 43" xfId="36157"/>
    <cellStyle name="S6 5" xfId="36158"/>
    <cellStyle name="S6 6" xfId="36159"/>
    <cellStyle name="S6 7" xfId="36160"/>
    <cellStyle name="S6 8" xfId="36161"/>
    <cellStyle name="S6 9" xfId="36162"/>
    <cellStyle name="S7" xfId="36163"/>
    <cellStyle name="S7 10" xfId="36164"/>
    <cellStyle name="S7 11" xfId="36165"/>
    <cellStyle name="S7 12" xfId="36166"/>
    <cellStyle name="S7 13" xfId="36167"/>
    <cellStyle name="S7 14" xfId="36168"/>
    <cellStyle name="S7 15" xfId="36169"/>
    <cellStyle name="S7 16" xfId="36170"/>
    <cellStyle name="S7 17" xfId="36171"/>
    <cellStyle name="S7 18" xfId="36172"/>
    <cellStyle name="S7 19" xfId="36173"/>
    <cellStyle name="S7 2" xfId="36174"/>
    <cellStyle name="S7 2 2" xfId="36175"/>
    <cellStyle name="S7 2 3" xfId="36176"/>
    <cellStyle name="S7 2 4" xfId="36177"/>
    <cellStyle name="S7 2 5" xfId="36178"/>
    <cellStyle name="S7 20" xfId="36179"/>
    <cellStyle name="S7 21" xfId="36180"/>
    <cellStyle name="S7 22" xfId="36181"/>
    <cellStyle name="S7 23" xfId="36182"/>
    <cellStyle name="S7 24" xfId="36183"/>
    <cellStyle name="S7 25" xfId="36184"/>
    <cellStyle name="S7 26" xfId="36185"/>
    <cellStyle name="S7 27" xfId="36186"/>
    <cellStyle name="S7 28" xfId="36187"/>
    <cellStyle name="S7 29" xfId="36188"/>
    <cellStyle name="S7 3" xfId="36189"/>
    <cellStyle name="S7 30" xfId="36190"/>
    <cellStyle name="S7 31" xfId="36191"/>
    <cellStyle name="S7 32" xfId="36192"/>
    <cellStyle name="S7 33" xfId="36193"/>
    <cellStyle name="S7 34" xfId="36194"/>
    <cellStyle name="S7 35" xfId="36195"/>
    <cellStyle name="S7 36" xfId="36196"/>
    <cellStyle name="S7 37" xfId="36197"/>
    <cellStyle name="S7 38" xfId="36198"/>
    <cellStyle name="S7 39" xfId="36199"/>
    <cellStyle name="S7 4" xfId="36200"/>
    <cellStyle name="S7 40" xfId="36201"/>
    <cellStyle name="S7 41" xfId="36202"/>
    <cellStyle name="S7 42" xfId="36203"/>
    <cellStyle name="S7 43" xfId="36204"/>
    <cellStyle name="S7 44" xfId="36205"/>
    <cellStyle name="S7 45" xfId="36206"/>
    <cellStyle name="S7 46" xfId="36207"/>
    <cellStyle name="S7 47" xfId="36208"/>
    <cellStyle name="S7 5" xfId="36209"/>
    <cellStyle name="S7 6" xfId="36210"/>
    <cellStyle name="S7 7" xfId="36211"/>
    <cellStyle name="S7 8" xfId="36212"/>
    <cellStyle name="S7 9" xfId="36213"/>
    <cellStyle name="S8" xfId="36214"/>
    <cellStyle name="S8 10" xfId="36215"/>
    <cellStyle name="S8 11" xfId="36216"/>
    <cellStyle name="S8 12" xfId="36217"/>
    <cellStyle name="S8 13" xfId="36218"/>
    <cellStyle name="S8 14" xfId="36219"/>
    <cellStyle name="S8 15" xfId="36220"/>
    <cellStyle name="S8 16" xfId="36221"/>
    <cellStyle name="S8 17" xfId="36222"/>
    <cellStyle name="S8 18" xfId="36223"/>
    <cellStyle name="S8 19" xfId="36224"/>
    <cellStyle name="S8 2" xfId="36225"/>
    <cellStyle name="S8 2 2" xfId="36226"/>
    <cellStyle name="S8 2 3" xfId="36227"/>
    <cellStyle name="S8 2 4" xfId="36228"/>
    <cellStyle name="S8 2 5" xfId="36229"/>
    <cellStyle name="S8 20" xfId="36230"/>
    <cellStyle name="S8 21" xfId="36231"/>
    <cellStyle name="S8 22" xfId="36232"/>
    <cellStyle name="S8 23" xfId="36233"/>
    <cellStyle name="S8 24" xfId="36234"/>
    <cellStyle name="S8 25" xfId="36235"/>
    <cellStyle name="S8 26" xfId="36236"/>
    <cellStyle name="S8 27" xfId="36237"/>
    <cellStyle name="S8 28" xfId="36238"/>
    <cellStyle name="S8 29" xfId="36239"/>
    <cellStyle name="S8 3" xfId="36240"/>
    <cellStyle name="S8 30" xfId="36241"/>
    <cellStyle name="S8 31" xfId="36242"/>
    <cellStyle name="S8 32" xfId="36243"/>
    <cellStyle name="S8 33" xfId="36244"/>
    <cellStyle name="S8 34" xfId="36245"/>
    <cellStyle name="S8 35" xfId="36246"/>
    <cellStyle name="S8 36" xfId="36247"/>
    <cellStyle name="S8 37" xfId="36248"/>
    <cellStyle name="S8 38" xfId="36249"/>
    <cellStyle name="S8 39" xfId="36250"/>
    <cellStyle name="S8 4" xfId="36251"/>
    <cellStyle name="S8 40" xfId="36252"/>
    <cellStyle name="S8 41" xfId="36253"/>
    <cellStyle name="S8 42" xfId="36254"/>
    <cellStyle name="S8 43" xfId="36255"/>
    <cellStyle name="S8 44" xfId="36256"/>
    <cellStyle name="S8 45" xfId="36257"/>
    <cellStyle name="S8 46" xfId="36258"/>
    <cellStyle name="S8 47" xfId="36259"/>
    <cellStyle name="S8 5" xfId="36260"/>
    <cellStyle name="S8 6" xfId="36261"/>
    <cellStyle name="S8 7" xfId="36262"/>
    <cellStyle name="S8 8" xfId="36263"/>
    <cellStyle name="S8 9" xfId="36264"/>
    <cellStyle name="S8_~4462606" xfId="36265"/>
    <cellStyle name="S9" xfId="36266"/>
    <cellStyle name="S9 10" xfId="36267"/>
    <cellStyle name="S9 11" xfId="36268"/>
    <cellStyle name="S9 12" xfId="36269"/>
    <cellStyle name="S9 13" xfId="36270"/>
    <cellStyle name="S9 14" xfId="36271"/>
    <cellStyle name="S9 14 2" xfId="36272"/>
    <cellStyle name="S9 14 3" xfId="36273"/>
    <cellStyle name="S9 14 4" xfId="36274"/>
    <cellStyle name="S9 14 5" xfId="36275"/>
    <cellStyle name="S9 14 6" xfId="36276"/>
    <cellStyle name="S9 14 7" xfId="36277"/>
    <cellStyle name="S9 15" xfId="36278"/>
    <cellStyle name="S9 15 10" xfId="36279"/>
    <cellStyle name="S9 15 11" xfId="36280"/>
    <cellStyle name="S9 15 12" xfId="36281"/>
    <cellStyle name="S9 15 13" xfId="36282"/>
    <cellStyle name="S9 15 2" xfId="36283"/>
    <cellStyle name="S9 15 3" xfId="36284"/>
    <cellStyle name="S9 15 4" xfId="36285"/>
    <cellStyle name="S9 15 5" xfId="36286"/>
    <cellStyle name="S9 15 6" xfId="36287"/>
    <cellStyle name="S9 15 7" xfId="36288"/>
    <cellStyle name="S9 15 8" xfId="36289"/>
    <cellStyle name="S9 15 9" xfId="36290"/>
    <cellStyle name="S9 16" xfId="36291"/>
    <cellStyle name="S9 17" xfId="36292"/>
    <cellStyle name="S9 18" xfId="36293"/>
    <cellStyle name="S9 19" xfId="36294"/>
    <cellStyle name="S9 2" xfId="36295"/>
    <cellStyle name="S9 2 2" xfId="36296"/>
    <cellStyle name="S9 20" xfId="36297"/>
    <cellStyle name="S9 21" xfId="36298"/>
    <cellStyle name="S9 22" xfId="36299"/>
    <cellStyle name="S9 23" xfId="36300"/>
    <cellStyle name="S9 24" xfId="36301"/>
    <cellStyle name="S9 25" xfId="36302"/>
    <cellStyle name="S9 26" xfId="36303"/>
    <cellStyle name="S9 27" xfId="36304"/>
    <cellStyle name="S9 28" xfId="36305"/>
    <cellStyle name="S9 29" xfId="36306"/>
    <cellStyle name="S9 3" xfId="36307"/>
    <cellStyle name="S9 30" xfId="36308"/>
    <cellStyle name="S9 31" xfId="36309"/>
    <cellStyle name="S9 32" xfId="36310"/>
    <cellStyle name="S9 33" xfId="36311"/>
    <cellStyle name="S9 34" xfId="36312"/>
    <cellStyle name="S9 35" xfId="36313"/>
    <cellStyle name="S9 36" xfId="36314"/>
    <cellStyle name="S9 37" xfId="36315"/>
    <cellStyle name="S9 38" xfId="36316"/>
    <cellStyle name="S9 39" xfId="36317"/>
    <cellStyle name="S9 4" xfId="36318"/>
    <cellStyle name="S9 40" xfId="36319"/>
    <cellStyle name="S9 41" xfId="36320"/>
    <cellStyle name="S9 42" xfId="36321"/>
    <cellStyle name="S9 43" xfId="36322"/>
    <cellStyle name="S9 44" xfId="36323"/>
    <cellStyle name="S9 45" xfId="36324"/>
    <cellStyle name="S9 46" xfId="36325"/>
    <cellStyle name="S9 47" xfId="36326"/>
    <cellStyle name="S9 5" xfId="36327"/>
    <cellStyle name="S9 6" xfId="36328"/>
    <cellStyle name="S9 7" xfId="36329"/>
    <cellStyle name="S9 8" xfId="36330"/>
    <cellStyle name="S9 9" xfId="36331"/>
    <cellStyle name="S9_~4462606" xfId="36332"/>
    <cellStyle name="sbt2" xfId="36333"/>
    <cellStyle name="sbt2 2" xfId="36334"/>
    <cellStyle name="Standaard_A2003_Empty" xfId="36335"/>
    <cellStyle name="Standard_Def_taxes" xfId="36336"/>
    <cellStyle name="Style 1" xfId="36337"/>
    <cellStyle name="StyleName1" xfId="36338"/>
    <cellStyle name="StyleName2" xfId="36339"/>
    <cellStyle name="StyleName3" xfId="36340"/>
    <cellStyle name="StyleName4" xfId="36341"/>
    <cellStyle name="StyleName5" xfId="36342"/>
    <cellStyle name="StyleName6" xfId="36343"/>
    <cellStyle name="StyleName7" xfId="36344"/>
    <cellStyle name="StyleName8" xfId="36345"/>
    <cellStyle name="subt1" xfId="36346"/>
    <cellStyle name="subt1 2" xfId="36347"/>
    <cellStyle name="Table  - Style6" xfId="36348"/>
    <cellStyle name="Text" xfId="36349"/>
    <cellStyle name="Text Indent A" xfId="36350"/>
    <cellStyle name="Text Indent B" xfId="36351"/>
    <cellStyle name="Text Indent B 2" xfId="36352"/>
    <cellStyle name="Text Indent C" xfId="36353"/>
    <cellStyle name="Text Indent C 2" xfId="36354"/>
    <cellStyle name="Tickmark" xfId="36355"/>
    <cellStyle name="Tickmark 2" xfId="36356"/>
    <cellStyle name="Tickmark 3" xfId="36357"/>
    <cellStyle name="Times New Roman" xfId="36358"/>
    <cellStyle name="Title  - Style1" xfId="36359"/>
    <cellStyle name="Title 2" xfId="36360"/>
    <cellStyle name="Title 2 10" xfId="36361"/>
    <cellStyle name="Title 2 11" xfId="36362"/>
    <cellStyle name="Title 2 12" xfId="36363"/>
    <cellStyle name="Title 2 13" xfId="36364"/>
    <cellStyle name="Title 2 14" xfId="36365"/>
    <cellStyle name="Title 2 15" xfId="36366"/>
    <cellStyle name="Title 2 16" xfId="36367"/>
    <cellStyle name="Title 2 17" xfId="36368"/>
    <cellStyle name="Title 2 18" xfId="36369"/>
    <cellStyle name="Title 2 19" xfId="36370"/>
    <cellStyle name="Title 2 2" xfId="36371"/>
    <cellStyle name="Title 2 20" xfId="36372"/>
    <cellStyle name="Title 2 21" xfId="36373"/>
    <cellStyle name="Title 2 22" xfId="36374"/>
    <cellStyle name="Title 2 23" xfId="36375"/>
    <cellStyle name="Title 2 24" xfId="36376"/>
    <cellStyle name="Title 2 25" xfId="36377"/>
    <cellStyle name="Title 2 25 2" xfId="36378"/>
    <cellStyle name="Title 2 25 3" xfId="36379"/>
    <cellStyle name="Title 2 25 4" xfId="36380"/>
    <cellStyle name="Title 2 25 5" xfId="36381"/>
    <cellStyle name="Title 2 25 6" xfId="36382"/>
    <cellStyle name="Title 2 26" xfId="36383"/>
    <cellStyle name="Title 2 27" xfId="36384"/>
    <cellStyle name="Title 2 28" xfId="36385"/>
    <cellStyle name="Title 2 29" xfId="36386"/>
    <cellStyle name="Title 2 3" xfId="36387"/>
    <cellStyle name="Title 2 30" xfId="36388"/>
    <cellStyle name="Title 2 31" xfId="36389"/>
    <cellStyle name="Title 2 32" xfId="36390"/>
    <cellStyle name="Title 2 33" xfId="36391"/>
    <cellStyle name="Title 2 34" xfId="36392"/>
    <cellStyle name="Title 2 35" xfId="36393"/>
    <cellStyle name="Title 2 36" xfId="36394"/>
    <cellStyle name="Title 2 37" xfId="36395"/>
    <cellStyle name="Title 2 38" xfId="36396"/>
    <cellStyle name="Title 2 39" xfId="36397"/>
    <cellStyle name="Title 2 4" xfId="36398"/>
    <cellStyle name="Title 2 40" xfId="36399"/>
    <cellStyle name="Title 2 41" xfId="36400"/>
    <cellStyle name="Title 2 42" xfId="36401"/>
    <cellStyle name="Title 2 43" xfId="36402"/>
    <cellStyle name="Title 2 44" xfId="36403"/>
    <cellStyle name="Title 2 45" xfId="36404"/>
    <cellStyle name="Title 2 46" xfId="36405"/>
    <cellStyle name="Title 2 47" xfId="36406"/>
    <cellStyle name="Title 2 48" xfId="36407"/>
    <cellStyle name="Title 2 49" xfId="36408"/>
    <cellStyle name="Title 2 5" xfId="36409"/>
    <cellStyle name="Title 2 50" xfId="36410"/>
    <cellStyle name="Title 2 51" xfId="36411"/>
    <cellStyle name="Title 2 52" xfId="36412"/>
    <cellStyle name="Title 2 53" xfId="36413"/>
    <cellStyle name="Title 2 54" xfId="36414"/>
    <cellStyle name="Title 2 55" xfId="36415"/>
    <cellStyle name="Title 2 56" xfId="36416"/>
    <cellStyle name="Title 2 57" xfId="36417"/>
    <cellStyle name="Title 2 58" xfId="36418"/>
    <cellStyle name="Title 2 59" xfId="36419"/>
    <cellStyle name="Title 2 6" xfId="36420"/>
    <cellStyle name="Title 2 60" xfId="36421"/>
    <cellStyle name="Title 2 61" xfId="36422"/>
    <cellStyle name="Title 2 62" xfId="36423"/>
    <cellStyle name="Title 2 63" xfId="36424"/>
    <cellStyle name="Title 2 64" xfId="36425"/>
    <cellStyle name="Title 2 65" xfId="36426"/>
    <cellStyle name="Title 2 66" xfId="36427"/>
    <cellStyle name="Title 2 67" xfId="36428"/>
    <cellStyle name="Title 2 68" xfId="36429"/>
    <cellStyle name="Title 2 69" xfId="36430"/>
    <cellStyle name="Title 2 7" xfId="36431"/>
    <cellStyle name="Title 2 70" xfId="36432"/>
    <cellStyle name="Title 2 70 2" xfId="36433"/>
    <cellStyle name="Title 2 71" xfId="36434"/>
    <cellStyle name="Title 2 71 2" xfId="36435"/>
    <cellStyle name="Title 2 72" xfId="36436"/>
    <cellStyle name="Title 2 72 2" xfId="36437"/>
    <cellStyle name="Title 2 73" xfId="36438"/>
    <cellStyle name="Title 2 73 2" xfId="36439"/>
    <cellStyle name="Title 2 74" xfId="36440"/>
    <cellStyle name="Title 2 75" xfId="36441"/>
    <cellStyle name="Title 2 76" xfId="36442"/>
    <cellStyle name="Title 2 77" xfId="36443"/>
    <cellStyle name="Title 2 78" xfId="36444"/>
    <cellStyle name="Title 2 79" xfId="36445"/>
    <cellStyle name="Title 2 8" xfId="36446"/>
    <cellStyle name="Title 2 80" xfId="36447"/>
    <cellStyle name="Title 2 81" xfId="36448"/>
    <cellStyle name="Title 2 82" xfId="36449"/>
    <cellStyle name="Title 2 83" xfId="36450"/>
    <cellStyle name="Title 2 84" xfId="36451"/>
    <cellStyle name="Title 2 85" xfId="36452"/>
    <cellStyle name="Title 2 86" xfId="36453"/>
    <cellStyle name="Title 2 87" xfId="36454"/>
    <cellStyle name="Title 2 88" xfId="37368"/>
    <cellStyle name="Title 2 9" xfId="36455"/>
    <cellStyle name="Title 3" xfId="36456"/>
    <cellStyle name="Title 3 10" xfId="36457"/>
    <cellStyle name="Title 3 11" xfId="36458"/>
    <cellStyle name="Title 3 12" xfId="36459"/>
    <cellStyle name="Title 3 13" xfId="36460"/>
    <cellStyle name="Title 3 14" xfId="36461"/>
    <cellStyle name="Title 3 15" xfId="36462"/>
    <cellStyle name="Title 3 16" xfId="36463"/>
    <cellStyle name="Title 3 17" xfId="36464"/>
    <cellStyle name="Title 3 18" xfId="36465"/>
    <cellStyle name="Title 3 19" xfId="36466"/>
    <cellStyle name="Title 3 2" xfId="36467"/>
    <cellStyle name="Title 3 20" xfId="36468"/>
    <cellStyle name="Title 3 21" xfId="36469"/>
    <cellStyle name="Title 3 22" xfId="36470"/>
    <cellStyle name="Title 3 23" xfId="36471"/>
    <cellStyle name="Title 3 24" xfId="36472"/>
    <cellStyle name="Title 3 25" xfId="36473"/>
    <cellStyle name="Title 3 25 2" xfId="36474"/>
    <cellStyle name="Title 3 25 3" xfId="36475"/>
    <cellStyle name="Title 3 25 4" xfId="36476"/>
    <cellStyle name="Title 3 25 5" xfId="36477"/>
    <cellStyle name="Title 3 25 6" xfId="36478"/>
    <cellStyle name="Title 3 26" xfId="36479"/>
    <cellStyle name="Title 3 27" xfId="36480"/>
    <cellStyle name="Title 3 28" xfId="36481"/>
    <cellStyle name="Title 3 29" xfId="36482"/>
    <cellStyle name="Title 3 3" xfId="36483"/>
    <cellStyle name="Title 3 30" xfId="36484"/>
    <cellStyle name="Title 3 31" xfId="36485"/>
    <cellStyle name="Title 3 32" xfId="36486"/>
    <cellStyle name="Title 3 33" xfId="36487"/>
    <cellStyle name="Title 3 34" xfId="36488"/>
    <cellStyle name="Title 3 35" xfId="36489"/>
    <cellStyle name="Title 3 36" xfId="36490"/>
    <cellStyle name="Title 3 37" xfId="36491"/>
    <cellStyle name="Title 3 38" xfId="36492"/>
    <cellStyle name="Title 3 39" xfId="36493"/>
    <cellStyle name="Title 3 4" xfId="36494"/>
    <cellStyle name="Title 3 40" xfId="36495"/>
    <cellStyle name="Title 3 41" xfId="36496"/>
    <cellStyle name="Title 3 42" xfId="36497"/>
    <cellStyle name="Title 3 43" xfId="36498"/>
    <cellStyle name="Title 3 44" xfId="36499"/>
    <cellStyle name="Title 3 45" xfId="36500"/>
    <cellStyle name="Title 3 46" xfId="36501"/>
    <cellStyle name="Title 3 47" xfId="36502"/>
    <cellStyle name="Title 3 48" xfId="36503"/>
    <cellStyle name="Title 3 49" xfId="36504"/>
    <cellStyle name="Title 3 5" xfId="36505"/>
    <cellStyle name="Title 3 50" xfId="36506"/>
    <cellStyle name="Title 3 51" xfId="36507"/>
    <cellStyle name="Title 3 52" xfId="36508"/>
    <cellStyle name="Title 3 53" xfId="36509"/>
    <cellStyle name="Title 3 54" xfId="36510"/>
    <cellStyle name="Title 3 55" xfId="36511"/>
    <cellStyle name="Title 3 56" xfId="36512"/>
    <cellStyle name="Title 3 57" xfId="36513"/>
    <cellStyle name="Title 3 58" xfId="36514"/>
    <cellStyle name="Title 3 59" xfId="36515"/>
    <cellStyle name="Title 3 6" xfId="36516"/>
    <cellStyle name="Title 3 60" xfId="36517"/>
    <cellStyle name="Title 3 61" xfId="36518"/>
    <cellStyle name="Title 3 62" xfId="36519"/>
    <cellStyle name="Title 3 63" xfId="36520"/>
    <cellStyle name="Title 3 64" xfId="36521"/>
    <cellStyle name="Title 3 65" xfId="36522"/>
    <cellStyle name="Title 3 66" xfId="36523"/>
    <cellStyle name="Title 3 67" xfId="36524"/>
    <cellStyle name="Title 3 67 2" xfId="36525"/>
    <cellStyle name="Title 3 68" xfId="36526"/>
    <cellStyle name="Title 3 68 2" xfId="36527"/>
    <cellStyle name="Title 3 69" xfId="36528"/>
    <cellStyle name="Title 3 69 2" xfId="36529"/>
    <cellStyle name="Title 3 7" xfId="36530"/>
    <cellStyle name="Title 3 70" xfId="36531"/>
    <cellStyle name="Title 3 70 2" xfId="36532"/>
    <cellStyle name="Title 3 71" xfId="36533"/>
    <cellStyle name="Title 3 72" xfId="36534"/>
    <cellStyle name="Title 3 73" xfId="36535"/>
    <cellStyle name="Title 3 74" xfId="36536"/>
    <cellStyle name="Title 3 75" xfId="36537"/>
    <cellStyle name="Title 3 76" xfId="36538"/>
    <cellStyle name="Title 3 77" xfId="36539"/>
    <cellStyle name="Title 3 78" xfId="36540"/>
    <cellStyle name="Title 3 79" xfId="36541"/>
    <cellStyle name="Title 3 8" xfId="36542"/>
    <cellStyle name="Title 3 80" xfId="36543"/>
    <cellStyle name="Title 3 81" xfId="36544"/>
    <cellStyle name="Title 3 82" xfId="36545"/>
    <cellStyle name="Title 3 83" xfId="36546"/>
    <cellStyle name="Title 3 84" xfId="37369"/>
    <cellStyle name="Title 3 9" xfId="36547"/>
    <cellStyle name="Title 4" xfId="36548"/>
    <cellStyle name="Title 4 10" xfId="36549"/>
    <cellStyle name="Title 4 11" xfId="36550"/>
    <cellStyle name="Title 4 12" xfId="36551"/>
    <cellStyle name="Title 4 13" xfId="36552"/>
    <cellStyle name="Title 4 14" xfId="36553"/>
    <cellStyle name="Title 4 15" xfId="36554"/>
    <cellStyle name="Title 4 16" xfId="36555"/>
    <cellStyle name="Title 4 17" xfId="36556"/>
    <cellStyle name="Title 4 18" xfId="36557"/>
    <cellStyle name="Title 4 19" xfId="36558"/>
    <cellStyle name="Title 4 2" xfId="36559"/>
    <cellStyle name="Title 4 20" xfId="36560"/>
    <cellStyle name="Title 4 21" xfId="36561"/>
    <cellStyle name="Title 4 22" xfId="36562"/>
    <cellStyle name="Title 4 23" xfId="36563"/>
    <cellStyle name="Title 4 24" xfId="36564"/>
    <cellStyle name="Title 4 25" xfId="36565"/>
    <cellStyle name="Title 4 25 2" xfId="36566"/>
    <cellStyle name="Title 4 25 3" xfId="36567"/>
    <cellStyle name="Title 4 25 4" xfId="36568"/>
    <cellStyle name="Title 4 25 5" xfId="36569"/>
    <cellStyle name="Title 4 25 6" xfId="36570"/>
    <cellStyle name="Title 4 26" xfId="36571"/>
    <cellStyle name="Title 4 27" xfId="36572"/>
    <cellStyle name="Title 4 28" xfId="36573"/>
    <cellStyle name="Title 4 29" xfId="36574"/>
    <cellStyle name="Title 4 3" xfId="36575"/>
    <cellStyle name="Title 4 30" xfId="36576"/>
    <cellStyle name="Title 4 31" xfId="36577"/>
    <cellStyle name="Title 4 32" xfId="36578"/>
    <cellStyle name="Title 4 33" xfId="36579"/>
    <cellStyle name="Title 4 34" xfId="36580"/>
    <cellStyle name="Title 4 35" xfId="36581"/>
    <cellStyle name="Title 4 36" xfId="36582"/>
    <cellStyle name="Title 4 37" xfId="36583"/>
    <cellStyle name="Title 4 38" xfId="36584"/>
    <cellStyle name="Title 4 39" xfId="36585"/>
    <cellStyle name="Title 4 4" xfId="36586"/>
    <cellStyle name="Title 4 40" xfId="36587"/>
    <cellStyle name="Title 4 41" xfId="36588"/>
    <cellStyle name="Title 4 42" xfId="36589"/>
    <cellStyle name="Title 4 43" xfId="36590"/>
    <cellStyle name="Title 4 44" xfId="36591"/>
    <cellStyle name="Title 4 45" xfId="36592"/>
    <cellStyle name="Title 4 46" xfId="36593"/>
    <cellStyle name="Title 4 47" xfId="36594"/>
    <cellStyle name="Title 4 48" xfId="36595"/>
    <cellStyle name="Title 4 49" xfId="36596"/>
    <cellStyle name="Title 4 5" xfId="36597"/>
    <cellStyle name="Title 4 50" xfId="36598"/>
    <cellStyle name="Title 4 51" xfId="36599"/>
    <cellStyle name="Title 4 52" xfId="36600"/>
    <cellStyle name="Title 4 53" xfId="36601"/>
    <cellStyle name="Title 4 54" xfId="36602"/>
    <cellStyle name="Title 4 55" xfId="36603"/>
    <cellStyle name="Title 4 56" xfId="36604"/>
    <cellStyle name="Title 4 57" xfId="36605"/>
    <cellStyle name="Title 4 58" xfId="36606"/>
    <cellStyle name="Title 4 59" xfId="36607"/>
    <cellStyle name="Title 4 6" xfId="36608"/>
    <cellStyle name="Title 4 60" xfId="36609"/>
    <cellStyle name="Title 4 61" xfId="36610"/>
    <cellStyle name="Title 4 62" xfId="36611"/>
    <cellStyle name="Title 4 63" xfId="36612"/>
    <cellStyle name="Title 4 64" xfId="36613"/>
    <cellStyle name="Title 4 65" xfId="36614"/>
    <cellStyle name="Title 4 66" xfId="36615"/>
    <cellStyle name="Title 4 67" xfId="36616"/>
    <cellStyle name="Title 4 67 2" xfId="36617"/>
    <cellStyle name="Title 4 68" xfId="36618"/>
    <cellStyle name="Title 4 68 2" xfId="36619"/>
    <cellStyle name="Title 4 69" xfId="36620"/>
    <cellStyle name="Title 4 69 2" xfId="36621"/>
    <cellStyle name="Title 4 7" xfId="36622"/>
    <cellStyle name="Title 4 70" xfId="36623"/>
    <cellStyle name="Title 4 70 2" xfId="36624"/>
    <cellStyle name="Title 4 71" xfId="36625"/>
    <cellStyle name="Title 4 72" xfId="36626"/>
    <cellStyle name="Title 4 73" xfId="36627"/>
    <cellStyle name="Title 4 74" xfId="36628"/>
    <cellStyle name="Title 4 75" xfId="36629"/>
    <cellStyle name="Title 4 76" xfId="36630"/>
    <cellStyle name="Title 4 77" xfId="36631"/>
    <cellStyle name="Title 4 78" xfId="36632"/>
    <cellStyle name="Title 4 79" xfId="36633"/>
    <cellStyle name="Title 4 8" xfId="36634"/>
    <cellStyle name="Title 4 80" xfId="36635"/>
    <cellStyle name="Title 4 81" xfId="36636"/>
    <cellStyle name="Title 4 82" xfId="36637"/>
    <cellStyle name="Title 4 83" xfId="36638"/>
    <cellStyle name="Title 4 84" xfId="37370"/>
    <cellStyle name="Title 4 9" xfId="36639"/>
    <cellStyle name="Title 5" xfId="36640"/>
    <cellStyle name="Title 6" xfId="36641"/>
    <cellStyle name="Title 7" xfId="36642"/>
    <cellStyle name="Título" xfId="36643"/>
    <cellStyle name="toddiaccountingstyle" xfId="36644"/>
    <cellStyle name="todditextstyle" xfId="36645"/>
    <cellStyle name="Total 2" xfId="36646"/>
    <cellStyle name="Total 2 10" xfId="36647"/>
    <cellStyle name="Total 2 11" xfId="36648"/>
    <cellStyle name="Total 2 12" xfId="36649"/>
    <cellStyle name="Total 2 13" xfId="36650"/>
    <cellStyle name="Total 2 14" xfId="36651"/>
    <cellStyle name="Total 2 15" xfId="36652"/>
    <cellStyle name="Total 2 16" xfId="36653"/>
    <cellStyle name="Total 2 17" xfId="36654"/>
    <cellStyle name="Total 2 18" xfId="36655"/>
    <cellStyle name="Total 2 19" xfId="36656"/>
    <cellStyle name="Total 2 2" xfId="36657"/>
    <cellStyle name="Total 2 20" xfId="36658"/>
    <cellStyle name="Total 2 21" xfId="36659"/>
    <cellStyle name="Total 2 22" xfId="36660"/>
    <cellStyle name="Total 2 23" xfId="36661"/>
    <cellStyle name="Total 2 24" xfId="36662"/>
    <cellStyle name="Total 2 25" xfId="36663"/>
    <cellStyle name="Total 2 25 2" xfId="36664"/>
    <cellStyle name="Total 2 25 3" xfId="36665"/>
    <cellStyle name="Total 2 25 4" xfId="36666"/>
    <cellStyle name="Total 2 25 5" xfId="36667"/>
    <cellStyle name="Total 2 25 6" xfId="36668"/>
    <cellStyle name="Total 2 26" xfId="36669"/>
    <cellStyle name="Total 2 27" xfId="36670"/>
    <cellStyle name="Total 2 28" xfId="36671"/>
    <cellStyle name="Total 2 29" xfId="36672"/>
    <cellStyle name="Total 2 3" xfId="36673"/>
    <cellStyle name="Total 2 30" xfId="36674"/>
    <cellStyle name="Total 2 31" xfId="36675"/>
    <cellStyle name="Total 2 32" xfId="36676"/>
    <cellStyle name="Total 2 33" xfId="36677"/>
    <cellStyle name="Total 2 34" xfId="36678"/>
    <cellStyle name="Total 2 35" xfId="36679"/>
    <cellStyle name="Total 2 36" xfId="36680"/>
    <cellStyle name="Total 2 37" xfId="36681"/>
    <cellStyle name="Total 2 38" xfId="36682"/>
    <cellStyle name="Total 2 39" xfId="36683"/>
    <cellStyle name="Total 2 4" xfId="36684"/>
    <cellStyle name="Total 2 40" xfId="36685"/>
    <cellStyle name="Total 2 41" xfId="36686"/>
    <cellStyle name="Total 2 42" xfId="36687"/>
    <cellStyle name="Total 2 43" xfId="36688"/>
    <cellStyle name="Total 2 44" xfId="36689"/>
    <cellStyle name="Total 2 45" xfId="36690"/>
    <cellStyle name="Total 2 46" xfId="36691"/>
    <cellStyle name="Total 2 47" xfId="36692"/>
    <cellStyle name="Total 2 48" xfId="36693"/>
    <cellStyle name="Total 2 49" xfId="36694"/>
    <cellStyle name="Total 2 5" xfId="36695"/>
    <cellStyle name="Total 2 50" xfId="36696"/>
    <cellStyle name="Total 2 51" xfId="36697"/>
    <cellStyle name="Total 2 52" xfId="36698"/>
    <cellStyle name="Total 2 53" xfId="36699"/>
    <cellStyle name="Total 2 54" xfId="36700"/>
    <cellStyle name="Total 2 55" xfId="36701"/>
    <cellStyle name="Total 2 56" xfId="36702"/>
    <cellStyle name="Total 2 57" xfId="36703"/>
    <cellStyle name="Total 2 58" xfId="36704"/>
    <cellStyle name="Total 2 59" xfId="36705"/>
    <cellStyle name="Total 2 6" xfId="36706"/>
    <cellStyle name="Total 2 60" xfId="36707"/>
    <cellStyle name="Total 2 61" xfId="36708"/>
    <cellStyle name="Total 2 62" xfId="36709"/>
    <cellStyle name="Total 2 63" xfId="36710"/>
    <cellStyle name="Total 2 64" xfId="36711"/>
    <cellStyle name="Total 2 65" xfId="36712"/>
    <cellStyle name="Total 2 66" xfId="36713"/>
    <cellStyle name="Total 2 67" xfId="36714"/>
    <cellStyle name="Total 2 68" xfId="36715"/>
    <cellStyle name="Total 2 69" xfId="36716"/>
    <cellStyle name="Total 2 7" xfId="36717"/>
    <cellStyle name="Total 2 70" xfId="36718"/>
    <cellStyle name="Total 2 70 2" xfId="36719"/>
    <cellStyle name="Total 2 71" xfId="36720"/>
    <cellStyle name="Total 2 71 2" xfId="36721"/>
    <cellStyle name="Total 2 72" xfId="36722"/>
    <cellStyle name="Total 2 72 2" xfId="36723"/>
    <cellStyle name="Total 2 73" xfId="36724"/>
    <cellStyle name="Total 2 73 2" xfId="36725"/>
    <cellStyle name="Total 2 74" xfId="36726"/>
    <cellStyle name="Total 2 75" xfId="36727"/>
    <cellStyle name="Total 2 76" xfId="36728"/>
    <cellStyle name="Total 2 77" xfId="36729"/>
    <cellStyle name="Total 2 78" xfId="36730"/>
    <cellStyle name="Total 2 79" xfId="36731"/>
    <cellStyle name="Total 2 8" xfId="36732"/>
    <cellStyle name="Total 2 80" xfId="36733"/>
    <cellStyle name="Total 2 81" xfId="36734"/>
    <cellStyle name="Total 2 82" xfId="36735"/>
    <cellStyle name="Total 2 83" xfId="36736"/>
    <cellStyle name="Total 2 84" xfId="36737"/>
    <cellStyle name="Total 2 85" xfId="36738"/>
    <cellStyle name="Total 2 86" xfId="36739"/>
    <cellStyle name="Total 2 87" xfId="36740"/>
    <cellStyle name="Total 2 88" xfId="37371"/>
    <cellStyle name="Total 2 9" xfId="36741"/>
    <cellStyle name="Total 3" xfId="36742"/>
    <cellStyle name="Total 3 10" xfId="36743"/>
    <cellStyle name="Total 3 11" xfId="36744"/>
    <cellStyle name="Total 3 12" xfId="36745"/>
    <cellStyle name="Total 3 13" xfId="36746"/>
    <cellStyle name="Total 3 14" xfId="36747"/>
    <cellStyle name="Total 3 15" xfId="36748"/>
    <cellStyle name="Total 3 16" xfId="36749"/>
    <cellStyle name="Total 3 17" xfId="36750"/>
    <cellStyle name="Total 3 18" xfId="36751"/>
    <cellStyle name="Total 3 19" xfId="36752"/>
    <cellStyle name="Total 3 2" xfId="36753"/>
    <cellStyle name="Total 3 20" xfId="36754"/>
    <cellStyle name="Total 3 21" xfId="36755"/>
    <cellStyle name="Total 3 22" xfId="36756"/>
    <cellStyle name="Total 3 23" xfId="36757"/>
    <cellStyle name="Total 3 24" xfId="36758"/>
    <cellStyle name="Total 3 25" xfId="36759"/>
    <cellStyle name="Total 3 25 2" xfId="36760"/>
    <cellStyle name="Total 3 25 3" xfId="36761"/>
    <cellStyle name="Total 3 25 4" xfId="36762"/>
    <cellStyle name="Total 3 25 5" xfId="36763"/>
    <cellStyle name="Total 3 25 6" xfId="36764"/>
    <cellStyle name="Total 3 26" xfId="36765"/>
    <cellStyle name="Total 3 27" xfId="36766"/>
    <cellStyle name="Total 3 28" xfId="36767"/>
    <cellStyle name="Total 3 29" xfId="36768"/>
    <cellStyle name="Total 3 3" xfId="36769"/>
    <cellStyle name="Total 3 30" xfId="36770"/>
    <cellStyle name="Total 3 31" xfId="36771"/>
    <cellStyle name="Total 3 32" xfId="36772"/>
    <cellStyle name="Total 3 33" xfId="36773"/>
    <cellStyle name="Total 3 34" xfId="36774"/>
    <cellStyle name="Total 3 35" xfId="36775"/>
    <cellStyle name="Total 3 36" xfId="36776"/>
    <cellStyle name="Total 3 37" xfId="36777"/>
    <cellStyle name="Total 3 38" xfId="36778"/>
    <cellStyle name="Total 3 39" xfId="36779"/>
    <cellStyle name="Total 3 4" xfId="36780"/>
    <cellStyle name="Total 3 40" xfId="36781"/>
    <cellStyle name="Total 3 41" xfId="36782"/>
    <cellStyle name="Total 3 42" xfId="36783"/>
    <cellStyle name="Total 3 43" xfId="36784"/>
    <cellStyle name="Total 3 44" xfId="36785"/>
    <cellStyle name="Total 3 45" xfId="36786"/>
    <cellStyle name="Total 3 46" xfId="36787"/>
    <cellStyle name="Total 3 47" xfId="36788"/>
    <cellStyle name="Total 3 48" xfId="36789"/>
    <cellStyle name="Total 3 49" xfId="36790"/>
    <cellStyle name="Total 3 5" xfId="36791"/>
    <cellStyle name="Total 3 50" xfId="36792"/>
    <cellStyle name="Total 3 51" xfId="36793"/>
    <cellStyle name="Total 3 52" xfId="36794"/>
    <cellStyle name="Total 3 53" xfId="36795"/>
    <cellStyle name="Total 3 54" xfId="36796"/>
    <cellStyle name="Total 3 55" xfId="36797"/>
    <cellStyle name="Total 3 56" xfId="36798"/>
    <cellStyle name="Total 3 57" xfId="36799"/>
    <cellStyle name="Total 3 58" xfId="36800"/>
    <cellStyle name="Total 3 59" xfId="36801"/>
    <cellStyle name="Total 3 6" xfId="36802"/>
    <cellStyle name="Total 3 60" xfId="36803"/>
    <cellStyle name="Total 3 61" xfId="36804"/>
    <cellStyle name="Total 3 62" xfId="36805"/>
    <cellStyle name="Total 3 63" xfId="36806"/>
    <cellStyle name="Total 3 64" xfId="36807"/>
    <cellStyle name="Total 3 65" xfId="36808"/>
    <cellStyle name="Total 3 66" xfId="36809"/>
    <cellStyle name="Total 3 67" xfId="36810"/>
    <cellStyle name="Total 3 67 2" xfId="36811"/>
    <cellStyle name="Total 3 68" xfId="36812"/>
    <cellStyle name="Total 3 68 2" xfId="36813"/>
    <cellStyle name="Total 3 69" xfId="36814"/>
    <cellStyle name="Total 3 69 2" xfId="36815"/>
    <cellStyle name="Total 3 7" xfId="36816"/>
    <cellStyle name="Total 3 70" xfId="36817"/>
    <cellStyle name="Total 3 70 2" xfId="36818"/>
    <cellStyle name="Total 3 71" xfId="36819"/>
    <cellStyle name="Total 3 72" xfId="36820"/>
    <cellStyle name="Total 3 73" xfId="36821"/>
    <cellStyle name="Total 3 74" xfId="36822"/>
    <cellStyle name="Total 3 75" xfId="36823"/>
    <cellStyle name="Total 3 76" xfId="36824"/>
    <cellStyle name="Total 3 77" xfId="36825"/>
    <cellStyle name="Total 3 78" xfId="36826"/>
    <cellStyle name="Total 3 79" xfId="36827"/>
    <cellStyle name="Total 3 8" xfId="36828"/>
    <cellStyle name="Total 3 80" xfId="36829"/>
    <cellStyle name="Total 3 81" xfId="36830"/>
    <cellStyle name="Total 3 82" xfId="36831"/>
    <cellStyle name="Total 3 83" xfId="36832"/>
    <cellStyle name="Total 3 84" xfId="37372"/>
    <cellStyle name="Total 3 9" xfId="36833"/>
    <cellStyle name="Total 4" xfId="36834"/>
    <cellStyle name="Total 4 10" xfId="36835"/>
    <cellStyle name="Total 4 11" xfId="36836"/>
    <cellStyle name="Total 4 12" xfId="36837"/>
    <cellStyle name="Total 4 13" xfId="36838"/>
    <cellStyle name="Total 4 14" xfId="36839"/>
    <cellStyle name="Total 4 15" xfId="36840"/>
    <cellStyle name="Total 4 16" xfId="36841"/>
    <cellStyle name="Total 4 17" xfId="36842"/>
    <cellStyle name="Total 4 18" xfId="36843"/>
    <cellStyle name="Total 4 19" xfId="36844"/>
    <cellStyle name="Total 4 2" xfId="36845"/>
    <cellStyle name="Total 4 20" xfId="36846"/>
    <cellStyle name="Total 4 21" xfId="36847"/>
    <cellStyle name="Total 4 22" xfId="36848"/>
    <cellStyle name="Total 4 23" xfId="36849"/>
    <cellStyle name="Total 4 24" xfId="36850"/>
    <cellStyle name="Total 4 25" xfId="36851"/>
    <cellStyle name="Total 4 25 2" xfId="36852"/>
    <cellStyle name="Total 4 25 3" xfId="36853"/>
    <cellStyle name="Total 4 25 4" xfId="36854"/>
    <cellStyle name="Total 4 25 5" xfId="36855"/>
    <cellStyle name="Total 4 25 6" xfId="36856"/>
    <cellStyle name="Total 4 26" xfId="36857"/>
    <cellStyle name="Total 4 27" xfId="36858"/>
    <cellStyle name="Total 4 28" xfId="36859"/>
    <cellStyle name="Total 4 29" xfId="36860"/>
    <cellStyle name="Total 4 3" xfId="36861"/>
    <cellStyle name="Total 4 30" xfId="36862"/>
    <cellStyle name="Total 4 31" xfId="36863"/>
    <cellStyle name="Total 4 32" xfId="36864"/>
    <cellStyle name="Total 4 33" xfId="36865"/>
    <cellStyle name="Total 4 34" xfId="36866"/>
    <cellStyle name="Total 4 35" xfId="36867"/>
    <cellStyle name="Total 4 36" xfId="36868"/>
    <cellStyle name="Total 4 37" xfId="36869"/>
    <cellStyle name="Total 4 38" xfId="36870"/>
    <cellStyle name="Total 4 39" xfId="36871"/>
    <cellStyle name="Total 4 4" xfId="36872"/>
    <cellStyle name="Total 4 40" xfId="36873"/>
    <cellStyle name="Total 4 41" xfId="36874"/>
    <cellStyle name="Total 4 42" xfId="36875"/>
    <cellStyle name="Total 4 43" xfId="36876"/>
    <cellStyle name="Total 4 44" xfId="36877"/>
    <cellStyle name="Total 4 45" xfId="36878"/>
    <cellStyle name="Total 4 46" xfId="36879"/>
    <cellStyle name="Total 4 47" xfId="36880"/>
    <cellStyle name="Total 4 48" xfId="36881"/>
    <cellStyle name="Total 4 49" xfId="36882"/>
    <cellStyle name="Total 4 5" xfId="36883"/>
    <cellStyle name="Total 4 50" xfId="36884"/>
    <cellStyle name="Total 4 51" xfId="36885"/>
    <cellStyle name="Total 4 52" xfId="36886"/>
    <cellStyle name="Total 4 53" xfId="36887"/>
    <cellStyle name="Total 4 54" xfId="36888"/>
    <cellStyle name="Total 4 55" xfId="36889"/>
    <cellStyle name="Total 4 56" xfId="36890"/>
    <cellStyle name="Total 4 57" xfId="36891"/>
    <cellStyle name="Total 4 58" xfId="36892"/>
    <cellStyle name="Total 4 59" xfId="36893"/>
    <cellStyle name="Total 4 6" xfId="36894"/>
    <cellStyle name="Total 4 60" xfId="36895"/>
    <cellStyle name="Total 4 61" xfId="36896"/>
    <cellStyle name="Total 4 62" xfId="36897"/>
    <cellStyle name="Total 4 63" xfId="36898"/>
    <cellStyle name="Total 4 64" xfId="36899"/>
    <cellStyle name="Total 4 65" xfId="36900"/>
    <cellStyle name="Total 4 66" xfId="36901"/>
    <cellStyle name="Total 4 67" xfId="36902"/>
    <cellStyle name="Total 4 67 2" xfId="36903"/>
    <cellStyle name="Total 4 68" xfId="36904"/>
    <cellStyle name="Total 4 68 2" xfId="36905"/>
    <cellStyle name="Total 4 69" xfId="36906"/>
    <cellStyle name="Total 4 69 2" xfId="36907"/>
    <cellStyle name="Total 4 7" xfId="36908"/>
    <cellStyle name="Total 4 70" xfId="36909"/>
    <cellStyle name="Total 4 70 2" xfId="36910"/>
    <cellStyle name="Total 4 71" xfId="36911"/>
    <cellStyle name="Total 4 72" xfId="36912"/>
    <cellStyle name="Total 4 73" xfId="36913"/>
    <cellStyle name="Total 4 74" xfId="36914"/>
    <cellStyle name="Total 4 75" xfId="36915"/>
    <cellStyle name="Total 4 76" xfId="36916"/>
    <cellStyle name="Total 4 77" xfId="36917"/>
    <cellStyle name="Total 4 78" xfId="36918"/>
    <cellStyle name="Total 4 79" xfId="36919"/>
    <cellStyle name="Total 4 8" xfId="36920"/>
    <cellStyle name="Total 4 80" xfId="36921"/>
    <cellStyle name="Total 4 81" xfId="36922"/>
    <cellStyle name="Total 4 82" xfId="36923"/>
    <cellStyle name="Total 4 83" xfId="36924"/>
    <cellStyle name="Total 4 84" xfId="37373"/>
    <cellStyle name="Total 4 9" xfId="36925"/>
    <cellStyle name="Total 5" xfId="36926"/>
    <cellStyle name="Total 5 2" xfId="37374"/>
    <cellStyle name="Total 6" xfId="36927"/>
    <cellStyle name="Total 6 2" xfId="37375"/>
    <cellStyle name="Total 7" xfId="36928"/>
    <cellStyle name="TotCol - Style5" xfId="36929"/>
    <cellStyle name="TotRow - Style4" xfId="36930"/>
    <cellStyle name="TRADE" xfId="36931"/>
    <cellStyle name="Transfer out" xfId="36932"/>
    <cellStyle name="tsfaccountingstyle" xfId="36933"/>
    <cellStyle name="tsfdtstyle" xfId="36934"/>
    <cellStyle name="tsftextstyle" xfId="36935"/>
    <cellStyle name="Tusental (0)_laroux" xfId="36936"/>
    <cellStyle name="Tusental_laroux" xfId="36937"/>
    <cellStyle name="Unprotected" xfId="36938"/>
    <cellStyle name="Valuta (0)_laroux" xfId="36939"/>
    <cellStyle name="Valuta_laroux" xfId="36940"/>
    <cellStyle name="Velký nadpis" xfId="36941"/>
    <cellStyle name="Währung [0]_Central Install 6-up" xfId="36942"/>
    <cellStyle name="Währung_Central Install 6-up" xfId="36943"/>
    <cellStyle name="Warning Text 2" xfId="36944"/>
    <cellStyle name="Warning Text 2 10" xfId="36945"/>
    <cellStyle name="Warning Text 2 11" xfId="36946"/>
    <cellStyle name="Warning Text 2 12" xfId="36947"/>
    <cellStyle name="Warning Text 2 13" xfId="36948"/>
    <cellStyle name="Warning Text 2 14" xfId="36949"/>
    <cellStyle name="Warning Text 2 15" xfId="36950"/>
    <cellStyle name="Warning Text 2 16" xfId="36951"/>
    <cellStyle name="Warning Text 2 17" xfId="36952"/>
    <cellStyle name="Warning Text 2 18" xfId="36953"/>
    <cellStyle name="Warning Text 2 19" xfId="36954"/>
    <cellStyle name="Warning Text 2 2" xfId="36955"/>
    <cellStyle name="Warning Text 2 20" xfId="36956"/>
    <cellStyle name="Warning Text 2 21" xfId="36957"/>
    <cellStyle name="Warning Text 2 22" xfId="36958"/>
    <cellStyle name="Warning Text 2 23" xfId="36959"/>
    <cellStyle name="Warning Text 2 24" xfId="36960"/>
    <cellStyle name="Warning Text 2 25" xfId="36961"/>
    <cellStyle name="Warning Text 2 25 2" xfId="36962"/>
    <cellStyle name="Warning Text 2 25 3" xfId="36963"/>
    <cellStyle name="Warning Text 2 25 4" xfId="36964"/>
    <cellStyle name="Warning Text 2 25 5" xfId="36965"/>
    <cellStyle name="Warning Text 2 25 6" xfId="36966"/>
    <cellStyle name="Warning Text 2 26" xfId="36967"/>
    <cellStyle name="Warning Text 2 27" xfId="36968"/>
    <cellStyle name="Warning Text 2 28" xfId="36969"/>
    <cellStyle name="Warning Text 2 29" xfId="36970"/>
    <cellStyle name="Warning Text 2 3" xfId="36971"/>
    <cellStyle name="Warning Text 2 30" xfId="36972"/>
    <cellStyle name="Warning Text 2 31" xfId="36973"/>
    <cellStyle name="Warning Text 2 32" xfId="36974"/>
    <cellStyle name="Warning Text 2 33" xfId="36975"/>
    <cellStyle name="Warning Text 2 34" xfId="36976"/>
    <cellStyle name="Warning Text 2 35" xfId="36977"/>
    <cellStyle name="Warning Text 2 36" xfId="36978"/>
    <cellStyle name="Warning Text 2 37" xfId="36979"/>
    <cellStyle name="Warning Text 2 38" xfId="36980"/>
    <cellStyle name="Warning Text 2 39" xfId="36981"/>
    <cellStyle name="Warning Text 2 4" xfId="36982"/>
    <cellStyle name="Warning Text 2 40" xfId="36983"/>
    <cellStyle name="Warning Text 2 41" xfId="36984"/>
    <cellStyle name="Warning Text 2 42" xfId="36985"/>
    <cellStyle name="Warning Text 2 43" xfId="36986"/>
    <cellStyle name="Warning Text 2 44" xfId="36987"/>
    <cellStyle name="Warning Text 2 45" xfId="36988"/>
    <cellStyle name="Warning Text 2 46" xfId="36989"/>
    <cellStyle name="Warning Text 2 47" xfId="36990"/>
    <cellStyle name="Warning Text 2 48" xfId="36991"/>
    <cellStyle name="Warning Text 2 49" xfId="36992"/>
    <cellStyle name="Warning Text 2 5" xfId="36993"/>
    <cellStyle name="Warning Text 2 50" xfId="36994"/>
    <cellStyle name="Warning Text 2 51" xfId="36995"/>
    <cellStyle name="Warning Text 2 52" xfId="36996"/>
    <cellStyle name="Warning Text 2 53" xfId="36997"/>
    <cellStyle name="Warning Text 2 54" xfId="36998"/>
    <cellStyle name="Warning Text 2 55" xfId="36999"/>
    <cellStyle name="Warning Text 2 56" xfId="37000"/>
    <cellStyle name="Warning Text 2 57" xfId="37001"/>
    <cellStyle name="Warning Text 2 58" xfId="37002"/>
    <cellStyle name="Warning Text 2 59" xfId="37003"/>
    <cellStyle name="Warning Text 2 6" xfId="37004"/>
    <cellStyle name="Warning Text 2 60" xfId="37005"/>
    <cellStyle name="Warning Text 2 61" xfId="37006"/>
    <cellStyle name="Warning Text 2 62" xfId="37007"/>
    <cellStyle name="Warning Text 2 63" xfId="37008"/>
    <cellStyle name="Warning Text 2 64" xfId="37009"/>
    <cellStyle name="Warning Text 2 65" xfId="37010"/>
    <cellStyle name="Warning Text 2 66" xfId="37011"/>
    <cellStyle name="Warning Text 2 67" xfId="37012"/>
    <cellStyle name="Warning Text 2 68" xfId="37013"/>
    <cellStyle name="Warning Text 2 69" xfId="37014"/>
    <cellStyle name="Warning Text 2 7" xfId="37015"/>
    <cellStyle name="Warning Text 2 70" xfId="37016"/>
    <cellStyle name="Warning Text 2 70 2" xfId="37017"/>
    <cellStyle name="Warning Text 2 71" xfId="37018"/>
    <cellStyle name="Warning Text 2 71 2" xfId="37019"/>
    <cellStyle name="Warning Text 2 72" xfId="37020"/>
    <cellStyle name="Warning Text 2 72 2" xfId="37021"/>
    <cellStyle name="Warning Text 2 73" xfId="37022"/>
    <cellStyle name="Warning Text 2 73 2" xfId="37023"/>
    <cellStyle name="Warning Text 2 74" xfId="37024"/>
    <cellStyle name="Warning Text 2 75" xfId="37025"/>
    <cellStyle name="Warning Text 2 76" xfId="37026"/>
    <cellStyle name="Warning Text 2 77" xfId="37027"/>
    <cellStyle name="Warning Text 2 78" xfId="37028"/>
    <cellStyle name="Warning Text 2 79" xfId="37029"/>
    <cellStyle name="Warning Text 2 8" xfId="37030"/>
    <cellStyle name="Warning Text 2 80" xfId="37031"/>
    <cellStyle name="Warning Text 2 81" xfId="37032"/>
    <cellStyle name="Warning Text 2 82" xfId="37033"/>
    <cellStyle name="Warning Text 2 83" xfId="37034"/>
    <cellStyle name="Warning Text 2 84" xfId="37035"/>
    <cellStyle name="Warning Text 2 85" xfId="37036"/>
    <cellStyle name="Warning Text 2 86" xfId="37037"/>
    <cellStyle name="Warning Text 2 87" xfId="37038"/>
    <cellStyle name="Warning Text 2 88" xfId="37376"/>
    <cellStyle name="Warning Text 2 9" xfId="37039"/>
    <cellStyle name="Warning Text 3" xfId="37040"/>
    <cellStyle name="Warning Text 3 10" xfId="37041"/>
    <cellStyle name="Warning Text 3 11" xfId="37042"/>
    <cellStyle name="Warning Text 3 12" xfId="37043"/>
    <cellStyle name="Warning Text 3 13" xfId="37044"/>
    <cellStyle name="Warning Text 3 14" xfId="37045"/>
    <cellStyle name="Warning Text 3 15" xfId="37046"/>
    <cellStyle name="Warning Text 3 16" xfId="37047"/>
    <cellStyle name="Warning Text 3 17" xfId="37048"/>
    <cellStyle name="Warning Text 3 18" xfId="37049"/>
    <cellStyle name="Warning Text 3 19" xfId="37050"/>
    <cellStyle name="Warning Text 3 2" xfId="37051"/>
    <cellStyle name="Warning Text 3 20" xfId="37052"/>
    <cellStyle name="Warning Text 3 21" xfId="37053"/>
    <cellStyle name="Warning Text 3 22" xfId="37054"/>
    <cellStyle name="Warning Text 3 23" xfId="37055"/>
    <cellStyle name="Warning Text 3 24" xfId="37056"/>
    <cellStyle name="Warning Text 3 25" xfId="37057"/>
    <cellStyle name="Warning Text 3 25 2" xfId="37058"/>
    <cellStyle name="Warning Text 3 25 3" xfId="37059"/>
    <cellStyle name="Warning Text 3 25 4" xfId="37060"/>
    <cellStyle name="Warning Text 3 25 5" xfId="37061"/>
    <cellStyle name="Warning Text 3 25 6" xfId="37062"/>
    <cellStyle name="Warning Text 3 26" xfId="37063"/>
    <cellStyle name="Warning Text 3 27" xfId="37064"/>
    <cellStyle name="Warning Text 3 28" xfId="37065"/>
    <cellStyle name="Warning Text 3 29" xfId="37066"/>
    <cellStyle name="Warning Text 3 3" xfId="37067"/>
    <cellStyle name="Warning Text 3 30" xfId="37068"/>
    <cellStyle name="Warning Text 3 31" xfId="37069"/>
    <cellStyle name="Warning Text 3 32" xfId="37070"/>
    <cellStyle name="Warning Text 3 33" xfId="37071"/>
    <cellStyle name="Warning Text 3 34" xfId="37072"/>
    <cellStyle name="Warning Text 3 35" xfId="37073"/>
    <cellStyle name="Warning Text 3 36" xfId="37074"/>
    <cellStyle name="Warning Text 3 37" xfId="37075"/>
    <cellStyle name="Warning Text 3 38" xfId="37076"/>
    <cellStyle name="Warning Text 3 39" xfId="37077"/>
    <cellStyle name="Warning Text 3 4" xfId="37078"/>
    <cellStyle name="Warning Text 3 40" xfId="37079"/>
    <cellStyle name="Warning Text 3 41" xfId="37080"/>
    <cellStyle name="Warning Text 3 42" xfId="37081"/>
    <cellStyle name="Warning Text 3 43" xfId="37082"/>
    <cellStyle name="Warning Text 3 44" xfId="37083"/>
    <cellStyle name="Warning Text 3 45" xfId="37084"/>
    <cellStyle name="Warning Text 3 46" xfId="37085"/>
    <cellStyle name="Warning Text 3 47" xfId="37086"/>
    <cellStyle name="Warning Text 3 48" xfId="37087"/>
    <cellStyle name="Warning Text 3 49" xfId="37088"/>
    <cellStyle name="Warning Text 3 5" xfId="37089"/>
    <cellStyle name="Warning Text 3 50" xfId="37090"/>
    <cellStyle name="Warning Text 3 51" xfId="37091"/>
    <cellStyle name="Warning Text 3 52" xfId="37092"/>
    <cellStyle name="Warning Text 3 53" xfId="37093"/>
    <cellStyle name="Warning Text 3 54" xfId="37094"/>
    <cellStyle name="Warning Text 3 55" xfId="37095"/>
    <cellStyle name="Warning Text 3 56" xfId="37096"/>
    <cellStyle name="Warning Text 3 57" xfId="37097"/>
    <cellStyle name="Warning Text 3 58" xfId="37098"/>
    <cellStyle name="Warning Text 3 59" xfId="37099"/>
    <cellStyle name="Warning Text 3 6" xfId="37100"/>
    <cellStyle name="Warning Text 3 60" xfId="37101"/>
    <cellStyle name="Warning Text 3 61" xfId="37102"/>
    <cellStyle name="Warning Text 3 62" xfId="37103"/>
    <cellStyle name="Warning Text 3 63" xfId="37104"/>
    <cellStyle name="Warning Text 3 64" xfId="37105"/>
    <cellStyle name="Warning Text 3 65" xfId="37106"/>
    <cellStyle name="Warning Text 3 66" xfId="37107"/>
    <cellStyle name="Warning Text 3 67" xfId="37108"/>
    <cellStyle name="Warning Text 3 67 2" xfId="37109"/>
    <cellStyle name="Warning Text 3 68" xfId="37110"/>
    <cellStyle name="Warning Text 3 68 2" xfId="37111"/>
    <cellStyle name="Warning Text 3 69" xfId="37112"/>
    <cellStyle name="Warning Text 3 69 2" xfId="37113"/>
    <cellStyle name="Warning Text 3 7" xfId="37114"/>
    <cellStyle name="Warning Text 3 70" xfId="37115"/>
    <cellStyle name="Warning Text 3 70 2" xfId="37116"/>
    <cellStyle name="Warning Text 3 71" xfId="37117"/>
    <cellStyle name="Warning Text 3 72" xfId="37118"/>
    <cellStyle name="Warning Text 3 73" xfId="37119"/>
    <cellStyle name="Warning Text 3 74" xfId="37120"/>
    <cellStyle name="Warning Text 3 75" xfId="37121"/>
    <cellStyle name="Warning Text 3 76" xfId="37122"/>
    <cellStyle name="Warning Text 3 77" xfId="37123"/>
    <cellStyle name="Warning Text 3 78" xfId="37124"/>
    <cellStyle name="Warning Text 3 79" xfId="37125"/>
    <cellStyle name="Warning Text 3 8" xfId="37126"/>
    <cellStyle name="Warning Text 3 80" xfId="37127"/>
    <cellStyle name="Warning Text 3 81" xfId="37128"/>
    <cellStyle name="Warning Text 3 82" xfId="37129"/>
    <cellStyle name="Warning Text 3 83" xfId="37130"/>
    <cellStyle name="Warning Text 3 84" xfId="37377"/>
    <cellStyle name="Warning Text 3 9" xfId="37131"/>
    <cellStyle name="Warning Text 4" xfId="37132"/>
    <cellStyle name="Warning Text 4 10" xfId="37133"/>
    <cellStyle name="Warning Text 4 11" xfId="37134"/>
    <cellStyle name="Warning Text 4 12" xfId="37135"/>
    <cellStyle name="Warning Text 4 13" xfId="37136"/>
    <cellStyle name="Warning Text 4 14" xfId="37137"/>
    <cellStyle name="Warning Text 4 15" xfId="37138"/>
    <cellStyle name="Warning Text 4 16" xfId="37139"/>
    <cellStyle name="Warning Text 4 17" xfId="37140"/>
    <cellStyle name="Warning Text 4 18" xfId="37141"/>
    <cellStyle name="Warning Text 4 19" xfId="37142"/>
    <cellStyle name="Warning Text 4 2" xfId="37143"/>
    <cellStyle name="Warning Text 4 20" xfId="37144"/>
    <cellStyle name="Warning Text 4 21" xfId="37145"/>
    <cellStyle name="Warning Text 4 22" xfId="37146"/>
    <cellStyle name="Warning Text 4 23" xfId="37147"/>
    <cellStyle name="Warning Text 4 24" xfId="37148"/>
    <cellStyle name="Warning Text 4 25" xfId="37149"/>
    <cellStyle name="Warning Text 4 25 2" xfId="37150"/>
    <cellStyle name="Warning Text 4 25 3" xfId="37151"/>
    <cellStyle name="Warning Text 4 25 4" xfId="37152"/>
    <cellStyle name="Warning Text 4 25 5" xfId="37153"/>
    <cellStyle name="Warning Text 4 25 6" xfId="37154"/>
    <cellStyle name="Warning Text 4 26" xfId="37155"/>
    <cellStyle name="Warning Text 4 27" xfId="37156"/>
    <cellStyle name="Warning Text 4 28" xfId="37157"/>
    <cellStyle name="Warning Text 4 29" xfId="37158"/>
    <cellStyle name="Warning Text 4 3" xfId="37159"/>
    <cellStyle name="Warning Text 4 30" xfId="37160"/>
    <cellStyle name="Warning Text 4 31" xfId="37161"/>
    <cellStyle name="Warning Text 4 32" xfId="37162"/>
    <cellStyle name="Warning Text 4 33" xfId="37163"/>
    <cellStyle name="Warning Text 4 34" xfId="37164"/>
    <cellStyle name="Warning Text 4 35" xfId="37165"/>
    <cellStyle name="Warning Text 4 36" xfId="37166"/>
    <cellStyle name="Warning Text 4 37" xfId="37167"/>
    <cellStyle name="Warning Text 4 38" xfId="37168"/>
    <cellStyle name="Warning Text 4 39" xfId="37169"/>
    <cellStyle name="Warning Text 4 4" xfId="37170"/>
    <cellStyle name="Warning Text 4 40" xfId="37171"/>
    <cellStyle name="Warning Text 4 41" xfId="37172"/>
    <cellStyle name="Warning Text 4 42" xfId="37173"/>
    <cellStyle name="Warning Text 4 43" xfId="37174"/>
    <cellStyle name="Warning Text 4 44" xfId="37175"/>
    <cellStyle name="Warning Text 4 45" xfId="37176"/>
    <cellStyle name="Warning Text 4 46" xfId="37177"/>
    <cellStyle name="Warning Text 4 47" xfId="37178"/>
    <cellStyle name="Warning Text 4 48" xfId="37179"/>
    <cellStyle name="Warning Text 4 49" xfId="37180"/>
    <cellStyle name="Warning Text 4 5" xfId="37181"/>
    <cellStyle name="Warning Text 4 50" xfId="37182"/>
    <cellStyle name="Warning Text 4 51" xfId="37183"/>
    <cellStyle name="Warning Text 4 52" xfId="37184"/>
    <cellStyle name="Warning Text 4 53" xfId="37185"/>
    <cellStyle name="Warning Text 4 54" xfId="37186"/>
    <cellStyle name="Warning Text 4 55" xfId="37187"/>
    <cellStyle name="Warning Text 4 56" xfId="37188"/>
    <cellStyle name="Warning Text 4 57" xfId="37189"/>
    <cellStyle name="Warning Text 4 58" xfId="37190"/>
    <cellStyle name="Warning Text 4 59" xfId="37191"/>
    <cellStyle name="Warning Text 4 6" xfId="37192"/>
    <cellStyle name="Warning Text 4 60" xfId="37193"/>
    <cellStyle name="Warning Text 4 61" xfId="37194"/>
    <cellStyle name="Warning Text 4 62" xfId="37195"/>
    <cellStyle name="Warning Text 4 63" xfId="37196"/>
    <cellStyle name="Warning Text 4 64" xfId="37197"/>
    <cellStyle name="Warning Text 4 65" xfId="37198"/>
    <cellStyle name="Warning Text 4 66" xfId="37199"/>
    <cellStyle name="Warning Text 4 67" xfId="37200"/>
    <cellStyle name="Warning Text 4 67 2" xfId="37201"/>
    <cellStyle name="Warning Text 4 68" xfId="37202"/>
    <cellStyle name="Warning Text 4 68 2" xfId="37203"/>
    <cellStyle name="Warning Text 4 69" xfId="37204"/>
    <cellStyle name="Warning Text 4 69 2" xfId="37205"/>
    <cellStyle name="Warning Text 4 7" xfId="37206"/>
    <cellStyle name="Warning Text 4 70" xfId="37207"/>
    <cellStyle name="Warning Text 4 70 2" xfId="37208"/>
    <cellStyle name="Warning Text 4 71" xfId="37209"/>
    <cellStyle name="Warning Text 4 72" xfId="37210"/>
    <cellStyle name="Warning Text 4 73" xfId="37211"/>
    <cellStyle name="Warning Text 4 74" xfId="37212"/>
    <cellStyle name="Warning Text 4 75" xfId="37213"/>
    <cellStyle name="Warning Text 4 76" xfId="37214"/>
    <cellStyle name="Warning Text 4 77" xfId="37215"/>
    <cellStyle name="Warning Text 4 78" xfId="37216"/>
    <cellStyle name="Warning Text 4 79" xfId="37217"/>
    <cellStyle name="Warning Text 4 8" xfId="37218"/>
    <cellStyle name="Warning Text 4 80" xfId="37219"/>
    <cellStyle name="Warning Text 4 81" xfId="37220"/>
    <cellStyle name="Warning Text 4 82" xfId="37221"/>
    <cellStyle name="Warning Text 4 83" xfId="37222"/>
    <cellStyle name="Warning Text 4 84" xfId="37378"/>
    <cellStyle name="Warning Text 4 9" xfId="37223"/>
    <cellStyle name="Warning Text 5" xfId="37224"/>
    <cellStyle name="Warning Text 6" xfId="37225"/>
    <cellStyle name="Warning Text 7" xfId="37226"/>
    <cellStyle name="Záhlaví" xfId="37227"/>
    <cellStyle name="เครื่องหมายจุลภาค [0]_N1222H#" xfId="37228"/>
    <cellStyle name="เครื่องหมายจุลภาค_N1222H#" xfId="37229"/>
    <cellStyle name="เครื่องหมายสกุลเงิน [0]_N1222H#" xfId="37230"/>
    <cellStyle name="เครื่องหมายสกุลเงิน_N1222H#" xfId="37231"/>
    <cellStyle name="ปกติ_N1222H#" xfId="37232"/>
    <cellStyle name="똿뗦먛귟 [0.00]_PRODUCT DETAIL Q1" xfId="37233"/>
    <cellStyle name="똿뗦먛귟_PRODUCT DETAIL Q1" xfId="37234"/>
    <cellStyle name="믅됞 [0.00]_PRODUCT DETAIL Q1" xfId="37235"/>
    <cellStyle name="믅됞_PRODUCT DETAIL Q1" xfId="37236"/>
    <cellStyle name="백분율_HOBONG" xfId="37237"/>
    <cellStyle name="뷭?_BOOKSHIP" xfId="37238"/>
    <cellStyle name="쉼표 [0]_Bud03schedule_KR80" xfId="37239"/>
    <cellStyle name="쉼표_Bud03schedule_KR80" xfId="37240"/>
    <cellStyle name="콤마 [0]_1202" xfId="37244"/>
    <cellStyle name="콤마_1025-7" xfId="37245"/>
    <cellStyle name="통화 [0]_1202" xfId="37246"/>
    <cellStyle name="통화_1202" xfId="37247"/>
    <cellStyle name="표준_(정보부문)월별인원계획" xfId="37248"/>
    <cellStyle name="一般_17 JAN" xfId="37241"/>
    <cellStyle name="千分位[0]_17 JAN" xfId="37242"/>
    <cellStyle name="千分位_17 JAN" xfId="37243"/>
    <cellStyle name="桁区切り [0.00]_Sheet1" xfId="37249"/>
    <cellStyle name="桁区切り_Sheet1" xfId="37250"/>
    <cellStyle name="標準_200504" xfId="37251"/>
    <cellStyle name="貨幣 [0]_17 JAN" xfId="37252"/>
    <cellStyle name="貨幣_17 JAN" xfId="37253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4" formatCode="0.00%"/>
    </dxf>
    <dxf>
      <numFmt numFmtId="6" formatCode="#,##0_);[Red]\(#,##0\)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6" formatCode="#,##0_);[Red]\(#,##0\)"/>
    </dxf>
    <dxf>
      <numFmt numFmtId="6" formatCode="#,##0_);[Red]\(#,##0\)"/>
    </dxf>
    <dxf>
      <numFmt numFmtId="6" formatCode="#,##0_);[Red]\(#,##0\)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38" Type="http://schemas.openxmlformats.org/officeDocument/2006/relationships/externalLink" Target="externalLinks/externalLink128.xml"/><Relationship Id="rId154" Type="http://schemas.openxmlformats.org/officeDocument/2006/relationships/pivotCacheDefinition" Target="pivotCache/pivotCacheDefinition2.xml"/><Relationship Id="rId16" Type="http://schemas.openxmlformats.org/officeDocument/2006/relationships/externalLink" Target="externalLinks/externalLink6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28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4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18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4.xml"/><Relationship Id="rId139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55" Type="http://schemas.openxmlformats.org/officeDocument/2006/relationships/theme" Target="theme/theme1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08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4.xml"/><Relationship Id="rId129" Type="http://schemas.openxmlformats.org/officeDocument/2006/relationships/externalLink" Target="externalLinks/externalLink119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40" Type="http://schemas.openxmlformats.org/officeDocument/2006/relationships/externalLink" Target="externalLinks/externalLink130.xml"/><Relationship Id="rId145" Type="http://schemas.openxmlformats.org/officeDocument/2006/relationships/externalLink" Target="externalLinks/externalLink135.xml"/><Relationship Id="rId153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51" Type="http://schemas.openxmlformats.org/officeDocument/2006/relationships/externalLink" Target="externalLinks/externalLink141.xml"/><Relationship Id="rId15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1.xml"/><Relationship Id="rId146" Type="http://schemas.openxmlformats.org/officeDocument/2006/relationships/externalLink" Target="externalLinks/externalLink13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sharedStrings" Target="sharedStrings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0C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SHARED\TAX\Indra%20Setiawan\BRI\Form\CITR-2002-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INCIAN%20NovemberSQM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INDTAX\Swed0001\Atr\1771\COR9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Samporna%20Agro%20Group\PT%20Sungai%20Menang\FP%20SM%2009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Shyafril\Local%20Settings\Temporary%20Internet%20Files\OLK7\LK%20KMB-09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Adalin.Ali\My%20Documents\SR%20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DIE\SharedDocs\bs.pl.APF'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JI\FIX%20KENAIKAN%20GAJI%202016\LHA-CRG-KENAIKAN%20GAJI%202016%20ALL%20-%20OK%20ALF%20-%20TO%20B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f-antonius\bs%20note%202001\eudora\attach\Tax%20Account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Andi\ChaseBank\Annual98\23CITR98eForm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FILE\PT.SADA%20PRIMA%20UTAMA\TAHUN%202004\TAHUN%202004\April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lients\CITR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TAX/Andi/ChaseBank/Annual98/23CITR98eForm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Clients\M-P\Matsuzawa\CITR99\spt$99ind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Ditta\Hadiputranto%20Hadinoto\SPT%201771%201998\marshall%20spt%201771%201998%20ke%20satu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Clients\I-L\KSK\1998\marshallrev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amr.accenture.com/Documents%20and%20Settings/patricia.a.denton/Local%20Settings/Temp/Profit%20Center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erry%20Lestiana/Local%20Settings/Temporary%20Internet%20Files/OLKB/CONSOLIDATED%20FS%202005_19Mar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uti/AppData/Local/Microsoft/Windows/Temporary%20Internet%20Files/Content.Outlook/96Q5N339/Documents%20and%20Settings/Tuti/Local%20Settings/Temporary%20Internet%20Files/Content.IE5/KGPJ328Y/03.%20Payrol%20Administration%20Maret%20%20201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NCD%2024-3-2006\Final\Audit\PT%20New%20Century%20Dev,%20Tbk\PT%20Sinar%20Putra%20Permaja\DES%20'05\UNEARN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111W98SE\NERACA\2001\212.LAP%20NERACA%20FISKAL%2020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IT\AUDIT%202006\KMI\From%20Ukar\RECON-VATOUT_2006(ADD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Yanyan%202001\Witholding%20Tax%20List%20CJI\Witholding%20Tax%20List%20CJI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Documents/REPORT%20ABSENSI%20PERIODE%20MARET%2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Nerac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Clients\U-Z\WILEY\Spt98\Marshall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2004\Sekawan%20Makmur%20bersama\Documents%20and%20Settings\feredy.feredy\My%20Documents\Clients%202003\BKF\Field%20Work%202003\Documents%20and%20Settings\ferefe\My%20Documents\Clients\Bayer\Investment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hardware100445_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/Dari%20Antam/CC%20Quarter%204/CONSOLIDATED%20FS%20Q4%202008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michja\Desktop\MANDIRI\IPO%20Sept%202001\Treasury%20September%202001\DerivativesBMELYth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%20-%20BSI%20June%20200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HARED\TAX\CRIST\Aiwa\Indonesia\1998\Cor-'98-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FILE\PT.SADA%20PRIMA%20UTAMA\TAHUN%202003\TAHUN%202004\Agustus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ENJO/PT%20Sari%20Sarana%20Kimia%20(Group)/PT%20Sari%20Sarana%20Kimia%20(Holding)/Worksheet/(H)_Prepaid%20Tax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WINDOWS\Temporary%20Internet%20Files\Content.IE5\8523WPKZ\AAWURY_\My%20Documents\Admin\Data\NAIK-10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bslama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IRMA-1/AKTIVA/SI-9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~1\CARY~1.JOH\LOCALS~1\Temp\C.Data.Notes\TOOL_MASTER%20-%20Lega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ixed%20Asset%20Desember%20(12.31.04)%20-%20Interim%20September%202004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70%20%20Depreciation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USR\ACCT\JACKIE\BP\TADIA09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Finance\PTHI\Month%20End\Corporate%20Reporter%20and%20Balance%20Sheet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DOWS\Desktop\AUDIT%202003\wbsla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lients%20Dodo\Mitra%20Kartika%20Sejati\PPh%2021%20Ditanggung%20Pemerintah%20MIKASE%2020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y%20Private%20Space\HTM\SIK\5620%20Movement%20Fixed%20Asset%20Fina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ia-auditor\my%20documents\My%20Documents\CCI%20Januari%20-%20Desember%202000\Pajak%20Bulanan\Juli%202000\My%20Documents\Budy%20Sunartyo\Compaq%20Computer%20Indonesia\PPh\PPh%2023\Payable\Oktober\BP4Juli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123/RKB%20Subkontraktor%20-%20Januari%2020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~1\user\LOCALS~1\Temp\IM\Heru\Daftar%20Klien\Inamco\2005\leasing%20inamc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nts%20and%20Settings\lottlm\Local%20Settings\Temp\LoR%20Analysis%207-7-03%20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1%20Substantive%20Analytical%20Procedures%20Worksheet%20-%20GA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nts%20and%20Settings\UTARI\My%20Documents\Lita\GEM\laporan%20gem\SPT%202007\Dw\Atra%20Widaya%20agung\Audit-2003\Documents%20and%20Settings\Kadek%20Sumadi\Desktop\B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Lianty\BHP\1999%20CITR\1999%20CIT%20calc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ept\FINANCE\Mgmt\HYPERION\PLCONS99UNAUDI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nts%20and%20Settings\christopher.l.wade\Local%20Settings\Temp\FY07_CRT_v6_ANDORRA_ENT_STD_2006073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sti/Local%20Settings/Temporary%20Internet%20Files/Content.IE5/M369AFY5/esti/Data%20Outsourcing/GMB/Template%20GMB%20al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~1\CARY~1.JOH\LOCALS~1\Temp\C.Data.Notes\LoR%20Setting%20Tools\Brad\LoR%20Analysis%207-21-03%20v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FILE\PT.SADA%20PRIMA%20UTAMA\TAHUN%202004\TAHUN%202004\Agustus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y%20Documents\Schutter\data%20klien\09%20FS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~1\SYLVIA~1\LOCALS~1\Temp\CITR-2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Yamaha%20Motor%20Parts\Annual%20Tax%20Return\Year%202002\Final%20For%20SPT\SPT%20PPh%20Badan\SPT%201771%20Tahun%202002(YPMI)%20Final%20(25-03-2003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xed-asse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TH-korin\FINANCE\OUTS\MTH%20-%20SALO%20HUTANG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fitri%20sukarti\Desktop\fa-11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Yanyan%202001\Witholding%20Tax%20List%20PTP\Witholding%20Tax%20List%20PTP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kp_net\Documents%20and%20Settings\kanaka\My%20Documents\Cut-Titip\AEROWISATA%20GROUP\2AUDIT%20ANAK%20PERSH\Hotel%20Preanger%20Bandung\Data%20klien\2004\Report\WS2004--Rev3-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DOWS\Desktop\AUDIT%202003\F%20-%20BSI%20June%20200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Christina%20Maharani\My%20Documents\Reckitt%20Beckinser\Final%20audit\Fixed%20asset%20movement%20for%20TA%20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TAX\fama\sefege\1771.retur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QUARTREP\TAD2&amp;8Q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~1\ELYKWA~1\LOCALS~1\Temp\FA-AUDI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PCom-Uoi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P-per%20Accounts21-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Trimas%20folder\Report%202005\FS%2011-2005\WS-11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han%20buku\form-p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Clients\Q-T\Reckitt%20Benckiser%20Indonesia\2001\Daftar%20Gaji%20MCG_RBI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lients\2002\Fukusuke%202002\PWC\FA2001~2002deffer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TED%20FS%202006-2203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ata%20Martha\B%20A%20P\2006\Capex%20BA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Clients\M-P\Mitsuyoshi%20Manufacturing\2000CITR\Clients\Q-T\SAIC\CITR1998\1998CIT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Mulyo\Maitland%20Smith\2000\MAithland%20-%20citr%20-%20new%20-%20Dec%202000-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Indra%20Setiawan\others\SPT177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~1\BRADLE~1.ZAM\LOCALS~1\Temp\C.data.notes\LoRs%20MKT%20and%20Comm%205-27-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~1\CARY~1.JOH\LOCALS~1\Temp\C.Data.Notes\LoRs%20MKT%20and%20Comm%205-27-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HARED\TAX\Marwan\DBS%20BUANA\DBS-SPT1771-19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NCD%2024-3-2006\Final\Audit\PT%20New%20Century%20Dev,%20Tbk\PT%20Sinar%20Putra%20Permaja\DES%20'05\PIUTANG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.%20HELEN%20S\Marketing%20Division\HSO%20Mkt%20Data%201998\In%20use\McForecast%20(SF-XI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FILE\PT.SADA%20PRIMA%20UTAMA\TAHUN%202002\TAHUN%202004\Agustus%20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DOWS\Desktop\AUDIT%202003\WP-per%20Accounts21-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K000546\aws\Documents%20and%20Settings\krissu\My%20Documents\Audit%20File%20Kris\Console%20Pack\BZ-12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ept\FINANCE\BAT\Tax\2001\DEPRE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TAX\Lianty\BHP\1999%20CITR\1999%20CIT%20calc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Bank%20DBS%20Buana\2001%20CITR\DBS-CITR20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ayu.octory\My%20Documents\DPP,PIK,WBM(NewJohn'sClients)\DPP\O\DT_Calcula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ata\dadabase\CHN\Others\mapping(050706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Taxation/PPh23-26/WTH-0106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idin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Andi\AIWA%20DHAR\ExtendCITR\CITR98Final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ROSA\1998\KYC\CITR\Calculation\Mashalling9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%20G%20T%20I\Attachment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Mulyo\Maitland%20Smith\2000\Maitland-2000-1771-nov%20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ladlfp01\Steel%20Adelaide\8.01%20Hyperion%20Financial%20Data\Financial%20Upload\2004\October%202003%20Reissue\SLIMCDACCCREDTESTSEP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Indra%20Setiawan\others\Power1770-2000%20NEW%20NPWP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snu\Klient%2009\SAMPOERNA%20AGRO%20Tbk\Samporna%20Agro%20Group\PT%20Pertiwi%20lenggara%20Agromas\WS%20Pertiwi%20Lenggara%20Agrom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ROSA\1999\PT%20Betzdearborn%20Persada\Citr-1998\CITR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Ridwan%20Arifin\Ridwan%20Arifin%20Work\PT%20SiwaniMakmurTbk%20(Pluit)\2007\WS\Worksheet-SiwaniMakmurTbk%20'07&amp;'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C\Finacdata\TAX\Tax%20Reconcilations\Billmas_vs_SPMPPN\REVENUE-GL\EYAS\Billmas%20GFIS%20vs%20TAX%20EYAS-08%20Jul08-Jun09%20(v.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ocuments%20and%20Settings\daniell\My%20Documents\CRUSH\Finance\Library\Retrieve%20Formats\Key%20figures%20repor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ABATI\BRANCH%20CIREBON\2.OM\GAJI\Kenaikan%20Gaji\GAJI-KENAIKAN%20GAJI%202015-CABANG%20%20CIREBON%20fix%20revisi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NT\TEMP\Data\Clients\Komunika\wbslam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Client\OCBC\2003%20CITR\Data\BSPL%20OCBC_1203(ver6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NT\TEMP\Data\Clients\Komunika\WPCom-Uoi9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DTAX\SOCG0001\ATR\2001\Penyusutanfisk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Data\Audit%20Data\PT%20Samudera%20Perdana\2003\WP-SP%20-%20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Folder%20Ricky\PT%20Bostik%20Indonesia\WS\Heru\Daftar%20Klien\Inamco\2005\leasing%20inamc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WINNT\TEMP\Data\Clients\Komunika\F%20-%20BSI%20June%20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ladlfp01\Steel%20Adelaide\Depts\ACR%20Accounting%20and%20Reporting\Management%20Reporting\Management%20Reporting\8.01%20Hyperion%20Financial%20Data\Financial%20Upload\2004\October%202003%20Reissue\SLIMCDACCCREDTESTSEP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GKBI-UPDATE\PC%20Medari\2006\WP%20PC%20GKBI%20Medari-upd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y%20Documents\Herry\Report\FRP%20Form\PL%20qt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am\client\Client\Dai%20Hwa\Annual%20Tax%20Return\spt%20dai%20hwa%202001%20paling%20akhi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nto\d\Documents%20and%20Settings\Roy%20Pardede\My%20Documents\A%20&amp;%20N\OUT-GOING%20JOB\PT%20NRS\Audit_doc_200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D\TAX\SUKENDAR\CITR\SPT-1770-BLANK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ROSA\1999\Alteco%20Chemical%20Ind\CITR\RAlteco9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Telechoice%20Indonesia\ADJUSTED%20NEW\Salary%20Allocatio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Yopi\All%20about%20salary\MARET%202015%20ok\Yopi%20maret%20Pak%20Nanang\pma%20maret%20fix\3GAJI-KENAIKAN%20GAJI%202015-HEAD%20OFFICE_FIX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Documents/gita/REPORT%20ABSENSI%20PERIODE%20MARETA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MTH-korin\FINANCE\OUTS\MTH%20-%20HTG-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\MTH-korin\FINANCE%202000\Hutang%20&amp;%20Kas%20Usd%20Jkt\HUTANG%20BULANA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kp_net\PROGRES\Biaya%20Departem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nts%20and%20Settings\jaime.sandoval\My%20Documents\Ptrshp%20Acctg\Units\FY07%20Coefficient%20Cal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Sampe/2004/Liku%20Telaga/DEPR%20kom2004dr%20audit-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taf1\LK%20Komparatif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kp_net\WINDOWS\Desktop\Worksheet%20in%205100%20KAS%20DAN%20SETARA%20KAS%20Combined%20Leadsheet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rom%20wisnu\2011\PT%20Trisula%20International\Documents%20and%20Settings\christopher.l.wade\Local%20Settings\Temp\FY07%20Dec%201%20Salary%20Chang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Jafir\Sdp\Annual99\CITR\Power99-1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INDTAX\BANK0001\ATR\ACR97\BPEDEC9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SHARED\TAX\Mulyo\Maitland%20Smith\Cornov1-19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bna0001\Atr\Acr\ACR01\clientwp\HRD%20Prov%20for%20E&amp;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uryadi/My%20Documents/FLASH%20DISC/Yen's/BELLA_MEDIKA__PT/My%20Documents/Yenny/Selesai%20thn'02/Ciptapaperia,%20PT/LK%20CiptaPa.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Wisnu%20Broto\AppData\Local\Microsoft\Windows\Temporary%20Internet%20Files\Content.Outlook\Q8V9YDU0\Eye%20n%20NEM\2002%20CITR\NEM\CITR%202001-eyecorp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data wp"/>
      <sheetName val="1771"/>
      <sheetName val="1771.2"/>
      <sheetName val="1771-I"/>
      <sheetName val="1771-II"/>
      <sheetName val="1771-III"/>
      <sheetName val="1771-IV"/>
      <sheetName val="1771-V"/>
      <sheetName val="1771-VI"/>
      <sheetName val="1771(E)"/>
      <sheetName val="1771.2(E)"/>
      <sheetName val="1771-I(E)"/>
      <sheetName val="1771-II(E)"/>
      <sheetName val="1771-III(E)"/>
      <sheetName val="1771-IV(E)"/>
      <sheetName val="1771-V(E)"/>
      <sheetName val="1771-VI(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INV"/>
      <sheetName val="Type"/>
      <sheetName val="Sheet3"/>
      <sheetName val="Sheet2"/>
      <sheetName val="Sheet1"/>
      <sheetName val="NOV"/>
      <sheetName val="Marshal"/>
      <sheetName val="DH_RI_SI Exceptions"/>
      <sheetName val="TB"/>
      <sheetName val="TERM OF PAYMENT"/>
      <sheetName val="0"/>
      <sheetName val="A"/>
      <sheetName val="P&amp;L98"/>
      <sheetName val="Links"/>
      <sheetName val="data (2)"/>
      <sheetName val="BS"/>
      <sheetName val="Table Array"/>
      <sheetName val="Journal"/>
      <sheetName val="K&amp;B"/>
      <sheetName val="BARSdec05"/>
      <sheetName val="#REF"/>
      <sheetName val="Con"/>
      <sheetName val="monthly"/>
      <sheetName val="NERACA JUL"/>
      <sheetName val="1771"/>
      <sheetName val="1771-I"/>
      <sheetName val="1771-II"/>
      <sheetName val="1771-IV"/>
      <sheetName val="1771-V"/>
      <sheetName val="1771-VI"/>
      <sheetName val="LAMPIRAN"/>
      <sheetName val="Home Statement-BS"/>
      <sheetName val="Home Statement-PL"/>
      <sheetName val="APT"/>
      <sheetName val="Report and Note"/>
      <sheetName val="Sheet4"/>
      <sheetName val="Rekap BPS-Pajak"/>
      <sheetName val="Permanent info"/>
      <sheetName val="INDRCT DTL"/>
      <sheetName val="Sheet2 (2)"/>
      <sheetName val="O2.1"/>
      <sheetName val="MCOST1"/>
      <sheetName val="BONUS"/>
      <sheetName val="P&amp;L"/>
      <sheetName val="Projection 2007 Medan"/>
      <sheetName val="Projection 2007 PSVN"/>
      <sheetName val="Travel"/>
      <sheetName val="LP-PENJ-EKSKUTIF-LP-2"/>
      <sheetName val="TF Set"/>
      <sheetName val="DATA"/>
      <sheetName val="KODE"/>
    </sheetNames>
    <sheetDataSet>
      <sheetData sheetId="0"/>
      <sheetData sheetId="1">
        <row r="2">
          <cell r="A2" t="str">
            <v>QJ50QT-D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1771-I"/>
      <sheetName val="1771-II"/>
      <sheetName val="Marshal"/>
      <sheetName val="Type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General Instruction"/>
      <sheetName val="Profile"/>
      <sheetName val="Index"/>
      <sheetName val="0904"/>
      <sheetName val="0812"/>
      <sheetName val="0905"/>
      <sheetName val="0908"/>
      <sheetName val="1A"/>
      <sheetName val="1109"/>
      <sheetName val="1B"/>
      <sheetName val="0902"/>
      <sheetName val="1G"/>
      <sheetName val="0810"/>
      <sheetName val="0811"/>
      <sheetName val="0901"/>
      <sheetName val="0902(R)"/>
      <sheetName val="09031"/>
      <sheetName val="0903"/>
      <sheetName val="0904R"/>
      <sheetName val="0906"/>
      <sheetName val="0907"/>
      <sheetName val="1009"/>
      <sheetName val="0909"/>
      <sheetName val="1"/>
      <sheetName val="2"/>
      <sheetName val="3a."/>
      <sheetName val="3b."/>
      <sheetName val="3c."/>
      <sheetName val="4"/>
      <sheetName val="5"/>
      <sheetName val="6"/>
      <sheetName val="9"/>
      <sheetName val="10"/>
      <sheetName val="11"/>
      <sheetName val="12"/>
      <sheetName val="13"/>
      <sheetName val="14a."/>
      <sheetName val="14b."/>
      <sheetName val="14c."/>
      <sheetName val="15"/>
      <sheetName val="16"/>
      <sheetName val="17"/>
      <sheetName val="18"/>
      <sheetName val="19"/>
      <sheetName val="Permanent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00000"/>
      <sheetName val="Sheet5"/>
      <sheetName val="Sheet1"/>
      <sheetName val="Sheet2"/>
      <sheetName val="Sheet6"/>
      <sheetName val="Sheet3"/>
      <sheetName val="Cover-01"/>
      <sheetName val="ULASAN"/>
      <sheetName val="RINGKASAN LAP &amp; ANALISA"/>
      <sheetName val="D_ISI"/>
      <sheetName val="IKHTISAR"/>
      <sheetName val="NERACA GAB"/>
      <sheetName val="NERC.INTI"/>
      <sheetName val="NERC.PLASMA"/>
      <sheetName val="RINGKASAN PNL"/>
      <sheetName val="RINGKASAN HPP"/>
      <sheetName val="CASHFLOW"/>
      <sheetName val="PENJ.NERACA"/>
      <sheetName val="NERACA SEPT"/>
      <sheetName val="PIUT PLASMA"/>
      <sheetName val="PIUT.KARYAWAN"/>
      <sheetName val="UANG MUKA KARY."/>
      <sheetName val="STOCK"/>
      <sheetName val="HUT.DAGANG"/>
      <sheetName val="HUT.KONTRAKTOR"/>
      <sheetName val="SALES"/>
      <sheetName val="RINC.laba-rugi"/>
      <sheetName val="HPProd EST"/>
      <sheetName val="HPProd PKS"/>
      <sheetName val="RINC.PNL EST (Tunggal)"/>
      <sheetName val="RINC.PNL PKS (Tunggal)"/>
      <sheetName val="HPProd PKS (Tunggal)"/>
      <sheetName val="PRODUKSI"/>
      <sheetName val="PEMB TBS"/>
      <sheetName val="PEMBATAS"/>
      <sheetName val="LABARUGI sept"/>
      <sheetName val="NERACA AGUST"/>
      <sheetName val="LABARUGI agust"/>
      <sheetName val="MANAGEMENT FEE"/>
      <sheetName val="LPBLN_2"/>
      <sheetName val="LPBLN_1"/>
      <sheetName val="SALDO AWAL 2006"/>
      <sheetName val="Penyusutan"/>
      <sheetName val="Memorial"/>
      <sheetName val="NERACA J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neraca okt"/>
      <sheetName val="NERACA JUL"/>
      <sheetName val="NERACA AGUST"/>
      <sheetName val="NERACA SEP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NRC"/>
      <sheetName val="PL.final"/>
      <sheetName val="HEADER"/>
      <sheetName val="Type"/>
      <sheetName val="DH_RI_SI Exceptions"/>
      <sheetName val="P&amp;L98"/>
      <sheetName val="Permanent info"/>
      <sheetName val="neraca okt"/>
      <sheetName val="A"/>
      <sheetName val="F1771-2"/>
      <sheetName val="F1771-3"/>
      <sheetName val="NERACA JUL"/>
      <sheetName val="WHT_21"/>
      <sheetName val="WHT-21"/>
      <sheetName val="Level 1-3 Listing"/>
      <sheetName val="Sheet2 (2)"/>
      <sheetName val="Aging AR"/>
      <sheetName val="Rp Banten"/>
      <sheetName val="RMFE 04"/>
      <sheetName val="Ex-Rate"/>
      <sheetName val="Trial Bal"/>
      <sheetName val="Sheet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NS-caringin"/>
      <sheetName val="1ST- caringin"/>
      <sheetName val="2NS- pdlarang"/>
      <sheetName val="2ST-padalarang "/>
      <sheetName val="3NS-.soreang"/>
      <sheetName val="3ST-soreang"/>
      <sheetName val="4NS-caringin MT."/>
      <sheetName val="4ST caringn MT"/>
      <sheetName val="5NS-........"/>
      <sheetName val="5ST-........"/>
      <sheetName val="6NS-........"/>
      <sheetName val="6ST-........"/>
      <sheetName val="7NS-........"/>
      <sheetName val="7ST-........"/>
      <sheetName val="8NS-........"/>
      <sheetName val="8ST-........"/>
      <sheetName val="MASTER-C&amp;B"/>
      <sheetName val="MASTER-M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C6" t="str">
            <v>TRADE SUPPORT STAF</v>
          </cell>
          <cell r="I6" t="str">
            <v>OFFICE BOY/GIRL</v>
          </cell>
        </row>
        <row r="7">
          <cell r="I7" t="str">
            <v>WAREHOUSE CHECKER</v>
          </cell>
        </row>
        <row r="8">
          <cell r="I8" t="str">
            <v>WAREHOUSE HELPER</v>
          </cell>
        </row>
        <row r="9">
          <cell r="I9" t="str">
            <v>TRANSPORT HELPER (EXPEDITION)</v>
          </cell>
        </row>
        <row r="10">
          <cell r="I10" t="str">
            <v>SALES PROMOTION GIRL / BOY</v>
          </cell>
        </row>
        <row r="11">
          <cell r="I11" t="str">
            <v>SALESMAN MOTORIST</v>
          </cell>
        </row>
        <row r="12">
          <cell r="I12" t="str">
            <v>DRIVER KANVAS</v>
          </cell>
        </row>
        <row r="13">
          <cell r="I13" t="str">
            <v>MESSENGER</v>
          </cell>
        </row>
        <row r="14">
          <cell r="I14" t="str">
            <v>DRIVER DROPPING (EXPEDITION)</v>
          </cell>
        </row>
        <row r="15">
          <cell r="I15" t="str">
            <v>DELIVERY MOTOR</v>
          </cell>
        </row>
        <row r="16">
          <cell r="I16" t="str">
            <v>SECURITY</v>
          </cell>
        </row>
        <row r="17">
          <cell r="I17" t="str">
            <v>DRIVER</v>
          </cell>
        </row>
        <row r="18">
          <cell r="I18" t="str">
            <v>MECHANIC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Oct 99"/>
      <sheetName val="Nov 99"/>
      <sheetName val="d_com"/>
      <sheetName val="Permanent info"/>
      <sheetName val="Table Array"/>
      <sheetName val="GeneralInfo"/>
      <sheetName val="tabel nila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 2"/>
      <sheetName val="ATTACHMENT"/>
      <sheetName val="Lampiran "/>
      <sheetName val="F1771"/>
      <sheetName val="F1771-I"/>
      <sheetName val="F1771-II"/>
      <sheetName val="F1771-III"/>
      <sheetName val="F1771-IV"/>
      <sheetName val="F!771-V"/>
      <sheetName val="1771-VI"/>
      <sheetName val="Sheet4"/>
      <sheetName val="SChDepr"/>
      <sheetName val="rINGKASANdEPRESIASI"/>
      <sheetName val="GeneralInfo"/>
      <sheetName val="Marshal -1"/>
      <sheetName val="d_com"/>
      <sheetName val="Oct 99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GJ"/>
      <sheetName val="GL"/>
      <sheetName val="WS"/>
      <sheetName val="LPS"/>
      <sheetName val="Sheet1"/>
      <sheetName val="Permanent inf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"/>
      <sheetName val="Attachment"/>
      <sheetName val="Lampiran"/>
      <sheetName val="Fiskal"/>
      <sheetName val="Depreciation &amp; Peny."/>
      <sheetName val="Gain"/>
      <sheetName val="PPh 21 Recon"/>
      <sheetName val="F1771"/>
      <sheetName val="F1771-1"/>
      <sheetName val="F1771-2"/>
      <sheetName val="F1771-3"/>
      <sheetName val="F1771-4"/>
      <sheetName val="F1771-5"/>
      <sheetName val="F1771-6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fiscal depr(E)"/>
      <sheetName val="TB98,oct99&amp;sap99-WPL"/>
      <sheetName val="A"/>
      <sheetName val="GL"/>
      <sheetName val="BIAYA"/>
      <sheetName val="DEPR"/>
      <sheetName val="EXT B3"/>
      <sheetName val="IKHTISAR"/>
      <sheetName val="INDUK"/>
      <sheetName val="B2.1"/>
      <sheetName val="General"/>
      <sheetName val="Main table"/>
      <sheetName val="Data Per wilayah Vin Code 2006"/>
      <sheetName val="Data Per wilayah"/>
      <sheetName val="12"/>
      <sheetName val="Ex_Rate"/>
      <sheetName val="C1 NOV"/>
      <sheetName val="WP"/>
      <sheetName val="Sheet3"/>
      <sheetName val="jurnal-audit"/>
      <sheetName val="jurnal-audit 2"/>
      <sheetName val="EX RATE"/>
      <sheetName val="note"/>
      <sheetName val="TB"/>
      <sheetName val="mapping2"/>
      <sheetName val="Receivable"/>
      <sheetName val="Print AR"/>
      <sheetName val="INDIRECT DETAIL"/>
      <sheetName val="DIRECT COST"/>
      <sheetName val="GeneralInfo"/>
      <sheetName val="fm13(Giro)"/>
      <sheetName val="OH"/>
      <sheetName val="E4.1d"/>
      <sheetName val="Prog Imbalan"/>
      <sheetName val="PSC_Calc"/>
      <sheetName val="Ex-Rate"/>
      <sheetName val="DES 02"/>
      <sheetName val="Buku Besar 1"/>
      <sheetName val="Pg7.4"/>
      <sheetName val="Pg2"/>
      <sheetName val="Cover"/>
      <sheetName val="MAR_REC"/>
      <sheetName val="LOOKUP"/>
      <sheetName val="d_com"/>
      <sheetName val="0220"/>
      <sheetName val="0IV1000251"/>
      <sheetName val="MW"/>
      <sheetName val="I"/>
      <sheetName val="II"/>
      <sheetName val="AE"/>
      <sheetName val="242004"/>
      <sheetName val="BANK"/>
      <sheetName val="FKT_PJK"/>
      <sheetName val="F002"/>
      <sheetName val="ANLKL"/>
      <sheetName val="CITR"/>
      <sheetName val="B25-95"/>
      <sheetName val="MacPro"/>
      <sheetName val="Journal"/>
      <sheetName val="analisa L-K"/>
      <sheetName val="data slip"/>
      <sheetName val="Template "/>
      <sheetName val="Identitas"/>
      <sheetName val="kary21"/>
      <sheetName val="laporan"/>
      <sheetName val="master"/>
      <sheetName val="X"/>
      <sheetName val="jul05 ok"/>
      <sheetName val="sept 05 dd"/>
      <sheetName val="Budget04"/>
      <sheetName val="F1771-IV"/>
      <sheetName val="F1771-V"/>
      <sheetName val="VAT out"/>
      <sheetName val="Worksheet-03"/>
      <sheetName val="SAD"/>
      <sheetName val="9"/>
      <sheetName val="Danamon LK"/>
      <sheetName val="pk"/>
      <sheetName val="&quot;Outstanding SO&quot;"/>
      <sheetName val="ner"/>
      <sheetName val="Posting"/>
      <sheetName val="tb1"/>
      <sheetName val="Tax Rate"/>
      <sheetName val="CRA-Detail"/>
      <sheetName val="SAP PbT"/>
      <sheetName val="Permanent_info"/>
      <sheetName val="Depreciation_&amp;_Peny_"/>
      <sheetName val="PPh_21_Recon"/>
      <sheetName val="VAT_out"/>
      <sheetName val="TBM"/>
      <sheetName val="Print_AR"/>
      <sheetName val="BARS"/>
      <sheetName val="TAX SUMMARY"/>
      <sheetName val="BSHO Report"/>
      <sheetName val="Front"/>
      <sheetName val="Check Sheet"/>
      <sheetName val="PLHO Report"/>
      <sheetName val="PLHOENG"/>
      <sheetName val="QTR"/>
      <sheetName val="ACRCONT"/>
      <sheetName val="fiscal_depr(E)"/>
      <sheetName val="A_u_g"/>
      <sheetName val="J_u_l"/>
      <sheetName val="O_c_t"/>
      <sheetName val="A_p_r"/>
      <sheetName val="M_a_y"/>
      <sheetName val="S_e_p"/>
      <sheetName val="00_received_in_01"/>
      <sheetName val="F_e_b"/>
      <sheetName val="Per_GL_J_a_n"/>
      <sheetName val="J_u_n"/>
      <sheetName val="M_a_r"/>
      <sheetName val="EXT_B3"/>
      <sheetName val="B2_1"/>
      <sheetName val="Main_table"/>
      <sheetName val="Buku_Besar_1"/>
      <sheetName val="Pg7_4"/>
      <sheetName val="Data_Per_wilayah_Vin_Code_2006"/>
      <sheetName val="Data_Per_wilayah"/>
      <sheetName val="E4_1d"/>
      <sheetName val="Buku_Bank"/>
      <sheetName val="Farmer-Pond-Monodon"/>
      <sheetName val="all"/>
      <sheetName val="DFR CT"/>
      <sheetName val="Home"/>
      <sheetName val="data"/>
      <sheetName val="Tran0104"/>
      <sheetName val="Parameters"/>
      <sheetName val="Budget"/>
      <sheetName val="Mkt Total by Cat B$"/>
      <sheetName val="Mkt Total by Cat US$"/>
      <sheetName val="N.Lead"/>
      <sheetName val="NN"/>
      <sheetName val="N.3.1"/>
      <sheetName val="N.8"/>
      <sheetName val="N.9"/>
      <sheetName val="Mort"/>
      <sheetName val="benefit"/>
      <sheetName val="Assumption &amp; Result"/>
      <sheetName val="AA.1 BNI"/>
      <sheetName val="I.4.1 (2)"/>
      <sheetName val="Dec 08 - Jan 09 (2)"/>
      <sheetName val="juni-juli10"/>
      <sheetName val="Sheet1"/>
      <sheetName val="HQ"/>
      <sheetName val="E-1-1"/>
      <sheetName val="Benefit Factors"/>
      <sheetName val="5946"/>
      <sheetName val="5442"/>
      <sheetName val="Irregular Income"/>
      <sheetName val="FE-1770.P1"/>
      <sheetName val="O3"/>
      <sheetName val="Marshal (2)"/>
      <sheetName val="LPPPSL"/>
      <sheetName val="21"/>
      <sheetName val="perhitgSTP"/>
      <sheetName val="KKP 21"/>
      <sheetName val="L2"/>
      <sheetName val="317899NOV99"/>
      <sheetName val="data_carloan"/>
      <sheetName val="data_emgloan"/>
      <sheetName val="tabel masa kerja"/>
      <sheetName val="beras"/>
      <sheetName val="new IFS format"/>
      <sheetName val="OLDMAP"/>
      <sheetName val="Menu"/>
      <sheetName val="SW1"/>
      <sheetName val="2006"/>
      <sheetName val="2005"/>
      <sheetName val="TABEL"/>
      <sheetName val="Hay Guide Charts Notes"/>
      <sheetName val="trf ns_04"/>
      <sheetName val="Information"/>
      <sheetName val="tarippasif_wanto"/>
      <sheetName val="2-asi-00"/>
      <sheetName val="Tunda56=1_dodo"/>
      <sheetName val="SL1006 (IDR)"/>
      <sheetName val="Asumsi"/>
      <sheetName val="Links"/>
      <sheetName val="TblPajak"/>
      <sheetName val="trf multiple"/>
      <sheetName val="4.1 Placement w.o.b"/>
      <sheetName val="Rates"/>
      <sheetName val="tabel perkiraan"/>
      <sheetName val="trfakt sgl"/>
      <sheetName val="tarif"/>
      <sheetName val="newrot3"/>
      <sheetName val="trf multiple dnrks"/>
      <sheetName val="trf"/>
      <sheetName val="TARIP"/>
      <sheetName val="SL1006 (VLS)"/>
      <sheetName val="N1"/>
      <sheetName val="wpl"/>
      <sheetName val="C1_NOV"/>
      <sheetName val="jurnal-audit_2"/>
      <sheetName val="Prog_Imbalan"/>
      <sheetName val="DES_02"/>
      <sheetName val="Danamon_LK"/>
      <sheetName val="analisa_L-K"/>
      <sheetName val="data_slip"/>
      <sheetName val="Template_"/>
      <sheetName val="&quot;Outstanding_SO&quot;"/>
      <sheetName val="TAX_SUMMARY"/>
      <sheetName val="NB UNIT3"/>
      <sheetName val="SD"/>
      <sheetName val="Art 23"/>
      <sheetName val="TB(USD)"/>
      <sheetName val="Shared"/>
      <sheetName val="Chart"/>
      <sheetName val="MTD Results"/>
      <sheetName val="YTD Results"/>
      <sheetName val="LPP"/>
      <sheetName val="Instructions"/>
      <sheetName val="A3-Dec 2012-ALN"/>
      <sheetName val="FE_1770_P1"/>
      <sheetName val="317899OCT99"/>
      <sheetName val="Level 1 &amp; 2"/>
      <sheetName val="JAN 2001"/>
      <sheetName val="Trading Statement"/>
      <sheetName val="Agustus"/>
      <sheetName val="Customize Your Purchase Order"/>
      <sheetName val="MA6JA"/>
      <sheetName val="Permanent_info1"/>
      <sheetName val="Depreciation_&amp;_Peny_1"/>
      <sheetName val="PPh_21_Recon1"/>
      <sheetName val="fiscal_depr(E)1"/>
      <sheetName val="A_u_g1"/>
      <sheetName val="J_u_l1"/>
      <sheetName val="O_c_t1"/>
      <sheetName val="A_p_r1"/>
      <sheetName val="M_a_y1"/>
      <sheetName val="S_e_p1"/>
      <sheetName val="00_received_in_011"/>
      <sheetName val="F_e_b1"/>
      <sheetName val="Per_GL_J_a_n1"/>
      <sheetName val="J_u_n1"/>
      <sheetName val="M_a_r1"/>
      <sheetName val="EXT_B31"/>
      <sheetName val="B2_11"/>
      <sheetName val="Main_table1"/>
      <sheetName val="Permanent_info2"/>
      <sheetName val="Depreciation_&amp;_Peny_2"/>
      <sheetName val="PPh_21_Recon2"/>
      <sheetName val="fiscal_depr(E)2"/>
      <sheetName val="A_u_g2"/>
      <sheetName val="J_u_l2"/>
      <sheetName val="O_c_t2"/>
      <sheetName val="A_p_r2"/>
      <sheetName val="M_a_y2"/>
      <sheetName val="S_e_p2"/>
      <sheetName val="00_received_in_012"/>
      <sheetName val="F_e_b2"/>
      <sheetName val="Per_GL_J_a_n2"/>
      <sheetName val="J_u_n2"/>
      <sheetName val="M_a_r2"/>
      <sheetName val="EXT_B32"/>
      <sheetName val="B2_12"/>
      <sheetName val="Main_table2"/>
      <sheetName val="Buku_Besar_11"/>
      <sheetName val="Pg7_41"/>
      <sheetName val="Data_Per_wilayah_Vin_Code_20061"/>
      <sheetName val="Data_Per_wilayah1"/>
      <sheetName val="C1_NOV1"/>
      <sheetName val="jurnal-audit_21"/>
      <sheetName val="VAT_out1"/>
      <sheetName val="E4_1d1"/>
      <sheetName val="Prog_Imbalan1"/>
      <sheetName val="DES_021"/>
      <sheetName val="IS"/>
      <sheetName val="BS"/>
      <sheetName val="bantu"/>
      <sheetName val="2-IntBalheet"/>
      <sheetName val="chiet tinh"/>
      <sheetName val="Breadown"/>
      <sheetName val="C13"/>
      <sheetName val="CDYW"/>
      <sheetName val="FRYPROD"/>
      <sheetName val="의왕"/>
      <sheetName val="1997"/>
      <sheetName val="Electric"/>
      <sheetName val="chemcal"/>
      <sheetName val="SPI"/>
      <sheetName val="NY ADMIN"/>
      <sheetName val="PDCC"/>
      <sheetName val="SPI GMBH"/>
      <sheetName val="UK"/>
      <sheetName val="SSI"/>
      <sheetName val="Syntegra"/>
      <sheetName val="FA sd APRIL 07"/>
      <sheetName val="9E1.3"/>
      <sheetName val="Print_AR1"/>
      <sheetName val="BSHO_Report"/>
      <sheetName val="Check_Sheet"/>
      <sheetName val="PLHO_Report"/>
      <sheetName val="DFR_CT"/>
      <sheetName val="KKP_21"/>
      <sheetName val="INDIRECT_DETAIL"/>
      <sheetName val="DIRECT_COST"/>
      <sheetName val="jul05_ok"/>
      <sheetName val="sept_05_dd"/>
      <sheetName val="SAP_PbT"/>
      <sheetName val="Tax_Rate"/>
      <sheetName val="Dec_08_-_Jan_09_(2)"/>
      <sheetName val="AA_1_BNI"/>
      <sheetName val="I_4_1_(2)"/>
      <sheetName val="Total"/>
      <sheetName val="List"/>
      <sheetName val="Slide 22"/>
      <sheetName val="mgr &amp; staff"/>
      <sheetName val="ShareCapital "/>
      <sheetName val="Inventories"/>
      <sheetName val="DATA01-08-2004"/>
      <sheetName val="1195 B1"/>
      <sheetName val="tabel nilai"/>
      <sheetName val="name"/>
      <sheetName val="Productivity"/>
      <sheetName val="Blasting_per_block"/>
      <sheetName val="Overall_plan"/>
      <sheetName val="crushnsp"/>
      <sheetName val="pittonsp"/>
      <sheetName val="UA_PA"/>
      <sheetName val="Dumtk"/>
      <sheetName val="1a"/>
      <sheetName val="1c"/>
      <sheetName val="Upah"/>
      <sheetName val="Rincian Iuran"/>
      <sheetName val="PASTEK"/>
      <sheetName val="Data Rekon"/>
      <sheetName val="Premi Iuran"/>
      <sheetName val="skor-kinerja"/>
      <sheetName val="NH-Badan"/>
      <sheetName val="AA.1.1 BNI"/>
      <sheetName val="PPH1298S"/>
      <sheetName val="Assumptions"/>
      <sheetName val="Mkt_Total_by_Cat_B$"/>
      <sheetName val="Mkt_Total_by_Cat_US$"/>
      <sheetName val="Assumption_&amp;_Result"/>
      <sheetName val="Irregular_Income"/>
      <sheetName val="FE-1770_P1"/>
      <sheetName val="new_IFS_format"/>
      <sheetName val="N_Lead"/>
      <sheetName val="N_3_1"/>
      <sheetName val="N_8"/>
      <sheetName val="N_9"/>
      <sheetName val="Marshal_(2)"/>
      <sheetName val="data_val"/>
      <sheetName val="data_ee_&lt;nra(1)"/>
      <sheetName val="Data WP"/>
      <sheetName val="CGSgm2"/>
      <sheetName val="CGSsp"/>
      <sheetName val="Factors"/>
      <sheetName val="Sales"/>
      <sheetName val="dbDJP"/>
      <sheetName val="PALMINDO"/>
      <sheetName val="A2-1"/>
      <sheetName val="WS"/>
      <sheetName val="data_benefit(2)"/>
      <sheetName val="bybungafix"/>
      <sheetName val="_SAF 02"/>
      <sheetName val="Overall"/>
      <sheetName val="WBS2"/>
      <sheetName val="kepmenaker150"/>
      <sheetName val="TRF 150"/>
      <sheetName val="aktdit(WP)"/>
      <sheetName val="YTD Resurts"/>
      <sheetName val="Material Bpn jul'07"/>
      <sheetName val="IMPUT PENERIMAAN BULK WB"/>
      <sheetName val="Properties"/>
      <sheetName val="Para_Assumption"/>
    </sheetNames>
    <sheetDataSet>
      <sheetData sheetId="0" refreshError="1">
        <row r="5"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8</v>
          </cell>
          <cell r="M5">
            <v>0</v>
          </cell>
          <cell r="O5">
            <v>0</v>
          </cell>
          <cell r="Q5">
            <v>0</v>
          </cell>
          <cell r="R5">
            <v>5</v>
          </cell>
          <cell r="S5">
            <v>2</v>
          </cell>
        </row>
      </sheetData>
      <sheetData sheetId="1">
        <row r="5">
          <cell r="E5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 2"/>
      <sheetName val="ATTACHMENT"/>
      <sheetName val="Lampiran "/>
      <sheetName val="F1771"/>
      <sheetName val="F1771-I"/>
      <sheetName val="F1771-II"/>
      <sheetName val="F1771-III"/>
      <sheetName val="F1771-IV"/>
      <sheetName val="F!771-V"/>
      <sheetName val="1771-VI"/>
      <sheetName val="Sheet4"/>
      <sheetName val="SChDepr"/>
      <sheetName val="rINGKASANdEPRESIASI"/>
      <sheetName val="GeneralInfo"/>
      <sheetName val="Marshal -1"/>
      <sheetName val="d_com"/>
      <sheetName val="Oct 99"/>
      <sheetName val="1999"/>
      <sheetName val="Total"/>
      <sheetName val="NERACA JUL"/>
      <sheetName val="Angka"/>
      <sheetName val="MAR_REC"/>
    </sheetNames>
    <sheetDataSet>
      <sheetData sheetId="0">
        <row r="5">
          <cell r="W5" t="str">
            <v>1.001.112.0-053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FI-1771$.P1"/>
      <sheetName val="FI-1771$.P2"/>
      <sheetName val="FI-1771-I$"/>
      <sheetName val="FI-1771-II$"/>
      <sheetName val="FI-1771-III$"/>
      <sheetName val="FI-1771-IV"/>
      <sheetName val="FI-1771-V"/>
      <sheetName val="FI-1771-VI $"/>
      <sheetName val="Marshal"/>
      <sheetName val="Sheet5"/>
      <sheetName val="Sheet4"/>
      <sheetName val="Sheet3"/>
      <sheetName val="Sheet2"/>
      <sheetName val="Sheet1"/>
      <sheetName val="FE-1771-I$"/>
      <sheetName val="FE-1771$.P2"/>
      <sheetName val="FE-1771$.P1"/>
      <sheetName val="FE-1771-II$"/>
      <sheetName val="FE-1771-III$"/>
      <sheetName val="FE-1771-IV"/>
      <sheetName val="FE-1771-V"/>
      <sheetName val="FE-1771-VI$"/>
      <sheetName val="Permanent info"/>
      <sheetName val="panther"/>
      <sheetName val="FE_1771__P1"/>
      <sheetName val="G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"/>
      <sheetName val="@INA"/>
      <sheetName val="F1771"/>
      <sheetName val="F1771-I"/>
      <sheetName val="F1771-II"/>
      <sheetName val="F1771-III"/>
      <sheetName val="F1771-IV"/>
      <sheetName val="F1771-V"/>
      <sheetName val="Attachment"/>
      <sheetName val="@PPh 23 (prepaid)"/>
      <sheetName val="@lampiran"/>
      <sheetName val="@lam 5"/>
      <sheetName val="@lam-5.1"/>
      <sheetName val="@lam-5.2-Ind"/>
      <sheetName val="@Disp. FA"/>
      <sheetName val="@Ang-25"/>
      <sheetName val="@Nominatif"/>
      <sheetName val="@Fisca LN"/>
      <sheetName val="Art25 calc"/>
      <sheetName val="reconciliation"/>
      <sheetName val="FE-1771$.P1"/>
      <sheetName val="GeneralInfo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A"/>
      <sheetName val="B"/>
      <sheetName val="F1771-6"/>
      <sheetName val="Marshal"/>
      <sheetName val="Attachement"/>
      <sheetName val="Sheet1 (2)"/>
      <sheetName val="Sheet1"/>
      <sheetName val="Lampiran"/>
      <sheetName val="other adj"/>
      <sheetName val="COGS adjustment"/>
      <sheetName val="list FA"/>
      <sheetName val="penyusutan (E)"/>
      <sheetName val="penyusutan"/>
      <sheetName val="Summary fiscal depr(E)"/>
      <sheetName val="Summary fiscal depr(I)"/>
      <sheetName val="FE-1771$.P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KONSOL SUBS"/>
      <sheetName val="Type"/>
      <sheetName val="Marshal"/>
      <sheetName val="DH_RI_SI Exceptions"/>
      <sheetName val="OU"/>
      <sheetName val="GL"/>
      <sheetName val="FE-1771$.P1"/>
      <sheetName val="Sandi laba rugi"/>
      <sheetName val="Data"/>
      <sheetName val="OLDMAP"/>
      <sheetName val="TB"/>
      <sheetName val="GeneralInfo"/>
      <sheetName val="panther"/>
      <sheetName val="Profit Centers"/>
      <sheetName val="BSAA"/>
      <sheetName val="RUGILABA"/>
      <sheetName val="Oct 03"/>
      <sheetName val="BusUnit_BS"/>
      <sheetName val="divpl"/>
      <sheetName val="OH_Operating"/>
      <sheetName val="OH_Tenders"/>
      <sheetName val="1999"/>
      <sheetName val="cov"/>
      <sheetName val="NERACA JUL"/>
      <sheetName val="仕様書"/>
      <sheetName val="OPNAME GOOD STOCK"/>
      <sheetName val="OPNAME SALES"/>
      <sheetName val="POMALAA"/>
      <sheetName val="data (2)"/>
      <sheetName val="MASTER"/>
      <sheetName val="CRA-Detail"/>
      <sheetName val="OPNAME BAD STOCK"/>
      <sheetName val="asset"/>
      <sheetName val="Total"/>
      <sheetName val="Sensititivy"/>
      <sheetName val="B"/>
      <sheetName val="neraca okt"/>
      <sheetName val="LABA RUGI"/>
      <sheetName val="d_com"/>
      <sheetName val="AE_DM"/>
      <sheetName val="A3"/>
      <sheetName val="Permanent info"/>
      <sheetName val="List FA"/>
      <sheetName val="CPO 16-9-TID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UNIT-UNIT"/>
      <sheetName val="FA"/>
      <sheetName val="FA-Fiskal"/>
      <sheetName val="cogs"/>
      <sheetName val="OpEx"/>
      <sheetName val="FS by Segment"/>
      <sheetName val="AFTER ALLOC"/>
      <sheetName val="FinStat"/>
      <sheetName val="KONSOL SUBS"/>
      <sheetName val="KONSOL UNIT"/>
      <sheetName val="Eliminasi Subs"/>
      <sheetName val="KOREKSI FISKAL"/>
      <sheetName val="KIJANG"/>
      <sheetName val="POMALAA"/>
      <sheetName val="GEBE"/>
      <sheetName val="CILACAP"/>
      <sheetName val="LOGAM MULIA"/>
      <sheetName val="CIKOTOK"/>
      <sheetName val="GEOMIN"/>
      <sheetName val="PONGKOR"/>
      <sheetName val="HO"/>
      <sheetName val="SEGMEN"/>
      <sheetName val="Marshal"/>
      <sheetName val="19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38">
          <cell r="B138" t="str">
            <v xml:space="preserve">    Biaya pemasaran (pengapalan, freight dll)</v>
          </cell>
        </row>
      </sheetData>
      <sheetData sheetId="10"/>
      <sheetData sheetId="11"/>
      <sheetData sheetId="12"/>
      <sheetData sheetId="13"/>
      <sheetData sheetId="14">
        <row r="5">
          <cell r="A5" t="str">
            <v>No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Referensi"/>
      <sheetName val="PAYROLL TRANSACTION"/>
      <sheetName val="PAYROLL REPORT"/>
      <sheetName val="Slip Baru "/>
      <sheetName val="Tanda Terima"/>
      <sheetName val="no slip - Mar"/>
      <sheetName val="Absen Maret"/>
      <sheetName val="Lembur Maret"/>
      <sheetName val="Cost Center -Mar"/>
      <sheetName val="Data cuti"/>
      <sheetName val="SLIP GAJI"/>
    </sheetNames>
    <sheetDataSet>
      <sheetData sheetId="0" refreshError="1"/>
      <sheetData sheetId="1" refreshError="1"/>
      <sheetData sheetId="2" refreshError="1">
        <row r="15">
          <cell r="C15">
            <v>215</v>
          </cell>
          <cell r="D15">
            <v>2</v>
          </cell>
          <cell r="E15" t="str">
            <v>02010001</v>
          </cell>
          <cell r="F15" t="str">
            <v>Rancaekek</v>
          </cell>
          <cell r="G15" t="str">
            <v>Plant Rancaekek/Warehouse-Sparepart</v>
          </cell>
          <cell r="H15" t="str">
            <v>02010001</v>
          </cell>
          <cell r="I15" t="str">
            <v>C11420006</v>
          </cell>
          <cell r="J15" t="str">
            <v>MACHINE MAINT. RCK</v>
          </cell>
          <cell r="K15" t="str">
            <v>C11410004</v>
          </cell>
          <cell r="L15" t="str">
            <v>PROD. LINE RCK</v>
          </cell>
          <cell r="M15" t="str">
            <v>Denni Indra Kusuma</v>
          </cell>
          <cell r="N15" t="str">
            <v>Warehouse Supervisor - Sparepart</v>
          </cell>
          <cell r="O15" t="str">
            <v>XXX</v>
          </cell>
          <cell r="P15" t="str">
            <v>Laki-laki</v>
          </cell>
          <cell r="Q15">
            <v>37012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25</v>
          </cell>
          <cell r="AJ15">
            <v>25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0.02</v>
          </cell>
          <cell r="BL15">
            <v>0</v>
          </cell>
          <cell r="BN15">
            <v>0</v>
          </cell>
          <cell r="BP15">
            <v>37012</v>
          </cell>
          <cell r="BQ15">
            <v>3773</v>
          </cell>
          <cell r="BR15">
            <v>10</v>
          </cell>
          <cell r="BS15">
            <v>123</v>
          </cell>
          <cell r="BT15">
            <v>4</v>
          </cell>
          <cell r="BU15">
            <v>3</v>
          </cell>
          <cell r="BV15">
            <v>12</v>
          </cell>
          <cell r="BW15">
            <v>0</v>
          </cell>
          <cell r="BX15">
            <v>12</v>
          </cell>
          <cell r="BY15">
            <v>0</v>
          </cell>
          <cell r="BZ15">
            <v>25</v>
          </cell>
          <cell r="CA15">
            <v>0</v>
          </cell>
          <cell r="CB15">
            <v>0</v>
          </cell>
          <cell r="CF15" t="e">
            <v>#REF!</v>
          </cell>
          <cell r="CG15" t="e">
            <v>#REF!</v>
          </cell>
          <cell r="CH15" t="e">
            <v>#REF!</v>
          </cell>
          <cell r="CI15" t="e">
            <v>#REF!</v>
          </cell>
          <cell r="CJ15">
            <v>40999.676213541665</v>
          </cell>
          <cell r="CK15" t="e">
            <v>#REF!</v>
          </cell>
          <cell r="CL15" t="e">
            <v>#REF!</v>
          </cell>
          <cell r="CM15" t="e">
            <v>#REF!</v>
          </cell>
          <cell r="DL15" t="e">
            <v>#REF!</v>
          </cell>
          <cell r="DM15">
            <v>0</v>
          </cell>
          <cell r="DN15">
            <v>7</v>
          </cell>
        </row>
        <row r="16">
          <cell r="C16">
            <v>1</v>
          </cell>
          <cell r="D16">
            <v>3</v>
          </cell>
          <cell r="E16" t="str">
            <v>02050002</v>
          </cell>
          <cell r="F16" t="str">
            <v>Bandung</v>
          </cell>
          <cell r="G16" t="str">
            <v>Accounting/Finance-Accounting</v>
          </cell>
          <cell r="H16" t="str">
            <v>02050002</v>
          </cell>
          <cell r="I16" t="str">
            <v>C31100002</v>
          </cell>
          <cell r="J16" t="str">
            <v>ACCOUNTING</v>
          </cell>
          <cell r="K16" t="str">
            <v>C31400001</v>
          </cell>
          <cell r="L16" t="str">
            <v>BOD</v>
          </cell>
          <cell r="M16" t="str">
            <v>Dewi Kurnia Bayumi</v>
          </cell>
          <cell r="N16" t="str">
            <v>Accounting Staff - Claim MT</v>
          </cell>
          <cell r="O16" t="str">
            <v>XXX</v>
          </cell>
          <cell r="P16" t="str">
            <v>Perempuan</v>
          </cell>
          <cell r="Q16">
            <v>38607</v>
          </cell>
          <cell r="U16">
            <v>0</v>
          </cell>
          <cell r="V16">
            <v>0</v>
          </cell>
          <cell r="X16">
            <v>0</v>
          </cell>
          <cell r="Y16">
            <v>0</v>
          </cell>
          <cell r="Z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21</v>
          </cell>
          <cell r="AJ16">
            <v>17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2</v>
          </cell>
          <cell r="AR16">
            <v>0</v>
          </cell>
          <cell r="AS16">
            <v>2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0.02</v>
          </cell>
          <cell r="BL16">
            <v>0</v>
          </cell>
          <cell r="BN16">
            <v>0</v>
          </cell>
          <cell r="BP16">
            <v>38607</v>
          </cell>
          <cell r="BQ16">
            <v>2178</v>
          </cell>
          <cell r="BR16">
            <v>5</v>
          </cell>
          <cell r="BS16">
            <v>353</v>
          </cell>
          <cell r="BT16">
            <v>11</v>
          </cell>
          <cell r="BU16">
            <v>23</v>
          </cell>
          <cell r="BV16">
            <v>12</v>
          </cell>
          <cell r="BW16">
            <v>1</v>
          </cell>
          <cell r="BX16">
            <v>13</v>
          </cell>
          <cell r="BY16">
            <v>0</v>
          </cell>
          <cell r="BZ16">
            <v>17</v>
          </cell>
          <cell r="CA16">
            <v>0</v>
          </cell>
          <cell r="CB16">
            <v>0</v>
          </cell>
          <cell r="CF16" t="e">
            <v>#REF!</v>
          </cell>
          <cell r="CG16" t="e">
            <v>#REF!</v>
          </cell>
          <cell r="CH16" t="e">
            <v>#REF!</v>
          </cell>
          <cell r="CI16" t="e">
            <v>#REF!</v>
          </cell>
          <cell r="CJ16">
            <v>40999.676213541665</v>
          </cell>
          <cell r="CK16" t="e">
            <v>#REF!</v>
          </cell>
          <cell r="CL16" t="e">
            <v>#REF!</v>
          </cell>
          <cell r="CM16" t="e">
            <v>#REF!</v>
          </cell>
          <cell r="DL16" t="e">
            <v>#REF!</v>
          </cell>
          <cell r="DM16">
            <v>0</v>
          </cell>
          <cell r="DN16">
            <v>5</v>
          </cell>
        </row>
        <row r="17">
          <cell r="C17">
            <v>36</v>
          </cell>
          <cell r="D17">
            <v>4</v>
          </cell>
          <cell r="E17" t="str">
            <v>04080003</v>
          </cell>
          <cell r="F17" t="str">
            <v>Cicalengka</v>
          </cell>
          <cell r="G17" t="str">
            <v>Cost Accounting/Finance-Accounting</v>
          </cell>
          <cell r="H17" t="str">
            <v>04080003</v>
          </cell>
          <cell r="I17" t="str">
            <v>C11320005</v>
          </cell>
          <cell r="J17" t="str">
            <v>ACCTG PLANT CCLK</v>
          </cell>
          <cell r="K17" t="str">
            <v>C11310005</v>
          </cell>
          <cell r="L17" t="str">
            <v>PROD. LINE CCLK</v>
          </cell>
          <cell r="M17" t="str">
            <v>Erie Maria</v>
          </cell>
          <cell r="N17" t="str">
            <v>Plant Accounting Staff</v>
          </cell>
          <cell r="O17" t="str">
            <v>XXX</v>
          </cell>
          <cell r="P17" t="str">
            <v>Perempuan</v>
          </cell>
          <cell r="Q17">
            <v>39503</v>
          </cell>
          <cell r="U17">
            <v>0</v>
          </cell>
          <cell r="V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46</v>
          </cell>
          <cell r="AJ17">
            <v>19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25</v>
          </cell>
          <cell r="AP17">
            <v>1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0.02</v>
          </cell>
          <cell r="BL17">
            <v>0</v>
          </cell>
          <cell r="BN17">
            <v>0</v>
          </cell>
          <cell r="BP17">
            <v>39503</v>
          </cell>
          <cell r="BQ17">
            <v>1282</v>
          </cell>
          <cell r="BR17">
            <v>3</v>
          </cell>
          <cell r="BS17">
            <v>187</v>
          </cell>
          <cell r="BT17">
            <v>6</v>
          </cell>
          <cell r="BU17">
            <v>7</v>
          </cell>
          <cell r="BV17">
            <v>12</v>
          </cell>
          <cell r="BW17">
            <v>0</v>
          </cell>
          <cell r="BX17">
            <v>12</v>
          </cell>
          <cell r="BY17">
            <v>0</v>
          </cell>
          <cell r="BZ17">
            <v>19</v>
          </cell>
          <cell r="CA17">
            <v>0</v>
          </cell>
          <cell r="CB17">
            <v>0</v>
          </cell>
          <cell r="CF17" t="e">
            <v>#REF!</v>
          </cell>
          <cell r="CG17" t="e">
            <v>#REF!</v>
          </cell>
          <cell r="CH17" t="e">
            <v>#REF!</v>
          </cell>
          <cell r="CI17" t="e">
            <v>#REF!</v>
          </cell>
          <cell r="CJ17">
            <v>40999.676213541665</v>
          </cell>
          <cell r="CK17" t="e">
            <v>#REF!</v>
          </cell>
          <cell r="CL17" t="e">
            <v>#REF!</v>
          </cell>
          <cell r="CM17" t="e">
            <v>#REF!</v>
          </cell>
          <cell r="DL17" t="e">
            <v>#REF!</v>
          </cell>
          <cell r="DM17">
            <v>0</v>
          </cell>
          <cell r="DN17">
            <v>10</v>
          </cell>
        </row>
        <row r="18">
          <cell r="C18">
            <v>138</v>
          </cell>
          <cell r="D18">
            <v>5</v>
          </cell>
          <cell r="E18" t="str">
            <v>02070002</v>
          </cell>
          <cell r="F18" t="str">
            <v>Bojong 18</v>
          </cell>
          <cell r="G18" t="str">
            <v>Plant Bojong/PGA</v>
          </cell>
          <cell r="H18" t="str">
            <v>02070002</v>
          </cell>
          <cell r="I18" t="str">
            <v>C31300005</v>
          </cell>
          <cell r="J18" t="str">
            <v>HRO</v>
          </cell>
          <cell r="K18" t="str">
            <v>C31400001</v>
          </cell>
          <cell r="L18" t="str">
            <v>BOD</v>
          </cell>
          <cell r="M18" t="str">
            <v>Erwin Santosa</v>
          </cell>
          <cell r="N18" t="str">
            <v xml:space="preserve">General Affair Staff </v>
          </cell>
          <cell r="O18" t="str">
            <v>XXX</v>
          </cell>
          <cell r="P18" t="str">
            <v>Laki-laki</v>
          </cell>
          <cell r="Q18">
            <v>39197</v>
          </cell>
          <cell r="U18">
            <v>0</v>
          </cell>
          <cell r="V18">
            <v>0</v>
          </cell>
          <cell r="X18">
            <v>0</v>
          </cell>
          <cell r="Y18">
            <v>0</v>
          </cell>
          <cell r="Z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21</v>
          </cell>
          <cell r="AJ18">
            <v>21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0.02</v>
          </cell>
          <cell r="BL18">
            <v>0</v>
          </cell>
          <cell r="BN18">
            <v>0</v>
          </cell>
          <cell r="BP18">
            <v>39197</v>
          </cell>
          <cell r="BQ18">
            <v>1588</v>
          </cell>
          <cell r="BR18">
            <v>4</v>
          </cell>
          <cell r="BS18">
            <v>128</v>
          </cell>
          <cell r="BT18">
            <v>4</v>
          </cell>
          <cell r="BU18">
            <v>8</v>
          </cell>
          <cell r="BV18">
            <v>12</v>
          </cell>
          <cell r="BW18">
            <v>0</v>
          </cell>
          <cell r="BX18">
            <v>12</v>
          </cell>
          <cell r="BY18">
            <v>0</v>
          </cell>
          <cell r="BZ18">
            <v>21</v>
          </cell>
          <cell r="CA18">
            <v>0</v>
          </cell>
          <cell r="CB18">
            <v>0</v>
          </cell>
          <cell r="CF18" t="e">
            <v>#REF!</v>
          </cell>
          <cell r="CG18" t="e">
            <v>#REF!</v>
          </cell>
          <cell r="CH18" t="e">
            <v>#REF!</v>
          </cell>
          <cell r="CI18" t="e">
            <v>#REF!</v>
          </cell>
          <cell r="CJ18">
            <v>40999.676213541665</v>
          </cell>
          <cell r="CK18" t="e">
            <v>#REF!</v>
          </cell>
          <cell r="CL18" t="e">
            <v>#REF!</v>
          </cell>
          <cell r="CM18" t="e">
            <v>#REF!</v>
          </cell>
          <cell r="DL18" t="e">
            <v>#REF!</v>
          </cell>
          <cell r="DM18">
            <v>0</v>
          </cell>
          <cell r="DN18">
            <v>12</v>
          </cell>
        </row>
        <row r="19">
          <cell r="C19">
            <v>99</v>
          </cell>
          <cell r="D19">
            <v>7</v>
          </cell>
          <cell r="E19" t="str">
            <v>02970001</v>
          </cell>
          <cell r="F19" t="str">
            <v>Rancaekek</v>
          </cell>
          <cell r="G19" t="str">
            <v>Logistics</v>
          </cell>
          <cell r="H19" t="str">
            <v>02970001</v>
          </cell>
          <cell r="I19" t="str">
            <v>C22500001</v>
          </cell>
          <cell r="J19" t="str">
            <v>DC RANCAEKEK</v>
          </cell>
          <cell r="K19" t="str">
            <v>C22500001</v>
          </cell>
          <cell r="L19" t="str">
            <v>DC RANCAEKEK</v>
          </cell>
          <cell r="M19" t="str">
            <v>Hendra Hermawan</v>
          </cell>
          <cell r="N19" t="str">
            <v>Warehouse - Checker</v>
          </cell>
          <cell r="O19" t="str">
            <v>XXX</v>
          </cell>
          <cell r="P19" t="str">
            <v>Laki-laki</v>
          </cell>
          <cell r="Q19">
            <v>35123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25</v>
          </cell>
          <cell r="AJ19">
            <v>25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P19">
            <v>35123</v>
          </cell>
          <cell r="BQ19">
            <v>5662</v>
          </cell>
          <cell r="BR19">
            <v>15</v>
          </cell>
          <cell r="BS19">
            <v>187</v>
          </cell>
          <cell r="BT19">
            <v>6</v>
          </cell>
          <cell r="BU19">
            <v>7</v>
          </cell>
          <cell r="BV19">
            <v>12</v>
          </cell>
          <cell r="BW19">
            <v>0</v>
          </cell>
          <cell r="BX19">
            <v>12</v>
          </cell>
          <cell r="BY19">
            <v>0</v>
          </cell>
          <cell r="BZ19">
            <v>25</v>
          </cell>
          <cell r="CA19">
            <v>0</v>
          </cell>
          <cell r="CB19">
            <v>0</v>
          </cell>
          <cell r="CF19" t="e">
            <v>#REF!</v>
          </cell>
          <cell r="CG19" t="e">
            <v>#REF!</v>
          </cell>
          <cell r="CH19" t="e">
            <v>#REF!</v>
          </cell>
          <cell r="CI19" t="e">
            <v>#REF!</v>
          </cell>
          <cell r="CJ19">
            <v>40999.676213541665</v>
          </cell>
          <cell r="CK19" t="e">
            <v>#REF!</v>
          </cell>
          <cell r="CL19" t="e">
            <v>#REF!</v>
          </cell>
          <cell r="CM19" t="e">
            <v>#REF!</v>
          </cell>
          <cell r="DL19" t="e">
            <v>#REF!</v>
          </cell>
          <cell r="DM19">
            <v>0</v>
          </cell>
          <cell r="DN19">
            <v>12</v>
          </cell>
        </row>
        <row r="20">
          <cell r="C20">
            <v>252</v>
          </cell>
          <cell r="D20">
            <v>9</v>
          </cell>
          <cell r="E20" t="str">
            <v>02970002</v>
          </cell>
          <cell r="F20" t="str">
            <v>Rancaekek</v>
          </cell>
          <cell r="G20" t="str">
            <v>Rancaekek/Formulasi</v>
          </cell>
          <cell r="H20" t="str">
            <v>02970002</v>
          </cell>
          <cell r="I20" t="str">
            <v>C11410001</v>
          </cell>
          <cell r="J20" t="str">
            <v>FM RCK</v>
          </cell>
          <cell r="K20" t="str">
            <v>C11410004</v>
          </cell>
          <cell r="L20" t="str">
            <v>PROD. LINE RCK</v>
          </cell>
          <cell r="M20" t="str">
            <v>Kie Ai Jan</v>
          </cell>
          <cell r="N20" t="str">
            <v>Formulation Foreman</v>
          </cell>
          <cell r="O20" t="str">
            <v>XXX</v>
          </cell>
          <cell r="P20" t="str">
            <v>Perempuan</v>
          </cell>
          <cell r="Q20">
            <v>35647</v>
          </cell>
          <cell r="U20" t="e">
            <v>#VALUE!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e">
            <v>#VALUE!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0.02</v>
          </cell>
          <cell r="BL20">
            <v>0</v>
          </cell>
          <cell r="BN20" t="e">
            <v>#VALUE!</v>
          </cell>
          <cell r="BP20">
            <v>35647</v>
          </cell>
          <cell r="BQ20">
            <v>5138</v>
          </cell>
          <cell r="BR20">
            <v>14</v>
          </cell>
          <cell r="BS20">
            <v>28</v>
          </cell>
          <cell r="BT20">
            <v>0</v>
          </cell>
          <cell r="BU20">
            <v>28</v>
          </cell>
          <cell r="BV20">
            <v>12</v>
          </cell>
          <cell r="BW20">
            <v>1</v>
          </cell>
          <cell r="BX20">
            <v>13</v>
          </cell>
          <cell r="BY20">
            <v>0</v>
          </cell>
          <cell r="BZ20" t="str">
            <v>-</v>
          </cell>
          <cell r="CA20">
            <v>0</v>
          </cell>
          <cell r="CB20" t="e">
            <v>#VALUE!</v>
          </cell>
          <cell r="CF20" t="e">
            <v>#REF!</v>
          </cell>
          <cell r="CG20" t="e">
            <v>#REF!</v>
          </cell>
          <cell r="CH20" t="e">
            <v>#REF!</v>
          </cell>
          <cell r="CI20" t="e">
            <v>#REF!</v>
          </cell>
          <cell r="CJ20">
            <v>40999.676213541665</v>
          </cell>
          <cell r="CK20" t="e">
            <v>#REF!</v>
          </cell>
          <cell r="CL20" t="e">
            <v>#REF!</v>
          </cell>
          <cell r="CM20" t="e">
            <v>#REF!</v>
          </cell>
          <cell r="DL20" t="e">
            <v>#REF!</v>
          </cell>
          <cell r="DM20">
            <v>0</v>
          </cell>
          <cell r="DN20">
            <v>-5</v>
          </cell>
        </row>
        <row r="21">
          <cell r="C21">
            <v>147</v>
          </cell>
          <cell r="D21">
            <v>10</v>
          </cell>
          <cell r="E21" t="str">
            <v>03050015</v>
          </cell>
          <cell r="F21" t="str">
            <v>Cicalengka</v>
          </cell>
          <cell r="G21" t="str">
            <v>Plant Cicalengka/Production</v>
          </cell>
          <cell r="H21" t="str">
            <v>03050015</v>
          </cell>
          <cell r="I21" t="str">
            <v>C11310005</v>
          </cell>
          <cell r="J21" t="str">
            <v>PROD. LINE CCLK</v>
          </cell>
          <cell r="K21" t="str">
            <v>C11310005</v>
          </cell>
          <cell r="L21" t="str">
            <v>PROD. LINE CCLK</v>
          </cell>
          <cell r="M21" t="str">
            <v>Bambang Sugiarto</v>
          </cell>
          <cell r="N21" t="str">
            <v>Production Foreman</v>
          </cell>
          <cell r="O21" t="str">
            <v>XXX</v>
          </cell>
          <cell r="P21" t="str">
            <v>Laki-laki</v>
          </cell>
          <cell r="Q21">
            <v>38377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3</v>
          </cell>
          <cell r="AB21">
            <v>3</v>
          </cell>
          <cell r="AC21">
            <v>7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25</v>
          </cell>
          <cell r="AJ21">
            <v>25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0.02</v>
          </cell>
          <cell r="BL21">
            <v>0</v>
          </cell>
          <cell r="BN21">
            <v>0</v>
          </cell>
          <cell r="BP21">
            <v>38377</v>
          </cell>
          <cell r="BQ21">
            <v>2408</v>
          </cell>
          <cell r="BR21">
            <v>6</v>
          </cell>
          <cell r="BS21">
            <v>218</v>
          </cell>
          <cell r="BT21">
            <v>7</v>
          </cell>
          <cell r="BU21">
            <v>8</v>
          </cell>
          <cell r="BV21">
            <v>12</v>
          </cell>
          <cell r="BW21">
            <v>0</v>
          </cell>
          <cell r="BX21">
            <v>12</v>
          </cell>
          <cell r="BY21">
            <v>0</v>
          </cell>
          <cell r="BZ21">
            <v>25</v>
          </cell>
          <cell r="CA21">
            <v>0</v>
          </cell>
          <cell r="CB21">
            <v>0</v>
          </cell>
          <cell r="CF21" t="e">
            <v>#REF!</v>
          </cell>
          <cell r="CG21" t="e">
            <v>#REF!</v>
          </cell>
          <cell r="CH21" t="e">
            <v>#REF!</v>
          </cell>
          <cell r="CI21" t="e">
            <v>#REF!</v>
          </cell>
          <cell r="CJ21">
            <v>40999.676213541665</v>
          </cell>
          <cell r="CK21" t="e">
            <v>#REF!</v>
          </cell>
          <cell r="CL21" t="e">
            <v>#REF!</v>
          </cell>
          <cell r="CM21" t="e">
            <v>#REF!</v>
          </cell>
          <cell r="DL21" t="e">
            <v>#REF!</v>
          </cell>
          <cell r="DM21">
            <v>0</v>
          </cell>
          <cell r="DN21">
            <v>12</v>
          </cell>
        </row>
        <row r="22">
          <cell r="C22">
            <v>194</v>
          </cell>
          <cell r="D22">
            <v>11</v>
          </cell>
          <cell r="E22" t="str">
            <v>03020019</v>
          </cell>
          <cell r="F22" t="str">
            <v>Cicalengka</v>
          </cell>
          <cell r="G22" t="str">
            <v>Plant Cicalengka/Warehouse-RM/PM</v>
          </cell>
          <cell r="H22" t="str">
            <v>03020019</v>
          </cell>
          <cell r="I22" t="str">
            <v>C11310005</v>
          </cell>
          <cell r="J22" t="str">
            <v>PROD. LINE CCLK</v>
          </cell>
          <cell r="K22" t="str">
            <v>C11310005</v>
          </cell>
          <cell r="L22" t="str">
            <v>PROD. LINE CCLK</v>
          </cell>
          <cell r="M22" t="str">
            <v>Aang Kusnama</v>
          </cell>
          <cell r="N22" t="str">
            <v>Warehouse Supervisor - RM PM</v>
          </cell>
          <cell r="O22" t="str">
            <v>XXX</v>
          </cell>
          <cell r="P22" t="str">
            <v>Laki-laki</v>
          </cell>
          <cell r="Q22">
            <v>37501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25</v>
          </cell>
          <cell r="AJ22">
            <v>25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0.02</v>
          </cell>
          <cell r="BL22">
            <v>0</v>
          </cell>
          <cell r="BN22">
            <v>0</v>
          </cell>
          <cell r="BP22">
            <v>37501</v>
          </cell>
          <cell r="BQ22">
            <v>3284</v>
          </cell>
          <cell r="BR22">
            <v>8</v>
          </cell>
          <cell r="BS22">
            <v>364</v>
          </cell>
          <cell r="BT22">
            <v>12</v>
          </cell>
          <cell r="BU22">
            <v>4</v>
          </cell>
          <cell r="BV22">
            <v>12</v>
          </cell>
          <cell r="BW22">
            <v>0</v>
          </cell>
          <cell r="BX22">
            <v>12</v>
          </cell>
          <cell r="BY22">
            <v>0</v>
          </cell>
          <cell r="BZ22">
            <v>25</v>
          </cell>
          <cell r="CA22">
            <v>0</v>
          </cell>
          <cell r="CB22">
            <v>0</v>
          </cell>
          <cell r="CF22" t="e">
            <v>#REF!</v>
          </cell>
          <cell r="CG22" t="e">
            <v>#REF!</v>
          </cell>
          <cell r="CH22" t="e">
            <v>#REF!</v>
          </cell>
          <cell r="CI22" t="e">
            <v>#REF!</v>
          </cell>
          <cell r="CJ22">
            <v>40999.676213541665</v>
          </cell>
          <cell r="CK22" t="e">
            <v>#REF!</v>
          </cell>
          <cell r="CL22" t="e">
            <v>#REF!</v>
          </cell>
          <cell r="CM22" t="e">
            <v>#REF!</v>
          </cell>
          <cell r="DL22" t="e">
            <v>#REF!</v>
          </cell>
          <cell r="DM22">
            <v>0</v>
          </cell>
          <cell r="DN22">
            <v>11</v>
          </cell>
        </row>
        <row r="23">
          <cell r="C23">
            <v>148</v>
          </cell>
          <cell r="D23">
            <v>12</v>
          </cell>
          <cell r="E23" t="str">
            <v>03040052</v>
          </cell>
          <cell r="F23" t="str">
            <v>Cicalengka</v>
          </cell>
          <cell r="G23" t="str">
            <v>Plant Cicalengka/Production</v>
          </cell>
          <cell r="H23" t="str">
            <v>03040052</v>
          </cell>
          <cell r="I23" t="str">
            <v>C11310005</v>
          </cell>
          <cell r="J23" t="str">
            <v>PROD. LINE CCLK</v>
          </cell>
          <cell r="K23" t="str">
            <v>C11310005</v>
          </cell>
          <cell r="L23" t="str">
            <v>PROD. LINE CCLK</v>
          </cell>
          <cell r="M23" t="str">
            <v>Adi Kurniadi</v>
          </cell>
          <cell r="N23" t="str">
            <v>Production Manager</v>
          </cell>
          <cell r="O23" t="str">
            <v>XXX</v>
          </cell>
          <cell r="P23" t="str">
            <v>Laki-laki</v>
          </cell>
          <cell r="Q23">
            <v>38201</v>
          </cell>
          <cell r="U23">
            <v>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25</v>
          </cell>
          <cell r="AJ23">
            <v>25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0.02</v>
          </cell>
          <cell r="BL23">
            <v>0</v>
          </cell>
          <cell r="BN23">
            <v>0</v>
          </cell>
          <cell r="BP23">
            <v>38201</v>
          </cell>
          <cell r="BQ23">
            <v>2584</v>
          </cell>
          <cell r="BR23">
            <v>7</v>
          </cell>
          <cell r="BS23">
            <v>29</v>
          </cell>
          <cell r="BT23">
            <v>0</v>
          </cell>
          <cell r="BU23">
            <v>29</v>
          </cell>
          <cell r="BV23">
            <v>12</v>
          </cell>
          <cell r="BW23">
            <v>1</v>
          </cell>
          <cell r="BX23">
            <v>13</v>
          </cell>
          <cell r="BY23">
            <v>0</v>
          </cell>
          <cell r="BZ23">
            <v>25</v>
          </cell>
          <cell r="CA23">
            <v>0</v>
          </cell>
          <cell r="CB23">
            <v>0</v>
          </cell>
          <cell r="CF23" t="e">
            <v>#REF!</v>
          </cell>
          <cell r="CG23" t="e">
            <v>#REF!</v>
          </cell>
          <cell r="CH23" t="e">
            <v>#REF!</v>
          </cell>
          <cell r="CI23" t="e">
            <v>#REF!</v>
          </cell>
          <cell r="CJ23">
            <v>40999.676213541665</v>
          </cell>
          <cell r="CK23" t="e">
            <v>#REF!</v>
          </cell>
          <cell r="CL23" t="e">
            <v>#REF!</v>
          </cell>
          <cell r="CM23" t="e">
            <v>#REF!</v>
          </cell>
          <cell r="DL23" t="e">
            <v>#REF!</v>
          </cell>
          <cell r="DM23">
            <v>0</v>
          </cell>
          <cell r="DN23">
            <v>14</v>
          </cell>
        </row>
        <row r="24">
          <cell r="C24">
            <v>184</v>
          </cell>
          <cell r="D24">
            <v>13</v>
          </cell>
          <cell r="E24" t="str">
            <v>03100217</v>
          </cell>
          <cell r="F24" t="str">
            <v>Cicalengka</v>
          </cell>
          <cell r="G24" t="str">
            <v>Plant Cicalengka/Technical Service</v>
          </cell>
          <cell r="H24" t="str">
            <v>03100217</v>
          </cell>
          <cell r="I24" t="str">
            <v>C11320006</v>
          </cell>
          <cell r="J24" t="str">
            <v>MACHINE MAINT. CCLK</v>
          </cell>
          <cell r="K24" t="str">
            <v>C11310005</v>
          </cell>
          <cell r="L24" t="str">
            <v>PROD. LINE CCLK</v>
          </cell>
          <cell r="M24" t="str">
            <v>Arif Firmansyah</v>
          </cell>
          <cell r="N24" t="str">
            <v>Technical Foreman</v>
          </cell>
          <cell r="O24" t="str">
            <v>XXX</v>
          </cell>
          <cell r="P24" t="str">
            <v>Laki-laki</v>
          </cell>
          <cell r="Q24">
            <v>40255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4</v>
          </cell>
          <cell r="AC24">
            <v>5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25</v>
          </cell>
          <cell r="AJ24">
            <v>20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</v>
          </cell>
          <cell r="AR24">
            <v>4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0.02</v>
          </cell>
          <cell r="BL24">
            <v>0</v>
          </cell>
          <cell r="BN24">
            <v>0</v>
          </cell>
          <cell r="BP24">
            <v>40255</v>
          </cell>
          <cell r="BQ24">
            <v>530</v>
          </cell>
          <cell r="BR24">
            <v>1</v>
          </cell>
          <cell r="BS24">
            <v>165</v>
          </cell>
          <cell r="BT24">
            <v>5</v>
          </cell>
          <cell r="BU24">
            <v>15</v>
          </cell>
          <cell r="BV24">
            <v>12</v>
          </cell>
          <cell r="BW24">
            <v>1</v>
          </cell>
          <cell r="BX24">
            <v>13</v>
          </cell>
          <cell r="BY24">
            <v>0</v>
          </cell>
          <cell r="BZ24">
            <v>20</v>
          </cell>
          <cell r="CA24">
            <v>0</v>
          </cell>
          <cell r="CB24">
            <v>0</v>
          </cell>
          <cell r="CF24" t="e">
            <v>#REF!</v>
          </cell>
          <cell r="CG24" t="e">
            <v>#REF!</v>
          </cell>
          <cell r="CH24" t="e">
            <v>#REF!</v>
          </cell>
          <cell r="CI24" t="e">
            <v>#REF!</v>
          </cell>
          <cell r="CJ24">
            <v>40999.676213541665</v>
          </cell>
          <cell r="CK24" t="e">
            <v>#REF!</v>
          </cell>
          <cell r="CL24" t="e">
            <v>#REF!</v>
          </cell>
          <cell r="CM24" t="e">
            <v>#REF!</v>
          </cell>
          <cell r="DL24" t="e">
            <v>#REF!</v>
          </cell>
          <cell r="DM24">
            <v>0</v>
          </cell>
          <cell r="DN24">
            <v>-4</v>
          </cell>
        </row>
        <row r="25">
          <cell r="C25">
            <v>175</v>
          </cell>
          <cell r="D25">
            <v>14</v>
          </cell>
          <cell r="E25" t="str">
            <v>03050226</v>
          </cell>
          <cell r="F25" t="str">
            <v>Cicalengka</v>
          </cell>
          <cell r="G25" t="str">
            <v>Plant Cicalengka/QA-QC</v>
          </cell>
          <cell r="H25" t="str">
            <v>03050226</v>
          </cell>
          <cell r="I25" t="str">
            <v>C11320003</v>
          </cell>
          <cell r="J25" t="str">
            <v>QC CCLK</v>
          </cell>
          <cell r="K25" t="str">
            <v>C11310005</v>
          </cell>
          <cell r="L25" t="str">
            <v>PROD. LINE CCLK</v>
          </cell>
          <cell r="M25" t="str">
            <v>Asep Saefulloh</v>
          </cell>
          <cell r="N25" t="str">
            <v>Quality Control Supervisor</v>
          </cell>
          <cell r="O25" t="str">
            <v>XXX</v>
          </cell>
          <cell r="P25" t="str">
            <v>Laki-laki</v>
          </cell>
          <cell r="Q25">
            <v>38670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25</v>
          </cell>
          <cell r="AJ25">
            <v>24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0.02</v>
          </cell>
          <cell r="BL25">
            <v>0</v>
          </cell>
          <cell r="BN25">
            <v>0</v>
          </cell>
          <cell r="BP25">
            <v>38670</v>
          </cell>
          <cell r="BQ25">
            <v>2115</v>
          </cell>
          <cell r="BR25">
            <v>5</v>
          </cell>
          <cell r="BS25">
            <v>290</v>
          </cell>
          <cell r="BT25">
            <v>9</v>
          </cell>
          <cell r="BU25">
            <v>20</v>
          </cell>
          <cell r="BV25">
            <v>12</v>
          </cell>
          <cell r="BW25">
            <v>1</v>
          </cell>
          <cell r="BX25">
            <v>13</v>
          </cell>
          <cell r="BY25">
            <v>0</v>
          </cell>
          <cell r="BZ25">
            <v>24</v>
          </cell>
          <cell r="CA25">
            <v>0</v>
          </cell>
          <cell r="CB25">
            <v>0</v>
          </cell>
          <cell r="CF25" t="e">
            <v>#REF!</v>
          </cell>
          <cell r="CG25" t="e">
            <v>#REF!</v>
          </cell>
          <cell r="CH25" t="e">
            <v>#REF!</v>
          </cell>
          <cell r="CI25" t="e">
            <v>#REF!</v>
          </cell>
          <cell r="CJ25">
            <v>40999.676213541665</v>
          </cell>
          <cell r="CK25" t="e">
            <v>#REF!</v>
          </cell>
          <cell r="CL25" t="e">
            <v>#REF!</v>
          </cell>
          <cell r="CM25" t="e">
            <v>#REF!</v>
          </cell>
          <cell r="DL25" t="e">
            <v>#REF!</v>
          </cell>
          <cell r="DM25">
            <v>0</v>
          </cell>
          <cell r="DN25">
            <v>3</v>
          </cell>
        </row>
        <row r="26">
          <cell r="C26">
            <v>143</v>
          </cell>
          <cell r="D26">
            <v>15</v>
          </cell>
          <cell r="E26" t="str">
            <v>03070109</v>
          </cell>
          <cell r="F26" t="str">
            <v>Cicalengka</v>
          </cell>
          <cell r="G26" t="str">
            <v>Plant Cicalengka/Plant</v>
          </cell>
          <cell r="H26" t="str">
            <v>03070109</v>
          </cell>
          <cell r="I26" t="str">
            <v>C11310005</v>
          </cell>
          <cell r="J26" t="str">
            <v>PROD. LINE CCLK</v>
          </cell>
          <cell r="K26" t="str">
            <v>C11310005</v>
          </cell>
          <cell r="L26" t="str">
            <v>PROD. LINE CCLK</v>
          </cell>
          <cell r="M26" t="str">
            <v>Astuti Nurhayati</v>
          </cell>
          <cell r="N26" t="str">
            <v>Plant Administration</v>
          </cell>
          <cell r="O26" t="str">
            <v>XXX</v>
          </cell>
          <cell r="P26" t="str">
            <v>Perempuan</v>
          </cell>
          <cell r="Q26">
            <v>39387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25</v>
          </cell>
          <cell r="AJ26">
            <v>25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0.02</v>
          </cell>
          <cell r="BL26">
            <v>0</v>
          </cell>
          <cell r="BN26">
            <v>0</v>
          </cell>
          <cell r="BP26">
            <v>39387</v>
          </cell>
          <cell r="BQ26">
            <v>1398</v>
          </cell>
          <cell r="BR26">
            <v>3</v>
          </cell>
          <cell r="BS26">
            <v>303</v>
          </cell>
          <cell r="BT26">
            <v>10</v>
          </cell>
          <cell r="BU26">
            <v>3</v>
          </cell>
          <cell r="BV26">
            <v>12</v>
          </cell>
          <cell r="BW26">
            <v>0</v>
          </cell>
          <cell r="BX26">
            <v>12</v>
          </cell>
          <cell r="BY26">
            <v>0</v>
          </cell>
          <cell r="BZ26">
            <v>25</v>
          </cell>
          <cell r="CA26">
            <v>0</v>
          </cell>
          <cell r="CB26">
            <v>0</v>
          </cell>
          <cell r="CF26" t="e">
            <v>#REF!</v>
          </cell>
          <cell r="CG26" t="e">
            <v>#REF!</v>
          </cell>
          <cell r="CH26" t="e">
            <v>#REF!</v>
          </cell>
          <cell r="CI26" t="e">
            <v>#REF!</v>
          </cell>
          <cell r="CJ26">
            <v>40999.676213541665</v>
          </cell>
          <cell r="CK26" t="e">
            <v>#REF!</v>
          </cell>
          <cell r="CL26" t="e">
            <v>#REF!</v>
          </cell>
          <cell r="CM26" t="e">
            <v>#REF!</v>
          </cell>
          <cell r="DL26" t="e">
            <v>#REF!</v>
          </cell>
          <cell r="DM26">
            <v>0</v>
          </cell>
          <cell r="DN26">
            <v>14</v>
          </cell>
        </row>
        <row r="27">
          <cell r="C27">
            <v>176</v>
          </cell>
          <cell r="D27">
            <v>17</v>
          </cell>
          <cell r="E27" t="str">
            <v>03090215</v>
          </cell>
          <cell r="F27" t="str">
            <v>Cicalengka</v>
          </cell>
          <cell r="G27" t="str">
            <v>Plant Cicalengka/QA-QC</v>
          </cell>
          <cell r="H27" t="str">
            <v>03090215</v>
          </cell>
          <cell r="I27" t="str">
            <v>C12000002</v>
          </cell>
          <cell r="J27" t="str">
            <v>QA / QC</v>
          </cell>
          <cell r="K27" t="str">
            <v>C11900001</v>
          </cell>
          <cell r="L27" t="str">
            <v>Manufacturing Support</v>
          </cell>
          <cell r="M27" t="str">
            <v>Cita Jeniati Sofis</v>
          </cell>
          <cell r="N27" t="str">
            <v>Quality Control Lab. Coordinator</v>
          </cell>
          <cell r="O27" t="str">
            <v>XXX</v>
          </cell>
          <cell r="P27" t="str">
            <v>Perempuan</v>
          </cell>
          <cell r="Q27">
            <v>39860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25</v>
          </cell>
          <cell r="AJ27">
            <v>25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0.02</v>
          </cell>
          <cell r="BL27">
            <v>0</v>
          </cell>
          <cell r="BN27">
            <v>0</v>
          </cell>
          <cell r="BP27">
            <v>39860</v>
          </cell>
          <cell r="BQ27">
            <v>925</v>
          </cell>
          <cell r="BR27">
            <v>2</v>
          </cell>
          <cell r="BS27">
            <v>195</v>
          </cell>
          <cell r="BT27">
            <v>6</v>
          </cell>
          <cell r="BU27">
            <v>15</v>
          </cell>
          <cell r="BV27">
            <v>12</v>
          </cell>
          <cell r="BW27">
            <v>1</v>
          </cell>
          <cell r="BX27">
            <v>13</v>
          </cell>
          <cell r="BY27">
            <v>0</v>
          </cell>
          <cell r="BZ27">
            <v>25</v>
          </cell>
          <cell r="CA27">
            <v>0</v>
          </cell>
          <cell r="CB27">
            <v>0</v>
          </cell>
          <cell r="CF27" t="e">
            <v>#REF!</v>
          </cell>
          <cell r="CG27" t="e">
            <v>#REF!</v>
          </cell>
          <cell r="CH27" t="e">
            <v>#REF!</v>
          </cell>
          <cell r="CI27" t="e">
            <v>#REF!</v>
          </cell>
          <cell r="CJ27">
            <v>40999.676213541665</v>
          </cell>
          <cell r="CK27" t="e">
            <v>#REF!</v>
          </cell>
          <cell r="CL27" t="e">
            <v>#REF!</v>
          </cell>
          <cell r="CM27" t="e">
            <v>#REF!</v>
          </cell>
          <cell r="DL27" t="e">
            <v>#REF!</v>
          </cell>
          <cell r="DM27">
            <v>0</v>
          </cell>
          <cell r="DN27">
            <v>15</v>
          </cell>
        </row>
        <row r="28">
          <cell r="C28">
            <v>205</v>
          </cell>
          <cell r="D28">
            <v>18</v>
          </cell>
          <cell r="E28" t="str">
            <v>01100013</v>
          </cell>
          <cell r="F28" t="str">
            <v>Rancaekek</v>
          </cell>
          <cell r="G28" t="str">
            <v>Plant Rancaekek/PPIC</v>
          </cell>
          <cell r="H28" t="str">
            <v>01100013</v>
          </cell>
          <cell r="I28" t="str">
            <v>C11420001</v>
          </cell>
          <cell r="J28" t="str">
            <v>PPIC RCK</v>
          </cell>
          <cell r="K28" t="str">
            <v>C11410004</v>
          </cell>
          <cell r="L28" t="str">
            <v>PROD. LINE RCK</v>
          </cell>
          <cell r="M28" t="str">
            <v>Claudius Kharisna</v>
          </cell>
          <cell r="N28" t="str">
            <v>PPIC Inventory Supervisor</v>
          </cell>
          <cell r="O28" t="str">
            <v>XXX</v>
          </cell>
          <cell r="P28" t="str">
            <v>Laki-laki</v>
          </cell>
          <cell r="Q28">
            <v>40224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25</v>
          </cell>
          <cell r="AJ28">
            <v>24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R28">
            <v>0</v>
          </cell>
          <cell r="AS28">
            <v>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0.02</v>
          </cell>
          <cell r="BL28">
            <v>0</v>
          </cell>
          <cell r="BN28">
            <v>0</v>
          </cell>
          <cell r="BP28">
            <v>40224</v>
          </cell>
          <cell r="BQ28">
            <v>561</v>
          </cell>
          <cell r="BR28">
            <v>1</v>
          </cell>
          <cell r="BS28">
            <v>196</v>
          </cell>
          <cell r="BT28">
            <v>6</v>
          </cell>
          <cell r="BU28">
            <v>16</v>
          </cell>
          <cell r="BV28">
            <v>12</v>
          </cell>
          <cell r="BW28">
            <v>1</v>
          </cell>
          <cell r="BX28">
            <v>13</v>
          </cell>
          <cell r="BY28">
            <v>0</v>
          </cell>
          <cell r="BZ28">
            <v>24</v>
          </cell>
          <cell r="CA28">
            <v>0</v>
          </cell>
          <cell r="CB28">
            <v>0</v>
          </cell>
          <cell r="CF28" t="e">
            <v>#REF!</v>
          </cell>
          <cell r="CG28" t="e">
            <v>#REF!</v>
          </cell>
          <cell r="CH28" t="e">
            <v>#REF!</v>
          </cell>
          <cell r="CI28" t="e">
            <v>#REF!</v>
          </cell>
          <cell r="CJ28">
            <v>40999.676213541665</v>
          </cell>
          <cell r="CK28" t="e">
            <v>#REF!</v>
          </cell>
          <cell r="CL28" t="e">
            <v>#REF!</v>
          </cell>
          <cell r="CM28" t="e">
            <v>#REF!</v>
          </cell>
          <cell r="DL28" t="e">
            <v>#REF!</v>
          </cell>
          <cell r="DM28">
            <v>0</v>
          </cell>
          <cell r="DN28">
            <v>11</v>
          </cell>
        </row>
        <row r="29">
          <cell r="C29">
            <v>144</v>
          </cell>
          <cell r="D29">
            <v>19</v>
          </cell>
          <cell r="E29" t="str">
            <v>03090522</v>
          </cell>
          <cell r="F29" t="str">
            <v>Cicalengka</v>
          </cell>
          <cell r="G29" t="str">
            <v>Plant Cicalengka/PPIC</v>
          </cell>
          <cell r="H29" t="str">
            <v>03090522</v>
          </cell>
          <cell r="I29" t="str">
            <v>C11320001</v>
          </cell>
          <cell r="J29" t="str">
            <v>PPIC CCLK</v>
          </cell>
          <cell r="K29" t="str">
            <v>C11310005</v>
          </cell>
          <cell r="L29" t="str">
            <v>PROD. LINE CCLK</v>
          </cell>
          <cell r="M29" t="str">
            <v>Dewi Nuryani</v>
          </cell>
          <cell r="N29" t="str">
            <v>PPIC Staff</v>
          </cell>
          <cell r="O29" t="str">
            <v>XXX</v>
          </cell>
          <cell r="P29" t="str">
            <v>Perempuan</v>
          </cell>
          <cell r="Q29">
            <v>39910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25</v>
          </cell>
          <cell r="AJ29">
            <v>25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N29">
            <v>0</v>
          </cell>
          <cell r="BP29">
            <v>39910</v>
          </cell>
          <cell r="BQ29">
            <v>875</v>
          </cell>
          <cell r="BR29">
            <v>2</v>
          </cell>
          <cell r="BS29">
            <v>145</v>
          </cell>
          <cell r="BT29">
            <v>4</v>
          </cell>
          <cell r="BU29">
            <v>25</v>
          </cell>
          <cell r="BV29">
            <v>12</v>
          </cell>
          <cell r="BW29">
            <v>1</v>
          </cell>
          <cell r="BX29">
            <v>13</v>
          </cell>
          <cell r="BY29">
            <v>0</v>
          </cell>
          <cell r="BZ29">
            <v>25</v>
          </cell>
          <cell r="CA29">
            <v>0</v>
          </cell>
          <cell r="CB29">
            <v>0</v>
          </cell>
          <cell r="CF29" t="e">
            <v>#REF!</v>
          </cell>
          <cell r="CG29" t="e">
            <v>#REF!</v>
          </cell>
          <cell r="CH29" t="e">
            <v>#REF!</v>
          </cell>
          <cell r="CI29" t="e">
            <v>#REF!</v>
          </cell>
          <cell r="CJ29">
            <v>40999.676213541665</v>
          </cell>
          <cell r="CK29" t="e">
            <v>#REF!</v>
          </cell>
          <cell r="CL29" t="e">
            <v>#REF!</v>
          </cell>
          <cell r="CM29" t="e">
            <v>#REF!</v>
          </cell>
          <cell r="DL29" t="e">
            <v>#REF!</v>
          </cell>
          <cell r="DM29">
            <v>0</v>
          </cell>
          <cell r="DN29">
            <v>-1</v>
          </cell>
        </row>
        <row r="30">
          <cell r="C30">
            <v>190</v>
          </cell>
          <cell r="D30">
            <v>21</v>
          </cell>
          <cell r="E30" t="str">
            <v>03060062</v>
          </cell>
          <cell r="F30" t="str">
            <v>Cicalengka</v>
          </cell>
          <cell r="G30" t="str">
            <v>Plant Cicalengka/Warehouse-FG</v>
          </cell>
          <cell r="H30" t="str">
            <v>03060062</v>
          </cell>
          <cell r="I30" t="str">
            <v>C11310005</v>
          </cell>
          <cell r="J30" t="str">
            <v>PROD. LINE CCLK</v>
          </cell>
          <cell r="K30" t="str">
            <v>C11310005</v>
          </cell>
          <cell r="L30" t="str">
            <v>PROD. LINE CCLK</v>
          </cell>
          <cell r="M30" t="str">
            <v>Endi Junaedi</v>
          </cell>
          <cell r="N30" t="str">
            <v>Warehouse Foreman - Finished Goods</v>
          </cell>
          <cell r="O30" t="str">
            <v>XXX</v>
          </cell>
          <cell r="P30" t="str">
            <v>Laki-laki</v>
          </cell>
          <cell r="Q30">
            <v>38753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25</v>
          </cell>
          <cell r="AJ30">
            <v>24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0.02</v>
          </cell>
          <cell r="BL30">
            <v>0</v>
          </cell>
          <cell r="BN30">
            <v>0</v>
          </cell>
          <cell r="BP30">
            <v>38753</v>
          </cell>
          <cell r="BQ30">
            <v>2032</v>
          </cell>
          <cell r="BR30">
            <v>5</v>
          </cell>
          <cell r="BS30">
            <v>207</v>
          </cell>
          <cell r="BT30">
            <v>6</v>
          </cell>
          <cell r="BU30">
            <v>27</v>
          </cell>
          <cell r="BV30">
            <v>12</v>
          </cell>
          <cell r="BW30">
            <v>1</v>
          </cell>
          <cell r="BX30">
            <v>13</v>
          </cell>
          <cell r="BY30">
            <v>0</v>
          </cell>
          <cell r="BZ30">
            <v>24</v>
          </cell>
          <cell r="CA30">
            <v>0</v>
          </cell>
          <cell r="CB30">
            <v>0</v>
          </cell>
          <cell r="CF30" t="e">
            <v>#REF!</v>
          </cell>
          <cell r="CG30" t="e">
            <v>#REF!</v>
          </cell>
          <cell r="CH30" t="e">
            <v>#REF!</v>
          </cell>
          <cell r="CI30" t="e">
            <v>#REF!</v>
          </cell>
          <cell r="CJ30">
            <v>40999.676213541665</v>
          </cell>
          <cell r="CK30" t="e">
            <v>#REF!</v>
          </cell>
          <cell r="CL30" t="e">
            <v>#REF!</v>
          </cell>
          <cell r="CM30" t="e">
            <v>#REF!</v>
          </cell>
          <cell r="DL30" t="e">
            <v>#REF!</v>
          </cell>
          <cell r="DM30">
            <v>0</v>
          </cell>
          <cell r="DN30">
            <v>10</v>
          </cell>
        </row>
        <row r="31">
          <cell r="C31">
            <v>191</v>
          </cell>
          <cell r="D31">
            <v>23</v>
          </cell>
          <cell r="E31" t="str">
            <v>03010007</v>
          </cell>
          <cell r="F31" t="str">
            <v>Cicalengka</v>
          </cell>
          <cell r="G31" t="str">
            <v>Plant Cicalengka/Warehouse-FG</v>
          </cell>
          <cell r="H31" t="str">
            <v>03010007</v>
          </cell>
          <cell r="I31" t="str">
            <v>C11310005</v>
          </cell>
          <cell r="J31" t="str">
            <v>PROD. LINE CCLK</v>
          </cell>
          <cell r="K31" t="str">
            <v>C11310005</v>
          </cell>
          <cell r="L31" t="str">
            <v>PROD. LINE CCLK</v>
          </cell>
          <cell r="M31" t="str">
            <v>Erwan Gartiawan</v>
          </cell>
          <cell r="N31" t="str">
            <v>Warehouse Supervisor - Finished Goods</v>
          </cell>
          <cell r="O31" t="str">
            <v>XXX</v>
          </cell>
          <cell r="P31" t="str">
            <v>Laki-laki</v>
          </cell>
          <cell r="Q31">
            <v>37233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25</v>
          </cell>
          <cell r="AJ31">
            <v>22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0.02</v>
          </cell>
          <cell r="BL31">
            <v>0</v>
          </cell>
          <cell r="BN31">
            <v>0</v>
          </cell>
          <cell r="BP31">
            <v>37233</v>
          </cell>
          <cell r="BQ31">
            <v>3552</v>
          </cell>
          <cell r="BR31">
            <v>9</v>
          </cell>
          <cell r="BS31">
            <v>267</v>
          </cell>
          <cell r="BT31">
            <v>8</v>
          </cell>
          <cell r="BU31">
            <v>27</v>
          </cell>
          <cell r="BV31">
            <v>12</v>
          </cell>
          <cell r="BW31">
            <v>1</v>
          </cell>
          <cell r="BX31">
            <v>13</v>
          </cell>
          <cell r="BY31">
            <v>0</v>
          </cell>
          <cell r="BZ31">
            <v>22</v>
          </cell>
          <cell r="CA31">
            <v>0</v>
          </cell>
          <cell r="CB31">
            <v>0</v>
          </cell>
          <cell r="CF31" t="e">
            <v>#REF!</v>
          </cell>
          <cell r="CG31" t="e">
            <v>#REF!</v>
          </cell>
          <cell r="CH31" t="e">
            <v>#REF!</v>
          </cell>
          <cell r="CI31" t="e">
            <v>#REF!</v>
          </cell>
          <cell r="CJ31">
            <v>40999.676213541665</v>
          </cell>
          <cell r="CK31" t="e">
            <v>#REF!</v>
          </cell>
          <cell r="CL31" t="e">
            <v>#REF!</v>
          </cell>
          <cell r="CM31" t="e">
            <v>#REF!</v>
          </cell>
          <cell r="DL31" t="e">
            <v>#REF!</v>
          </cell>
          <cell r="DM31">
            <v>0</v>
          </cell>
          <cell r="DN31">
            <v>11</v>
          </cell>
        </row>
        <row r="32">
          <cell r="C32">
            <v>177</v>
          </cell>
          <cell r="D32">
            <v>26</v>
          </cell>
          <cell r="E32" t="str">
            <v>03110073</v>
          </cell>
          <cell r="F32" t="str">
            <v>Cicalengka</v>
          </cell>
          <cell r="G32" t="str">
            <v>Plant Cicalengka/QA-QC</v>
          </cell>
          <cell r="H32" t="str">
            <v>03110073</v>
          </cell>
          <cell r="I32" t="str">
            <v>C11320003</v>
          </cell>
          <cell r="J32" t="str">
            <v>QC CCLK</v>
          </cell>
          <cell r="K32" t="str">
            <v>C11310005</v>
          </cell>
          <cell r="L32" t="str">
            <v>PROD. LINE CCLK</v>
          </cell>
          <cell r="M32" t="str">
            <v>Heppy Koswara</v>
          </cell>
          <cell r="N32" t="str">
            <v>Quality Control Foreman</v>
          </cell>
          <cell r="O32" t="str">
            <v>XXX</v>
          </cell>
          <cell r="P32" t="str">
            <v>Laki-laki</v>
          </cell>
          <cell r="Q32">
            <v>40567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Z32">
            <v>0</v>
          </cell>
          <cell r="AA32">
            <v>2</v>
          </cell>
          <cell r="AB32">
            <v>4.5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25</v>
          </cell>
          <cell r="AJ32">
            <v>25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0.02</v>
          </cell>
          <cell r="BL32">
            <v>0</v>
          </cell>
          <cell r="BN32">
            <v>0</v>
          </cell>
          <cell r="BP32">
            <v>40567</v>
          </cell>
          <cell r="BQ32">
            <v>218</v>
          </cell>
          <cell r="BR32">
            <v>0</v>
          </cell>
          <cell r="BS32">
            <v>218</v>
          </cell>
          <cell r="BT32">
            <v>7</v>
          </cell>
          <cell r="BU32">
            <v>8</v>
          </cell>
          <cell r="BV32">
            <v>7</v>
          </cell>
          <cell r="BW32">
            <v>0</v>
          </cell>
          <cell r="BX32">
            <v>7</v>
          </cell>
          <cell r="BY32">
            <v>0</v>
          </cell>
          <cell r="BZ32">
            <v>25</v>
          </cell>
          <cell r="CA32">
            <v>0</v>
          </cell>
          <cell r="CB32">
            <v>0</v>
          </cell>
          <cell r="CF32" t="e">
            <v>#REF!</v>
          </cell>
          <cell r="CG32" t="e">
            <v>#REF!</v>
          </cell>
          <cell r="CH32" t="e">
            <v>#REF!</v>
          </cell>
          <cell r="CI32" t="e">
            <v>#REF!</v>
          </cell>
          <cell r="CJ32">
            <v>40999.676213541665</v>
          </cell>
          <cell r="CK32" t="e">
            <v>#REF!</v>
          </cell>
          <cell r="CL32" t="e">
            <v>#REF!</v>
          </cell>
          <cell r="CM32" t="e">
            <v>#REF!</v>
          </cell>
          <cell r="DL32" t="e">
            <v>#REF!</v>
          </cell>
          <cell r="DM32">
            <v>0</v>
          </cell>
          <cell r="DN32">
            <v>8</v>
          </cell>
        </row>
        <row r="33">
          <cell r="C33">
            <v>149</v>
          </cell>
          <cell r="D33">
            <v>27</v>
          </cell>
          <cell r="E33" t="str">
            <v>02050003</v>
          </cell>
          <cell r="F33" t="str">
            <v>Cicalengka</v>
          </cell>
          <cell r="G33" t="str">
            <v>Plant Cicalengka/Production</v>
          </cell>
          <cell r="H33" t="str">
            <v>02050003</v>
          </cell>
          <cell r="I33" t="str">
            <v>C11310005</v>
          </cell>
          <cell r="J33" t="str">
            <v>PROD. LINE CCLK</v>
          </cell>
          <cell r="K33" t="str">
            <v>C11310005</v>
          </cell>
          <cell r="L33" t="str">
            <v>PROD. LINE CCLK</v>
          </cell>
          <cell r="M33" t="str">
            <v>Hanafiah</v>
          </cell>
          <cell r="N33" t="str">
            <v>Production Foreman</v>
          </cell>
          <cell r="O33" t="str">
            <v>XXX</v>
          </cell>
          <cell r="P33" t="str">
            <v>Laki-laki</v>
          </cell>
          <cell r="Q33">
            <v>38712</v>
          </cell>
          <cell r="U33">
            <v>0</v>
          </cell>
          <cell r="V33">
            <v>0</v>
          </cell>
          <cell r="X33">
            <v>0</v>
          </cell>
          <cell r="Y33">
            <v>0</v>
          </cell>
          <cell r="Z33">
            <v>0</v>
          </cell>
          <cell r="AA33">
            <v>3</v>
          </cell>
          <cell r="AB33">
            <v>3</v>
          </cell>
          <cell r="AC33">
            <v>7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</v>
          </cell>
          <cell r="AJ33">
            <v>25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0.02</v>
          </cell>
          <cell r="BL33">
            <v>0</v>
          </cell>
          <cell r="BN33">
            <v>0</v>
          </cell>
          <cell r="BP33">
            <v>38712</v>
          </cell>
          <cell r="BQ33">
            <v>2073</v>
          </cell>
          <cell r="BR33">
            <v>5</v>
          </cell>
          <cell r="BS33">
            <v>248</v>
          </cell>
          <cell r="BT33">
            <v>8</v>
          </cell>
          <cell r="BU33">
            <v>8</v>
          </cell>
          <cell r="BV33">
            <v>12</v>
          </cell>
          <cell r="BW33">
            <v>0</v>
          </cell>
          <cell r="BX33">
            <v>12</v>
          </cell>
          <cell r="BY33">
            <v>0</v>
          </cell>
          <cell r="BZ33">
            <v>25</v>
          </cell>
          <cell r="CA33">
            <v>0</v>
          </cell>
          <cell r="CB33">
            <v>0</v>
          </cell>
          <cell r="CF33" t="e">
            <v>#REF!</v>
          </cell>
          <cell r="CG33" t="e">
            <v>#REF!</v>
          </cell>
          <cell r="CH33" t="e">
            <v>#REF!</v>
          </cell>
          <cell r="CI33" t="e">
            <v>#REF!</v>
          </cell>
          <cell r="CJ33">
            <v>40999.676213541665</v>
          </cell>
          <cell r="CK33" t="e">
            <v>#REF!</v>
          </cell>
          <cell r="CL33" t="e">
            <v>#REF!</v>
          </cell>
          <cell r="CM33" t="e">
            <v>#REF!</v>
          </cell>
          <cell r="DL33" t="e">
            <v>#REF!</v>
          </cell>
          <cell r="DM33">
            <v>0</v>
          </cell>
          <cell r="DN33">
            <v>2</v>
          </cell>
        </row>
        <row r="34">
          <cell r="C34">
            <v>204</v>
          </cell>
          <cell r="D34">
            <v>28</v>
          </cell>
          <cell r="E34" t="str">
            <v>02010002</v>
          </cell>
          <cell r="F34" t="str">
            <v>Rancaekek</v>
          </cell>
          <cell r="G34" t="str">
            <v>Plant Rancaekek/Plant</v>
          </cell>
          <cell r="H34" t="str">
            <v>02010002</v>
          </cell>
          <cell r="I34" t="str">
            <v>C11410004</v>
          </cell>
          <cell r="J34" t="str">
            <v>PROD. LINE RCK</v>
          </cell>
          <cell r="K34" t="str">
            <v>C11410004</v>
          </cell>
          <cell r="L34" t="str">
            <v>PROD. LINE RCK</v>
          </cell>
          <cell r="M34" t="str">
            <v>Hermawan</v>
          </cell>
          <cell r="N34" t="str">
            <v xml:space="preserve">Plant Manager </v>
          </cell>
          <cell r="O34" t="str">
            <v>XXX</v>
          </cell>
          <cell r="P34" t="str">
            <v>Laki-laki</v>
          </cell>
          <cell r="Q34">
            <v>37165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25</v>
          </cell>
          <cell r="AJ34">
            <v>25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2559800</v>
          </cell>
          <cell r="BD34">
            <v>0</v>
          </cell>
          <cell r="BE34">
            <v>426700</v>
          </cell>
          <cell r="BF34">
            <v>2133100</v>
          </cell>
          <cell r="BG34">
            <v>19250000</v>
          </cell>
          <cell r="BH34">
            <v>1750000</v>
          </cell>
          <cell r="BI34">
            <v>0</v>
          </cell>
          <cell r="BJ34">
            <v>21000000</v>
          </cell>
          <cell r="BK34">
            <v>0</v>
          </cell>
          <cell r="BL34">
            <v>0</v>
          </cell>
          <cell r="BN34">
            <v>-2176700</v>
          </cell>
          <cell r="BP34">
            <v>37165</v>
          </cell>
          <cell r="BQ34">
            <v>3620</v>
          </cell>
          <cell r="BR34">
            <v>9</v>
          </cell>
          <cell r="BS34">
            <v>335</v>
          </cell>
          <cell r="BT34">
            <v>11</v>
          </cell>
          <cell r="BU34">
            <v>5</v>
          </cell>
          <cell r="BV34">
            <v>12</v>
          </cell>
          <cell r="BW34">
            <v>0</v>
          </cell>
          <cell r="BX34">
            <v>12</v>
          </cell>
          <cell r="BY34">
            <v>0</v>
          </cell>
          <cell r="BZ34">
            <v>25</v>
          </cell>
          <cell r="CA34">
            <v>0</v>
          </cell>
          <cell r="CB34">
            <v>0</v>
          </cell>
          <cell r="CF34" t="e">
            <v>#REF!</v>
          </cell>
          <cell r="CG34" t="e">
            <v>#REF!</v>
          </cell>
          <cell r="CH34" t="e">
            <v>#REF!</v>
          </cell>
          <cell r="CI34" t="e">
            <v>#REF!</v>
          </cell>
          <cell r="CJ34">
            <v>40999.676213541665</v>
          </cell>
          <cell r="CK34" t="e">
            <v>#REF!</v>
          </cell>
          <cell r="CL34" t="e">
            <v>#REF!</v>
          </cell>
          <cell r="CM34" t="e">
            <v>#REF!</v>
          </cell>
          <cell r="DL34" t="e">
            <v>#REF!</v>
          </cell>
          <cell r="DM34">
            <v>0</v>
          </cell>
          <cell r="DN34">
            <v>25</v>
          </cell>
        </row>
        <row r="35">
          <cell r="C35">
            <v>179</v>
          </cell>
          <cell r="D35">
            <v>29</v>
          </cell>
          <cell r="E35" t="str">
            <v>03070170</v>
          </cell>
          <cell r="F35" t="str">
            <v>Cicalengka</v>
          </cell>
          <cell r="G35" t="str">
            <v>Plant Cicalengka/Supporting</v>
          </cell>
          <cell r="H35" t="str">
            <v>03070170</v>
          </cell>
          <cell r="I35" t="str">
            <v>C11310002</v>
          </cell>
          <cell r="J35" t="str">
            <v>SPT CCLK</v>
          </cell>
          <cell r="K35" t="str">
            <v>C11310005</v>
          </cell>
          <cell r="L35" t="str">
            <v>PROD. LINE CCLK</v>
          </cell>
          <cell r="M35" t="str">
            <v>Heryadi</v>
          </cell>
          <cell r="N35" t="str">
            <v>Supporting Supervisor</v>
          </cell>
          <cell r="O35" t="str">
            <v>XXX</v>
          </cell>
          <cell r="P35" t="str">
            <v>Laki-laki</v>
          </cell>
          <cell r="Q35">
            <v>39307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25</v>
          </cell>
          <cell r="AJ35">
            <v>21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2</v>
          </cell>
          <cell r="AT35">
            <v>2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0.02</v>
          </cell>
          <cell r="BL35">
            <v>0</v>
          </cell>
          <cell r="BN35">
            <v>0</v>
          </cell>
          <cell r="BP35">
            <v>39307</v>
          </cell>
          <cell r="BQ35">
            <v>1478</v>
          </cell>
          <cell r="BR35">
            <v>4</v>
          </cell>
          <cell r="BS35">
            <v>18</v>
          </cell>
          <cell r="BT35">
            <v>0</v>
          </cell>
          <cell r="BU35">
            <v>18</v>
          </cell>
          <cell r="BV35">
            <v>12</v>
          </cell>
          <cell r="BW35">
            <v>1</v>
          </cell>
          <cell r="BX35">
            <v>13</v>
          </cell>
          <cell r="BY35">
            <v>0</v>
          </cell>
          <cell r="BZ35">
            <v>21</v>
          </cell>
          <cell r="CA35">
            <v>0</v>
          </cell>
          <cell r="CB35">
            <v>0</v>
          </cell>
          <cell r="CF35" t="e">
            <v>#REF!</v>
          </cell>
          <cell r="CG35" t="e">
            <v>#REF!</v>
          </cell>
          <cell r="CH35" t="e">
            <v>#REF!</v>
          </cell>
          <cell r="CI35" t="e">
            <v>#REF!</v>
          </cell>
          <cell r="CJ35">
            <v>40999.676213541665</v>
          </cell>
          <cell r="CK35" t="e">
            <v>#REF!</v>
          </cell>
          <cell r="CL35" t="e">
            <v>#REF!</v>
          </cell>
          <cell r="CM35" t="e">
            <v>#REF!</v>
          </cell>
          <cell r="DL35" t="e">
            <v>#REF!</v>
          </cell>
          <cell r="DM35">
            <v>0</v>
          </cell>
          <cell r="DN35">
            <v>8</v>
          </cell>
        </row>
        <row r="36">
          <cell r="C36">
            <v>199</v>
          </cell>
          <cell r="D36">
            <v>30</v>
          </cell>
          <cell r="E36" t="str">
            <v>03090335</v>
          </cell>
          <cell r="F36" t="str">
            <v>Rancaekek</v>
          </cell>
          <cell r="G36" t="str">
            <v>Plant Rancaekek/PGA</v>
          </cell>
          <cell r="H36" t="str">
            <v>03090335</v>
          </cell>
          <cell r="I36" t="str">
            <v>C11420004</v>
          </cell>
          <cell r="J36" t="str">
            <v>PGA RCK</v>
          </cell>
          <cell r="K36" t="str">
            <v>C11410004</v>
          </cell>
          <cell r="L36" t="str">
            <v>PROD. LINE RCK</v>
          </cell>
          <cell r="M36" t="str">
            <v>Iman Saepulukman</v>
          </cell>
          <cell r="N36" t="str">
            <v>General Affair Coordinator</v>
          </cell>
          <cell r="O36" t="str">
            <v>XXX</v>
          </cell>
          <cell r="P36" t="str">
            <v>Laki-laki</v>
          </cell>
          <cell r="Q36">
            <v>39874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8.5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25</v>
          </cell>
          <cell r="AJ36">
            <v>23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R36">
            <v>0</v>
          </cell>
          <cell r="AS36">
            <v>2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0.02</v>
          </cell>
          <cell r="BL36">
            <v>0</v>
          </cell>
          <cell r="BN36">
            <v>0</v>
          </cell>
          <cell r="BP36">
            <v>39874</v>
          </cell>
          <cell r="BQ36">
            <v>911</v>
          </cell>
          <cell r="BR36">
            <v>2</v>
          </cell>
          <cell r="BS36">
            <v>181</v>
          </cell>
          <cell r="BT36">
            <v>6</v>
          </cell>
          <cell r="BU36">
            <v>1</v>
          </cell>
          <cell r="BV36">
            <v>12</v>
          </cell>
          <cell r="BW36">
            <v>0</v>
          </cell>
          <cell r="BX36">
            <v>12</v>
          </cell>
          <cell r="BY36">
            <v>0</v>
          </cell>
          <cell r="BZ36">
            <v>23</v>
          </cell>
          <cell r="CA36">
            <v>0</v>
          </cell>
          <cell r="CB36">
            <v>0</v>
          </cell>
          <cell r="CF36" t="e">
            <v>#REF!</v>
          </cell>
          <cell r="CG36" t="e">
            <v>#REF!</v>
          </cell>
          <cell r="CH36" t="e">
            <v>#REF!</v>
          </cell>
          <cell r="CI36" t="e">
            <v>#REF!</v>
          </cell>
          <cell r="CJ36">
            <v>40999.676213541665</v>
          </cell>
          <cell r="CK36" t="e">
            <v>#REF!</v>
          </cell>
          <cell r="CL36" t="e">
            <v>#REF!</v>
          </cell>
          <cell r="CM36" t="e">
            <v>#REF!</v>
          </cell>
          <cell r="DL36" t="e">
            <v>#REF!</v>
          </cell>
          <cell r="DM36">
            <v>0</v>
          </cell>
          <cell r="DN36">
            <v>15</v>
          </cell>
        </row>
        <row r="37">
          <cell r="C37">
            <v>237</v>
          </cell>
          <cell r="D37">
            <v>31</v>
          </cell>
          <cell r="E37" t="str">
            <v>03080096</v>
          </cell>
          <cell r="F37" t="str">
            <v>Cicalengka</v>
          </cell>
          <cell r="G37" t="str">
            <v>QA-QC</v>
          </cell>
          <cell r="H37" t="str">
            <v>03080096</v>
          </cell>
          <cell r="I37" t="str">
            <v>C12000002</v>
          </cell>
          <cell r="J37" t="str">
            <v>QA / QC</v>
          </cell>
          <cell r="K37" t="str">
            <v>C11900001</v>
          </cell>
          <cell r="L37" t="str">
            <v>Manufacturing Support</v>
          </cell>
          <cell r="M37" t="str">
            <v>Irfan Gayur</v>
          </cell>
          <cell r="N37" t="str">
            <v>QA / QC Manager</v>
          </cell>
          <cell r="O37" t="str">
            <v>XXX</v>
          </cell>
          <cell r="P37" t="str">
            <v>Laki-laki</v>
          </cell>
          <cell r="Q37">
            <v>39504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25</v>
          </cell>
          <cell r="AJ37">
            <v>21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R37">
            <v>0</v>
          </cell>
          <cell r="AS37">
            <v>4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21000000</v>
          </cell>
          <cell r="BH37">
            <v>1400000</v>
          </cell>
          <cell r="BI37">
            <v>0</v>
          </cell>
          <cell r="BJ37">
            <v>22400000</v>
          </cell>
          <cell r="BK37">
            <v>0</v>
          </cell>
          <cell r="BL37">
            <v>0</v>
          </cell>
          <cell r="BN37">
            <v>-1400000</v>
          </cell>
          <cell r="BP37">
            <v>39504</v>
          </cell>
          <cell r="BQ37">
            <v>1281</v>
          </cell>
          <cell r="BR37">
            <v>3</v>
          </cell>
          <cell r="BS37">
            <v>186</v>
          </cell>
          <cell r="BT37">
            <v>6</v>
          </cell>
          <cell r="BU37">
            <v>6</v>
          </cell>
          <cell r="BV37">
            <v>12</v>
          </cell>
          <cell r="BW37">
            <v>0</v>
          </cell>
          <cell r="BX37">
            <v>12</v>
          </cell>
          <cell r="BY37">
            <v>0</v>
          </cell>
          <cell r="BZ37">
            <v>21</v>
          </cell>
          <cell r="CA37">
            <v>0</v>
          </cell>
          <cell r="CB37">
            <v>0</v>
          </cell>
          <cell r="CF37" t="e">
            <v>#REF!</v>
          </cell>
          <cell r="CG37" t="e">
            <v>#REF!</v>
          </cell>
          <cell r="CH37" t="e">
            <v>#REF!</v>
          </cell>
          <cell r="CI37" t="e">
            <v>#REF!</v>
          </cell>
          <cell r="CJ37">
            <v>40999.676213541665</v>
          </cell>
          <cell r="CK37" t="e">
            <v>#REF!</v>
          </cell>
          <cell r="CL37" t="e">
            <v>#REF!</v>
          </cell>
          <cell r="CM37" t="e">
            <v>#REF!</v>
          </cell>
          <cell r="DL37" t="e">
            <v>#REF!</v>
          </cell>
          <cell r="DM37">
            <v>0</v>
          </cell>
          <cell r="DN37">
            <v>13</v>
          </cell>
        </row>
        <row r="38">
          <cell r="C38">
            <v>150</v>
          </cell>
          <cell r="D38">
            <v>32</v>
          </cell>
          <cell r="E38" t="str">
            <v>03050089</v>
          </cell>
          <cell r="F38" t="str">
            <v>Cicalengka</v>
          </cell>
          <cell r="G38" t="str">
            <v>Plant Cicalengka/Production</v>
          </cell>
          <cell r="H38" t="str">
            <v>03050089</v>
          </cell>
          <cell r="I38" t="str">
            <v>C11310005</v>
          </cell>
          <cell r="J38" t="str">
            <v>PROD. LINE CCLK</v>
          </cell>
          <cell r="K38" t="str">
            <v>C11310005</v>
          </cell>
          <cell r="L38" t="str">
            <v>PROD. LINE CCLK</v>
          </cell>
          <cell r="M38" t="str">
            <v>Iwa Kartiwa</v>
          </cell>
          <cell r="N38" t="str">
            <v xml:space="preserve">Production Supervisor </v>
          </cell>
          <cell r="O38" t="str">
            <v>XXX</v>
          </cell>
          <cell r="P38" t="str">
            <v>Laki-laki</v>
          </cell>
          <cell r="Q38">
            <v>38446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25</v>
          </cell>
          <cell r="AJ38">
            <v>25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0.02</v>
          </cell>
          <cell r="BL38">
            <v>0</v>
          </cell>
          <cell r="BN38">
            <v>0</v>
          </cell>
          <cell r="BP38">
            <v>38446</v>
          </cell>
          <cell r="BQ38">
            <v>2339</v>
          </cell>
          <cell r="BR38">
            <v>6</v>
          </cell>
          <cell r="BS38">
            <v>149</v>
          </cell>
          <cell r="BT38">
            <v>4</v>
          </cell>
          <cell r="BU38">
            <v>29</v>
          </cell>
          <cell r="BV38">
            <v>12</v>
          </cell>
          <cell r="BW38">
            <v>1</v>
          </cell>
          <cell r="BX38">
            <v>13</v>
          </cell>
          <cell r="BY38">
            <v>0</v>
          </cell>
          <cell r="BZ38">
            <v>25</v>
          </cell>
          <cell r="CA38">
            <v>0</v>
          </cell>
          <cell r="CB38">
            <v>0</v>
          </cell>
          <cell r="CF38" t="e">
            <v>#REF!</v>
          </cell>
          <cell r="CG38" t="e">
            <v>#REF!</v>
          </cell>
          <cell r="CH38" t="e">
            <v>#REF!</v>
          </cell>
          <cell r="CI38" t="e">
            <v>#REF!</v>
          </cell>
          <cell r="CJ38">
            <v>40999.676213541665</v>
          </cell>
          <cell r="CK38" t="e">
            <v>#REF!</v>
          </cell>
          <cell r="CL38" t="e">
            <v>#REF!</v>
          </cell>
          <cell r="CM38" t="e">
            <v>#REF!</v>
          </cell>
          <cell r="DL38" t="e">
            <v>#REF!</v>
          </cell>
          <cell r="DM38">
            <v>0</v>
          </cell>
          <cell r="DN38">
            <v>0</v>
          </cell>
        </row>
        <row r="39">
          <cell r="C39">
            <v>212</v>
          </cell>
          <cell r="D39">
            <v>33</v>
          </cell>
          <cell r="E39" t="str">
            <v>03050181</v>
          </cell>
          <cell r="F39" t="str">
            <v>Rancaekek</v>
          </cell>
          <cell r="G39" t="str">
            <v>Plant Rancaekek/Technical Service</v>
          </cell>
          <cell r="H39" t="str">
            <v>03050181</v>
          </cell>
          <cell r="I39" t="str">
            <v>C11420006</v>
          </cell>
          <cell r="J39" t="str">
            <v>MACHINE MAINT. RCK</v>
          </cell>
          <cell r="K39" t="str">
            <v>C11410004</v>
          </cell>
          <cell r="L39" t="str">
            <v>PROD. LINE RCK</v>
          </cell>
          <cell r="M39" t="str">
            <v>Iyan Sofyan</v>
          </cell>
          <cell r="N39" t="str">
            <v>Technical Service Manager</v>
          </cell>
          <cell r="O39" t="str">
            <v>XXX</v>
          </cell>
          <cell r="P39" t="str">
            <v>Laki-laki</v>
          </cell>
          <cell r="Q39">
            <v>38565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25</v>
          </cell>
          <cell r="AJ39">
            <v>25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4981208</v>
          </cell>
          <cell r="BH39">
            <v>1245302</v>
          </cell>
          <cell r="BI39">
            <v>0</v>
          </cell>
          <cell r="BJ39">
            <v>6226510</v>
          </cell>
          <cell r="BK39">
            <v>0.02</v>
          </cell>
          <cell r="BL39">
            <v>0</v>
          </cell>
          <cell r="BN39">
            <v>-1245302</v>
          </cell>
          <cell r="BP39">
            <v>38565</v>
          </cell>
          <cell r="BQ39">
            <v>2220</v>
          </cell>
          <cell r="BR39">
            <v>6</v>
          </cell>
          <cell r="BS39">
            <v>30</v>
          </cell>
          <cell r="BT39">
            <v>1</v>
          </cell>
          <cell r="BU39">
            <v>0</v>
          </cell>
          <cell r="BV39">
            <v>12</v>
          </cell>
          <cell r="BW39">
            <v>0</v>
          </cell>
          <cell r="BX39">
            <v>12</v>
          </cell>
          <cell r="BY39">
            <v>0</v>
          </cell>
          <cell r="BZ39">
            <v>25</v>
          </cell>
          <cell r="CA39">
            <v>0</v>
          </cell>
          <cell r="CB39">
            <v>0</v>
          </cell>
          <cell r="CF39" t="e">
            <v>#REF!</v>
          </cell>
          <cell r="CG39" t="e">
            <v>#REF!</v>
          </cell>
          <cell r="CH39" t="e">
            <v>#REF!</v>
          </cell>
          <cell r="CI39" t="e">
            <v>#REF!</v>
          </cell>
          <cell r="CJ39">
            <v>40999.676213541665</v>
          </cell>
          <cell r="CK39" t="e">
            <v>#REF!</v>
          </cell>
          <cell r="CL39" t="e">
            <v>#REF!</v>
          </cell>
          <cell r="CM39" t="e">
            <v>#REF!</v>
          </cell>
          <cell r="DL39" t="e">
            <v>#REF!</v>
          </cell>
          <cell r="DM39">
            <v>0</v>
          </cell>
          <cell r="DN39">
            <v>12</v>
          </cell>
        </row>
        <row r="40">
          <cell r="C40">
            <v>151</v>
          </cell>
          <cell r="D40">
            <v>34</v>
          </cell>
          <cell r="E40" t="str">
            <v>03030007</v>
          </cell>
          <cell r="F40" t="str">
            <v>Cicalengka</v>
          </cell>
          <cell r="G40" t="str">
            <v>Plant Cicalengka/Production</v>
          </cell>
          <cell r="H40" t="str">
            <v>03030007</v>
          </cell>
          <cell r="I40" t="str">
            <v>C11310005</v>
          </cell>
          <cell r="J40" t="str">
            <v>PROD. LINE CCLK</v>
          </cell>
          <cell r="K40" t="str">
            <v>C11310005</v>
          </cell>
          <cell r="L40" t="str">
            <v>PROD. LINE CCLK</v>
          </cell>
          <cell r="M40" t="str">
            <v>Heri Heryandi</v>
          </cell>
          <cell r="N40" t="str">
            <v>Production Foreman</v>
          </cell>
          <cell r="O40" t="str">
            <v>XXX</v>
          </cell>
          <cell r="P40" t="str">
            <v>Laki-laki</v>
          </cell>
          <cell r="Q40">
            <v>37694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Z40">
            <v>0</v>
          </cell>
          <cell r="AA40">
            <v>3</v>
          </cell>
          <cell r="AB40">
            <v>3.5</v>
          </cell>
          <cell r="AC40">
            <v>7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25</v>
          </cell>
          <cell r="AJ40">
            <v>25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0.02</v>
          </cell>
          <cell r="BL40">
            <v>0</v>
          </cell>
          <cell r="BN40">
            <v>0</v>
          </cell>
          <cell r="BP40">
            <v>37694</v>
          </cell>
          <cell r="BQ40">
            <v>3091</v>
          </cell>
          <cell r="BR40">
            <v>8</v>
          </cell>
          <cell r="BS40">
            <v>171</v>
          </cell>
          <cell r="BT40">
            <v>5</v>
          </cell>
          <cell r="BU40">
            <v>21</v>
          </cell>
          <cell r="BV40">
            <v>12</v>
          </cell>
          <cell r="BW40">
            <v>1</v>
          </cell>
          <cell r="BX40">
            <v>13</v>
          </cell>
          <cell r="BY40">
            <v>0</v>
          </cell>
          <cell r="BZ40">
            <v>25</v>
          </cell>
          <cell r="CA40">
            <v>0</v>
          </cell>
          <cell r="CB40">
            <v>0</v>
          </cell>
          <cell r="CF40" t="e">
            <v>#REF!</v>
          </cell>
          <cell r="CG40" t="e">
            <v>#REF!</v>
          </cell>
          <cell r="CH40" t="e">
            <v>#REF!</v>
          </cell>
          <cell r="CI40" t="e">
            <v>#REF!</v>
          </cell>
          <cell r="CJ40">
            <v>40999.676213541665</v>
          </cell>
          <cell r="CK40" t="e">
            <v>#REF!</v>
          </cell>
          <cell r="CL40" t="e">
            <v>#REF!</v>
          </cell>
          <cell r="CM40" t="e">
            <v>#REF!</v>
          </cell>
          <cell r="DL40" t="e">
            <v>#REF!</v>
          </cell>
          <cell r="DM40">
            <v>0</v>
          </cell>
          <cell r="DN40">
            <v>21</v>
          </cell>
        </row>
        <row r="41">
          <cell r="C41">
            <v>216</v>
          </cell>
          <cell r="D41">
            <v>35</v>
          </cell>
          <cell r="E41" t="str">
            <v>03070046</v>
          </cell>
          <cell r="F41" t="str">
            <v>Cicalengka</v>
          </cell>
          <cell r="G41" t="str">
            <v>Project Engineering</v>
          </cell>
          <cell r="H41" t="str">
            <v>03070046</v>
          </cell>
          <cell r="I41" t="str">
            <v>C11310005</v>
          </cell>
          <cell r="J41" t="str">
            <v>PROD. LINE CCLK</v>
          </cell>
          <cell r="K41" t="str">
            <v>C11310005</v>
          </cell>
          <cell r="L41" t="str">
            <v>PROD. LINE CCLK</v>
          </cell>
          <cell r="M41" t="str">
            <v>Jimmy Kodiat</v>
          </cell>
          <cell r="N41" t="str">
            <v>Plant Manager + Project Engineering Manager</v>
          </cell>
          <cell r="O41" t="str">
            <v>XXX</v>
          </cell>
          <cell r="P41" t="str">
            <v>Laki-laki</v>
          </cell>
          <cell r="Q41">
            <v>39161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25</v>
          </cell>
          <cell r="AJ41">
            <v>24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24500000</v>
          </cell>
          <cell r="BH41">
            <v>1750000</v>
          </cell>
          <cell r="BI41">
            <v>0</v>
          </cell>
          <cell r="BJ41">
            <v>26250000</v>
          </cell>
          <cell r="BK41">
            <v>0</v>
          </cell>
          <cell r="BL41">
            <v>0</v>
          </cell>
          <cell r="BN41">
            <v>-1750000</v>
          </cell>
          <cell r="BP41">
            <v>39161</v>
          </cell>
          <cell r="BQ41">
            <v>1624</v>
          </cell>
          <cell r="BR41">
            <v>4</v>
          </cell>
          <cell r="BS41">
            <v>164</v>
          </cell>
          <cell r="BT41">
            <v>5</v>
          </cell>
          <cell r="BU41">
            <v>14</v>
          </cell>
          <cell r="BV41">
            <v>12</v>
          </cell>
          <cell r="BW41">
            <v>0</v>
          </cell>
          <cell r="BX41">
            <v>12</v>
          </cell>
          <cell r="BY41">
            <v>0</v>
          </cell>
          <cell r="BZ41">
            <v>24</v>
          </cell>
          <cell r="CA41">
            <v>0</v>
          </cell>
          <cell r="CB41">
            <v>0</v>
          </cell>
          <cell r="CF41" t="e">
            <v>#REF!</v>
          </cell>
          <cell r="CG41" t="e">
            <v>#REF!</v>
          </cell>
          <cell r="CH41" t="e">
            <v>#REF!</v>
          </cell>
          <cell r="CI41" t="e">
            <v>#REF!</v>
          </cell>
          <cell r="CJ41">
            <v>40999.676213541665</v>
          </cell>
          <cell r="CK41" t="e">
            <v>#REF!</v>
          </cell>
          <cell r="CL41" t="e">
            <v>#REF!</v>
          </cell>
          <cell r="CM41" t="e">
            <v>#REF!</v>
          </cell>
          <cell r="DL41" t="e">
            <v>#REF!</v>
          </cell>
          <cell r="DM41">
            <v>0</v>
          </cell>
          <cell r="DN41">
            <v>22</v>
          </cell>
        </row>
        <row r="42">
          <cell r="C42">
            <v>185</v>
          </cell>
          <cell r="D42">
            <v>36</v>
          </cell>
          <cell r="E42" t="str">
            <v>03090212</v>
          </cell>
          <cell r="F42" t="str">
            <v>Cicalengka</v>
          </cell>
          <cell r="G42" t="str">
            <v>Plant Cicalengka/Technical Service</v>
          </cell>
          <cell r="H42" t="str">
            <v>03090212</v>
          </cell>
          <cell r="I42" t="str">
            <v>C11320006</v>
          </cell>
          <cell r="J42" t="str">
            <v>MACHINE MAINT. CCLK</v>
          </cell>
          <cell r="K42" t="str">
            <v>C11310005</v>
          </cell>
          <cell r="L42" t="str">
            <v>PROD. LINE CCLK</v>
          </cell>
          <cell r="M42" t="str">
            <v>Karyani</v>
          </cell>
          <cell r="N42" t="str">
            <v>Technical Development Foreman</v>
          </cell>
          <cell r="O42" t="str">
            <v>XXX</v>
          </cell>
          <cell r="P42" t="str">
            <v>Laki-laki</v>
          </cell>
          <cell r="Q42">
            <v>39860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25</v>
          </cell>
          <cell r="AJ42">
            <v>25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0.02</v>
          </cell>
          <cell r="BL42">
            <v>0</v>
          </cell>
          <cell r="BN42">
            <v>0</v>
          </cell>
          <cell r="BP42">
            <v>39860</v>
          </cell>
          <cell r="BQ42">
            <v>925</v>
          </cell>
          <cell r="BR42">
            <v>2</v>
          </cell>
          <cell r="BS42">
            <v>195</v>
          </cell>
          <cell r="BT42">
            <v>6</v>
          </cell>
          <cell r="BU42">
            <v>15</v>
          </cell>
          <cell r="BV42">
            <v>12</v>
          </cell>
          <cell r="BW42">
            <v>1</v>
          </cell>
          <cell r="BX42">
            <v>13</v>
          </cell>
          <cell r="BY42">
            <v>0</v>
          </cell>
          <cell r="BZ42">
            <v>25</v>
          </cell>
          <cell r="CA42">
            <v>0</v>
          </cell>
          <cell r="CB42">
            <v>0</v>
          </cell>
          <cell r="CF42" t="e">
            <v>#REF!</v>
          </cell>
          <cell r="CG42" t="e">
            <v>#REF!</v>
          </cell>
          <cell r="CH42" t="e">
            <v>#REF!</v>
          </cell>
          <cell r="CI42" t="e">
            <v>#REF!</v>
          </cell>
          <cell r="CJ42">
            <v>40999.676213541665</v>
          </cell>
          <cell r="CK42" t="e">
            <v>#REF!</v>
          </cell>
          <cell r="CL42" t="e">
            <v>#REF!</v>
          </cell>
          <cell r="CM42" t="e">
            <v>#REF!</v>
          </cell>
          <cell r="DL42" t="e">
            <v>#REF!</v>
          </cell>
          <cell r="DM42">
            <v>0</v>
          </cell>
          <cell r="DN42">
            <v>10</v>
          </cell>
        </row>
        <row r="43">
          <cell r="C43">
            <v>33</v>
          </cell>
          <cell r="D43">
            <v>37</v>
          </cell>
          <cell r="E43" t="str">
            <v>03050263</v>
          </cell>
          <cell r="F43" t="str">
            <v>Cicalengka</v>
          </cell>
          <cell r="G43" t="str">
            <v>Cicalengka/Formulasi</v>
          </cell>
          <cell r="H43" t="str">
            <v>03050263</v>
          </cell>
          <cell r="I43" t="str">
            <v>C11310001</v>
          </cell>
          <cell r="J43" t="str">
            <v>FM CCLK</v>
          </cell>
          <cell r="K43" t="str">
            <v>C11310005</v>
          </cell>
          <cell r="L43" t="str">
            <v>PROD. LINE CCLK</v>
          </cell>
          <cell r="M43" t="str">
            <v>Liwaul Khamdiyah</v>
          </cell>
          <cell r="N43" t="str">
            <v>Formulation Foreman</v>
          </cell>
          <cell r="O43" t="str">
            <v>XXX</v>
          </cell>
          <cell r="P43" t="str">
            <v>Perempuan</v>
          </cell>
          <cell r="Q43">
            <v>38682</v>
          </cell>
          <cell r="U43">
            <v>0</v>
          </cell>
          <cell r="V43">
            <v>0</v>
          </cell>
          <cell r="X43">
            <v>0</v>
          </cell>
          <cell r="Y43">
            <v>0</v>
          </cell>
          <cell r="Z43">
            <v>0</v>
          </cell>
          <cell r="AA43">
            <v>2.5</v>
          </cell>
          <cell r="AB43">
            <v>1.5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25</v>
          </cell>
          <cell r="AJ43">
            <v>25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0.02</v>
          </cell>
          <cell r="BL43">
            <v>0</v>
          </cell>
          <cell r="BN43">
            <v>0</v>
          </cell>
          <cell r="BP43">
            <v>38682</v>
          </cell>
          <cell r="BQ43">
            <v>2103</v>
          </cell>
          <cell r="BR43">
            <v>5</v>
          </cell>
          <cell r="BS43">
            <v>278</v>
          </cell>
          <cell r="BT43">
            <v>9</v>
          </cell>
          <cell r="BU43">
            <v>8</v>
          </cell>
          <cell r="BV43">
            <v>12</v>
          </cell>
          <cell r="BW43">
            <v>0</v>
          </cell>
          <cell r="BX43">
            <v>12</v>
          </cell>
          <cell r="BY43">
            <v>0</v>
          </cell>
          <cell r="BZ43">
            <v>25</v>
          </cell>
          <cell r="CA43">
            <v>0</v>
          </cell>
          <cell r="CB43">
            <v>0</v>
          </cell>
          <cell r="CF43" t="e">
            <v>#REF!</v>
          </cell>
          <cell r="CG43" t="e">
            <v>#REF!</v>
          </cell>
          <cell r="CH43" t="e">
            <v>#REF!</v>
          </cell>
          <cell r="CI43" t="e">
            <v>#REF!</v>
          </cell>
          <cell r="CJ43">
            <v>40999.676213541665</v>
          </cell>
          <cell r="CK43" t="e">
            <v>#REF!</v>
          </cell>
          <cell r="CL43" t="e">
            <v>#REF!</v>
          </cell>
          <cell r="CM43" t="e">
            <v>#REF!</v>
          </cell>
          <cell r="DL43" t="e">
            <v>#REF!</v>
          </cell>
          <cell r="DM43">
            <v>0</v>
          </cell>
          <cell r="DN43">
            <v>5</v>
          </cell>
        </row>
        <row r="44">
          <cell r="C44">
            <v>37</v>
          </cell>
          <cell r="D44">
            <v>38</v>
          </cell>
          <cell r="E44" t="str">
            <v>03091295</v>
          </cell>
          <cell r="F44" t="str">
            <v>Cicalengka</v>
          </cell>
          <cell r="G44" t="str">
            <v>Cost Accounting/Finance-Accounting</v>
          </cell>
          <cell r="H44" t="str">
            <v>03091295</v>
          </cell>
          <cell r="I44" t="str">
            <v>C11320005</v>
          </cell>
          <cell r="J44" t="str">
            <v>ACCTG PLANT CCLK</v>
          </cell>
          <cell r="K44" t="str">
            <v>C11310005</v>
          </cell>
          <cell r="L44" t="str">
            <v>PROD. LINE CCLK</v>
          </cell>
          <cell r="M44" t="str">
            <v>Mahindri</v>
          </cell>
          <cell r="N44" t="str">
            <v>Plant Accounting Staff (Acting)</v>
          </cell>
          <cell r="O44" t="str">
            <v>XXX</v>
          </cell>
          <cell r="P44" t="str">
            <v>Perempuan</v>
          </cell>
          <cell r="Q44">
            <v>40134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25</v>
          </cell>
          <cell r="AJ44">
            <v>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N44">
            <v>0</v>
          </cell>
          <cell r="BP44">
            <v>40134</v>
          </cell>
          <cell r="BQ44">
            <v>651</v>
          </cell>
          <cell r="BR44">
            <v>1</v>
          </cell>
          <cell r="BS44">
            <v>286</v>
          </cell>
          <cell r="BT44">
            <v>9</v>
          </cell>
          <cell r="BU44">
            <v>16</v>
          </cell>
          <cell r="BV44">
            <v>12</v>
          </cell>
          <cell r="BW44">
            <v>1</v>
          </cell>
          <cell r="BX44">
            <v>13</v>
          </cell>
          <cell r="BY44">
            <v>0</v>
          </cell>
          <cell r="BZ44">
            <v>24</v>
          </cell>
          <cell r="CA44">
            <v>0</v>
          </cell>
          <cell r="CB44">
            <v>0</v>
          </cell>
          <cell r="CF44" t="e">
            <v>#REF!</v>
          </cell>
          <cell r="CG44" t="e">
            <v>#REF!</v>
          </cell>
          <cell r="CH44" t="e">
            <v>#REF!</v>
          </cell>
          <cell r="CI44" t="e">
            <v>#REF!</v>
          </cell>
          <cell r="CJ44">
            <v>40999.676213541665</v>
          </cell>
          <cell r="CK44" t="e">
            <v>#REF!</v>
          </cell>
          <cell r="CL44" t="e">
            <v>#REF!</v>
          </cell>
          <cell r="CM44" t="e">
            <v>#REF!</v>
          </cell>
          <cell r="DL44" t="e">
            <v>#REF!</v>
          </cell>
          <cell r="DM44">
            <v>0</v>
          </cell>
          <cell r="DN44">
            <v>6</v>
          </cell>
        </row>
        <row r="45">
          <cell r="C45">
            <v>217</v>
          </cell>
          <cell r="D45">
            <v>40</v>
          </cell>
          <cell r="E45" t="str">
            <v>03010001</v>
          </cell>
          <cell r="F45" t="str">
            <v>Cicalengka</v>
          </cell>
          <cell r="G45" t="str">
            <v>Project Engineering</v>
          </cell>
          <cell r="H45" t="str">
            <v>03010001</v>
          </cell>
          <cell r="I45" t="str">
            <v>C12000007</v>
          </cell>
          <cell r="J45" t="str">
            <v>PROJECT ENG.</v>
          </cell>
          <cell r="K45" t="str">
            <v>C11900001</v>
          </cell>
          <cell r="L45" t="str">
            <v>Manufacturing Support</v>
          </cell>
          <cell r="M45" t="str">
            <v>Maringan Sianipar</v>
          </cell>
          <cell r="N45" t="str">
            <v>Technical Engineer Specialist</v>
          </cell>
          <cell r="O45" t="str">
            <v>XXX</v>
          </cell>
          <cell r="P45" t="str">
            <v>Laki-laki</v>
          </cell>
          <cell r="Q45">
            <v>36903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25</v>
          </cell>
          <cell r="AJ45">
            <v>23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2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0.02</v>
          </cell>
          <cell r="BL45">
            <v>0</v>
          </cell>
          <cell r="BN45">
            <v>0</v>
          </cell>
          <cell r="BP45">
            <v>36903</v>
          </cell>
          <cell r="BQ45">
            <v>3882</v>
          </cell>
          <cell r="BR45">
            <v>10</v>
          </cell>
          <cell r="BS45">
            <v>232</v>
          </cell>
          <cell r="BT45">
            <v>7</v>
          </cell>
          <cell r="BU45">
            <v>22</v>
          </cell>
          <cell r="BV45">
            <v>12</v>
          </cell>
          <cell r="BW45">
            <v>1</v>
          </cell>
          <cell r="BX45">
            <v>13</v>
          </cell>
          <cell r="BY45">
            <v>0</v>
          </cell>
          <cell r="BZ45">
            <v>23</v>
          </cell>
          <cell r="CA45">
            <v>0</v>
          </cell>
          <cell r="CB45">
            <v>0</v>
          </cell>
          <cell r="CF45" t="e">
            <v>#REF!</v>
          </cell>
          <cell r="CG45" t="e">
            <v>#REF!</v>
          </cell>
          <cell r="CH45" t="e">
            <v>#REF!</v>
          </cell>
          <cell r="CI45" t="e">
            <v>#REF!</v>
          </cell>
          <cell r="CJ45">
            <v>40999.676213541665</v>
          </cell>
          <cell r="CK45" t="e">
            <v>#REF!</v>
          </cell>
          <cell r="CL45" t="e">
            <v>#REF!</v>
          </cell>
          <cell r="CM45" t="e">
            <v>#REF!</v>
          </cell>
          <cell r="DL45" t="e">
            <v>#REF!</v>
          </cell>
          <cell r="DM45">
            <v>0</v>
          </cell>
          <cell r="DN45">
            <v>7</v>
          </cell>
        </row>
        <row r="46">
          <cell r="C46">
            <v>95</v>
          </cell>
          <cell r="D46">
            <v>41</v>
          </cell>
          <cell r="E46" t="str">
            <v>03090336</v>
          </cell>
          <cell r="F46" t="str">
            <v>Bandung</v>
          </cell>
          <cell r="G46" t="str">
            <v>Internal Audit</v>
          </cell>
          <cell r="H46" t="str">
            <v>03090336</v>
          </cell>
          <cell r="I46" t="str">
            <v>C31100005</v>
          </cell>
          <cell r="J46" t="str">
            <v>CORPORATE INTERNAL A</v>
          </cell>
          <cell r="K46" t="str">
            <v>C31400001</v>
          </cell>
          <cell r="L46" t="str">
            <v>BOD</v>
          </cell>
          <cell r="M46" t="str">
            <v>Mochamad Zaenudin</v>
          </cell>
          <cell r="N46" t="str">
            <v>Internal Auditor</v>
          </cell>
          <cell r="O46" t="str">
            <v>XXX</v>
          </cell>
          <cell r="P46" t="str">
            <v>Laki-laki</v>
          </cell>
          <cell r="Q46">
            <v>39874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Z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21</v>
          </cell>
          <cell r="AJ46">
            <v>21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0.02</v>
          </cell>
          <cell r="BL46">
            <v>0</v>
          </cell>
          <cell r="BN46">
            <v>0</v>
          </cell>
          <cell r="BP46">
            <v>39874</v>
          </cell>
          <cell r="BQ46">
            <v>911</v>
          </cell>
          <cell r="BR46">
            <v>2</v>
          </cell>
          <cell r="BS46">
            <v>181</v>
          </cell>
          <cell r="BT46">
            <v>6</v>
          </cell>
          <cell r="BU46">
            <v>1</v>
          </cell>
          <cell r="BV46">
            <v>12</v>
          </cell>
          <cell r="BW46">
            <v>0</v>
          </cell>
          <cell r="BX46">
            <v>12</v>
          </cell>
          <cell r="BY46">
            <v>0</v>
          </cell>
          <cell r="BZ46">
            <v>21</v>
          </cell>
          <cell r="CA46">
            <v>0</v>
          </cell>
          <cell r="CB46">
            <v>0</v>
          </cell>
          <cell r="CF46" t="e">
            <v>#REF!</v>
          </cell>
          <cell r="CG46" t="e">
            <v>#REF!</v>
          </cell>
          <cell r="CH46" t="e">
            <v>#REF!</v>
          </cell>
          <cell r="CI46" t="e">
            <v>#REF!</v>
          </cell>
          <cell r="CJ46">
            <v>40999.676213541665</v>
          </cell>
          <cell r="CK46" t="e">
            <v>#REF!</v>
          </cell>
          <cell r="CL46" t="e">
            <v>#REF!</v>
          </cell>
          <cell r="CM46" t="e">
            <v>#REF!</v>
          </cell>
          <cell r="DL46" t="e">
            <v>#REF!</v>
          </cell>
          <cell r="DM46">
            <v>0</v>
          </cell>
          <cell r="DN46">
            <v>16</v>
          </cell>
        </row>
        <row r="47">
          <cell r="C47">
            <v>2</v>
          </cell>
          <cell r="D47">
            <v>42</v>
          </cell>
          <cell r="E47" t="str">
            <v>03091019</v>
          </cell>
          <cell r="F47" t="str">
            <v>Bandung</v>
          </cell>
          <cell r="G47" t="str">
            <v>Accounting/Finance-Accounting</v>
          </cell>
          <cell r="H47" t="str">
            <v>03091019</v>
          </cell>
          <cell r="I47" t="str">
            <v>C31100002</v>
          </cell>
          <cell r="J47" t="str">
            <v>ACCOUNTING</v>
          </cell>
          <cell r="K47" t="str">
            <v>C31400001</v>
          </cell>
          <cell r="L47" t="str">
            <v>BOD</v>
          </cell>
          <cell r="M47" t="str">
            <v>Muhamad Saeful</v>
          </cell>
          <cell r="N47" t="str">
            <v>Accounting Staff - Claim GT</v>
          </cell>
          <cell r="O47" t="str">
            <v>XXX</v>
          </cell>
          <cell r="P47" t="str">
            <v>Laki-laki</v>
          </cell>
          <cell r="Q47">
            <v>40026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Z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35</v>
          </cell>
          <cell r="AJ47">
            <v>15</v>
          </cell>
          <cell r="AK47">
            <v>0</v>
          </cell>
          <cell r="AL47">
            <v>0</v>
          </cell>
          <cell r="AM47">
            <v>0</v>
          </cell>
          <cell r="AN47">
            <v>16</v>
          </cell>
          <cell r="AO47">
            <v>0</v>
          </cell>
          <cell r="AP47">
            <v>0</v>
          </cell>
          <cell r="AR47">
            <v>1</v>
          </cell>
          <cell r="AS47">
            <v>3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0.02</v>
          </cell>
          <cell r="BL47">
            <v>0</v>
          </cell>
          <cell r="BN47">
            <v>0</v>
          </cell>
          <cell r="BP47">
            <v>40026</v>
          </cell>
          <cell r="BQ47">
            <v>759</v>
          </cell>
          <cell r="BR47">
            <v>2</v>
          </cell>
          <cell r="BS47">
            <v>29</v>
          </cell>
          <cell r="BT47">
            <v>0</v>
          </cell>
          <cell r="BU47">
            <v>29</v>
          </cell>
          <cell r="BV47">
            <v>12</v>
          </cell>
          <cell r="BW47">
            <v>1</v>
          </cell>
          <cell r="BX47">
            <v>13</v>
          </cell>
          <cell r="BY47">
            <v>0</v>
          </cell>
          <cell r="BZ47">
            <v>15</v>
          </cell>
          <cell r="CA47">
            <v>0</v>
          </cell>
          <cell r="CB47">
            <v>0</v>
          </cell>
          <cell r="CF47" t="e">
            <v>#REF!</v>
          </cell>
          <cell r="CG47" t="e">
            <v>#REF!</v>
          </cell>
          <cell r="CH47" t="e">
            <v>#REF!</v>
          </cell>
          <cell r="CI47" t="e">
            <v>#REF!</v>
          </cell>
          <cell r="CJ47">
            <v>40999.676213541665</v>
          </cell>
          <cell r="CK47" t="e">
            <v>#REF!</v>
          </cell>
          <cell r="CL47" t="e">
            <v>#REF!</v>
          </cell>
          <cell r="CM47" t="e">
            <v>#REF!</v>
          </cell>
          <cell r="DL47" t="e">
            <v>#REF!</v>
          </cell>
          <cell r="DM47">
            <v>0</v>
          </cell>
          <cell r="DN47">
            <v>0</v>
          </cell>
        </row>
        <row r="48">
          <cell r="C48">
            <v>238</v>
          </cell>
          <cell r="D48">
            <v>43</v>
          </cell>
          <cell r="E48" t="str">
            <v>03090643</v>
          </cell>
          <cell r="F48" t="str">
            <v>Cicalengka</v>
          </cell>
          <cell r="G48" t="str">
            <v>QA-QC</v>
          </cell>
          <cell r="H48" t="str">
            <v>03090643</v>
          </cell>
          <cell r="I48" t="str">
            <v>C12000002</v>
          </cell>
          <cell r="J48" t="str">
            <v>QA / QC</v>
          </cell>
          <cell r="K48" t="str">
            <v>C11900001</v>
          </cell>
          <cell r="L48" t="str">
            <v>Manufacturing Support</v>
          </cell>
          <cell r="M48" t="str">
            <v>M.Mursid Cahyono</v>
          </cell>
          <cell r="N48" t="str">
            <v>Quality Assurance  Supervisor</v>
          </cell>
          <cell r="O48" t="str">
            <v>XXX</v>
          </cell>
          <cell r="P48" t="str">
            <v>Laki-laki</v>
          </cell>
          <cell r="Q48">
            <v>39948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26</v>
          </cell>
          <cell r="AJ48">
            <v>26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0.02</v>
          </cell>
          <cell r="BL48">
            <v>0</v>
          </cell>
          <cell r="BN48">
            <v>0</v>
          </cell>
          <cell r="BP48">
            <v>39948</v>
          </cell>
          <cell r="BQ48">
            <v>837</v>
          </cell>
          <cell r="BR48">
            <v>2</v>
          </cell>
          <cell r="BS48">
            <v>107</v>
          </cell>
          <cell r="BT48">
            <v>3</v>
          </cell>
          <cell r="BU48">
            <v>17</v>
          </cell>
          <cell r="BV48">
            <v>12</v>
          </cell>
          <cell r="BW48">
            <v>1</v>
          </cell>
          <cell r="BX48">
            <v>13</v>
          </cell>
          <cell r="BY48">
            <v>0</v>
          </cell>
          <cell r="BZ48">
            <v>26</v>
          </cell>
          <cell r="CA48">
            <v>0</v>
          </cell>
          <cell r="CB48">
            <v>0</v>
          </cell>
          <cell r="CF48" t="e">
            <v>#REF!</v>
          </cell>
          <cell r="CG48" t="e">
            <v>#REF!</v>
          </cell>
          <cell r="CH48" t="e">
            <v>#REF!</v>
          </cell>
          <cell r="CI48" t="e">
            <v>#REF!</v>
          </cell>
          <cell r="CJ48">
            <v>40999.676213541665</v>
          </cell>
          <cell r="CK48" t="e">
            <v>#REF!</v>
          </cell>
          <cell r="CL48" t="e">
            <v>#REF!</v>
          </cell>
          <cell r="CM48" t="e">
            <v>#REF!</v>
          </cell>
          <cell r="DL48" t="e">
            <v>#REF!</v>
          </cell>
          <cell r="DM48">
            <v>0</v>
          </cell>
          <cell r="DN48">
            <v>3</v>
          </cell>
        </row>
        <row r="49">
          <cell r="C49">
            <v>145</v>
          </cell>
          <cell r="D49">
            <v>44</v>
          </cell>
          <cell r="E49" t="str">
            <v>03050030</v>
          </cell>
          <cell r="F49" t="str">
            <v>Cicalengka</v>
          </cell>
          <cell r="G49" t="str">
            <v>Plant Cicalengka/PPIC</v>
          </cell>
          <cell r="H49" t="str">
            <v>03050030</v>
          </cell>
          <cell r="I49" t="str">
            <v>C11320001</v>
          </cell>
          <cell r="J49" t="str">
            <v>PPIC CCLK</v>
          </cell>
          <cell r="K49" t="str">
            <v>C11310005</v>
          </cell>
          <cell r="L49" t="str">
            <v>PROD. LINE CCLK</v>
          </cell>
          <cell r="M49" t="str">
            <v>Nani Yuningsih</v>
          </cell>
          <cell r="N49" t="str">
            <v>PPIC Staff</v>
          </cell>
          <cell r="O49" t="str">
            <v>XXX</v>
          </cell>
          <cell r="P49" t="str">
            <v>Perempuan</v>
          </cell>
          <cell r="Q49">
            <v>38391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25</v>
          </cell>
          <cell r="AJ49">
            <v>24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0.02</v>
          </cell>
          <cell r="BL49">
            <v>0</v>
          </cell>
          <cell r="BN49">
            <v>0</v>
          </cell>
          <cell r="BP49">
            <v>38391</v>
          </cell>
          <cell r="BQ49">
            <v>2394</v>
          </cell>
          <cell r="BR49">
            <v>6</v>
          </cell>
          <cell r="BS49">
            <v>204</v>
          </cell>
          <cell r="BT49">
            <v>6</v>
          </cell>
          <cell r="BU49">
            <v>24</v>
          </cell>
          <cell r="BV49">
            <v>12</v>
          </cell>
          <cell r="BW49">
            <v>1</v>
          </cell>
          <cell r="BX49">
            <v>13</v>
          </cell>
          <cell r="BY49">
            <v>0</v>
          </cell>
          <cell r="BZ49">
            <v>24</v>
          </cell>
          <cell r="CA49">
            <v>0</v>
          </cell>
          <cell r="CB49">
            <v>0</v>
          </cell>
          <cell r="CF49" t="e">
            <v>#REF!</v>
          </cell>
          <cell r="CG49" t="e">
            <v>#REF!</v>
          </cell>
          <cell r="CH49" t="e">
            <v>#REF!</v>
          </cell>
          <cell r="CI49" t="e">
            <v>#REF!</v>
          </cell>
          <cell r="CJ49">
            <v>40999.676213541665</v>
          </cell>
          <cell r="CK49" t="e">
            <v>#REF!</v>
          </cell>
          <cell r="CL49" t="e">
            <v>#REF!</v>
          </cell>
          <cell r="CM49" t="e">
            <v>#REF!</v>
          </cell>
          <cell r="DL49" t="e">
            <v>#REF!</v>
          </cell>
          <cell r="DM49">
            <v>0</v>
          </cell>
          <cell r="DN49">
            <v>10</v>
          </cell>
        </row>
        <row r="50">
          <cell r="C50">
            <v>186</v>
          </cell>
          <cell r="D50">
            <v>47</v>
          </cell>
          <cell r="E50" t="str">
            <v>03081223</v>
          </cell>
          <cell r="F50" t="str">
            <v>Cicalengka</v>
          </cell>
          <cell r="G50" t="str">
            <v>Plant Cicalengka/Technical Service</v>
          </cell>
          <cell r="H50" t="str">
            <v>03081223</v>
          </cell>
          <cell r="I50" t="str">
            <v>C11320006</v>
          </cell>
          <cell r="J50" t="str">
            <v>MACHINE MAINT. CCLK</v>
          </cell>
          <cell r="K50" t="str">
            <v>C11310005</v>
          </cell>
          <cell r="L50" t="str">
            <v>PROD. LINE CCLK</v>
          </cell>
          <cell r="M50" t="str">
            <v>Pendi Sudrajat</v>
          </cell>
          <cell r="N50" t="str">
            <v>Technical Foreman</v>
          </cell>
          <cell r="O50" t="str">
            <v>XXX</v>
          </cell>
          <cell r="P50" t="str">
            <v>Laki-laki</v>
          </cell>
          <cell r="Q50">
            <v>39643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6.5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25</v>
          </cell>
          <cell r="AJ50">
            <v>24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0.02</v>
          </cell>
          <cell r="BL50">
            <v>0</v>
          </cell>
          <cell r="BN50">
            <v>0</v>
          </cell>
          <cell r="BP50">
            <v>39643</v>
          </cell>
          <cell r="BQ50">
            <v>1142</v>
          </cell>
          <cell r="BR50">
            <v>3</v>
          </cell>
          <cell r="BS50">
            <v>47</v>
          </cell>
          <cell r="BT50">
            <v>1</v>
          </cell>
          <cell r="BU50">
            <v>17</v>
          </cell>
          <cell r="BV50">
            <v>12</v>
          </cell>
          <cell r="BW50">
            <v>1</v>
          </cell>
          <cell r="BX50">
            <v>13</v>
          </cell>
          <cell r="BY50">
            <v>0</v>
          </cell>
          <cell r="BZ50">
            <v>24</v>
          </cell>
          <cell r="CA50">
            <v>0</v>
          </cell>
          <cell r="CB50">
            <v>0</v>
          </cell>
          <cell r="CF50" t="e">
            <v>#REF!</v>
          </cell>
          <cell r="CG50" t="e">
            <v>#REF!</v>
          </cell>
          <cell r="CH50" t="e">
            <v>#REF!</v>
          </cell>
          <cell r="CI50" t="e">
            <v>#REF!</v>
          </cell>
          <cell r="CJ50">
            <v>40999.676213541665</v>
          </cell>
          <cell r="CK50" t="e">
            <v>#REF!</v>
          </cell>
          <cell r="CL50" t="e">
            <v>#REF!</v>
          </cell>
          <cell r="CM50" t="e">
            <v>#REF!</v>
          </cell>
          <cell r="DL50" t="e">
            <v>#REF!</v>
          </cell>
          <cell r="DM50">
            <v>0</v>
          </cell>
          <cell r="DN50">
            <v>0</v>
          </cell>
        </row>
        <row r="51">
          <cell r="C51">
            <v>218</v>
          </cell>
          <cell r="D51">
            <v>48</v>
          </cell>
          <cell r="E51" t="str">
            <v>03091296</v>
          </cell>
          <cell r="F51" t="str">
            <v>Cicalengka</v>
          </cell>
          <cell r="G51" t="str">
            <v>Project Engineering</v>
          </cell>
          <cell r="H51" t="str">
            <v>03091296</v>
          </cell>
          <cell r="I51" t="str">
            <v>C12000007</v>
          </cell>
          <cell r="J51" t="str">
            <v>PROJECT ENG.</v>
          </cell>
          <cell r="K51" t="str">
            <v>C11900001</v>
          </cell>
          <cell r="L51" t="str">
            <v>Manufacturing Support</v>
          </cell>
          <cell r="M51" t="str">
            <v>Prasetyo Suharno</v>
          </cell>
          <cell r="N51" t="str">
            <v>Electrical Engineer - Project</v>
          </cell>
          <cell r="O51" t="str">
            <v>XXX</v>
          </cell>
          <cell r="P51" t="str">
            <v>Laki-laki</v>
          </cell>
          <cell r="Q51">
            <v>40140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25</v>
          </cell>
          <cell r="AJ51">
            <v>25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0.02</v>
          </cell>
          <cell r="BL51">
            <v>0</v>
          </cell>
          <cell r="BN51">
            <v>0</v>
          </cell>
          <cell r="BP51">
            <v>40140</v>
          </cell>
          <cell r="BQ51">
            <v>645</v>
          </cell>
          <cell r="BR51">
            <v>1</v>
          </cell>
          <cell r="BS51">
            <v>280</v>
          </cell>
          <cell r="BT51">
            <v>9</v>
          </cell>
          <cell r="BU51">
            <v>10</v>
          </cell>
          <cell r="BV51">
            <v>12</v>
          </cell>
          <cell r="BW51">
            <v>0</v>
          </cell>
          <cell r="BX51">
            <v>12</v>
          </cell>
          <cell r="BY51">
            <v>0</v>
          </cell>
          <cell r="BZ51">
            <v>25</v>
          </cell>
          <cell r="CA51">
            <v>0</v>
          </cell>
          <cell r="CB51">
            <v>0</v>
          </cell>
          <cell r="CF51" t="e">
            <v>#REF!</v>
          </cell>
          <cell r="CG51" t="e">
            <v>#REF!</v>
          </cell>
          <cell r="CH51" t="e">
            <v>#REF!</v>
          </cell>
          <cell r="CI51" t="e">
            <v>#REF!</v>
          </cell>
          <cell r="CJ51">
            <v>40999.676213541665</v>
          </cell>
          <cell r="CK51" t="e">
            <v>#REF!</v>
          </cell>
          <cell r="CL51" t="e">
            <v>#REF!</v>
          </cell>
          <cell r="CM51" t="e">
            <v>#REF!</v>
          </cell>
          <cell r="DL51" t="e">
            <v>#REF!</v>
          </cell>
          <cell r="DM51">
            <v>0</v>
          </cell>
          <cell r="DN51">
            <v>11</v>
          </cell>
        </row>
        <row r="52">
          <cell r="C52">
            <v>34</v>
          </cell>
          <cell r="D52">
            <v>49</v>
          </cell>
          <cell r="E52" t="str">
            <v>03020015</v>
          </cell>
          <cell r="F52" t="str">
            <v>Cicalengka</v>
          </cell>
          <cell r="G52" t="str">
            <v>Cicalengka/Formulasi</v>
          </cell>
          <cell r="H52" t="str">
            <v>03020015</v>
          </cell>
          <cell r="I52" t="str">
            <v>C11310001</v>
          </cell>
          <cell r="J52" t="str">
            <v>FM CCLK</v>
          </cell>
          <cell r="K52" t="str">
            <v>C11310005</v>
          </cell>
          <cell r="L52" t="str">
            <v>PROD. LINE CCLK</v>
          </cell>
          <cell r="M52" t="str">
            <v>Sari Mulyani</v>
          </cell>
          <cell r="N52" t="str">
            <v xml:space="preserve">Formulation Administration </v>
          </cell>
          <cell r="O52" t="str">
            <v>XXX</v>
          </cell>
          <cell r="P52" t="str">
            <v>Perempuan</v>
          </cell>
          <cell r="Q52">
            <v>37613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25</v>
          </cell>
          <cell r="AJ52">
            <v>22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</v>
          </cell>
          <cell r="AR52">
            <v>0</v>
          </cell>
          <cell r="AS52">
            <v>2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0.02</v>
          </cell>
          <cell r="BL52">
            <v>0</v>
          </cell>
          <cell r="BN52">
            <v>0</v>
          </cell>
          <cell r="BP52">
            <v>37613</v>
          </cell>
          <cell r="BQ52">
            <v>3172</v>
          </cell>
          <cell r="BR52">
            <v>8</v>
          </cell>
          <cell r="BS52">
            <v>252</v>
          </cell>
          <cell r="BT52">
            <v>8</v>
          </cell>
          <cell r="BU52">
            <v>12</v>
          </cell>
          <cell r="BV52">
            <v>12</v>
          </cell>
          <cell r="BW52">
            <v>0</v>
          </cell>
          <cell r="BX52">
            <v>12</v>
          </cell>
          <cell r="BY52">
            <v>0</v>
          </cell>
          <cell r="BZ52">
            <v>22</v>
          </cell>
          <cell r="CA52">
            <v>0</v>
          </cell>
          <cell r="CB52">
            <v>0</v>
          </cell>
          <cell r="CF52" t="e">
            <v>#REF!</v>
          </cell>
          <cell r="CG52" t="e">
            <v>#REF!</v>
          </cell>
          <cell r="CH52" t="e">
            <v>#REF!</v>
          </cell>
          <cell r="CI52" t="e">
            <v>#REF!</v>
          </cell>
          <cell r="CJ52">
            <v>40999.676213541665</v>
          </cell>
          <cell r="CK52" t="e">
            <v>#REF!</v>
          </cell>
          <cell r="CL52" t="e">
            <v>#REF!</v>
          </cell>
          <cell r="CM52" t="e">
            <v>#REF!</v>
          </cell>
          <cell r="DL52" t="e">
            <v>#REF!</v>
          </cell>
          <cell r="DM52">
            <v>0</v>
          </cell>
          <cell r="DN52">
            <v>6</v>
          </cell>
        </row>
        <row r="53">
          <cell r="C53">
            <v>96</v>
          </cell>
          <cell r="D53">
            <v>50</v>
          </cell>
          <cell r="E53" t="str">
            <v>03081268</v>
          </cell>
          <cell r="F53" t="str">
            <v>Bandung</v>
          </cell>
          <cell r="G53" t="str">
            <v>Internal Audit</v>
          </cell>
          <cell r="H53" t="str">
            <v>03081268</v>
          </cell>
          <cell r="I53" t="str">
            <v>C31300005</v>
          </cell>
          <cell r="J53" t="str">
            <v>HRO</v>
          </cell>
          <cell r="K53" t="str">
            <v>C31400001</v>
          </cell>
          <cell r="L53" t="str">
            <v>BOD</v>
          </cell>
          <cell r="M53" t="str">
            <v>Setiawan Tatamiharja</v>
          </cell>
          <cell r="N53" t="str">
            <v>Internal Audit Manager</v>
          </cell>
          <cell r="O53" t="str">
            <v>XXX</v>
          </cell>
          <cell r="P53" t="str">
            <v>Laki-laki</v>
          </cell>
          <cell r="Q53">
            <v>39650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21</v>
          </cell>
          <cell r="AJ53">
            <v>21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21280000</v>
          </cell>
          <cell r="BH53">
            <v>1416000</v>
          </cell>
          <cell r="BI53">
            <v>0</v>
          </cell>
          <cell r="BJ53">
            <v>22696000</v>
          </cell>
          <cell r="BK53">
            <v>0</v>
          </cell>
          <cell r="BL53">
            <v>0</v>
          </cell>
          <cell r="BN53">
            <v>-1416000</v>
          </cell>
          <cell r="BP53">
            <v>39650</v>
          </cell>
          <cell r="BQ53">
            <v>1135</v>
          </cell>
          <cell r="BR53">
            <v>3</v>
          </cell>
          <cell r="BS53">
            <v>40</v>
          </cell>
          <cell r="BT53">
            <v>1</v>
          </cell>
          <cell r="BU53">
            <v>10</v>
          </cell>
          <cell r="BV53">
            <v>12</v>
          </cell>
          <cell r="BW53">
            <v>0</v>
          </cell>
          <cell r="BX53">
            <v>12</v>
          </cell>
          <cell r="BY53">
            <v>0</v>
          </cell>
          <cell r="BZ53">
            <v>21</v>
          </cell>
          <cell r="CA53">
            <v>0</v>
          </cell>
          <cell r="CB53">
            <v>0</v>
          </cell>
          <cell r="CF53" t="e">
            <v>#REF!</v>
          </cell>
          <cell r="CG53" t="e">
            <v>#REF!</v>
          </cell>
          <cell r="CH53" t="e">
            <v>#REF!</v>
          </cell>
          <cell r="CI53" t="e">
            <v>#REF!</v>
          </cell>
          <cell r="CJ53">
            <v>40999.676213541665</v>
          </cell>
          <cell r="CK53" t="e">
            <v>#REF!</v>
          </cell>
          <cell r="CL53" t="e">
            <v>#REF!</v>
          </cell>
          <cell r="CM53" t="e">
            <v>#REF!</v>
          </cell>
          <cell r="DL53" t="e">
            <v>#REF!</v>
          </cell>
          <cell r="DM53">
            <v>0</v>
          </cell>
          <cell r="DN53">
            <v>20</v>
          </cell>
        </row>
        <row r="54">
          <cell r="C54">
            <v>152</v>
          </cell>
          <cell r="D54">
            <v>51</v>
          </cell>
          <cell r="E54" t="str">
            <v>03030153</v>
          </cell>
          <cell r="F54" t="str">
            <v>Cicalengka</v>
          </cell>
          <cell r="G54" t="str">
            <v>Plant Cicalengka/Production</v>
          </cell>
          <cell r="H54" t="str">
            <v>03030153</v>
          </cell>
          <cell r="I54" t="str">
            <v>C11310005</v>
          </cell>
          <cell r="J54" t="str">
            <v>PROD. LINE CCLK</v>
          </cell>
          <cell r="K54" t="str">
            <v>C11310005</v>
          </cell>
          <cell r="L54" t="str">
            <v>PROD. LINE CCLK</v>
          </cell>
          <cell r="M54" t="str">
            <v>Uu Tasrudin</v>
          </cell>
          <cell r="N54" t="str">
            <v>Production Foreman</v>
          </cell>
          <cell r="O54" t="str">
            <v>XXX</v>
          </cell>
          <cell r="P54" t="str">
            <v>Laki-laki</v>
          </cell>
          <cell r="Q54">
            <v>37733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3</v>
          </cell>
          <cell r="AB54">
            <v>4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25</v>
          </cell>
          <cell r="AJ54">
            <v>25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0.02</v>
          </cell>
          <cell r="BL54">
            <v>0</v>
          </cell>
          <cell r="BN54">
            <v>0</v>
          </cell>
          <cell r="BP54">
            <v>37733</v>
          </cell>
          <cell r="BQ54">
            <v>3052</v>
          </cell>
          <cell r="BR54">
            <v>8</v>
          </cell>
          <cell r="BS54">
            <v>132</v>
          </cell>
          <cell r="BT54">
            <v>4</v>
          </cell>
          <cell r="BU54">
            <v>12</v>
          </cell>
          <cell r="BV54">
            <v>12</v>
          </cell>
          <cell r="BW54">
            <v>0</v>
          </cell>
          <cell r="BX54">
            <v>12</v>
          </cell>
          <cell r="BY54">
            <v>0</v>
          </cell>
          <cell r="BZ54">
            <v>25</v>
          </cell>
          <cell r="CA54">
            <v>0</v>
          </cell>
          <cell r="CB54">
            <v>0</v>
          </cell>
          <cell r="CF54" t="e">
            <v>#REF!</v>
          </cell>
          <cell r="CG54" t="e">
            <v>#REF!</v>
          </cell>
          <cell r="CH54" t="e">
            <v>#REF!</v>
          </cell>
          <cell r="CI54" t="e">
            <v>#REF!</v>
          </cell>
          <cell r="CJ54">
            <v>40999.676213541665</v>
          </cell>
          <cell r="CK54" t="e">
            <v>#REF!</v>
          </cell>
          <cell r="CL54" t="e">
            <v>#REF!</v>
          </cell>
          <cell r="CM54" t="e">
            <v>#REF!</v>
          </cell>
          <cell r="DL54" t="e">
            <v>#REF!</v>
          </cell>
          <cell r="DM54">
            <v>0</v>
          </cell>
          <cell r="DN54">
            <v>0</v>
          </cell>
        </row>
        <row r="55">
          <cell r="C55">
            <v>146</v>
          </cell>
          <cell r="D55">
            <v>52</v>
          </cell>
          <cell r="E55" t="str">
            <v>03040038</v>
          </cell>
          <cell r="F55" t="str">
            <v>Cicalengka</v>
          </cell>
          <cell r="G55" t="str">
            <v>Plant Cicalengka/PPIC</v>
          </cell>
          <cell r="H55" t="str">
            <v>03040038</v>
          </cell>
          <cell r="I55" t="str">
            <v>C11320001</v>
          </cell>
          <cell r="J55" t="str">
            <v>PPIC CCLK</v>
          </cell>
          <cell r="K55" t="str">
            <v>C11310005</v>
          </cell>
          <cell r="L55" t="str">
            <v>PROD. LINE CCLK</v>
          </cell>
          <cell r="M55" t="str">
            <v>Vanda Solichana</v>
          </cell>
          <cell r="N55" t="str">
            <v>PPIC Supervisor</v>
          </cell>
          <cell r="O55" t="str">
            <v>XXX</v>
          </cell>
          <cell r="P55" t="str">
            <v>Perempuan</v>
          </cell>
          <cell r="Q55">
            <v>38192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25</v>
          </cell>
          <cell r="AJ55">
            <v>25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0.02</v>
          </cell>
          <cell r="BL55">
            <v>0</v>
          </cell>
          <cell r="BN55">
            <v>0</v>
          </cell>
          <cell r="BP55">
            <v>38192</v>
          </cell>
          <cell r="BQ55">
            <v>2593</v>
          </cell>
          <cell r="BR55">
            <v>7</v>
          </cell>
          <cell r="BS55">
            <v>38</v>
          </cell>
          <cell r="BT55">
            <v>1</v>
          </cell>
          <cell r="BU55">
            <v>8</v>
          </cell>
          <cell r="BV55">
            <v>12</v>
          </cell>
          <cell r="BW55">
            <v>0</v>
          </cell>
          <cell r="BX55">
            <v>12</v>
          </cell>
          <cell r="BY55">
            <v>0</v>
          </cell>
          <cell r="BZ55">
            <v>25</v>
          </cell>
          <cell r="CA55">
            <v>0</v>
          </cell>
          <cell r="CB55">
            <v>0</v>
          </cell>
          <cell r="CF55" t="e">
            <v>#REF!</v>
          </cell>
          <cell r="CG55" t="e">
            <v>#REF!</v>
          </cell>
          <cell r="CH55" t="e">
            <v>#REF!</v>
          </cell>
          <cell r="CI55" t="e">
            <v>#REF!</v>
          </cell>
          <cell r="CJ55">
            <v>40999.676213541665</v>
          </cell>
          <cell r="CK55" t="e">
            <v>#REF!</v>
          </cell>
          <cell r="CL55" t="e">
            <v>#REF!</v>
          </cell>
          <cell r="CM55" t="e">
            <v>#REF!</v>
          </cell>
          <cell r="DL55" t="e">
            <v>#REF!</v>
          </cell>
          <cell r="DM55">
            <v>0</v>
          </cell>
          <cell r="DN55">
            <v>0</v>
          </cell>
        </row>
        <row r="56">
          <cell r="C56">
            <v>153</v>
          </cell>
          <cell r="D56">
            <v>55</v>
          </cell>
          <cell r="E56" t="str">
            <v>02090002</v>
          </cell>
          <cell r="F56" t="str">
            <v>Cicalengka</v>
          </cell>
          <cell r="G56" t="str">
            <v>Plant Cicalengka/Production</v>
          </cell>
          <cell r="H56" t="str">
            <v>02090002</v>
          </cell>
          <cell r="I56" t="str">
            <v>C11310005</v>
          </cell>
          <cell r="J56" t="str">
            <v>PROD. LINE CCLK</v>
          </cell>
          <cell r="K56" t="str">
            <v>C11310005</v>
          </cell>
          <cell r="L56" t="str">
            <v>PROD. LINE CCLK</v>
          </cell>
          <cell r="M56" t="str">
            <v>Iyo Wahid Roza'i</v>
          </cell>
          <cell r="N56" t="str">
            <v>Production Foreman</v>
          </cell>
          <cell r="O56" t="str">
            <v>XXX</v>
          </cell>
          <cell r="P56" t="str">
            <v>Laki-laki</v>
          </cell>
          <cell r="Q56">
            <v>39867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2</v>
          </cell>
          <cell r="AB56">
            <v>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25</v>
          </cell>
          <cell r="AJ56">
            <v>24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R56">
            <v>1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0.02</v>
          </cell>
          <cell r="BL56">
            <v>0</v>
          </cell>
          <cell r="BN56">
            <v>0</v>
          </cell>
          <cell r="BP56">
            <v>39867</v>
          </cell>
          <cell r="BQ56">
            <v>918</v>
          </cell>
          <cell r="BR56">
            <v>2</v>
          </cell>
          <cell r="BS56">
            <v>188</v>
          </cell>
          <cell r="BT56">
            <v>6</v>
          </cell>
          <cell r="BU56">
            <v>8</v>
          </cell>
          <cell r="BV56">
            <v>12</v>
          </cell>
          <cell r="BW56">
            <v>0</v>
          </cell>
          <cell r="BX56">
            <v>12</v>
          </cell>
          <cell r="BY56">
            <v>0</v>
          </cell>
          <cell r="BZ56">
            <v>24</v>
          </cell>
          <cell r="CA56">
            <v>0</v>
          </cell>
          <cell r="CB56">
            <v>0</v>
          </cell>
          <cell r="CF56" t="e">
            <v>#REF!</v>
          </cell>
          <cell r="CG56" t="e">
            <v>#REF!</v>
          </cell>
          <cell r="CH56" t="e">
            <v>#REF!</v>
          </cell>
          <cell r="CI56" t="e">
            <v>#REF!</v>
          </cell>
          <cell r="CJ56">
            <v>40999.676213541665</v>
          </cell>
          <cell r="CK56" t="e">
            <v>#REF!</v>
          </cell>
          <cell r="CL56" t="e">
            <v>#REF!</v>
          </cell>
          <cell r="CM56" t="e">
            <v>#REF!</v>
          </cell>
          <cell r="DL56" t="e">
            <v>#REF!</v>
          </cell>
          <cell r="DM56">
            <v>0</v>
          </cell>
          <cell r="DN56">
            <v>9</v>
          </cell>
        </row>
        <row r="57">
          <cell r="C57">
            <v>187</v>
          </cell>
          <cell r="D57">
            <v>56</v>
          </cell>
          <cell r="E57" t="str">
            <v>03010004</v>
          </cell>
          <cell r="F57" t="str">
            <v>Cicalengka</v>
          </cell>
          <cell r="G57" t="str">
            <v>Plant Cicalengka/Technical Service</v>
          </cell>
          <cell r="H57" t="str">
            <v>03010004</v>
          </cell>
          <cell r="I57" t="str">
            <v>C11320006</v>
          </cell>
          <cell r="J57" t="str">
            <v>MACHINE MAINT. CCLK</v>
          </cell>
          <cell r="K57" t="str">
            <v>C11310005</v>
          </cell>
          <cell r="L57" t="str">
            <v>PROD. LINE CCLK</v>
          </cell>
          <cell r="M57" t="str">
            <v>Yap Febrianus</v>
          </cell>
          <cell r="N57" t="str">
            <v>Technical Service Manager</v>
          </cell>
          <cell r="O57" t="str">
            <v>XXX</v>
          </cell>
          <cell r="P57" t="str">
            <v>Laki-laki</v>
          </cell>
          <cell r="Q57">
            <v>37151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25</v>
          </cell>
          <cell r="AJ57">
            <v>25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15616000</v>
          </cell>
          <cell r="BH57">
            <v>1416000</v>
          </cell>
          <cell r="BI57">
            <v>0</v>
          </cell>
          <cell r="BJ57">
            <v>17032000</v>
          </cell>
          <cell r="BK57">
            <v>0.02</v>
          </cell>
          <cell r="BL57">
            <v>0</v>
          </cell>
          <cell r="BN57">
            <v>-1416000</v>
          </cell>
          <cell r="BP57">
            <v>37151</v>
          </cell>
          <cell r="BQ57">
            <v>3634</v>
          </cell>
          <cell r="BR57">
            <v>9</v>
          </cell>
          <cell r="BS57">
            <v>349</v>
          </cell>
          <cell r="BT57">
            <v>11</v>
          </cell>
          <cell r="BU57">
            <v>19</v>
          </cell>
          <cell r="BV57">
            <v>12</v>
          </cell>
          <cell r="BW57">
            <v>1</v>
          </cell>
          <cell r="BX57">
            <v>13</v>
          </cell>
          <cell r="BY57">
            <v>0</v>
          </cell>
          <cell r="BZ57">
            <v>25</v>
          </cell>
          <cell r="CA57">
            <v>0</v>
          </cell>
          <cell r="CB57">
            <v>0</v>
          </cell>
          <cell r="CF57" t="e">
            <v>#REF!</v>
          </cell>
          <cell r="CG57" t="e">
            <v>#REF!</v>
          </cell>
          <cell r="CH57" t="e">
            <v>#REF!</v>
          </cell>
          <cell r="CI57" t="e">
            <v>#REF!</v>
          </cell>
          <cell r="CJ57">
            <v>40999.676213541665</v>
          </cell>
          <cell r="CK57" t="e">
            <v>#REF!</v>
          </cell>
          <cell r="CL57" t="e">
            <v>#REF!</v>
          </cell>
          <cell r="CM57" t="e">
            <v>#REF!</v>
          </cell>
          <cell r="DL57" t="e">
            <v>#REF!</v>
          </cell>
          <cell r="DM57">
            <v>0</v>
          </cell>
          <cell r="DN57">
            <v>24</v>
          </cell>
        </row>
        <row r="58">
          <cell r="C58">
            <v>41</v>
          </cell>
          <cell r="D58">
            <v>57</v>
          </cell>
          <cell r="E58" t="str">
            <v>04050002</v>
          </cell>
          <cell r="F58" t="str">
            <v>Bandung</v>
          </cell>
          <cell r="G58" t="str">
            <v>Export</v>
          </cell>
          <cell r="H58" t="str">
            <v>04050002</v>
          </cell>
          <cell r="I58" t="str">
            <v>C21210003</v>
          </cell>
          <cell r="J58" t="str">
            <v>RO VIETNAM</v>
          </cell>
          <cell r="K58" t="str">
            <v>C22220101</v>
          </cell>
          <cell r="L58" t="str">
            <v>ASM BANDUNG BARAT</v>
          </cell>
          <cell r="M58" t="str">
            <v>Adi Setiawan Soetjipto</v>
          </cell>
          <cell r="N58" t="str">
            <v>Financial Analyst</v>
          </cell>
          <cell r="O58" t="str">
            <v>XXX</v>
          </cell>
          <cell r="P58" t="str">
            <v>Laki-laki</v>
          </cell>
          <cell r="Q58">
            <v>38384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#N/A</v>
          </cell>
          <cell r="AJ58" t="e">
            <v>#N/A</v>
          </cell>
          <cell r="AK58">
            <v>0</v>
          </cell>
          <cell r="AL58">
            <v>0</v>
          </cell>
          <cell r="AM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1964000</v>
          </cell>
          <cell r="BD58">
            <v>0</v>
          </cell>
          <cell r="BE58">
            <v>243500</v>
          </cell>
          <cell r="BF58">
            <v>1720500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N58">
            <v>-243500</v>
          </cell>
          <cell r="BP58">
            <v>38384</v>
          </cell>
          <cell r="BQ58">
            <v>2401</v>
          </cell>
          <cell r="BR58">
            <v>6</v>
          </cell>
          <cell r="BS58">
            <v>211</v>
          </cell>
          <cell r="BT58">
            <v>7</v>
          </cell>
          <cell r="BU58">
            <v>1</v>
          </cell>
          <cell r="BV58">
            <v>12</v>
          </cell>
          <cell r="BW58">
            <v>0</v>
          </cell>
          <cell r="BX58">
            <v>12</v>
          </cell>
          <cell r="BY58">
            <v>0</v>
          </cell>
          <cell r="CA58">
            <v>0</v>
          </cell>
          <cell r="CB58">
            <v>0</v>
          </cell>
          <cell r="CF58" t="e">
            <v>#REF!</v>
          </cell>
          <cell r="CG58" t="e">
            <v>#REF!</v>
          </cell>
          <cell r="CH58" t="e">
            <v>#REF!</v>
          </cell>
          <cell r="CI58" t="e">
            <v>#REF!</v>
          </cell>
          <cell r="CJ58">
            <v>40999.676213541665</v>
          </cell>
          <cell r="CK58" t="e">
            <v>#REF!</v>
          </cell>
          <cell r="CL58" t="e">
            <v>#REF!</v>
          </cell>
          <cell r="CM58" t="e">
            <v>#REF!</v>
          </cell>
          <cell r="DL58" t="e">
            <v>#REF!</v>
          </cell>
          <cell r="DM58">
            <v>0</v>
          </cell>
          <cell r="DN58">
            <v>10</v>
          </cell>
        </row>
        <row r="59">
          <cell r="C59">
            <v>3</v>
          </cell>
          <cell r="D59">
            <v>59</v>
          </cell>
          <cell r="E59" t="str">
            <v>04070006</v>
          </cell>
          <cell r="F59" t="str">
            <v>Bandung</v>
          </cell>
          <cell r="G59" t="str">
            <v>Accounting/Finance-Accounting</v>
          </cell>
          <cell r="H59" t="str">
            <v>04070006</v>
          </cell>
          <cell r="I59" t="str">
            <v>C31100002</v>
          </cell>
          <cell r="J59" t="str">
            <v>ACCOUNTING</v>
          </cell>
          <cell r="K59" t="str">
            <v>C31400001</v>
          </cell>
          <cell r="L59" t="str">
            <v>BOD</v>
          </cell>
          <cell r="M59" t="str">
            <v>Antie Setiyati</v>
          </cell>
          <cell r="N59" t="str">
            <v>Accounting Staff - AP</v>
          </cell>
          <cell r="O59" t="str">
            <v>XXX</v>
          </cell>
          <cell r="P59" t="str">
            <v>Perempuan</v>
          </cell>
          <cell r="Q59">
            <v>39244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21</v>
          </cell>
          <cell r="AJ59">
            <v>20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0.02</v>
          </cell>
          <cell r="BL59">
            <v>0</v>
          </cell>
          <cell r="BN59">
            <v>0</v>
          </cell>
          <cell r="BP59">
            <v>39244</v>
          </cell>
          <cell r="BQ59">
            <v>1541</v>
          </cell>
          <cell r="BR59">
            <v>4</v>
          </cell>
          <cell r="BS59">
            <v>81</v>
          </cell>
          <cell r="BT59">
            <v>2</v>
          </cell>
          <cell r="BU59">
            <v>21</v>
          </cell>
          <cell r="BV59">
            <v>12</v>
          </cell>
          <cell r="BW59">
            <v>1</v>
          </cell>
          <cell r="BX59">
            <v>13</v>
          </cell>
          <cell r="BY59">
            <v>0</v>
          </cell>
          <cell r="BZ59">
            <v>20</v>
          </cell>
          <cell r="CA59">
            <v>0</v>
          </cell>
          <cell r="CB59">
            <v>0</v>
          </cell>
          <cell r="CF59" t="e">
            <v>#REF!</v>
          </cell>
          <cell r="CG59" t="e">
            <v>#REF!</v>
          </cell>
          <cell r="CH59" t="e">
            <v>#REF!</v>
          </cell>
          <cell r="CI59" t="e">
            <v>#REF!</v>
          </cell>
          <cell r="CJ59">
            <v>40999.676213541665</v>
          </cell>
          <cell r="CK59" t="e">
            <v>#REF!</v>
          </cell>
          <cell r="CL59" t="e">
            <v>#REF!</v>
          </cell>
          <cell r="CM59" t="e">
            <v>#REF!</v>
          </cell>
          <cell r="DL59" t="e">
            <v>#REF!</v>
          </cell>
          <cell r="DM59">
            <v>0</v>
          </cell>
          <cell r="DN59">
            <v>4</v>
          </cell>
        </row>
        <row r="60">
          <cell r="C60">
            <v>4</v>
          </cell>
          <cell r="D60">
            <v>60</v>
          </cell>
          <cell r="E60" t="str">
            <v>04100048</v>
          </cell>
          <cell r="F60" t="str">
            <v>Bandung</v>
          </cell>
          <cell r="G60" t="str">
            <v>Accounting/Finance-Accounting</v>
          </cell>
          <cell r="H60" t="str">
            <v>04100048</v>
          </cell>
          <cell r="I60" t="str">
            <v>C31100002</v>
          </cell>
          <cell r="J60" t="str">
            <v>ACCOUNTING</v>
          </cell>
          <cell r="K60" t="str">
            <v>C31400001</v>
          </cell>
          <cell r="L60" t="str">
            <v>BOD</v>
          </cell>
          <cell r="M60" t="str">
            <v>Daisy Nathania</v>
          </cell>
          <cell r="N60" t="str">
            <v>Accounting Staff - AP</v>
          </cell>
          <cell r="O60" t="str">
            <v>XXX</v>
          </cell>
          <cell r="P60" t="str">
            <v>Perempuan</v>
          </cell>
          <cell r="Q60">
            <v>40317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35</v>
          </cell>
          <cell r="AJ60">
            <v>19</v>
          </cell>
          <cell r="AK60">
            <v>0</v>
          </cell>
          <cell r="AL60">
            <v>0</v>
          </cell>
          <cell r="AM60">
            <v>0</v>
          </cell>
          <cell r="AN60">
            <v>16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0</v>
          </cell>
          <cell r="BP60">
            <v>40317</v>
          </cell>
          <cell r="BQ60">
            <v>468</v>
          </cell>
          <cell r="BR60">
            <v>1</v>
          </cell>
          <cell r="BS60">
            <v>103</v>
          </cell>
          <cell r="BT60">
            <v>3</v>
          </cell>
          <cell r="BU60">
            <v>13</v>
          </cell>
          <cell r="BV60">
            <v>12</v>
          </cell>
          <cell r="BW60">
            <v>0</v>
          </cell>
          <cell r="BX60">
            <v>12</v>
          </cell>
          <cell r="BY60">
            <v>0</v>
          </cell>
          <cell r="BZ60">
            <v>19</v>
          </cell>
          <cell r="CA60">
            <v>0</v>
          </cell>
          <cell r="CB60">
            <v>0</v>
          </cell>
          <cell r="CF60" t="e">
            <v>#REF!</v>
          </cell>
          <cell r="CG60" t="e">
            <v>#REF!</v>
          </cell>
          <cell r="CH60" t="e">
            <v>#REF!</v>
          </cell>
          <cell r="CI60" t="e">
            <v>#REF!</v>
          </cell>
          <cell r="CJ60">
            <v>40999.676213541665</v>
          </cell>
          <cell r="CK60" t="e">
            <v>#REF!</v>
          </cell>
          <cell r="CL60" t="e">
            <v>#REF!</v>
          </cell>
          <cell r="CM60" t="e">
            <v>#REF!</v>
          </cell>
          <cell r="DL60" t="e">
            <v>#REF!</v>
          </cell>
          <cell r="DM60">
            <v>0</v>
          </cell>
          <cell r="DN60">
            <v>0</v>
          </cell>
        </row>
        <row r="61">
          <cell r="C61">
            <v>337</v>
          </cell>
          <cell r="D61">
            <v>61</v>
          </cell>
          <cell r="E61" t="str">
            <v>04090002</v>
          </cell>
          <cell r="F61" t="str">
            <v>Bandung</v>
          </cell>
          <cell r="G61" t="str">
            <v>Tax/Finance-Accounting</v>
          </cell>
          <cell r="H61" t="str">
            <v>04090002</v>
          </cell>
          <cell r="I61" t="str">
            <v>C31100002</v>
          </cell>
          <cell r="J61" t="str">
            <v>ACCOUNTING</v>
          </cell>
          <cell r="K61" t="str">
            <v>C31400001</v>
          </cell>
          <cell r="L61" t="str">
            <v>BOD</v>
          </cell>
          <cell r="M61" t="str">
            <v>Daisy Juanita Soetikno</v>
          </cell>
          <cell r="N61" t="str">
            <v>Accounting Supervisor - Tax</v>
          </cell>
          <cell r="O61" t="str">
            <v>XXX</v>
          </cell>
          <cell r="P61" t="str">
            <v>Perempuan</v>
          </cell>
          <cell r="Q61">
            <v>39816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21</v>
          </cell>
          <cell r="AJ61">
            <v>20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N61">
            <v>0</v>
          </cell>
          <cell r="BP61">
            <v>39816</v>
          </cell>
          <cell r="BQ61">
            <v>969</v>
          </cell>
          <cell r="BR61">
            <v>2</v>
          </cell>
          <cell r="BS61">
            <v>239</v>
          </cell>
          <cell r="BT61">
            <v>7</v>
          </cell>
          <cell r="BU61">
            <v>29</v>
          </cell>
          <cell r="BV61">
            <v>12</v>
          </cell>
          <cell r="BW61">
            <v>1</v>
          </cell>
          <cell r="BX61">
            <v>13</v>
          </cell>
          <cell r="BY61">
            <v>0</v>
          </cell>
          <cell r="BZ61">
            <v>20</v>
          </cell>
          <cell r="CA61">
            <v>0</v>
          </cell>
          <cell r="CB61">
            <v>0</v>
          </cell>
          <cell r="CF61" t="e">
            <v>#REF!</v>
          </cell>
          <cell r="CG61" t="e">
            <v>#REF!</v>
          </cell>
          <cell r="CH61" t="e">
            <v>#REF!</v>
          </cell>
          <cell r="CI61" t="e">
            <v>#REF!</v>
          </cell>
          <cell r="CJ61">
            <v>40999.676213541665</v>
          </cell>
          <cell r="CK61" t="e">
            <v>#REF!</v>
          </cell>
          <cell r="CL61" t="e">
            <v>#REF!</v>
          </cell>
          <cell r="CM61" t="e">
            <v>#REF!</v>
          </cell>
          <cell r="DL61" t="e">
            <v>#REF!</v>
          </cell>
          <cell r="DM61">
            <v>0</v>
          </cell>
          <cell r="DN61">
            <v>5</v>
          </cell>
        </row>
        <row r="62">
          <cell r="C62">
            <v>5</v>
          </cell>
          <cell r="D62">
            <v>63</v>
          </cell>
          <cell r="E62" t="str">
            <v>04110002</v>
          </cell>
          <cell r="F62" t="str">
            <v>Bandung</v>
          </cell>
          <cell r="G62" t="str">
            <v>Accounting/Finance-Accounting</v>
          </cell>
          <cell r="H62" t="str">
            <v>04110002</v>
          </cell>
          <cell r="I62" t="str">
            <v>C31100002</v>
          </cell>
          <cell r="J62" t="str">
            <v>ACCOUNTING</v>
          </cell>
          <cell r="K62" t="str">
            <v>C31400001</v>
          </cell>
          <cell r="L62" t="str">
            <v>BOD</v>
          </cell>
          <cell r="M62" t="str">
            <v>Dea Purwati</v>
          </cell>
          <cell r="N62" t="str">
            <v>Accounting Staff - AP - Acting</v>
          </cell>
          <cell r="O62" t="str">
            <v>XXX</v>
          </cell>
          <cell r="P62" t="str">
            <v>Perempuan</v>
          </cell>
          <cell r="Q62">
            <v>40725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21</v>
          </cell>
          <cell r="AJ62">
            <v>21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P62">
            <v>40725</v>
          </cell>
          <cell r="BQ62">
            <v>60</v>
          </cell>
          <cell r="BR62">
            <v>0</v>
          </cell>
          <cell r="BS62">
            <v>60</v>
          </cell>
          <cell r="BT62">
            <v>2</v>
          </cell>
          <cell r="BU62">
            <v>0</v>
          </cell>
          <cell r="BV62">
            <v>2</v>
          </cell>
          <cell r="BW62">
            <v>0</v>
          </cell>
          <cell r="BX62">
            <v>2</v>
          </cell>
          <cell r="BY62">
            <v>0</v>
          </cell>
          <cell r="BZ62">
            <v>21</v>
          </cell>
          <cell r="CA62">
            <v>0</v>
          </cell>
          <cell r="CB62">
            <v>0</v>
          </cell>
          <cell r="CF62" t="e">
            <v>#REF!</v>
          </cell>
          <cell r="CG62" t="e">
            <v>#REF!</v>
          </cell>
          <cell r="CH62" t="e">
            <v>#REF!</v>
          </cell>
          <cell r="CI62" t="e">
            <v>#REF!</v>
          </cell>
          <cell r="CJ62">
            <v>40999.676213541665</v>
          </cell>
          <cell r="CK62" t="e">
            <v>#REF!</v>
          </cell>
          <cell r="CL62" t="e">
            <v>#REF!</v>
          </cell>
          <cell r="CM62" t="e">
            <v>#REF!</v>
          </cell>
          <cell r="DL62" t="e">
            <v>#REF!</v>
          </cell>
          <cell r="DM62">
            <v>0</v>
          </cell>
          <cell r="DN62">
            <v>-3</v>
          </cell>
        </row>
        <row r="63">
          <cell r="C63">
            <v>48</v>
          </cell>
          <cell r="D63">
            <v>64</v>
          </cell>
          <cell r="E63" t="str">
            <v>04090061</v>
          </cell>
          <cell r="F63" t="str">
            <v>Bandung</v>
          </cell>
          <cell r="G63" t="str">
            <v>Finance/Finance-Accounting</v>
          </cell>
          <cell r="H63" t="str">
            <v>04090061</v>
          </cell>
          <cell r="I63" t="str">
            <v>C31100001</v>
          </cell>
          <cell r="J63" t="str">
            <v>FINANCE</v>
          </cell>
          <cell r="K63" t="str">
            <v>C31400001</v>
          </cell>
          <cell r="L63" t="str">
            <v>BOD</v>
          </cell>
          <cell r="M63" t="str">
            <v>Devy Yusnita Rachmat</v>
          </cell>
          <cell r="N63" t="str">
            <v>Finance Staff - Bank Administration</v>
          </cell>
          <cell r="O63" t="str">
            <v>XXX</v>
          </cell>
          <cell r="P63" t="str">
            <v>Perempuan</v>
          </cell>
          <cell r="Q63">
            <v>40093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21</v>
          </cell>
          <cell r="AJ63">
            <v>21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P63">
            <v>40093</v>
          </cell>
          <cell r="BQ63">
            <v>692</v>
          </cell>
          <cell r="BR63">
            <v>1</v>
          </cell>
          <cell r="BS63">
            <v>327</v>
          </cell>
          <cell r="BT63">
            <v>10</v>
          </cell>
          <cell r="BU63">
            <v>27</v>
          </cell>
          <cell r="BV63">
            <v>12</v>
          </cell>
          <cell r="BW63">
            <v>1</v>
          </cell>
          <cell r="BX63">
            <v>13</v>
          </cell>
          <cell r="BY63">
            <v>0</v>
          </cell>
          <cell r="BZ63">
            <v>21</v>
          </cell>
          <cell r="CA63">
            <v>0</v>
          </cell>
          <cell r="CB63">
            <v>0</v>
          </cell>
          <cell r="CF63" t="e">
            <v>#REF!</v>
          </cell>
          <cell r="CG63" t="e">
            <v>#REF!</v>
          </cell>
          <cell r="CH63" t="e">
            <v>#REF!</v>
          </cell>
          <cell r="CI63" t="e">
            <v>#REF!</v>
          </cell>
          <cell r="CJ63">
            <v>40999.676213541665</v>
          </cell>
          <cell r="CK63" t="e">
            <v>#REF!</v>
          </cell>
          <cell r="CL63" t="e">
            <v>#REF!</v>
          </cell>
          <cell r="CM63" t="e">
            <v>#REF!</v>
          </cell>
          <cell r="DL63" t="e">
            <v>#REF!</v>
          </cell>
          <cell r="DM63">
            <v>0</v>
          </cell>
          <cell r="DN63">
            <v>7</v>
          </cell>
        </row>
        <row r="64">
          <cell r="C64">
            <v>49</v>
          </cell>
          <cell r="D64">
            <v>66</v>
          </cell>
          <cell r="E64" t="str">
            <v>04090003</v>
          </cell>
          <cell r="F64" t="str">
            <v>Bandung</v>
          </cell>
          <cell r="G64" t="str">
            <v>Finance/Finance-Accounting</v>
          </cell>
          <cell r="H64" t="str">
            <v>04090003</v>
          </cell>
          <cell r="I64" t="str">
            <v>C31100001</v>
          </cell>
          <cell r="J64" t="str">
            <v>FINANCE</v>
          </cell>
          <cell r="K64" t="str">
            <v>C31400001</v>
          </cell>
          <cell r="L64" t="str">
            <v>BOD</v>
          </cell>
          <cell r="M64" t="str">
            <v>Erni Septiani</v>
          </cell>
          <cell r="N64" t="str">
            <v xml:space="preserve">Treasury Supervisor </v>
          </cell>
          <cell r="O64" t="str">
            <v>XXX</v>
          </cell>
          <cell r="P64" t="str">
            <v>Perempuan</v>
          </cell>
          <cell r="Q64">
            <v>39825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21</v>
          </cell>
          <cell r="AJ64">
            <v>20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P64">
            <v>39825</v>
          </cell>
          <cell r="BQ64">
            <v>960</v>
          </cell>
          <cell r="BR64">
            <v>2</v>
          </cell>
          <cell r="BS64">
            <v>230</v>
          </cell>
          <cell r="BT64">
            <v>7</v>
          </cell>
          <cell r="BU64">
            <v>20</v>
          </cell>
          <cell r="BV64">
            <v>12</v>
          </cell>
          <cell r="BW64">
            <v>1</v>
          </cell>
          <cell r="BX64">
            <v>13</v>
          </cell>
          <cell r="BY64">
            <v>0</v>
          </cell>
          <cell r="BZ64">
            <v>20</v>
          </cell>
          <cell r="CA64">
            <v>0</v>
          </cell>
          <cell r="CB64">
            <v>0</v>
          </cell>
          <cell r="CF64" t="e">
            <v>#REF!</v>
          </cell>
          <cell r="CG64" t="e">
            <v>#REF!</v>
          </cell>
          <cell r="CH64" t="e">
            <v>#REF!</v>
          </cell>
          <cell r="CI64" t="e">
            <v>#REF!</v>
          </cell>
          <cell r="CJ64">
            <v>40999.676213541665</v>
          </cell>
          <cell r="CK64" t="e">
            <v>#REF!</v>
          </cell>
          <cell r="CL64" t="e">
            <v>#REF!</v>
          </cell>
          <cell r="CM64" t="e">
            <v>#REF!</v>
          </cell>
          <cell r="DL64" t="e">
            <v>#REF!</v>
          </cell>
          <cell r="DM64">
            <v>0</v>
          </cell>
          <cell r="DN64">
            <v>11</v>
          </cell>
        </row>
        <row r="65">
          <cell r="C65">
            <v>50</v>
          </cell>
          <cell r="D65">
            <v>67</v>
          </cell>
          <cell r="E65" t="str">
            <v>04110009</v>
          </cell>
          <cell r="F65" t="str">
            <v>Bandung</v>
          </cell>
          <cell r="G65" t="str">
            <v>Finance/Finance-Accounting</v>
          </cell>
          <cell r="H65" t="str">
            <v>04110009</v>
          </cell>
          <cell r="I65" t="str">
            <v>C31100001</v>
          </cell>
          <cell r="J65" t="str">
            <v>FINANCE</v>
          </cell>
          <cell r="K65" t="str">
            <v>C31400001</v>
          </cell>
          <cell r="L65" t="str">
            <v>BOD</v>
          </cell>
          <cell r="M65" t="str">
            <v>Esha Annisa Dewi</v>
          </cell>
          <cell r="N65" t="str">
            <v>Finance Staff - A/P</v>
          </cell>
          <cell r="O65" t="str">
            <v>XXX</v>
          </cell>
          <cell r="P65" t="str">
            <v>Perempuan</v>
          </cell>
          <cell r="Q65">
            <v>40582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21</v>
          </cell>
          <cell r="AJ65">
            <v>19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2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P65">
            <v>40582</v>
          </cell>
          <cell r="BQ65">
            <v>203</v>
          </cell>
          <cell r="BR65">
            <v>0</v>
          </cell>
          <cell r="BS65">
            <v>203</v>
          </cell>
          <cell r="BT65">
            <v>6</v>
          </cell>
          <cell r="BU65">
            <v>23</v>
          </cell>
          <cell r="BV65">
            <v>6</v>
          </cell>
          <cell r="BW65">
            <v>1</v>
          </cell>
          <cell r="BX65">
            <v>7</v>
          </cell>
          <cell r="BY65">
            <v>0</v>
          </cell>
          <cell r="BZ65">
            <v>19</v>
          </cell>
          <cell r="CA65">
            <v>0</v>
          </cell>
          <cell r="CB65">
            <v>0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>
            <v>40999.676213541665</v>
          </cell>
          <cell r="CK65" t="e">
            <v>#REF!</v>
          </cell>
          <cell r="CL65" t="e">
            <v>#REF!</v>
          </cell>
          <cell r="CM65" t="e">
            <v>#REF!</v>
          </cell>
          <cell r="DL65" t="e">
            <v>#REF!</v>
          </cell>
          <cell r="DM65">
            <v>0</v>
          </cell>
          <cell r="DN65">
            <v>4</v>
          </cell>
        </row>
        <row r="66">
          <cell r="C66">
            <v>38</v>
          </cell>
          <cell r="D66">
            <v>68</v>
          </cell>
          <cell r="E66" t="str">
            <v>04090030</v>
          </cell>
          <cell r="F66" t="str">
            <v>Bandung</v>
          </cell>
          <cell r="G66" t="str">
            <v>Cost Accounting/Finance-Accounting</v>
          </cell>
          <cell r="H66" t="str">
            <v>04090030</v>
          </cell>
          <cell r="I66" t="str">
            <v>C31100002</v>
          </cell>
          <cell r="J66" t="str">
            <v>ACCOUNTING</v>
          </cell>
          <cell r="K66" t="str">
            <v>C31400001</v>
          </cell>
          <cell r="L66" t="str">
            <v>BOD</v>
          </cell>
          <cell r="M66" t="str">
            <v>Galih Setyarini</v>
          </cell>
          <cell r="N66" t="str">
            <v>Cost Accounting Staff</v>
          </cell>
          <cell r="O66" t="str">
            <v>XXX</v>
          </cell>
          <cell r="P66" t="str">
            <v>Perempuan</v>
          </cell>
          <cell r="Q66">
            <v>39937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21</v>
          </cell>
          <cell r="AJ66">
            <v>20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0</v>
          </cell>
          <cell r="AS66">
            <v>1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0</v>
          </cell>
          <cell r="BP66">
            <v>39937</v>
          </cell>
          <cell r="BQ66">
            <v>848</v>
          </cell>
          <cell r="BR66">
            <v>2</v>
          </cell>
          <cell r="BS66">
            <v>118</v>
          </cell>
          <cell r="BT66">
            <v>3</v>
          </cell>
          <cell r="BU66">
            <v>28</v>
          </cell>
          <cell r="BV66">
            <v>12</v>
          </cell>
          <cell r="BW66">
            <v>1</v>
          </cell>
          <cell r="BX66">
            <v>13</v>
          </cell>
          <cell r="BY66">
            <v>0</v>
          </cell>
          <cell r="BZ66">
            <v>20</v>
          </cell>
          <cell r="CA66">
            <v>0</v>
          </cell>
          <cell r="CB66">
            <v>0</v>
          </cell>
          <cell r="CF66" t="e">
            <v>#REF!</v>
          </cell>
          <cell r="CG66" t="e">
            <v>#REF!</v>
          </cell>
          <cell r="CH66" t="e">
            <v>#REF!</v>
          </cell>
          <cell r="CI66" t="e">
            <v>#REF!</v>
          </cell>
          <cell r="CJ66">
            <v>40999.676213541665</v>
          </cell>
          <cell r="CK66" t="e">
            <v>#REF!</v>
          </cell>
          <cell r="CL66" t="e">
            <v>#REF!</v>
          </cell>
          <cell r="CM66" t="e">
            <v>#REF!</v>
          </cell>
          <cell r="DL66" t="e">
            <v>#REF!</v>
          </cell>
          <cell r="DM66">
            <v>0</v>
          </cell>
          <cell r="DN66">
            <v>4</v>
          </cell>
        </row>
        <row r="67">
          <cell r="C67">
            <v>338</v>
          </cell>
          <cell r="D67">
            <v>69</v>
          </cell>
          <cell r="E67" t="str">
            <v>03080010</v>
          </cell>
          <cell r="F67" t="str">
            <v>Bandung</v>
          </cell>
          <cell r="G67" t="str">
            <v>Tax/Finance-Accounting</v>
          </cell>
          <cell r="H67" t="str">
            <v>03080010</v>
          </cell>
          <cell r="I67" t="str">
            <v>C31100002</v>
          </cell>
          <cell r="J67" t="str">
            <v>ACCOUNTING</v>
          </cell>
          <cell r="K67" t="str">
            <v>C31400001</v>
          </cell>
          <cell r="L67" t="str">
            <v>BOD</v>
          </cell>
          <cell r="M67" t="str">
            <v>Hakimah Sangadah</v>
          </cell>
          <cell r="N67" t="str">
            <v>Accounting Staff - Tax</v>
          </cell>
          <cell r="O67" t="str">
            <v>XXX</v>
          </cell>
          <cell r="P67" t="str">
            <v>Perempuan</v>
          </cell>
          <cell r="Q67">
            <v>39496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21</v>
          </cell>
          <cell r="AJ67">
            <v>21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P67">
            <v>39496</v>
          </cell>
          <cell r="BQ67">
            <v>1289</v>
          </cell>
          <cell r="BR67">
            <v>3</v>
          </cell>
          <cell r="BS67">
            <v>194</v>
          </cell>
          <cell r="BT67">
            <v>6</v>
          </cell>
          <cell r="BU67">
            <v>14</v>
          </cell>
          <cell r="BV67">
            <v>12</v>
          </cell>
          <cell r="BW67">
            <v>0</v>
          </cell>
          <cell r="BX67">
            <v>12</v>
          </cell>
          <cell r="BY67">
            <v>0</v>
          </cell>
          <cell r="BZ67">
            <v>21</v>
          </cell>
          <cell r="CA67">
            <v>0</v>
          </cell>
          <cell r="CB67">
            <v>0</v>
          </cell>
          <cell r="CF67" t="e">
            <v>#REF!</v>
          </cell>
          <cell r="CG67" t="e">
            <v>#REF!</v>
          </cell>
          <cell r="CH67" t="e">
            <v>#REF!</v>
          </cell>
          <cell r="CI67" t="e">
            <v>#REF!</v>
          </cell>
          <cell r="CJ67">
            <v>40999.676213541665</v>
          </cell>
          <cell r="CK67" t="e">
            <v>#REF!</v>
          </cell>
          <cell r="CL67" t="e">
            <v>#REF!</v>
          </cell>
          <cell r="CM67" t="e">
            <v>#REF!</v>
          </cell>
          <cell r="DL67" t="e">
            <v>#REF!</v>
          </cell>
          <cell r="DM67">
            <v>0</v>
          </cell>
          <cell r="DN67">
            <v>12</v>
          </cell>
        </row>
        <row r="68">
          <cell r="C68">
            <v>51</v>
          </cell>
          <cell r="D68">
            <v>71</v>
          </cell>
          <cell r="E68" t="str">
            <v>04970001</v>
          </cell>
          <cell r="F68" t="str">
            <v>Bandung</v>
          </cell>
          <cell r="G68" t="str">
            <v>Finance/Finance-Accounting</v>
          </cell>
          <cell r="H68" t="str">
            <v>04970001</v>
          </cell>
          <cell r="I68" t="str">
            <v>C31100001</v>
          </cell>
          <cell r="J68" t="str">
            <v>FINANCE</v>
          </cell>
          <cell r="K68" t="str">
            <v>C31400001</v>
          </cell>
          <cell r="L68" t="str">
            <v>BOD</v>
          </cell>
          <cell r="M68" t="str">
            <v>Irma Krismiati</v>
          </cell>
          <cell r="N68" t="str">
            <v>Finance Staff - Bank Administration</v>
          </cell>
          <cell r="O68" t="str">
            <v>XXX</v>
          </cell>
          <cell r="P68" t="str">
            <v>Perempuan</v>
          </cell>
          <cell r="Q68">
            <v>35551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21</v>
          </cell>
          <cell r="AJ68">
            <v>21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0</v>
          </cell>
          <cell r="BP68">
            <v>35551</v>
          </cell>
          <cell r="BQ68">
            <v>5234</v>
          </cell>
          <cell r="BR68">
            <v>14</v>
          </cell>
          <cell r="BS68">
            <v>124</v>
          </cell>
          <cell r="BT68">
            <v>4</v>
          </cell>
          <cell r="BU68">
            <v>4</v>
          </cell>
          <cell r="BV68">
            <v>12</v>
          </cell>
          <cell r="BW68">
            <v>0</v>
          </cell>
          <cell r="BX68">
            <v>12</v>
          </cell>
          <cell r="BY68">
            <v>0</v>
          </cell>
          <cell r="BZ68">
            <v>21</v>
          </cell>
          <cell r="CA68">
            <v>0</v>
          </cell>
          <cell r="CB68">
            <v>0</v>
          </cell>
          <cell r="CF68" t="e">
            <v>#REF!</v>
          </cell>
          <cell r="CG68" t="e">
            <v>#REF!</v>
          </cell>
          <cell r="CH68" t="e">
            <v>#REF!</v>
          </cell>
          <cell r="CI68" t="e">
            <v>#REF!</v>
          </cell>
          <cell r="CJ68">
            <v>40999.676213541665</v>
          </cell>
          <cell r="CK68" t="e">
            <v>#REF!</v>
          </cell>
          <cell r="CL68" t="e">
            <v>#REF!</v>
          </cell>
          <cell r="CM68" t="e">
            <v>#REF!</v>
          </cell>
          <cell r="DL68" t="e">
            <v>#REF!</v>
          </cell>
          <cell r="DM68">
            <v>0</v>
          </cell>
          <cell r="DN68">
            <v>10</v>
          </cell>
        </row>
        <row r="69">
          <cell r="C69">
            <v>6</v>
          </cell>
          <cell r="D69">
            <v>72</v>
          </cell>
          <cell r="E69" t="str">
            <v>04080006</v>
          </cell>
          <cell r="F69" t="str">
            <v>Bandung</v>
          </cell>
          <cell r="G69" t="str">
            <v>Accounting/Finance-Accounting</v>
          </cell>
          <cell r="H69" t="str">
            <v>04080006</v>
          </cell>
          <cell r="I69" t="str">
            <v>C31100002</v>
          </cell>
          <cell r="J69" t="str">
            <v>ACCOUNTING</v>
          </cell>
          <cell r="K69" t="str">
            <v>C31400001</v>
          </cell>
          <cell r="L69" t="str">
            <v>BOD</v>
          </cell>
          <cell r="M69" t="str">
            <v>Isnawati</v>
          </cell>
          <cell r="N69" t="str">
            <v>Claim Monitoring - MT</v>
          </cell>
          <cell r="O69" t="str">
            <v>XXX</v>
          </cell>
          <cell r="P69" t="str">
            <v>Perempuan</v>
          </cell>
          <cell r="Q69">
            <v>39539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4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21</v>
          </cell>
          <cell r="AJ69">
            <v>20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1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0</v>
          </cell>
          <cell r="BP69">
            <v>39539</v>
          </cell>
          <cell r="BQ69">
            <v>1246</v>
          </cell>
          <cell r="BR69">
            <v>3</v>
          </cell>
          <cell r="BS69">
            <v>151</v>
          </cell>
          <cell r="BT69">
            <v>5</v>
          </cell>
          <cell r="BU69">
            <v>1</v>
          </cell>
          <cell r="BV69">
            <v>12</v>
          </cell>
          <cell r="BW69">
            <v>0</v>
          </cell>
          <cell r="BX69">
            <v>12</v>
          </cell>
          <cell r="BY69">
            <v>0</v>
          </cell>
          <cell r="BZ69">
            <v>20</v>
          </cell>
          <cell r="CA69">
            <v>0</v>
          </cell>
          <cell r="CB69">
            <v>0</v>
          </cell>
          <cell r="CF69" t="e">
            <v>#REF!</v>
          </cell>
          <cell r="CG69" t="e">
            <v>#REF!</v>
          </cell>
          <cell r="CH69" t="e">
            <v>#REF!</v>
          </cell>
          <cell r="CI69" t="e">
            <v>#REF!</v>
          </cell>
          <cell r="CJ69">
            <v>40999.676213541665</v>
          </cell>
          <cell r="CK69" t="e">
            <v>#REF!</v>
          </cell>
          <cell r="CL69" t="e">
            <v>#REF!</v>
          </cell>
          <cell r="CM69" t="e">
            <v>#REF!</v>
          </cell>
          <cell r="DL69" t="e">
            <v>#REF!</v>
          </cell>
          <cell r="DM69">
            <v>0</v>
          </cell>
          <cell r="DN69">
            <v>0</v>
          </cell>
        </row>
        <row r="70">
          <cell r="C70">
            <v>7</v>
          </cell>
          <cell r="D70">
            <v>73</v>
          </cell>
          <cell r="E70" t="str">
            <v>04080011</v>
          </cell>
          <cell r="F70" t="str">
            <v>Bandung</v>
          </cell>
          <cell r="G70" t="str">
            <v>Accounting/Finance-Accounting</v>
          </cell>
          <cell r="H70" t="str">
            <v>04080011</v>
          </cell>
          <cell r="I70" t="str">
            <v>C31100002</v>
          </cell>
          <cell r="J70" t="str">
            <v>ACCOUNTING</v>
          </cell>
          <cell r="K70" t="str">
            <v>C31400001</v>
          </cell>
          <cell r="L70" t="str">
            <v>BOD</v>
          </cell>
          <cell r="M70" t="str">
            <v>Kadrina Ashri</v>
          </cell>
          <cell r="N70" t="str">
            <v>Accounting Staff - AP</v>
          </cell>
          <cell r="O70" t="str">
            <v>XXX</v>
          </cell>
          <cell r="P70" t="str">
            <v>Perempuan</v>
          </cell>
          <cell r="Q70">
            <v>39617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21</v>
          </cell>
          <cell r="AJ70">
            <v>20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N70">
            <v>0</v>
          </cell>
          <cell r="BP70">
            <v>39617</v>
          </cell>
          <cell r="BQ70">
            <v>1168</v>
          </cell>
          <cell r="BR70">
            <v>3</v>
          </cell>
          <cell r="BS70">
            <v>73</v>
          </cell>
          <cell r="BT70">
            <v>2</v>
          </cell>
          <cell r="BU70">
            <v>13</v>
          </cell>
          <cell r="BV70">
            <v>12</v>
          </cell>
          <cell r="BW70">
            <v>0</v>
          </cell>
          <cell r="BX70">
            <v>12</v>
          </cell>
          <cell r="BY70">
            <v>0</v>
          </cell>
          <cell r="BZ70">
            <v>20</v>
          </cell>
          <cell r="CA70">
            <v>0</v>
          </cell>
          <cell r="CB70">
            <v>0</v>
          </cell>
          <cell r="CF70" t="e">
            <v>#REF!</v>
          </cell>
          <cell r="CG70" t="e">
            <v>#REF!</v>
          </cell>
          <cell r="CH70" t="e">
            <v>#REF!</v>
          </cell>
          <cell r="CI70" t="e">
            <v>#REF!</v>
          </cell>
          <cell r="CJ70">
            <v>40999.676213541665</v>
          </cell>
          <cell r="CK70" t="e">
            <v>#REF!</v>
          </cell>
          <cell r="CL70" t="e">
            <v>#REF!</v>
          </cell>
          <cell r="CM70" t="e">
            <v>#REF!</v>
          </cell>
          <cell r="DL70" t="e">
            <v>#REF!</v>
          </cell>
          <cell r="DM70">
            <v>0</v>
          </cell>
          <cell r="DN70">
            <v>0</v>
          </cell>
        </row>
        <row r="71">
          <cell r="C71">
            <v>8</v>
          </cell>
          <cell r="D71">
            <v>74</v>
          </cell>
          <cell r="E71" t="str">
            <v>04090044</v>
          </cell>
          <cell r="F71" t="str">
            <v>Bandung</v>
          </cell>
          <cell r="G71" t="str">
            <v>Accounting/Finance-Accounting</v>
          </cell>
          <cell r="H71" t="str">
            <v>04090044</v>
          </cell>
          <cell r="I71" t="str">
            <v>C31100002</v>
          </cell>
          <cell r="J71" t="str">
            <v>ACCOUNTING</v>
          </cell>
          <cell r="K71" t="str">
            <v>C31400001</v>
          </cell>
          <cell r="L71" t="str">
            <v>BOD</v>
          </cell>
          <cell r="M71" t="str">
            <v>Karomah Susanti</v>
          </cell>
          <cell r="N71" t="str">
            <v>Accounting Staff - GL</v>
          </cell>
          <cell r="O71" t="str">
            <v>XXX</v>
          </cell>
          <cell r="P71" t="str">
            <v>Perempuan</v>
          </cell>
          <cell r="Q71">
            <v>39979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5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21</v>
          </cell>
          <cell r="AJ71">
            <v>20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1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0</v>
          </cell>
          <cell r="BP71">
            <v>39979</v>
          </cell>
          <cell r="BQ71">
            <v>806</v>
          </cell>
          <cell r="BR71">
            <v>2</v>
          </cell>
          <cell r="BS71">
            <v>76</v>
          </cell>
          <cell r="BT71">
            <v>2</v>
          </cell>
          <cell r="BU71">
            <v>16</v>
          </cell>
          <cell r="BV71">
            <v>12</v>
          </cell>
          <cell r="BW71">
            <v>1</v>
          </cell>
          <cell r="BX71">
            <v>13</v>
          </cell>
          <cell r="BY71">
            <v>0</v>
          </cell>
          <cell r="BZ71">
            <v>20</v>
          </cell>
          <cell r="CA71">
            <v>0</v>
          </cell>
          <cell r="CB71">
            <v>0</v>
          </cell>
          <cell r="CF71" t="e">
            <v>#REF!</v>
          </cell>
          <cell r="CG71" t="e">
            <v>#REF!</v>
          </cell>
          <cell r="CH71" t="e">
            <v>#REF!</v>
          </cell>
          <cell r="CI71" t="e">
            <v>#REF!</v>
          </cell>
          <cell r="CJ71">
            <v>40999.676213541665</v>
          </cell>
          <cell r="CK71" t="e">
            <v>#REF!</v>
          </cell>
          <cell r="CL71" t="e">
            <v>#REF!</v>
          </cell>
          <cell r="CM71" t="e">
            <v>#REF!</v>
          </cell>
          <cell r="DL71" t="e">
            <v>#REF!</v>
          </cell>
          <cell r="DM71">
            <v>0</v>
          </cell>
          <cell r="DN71">
            <v>0</v>
          </cell>
        </row>
        <row r="72">
          <cell r="C72">
            <v>52</v>
          </cell>
          <cell r="D72">
            <v>75</v>
          </cell>
          <cell r="E72" t="str">
            <v>04080004</v>
          </cell>
          <cell r="F72" t="str">
            <v>Bandung</v>
          </cell>
          <cell r="G72" t="str">
            <v>Finance/Finance-Accounting</v>
          </cell>
          <cell r="H72" t="str">
            <v>04080004</v>
          </cell>
          <cell r="I72" t="str">
            <v>C31100001</v>
          </cell>
          <cell r="J72" t="str">
            <v>FINANCE</v>
          </cell>
          <cell r="K72" t="str">
            <v>C31400001</v>
          </cell>
          <cell r="L72" t="str">
            <v>BOD</v>
          </cell>
          <cell r="M72" t="str">
            <v>Kendis Tanita</v>
          </cell>
          <cell r="N72" t="str">
            <v>Treasury Supervisor</v>
          </cell>
          <cell r="O72" t="str">
            <v>XXX</v>
          </cell>
          <cell r="P72" t="str">
            <v>Perempuan</v>
          </cell>
          <cell r="Q72">
            <v>39512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21</v>
          </cell>
          <cell r="AJ72">
            <v>20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0</v>
          </cell>
          <cell r="BP72">
            <v>39512</v>
          </cell>
          <cell r="BQ72">
            <v>1273</v>
          </cell>
          <cell r="BR72">
            <v>3</v>
          </cell>
          <cell r="BS72">
            <v>178</v>
          </cell>
          <cell r="BT72">
            <v>5</v>
          </cell>
          <cell r="BU72">
            <v>28</v>
          </cell>
          <cell r="BV72">
            <v>12</v>
          </cell>
          <cell r="BW72">
            <v>1</v>
          </cell>
          <cell r="BX72">
            <v>13</v>
          </cell>
          <cell r="BY72">
            <v>0</v>
          </cell>
          <cell r="BZ72">
            <v>20</v>
          </cell>
          <cell r="CA72">
            <v>0</v>
          </cell>
          <cell r="CB72">
            <v>0</v>
          </cell>
          <cell r="CF72" t="e">
            <v>#REF!</v>
          </cell>
          <cell r="CG72" t="e">
            <v>#REF!</v>
          </cell>
          <cell r="CH72" t="e">
            <v>#REF!</v>
          </cell>
          <cell r="CI72" t="e">
            <v>#REF!</v>
          </cell>
          <cell r="CJ72">
            <v>40999.676213541665</v>
          </cell>
          <cell r="CK72" t="e">
            <v>#REF!</v>
          </cell>
          <cell r="CL72" t="e">
            <v>#REF!</v>
          </cell>
          <cell r="CM72" t="e">
            <v>#REF!</v>
          </cell>
          <cell r="DL72" t="e">
            <v>#REF!</v>
          </cell>
          <cell r="DM72">
            <v>0</v>
          </cell>
          <cell r="DN72">
            <v>12</v>
          </cell>
        </row>
        <row r="73">
          <cell r="C73">
            <v>9</v>
          </cell>
          <cell r="D73">
            <v>76</v>
          </cell>
          <cell r="E73" t="str">
            <v>04100062</v>
          </cell>
          <cell r="F73" t="str">
            <v>Bandung</v>
          </cell>
          <cell r="G73" t="str">
            <v>Accounting/Finance-Accounting</v>
          </cell>
          <cell r="H73" t="str">
            <v>04100062</v>
          </cell>
          <cell r="I73" t="str">
            <v>C31100002</v>
          </cell>
          <cell r="J73" t="str">
            <v>ACCOUNTING</v>
          </cell>
          <cell r="K73" t="str">
            <v>C31400001</v>
          </cell>
          <cell r="L73" t="str">
            <v>BOD</v>
          </cell>
          <cell r="M73" t="str">
            <v>Latifah Mutiara Rizky</v>
          </cell>
          <cell r="N73" t="str">
            <v>Accounting Staff - Budgeting</v>
          </cell>
          <cell r="O73" t="str">
            <v>XXX</v>
          </cell>
          <cell r="P73" t="str">
            <v>Perempuan</v>
          </cell>
          <cell r="Q73">
            <v>40350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21</v>
          </cell>
          <cell r="AJ73">
            <v>19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2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N73">
            <v>0</v>
          </cell>
          <cell r="BP73">
            <v>40350</v>
          </cell>
          <cell r="BQ73">
            <v>435</v>
          </cell>
          <cell r="BR73">
            <v>1</v>
          </cell>
          <cell r="BS73">
            <v>70</v>
          </cell>
          <cell r="BT73">
            <v>2</v>
          </cell>
          <cell r="BU73">
            <v>10</v>
          </cell>
          <cell r="BV73">
            <v>12</v>
          </cell>
          <cell r="BW73">
            <v>0</v>
          </cell>
          <cell r="BX73">
            <v>12</v>
          </cell>
          <cell r="BY73">
            <v>0</v>
          </cell>
          <cell r="BZ73">
            <v>19</v>
          </cell>
          <cell r="CA73">
            <v>0</v>
          </cell>
          <cell r="CB73">
            <v>0</v>
          </cell>
          <cell r="CF73" t="e">
            <v>#REF!</v>
          </cell>
          <cell r="CG73" t="e">
            <v>#REF!</v>
          </cell>
          <cell r="CH73" t="e">
            <v>#REF!</v>
          </cell>
          <cell r="CI73" t="e">
            <v>#REF!</v>
          </cell>
          <cell r="CJ73">
            <v>40999.676213541665</v>
          </cell>
          <cell r="CK73" t="e">
            <v>#REF!</v>
          </cell>
          <cell r="CL73" t="e">
            <v>#REF!</v>
          </cell>
          <cell r="CM73" t="e">
            <v>#REF!</v>
          </cell>
          <cell r="DL73" t="e">
            <v>#REF!</v>
          </cell>
          <cell r="DM73">
            <v>0</v>
          </cell>
          <cell r="DN73">
            <v>3</v>
          </cell>
        </row>
        <row r="74">
          <cell r="C74">
            <v>10</v>
          </cell>
          <cell r="D74">
            <v>77</v>
          </cell>
          <cell r="E74" t="str">
            <v>04070017</v>
          </cell>
          <cell r="F74" t="str">
            <v>Bandung</v>
          </cell>
          <cell r="G74" t="str">
            <v>Accounting/Finance-Accounting</v>
          </cell>
          <cell r="H74" t="str">
            <v>04070017</v>
          </cell>
          <cell r="I74" t="str">
            <v>C31100002</v>
          </cell>
          <cell r="J74" t="str">
            <v>ACCOUNTING</v>
          </cell>
          <cell r="K74" t="str">
            <v>C31400001</v>
          </cell>
          <cell r="L74" t="str">
            <v>BOD</v>
          </cell>
          <cell r="M74" t="str">
            <v>Margaretha Kangputra</v>
          </cell>
          <cell r="N74" t="str">
            <v>Accounting Supervisor</v>
          </cell>
          <cell r="O74" t="str">
            <v>XXX</v>
          </cell>
          <cell r="P74" t="str">
            <v>Perempuan</v>
          </cell>
          <cell r="Q74">
            <v>39391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21</v>
          </cell>
          <cell r="AJ74">
            <v>18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N74">
            <v>0</v>
          </cell>
          <cell r="BP74">
            <v>39391</v>
          </cell>
          <cell r="BQ74">
            <v>1394</v>
          </cell>
          <cell r="BR74">
            <v>3</v>
          </cell>
          <cell r="BS74">
            <v>299</v>
          </cell>
          <cell r="BT74">
            <v>9</v>
          </cell>
          <cell r="BU74">
            <v>29</v>
          </cell>
          <cell r="BV74">
            <v>12</v>
          </cell>
          <cell r="BW74">
            <v>1</v>
          </cell>
          <cell r="BX74">
            <v>13</v>
          </cell>
          <cell r="BY74">
            <v>0</v>
          </cell>
          <cell r="BZ74">
            <v>18</v>
          </cell>
          <cell r="CA74">
            <v>0</v>
          </cell>
          <cell r="CB74">
            <v>0</v>
          </cell>
          <cell r="CF74" t="e">
            <v>#REF!</v>
          </cell>
          <cell r="CG74" t="e">
            <v>#REF!</v>
          </cell>
          <cell r="CH74" t="e">
            <v>#REF!</v>
          </cell>
          <cell r="CI74" t="e">
            <v>#REF!</v>
          </cell>
          <cell r="CJ74">
            <v>40999.676213541665</v>
          </cell>
          <cell r="CK74" t="e">
            <v>#REF!</v>
          </cell>
          <cell r="CL74" t="e">
            <v>#REF!</v>
          </cell>
          <cell r="CM74" t="e">
            <v>#REF!</v>
          </cell>
          <cell r="DL74" t="e">
            <v>#REF!</v>
          </cell>
          <cell r="DM74">
            <v>0</v>
          </cell>
          <cell r="DN74">
            <v>10</v>
          </cell>
        </row>
        <row r="75">
          <cell r="C75">
            <v>11</v>
          </cell>
          <cell r="D75">
            <v>78</v>
          </cell>
          <cell r="E75" t="str">
            <v>04080012</v>
          </cell>
          <cell r="F75" t="str">
            <v>Bandung</v>
          </cell>
          <cell r="G75" t="str">
            <v>Accounting/Finance-Accounting</v>
          </cell>
          <cell r="H75" t="str">
            <v>04080012</v>
          </cell>
          <cell r="I75" t="str">
            <v>C31100002</v>
          </cell>
          <cell r="J75" t="str">
            <v>ACCOUNTING</v>
          </cell>
          <cell r="K75" t="str">
            <v>C31400001</v>
          </cell>
          <cell r="L75" t="str">
            <v>BOD</v>
          </cell>
          <cell r="M75" t="str">
            <v>Maria Novalina Sihombing</v>
          </cell>
          <cell r="N75" t="str">
            <v>Accounting Staff - GL</v>
          </cell>
          <cell r="O75" t="str">
            <v>XXX</v>
          </cell>
          <cell r="P75" t="str">
            <v>Perempuan</v>
          </cell>
          <cell r="Q75">
            <v>39650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5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21</v>
          </cell>
          <cell r="AJ75">
            <v>20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>
            <v>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0</v>
          </cell>
          <cell r="BP75">
            <v>39650</v>
          </cell>
          <cell r="BQ75">
            <v>1135</v>
          </cell>
          <cell r="BR75">
            <v>3</v>
          </cell>
          <cell r="BS75">
            <v>40</v>
          </cell>
          <cell r="BT75">
            <v>1</v>
          </cell>
          <cell r="BU75">
            <v>10</v>
          </cell>
          <cell r="BV75">
            <v>12</v>
          </cell>
          <cell r="BW75">
            <v>0</v>
          </cell>
          <cell r="BX75">
            <v>12</v>
          </cell>
          <cell r="BY75">
            <v>0</v>
          </cell>
          <cell r="BZ75">
            <v>20</v>
          </cell>
          <cell r="CA75">
            <v>0</v>
          </cell>
          <cell r="CB75">
            <v>0</v>
          </cell>
          <cell r="CF75" t="e">
            <v>#REF!</v>
          </cell>
          <cell r="CG75" t="e">
            <v>#REF!</v>
          </cell>
          <cell r="CH75" t="e">
            <v>#REF!</v>
          </cell>
          <cell r="CI75" t="e">
            <v>#REF!</v>
          </cell>
          <cell r="CJ75">
            <v>40999.676213541665</v>
          </cell>
          <cell r="CK75" t="e">
            <v>#REF!</v>
          </cell>
          <cell r="CL75" t="e">
            <v>#REF!</v>
          </cell>
          <cell r="CM75" t="e">
            <v>#REF!</v>
          </cell>
          <cell r="DL75" t="e">
            <v>#REF!</v>
          </cell>
          <cell r="DM75">
            <v>0</v>
          </cell>
          <cell r="DN75">
            <v>0</v>
          </cell>
        </row>
        <row r="76">
          <cell r="C76">
            <v>12</v>
          </cell>
          <cell r="D76">
            <v>79</v>
          </cell>
          <cell r="E76" t="str">
            <v>04110005</v>
          </cell>
          <cell r="F76" t="str">
            <v>Bandung</v>
          </cell>
          <cell r="G76" t="str">
            <v>Accounting/Finance-Accounting</v>
          </cell>
          <cell r="H76" t="str">
            <v>04110005</v>
          </cell>
          <cell r="I76" t="str">
            <v>C31100002</v>
          </cell>
          <cell r="J76" t="str">
            <v>ACCOUNTING</v>
          </cell>
          <cell r="K76" t="str">
            <v>C31400001</v>
          </cell>
          <cell r="L76" t="str">
            <v>BOD</v>
          </cell>
          <cell r="M76" t="str">
            <v>Merry Seftia Berliana</v>
          </cell>
          <cell r="N76" t="str">
            <v>Accounting Checker</v>
          </cell>
          <cell r="O76" t="str">
            <v>XXX</v>
          </cell>
          <cell r="P76" t="str">
            <v>Perempuan</v>
          </cell>
          <cell r="Q76">
            <v>40854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21</v>
          </cell>
          <cell r="AJ76">
            <v>16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3</v>
          </cell>
          <cell r="AR76">
            <v>2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N76">
            <v>0</v>
          </cell>
          <cell r="BP76">
            <v>40854</v>
          </cell>
          <cell r="BQ76">
            <v>-69</v>
          </cell>
          <cell r="BR76">
            <v>-1</v>
          </cell>
          <cell r="BS76">
            <v>296</v>
          </cell>
          <cell r="BT76">
            <v>9</v>
          </cell>
          <cell r="BU76">
            <v>26</v>
          </cell>
          <cell r="BV76">
            <v>9</v>
          </cell>
          <cell r="BW76">
            <v>1</v>
          </cell>
          <cell r="BX76">
            <v>10</v>
          </cell>
          <cell r="BY76">
            <v>0</v>
          </cell>
          <cell r="BZ76">
            <v>16</v>
          </cell>
          <cell r="CA76">
            <v>0</v>
          </cell>
          <cell r="CB76">
            <v>0</v>
          </cell>
          <cell r="CF76" t="e">
            <v>#REF!</v>
          </cell>
          <cell r="CG76" t="e">
            <v>#REF!</v>
          </cell>
          <cell r="CH76" t="e">
            <v>#REF!</v>
          </cell>
          <cell r="CI76" t="e">
            <v>#REF!</v>
          </cell>
          <cell r="CJ76">
            <v>40999.676213541665</v>
          </cell>
          <cell r="CK76" t="e">
            <v>#REF!</v>
          </cell>
          <cell r="CL76" t="e">
            <v>#REF!</v>
          </cell>
          <cell r="CM76" t="e">
            <v>#REF!</v>
          </cell>
          <cell r="DL76" t="e">
            <v>#REF!</v>
          </cell>
          <cell r="DM76">
            <v>0</v>
          </cell>
          <cell r="DN76">
            <v>0</v>
          </cell>
        </row>
        <row r="77">
          <cell r="C77">
            <v>339</v>
          </cell>
          <cell r="D77">
            <v>80</v>
          </cell>
          <cell r="E77" t="str">
            <v>04090039</v>
          </cell>
          <cell r="F77" t="str">
            <v>Bandung</v>
          </cell>
          <cell r="G77" t="str">
            <v>Tax/Finance-Accounting</v>
          </cell>
          <cell r="H77" t="str">
            <v>04090039</v>
          </cell>
          <cell r="I77" t="str">
            <v>C31100002</v>
          </cell>
          <cell r="J77" t="str">
            <v>ACCOUNTING</v>
          </cell>
          <cell r="K77" t="str">
            <v>C31400001</v>
          </cell>
          <cell r="L77" t="str">
            <v>BOD</v>
          </cell>
          <cell r="M77" t="str">
            <v>Nia Rohmah</v>
          </cell>
          <cell r="N77" t="str">
            <v>Accounting Staff - Tax</v>
          </cell>
          <cell r="O77" t="str">
            <v>XXX</v>
          </cell>
          <cell r="P77" t="str">
            <v>Perempuan</v>
          </cell>
          <cell r="Q77">
            <v>39951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Z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30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30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0</v>
          </cell>
          <cell r="BP77">
            <v>39951</v>
          </cell>
          <cell r="BQ77">
            <v>834</v>
          </cell>
          <cell r="BR77">
            <v>2</v>
          </cell>
          <cell r="BS77">
            <v>104</v>
          </cell>
          <cell r="BT77">
            <v>3</v>
          </cell>
          <cell r="BU77">
            <v>14</v>
          </cell>
          <cell r="BV77">
            <v>12</v>
          </cell>
          <cell r="BW77">
            <v>0</v>
          </cell>
          <cell r="BX77">
            <v>12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F77" t="e">
            <v>#REF!</v>
          </cell>
          <cell r="CG77" t="e">
            <v>#REF!</v>
          </cell>
          <cell r="CH77" t="e">
            <v>#REF!</v>
          </cell>
          <cell r="CI77" t="e">
            <v>#REF!</v>
          </cell>
          <cell r="CJ77">
            <v>40999.676213541665</v>
          </cell>
          <cell r="CK77" t="e">
            <v>#REF!</v>
          </cell>
          <cell r="CL77" t="e">
            <v>#REF!</v>
          </cell>
          <cell r="CM77" t="e">
            <v>#REF!</v>
          </cell>
          <cell r="DL77" t="e">
            <v>#REF!</v>
          </cell>
          <cell r="DM77">
            <v>0</v>
          </cell>
          <cell r="DN77">
            <v>0</v>
          </cell>
        </row>
        <row r="78">
          <cell r="C78">
            <v>13</v>
          </cell>
          <cell r="D78">
            <v>82</v>
          </cell>
          <cell r="E78" t="str">
            <v>04110001</v>
          </cell>
          <cell r="F78" t="str">
            <v>Bandung</v>
          </cell>
          <cell r="G78" t="str">
            <v>Accounting/Finance-Accounting</v>
          </cell>
          <cell r="H78" t="str">
            <v>04110001</v>
          </cell>
          <cell r="I78" t="str">
            <v>C31100002</v>
          </cell>
          <cell r="J78" t="str">
            <v>ACCOUNTING</v>
          </cell>
          <cell r="K78" t="str">
            <v>C31400001</v>
          </cell>
          <cell r="L78" t="str">
            <v>BOD</v>
          </cell>
          <cell r="M78" t="str">
            <v>Nisa Cita Resmi</v>
          </cell>
          <cell r="N78" t="str">
            <v>Accounting Staff - Claim GT</v>
          </cell>
          <cell r="O78" t="str">
            <v>XXX</v>
          </cell>
          <cell r="P78" t="str">
            <v>Perempuan</v>
          </cell>
          <cell r="Q78">
            <v>40546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21</v>
          </cell>
          <cell r="AJ78">
            <v>16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1</v>
          </cell>
          <cell r="AR78">
            <v>0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0</v>
          </cell>
          <cell r="BP78">
            <v>40546</v>
          </cell>
          <cell r="BQ78">
            <v>239</v>
          </cell>
          <cell r="BR78">
            <v>0</v>
          </cell>
          <cell r="BS78">
            <v>239</v>
          </cell>
          <cell r="BT78">
            <v>7</v>
          </cell>
          <cell r="BU78">
            <v>29</v>
          </cell>
          <cell r="BV78">
            <v>7</v>
          </cell>
          <cell r="BW78">
            <v>1</v>
          </cell>
          <cell r="BX78">
            <v>8</v>
          </cell>
          <cell r="BY78">
            <v>0</v>
          </cell>
          <cell r="BZ78">
            <v>16</v>
          </cell>
          <cell r="CA78">
            <v>0</v>
          </cell>
          <cell r="CB78">
            <v>0</v>
          </cell>
          <cell r="CF78" t="e">
            <v>#REF!</v>
          </cell>
          <cell r="CG78" t="e">
            <v>#REF!</v>
          </cell>
          <cell r="CH78" t="e">
            <v>#REF!</v>
          </cell>
          <cell r="CI78" t="e">
            <v>#REF!</v>
          </cell>
          <cell r="CJ78">
            <v>40999.676213541665</v>
          </cell>
          <cell r="CK78" t="e">
            <v>#REF!</v>
          </cell>
          <cell r="CL78" t="e">
            <v>#REF!</v>
          </cell>
          <cell r="CM78" t="e">
            <v>#REF!</v>
          </cell>
          <cell r="DL78" t="e">
            <v>#REF!</v>
          </cell>
          <cell r="DM78">
            <v>0</v>
          </cell>
          <cell r="DN78">
            <v>1</v>
          </cell>
        </row>
        <row r="79">
          <cell r="C79">
            <v>53</v>
          </cell>
          <cell r="D79">
            <v>84</v>
          </cell>
          <cell r="E79" t="str">
            <v>04070005</v>
          </cell>
          <cell r="F79" t="str">
            <v>Bandung</v>
          </cell>
          <cell r="G79" t="str">
            <v>Finance/Finance-Accounting</v>
          </cell>
          <cell r="H79" t="str">
            <v>04070005</v>
          </cell>
          <cell r="I79" t="str">
            <v>C31100001</v>
          </cell>
          <cell r="J79" t="str">
            <v>FINANCE</v>
          </cell>
          <cell r="K79" t="str">
            <v>C31400001</v>
          </cell>
          <cell r="L79" t="str">
            <v>BOD</v>
          </cell>
          <cell r="M79" t="str">
            <v>Oktie Fauziah</v>
          </cell>
          <cell r="N79" t="str">
            <v>Finance Staff - Bank Administration</v>
          </cell>
          <cell r="O79" t="str">
            <v>XXX</v>
          </cell>
          <cell r="P79" t="str">
            <v>Perempuan</v>
          </cell>
          <cell r="Q79">
            <v>39240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21</v>
          </cell>
          <cell r="AJ79">
            <v>20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R79">
            <v>0</v>
          </cell>
          <cell r="AS79">
            <v>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0.02</v>
          </cell>
          <cell r="BL79">
            <v>0</v>
          </cell>
          <cell r="BN79">
            <v>0</v>
          </cell>
          <cell r="BP79">
            <v>39240</v>
          </cell>
          <cell r="BQ79">
            <v>1545</v>
          </cell>
          <cell r="BR79">
            <v>4</v>
          </cell>
          <cell r="BS79">
            <v>85</v>
          </cell>
          <cell r="BT79">
            <v>2</v>
          </cell>
          <cell r="BU79">
            <v>25</v>
          </cell>
          <cell r="BV79">
            <v>12</v>
          </cell>
          <cell r="BW79">
            <v>1</v>
          </cell>
          <cell r="BX79">
            <v>13</v>
          </cell>
          <cell r="BY79">
            <v>0</v>
          </cell>
          <cell r="BZ79">
            <v>20</v>
          </cell>
          <cell r="CA79">
            <v>0</v>
          </cell>
          <cell r="CB79">
            <v>0</v>
          </cell>
          <cell r="CF79" t="e">
            <v>#REF!</v>
          </cell>
          <cell r="CG79" t="e">
            <v>#REF!</v>
          </cell>
          <cell r="CH79" t="e">
            <v>#REF!</v>
          </cell>
          <cell r="CI79" t="e">
            <v>#REF!</v>
          </cell>
          <cell r="CJ79">
            <v>40999.676213541665</v>
          </cell>
          <cell r="CK79" t="e">
            <v>#REF!</v>
          </cell>
          <cell r="CL79" t="e">
            <v>#REF!</v>
          </cell>
          <cell r="CM79" t="e">
            <v>#REF!</v>
          </cell>
          <cell r="DL79" t="e">
            <v>#REF!</v>
          </cell>
          <cell r="DM79">
            <v>0</v>
          </cell>
          <cell r="DN79">
            <v>4</v>
          </cell>
        </row>
        <row r="80">
          <cell r="C80">
            <v>54</v>
          </cell>
          <cell r="D80">
            <v>85</v>
          </cell>
          <cell r="E80" t="str">
            <v>04100075</v>
          </cell>
          <cell r="F80" t="str">
            <v>Bandung</v>
          </cell>
          <cell r="G80" t="str">
            <v>Finance/Finance-Accounting</v>
          </cell>
          <cell r="H80" t="str">
            <v>04100075</v>
          </cell>
          <cell r="I80" t="str">
            <v>C31100001</v>
          </cell>
          <cell r="J80" t="str">
            <v>FINANCE</v>
          </cell>
          <cell r="K80" t="str">
            <v>C31400001</v>
          </cell>
          <cell r="L80" t="str">
            <v>BOD</v>
          </cell>
          <cell r="M80" t="str">
            <v>Prima Amithyara</v>
          </cell>
          <cell r="N80" t="str">
            <v>Finance Staff - A/P</v>
          </cell>
          <cell r="O80" t="str">
            <v>XXX</v>
          </cell>
          <cell r="P80" t="str">
            <v>Perempuan</v>
          </cell>
          <cell r="Q80">
            <v>40409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Z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21</v>
          </cell>
          <cell r="AJ80">
            <v>18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1</v>
          </cell>
          <cell r="AR80">
            <v>1</v>
          </cell>
          <cell r="AS80">
            <v>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N80">
            <v>0</v>
          </cell>
          <cell r="BP80">
            <v>40409</v>
          </cell>
          <cell r="BQ80">
            <v>376</v>
          </cell>
          <cell r="BR80">
            <v>1</v>
          </cell>
          <cell r="BS80">
            <v>11</v>
          </cell>
          <cell r="BT80">
            <v>0</v>
          </cell>
          <cell r="BU80">
            <v>11</v>
          </cell>
          <cell r="BV80">
            <v>12</v>
          </cell>
          <cell r="BW80">
            <v>0</v>
          </cell>
          <cell r="BX80">
            <v>12</v>
          </cell>
          <cell r="BY80">
            <v>0</v>
          </cell>
          <cell r="BZ80">
            <v>18</v>
          </cell>
          <cell r="CA80">
            <v>0</v>
          </cell>
          <cell r="CB80">
            <v>0</v>
          </cell>
          <cell r="CF80" t="e">
            <v>#REF!</v>
          </cell>
          <cell r="CG80" t="e">
            <v>#REF!</v>
          </cell>
          <cell r="CH80" t="e">
            <v>#REF!</v>
          </cell>
          <cell r="CI80" t="e">
            <v>#REF!</v>
          </cell>
          <cell r="CJ80">
            <v>40999.676213541665</v>
          </cell>
          <cell r="CK80" t="e">
            <v>#REF!</v>
          </cell>
          <cell r="CL80" t="e">
            <v>#REF!</v>
          </cell>
          <cell r="CM80" t="e">
            <v>#REF!</v>
          </cell>
          <cell r="DL80" t="e">
            <v>#REF!</v>
          </cell>
          <cell r="DM80">
            <v>0</v>
          </cell>
          <cell r="DN80">
            <v>0</v>
          </cell>
        </row>
        <row r="81">
          <cell r="C81">
            <v>14</v>
          </cell>
          <cell r="D81">
            <v>86</v>
          </cell>
          <cell r="E81" t="str">
            <v>04090010</v>
          </cell>
          <cell r="F81" t="str">
            <v>Bandung</v>
          </cell>
          <cell r="G81" t="str">
            <v>Accounting/Finance-Accounting</v>
          </cell>
          <cell r="H81" t="str">
            <v>04090010</v>
          </cell>
          <cell r="I81" t="str">
            <v>C31100002</v>
          </cell>
          <cell r="J81" t="str">
            <v>ACCOUNTING</v>
          </cell>
          <cell r="K81" t="str">
            <v>C31400001</v>
          </cell>
          <cell r="L81" t="str">
            <v>BOD</v>
          </cell>
          <cell r="M81" t="str">
            <v>Ronald Efendi Napitupulu</v>
          </cell>
          <cell r="N81" t="str">
            <v>Accounting Supervisor - AP</v>
          </cell>
          <cell r="O81" t="str">
            <v>XXX</v>
          </cell>
          <cell r="P81" t="str">
            <v>Laki-laki</v>
          </cell>
          <cell r="Q81">
            <v>39591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Z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21</v>
          </cell>
          <cell r="AJ81">
            <v>19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>
            <v>1</v>
          </cell>
          <cell r="AS81">
            <v>1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0</v>
          </cell>
          <cell r="BP81">
            <v>39591</v>
          </cell>
          <cell r="BQ81">
            <v>1194</v>
          </cell>
          <cell r="BR81">
            <v>3</v>
          </cell>
          <cell r="BS81">
            <v>99</v>
          </cell>
          <cell r="BT81">
            <v>3</v>
          </cell>
          <cell r="BU81">
            <v>9</v>
          </cell>
          <cell r="BV81">
            <v>12</v>
          </cell>
          <cell r="BW81">
            <v>0</v>
          </cell>
          <cell r="BX81">
            <v>12</v>
          </cell>
          <cell r="BY81">
            <v>0</v>
          </cell>
          <cell r="BZ81">
            <v>19</v>
          </cell>
          <cell r="CA81">
            <v>0</v>
          </cell>
          <cell r="CB81">
            <v>0</v>
          </cell>
          <cell r="CF81" t="e">
            <v>#REF!</v>
          </cell>
          <cell r="CG81" t="e">
            <v>#REF!</v>
          </cell>
          <cell r="CH81" t="e">
            <v>#REF!</v>
          </cell>
          <cell r="CI81" t="e">
            <v>#REF!</v>
          </cell>
          <cell r="CJ81">
            <v>40999.676213541665</v>
          </cell>
          <cell r="CK81" t="e">
            <v>#REF!</v>
          </cell>
          <cell r="CL81" t="e">
            <v>#REF!</v>
          </cell>
          <cell r="CM81" t="e">
            <v>#REF!</v>
          </cell>
          <cell r="DL81" t="e">
            <v>#REF!</v>
          </cell>
          <cell r="DM81">
            <v>0</v>
          </cell>
          <cell r="DN81">
            <v>0</v>
          </cell>
        </row>
        <row r="82">
          <cell r="C82">
            <v>15</v>
          </cell>
          <cell r="D82">
            <v>87</v>
          </cell>
          <cell r="E82" t="str">
            <v>04100073</v>
          </cell>
          <cell r="F82" t="str">
            <v>Bandung</v>
          </cell>
          <cell r="G82" t="str">
            <v>Accounting/Finance-Accounting</v>
          </cell>
          <cell r="H82" t="str">
            <v>04100073</v>
          </cell>
          <cell r="I82" t="str">
            <v>C31100002</v>
          </cell>
          <cell r="J82" t="str">
            <v>ACCOUNTING</v>
          </cell>
          <cell r="K82" t="str">
            <v>C31400001</v>
          </cell>
          <cell r="L82" t="str">
            <v>BOD</v>
          </cell>
          <cell r="M82" t="str">
            <v>Rya Risti Nurani</v>
          </cell>
          <cell r="N82" t="str">
            <v>Accounting Checker</v>
          </cell>
          <cell r="O82" t="str">
            <v>XXX</v>
          </cell>
          <cell r="P82" t="str">
            <v>Perempuan</v>
          </cell>
          <cell r="Q82">
            <v>40793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Z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21</v>
          </cell>
          <cell r="AJ82">
            <v>20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>
            <v>1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0</v>
          </cell>
          <cell r="BP82">
            <v>40793</v>
          </cell>
          <cell r="BQ82">
            <v>-8</v>
          </cell>
          <cell r="BR82">
            <v>-1</v>
          </cell>
          <cell r="BS82">
            <v>357</v>
          </cell>
          <cell r="BT82">
            <v>11</v>
          </cell>
          <cell r="BU82">
            <v>27</v>
          </cell>
          <cell r="BV82">
            <v>11</v>
          </cell>
          <cell r="BW82">
            <v>1</v>
          </cell>
          <cell r="BX82">
            <v>12</v>
          </cell>
          <cell r="BY82">
            <v>0</v>
          </cell>
          <cell r="BZ82">
            <v>20</v>
          </cell>
          <cell r="CA82">
            <v>0</v>
          </cell>
          <cell r="CB82">
            <v>0</v>
          </cell>
          <cell r="CF82" t="e">
            <v>#REF!</v>
          </cell>
          <cell r="CG82" t="e">
            <v>#REF!</v>
          </cell>
          <cell r="CH82" t="e">
            <v>#REF!</v>
          </cell>
          <cell r="CI82" t="e">
            <v>#REF!</v>
          </cell>
          <cell r="CJ82">
            <v>40999.676213541665</v>
          </cell>
          <cell r="CK82" t="e">
            <v>#REF!</v>
          </cell>
          <cell r="CL82" t="e">
            <v>#REF!</v>
          </cell>
          <cell r="CM82" t="e">
            <v>#REF!</v>
          </cell>
          <cell r="DL82" t="e">
            <v>#REF!</v>
          </cell>
          <cell r="DM82">
            <v>0</v>
          </cell>
          <cell r="DN82">
            <v>0</v>
          </cell>
        </row>
        <row r="83">
          <cell r="C83">
            <v>16</v>
          </cell>
          <cell r="D83">
            <v>88</v>
          </cell>
          <cell r="E83" t="str">
            <v>04100002</v>
          </cell>
          <cell r="F83" t="str">
            <v>Bandung</v>
          </cell>
          <cell r="G83" t="str">
            <v>Accounting/Finance-Accounting</v>
          </cell>
          <cell r="H83" t="str">
            <v>04100002</v>
          </cell>
          <cell r="I83" t="str">
            <v>C31100002</v>
          </cell>
          <cell r="J83" t="str">
            <v>ACCOUNTING</v>
          </cell>
          <cell r="K83" t="str">
            <v>C31400001</v>
          </cell>
          <cell r="L83" t="str">
            <v>BOD</v>
          </cell>
          <cell r="M83" t="str">
            <v>Senanta Novrida Sebayang</v>
          </cell>
          <cell r="N83" t="str">
            <v>Accounting Manager</v>
          </cell>
          <cell r="O83" t="str">
            <v>XXX</v>
          </cell>
          <cell r="P83" t="str">
            <v>Perempuan</v>
          </cell>
          <cell r="Q83">
            <v>40182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35</v>
          </cell>
          <cell r="AJ83">
            <v>14</v>
          </cell>
          <cell r="AK83">
            <v>0</v>
          </cell>
          <cell r="AL83">
            <v>0</v>
          </cell>
          <cell r="AM83">
            <v>0</v>
          </cell>
          <cell r="AN83">
            <v>16</v>
          </cell>
          <cell r="AO83">
            <v>0</v>
          </cell>
          <cell r="AP83">
            <v>0</v>
          </cell>
          <cell r="AR83">
            <v>1</v>
          </cell>
          <cell r="AS83">
            <v>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0</v>
          </cell>
          <cell r="BP83">
            <v>40182</v>
          </cell>
          <cell r="BQ83">
            <v>603</v>
          </cell>
          <cell r="BR83">
            <v>1</v>
          </cell>
          <cell r="BS83">
            <v>238</v>
          </cell>
          <cell r="BT83">
            <v>7</v>
          </cell>
          <cell r="BU83">
            <v>28</v>
          </cell>
          <cell r="BV83">
            <v>12</v>
          </cell>
          <cell r="BW83">
            <v>1</v>
          </cell>
          <cell r="BX83">
            <v>13</v>
          </cell>
          <cell r="BY83">
            <v>0</v>
          </cell>
          <cell r="BZ83">
            <v>14</v>
          </cell>
          <cell r="CA83">
            <v>0</v>
          </cell>
          <cell r="CB83">
            <v>0</v>
          </cell>
          <cell r="CF83" t="e">
            <v>#REF!</v>
          </cell>
          <cell r="CG83" t="e">
            <v>#REF!</v>
          </cell>
          <cell r="CH83" t="e">
            <v>#REF!</v>
          </cell>
          <cell r="CI83" t="e">
            <v>#REF!</v>
          </cell>
          <cell r="CJ83">
            <v>40999.676213541665</v>
          </cell>
          <cell r="CK83" t="e">
            <v>#REF!</v>
          </cell>
          <cell r="CL83" t="e">
            <v>#REF!</v>
          </cell>
          <cell r="CM83" t="e">
            <v>#REF!</v>
          </cell>
          <cell r="DL83" t="e">
            <v>#REF!</v>
          </cell>
          <cell r="DM83">
            <v>0</v>
          </cell>
          <cell r="DN83">
            <v>0</v>
          </cell>
        </row>
        <row r="84">
          <cell r="C84">
            <v>17</v>
          </cell>
          <cell r="D84">
            <v>89</v>
          </cell>
          <cell r="E84" t="str">
            <v>04090029</v>
          </cell>
          <cell r="F84" t="str">
            <v>Bandung</v>
          </cell>
          <cell r="G84" t="str">
            <v>Accounting/Finance-Accounting</v>
          </cell>
          <cell r="H84" t="str">
            <v>04090029</v>
          </cell>
          <cell r="I84" t="str">
            <v>C31100002</v>
          </cell>
          <cell r="J84" t="str">
            <v>ACCOUNTING</v>
          </cell>
          <cell r="K84" t="str">
            <v>C31400001</v>
          </cell>
          <cell r="L84" t="str">
            <v>BOD</v>
          </cell>
          <cell r="M84" t="str">
            <v>Shinta Aidil Fitria</v>
          </cell>
          <cell r="N84" t="str">
            <v>Accounting Staff - AP</v>
          </cell>
          <cell r="O84" t="str">
            <v>XXX</v>
          </cell>
          <cell r="P84" t="str">
            <v>Perempuan</v>
          </cell>
          <cell r="Q84">
            <v>39935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35</v>
          </cell>
          <cell r="AJ84">
            <v>17</v>
          </cell>
          <cell r="AK84">
            <v>0</v>
          </cell>
          <cell r="AL84">
            <v>0</v>
          </cell>
          <cell r="AM84">
            <v>0</v>
          </cell>
          <cell r="AN84">
            <v>17</v>
          </cell>
          <cell r="AO84">
            <v>0</v>
          </cell>
          <cell r="AP84">
            <v>1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0</v>
          </cell>
          <cell r="BP84">
            <v>39935</v>
          </cell>
          <cell r="BQ84">
            <v>850</v>
          </cell>
          <cell r="BR84">
            <v>2</v>
          </cell>
          <cell r="BS84">
            <v>120</v>
          </cell>
          <cell r="BT84">
            <v>4</v>
          </cell>
          <cell r="BU84">
            <v>0</v>
          </cell>
          <cell r="BV84">
            <v>12</v>
          </cell>
          <cell r="BW84">
            <v>0</v>
          </cell>
          <cell r="BX84">
            <v>12</v>
          </cell>
          <cell r="BY84">
            <v>0</v>
          </cell>
          <cell r="BZ84">
            <v>17</v>
          </cell>
          <cell r="CA84">
            <v>0</v>
          </cell>
          <cell r="CB84">
            <v>0</v>
          </cell>
          <cell r="CF84" t="e">
            <v>#REF!</v>
          </cell>
          <cell r="CG84" t="e">
            <v>#REF!</v>
          </cell>
          <cell r="CH84" t="e">
            <v>#REF!</v>
          </cell>
          <cell r="CI84" t="e">
            <v>#REF!</v>
          </cell>
          <cell r="CJ84">
            <v>40999.676213541665</v>
          </cell>
          <cell r="CK84" t="e">
            <v>#REF!</v>
          </cell>
          <cell r="CL84" t="e">
            <v>#REF!</v>
          </cell>
          <cell r="CM84" t="e">
            <v>#REF!</v>
          </cell>
          <cell r="DL84" t="e">
            <v>#REF!</v>
          </cell>
          <cell r="DM84">
            <v>0</v>
          </cell>
          <cell r="DN84">
            <v>0</v>
          </cell>
        </row>
        <row r="85">
          <cell r="C85">
            <v>55</v>
          </cell>
          <cell r="D85">
            <v>90</v>
          </cell>
          <cell r="E85" t="str">
            <v>04050001</v>
          </cell>
          <cell r="F85" t="str">
            <v>Bandung</v>
          </cell>
          <cell r="G85" t="str">
            <v>Finance/Finance-Accounting</v>
          </cell>
          <cell r="H85" t="str">
            <v>04050001</v>
          </cell>
          <cell r="I85" t="str">
            <v>C31100001</v>
          </cell>
          <cell r="J85" t="str">
            <v>FINANCE</v>
          </cell>
          <cell r="K85" t="str">
            <v>C31400001</v>
          </cell>
          <cell r="L85" t="str">
            <v>BOD</v>
          </cell>
          <cell r="M85" t="str">
            <v>Sisilia Abdi Budi Rahayu</v>
          </cell>
          <cell r="N85" t="str">
            <v xml:space="preserve">Finance Staff - AR </v>
          </cell>
          <cell r="O85" t="str">
            <v>XXX</v>
          </cell>
          <cell r="P85" t="str">
            <v>Perempuan</v>
          </cell>
          <cell r="Q85">
            <v>38418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21</v>
          </cell>
          <cell r="AJ85">
            <v>18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R85">
            <v>0</v>
          </cell>
          <cell r="AS85">
            <v>3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0</v>
          </cell>
          <cell r="BP85">
            <v>38418</v>
          </cell>
          <cell r="BQ85">
            <v>2367</v>
          </cell>
          <cell r="BR85">
            <v>6</v>
          </cell>
          <cell r="BS85">
            <v>177</v>
          </cell>
          <cell r="BT85">
            <v>5</v>
          </cell>
          <cell r="BU85">
            <v>27</v>
          </cell>
          <cell r="BV85">
            <v>12</v>
          </cell>
          <cell r="BW85">
            <v>1</v>
          </cell>
          <cell r="BX85">
            <v>13</v>
          </cell>
          <cell r="BY85">
            <v>0</v>
          </cell>
          <cell r="BZ85">
            <v>18</v>
          </cell>
          <cell r="CA85">
            <v>0</v>
          </cell>
          <cell r="CB85">
            <v>0</v>
          </cell>
          <cell r="CF85" t="e">
            <v>#REF!</v>
          </cell>
          <cell r="CG85" t="e">
            <v>#REF!</v>
          </cell>
          <cell r="CH85" t="e">
            <v>#REF!</v>
          </cell>
          <cell r="CI85" t="e">
            <v>#REF!</v>
          </cell>
          <cell r="CJ85">
            <v>40999.676213541665</v>
          </cell>
          <cell r="CK85" t="e">
            <v>#REF!</v>
          </cell>
          <cell r="CL85" t="e">
            <v>#REF!</v>
          </cell>
          <cell r="CM85" t="e">
            <v>#REF!</v>
          </cell>
          <cell r="DL85" t="e">
            <v>#REF!</v>
          </cell>
          <cell r="DM85">
            <v>0</v>
          </cell>
          <cell r="DN85">
            <v>16</v>
          </cell>
        </row>
        <row r="86">
          <cell r="C86">
            <v>56</v>
          </cell>
          <cell r="D86">
            <v>91</v>
          </cell>
          <cell r="E86" t="str">
            <v>04900001</v>
          </cell>
          <cell r="F86" t="str">
            <v>Bandung</v>
          </cell>
          <cell r="G86" t="str">
            <v>Finance/Finance-Accounting</v>
          </cell>
          <cell r="H86" t="str">
            <v>04900001</v>
          </cell>
          <cell r="I86" t="str">
            <v>C31100001</v>
          </cell>
          <cell r="J86" t="str">
            <v>FINANCE</v>
          </cell>
          <cell r="K86" t="str">
            <v>C31400001</v>
          </cell>
          <cell r="L86" t="str">
            <v>BOD</v>
          </cell>
          <cell r="M86" t="str">
            <v>Sony Widjaya</v>
          </cell>
          <cell r="N86" t="str">
            <v>Finance Staff - Operational Support</v>
          </cell>
          <cell r="O86" t="str">
            <v>XXX</v>
          </cell>
          <cell r="P86" t="str">
            <v>Perempuan</v>
          </cell>
          <cell r="Q86">
            <v>32994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21</v>
          </cell>
          <cell r="AJ86">
            <v>20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0</v>
          </cell>
          <cell r="BP86">
            <v>32994</v>
          </cell>
          <cell r="BQ86">
            <v>7791</v>
          </cell>
          <cell r="BR86">
            <v>21</v>
          </cell>
          <cell r="BS86">
            <v>126</v>
          </cell>
          <cell r="BT86">
            <v>4</v>
          </cell>
          <cell r="BU86">
            <v>6</v>
          </cell>
          <cell r="BV86">
            <v>12</v>
          </cell>
          <cell r="BW86">
            <v>0</v>
          </cell>
          <cell r="BX86">
            <v>12</v>
          </cell>
          <cell r="BY86">
            <v>0</v>
          </cell>
          <cell r="BZ86">
            <v>20</v>
          </cell>
          <cell r="CA86">
            <v>0</v>
          </cell>
          <cell r="CB86">
            <v>0</v>
          </cell>
          <cell r="CF86" t="e">
            <v>#REF!</v>
          </cell>
          <cell r="CG86" t="e">
            <v>#REF!</v>
          </cell>
          <cell r="CH86" t="e">
            <v>#REF!</v>
          </cell>
          <cell r="CI86" t="e">
            <v>#REF!</v>
          </cell>
          <cell r="CJ86">
            <v>40999.676213541665</v>
          </cell>
          <cell r="CK86" t="e">
            <v>#REF!</v>
          </cell>
          <cell r="CL86" t="e">
            <v>#REF!</v>
          </cell>
          <cell r="CM86" t="e">
            <v>#REF!</v>
          </cell>
          <cell r="DL86" t="e">
            <v>#REF!</v>
          </cell>
          <cell r="DM86">
            <v>0</v>
          </cell>
          <cell r="DN86">
            <v>13</v>
          </cell>
        </row>
        <row r="87">
          <cell r="C87">
            <v>57</v>
          </cell>
          <cell r="D87">
            <v>92</v>
          </cell>
          <cell r="E87" t="str">
            <v>04080013</v>
          </cell>
          <cell r="F87" t="str">
            <v>Bandung</v>
          </cell>
          <cell r="G87" t="str">
            <v>Finance/Finance-Accounting</v>
          </cell>
          <cell r="H87" t="str">
            <v>04080013</v>
          </cell>
          <cell r="I87" t="str">
            <v>C31100001</v>
          </cell>
          <cell r="J87" t="str">
            <v>FINANCE</v>
          </cell>
          <cell r="K87" t="str">
            <v>C31400001</v>
          </cell>
          <cell r="L87" t="str">
            <v>BOD</v>
          </cell>
          <cell r="M87" t="str">
            <v>Sri Tin Mulyati</v>
          </cell>
          <cell r="N87" t="str">
            <v>Finance Staff - AP</v>
          </cell>
          <cell r="O87" t="str">
            <v>XXX</v>
          </cell>
          <cell r="P87" t="str">
            <v>Perempuan</v>
          </cell>
          <cell r="Q87">
            <v>39650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21</v>
          </cell>
          <cell r="AJ87">
            <v>21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0</v>
          </cell>
          <cell r="BP87">
            <v>39650</v>
          </cell>
          <cell r="BQ87">
            <v>1135</v>
          </cell>
          <cell r="BR87">
            <v>3</v>
          </cell>
          <cell r="BS87">
            <v>40</v>
          </cell>
          <cell r="BT87">
            <v>1</v>
          </cell>
          <cell r="BU87">
            <v>10</v>
          </cell>
          <cell r="BV87">
            <v>12</v>
          </cell>
          <cell r="BW87">
            <v>0</v>
          </cell>
          <cell r="BX87">
            <v>12</v>
          </cell>
          <cell r="BY87">
            <v>0</v>
          </cell>
          <cell r="BZ87">
            <v>21</v>
          </cell>
          <cell r="CA87">
            <v>0</v>
          </cell>
          <cell r="CB87">
            <v>0</v>
          </cell>
          <cell r="CF87" t="e">
            <v>#REF!</v>
          </cell>
          <cell r="CG87" t="e">
            <v>#REF!</v>
          </cell>
          <cell r="CH87" t="e">
            <v>#REF!</v>
          </cell>
          <cell r="CI87" t="e">
            <v>#REF!</v>
          </cell>
          <cell r="CJ87">
            <v>40999.676213541665</v>
          </cell>
          <cell r="CK87" t="e">
            <v>#REF!</v>
          </cell>
          <cell r="CL87" t="e">
            <v>#REF!</v>
          </cell>
          <cell r="CM87" t="e">
            <v>#REF!</v>
          </cell>
          <cell r="DL87" t="e">
            <v>#REF!</v>
          </cell>
          <cell r="DM87">
            <v>0</v>
          </cell>
          <cell r="DN87">
            <v>0</v>
          </cell>
        </row>
        <row r="88">
          <cell r="C88">
            <v>58</v>
          </cell>
          <cell r="D88">
            <v>93</v>
          </cell>
          <cell r="E88" t="str">
            <v>04060001</v>
          </cell>
          <cell r="F88" t="str">
            <v>Bandung</v>
          </cell>
          <cell r="G88" t="str">
            <v>Finance/Finance-Accounting</v>
          </cell>
          <cell r="H88" t="str">
            <v>04060001</v>
          </cell>
          <cell r="I88" t="str">
            <v>C31100001</v>
          </cell>
          <cell r="J88" t="str">
            <v>FINANCE</v>
          </cell>
          <cell r="K88" t="str">
            <v>C31400001</v>
          </cell>
          <cell r="L88" t="str">
            <v>BOD</v>
          </cell>
          <cell r="M88" t="str">
            <v>Teti Ratna Lestari</v>
          </cell>
          <cell r="N88" t="str">
            <v>Finance Staff - Cashier</v>
          </cell>
          <cell r="O88" t="str">
            <v>XXX</v>
          </cell>
          <cell r="P88" t="str">
            <v>Perempuan</v>
          </cell>
          <cell r="Q88">
            <v>38719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21</v>
          </cell>
          <cell r="AJ88">
            <v>21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N88">
            <v>0</v>
          </cell>
          <cell r="BP88">
            <v>38719</v>
          </cell>
          <cell r="BQ88">
            <v>2066</v>
          </cell>
          <cell r="BR88">
            <v>5</v>
          </cell>
          <cell r="BS88">
            <v>241</v>
          </cell>
          <cell r="BT88">
            <v>8</v>
          </cell>
          <cell r="BU88">
            <v>1</v>
          </cell>
          <cell r="BV88">
            <v>12</v>
          </cell>
          <cell r="BW88">
            <v>0</v>
          </cell>
          <cell r="BX88">
            <v>12</v>
          </cell>
          <cell r="BY88">
            <v>0</v>
          </cell>
          <cell r="BZ88">
            <v>21</v>
          </cell>
          <cell r="CA88">
            <v>0</v>
          </cell>
          <cell r="CB88">
            <v>0</v>
          </cell>
          <cell r="CF88" t="e">
            <v>#REF!</v>
          </cell>
          <cell r="CG88" t="e">
            <v>#REF!</v>
          </cell>
          <cell r="CH88" t="e">
            <v>#REF!</v>
          </cell>
          <cell r="CI88" t="e">
            <v>#REF!</v>
          </cell>
          <cell r="CJ88">
            <v>40999.676213541665</v>
          </cell>
          <cell r="CK88" t="e">
            <v>#REF!</v>
          </cell>
          <cell r="CL88" t="e">
            <v>#REF!</v>
          </cell>
          <cell r="CM88" t="e">
            <v>#REF!</v>
          </cell>
          <cell r="DL88" t="e">
            <v>#REF!</v>
          </cell>
          <cell r="DM88">
            <v>0</v>
          </cell>
          <cell r="DN88">
            <v>11</v>
          </cell>
        </row>
        <row r="89">
          <cell r="C89">
            <v>18</v>
          </cell>
          <cell r="D89">
            <v>94</v>
          </cell>
          <cell r="E89" t="str">
            <v>04100074</v>
          </cell>
          <cell r="F89" t="str">
            <v>Bandung</v>
          </cell>
          <cell r="G89" t="str">
            <v>Accounting/Finance-Accounting</v>
          </cell>
          <cell r="H89" t="str">
            <v>04100074</v>
          </cell>
          <cell r="I89" t="str">
            <v>C31100002</v>
          </cell>
          <cell r="J89" t="str">
            <v>ACCOUNTING</v>
          </cell>
          <cell r="K89" t="str">
            <v>C31400001</v>
          </cell>
          <cell r="L89" t="str">
            <v>BOD</v>
          </cell>
          <cell r="M89" t="str">
            <v>Yuli Yuliani</v>
          </cell>
          <cell r="N89" t="str">
            <v>Accounting Clerk</v>
          </cell>
          <cell r="O89" t="str">
            <v>XXX</v>
          </cell>
          <cell r="P89" t="str">
            <v>Perempuan</v>
          </cell>
          <cell r="Q89">
            <v>40793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21</v>
          </cell>
          <cell r="AJ89">
            <v>21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0</v>
          </cell>
          <cell r="BP89">
            <v>40793</v>
          </cell>
          <cell r="BQ89">
            <v>-8</v>
          </cell>
          <cell r="BR89">
            <v>-1</v>
          </cell>
          <cell r="BS89">
            <v>357</v>
          </cell>
          <cell r="BT89">
            <v>11</v>
          </cell>
          <cell r="BU89">
            <v>27</v>
          </cell>
          <cell r="BV89">
            <v>11</v>
          </cell>
          <cell r="BW89">
            <v>1</v>
          </cell>
          <cell r="BX89">
            <v>12</v>
          </cell>
          <cell r="BY89">
            <v>0</v>
          </cell>
          <cell r="BZ89">
            <v>21</v>
          </cell>
          <cell r="CA89">
            <v>0</v>
          </cell>
          <cell r="CB89">
            <v>0</v>
          </cell>
          <cell r="CF89" t="e">
            <v>#REF!</v>
          </cell>
          <cell r="CG89" t="e">
            <v>#REF!</v>
          </cell>
          <cell r="CH89" t="e">
            <v>#REF!</v>
          </cell>
          <cell r="CI89" t="e">
            <v>#REF!</v>
          </cell>
          <cell r="CJ89">
            <v>40999.676213541665</v>
          </cell>
          <cell r="CK89" t="e">
            <v>#REF!</v>
          </cell>
          <cell r="CL89" t="e">
            <v>#REF!</v>
          </cell>
          <cell r="CM89" t="e">
            <v>#REF!</v>
          </cell>
          <cell r="DL89" t="e">
            <v>#REF!</v>
          </cell>
          <cell r="DM89">
            <v>0</v>
          </cell>
          <cell r="DN89">
            <v>0</v>
          </cell>
        </row>
        <row r="90">
          <cell r="C90">
            <v>19</v>
          </cell>
          <cell r="D90">
            <v>95</v>
          </cell>
          <cell r="E90" t="str">
            <v>04100009</v>
          </cell>
          <cell r="F90" t="str">
            <v>Bandung</v>
          </cell>
          <cell r="G90" t="str">
            <v>Accounting/Finance-Accounting</v>
          </cell>
          <cell r="H90" t="str">
            <v>04100009</v>
          </cell>
          <cell r="I90" t="str">
            <v>C31100002</v>
          </cell>
          <cell r="J90" t="str">
            <v>ACCOUNTING</v>
          </cell>
          <cell r="K90" t="str">
            <v>C31400001</v>
          </cell>
          <cell r="L90" t="str">
            <v>BOD</v>
          </cell>
          <cell r="M90" t="str">
            <v>Agi Anggia Pratama</v>
          </cell>
          <cell r="N90" t="str">
            <v>Accounting Staff - Asset</v>
          </cell>
          <cell r="O90" t="str">
            <v>XXX</v>
          </cell>
          <cell r="P90" t="str">
            <v>Laki-laki</v>
          </cell>
          <cell r="Q90">
            <v>40196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3.5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21</v>
          </cell>
          <cell r="AJ90">
            <v>20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0</v>
          </cell>
          <cell r="BP90">
            <v>40196</v>
          </cell>
          <cell r="BQ90">
            <v>589</v>
          </cell>
          <cell r="BR90">
            <v>1</v>
          </cell>
          <cell r="BS90">
            <v>224</v>
          </cell>
          <cell r="BT90">
            <v>7</v>
          </cell>
          <cell r="BU90">
            <v>14</v>
          </cell>
          <cell r="BV90">
            <v>12</v>
          </cell>
          <cell r="BW90">
            <v>0</v>
          </cell>
          <cell r="BX90">
            <v>12</v>
          </cell>
          <cell r="BY90">
            <v>0</v>
          </cell>
          <cell r="BZ90">
            <v>20</v>
          </cell>
          <cell r="CA90">
            <v>0</v>
          </cell>
          <cell r="CB90">
            <v>0</v>
          </cell>
          <cell r="CF90" t="e">
            <v>#REF!</v>
          </cell>
          <cell r="CG90" t="e">
            <v>#REF!</v>
          </cell>
          <cell r="CH90" t="e">
            <v>#REF!</v>
          </cell>
          <cell r="CI90" t="e">
            <v>#REF!</v>
          </cell>
          <cell r="CJ90">
            <v>40999.676213541665</v>
          </cell>
          <cell r="CK90" t="e">
            <v>#REF!</v>
          </cell>
          <cell r="CL90" t="e">
            <v>#REF!</v>
          </cell>
          <cell r="CM90" t="e">
            <v>#REF!</v>
          </cell>
          <cell r="DL90" t="e">
            <v>#REF!</v>
          </cell>
          <cell r="DM90">
            <v>0</v>
          </cell>
          <cell r="DN90">
            <v>9</v>
          </cell>
        </row>
        <row r="91">
          <cell r="C91">
            <v>60</v>
          </cell>
          <cell r="D91">
            <v>96</v>
          </cell>
          <cell r="E91" t="str">
            <v>04100066</v>
          </cell>
          <cell r="F91" t="str">
            <v>Bandung</v>
          </cell>
          <cell r="G91" t="str">
            <v>Human Capital/ General Affair</v>
          </cell>
          <cell r="H91" t="str">
            <v>04100066</v>
          </cell>
          <cell r="I91" t="str">
            <v>C31300005</v>
          </cell>
          <cell r="J91" t="str">
            <v>HRO</v>
          </cell>
          <cell r="K91" t="str">
            <v>C31400001</v>
          </cell>
          <cell r="L91" t="str">
            <v>BOD</v>
          </cell>
          <cell r="M91" t="str">
            <v>Aris Siswanto</v>
          </cell>
          <cell r="N91" t="str">
            <v>Driver</v>
          </cell>
          <cell r="O91" t="str">
            <v>XXX</v>
          </cell>
          <cell r="P91" t="str">
            <v>Laki-laki</v>
          </cell>
          <cell r="Q91">
            <v>40756</v>
          </cell>
          <cell r="U91">
            <v>0</v>
          </cell>
          <cell r="V91">
            <v>0</v>
          </cell>
          <cell r="X91">
            <v>0</v>
          </cell>
          <cell r="Y91">
            <v>0</v>
          </cell>
          <cell r="Z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21</v>
          </cell>
          <cell r="AJ91">
            <v>21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3800000</v>
          </cell>
          <cell r="BH91">
            <v>200000</v>
          </cell>
          <cell r="BI91">
            <v>0</v>
          </cell>
          <cell r="BJ91">
            <v>4000000</v>
          </cell>
          <cell r="BK91">
            <v>0.02</v>
          </cell>
          <cell r="BL91">
            <v>0</v>
          </cell>
          <cell r="BN91">
            <v>-200000</v>
          </cell>
          <cell r="BP91">
            <v>40756</v>
          </cell>
          <cell r="BQ91">
            <v>29</v>
          </cell>
          <cell r="BR91">
            <v>0</v>
          </cell>
          <cell r="BS91">
            <v>29</v>
          </cell>
          <cell r="BT91">
            <v>0</v>
          </cell>
          <cell r="BU91">
            <v>29</v>
          </cell>
          <cell r="BV91">
            <v>0</v>
          </cell>
          <cell r="BW91">
            <v>1</v>
          </cell>
          <cell r="BX91">
            <v>1</v>
          </cell>
          <cell r="BY91">
            <v>0</v>
          </cell>
          <cell r="BZ91">
            <v>21</v>
          </cell>
          <cell r="CA91">
            <v>0</v>
          </cell>
          <cell r="CB91">
            <v>0</v>
          </cell>
          <cell r="CF91" t="e">
            <v>#REF!</v>
          </cell>
          <cell r="CG91" t="e">
            <v>#REF!</v>
          </cell>
          <cell r="CH91" t="e">
            <v>#REF!</v>
          </cell>
          <cell r="CI91" t="e">
            <v>#REF!</v>
          </cell>
          <cell r="CJ91">
            <v>40999.676213541665</v>
          </cell>
          <cell r="CK91" t="e">
            <v>#REF!</v>
          </cell>
          <cell r="CL91" t="e">
            <v>#REF!</v>
          </cell>
          <cell r="CM91" t="e">
            <v>#REF!</v>
          </cell>
          <cell r="DL91" t="e">
            <v>#REF!</v>
          </cell>
          <cell r="DM91">
            <v>0</v>
          </cell>
          <cell r="DN91">
            <v>5</v>
          </cell>
        </row>
        <row r="92">
          <cell r="C92">
            <v>61</v>
          </cell>
          <cell r="D92">
            <v>97</v>
          </cell>
          <cell r="E92" t="str">
            <v>03091202 </v>
          </cell>
          <cell r="F92" t="str">
            <v>Bandung</v>
          </cell>
          <cell r="G92" t="str">
            <v>Human Capital/ General Affair</v>
          </cell>
          <cell r="H92" t="str">
            <v>03091202 </v>
          </cell>
          <cell r="I92" t="str">
            <v>C31300005</v>
          </cell>
          <cell r="J92" t="str">
            <v>HRO</v>
          </cell>
          <cell r="K92" t="str">
            <v>C31400001</v>
          </cell>
          <cell r="L92" t="str">
            <v>BOD</v>
          </cell>
          <cell r="M92" t="str">
            <v>Asep Hidayat</v>
          </cell>
          <cell r="N92" t="str">
            <v xml:space="preserve">Driver </v>
          </cell>
          <cell r="O92" t="str">
            <v>XXX</v>
          </cell>
          <cell r="P92" t="str">
            <v>Laki-laki</v>
          </cell>
          <cell r="Q92">
            <v>40817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21</v>
          </cell>
          <cell r="AJ92">
            <v>21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0.02</v>
          </cell>
          <cell r="BL92">
            <v>0</v>
          </cell>
          <cell r="BN92">
            <v>0</v>
          </cell>
          <cell r="BP92">
            <v>40817</v>
          </cell>
          <cell r="BQ92">
            <v>-32</v>
          </cell>
          <cell r="BR92">
            <v>-1</v>
          </cell>
          <cell r="BS92">
            <v>333</v>
          </cell>
          <cell r="BT92">
            <v>11</v>
          </cell>
          <cell r="BU92">
            <v>3</v>
          </cell>
          <cell r="BV92">
            <v>11</v>
          </cell>
          <cell r="BW92">
            <v>0</v>
          </cell>
          <cell r="BX92">
            <v>11</v>
          </cell>
          <cell r="BY92">
            <v>0</v>
          </cell>
          <cell r="BZ92">
            <v>21</v>
          </cell>
          <cell r="CA92">
            <v>0</v>
          </cell>
          <cell r="CB92">
            <v>0</v>
          </cell>
          <cell r="CF92" t="e">
            <v>#REF!</v>
          </cell>
          <cell r="CG92" t="e">
            <v>#REF!</v>
          </cell>
          <cell r="CH92" t="e">
            <v>#REF!</v>
          </cell>
          <cell r="CI92" t="e">
            <v>#REF!</v>
          </cell>
          <cell r="CJ92">
            <v>40999.676213541665</v>
          </cell>
          <cell r="CK92" t="e">
            <v>#REF!</v>
          </cell>
          <cell r="CL92" t="e">
            <v>#REF!</v>
          </cell>
          <cell r="CM92" t="e">
            <v>#REF!</v>
          </cell>
          <cell r="DL92" t="e">
            <v>#REF!</v>
          </cell>
          <cell r="DM92">
            <v>0</v>
          </cell>
          <cell r="DN92">
            <v>0</v>
          </cell>
        </row>
        <row r="93">
          <cell r="C93">
            <v>62</v>
          </cell>
          <cell r="D93">
            <v>99</v>
          </cell>
          <cell r="E93" t="str">
            <v>03091263</v>
          </cell>
          <cell r="F93" t="str">
            <v>Bandung</v>
          </cell>
          <cell r="G93" t="str">
            <v>Human Capital/ General Affair</v>
          </cell>
          <cell r="H93" t="str">
            <v>03091263</v>
          </cell>
          <cell r="I93" t="str">
            <v>C31300005</v>
          </cell>
          <cell r="J93" t="str">
            <v>HRO</v>
          </cell>
          <cell r="K93" t="str">
            <v>C31400001</v>
          </cell>
          <cell r="L93" t="str">
            <v>BOD</v>
          </cell>
          <cell r="M93" t="str">
            <v>Daniel Rezandy Anggasurjana</v>
          </cell>
          <cell r="N93" t="str">
            <v xml:space="preserve">General Affair Supervisor </v>
          </cell>
          <cell r="O93" t="str">
            <v>XXX</v>
          </cell>
          <cell r="P93" t="str">
            <v>Laki-laki</v>
          </cell>
          <cell r="Q93">
            <v>40133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Z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21</v>
          </cell>
          <cell r="AJ93">
            <v>21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P93">
            <v>40133</v>
          </cell>
          <cell r="BQ93">
            <v>652</v>
          </cell>
          <cell r="BR93">
            <v>1</v>
          </cell>
          <cell r="BS93">
            <v>287</v>
          </cell>
          <cell r="BT93">
            <v>9</v>
          </cell>
          <cell r="BU93">
            <v>17</v>
          </cell>
          <cell r="BV93">
            <v>12</v>
          </cell>
          <cell r="BW93">
            <v>1</v>
          </cell>
          <cell r="BX93">
            <v>13</v>
          </cell>
          <cell r="BY93">
            <v>0</v>
          </cell>
          <cell r="BZ93">
            <v>21</v>
          </cell>
          <cell r="CA93">
            <v>0</v>
          </cell>
          <cell r="CB93">
            <v>0</v>
          </cell>
          <cell r="CF93" t="e">
            <v>#REF!</v>
          </cell>
          <cell r="CG93" t="e">
            <v>#REF!</v>
          </cell>
          <cell r="CH93" t="e">
            <v>#REF!</v>
          </cell>
          <cell r="CI93" t="e">
            <v>#REF!</v>
          </cell>
          <cell r="CJ93">
            <v>40999.676213541665</v>
          </cell>
          <cell r="CK93" t="e">
            <v>#REF!</v>
          </cell>
          <cell r="CL93" t="e">
            <v>#REF!</v>
          </cell>
          <cell r="CM93" t="e">
            <v>#REF!</v>
          </cell>
          <cell r="DL93" t="e">
            <v>#REF!</v>
          </cell>
          <cell r="DM93">
            <v>0</v>
          </cell>
          <cell r="DN93">
            <v>13</v>
          </cell>
        </row>
        <row r="94">
          <cell r="C94">
            <v>63</v>
          </cell>
          <cell r="D94">
            <v>100</v>
          </cell>
          <cell r="E94" t="str">
            <v>04100008</v>
          </cell>
          <cell r="F94" t="str">
            <v>Bandung</v>
          </cell>
          <cell r="G94" t="str">
            <v>Human Capital/ General Affair</v>
          </cell>
          <cell r="H94" t="str">
            <v>04100008</v>
          </cell>
          <cell r="I94" t="str">
            <v>C31300005</v>
          </cell>
          <cell r="J94" t="str">
            <v>HRO</v>
          </cell>
          <cell r="K94" t="str">
            <v>C31400001</v>
          </cell>
          <cell r="L94" t="str">
            <v>BOD</v>
          </cell>
          <cell r="M94" t="str">
            <v>Dewi Triyani</v>
          </cell>
          <cell r="N94" t="str">
            <v xml:space="preserve">General Affair Administration </v>
          </cell>
          <cell r="O94" t="str">
            <v>XXX</v>
          </cell>
          <cell r="P94" t="str">
            <v>Perempuan</v>
          </cell>
          <cell r="Q94">
            <v>40193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21</v>
          </cell>
          <cell r="AJ94">
            <v>21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0</v>
          </cell>
          <cell r="BP94">
            <v>40193</v>
          </cell>
          <cell r="BQ94">
            <v>592</v>
          </cell>
          <cell r="BR94">
            <v>1</v>
          </cell>
          <cell r="BS94">
            <v>227</v>
          </cell>
          <cell r="BT94">
            <v>7</v>
          </cell>
          <cell r="BU94">
            <v>17</v>
          </cell>
          <cell r="BV94">
            <v>12</v>
          </cell>
          <cell r="BW94">
            <v>1</v>
          </cell>
          <cell r="BX94">
            <v>13</v>
          </cell>
          <cell r="BY94">
            <v>0</v>
          </cell>
          <cell r="BZ94">
            <v>21</v>
          </cell>
          <cell r="CA94">
            <v>0</v>
          </cell>
          <cell r="CB94">
            <v>0</v>
          </cell>
          <cell r="CF94" t="e">
            <v>#REF!</v>
          </cell>
          <cell r="CG94" t="e">
            <v>#REF!</v>
          </cell>
          <cell r="CH94" t="e">
            <v>#REF!</v>
          </cell>
          <cell r="CI94" t="e">
            <v>#REF!</v>
          </cell>
          <cell r="CJ94">
            <v>40999.676213541665</v>
          </cell>
          <cell r="CK94" t="e">
            <v>#REF!</v>
          </cell>
          <cell r="CL94" t="e">
            <v>#REF!</v>
          </cell>
          <cell r="CM94" t="e">
            <v>#REF!</v>
          </cell>
          <cell r="DL94" t="e">
            <v>#REF!</v>
          </cell>
          <cell r="DM94">
            <v>0</v>
          </cell>
          <cell r="DN94">
            <v>10</v>
          </cell>
        </row>
        <row r="95">
          <cell r="C95">
            <v>318</v>
          </cell>
          <cell r="D95">
            <v>102</v>
          </cell>
          <cell r="E95" t="str">
            <v>04100032</v>
          </cell>
          <cell r="F95" t="str">
            <v>Bojong 18</v>
          </cell>
          <cell r="G95" t="str">
            <v>Supply Chain Management</v>
          </cell>
          <cell r="H95" t="str">
            <v>04100032</v>
          </cell>
          <cell r="I95" t="str">
            <v>C12000001</v>
          </cell>
          <cell r="J95" t="str">
            <v>SUPPLY MANAGEMENT</v>
          </cell>
          <cell r="K95" t="str">
            <v>C22500001</v>
          </cell>
          <cell r="L95" t="str">
            <v>DC RANCAEKEK</v>
          </cell>
          <cell r="M95" t="str">
            <v>Dian Puspita</v>
          </cell>
          <cell r="N95" t="str">
            <v>Order Management Staff</v>
          </cell>
          <cell r="O95" t="str">
            <v>XXX</v>
          </cell>
          <cell r="P95" t="str">
            <v>Perempuan</v>
          </cell>
          <cell r="Q95">
            <v>40252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Z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21</v>
          </cell>
          <cell r="AJ95">
            <v>21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N95">
            <v>0</v>
          </cell>
          <cell r="BP95">
            <v>40252</v>
          </cell>
          <cell r="BQ95">
            <v>533</v>
          </cell>
          <cell r="BR95">
            <v>1</v>
          </cell>
          <cell r="BS95">
            <v>168</v>
          </cell>
          <cell r="BT95">
            <v>5</v>
          </cell>
          <cell r="BU95">
            <v>18</v>
          </cell>
          <cell r="BV95">
            <v>12</v>
          </cell>
          <cell r="BW95">
            <v>1</v>
          </cell>
          <cell r="BX95">
            <v>13</v>
          </cell>
          <cell r="BY95">
            <v>0</v>
          </cell>
          <cell r="BZ95">
            <v>21</v>
          </cell>
          <cell r="CA95">
            <v>0</v>
          </cell>
          <cell r="CB95">
            <v>0</v>
          </cell>
          <cell r="CF95" t="e">
            <v>#REF!</v>
          </cell>
          <cell r="CG95" t="e">
            <v>#REF!</v>
          </cell>
          <cell r="CH95" t="e">
            <v>#REF!</v>
          </cell>
          <cell r="CI95" t="e">
            <v>#REF!</v>
          </cell>
          <cell r="CJ95">
            <v>40999.676213541665</v>
          </cell>
          <cell r="CK95" t="e">
            <v>#REF!</v>
          </cell>
          <cell r="CL95" t="e">
            <v>#REF!</v>
          </cell>
          <cell r="CM95" t="e">
            <v>#REF!</v>
          </cell>
          <cell r="DL95" t="e">
            <v>#REF!</v>
          </cell>
          <cell r="DM95">
            <v>0</v>
          </cell>
          <cell r="DN95">
            <v>15</v>
          </cell>
        </row>
        <row r="96">
          <cell r="C96">
            <v>75</v>
          </cell>
          <cell r="D96">
            <v>103</v>
          </cell>
          <cell r="E96" t="str">
            <v>04100034</v>
          </cell>
          <cell r="F96" t="str">
            <v>Bandung</v>
          </cell>
          <cell r="G96" t="str">
            <v>Human Capital/ Learning</v>
          </cell>
          <cell r="H96" t="str">
            <v>04100034</v>
          </cell>
          <cell r="I96" t="str">
            <v>C31300002</v>
          </cell>
          <cell r="J96" t="str">
            <v>LEARNING</v>
          </cell>
          <cell r="K96" t="str">
            <v>C31400001</v>
          </cell>
          <cell r="L96" t="str">
            <v>BOD</v>
          </cell>
          <cell r="M96" t="str">
            <v>Furry Koeshendro</v>
          </cell>
          <cell r="N96" t="str">
            <v xml:space="preserve">Learning Administration </v>
          </cell>
          <cell r="O96" t="str">
            <v>XXX</v>
          </cell>
          <cell r="P96" t="str">
            <v>Laki-laki</v>
          </cell>
          <cell r="Q96">
            <v>40224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21</v>
          </cell>
          <cell r="AJ96">
            <v>21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N96">
            <v>0</v>
          </cell>
          <cell r="BP96">
            <v>40224</v>
          </cell>
          <cell r="BQ96">
            <v>561</v>
          </cell>
          <cell r="BR96">
            <v>1</v>
          </cell>
          <cell r="BS96">
            <v>196</v>
          </cell>
          <cell r="BT96">
            <v>6</v>
          </cell>
          <cell r="BU96">
            <v>16</v>
          </cell>
          <cell r="BV96">
            <v>12</v>
          </cell>
          <cell r="BW96">
            <v>1</v>
          </cell>
          <cell r="BX96">
            <v>13</v>
          </cell>
          <cell r="BY96">
            <v>0</v>
          </cell>
          <cell r="BZ96">
            <v>21</v>
          </cell>
          <cell r="CA96">
            <v>0</v>
          </cell>
          <cell r="CB96">
            <v>0</v>
          </cell>
          <cell r="CF96" t="e">
            <v>#REF!</v>
          </cell>
          <cell r="CG96" t="e">
            <v>#REF!</v>
          </cell>
          <cell r="CH96" t="e">
            <v>#REF!</v>
          </cell>
          <cell r="CI96" t="e">
            <v>#REF!</v>
          </cell>
          <cell r="CJ96">
            <v>40999.676213541665</v>
          </cell>
          <cell r="CK96" t="e">
            <v>#REF!</v>
          </cell>
          <cell r="CL96" t="e">
            <v>#REF!</v>
          </cell>
          <cell r="CM96" t="e">
            <v>#REF!</v>
          </cell>
          <cell r="DL96" t="e">
            <v>#REF!</v>
          </cell>
          <cell r="DM96">
            <v>0</v>
          </cell>
          <cell r="DN96">
            <v>1</v>
          </cell>
        </row>
        <row r="97">
          <cell r="C97">
            <v>240</v>
          </cell>
          <cell r="D97">
            <v>104</v>
          </cell>
          <cell r="E97" t="str">
            <v>04100058</v>
          </cell>
          <cell r="F97" t="str">
            <v>Bandung</v>
          </cell>
          <cell r="G97" t="str">
            <v>QSR</v>
          </cell>
          <cell r="H97" t="str">
            <v>04100058</v>
          </cell>
          <cell r="I97" t="str">
            <v>C31300001</v>
          </cell>
          <cell r="J97" t="str">
            <v>RECRUITMENT</v>
          </cell>
          <cell r="K97" t="str">
            <v>C31400001</v>
          </cell>
          <cell r="L97" t="str">
            <v>BOD</v>
          </cell>
          <cell r="M97" t="str">
            <v>Henny Hartanto</v>
          </cell>
          <cell r="N97" t="str">
            <v>Personnel Supervisor QSR</v>
          </cell>
          <cell r="O97" t="str">
            <v>XXX</v>
          </cell>
          <cell r="P97" t="str">
            <v>Perempuan</v>
          </cell>
          <cell r="Q97">
            <v>40336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21</v>
          </cell>
          <cell r="AJ97">
            <v>20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N97">
            <v>0</v>
          </cell>
          <cell r="BP97">
            <v>40336</v>
          </cell>
          <cell r="BQ97">
            <v>449</v>
          </cell>
          <cell r="BR97">
            <v>1</v>
          </cell>
          <cell r="BS97">
            <v>84</v>
          </cell>
          <cell r="BT97">
            <v>2</v>
          </cell>
          <cell r="BU97">
            <v>24</v>
          </cell>
          <cell r="BV97">
            <v>12</v>
          </cell>
          <cell r="BW97">
            <v>1</v>
          </cell>
          <cell r="BX97">
            <v>13</v>
          </cell>
          <cell r="BY97">
            <v>0</v>
          </cell>
          <cell r="BZ97">
            <v>20</v>
          </cell>
          <cell r="CA97">
            <v>0</v>
          </cell>
          <cell r="CB97">
            <v>0</v>
          </cell>
          <cell r="CF97" t="e">
            <v>#REF!</v>
          </cell>
          <cell r="CG97" t="e">
            <v>#REF!</v>
          </cell>
          <cell r="CH97" t="e">
            <v>#REF!</v>
          </cell>
          <cell r="CI97" t="e">
            <v>#REF!</v>
          </cell>
          <cell r="CJ97">
            <v>40999.676213541665</v>
          </cell>
          <cell r="CK97" t="e">
            <v>#REF!</v>
          </cell>
          <cell r="CL97" t="e">
            <v>#REF!</v>
          </cell>
          <cell r="CM97" t="e">
            <v>#REF!</v>
          </cell>
          <cell r="DL97" t="e">
            <v>#REF!</v>
          </cell>
          <cell r="DM97">
            <v>0</v>
          </cell>
          <cell r="DN97">
            <v>2</v>
          </cell>
        </row>
        <row r="98">
          <cell r="C98">
            <v>79</v>
          </cell>
          <cell r="D98">
            <v>107</v>
          </cell>
          <cell r="E98" t="str">
            <v>04100006</v>
          </cell>
          <cell r="F98" t="str">
            <v>Bandung</v>
          </cell>
          <cell r="G98" t="str">
            <v>Human Capital/ Personalia</v>
          </cell>
          <cell r="H98" t="str">
            <v>04100006</v>
          </cell>
          <cell r="I98" t="str">
            <v>C31300007</v>
          </cell>
          <cell r="J98" t="str">
            <v>C &amp; B</v>
          </cell>
          <cell r="K98" t="str">
            <v>C31400001</v>
          </cell>
          <cell r="L98" t="str">
            <v>BOD</v>
          </cell>
          <cell r="M98" t="str">
            <v>Kiki Wulandari</v>
          </cell>
          <cell r="N98" t="str">
            <v>Personnel Administration</v>
          </cell>
          <cell r="O98" t="str">
            <v>XXX</v>
          </cell>
          <cell r="P98" t="str">
            <v>Perempuan</v>
          </cell>
          <cell r="Q98">
            <v>40189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21</v>
          </cell>
          <cell r="AJ98">
            <v>20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R98">
            <v>0</v>
          </cell>
          <cell r="AS98">
            <v>1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N98">
            <v>0</v>
          </cell>
          <cell r="BP98">
            <v>40189</v>
          </cell>
          <cell r="BQ98">
            <v>596</v>
          </cell>
          <cell r="BR98">
            <v>1</v>
          </cell>
          <cell r="BS98">
            <v>231</v>
          </cell>
          <cell r="BT98">
            <v>7</v>
          </cell>
          <cell r="BU98">
            <v>21</v>
          </cell>
          <cell r="BV98">
            <v>12</v>
          </cell>
          <cell r="BW98">
            <v>1</v>
          </cell>
          <cell r="BX98">
            <v>13</v>
          </cell>
          <cell r="BY98">
            <v>0</v>
          </cell>
          <cell r="BZ98">
            <v>20</v>
          </cell>
          <cell r="CA98">
            <v>0</v>
          </cell>
          <cell r="CB98">
            <v>0</v>
          </cell>
          <cell r="CF98" t="e">
            <v>#REF!</v>
          </cell>
          <cell r="CG98" t="e">
            <v>#REF!</v>
          </cell>
          <cell r="CH98" t="e">
            <v>#REF!</v>
          </cell>
          <cell r="CI98" t="e">
            <v>#REF!</v>
          </cell>
          <cell r="CJ98">
            <v>40999.676213541665</v>
          </cell>
          <cell r="CK98" t="e">
            <v>#REF!</v>
          </cell>
          <cell r="CL98" t="e">
            <v>#REF!</v>
          </cell>
          <cell r="CM98" t="e">
            <v>#REF!</v>
          </cell>
          <cell r="DL98" t="e">
            <v>#REF!</v>
          </cell>
          <cell r="DM98">
            <v>0</v>
          </cell>
          <cell r="DN98">
            <v>12</v>
          </cell>
        </row>
        <row r="99">
          <cell r="C99">
            <v>64</v>
          </cell>
          <cell r="D99">
            <v>108</v>
          </cell>
          <cell r="E99" t="str">
            <v>04070018</v>
          </cell>
          <cell r="F99" t="str">
            <v>Bandung</v>
          </cell>
          <cell r="G99" t="str">
            <v>Human Capital/ General Affair</v>
          </cell>
          <cell r="H99" t="str">
            <v>04070018</v>
          </cell>
          <cell r="I99" t="str">
            <v>C31300005</v>
          </cell>
          <cell r="J99" t="str">
            <v>HRO</v>
          </cell>
          <cell r="K99" t="str">
            <v>C31400001</v>
          </cell>
          <cell r="L99" t="str">
            <v>BOD</v>
          </cell>
          <cell r="M99" t="str">
            <v>Mulyanto</v>
          </cell>
          <cell r="N99" t="str">
            <v>Security Coordinator</v>
          </cell>
          <cell r="O99" t="str">
            <v>XXX</v>
          </cell>
          <cell r="P99" t="str">
            <v>Laki-laki</v>
          </cell>
          <cell r="Q99">
            <v>38750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21</v>
          </cell>
          <cell r="AJ99">
            <v>17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R99">
            <v>0</v>
          </cell>
          <cell r="AS99">
            <v>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0.02</v>
          </cell>
          <cell r="BL99">
            <v>0</v>
          </cell>
          <cell r="BN99">
            <v>0</v>
          </cell>
          <cell r="BP99">
            <v>38750</v>
          </cell>
          <cell r="BQ99">
            <v>2035</v>
          </cell>
          <cell r="BR99">
            <v>5</v>
          </cell>
          <cell r="BS99">
            <v>210</v>
          </cell>
          <cell r="BT99">
            <v>7</v>
          </cell>
          <cell r="BU99">
            <v>0</v>
          </cell>
          <cell r="BV99">
            <v>12</v>
          </cell>
          <cell r="BW99">
            <v>0</v>
          </cell>
          <cell r="BX99">
            <v>12</v>
          </cell>
          <cell r="BY99">
            <v>0</v>
          </cell>
          <cell r="BZ99">
            <v>17</v>
          </cell>
          <cell r="CA99">
            <v>0</v>
          </cell>
          <cell r="CB99">
            <v>0</v>
          </cell>
          <cell r="CF99" t="e">
            <v>#REF!</v>
          </cell>
          <cell r="CG99" t="e">
            <v>#REF!</v>
          </cell>
          <cell r="CH99" t="e">
            <v>#REF!</v>
          </cell>
          <cell r="CI99" t="e">
            <v>#REF!</v>
          </cell>
          <cell r="CJ99">
            <v>40999.676213541665</v>
          </cell>
          <cell r="CK99" t="e">
            <v>#REF!</v>
          </cell>
          <cell r="CL99" t="e">
            <v>#REF!</v>
          </cell>
          <cell r="CM99" t="e">
            <v>#REF!</v>
          </cell>
          <cell r="DL99" t="e">
            <v>#REF!</v>
          </cell>
          <cell r="DM99">
            <v>0</v>
          </cell>
          <cell r="DN99">
            <v>9</v>
          </cell>
        </row>
        <row r="100">
          <cell r="C100">
            <v>20</v>
          </cell>
          <cell r="D100">
            <v>109</v>
          </cell>
          <cell r="E100" t="str">
            <v>04090053</v>
          </cell>
          <cell r="F100" t="str">
            <v>Bandung</v>
          </cell>
          <cell r="G100" t="str">
            <v>Accounting/Finance-Accounting</v>
          </cell>
          <cell r="H100" t="str">
            <v>04090053</v>
          </cell>
          <cell r="I100" t="str">
            <v>C31100002</v>
          </cell>
          <cell r="J100" t="str">
            <v>ACCOUNTING</v>
          </cell>
          <cell r="K100" t="str">
            <v>C31400001</v>
          </cell>
          <cell r="L100" t="str">
            <v>BOD</v>
          </cell>
          <cell r="M100" t="str">
            <v>Neni Komaraningsih</v>
          </cell>
          <cell r="N100" t="str">
            <v>Accounting Staff - Claim GT</v>
          </cell>
          <cell r="O100" t="str">
            <v>XXX</v>
          </cell>
          <cell r="P100" t="str">
            <v>Perempuan</v>
          </cell>
          <cell r="Q100">
            <v>40021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21</v>
          </cell>
          <cell r="AJ100">
            <v>19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N100">
            <v>0</v>
          </cell>
          <cell r="BP100">
            <v>40021</v>
          </cell>
          <cell r="BQ100">
            <v>764</v>
          </cell>
          <cell r="BR100">
            <v>2</v>
          </cell>
          <cell r="BS100">
            <v>34</v>
          </cell>
          <cell r="BT100">
            <v>1</v>
          </cell>
          <cell r="BU100">
            <v>4</v>
          </cell>
          <cell r="BV100">
            <v>12</v>
          </cell>
          <cell r="BW100">
            <v>0</v>
          </cell>
          <cell r="BX100">
            <v>12</v>
          </cell>
          <cell r="BY100">
            <v>0</v>
          </cell>
          <cell r="BZ100">
            <v>19</v>
          </cell>
          <cell r="CA100">
            <v>0</v>
          </cell>
          <cell r="CB100">
            <v>0</v>
          </cell>
          <cell r="CF100" t="e">
            <v>#REF!</v>
          </cell>
          <cell r="CG100" t="e">
            <v>#REF!</v>
          </cell>
          <cell r="CH100" t="e">
            <v>#REF!</v>
          </cell>
          <cell r="CI100" t="e">
            <v>#REF!</v>
          </cell>
          <cell r="CJ100">
            <v>40999.676213541665</v>
          </cell>
          <cell r="CK100" t="e">
            <v>#REF!</v>
          </cell>
          <cell r="CL100" t="e">
            <v>#REF!</v>
          </cell>
          <cell r="CM100" t="e">
            <v>#REF!</v>
          </cell>
          <cell r="DL100" t="e">
            <v>#REF!</v>
          </cell>
          <cell r="DM100">
            <v>0</v>
          </cell>
          <cell r="DN100">
            <v>3</v>
          </cell>
        </row>
        <row r="101">
          <cell r="C101">
            <v>76</v>
          </cell>
          <cell r="D101">
            <v>110</v>
          </cell>
          <cell r="E101" t="str">
            <v>04090058</v>
          </cell>
          <cell r="F101" t="str">
            <v>Bandung</v>
          </cell>
          <cell r="G101" t="str">
            <v>Human Capital/ Learning</v>
          </cell>
          <cell r="H101" t="str">
            <v>04090058</v>
          </cell>
          <cell r="I101" t="str">
            <v>C31300002</v>
          </cell>
          <cell r="J101" t="str">
            <v>LEARNING</v>
          </cell>
          <cell r="K101" t="str">
            <v>C31400001</v>
          </cell>
          <cell r="L101" t="str">
            <v>BOD</v>
          </cell>
          <cell r="M101" t="str">
            <v>Nur Fajar</v>
          </cell>
          <cell r="N101" t="str">
            <v>Learning Administration</v>
          </cell>
          <cell r="O101" t="str">
            <v>XXX</v>
          </cell>
          <cell r="P101" t="str">
            <v>Perempuan</v>
          </cell>
          <cell r="Q101">
            <v>40053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21</v>
          </cell>
          <cell r="AJ101">
            <v>21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0</v>
          </cell>
          <cell r="BP101">
            <v>40053</v>
          </cell>
          <cell r="BQ101">
            <v>732</v>
          </cell>
          <cell r="BR101">
            <v>2</v>
          </cell>
          <cell r="BS101">
            <v>2</v>
          </cell>
          <cell r="BT101">
            <v>0</v>
          </cell>
          <cell r="BU101">
            <v>2</v>
          </cell>
          <cell r="BV101">
            <v>12</v>
          </cell>
          <cell r="BW101">
            <v>0</v>
          </cell>
          <cell r="BX101">
            <v>12</v>
          </cell>
          <cell r="BY101">
            <v>0</v>
          </cell>
          <cell r="BZ101">
            <v>21</v>
          </cell>
          <cell r="CA101">
            <v>0</v>
          </cell>
          <cell r="CB101">
            <v>0</v>
          </cell>
          <cell r="CF101" t="e">
            <v>#REF!</v>
          </cell>
          <cell r="CG101" t="e">
            <v>#REF!</v>
          </cell>
          <cell r="CH101" t="e">
            <v>#REF!</v>
          </cell>
          <cell r="CI101" t="e">
            <v>#REF!</v>
          </cell>
          <cell r="CJ101">
            <v>40999.676213541665</v>
          </cell>
          <cell r="CK101" t="e">
            <v>#REF!</v>
          </cell>
          <cell r="CL101" t="e">
            <v>#REF!</v>
          </cell>
          <cell r="CM101" t="e">
            <v>#REF!</v>
          </cell>
          <cell r="DL101" t="e">
            <v>#REF!</v>
          </cell>
          <cell r="DM101">
            <v>0</v>
          </cell>
          <cell r="DN101">
            <v>6</v>
          </cell>
        </row>
        <row r="102">
          <cell r="C102">
            <v>65</v>
          </cell>
          <cell r="D102">
            <v>111</v>
          </cell>
          <cell r="E102" t="str">
            <v>04020001</v>
          </cell>
          <cell r="F102" t="str">
            <v>Bandung</v>
          </cell>
          <cell r="G102" t="str">
            <v>Human Capital/ General Affair</v>
          </cell>
          <cell r="H102" t="str">
            <v>04020001</v>
          </cell>
          <cell r="I102" t="str">
            <v>C31300005</v>
          </cell>
          <cell r="J102" t="str">
            <v>HRO</v>
          </cell>
          <cell r="K102" t="str">
            <v>C31400001</v>
          </cell>
          <cell r="L102" t="str">
            <v>BOD</v>
          </cell>
          <cell r="M102" t="str">
            <v>Peni Supeni</v>
          </cell>
          <cell r="N102" t="str">
            <v>Office Girl</v>
          </cell>
          <cell r="O102" t="str">
            <v>XXX</v>
          </cell>
          <cell r="P102" t="str">
            <v>Perempuan</v>
          </cell>
          <cell r="Q102">
            <v>37331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21</v>
          </cell>
          <cell r="AJ102">
            <v>21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0.02</v>
          </cell>
          <cell r="BL102">
            <v>0</v>
          </cell>
          <cell r="BN102">
            <v>0</v>
          </cell>
          <cell r="BP102">
            <v>37331</v>
          </cell>
          <cell r="BQ102">
            <v>3454</v>
          </cell>
          <cell r="BR102">
            <v>9</v>
          </cell>
          <cell r="BS102">
            <v>169</v>
          </cell>
          <cell r="BT102">
            <v>5</v>
          </cell>
          <cell r="BU102">
            <v>19</v>
          </cell>
          <cell r="BV102">
            <v>12</v>
          </cell>
          <cell r="BW102">
            <v>1</v>
          </cell>
          <cell r="BX102">
            <v>13</v>
          </cell>
          <cell r="BY102">
            <v>0</v>
          </cell>
          <cell r="BZ102">
            <v>21</v>
          </cell>
          <cell r="CA102">
            <v>0</v>
          </cell>
          <cell r="CB102">
            <v>0</v>
          </cell>
          <cell r="CF102" t="e">
            <v>#REF!</v>
          </cell>
          <cell r="CG102" t="e">
            <v>#REF!</v>
          </cell>
          <cell r="CH102" t="e">
            <v>#REF!</v>
          </cell>
          <cell r="CI102" t="e">
            <v>#REF!</v>
          </cell>
          <cell r="CJ102">
            <v>40999.676213541665</v>
          </cell>
          <cell r="CK102" t="e">
            <v>#REF!</v>
          </cell>
          <cell r="CL102" t="e">
            <v>#REF!</v>
          </cell>
          <cell r="CM102" t="e">
            <v>#REF!</v>
          </cell>
          <cell r="DL102" t="e">
            <v>#REF!</v>
          </cell>
          <cell r="DM102">
            <v>0</v>
          </cell>
          <cell r="DN102">
            <v>5</v>
          </cell>
        </row>
        <row r="103">
          <cell r="C103">
            <v>98</v>
          </cell>
          <cell r="D103">
            <v>114</v>
          </cell>
          <cell r="E103" t="str">
            <v>04100024</v>
          </cell>
          <cell r="F103" t="str">
            <v>Bandung</v>
          </cell>
          <cell r="G103" t="str">
            <v xml:space="preserve">Legal </v>
          </cell>
          <cell r="H103" t="str">
            <v>04100024</v>
          </cell>
          <cell r="I103" t="str">
            <v>C31400001</v>
          </cell>
          <cell r="J103" t="str">
            <v>BOD</v>
          </cell>
          <cell r="K103" t="str">
            <v>C31400001</v>
          </cell>
          <cell r="L103" t="str">
            <v>BOD</v>
          </cell>
          <cell r="M103" t="str">
            <v>Syilfi Purnama Sari</v>
          </cell>
          <cell r="N103" t="str">
            <v>Legal Sr. Specialist</v>
          </cell>
          <cell r="O103" t="str">
            <v>XXX</v>
          </cell>
          <cell r="P103" t="str">
            <v>Perempuan</v>
          </cell>
          <cell r="Q103">
            <v>40238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12</v>
          </cell>
          <cell r="AJ103">
            <v>12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23956000</v>
          </cell>
          <cell r="BH103">
            <v>1408000</v>
          </cell>
          <cell r="BI103">
            <v>0</v>
          </cell>
          <cell r="BJ103">
            <v>25364000</v>
          </cell>
          <cell r="BK103">
            <v>0</v>
          </cell>
          <cell r="BL103">
            <v>0</v>
          </cell>
          <cell r="BN103">
            <v>-1408000</v>
          </cell>
          <cell r="BP103">
            <v>40238</v>
          </cell>
          <cell r="BQ103">
            <v>547</v>
          </cell>
          <cell r="BR103">
            <v>1</v>
          </cell>
          <cell r="BS103">
            <v>182</v>
          </cell>
          <cell r="BT103">
            <v>6</v>
          </cell>
          <cell r="BU103">
            <v>2</v>
          </cell>
          <cell r="BV103">
            <v>12</v>
          </cell>
          <cell r="BW103">
            <v>0</v>
          </cell>
          <cell r="BX103">
            <v>12</v>
          </cell>
          <cell r="BY103">
            <v>0</v>
          </cell>
          <cell r="BZ103">
            <v>12</v>
          </cell>
          <cell r="CA103">
            <v>0</v>
          </cell>
          <cell r="CB103">
            <v>0</v>
          </cell>
          <cell r="CF103" t="e">
            <v>#REF!</v>
          </cell>
          <cell r="CG103" t="e">
            <v>#REF!</v>
          </cell>
          <cell r="CH103" t="e">
            <v>#REF!</v>
          </cell>
          <cell r="CI103" t="e">
            <v>#REF!</v>
          </cell>
          <cell r="CJ103">
            <v>40999.676213541665</v>
          </cell>
          <cell r="CK103" t="e">
            <v>#REF!</v>
          </cell>
          <cell r="CL103" t="e">
            <v>#REF!</v>
          </cell>
          <cell r="CM103" t="e">
            <v>#REF!</v>
          </cell>
          <cell r="DL103" t="e">
            <v>#REF!</v>
          </cell>
          <cell r="DM103">
            <v>0</v>
          </cell>
          <cell r="DN103">
            <v>14</v>
          </cell>
        </row>
        <row r="104">
          <cell r="C104">
            <v>77</v>
          </cell>
          <cell r="D104">
            <v>116</v>
          </cell>
          <cell r="E104" t="str">
            <v>04080019</v>
          </cell>
          <cell r="F104" t="str">
            <v>Bandung</v>
          </cell>
          <cell r="G104" t="str">
            <v>Human Capital/ OD</v>
          </cell>
          <cell r="H104" t="str">
            <v>04080019</v>
          </cell>
          <cell r="I104" t="str">
            <v>C31300003</v>
          </cell>
          <cell r="J104" t="str">
            <v>ORG. DEVELOPMENT</v>
          </cell>
          <cell r="K104" t="str">
            <v>C31400001</v>
          </cell>
          <cell r="L104" t="str">
            <v>BOD</v>
          </cell>
          <cell r="M104" t="str">
            <v>Tuti Andrayani</v>
          </cell>
          <cell r="N104" t="str">
            <v>Personnel &amp; Organization Development Manager - Acting</v>
          </cell>
          <cell r="O104" t="str">
            <v>XXX</v>
          </cell>
          <cell r="P104" t="str">
            <v>Perempuan</v>
          </cell>
          <cell r="Q104">
            <v>39785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21</v>
          </cell>
          <cell r="AJ104">
            <v>21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N104">
            <v>0</v>
          </cell>
          <cell r="BP104">
            <v>39785</v>
          </cell>
          <cell r="BQ104">
            <v>1000</v>
          </cell>
          <cell r="BR104">
            <v>2</v>
          </cell>
          <cell r="BS104">
            <v>270</v>
          </cell>
          <cell r="BT104">
            <v>9</v>
          </cell>
          <cell r="BU104">
            <v>0</v>
          </cell>
          <cell r="BV104">
            <v>12</v>
          </cell>
          <cell r="BW104">
            <v>0</v>
          </cell>
          <cell r="BX104">
            <v>12</v>
          </cell>
          <cell r="BY104">
            <v>0</v>
          </cell>
          <cell r="BZ104">
            <v>21</v>
          </cell>
          <cell r="CA104">
            <v>0</v>
          </cell>
          <cell r="CB104">
            <v>0</v>
          </cell>
          <cell r="CF104" t="e">
            <v>#REF!</v>
          </cell>
          <cell r="CG104" t="e">
            <v>#REF!</v>
          </cell>
          <cell r="CH104" t="e">
            <v>#REF!</v>
          </cell>
          <cell r="CI104" t="e">
            <v>#REF!</v>
          </cell>
          <cell r="CJ104">
            <v>40999.676213541665</v>
          </cell>
          <cell r="CK104" t="e">
            <v>#REF!</v>
          </cell>
          <cell r="CL104" t="e">
            <v>#REF!</v>
          </cell>
          <cell r="CM104" t="e">
            <v>#REF!</v>
          </cell>
          <cell r="DL104" t="e">
            <v>#REF!</v>
          </cell>
          <cell r="DM104">
            <v>0</v>
          </cell>
          <cell r="DN104">
            <v>13</v>
          </cell>
        </row>
        <row r="105">
          <cell r="C105">
            <v>78</v>
          </cell>
          <cell r="D105">
            <v>117</v>
          </cell>
          <cell r="E105" t="str">
            <v>04100001</v>
          </cell>
          <cell r="F105" t="str">
            <v>Bandung</v>
          </cell>
          <cell r="G105" t="str">
            <v>Human Capital/ OD</v>
          </cell>
          <cell r="H105" t="str">
            <v>04100001</v>
          </cell>
          <cell r="I105" t="str">
            <v>C31300003</v>
          </cell>
          <cell r="J105" t="str">
            <v>ORG. DEVELOPMENT</v>
          </cell>
          <cell r="K105" t="str">
            <v>C31400001</v>
          </cell>
          <cell r="L105" t="str">
            <v>BOD</v>
          </cell>
          <cell r="M105" t="str">
            <v>Vina Ratna Gustiani</v>
          </cell>
          <cell r="N105" t="str">
            <v>Organization Development Staff</v>
          </cell>
          <cell r="O105" t="str">
            <v>XXX</v>
          </cell>
          <cell r="P105" t="str">
            <v>Perempuan</v>
          </cell>
          <cell r="Q105">
            <v>40182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21</v>
          </cell>
          <cell r="AJ105">
            <v>21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N105">
            <v>0</v>
          </cell>
          <cell r="BP105">
            <v>40182</v>
          </cell>
          <cell r="BQ105">
            <v>603</v>
          </cell>
          <cell r="BR105">
            <v>1</v>
          </cell>
          <cell r="BS105">
            <v>238</v>
          </cell>
          <cell r="BT105">
            <v>7</v>
          </cell>
          <cell r="BU105">
            <v>28</v>
          </cell>
          <cell r="BV105">
            <v>12</v>
          </cell>
          <cell r="BW105">
            <v>1</v>
          </cell>
          <cell r="BX105">
            <v>13</v>
          </cell>
          <cell r="BY105">
            <v>0</v>
          </cell>
          <cell r="BZ105">
            <v>21</v>
          </cell>
          <cell r="CA105">
            <v>0</v>
          </cell>
          <cell r="CB105">
            <v>0</v>
          </cell>
          <cell r="CF105" t="e">
            <v>#REF!</v>
          </cell>
          <cell r="CG105" t="e">
            <v>#REF!</v>
          </cell>
          <cell r="CH105" t="e">
            <v>#REF!</v>
          </cell>
          <cell r="CI105" t="e">
            <v>#REF!</v>
          </cell>
          <cell r="CJ105">
            <v>40999.676213541665</v>
          </cell>
          <cell r="CK105" t="e">
            <v>#REF!</v>
          </cell>
          <cell r="CL105" t="e">
            <v>#REF!</v>
          </cell>
          <cell r="CM105" t="e">
            <v>#REF!</v>
          </cell>
          <cell r="DL105" t="e">
            <v>#REF!</v>
          </cell>
          <cell r="DM105">
            <v>0</v>
          </cell>
          <cell r="DN105">
            <v>13</v>
          </cell>
        </row>
        <row r="106">
          <cell r="C106">
            <v>66</v>
          </cell>
          <cell r="D106">
            <v>118</v>
          </cell>
          <cell r="E106" t="str">
            <v>01990003</v>
          </cell>
          <cell r="F106" t="str">
            <v>Bandung</v>
          </cell>
          <cell r="G106" t="str">
            <v>Human Capital/ General Affair</v>
          </cell>
          <cell r="H106" t="str">
            <v>01990003</v>
          </cell>
          <cell r="I106" t="str">
            <v>C31300005</v>
          </cell>
          <cell r="J106" t="str">
            <v>HRO</v>
          </cell>
          <cell r="K106" t="str">
            <v>C31400001</v>
          </cell>
          <cell r="L106" t="str">
            <v>BOD</v>
          </cell>
          <cell r="M106" t="str">
            <v>Wagiman</v>
          </cell>
          <cell r="N106" t="str">
            <v>Driver</v>
          </cell>
          <cell r="O106" t="str">
            <v>XXX</v>
          </cell>
          <cell r="P106" t="str">
            <v>Laki-laki</v>
          </cell>
          <cell r="Q106">
            <v>36328</v>
          </cell>
          <cell r="U106">
            <v>0</v>
          </cell>
          <cell r="V106">
            <v>0</v>
          </cell>
          <cell r="X106">
            <v>0</v>
          </cell>
          <cell r="Y106">
            <v>0</v>
          </cell>
          <cell r="Z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21</v>
          </cell>
          <cell r="AJ106">
            <v>20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1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950000</v>
          </cell>
          <cell r="BH106">
            <v>50000</v>
          </cell>
          <cell r="BI106">
            <v>0</v>
          </cell>
          <cell r="BJ106">
            <v>1000000</v>
          </cell>
          <cell r="BK106">
            <v>0.02</v>
          </cell>
          <cell r="BL106">
            <v>0</v>
          </cell>
          <cell r="BN106">
            <v>-50000</v>
          </cell>
          <cell r="BP106">
            <v>36328</v>
          </cell>
          <cell r="BQ106">
            <v>4457</v>
          </cell>
          <cell r="BR106">
            <v>12</v>
          </cell>
          <cell r="BS106">
            <v>77</v>
          </cell>
          <cell r="BT106">
            <v>2</v>
          </cell>
          <cell r="BU106">
            <v>17</v>
          </cell>
          <cell r="BV106">
            <v>12</v>
          </cell>
          <cell r="BW106">
            <v>1</v>
          </cell>
          <cell r="BX106">
            <v>13</v>
          </cell>
          <cell r="BY106">
            <v>0</v>
          </cell>
          <cell r="BZ106">
            <v>20</v>
          </cell>
          <cell r="CA106">
            <v>0</v>
          </cell>
          <cell r="CB106">
            <v>0</v>
          </cell>
          <cell r="CF106" t="e">
            <v>#REF!</v>
          </cell>
          <cell r="CG106" t="e">
            <v>#REF!</v>
          </cell>
          <cell r="CH106" t="e">
            <v>#REF!</v>
          </cell>
          <cell r="CI106" t="e">
            <v>#REF!</v>
          </cell>
          <cell r="CJ106">
            <v>40999.676213541665</v>
          </cell>
          <cell r="CK106" t="e">
            <v>#REF!</v>
          </cell>
          <cell r="CL106" t="e">
            <v>#REF!</v>
          </cell>
          <cell r="CM106" t="e">
            <v>#REF!</v>
          </cell>
          <cell r="DL106" t="e">
            <v>#REF!</v>
          </cell>
          <cell r="DM106">
            <v>0</v>
          </cell>
          <cell r="DN106">
            <v>12</v>
          </cell>
        </row>
        <row r="107">
          <cell r="C107">
            <v>80</v>
          </cell>
          <cell r="D107">
            <v>120</v>
          </cell>
          <cell r="E107" t="str">
            <v>04100012</v>
          </cell>
          <cell r="F107" t="str">
            <v>Bandung</v>
          </cell>
          <cell r="G107" t="str">
            <v>Human Capital/ Personalia</v>
          </cell>
          <cell r="H107" t="str">
            <v>04100012</v>
          </cell>
          <cell r="I107" t="str">
            <v>C31300007</v>
          </cell>
          <cell r="J107" t="str">
            <v>C &amp; B</v>
          </cell>
          <cell r="K107" t="str">
            <v>C31400001</v>
          </cell>
          <cell r="L107" t="str">
            <v>BOD</v>
          </cell>
          <cell r="M107" t="str">
            <v>Yanuar Sigit</v>
          </cell>
          <cell r="N107" t="str">
            <v>Personnel Staff</v>
          </cell>
          <cell r="O107" t="str">
            <v>XXX</v>
          </cell>
          <cell r="P107" t="str">
            <v>Laki-laki</v>
          </cell>
          <cell r="Q107">
            <v>40210</v>
          </cell>
          <cell r="U107">
            <v>0</v>
          </cell>
          <cell r="V107">
            <v>0</v>
          </cell>
          <cell r="X107">
            <v>0</v>
          </cell>
          <cell r="Y107">
            <v>0</v>
          </cell>
          <cell r="Z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21</v>
          </cell>
          <cell r="AJ107">
            <v>21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N107">
            <v>0</v>
          </cell>
          <cell r="BP107">
            <v>40210</v>
          </cell>
          <cell r="BQ107">
            <v>575</v>
          </cell>
          <cell r="BR107">
            <v>1</v>
          </cell>
          <cell r="BS107">
            <v>210</v>
          </cell>
          <cell r="BT107">
            <v>7</v>
          </cell>
          <cell r="BU107">
            <v>0</v>
          </cell>
          <cell r="BV107">
            <v>12</v>
          </cell>
          <cell r="BW107">
            <v>0</v>
          </cell>
          <cell r="BX107">
            <v>12</v>
          </cell>
          <cell r="BY107">
            <v>0</v>
          </cell>
          <cell r="BZ107">
            <v>21</v>
          </cell>
          <cell r="CA107">
            <v>0</v>
          </cell>
          <cell r="CB107">
            <v>0</v>
          </cell>
          <cell r="CF107" t="e">
            <v>#REF!</v>
          </cell>
          <cell r="CG107" t="e">
            <v>#REF!</v>
          </cell>
          <cell r="CH107" t="e">
            <v>#REF!</v>
          </cell>
          <cell r="CI107" t="e">
            <v>#REF!</v>
          </cell>
          <cell r="CJ107">
            <v>40999.676213541665</v>
          </cell>
          <cell r="CK107" t="e">
            <v>#REF!</v>
          </cell>
          <cell r="CL107" t="e">
            <v>#REF!</v>
          </cell>
          <cell r="CM107" t="e">
            <v>#REF!</v>
          </cell>
          <cell r="DL107" t="e">
            <v>#REF!</v>
          </cell>
          <cell r="DM107">
            <v>0</v>
          </cell>
          <cell r="DN107">
            <v>15</v>
          </cell>
        </row>
        <row r="108">
          <cell r="C108">
            <v>84</v>
          </cell>
          <cell r="D108">
            <v>122</v>
          </cell>
          <cell r="E108" t="str">
            <v>04090012</v>
          </cell>
          <cell r="F108" t="str">
            <v>Bandung</v>
          </cell>
          <cell r="G108" t="str">
            <v>Information Technology</v>
          </cell>
          <cell r="H108" t="str">
            <v>04090012</v>
          </cell>
          <cell r="I108" t="str">
            <v>C31200001</v>
          </cell>
          <cell r="J108" t="str">
            <v>IT</v>
          </cell>
          <cell r="K108" t="str">
            <v>C31400001</v>
          </cell>
          <cell r="L108" t="str">
            <v>BOD</v>
          </cell>
          <cell r="M108" t="str">
            <v>Aneng Sri Wulansah H.</v>
          </cell>
          <cell r="N108" t="str">
            <v>IT Support - FICO</v>
          </cell>
          <cell r="O108" t="str">
            <v>XXX</v>
          </cell>
          <cell r="P108" t="str">
            <v>Perempuan</v>
          </cell>
          <cell r="Q108">
            <v>39815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21</v>
          </cell>
          <cell r="AJ108">
            <v>18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2</v>
          </cell>
          <cell r="AS108">
            <v>1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N108">
            <v>0</v>
          </cell>
          <cell r="BP108">
            <v>39815</v>
          </cell>
          <cell r="BQ108">
            <v>970</v>
          </cell>
          <cell r="BR108">
            <v>2</v>
          </cell>
          <cell r="BS108">
            <v>240</v>
          </cell>
          <cell r="BT108">
            <v>8</v>
          </cell>
          <cell r="BU108">
            <v>0</v>
          </cell>
          <cell r="BV108">
            <v>12</v>
          </cell>
          <cell r="BW108">
            <v>0</v>
          </cell>
          <cell r="BX108">
            <v>12</v>
          </cell>
          <cell r="BY108">
            <v>0</v>
          </cell>
          <cell r="BZ108">
            <v>18</v>
          </cell>
          <cell r="CA108">
            <v>0</v>
          </cell>
          <cell r="CB108">
            <v>0</v>
          </cell>
          <cell r="CF108" t="e">
            <v>#REF!</v>
          </cell>
          <cell r="CG108" t="e">
            <v>#REF!</v>
          </cell>
          <cell r="CH108" t="e">
            <v>#REF!</v>
          </cell>
          <cell r="CI108" t="e">
            <v>#REF!</v>
          </cell>
          <cell r="CJ108">
            <v>40999.676213541665</v>
          </cell>
          <cell r="CK108" t="e">
            <v>#REF!</v>
          </cell>
          <cell r="CL108" t="e">
            <v>#REF!</v>
          </cell>
          <cell r="CM108" t="e">
            <v>#REF!</v>
          </cell>
          <cell r="DL108" t="e">
            <v>#REF!</v>
          </cell>
          <cell r="DM108">
            <v>0</v>
          </cell>
          <cell r="DN108">
            <v>8</v>
          </cell>
        </row>
        <row r="109">
          <cell r="C109">
            <v>332</v>
          </cell>
          <cell r="D109">
            <v>125</v>
          </cell>
          <cell r="E109" t="str">
            <v>04060008</v>
          </cell>
          <cell r="F109" t="str">
            <v>Bandung</v>
          </cell>
          <cell r="G109" t="str">
            <v>System Development</v>
          </cell>
          <cell r="H109" t="str">
            <v>04060008</v>
          </cell>
          <cell r="I109" t="str">
            <v>C31100003</v>
          </cell>
          <cell r="J109" t="str">
            <v>POLICY &amp; MONITORING</v>
          </cell>
          <cell r="K109" t="str">
            <v>C31400001</v>
          </cell>
          <cell r="L109" t="str">
            <v>BOD</v>
          </cell>
          <cell r="M109" t="str">
            <v>Donny Andriansyah</v>
          </cell>
          <cell r="N109" t="str">
            <v>System Development Manager</v>
          </cell>
          <cell r="O109" t="str">
            <v>XXX</v>
          </cell>
          <cell r="P109" t="str">
            <v>Laki-laki</v>
          </cell>
          <cell r="Q109">
            <v>38971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21</v>
          </cell>
          <cell r="AJ109">
            <v>20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1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19671325</v>
          </cell>
          <cell r="BH109">
            <v>1402000</v>
          </cell>
          <cell r="BI109">
            <v>0</v>
          </cell>
          <cell r="BJ109">
            <v>21073325</v>
          </cell>
          <cell r="BK109">
            <v>0</v>
          </cell>
          <cell r="BL109">
            <v>0</v>
          </cell>
          <cell r="BN109">
            <v>-1402000</v>
          </cell>
          <cell r="BP109">
            <v>38971</v>
          </cell>
          <cell r="BQ109">
            <v>1814</v>
          </cell>
          <cell r="BR109">
            <v>4</v>
          </cell>
          <cell r="BS109">
            <v>354</v>
          </cell>
          <cell r="BT109">
            <v>11</v>
          </cell>
          <cell r="BU109">
            <v>24</v>
          </cell>
          <cell r="BV109">
            <v>12</v>
          </cell>
          <cell r="BW109">
            <v>1</v>
          </cell>
          <cell r="BX109">
            <v>13</v>
          </cell>
          <cell r="BY109">
            <v>0</v>
          </cell>
          <cell r="BZ109">
            <v>20</v>
          </cell>
          <cell r="CA109">
            <v>0</v>
          </cell>
          <cell r="CB109">
            <v>0</v>
          </cell>
          <cell r="CF109" t="e">
            <v>#REF!</v>
          </cell>
          <cell r="CG109" t="e">
            <v>#REF!</v>
          </cell>
          <cell r="CH109" t="e">
            <v>#REF!</v>
          </cell>
          <cell r="CI109" t="e">
            <v>#REF!</v>
          </cell>
          <cell r="CJ109">
            <v>40999.676213541665</v>
          </cell>
          <cell r="CK109" t="e">
            <v>#REF!</v>
          </cell>
          <cell r="CL109" t="e">
            <v>#REF!</v>
          </cell>
          <cell r="CM109" t="e">
            <v>#REF!</v>
          </cell>
          <cell r="DL109" t="e">
            <v>#REF!</v>
          </cell>
          <cell r="DM109">
            <v>0</v>
          </cell>
          <cell r="DN109">
            <v>11</v>
          </cell>
        </row>
        <row r="110">
          <cell r="C110">
            <v>85</v>
          </cell>
          <cell r="D110">
            <v>126</v>
          </cell>
          <cell r="E110" t="str">
            <v>03081234</v>
          </cell>
          <cell r="F110" t="str">
            <v>Bandung</v>
          </cell>
          <cell r="G110" t="str">
            <v>Information Technology</v>
          </cell>
          <cell r="H110" t="str">
            <v>03081234</v>
          </cell>
          <cell r="I110" t="str">
            <v>C31200001</v>
          </cell>
          <cell r="J110" t="str">
            <v>IT</v>
          </cell>
          <cell r="K110" t="str">
            <v>C31400001</v>
          </cell>
          <cell r="L110" t="str">
            <v>BOD</v>
          </cell>
          <cell r="M110" t="str">
            <v>Hadi Kusumah</v>
          </cell>
          <cell r="N110" t="str">
            <v>ABAP Developer</v>
          </cell>
          <cell r="O110" t="str">
            <v>XXX</v>
          </cell>
          <cell r="P110" t="str">
            <v>Laki-laki</v>
          </cell>
          <cell r="Q110">
            <v>39651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Z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21</v>
          </cell>
          <cell r="AJ110">
            <v>21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N110">
            <v>0</v>
          </cell>
          <cell r="BP110">
            <v>39651</v>
          </cell>
          <cell r="BQ110">
            <v>1134</v>
          </cell>
          <cell r="BR110">
            <v>3</v>
          </cell>
          <cell r="BS110">
            <v>39</v>
          </cell>
          <cell r="BT110">
            <v>1</v>
          </cell>
          <cell r="BU110">
            <v>9</v>
          </cell>
          <cell r="BV110">
            <v>12</v>
          </cell>
          <cell r="BW110">
            <v>0</v>
          </cell>
          <cell r="BX110">
            <v>12</v>
          </cell>
          <cell r="BY110">
            <v>0</v>
          </cell>
          <cell r="BZ110">
            <v>21</v>
          </cell>
          <cell r="CA110">
            <v>0</v>
          </cell>
          <cell r="CB110">
            <v>0</v>
          </cell>
          <cell r="CF110" t="e">
            <v>#REF!</v>
          </cell>
          <cell r="CG110" t="e">
            <v>#REF!</v>
          </cell>
          <cell r="CH110" t="e">
            <v>#REF!</v>
          </cell>
          <cell r="CI110" t="e">
            <v>#REF!</v>
          </cell>
          <cell r="CJ110">
            <v>40999.676213541665</v>
          </cell>
          <cell r="CK110" t="e">
            <v>#REF!</v>
          </cell>
          <cell r="CL110" t="e">
            <v>#REF!</v>
          </cell>
          <cell r="CM110" t="e">
            <v>#REF!</v>
          </cell>
          <cell r="DL110" t="e">
            <v>#REF!</v>
          </cell>
          <cell r="DM110">
            <v>0</v>
          </cell>
          <cell r="DN110">
            <v>6</v>
          </cell>
        </row>
        <row r="111">
          <cell r="C111">
            <v>97</v>
          </cell>
          <cell r="D111">
            <v>128</v>
          </cell>
          <cell r="E111" t="str">
            <v>04100067</v>
          </cell>
          <cell r="F111" t="str">
            <v>Bandung</v>
          </cell>
          <cell r="G111" t="str">
            <v>Internal Audit</v>
          </cell>
          <cell r="H111" t="str">
            <v>04100067</v>
          </cell>
          <cell r="I111" t="str">
            <v>C31100005</v>
          </cell>
          <cell r="J111" t="str">
            <v>CORPORATE INTERNAL A</v>
          </cell>
          <cell r="K111" t="str">
            <v>C31400001</v>
          </cell>
          <cell r="L111" t="str">
            <v>BOD</v>
          </cell>
          <cell r="M111" t="str">
            <v>Ibnu Shina</v>
          </cell>
          <cell r="N111" t="str">
            <v>Internal Auditor</v>
          </cell>
          <cell r="O111" t="str">
            <v>XXX</v>
          </cell>
          <cell r="P111" t="str">
            <v>Laki-laki</v>
          </cell>
          <cell r="Q111">
            <v>40392</v>
          </cell>
          <cell r="U111">
            <v>0</v>
          </cell>
          <cell r="V111">
            <v>0</v>
          </cell>
          <cell r="X111">
            <v>0</v>
          </cell>
          <cell r="Y111">
            <v>0</v>
          </cell>
          <cell r="Z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21</v>
          </cell>
          <cell r="AJ111">
            <v>19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2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N111">
            <v>0</v>
          </cell>
          <cell r="BP111">
            <v>40392</v>
          </cell>
          <cell r="BQ111">
            <v>393</v>
          </cell>
          <cell r="BR111">
            <v>1</v>
          </cell>
          <cell r="BS111">
            <v>28</v>
          </cell>
          <cell r="BT111">
            <v>0</v>
          </cell>
          <cell r="BU111">
            <v>28</v>
          </cell>
          <cell r="BV111">
            <v>12</v>
          </cell>
          <cell r="BW111">
            <v>1</v>
          </cell>
          <cell r="BX111">
            <v>13</v>
          </cell>
          <cell r="BY111">
            <v>0</v>
          </cell>
          <cell r="BZ111">
            <v>19</v>
          </cell>
          <cell r="CA111">
            <v>0</v>
          </cell>
          <cell r="CB111">
            <v>0</v>
          </cell>
          <cell r="CF111" t="e">
            <v>#REF!</v>
          </cell>
          <cell r="CG111" t="e">
            <v>#REF!</v>
          </cell>
          <cell r="CH111" t="e">
            <v>#REF!</v>
          </cell>
          <cell r="CI111" t="e">
            <v>#REF!</v>
          </cell>
          <cell r="CJ111">
            <v>40999.676213541665</v>
          </cell>
          <cell r="CK111" t="e">
            <v>#REF!</v>
          </cell>
          <cell r="CL111" t="e">
            <v>#REF!</v>
          </cell>
          <cell r="CM111" t="e">
            <v>#REF!</v>
          </cell>
          <cell r="DL111" t="e">
            <v>#REF!</v>
          </cell>
          <cell r="DM111">
            <v>0</v>
          </cell>
          <cell r="DN111">
            <v>4</v>
          </cell>
        </row>
        <row r="112">
          <cell r="C112">
            <v>86</v>
          </cell>
          <cell r="D112">
            <v>129</v>
          </cell>
          <cell r="E112" t="str">
            <v>04090016</v>
          </cell>
          <cell r="F112" t="str">
            <v>Bandung</v>
          </cell>
          <cell r="G112" t="str">
            <v>Information Technology</v>
          </cell>
          <cell r="H112" t="str">
            <v>04090016</v>
          </cell>
          <cell r="I112" t="str">
            <v>C31200001</v>
          </cell>
          <cell r="J112" t="str">
            <v>IT</v>
          </cell>
          <cell r="K112" t="str">
            <v>C31400001</v>
          </cell>
          <cell r="L112" t="str">
            <v>BOD</v>
          </cell>
          <cell r="M112" t="str">
            <v>Ismet Hasan Suriakusumah</v>
          </cell>
          <cell r="N112" t="str">
            <v xml:space="preserve">IT Manager - Functional MM/ PP/ PC </v>
          </cell>
          <cell r="O112" t="str">
            <v>XXX</v>
          </cell>
          <cell r="P112" t="str">
            <v>Laki-laki</v>
          </cell>
          <cell r="Q112">
            <v>39904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Z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21</v>
          </cell>
          <cell r="AJ112">
            <v>20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1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15616000</v>
          </cell>
          <cell r="BH112">
            <v>1416000</v>
          </cell>
          <cell r="BI112">
            <v>0</v>
          </cell>
          <cell r="BJ112">
            <v>17032000</v>
          </cell>
          <cell r="BK112">
            <v>0</v>
          </cell>
          <cell r="BL112">
            <v>0</v>
          </cell>
          <cell r="BN112">
            <v>-1416000</v>
          </cell>
          <cell r="BP112">
            <v>39904</v>
          </cell>
          <cell r="BQ112">
            <v>881</v>
          </cell>
          <cell r="BR112">
            <v>2</v>
          </cell>
          <cell r="BS112">
            <v>151</v>
          </cell>
          <cell r="BT112">
            <v>5</v>
          </cell>
          <cell r="BU112">
            <v>1</v>
          </cell>
          <cell r="BV112">
            <v>12</v>
          </cell>
          <cell r="BW112">
            <v>0</v>
          </cell>
          <cell r="BX112">
            <v>12</v>
          </cell>
          <cell r="BY112">
            <v>0</v>
          </cell>
          <cell r="BZ112">
            <v>20</v>
          </cell>
          <cell r="CA112">
            <v>0</v>
          </cell>
          <cell r="CB112">
            <v>0</v>
          </cell>
          <cell r="CF112" t="e">
            <v>#REF!</v>
          </cell>
          <cell r="CG112" t="e">
            <v>#REF!</v>
          </cell>
          <cell r="CH112" t="e">
            <v>#REF!</v>
          </cell>
          <cell r="CI112" t="e">
            <v>#REF!</v>
          </cell>
          <cell r="CJ112">
            <v>40999.676213541665</v>
          </cell>
          <cell r="CK112" t="e">
            <v>#REF!</v>
          </cell>
          <cell r="CL112" t="e">
            <v>#REF!</v>
          </cell>
          <cell r="CM112" t="e">
            <v>#REF!</v>
          </cell>
          <cell r="DL112" t="e">
            <v>#REF!</v>
          </cell>
          <cell r="DM112">
            <v>0</v>
          </cell>
          <cell r="DN112">
            <v>4</v>
          </cell>
        </row>
        <row r="113">
          <cell r="C113">
            <v>87</v>
          </cell>
          <cell r="D113">
            <v>130</v>
          </cell>
          <cell r="E113" t="str">
            <v>03060160</v>
          </cell>
          <cell r="F113" t="str">
            <v>Bandung</v>
          </cell>
          <cell r="G113" t="str">
            <v>Information Technology</v>
          </cell>
          <cell r="H113" t="str">
            <v>03060160</v>
          </cell>
          <cell r="I113" t="str">
            <v>C31200001</v>
          </cell>
          <cell r="J113" t="str">
            <v>IT</v>
          </cell>
          <cell r="K113" t="str">
            <v>C31400001</v>
          </cell>
          <cell r="L113" t="str">
            <v>BOD</v>
          </cell>
          <cell r="M113" t="str">
            <v>Maman Setiadi</v>
          </cell>
          <cell r="N113" t="str">
            <v xml:space="preserve">IT Supervisor - Functional SD &amp; Transportation </v>
          </cell>
          <cell r="O113" t="str">
            <v>XXX</v>
          </cell>
          <cell r="P113" t="str">
            <v>Laki-laki</v>
          </cell>
          <cell r="Q113">
            <v>38839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Z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21</v>
          </cell>
          <cell r="AJ113">
            <v>19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0</v>
          </cell>
          <cell r="AS113">
            <v>2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0</v>
          </cell>
          <cell r="BP113">
            <v>38839</v>
          </cell>
          <cell r="BQ113">
            <v>1946</v>
          </cell>
          <cell r="BR113">
            <v>5</v>
          </cell>
          <cell r="BS113">
            <v>121</v>
          </cell>
          <cell r="BT113">
            <v>4</v>
          </cell>
          <cell r="BU113">
            <v>1</v>
          </cell>
          <cell r="BV113">
            <v>12</v>
          </cell>
          <cell r="BW113">
            <v>0</v>
          </cell>
          <cell r="BX113">
            <v>12</v>
          </cell>
          <cell r="BY113">
            <v>0</v>
          </cell>
          <cell r="BZ113">
            <v>19</v>
          </cell>
          <cell r="CA113">
            <v>0</v>
          </cell>
          <cell r="CB113">
            <v>0</v>
          </cell>
          <cell r="CF113" t="e">
            <v>#REF!</v>
          </cell>
          <cell r="CG113" t="e">
            <v>#REF!</v>
          </cell>
          <cell r="CH113" t="e">
            <v>#REF!</v>
          </cell>
          <cell r="CI113" t="e">
            <v>#REF!</v>
          </cell>
          <cell r="CJ113">
            <v>40999.676213541665</v>
          </cell>
          <cell r="CK113" t="e">
            <v>#REF!</v>
          </cell>
          <cell r="CL113" t="e">
            <v>#REF!</v>
          </cell>
          <cell r="CM113" t="e">
            <v>#REF!</v>
          </cell>
          <cell r="DL113" t="e">
            <v>#REF!</v>
          </cell>
          <cell r="DM113">
            <v>0</v>
          </cell>
          <cell r="DN113">
            <v>5</v>
          </cell>
        </row>
        <row r="114">
          <cell r="C114">
            <v>88</v>
          </cell>
          <cell r="D114">
            <v>131</v>
          </cell>
          <cell r="E114" t="str">
            <v>04110008</v>
          </cell>
          <cell r="F114" t="str">
            <v>Bandung</v>
          </cell>
          <cell r="G114" t="str">
            <v>Information Technology</v>
          </cell>
          <cell r="H114" t="str">
            <v>04110008</v>
          </cell>
          <cell r="I114" t="str">
            <v>C31200001</v>
          </cell>
          <cell r="J114" t="str">
            <v>IT</v>
          </cell>
          <cell r="K114" t="str">
            <v>C31400001</v>
          </cell>
          <cell r="L114" t="str">
            <v>BOD</v>
          </cell>
          <cell r="M114" t="str">
            <v>Moh.Ridwanzah</v>
          </cell>
          <cell r="N114" t="str">
            <v>IT Support - SD &amp; Transportation</v>
          </cell>
          <cell r="O114" t="str">
            <v>XXX</v>
          </cell>
          <cell r="P114" t="str">
            <v>Laki-laki</v>
          </cell>
          <cell r="Q114">
            <v>40575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21</v>
          </cell>
          <cell r="AJ114">
            <v>21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N114">
            <v>0</v>
          </cell>
          <cell r="BP114">
            <v>40575</v>
          </cell>
          <cell r="BQ114">
            <v>210</v>
          </cell>
          <cell r="BR114">
            <v>0</v>
          </cell>
          <cell r="BS114">
            <v>210</v>
          </cell>
          <cell r="BT114">
            <v>7</v>
          </cell>
          <cell r="BU114">
            <v>0</v>
          </cell>
          <cell r="BV114">
            <v>7</v>
          </cell>
          <cell r="BW114">
            <v>0</v>
          </cell>
          <cell r="BX114">
            <v>7</v>
          </cell>
          <cell r="BY114">
            <v>0</v>
          </cell>
          <cell r="BZ114">
            <v>21</v>
          </cell>
          <cell r="CA114">
            <v>0</v>
          </cell>
          <cell r="CB114">
            <v>0</v>
          </cell>
          <cell r="CF114" t="e">
            <v>#REF!</v>
          </cell>
          <cell r="CG114" t="e">
            <v>#REF!</v>
          </cell>
          <cell r="CH114" t="e">
            <v>#REF!</v>
          </cell>
          <cell r="CI114" t="e">
            <v>#REF!</v>
          </cell>
          <cell r="CJ114">
            <v>40999.676213541665</v>
          </cell>
          <cell r="CK114" t="e">
            <v>#REF!</v>
          </cell>
          <cell r="CL114" t="e">
            <v>#REF!</v>
          </cell>
          <cell r="CM114" t="e">
            <v>#REF!</v>
          </cell>
          <cell r="DL114" t="e">
            <v>#REF!</v>
          </cell>
          <cell r="DM114">
            <v>0</v>
          </cell>
          <cell r="DN114">
            <v>8</v>
          </cell>
        </row>
        <row r="115">
          <cell r="C115">
            <v>89</v>
          </cell>
          <cell r="D115">
            <v>133</v>
          </cell>
          <cell r="E115" t="str">
            <v>06090019</v>
          </cell>
          <cell r="F115" t="str">
            <v>Bandung</v>
          </cell>
          <cell r="G115" t="str">
            <v>Information Technology</v>
          </cell>
          <cell r="H115" t="str">
            <v>06090019</v>
          </cell>
          <cell r="I115" t="str">
            <v>C31200001</v>
          </cell>
          <cell r="J115" t="str">
            <v>IT</v>
          </cell>
          <cell r="K115" t="str">
            <v>C31400001</v>
          </cell>
          <cell r="L115" t="str">
            <v>BOD</v>
          </cell>
          <cell r="M115" t="str">
            <v>Priendy Sukaryat</v>
          </cell>
          <cell r="N115" t="str">
            <v>IT Support - SSC</v>
          </cell>
          <cell r="O115" t="str">
            <v>XXX</v>
          </cell>
          <cell r="P115" t="str">
            <v>Laki-laki</v>
          </cell>
          <cell r="Q115">
            <v>39904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Z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21</v>
          </cell>
          <cell r="AJ115">
            <v>20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R115">
            <v>0</v>
          </cell>
          <cell r="AS115">
            <v>1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N115">
            <v>0</v>
          </cell>
          <cell r="BP115">
            <v>39904</v>
          </cell>
          <cell r="BQ115">
            <v>881</v>
          </cell>
          <cell r="BR115">
            <v>2</v>
          </cell>
          <cell r="BS115">
            <v>151</v>
          </cell>
          <cell r="BT115">
            <v>5</v>
          </cell>
          <cell r="BU115">
            <v>1</v>
          </cell>
          <cell r="BV115">
            <v>12</v>
          </cell>
          <cell r="BW115">
            <v>0</v>
          </cell>
          <cell r="BX115">
            <v>12</v>
          </cell>
          <cell r="BY115">
            <v>0</v>
          </cell>
          <cell r="BZ115">
            <v>20</v>
          </cell>
          <cell r="CA115">
            <v>0</v>
          </cell>
          <cell r="CB115">
            <v>0</v>
          </cell>
          <cell r="CF115" t="e">
            <v>#REF!</v>
          </cell>
          <cell r="CG115" t="e">
            <v>#REF!</v>
          </cell>
          <cell r="CH115" t="e">
            <v>#REF!</v>
          </cell>
          <cell r="CI115" t="e">
            <v>#REF!</v>
          </cell>
          <cell r="CJ115">
            <v>40999.676213541665</v>
          </cell>
          <cell r="CK115" t="e">
            <v>#REF!</v>
          </cell>
          <cell r="CL115" t="e">
            <v>#REF!</v>
          </cell>
          <cell r="CM115" t="e">
            <v>#REF!</v>
          </cell>
          <cell r="DL115" t="e">
            <v>#REF!</v>
          </cell>
          <cell r="DM115">
            <v>0</v>
          </cell>
          <cell r="DN115">
            <v>1</v>
          </cell>
        </row>
        <row r="116">
          <cell r="C116">
            <v>39</v>
          </cell>
          <cell r="D116">
            <v>135</v>
          </cell>
          <cell r="E116" t="str">
            <v>04090046</v>
          </cell>
          <cell r="F116" t="str">
            <v>Bandung</v>
          </cell>
          <cell r="G116" t="str">
            <v>Cost Accounting/Finance-Accounting</v>
          </cell>
          <cell r="H116" t="str">
            <v>04090046</v>
          </cell>
          <cell r="I116" t="str">
            <v>C31100002</v>
          </cell>
          <cell r="J116" t="str">
            <v>ACCOUNTING</v>
          </cell>
          <cell r="K116" t="str">
            <v>C31400001</v>
          </cell>
          <cell r="L116" t="str">
            <v>BOD</v>
          </cell>
          <cell r="M116" t="str">
            <v>Suryadi Irvandy Kurniawan</v>
          </cell>
          <cell r="N116" t="str">
            <v xml:space="preserve">Cost Accounting Manager </v>
          </cell>
          <cell r="O116" t="str">
            <v>XXX</v>
          </cell>
          <cell r="P116" t="str">
            <v>Laki-laki</v>
          </cell>
          <cell r="Q116">
            <v>39993</v>
          </cell>
          <cell r="U116">
            <v>0</v>
          </cell>
          <cell r="V116">
            <v>0</v>
          </cell>
          <cell r="X116">
            <v>0</v>
          </cell>
          <cell r="Y116">
            <v>0</v>
          </cell>
          <cell r="Z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21</v>
          </cell>
          <cell r="AJ116">
            <v>21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18448000</v>
          </cell>
          <cell r="BH116">
            <v>1416000</v>
          </cell>
          <cell r="BI116">
            <v>0</v>
          </cell>
          <cell r="BJ116">
            <v>19864000</v>
          </cell>
          <cell r="BK116">
            <v>0</v>
          </cell>
          <cell r="BL116">
            <v>0</v>
          </cell>
          <cell r="BN116">
            <v>-1416000</v>
          </cell>
          <cell r="BP116">
            <v>39993</v>
          </cell>
          <cell r="BQ116">
            <v>792</v>
          </cell>
          <cell r="BR116">
            <v>2</v>
          </cell>
          <cell r="BS116">
            <v>62</v>
          </cell>
          <cell r="BT116">
            <v>2</v>
          </cell>
          <cell r="BU116">
            <v>2</v>
          </cell>
          <cell r="BV116">
            <v>12</v>
          </cell>
          <cell r="BW116">
            <v>0</v>
          </cell>
          <cell r="BX116">
            <v>12</v>
          </cell>
          <cell r="BY116">
            <v>0</v>
          </cell>
          <cell r="BZ116">
            <v>21</v>
          </cell>
          <cell r="CA116">
            <v>0</v>
          </cell>
          <cell r="CB116">
            <v>0</v>
          </cell>
          <cell r="CF116" t="e">
            <v>#REF!</v>
          </cell>
          <cell r="CG116" t="e">
            <v>#REF!</v>
          </cell>
          <cell r="CH116" t="e">
            <v>#REF!</v>
          </cell>
          <cell r="CI116" t="e">
            <v>#REF!</v>
          </cell>
          <cell r="CJ116">
            <v>40999.676213541665</v>
          </cell>
          <cell r="CK116" t="e">
            <v>#REF!</v>
          </cell>
          <cell r="CL116" t="e">
            <v>#REF!</v>
          </cell>
          <cell r="CM116" t="e">
            <v>#REF!</v>
          </cell>
          <cell r="DL116" t="e">
            <v>#REF!</v>
          </cell>
          <cell r="DM116">
            <v>0</v>
          </cell>
          <cell r="DN116">
            <v>7</v>
          </cell>
        </row>
        <row r="117">
          <cell r="C117">
            <v>90</v>
          </cell>
          <cell r="D117">
            <v>136</v>
          </cell>
          <cell r="E117" t="str">
            <v>03060258</v>
          </cell>
          <cell r="F117" t="str">
            <v>Bandung</v>
          </cell>
          <cell r="G117" t="str">
            <v>Information Technology</v>
          </cell>
          <cell r="H117" t="str">
            <v>03060258</v>
          </cell>
          <cell r="I117" t="str">
            <v>C31200001</v>
          </cell>
          <cell r="J117" t="str">
            <v>IT</v>
          </cell>
          <cell r="K117" t="str">
            <v>C31400001</v>
          </cell>
          <cell r="L117" t="str">
            <v>BOD</v>
          </cell>
          <cell r="M117" t="str">
            <v>Ujang Ulumudin</v>
          </cell>
          <cell r="N117" t="str">
            <v>IT Supervisor - Basis &amp; Network</v>
          </cell>
          <cell r="O117" t="str">
            <v>XXX</v>
          </cell>
          <cell r="P117" t="str">
            <v>Laki-laki</v>
          </cell>
          <cell r="Q117">
            <v>39052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21</v>
          </cell>
          <cell r="AJ117">
            <v>20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R117">
            <v>0</v>
          </cell>
          <cell r="AS117">
            <v>1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N117">
            <v>0</v>
          </cell>
          <cell r="BP117">
            <v>39052</v>
          </cell>
          <cell r="BQ117">
            <v>1733</v>
          </cell>
          <cell r="BR117">
            <v>4</v>
          </cell>
          <cell r="BS117">
            <v>273</v>
          </cell>
          <cell r="BT117">
            <v>9</v>
          </cell>
          <cell r="BU117">
            <v>3</v>
          </cell>
          <cell r="BV117">
            <v>12</v>
          </cell>
          <cell r="BW117">
            <v>0</v>
          </cell>
          <cell r="BX117">
            <v>12</v>
          </cell>
          <cell r="BY117">
            <v>0</v>
          </cell>
          <cell r="BZ117">
            <v>20</v>
          </cell>
          <cell r="CA117">
            <v>0</v>
          </cell>
          <cell r="CB117">
            <v>0</v>
          </cell>
          <cell r="CF117" t="e">
            <v>#REF!</v>
          </cell>
          <cell r="CG117" t="e">
            <v>#REF!</v>
          </cell>
          <cell r="CH117" t="e">
            <v>#REF!</v>
          </cell>
          <cell r="CI117" t="e">
            <v>#REF!</v>
          </cell>
          <cell r="CJ117">
            <v>40999.676213541665</v>
          </cell>
          <cell r="CK117" t="e">
            <v>#REF!</v>
          </cell>
          <cell r="CL117" t="e">
            <v>#REF!</v>
          </cell>
          <cell r="CM117" t="e">
            <v>#REF!</v>
          </cell>
          <cell r="DL117" t="e">
            <v>#REF!</v>
          </cell>
          <cell r="DM117">
            <v>0</v>
          </cell>
          <cell r="DN117">
            <v>22</v>
          </cell>
        </row>
        <row r="118">
          <cell r="C118">
            <v>91</v>
          </cell>
          <cell r="D118">
            <v>137</v>
          </cell>
          <cell r="E118" t="str">
            <v>04110011</v>
          </cell>
          <cell r="F118" t="str">
            <v>Bandung</v>
          </cell>
          <cell r="G118" t="str">
            <v>Information Technology</v>
          </cell>
          <cell r="H118" t="str">
            <v>04110011</v>
          </cell>
          <cell r="I118" t="str">
            <v>C31200001</v>
          </cell>
          <cell r="J118" t="str">
            <v>IT</v>
          </cell>
          <cell r="K118" t="str">
            <v>C31400001</v>
          </cell>
          <cell r="L118" t="str">
            <v>BOD</v>
          </cell>
          <cell r="M118" t="str">
            <v>Yanuar Rachman Susanto</v>
          </cell>
          <cell r="N118" t="str">
            <v>ABAP Developer</v>
          </cell>
          <cell r="O118" t="str">
            <v>XXX</v>
          </cell>
          <cell r="P118" t="str">
            <v>Laki-laki</v>
          </cell>
          <cell r="Q118">
            <v>40588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21</v>
          </cell>
          <cell r="AJ118">
            <v>21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N118">
            <v>0</v>
          </cell>
          <cell r="BP118">
            <v>40588</v>
          </cell>
          <cell r="BQ118">
            <v>197</v>
          </cell>
          <cell r="BR118">
            <v>0</v>
          </cell>
          <cell r="BS118">
            <v>197</v>
          </cell>
          <cell r="BT118">
            <v>6</v>
          </cell>
          <cell r="BU118">
            <v>17</v>
          </cell>
          <cell r="BV118">
            <v>6</v>
          </cell>
          <cell r="BW118">
            <v>1</v>
          </cell>
          <cell r="BX118">
            <v>7</v>
          </cell>
          <cell r="BY118">
            <v>0</v>
          </cell>
          <cell r="BZ118">
            <v>21</v>
          </cell>
          <cell r="CA118">
            <v>0</v>
          </cell>
          <cell r="CB118">
            <v>0</v>
          </cell>
          <cell r="CF118" t="e">
            <v>#REF!</v>
          </cell>
          <cell r="CG118" t="e">
            <v>#REF!</v>
          </cell>
          <cell r="CH118" t="e">
            <v>#REF!</v>
          </cell>
          <cell r="CI118" t="e">
            <v>#REF!</v>
          </cell>
          <cell r="CJ118">
            <v>40999.676213541665</v>
          </cell>
          <cell r="CK118" t="e">
            <v>#REF!</v>
          </cell>
          <cell r="CL118" t="e">
            <v>#REF!</v>
          </cell>
          <cell r="CM118" t="e">
            <v>#REF!</v>
          </cell>
          <cell r="DL118" t="e">
            <v>#REF!</v>
          </cell>
          <cell r="DM118">
            <v>0</v>
          </cell>
          <cell r="DN118">
            <v>7</v>
          </cell>
        </row>
        <row r="119">
          <cell r="C119">
            <v>333</v>
          </cell>
          <cell r="D119">
            <v>138</v>
          </cell>
          <cell r="E119" t="str">
            <v>04100041</v>
          </cell>
          <cell r="F119" t="str">
            <v>Bandung</v>
          </cell>
          <cell r="G119" t="str">
            <v>System Development</v>
          </cell>
          <cell r="H119" t="str">
            <v>04100041</v>
          </cell>
          <cell r="I119" t="str">
            <v>C31100003</v>
          </cell>
          <cell r="J119" t="str">
            <v>POLICY &amp; MONITORING</v>
          </cell>
          <cell r="K119" t="str">
            <v>C31400001</v>
          </cell>
          <cell r="L119" t="str">
            <v>BOD</v>
          </cell>
          <cell r="M119" t="str">
            <v>Yeni Sri Hartini</v>
          </cell>
          <cell r="N119" t="str">
            <v>System Development Staff</v>
          </cell>
          <cell r="O119" t="str">
            <v>XXX</v>
          </cell>
          <cell r="P119" t="str">
            <v>Perempuan</v>
          </cell>
          <cell r="Q119">
            <v>40280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21</v>
          </cell>
          <cell r="AJ119">
            <v>21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N119">
            <v>0</v>
          </cell>
          <cell r="BP119">
            <v>40280</v>
          </cell>
          <cell r="BQ119">
            <v>505</v>
          </cell>
          <cell r="BR119">
            <v>1</v>
          </cell>
          <cell r="BS119">
            <v>140</v>
          </cell>
          <cell r="BT119">
            <v>4</v>
          </cell>
          <cell r="BU119">
            <v>20</v>
          </cell>
          <cell r="BV119">
            <v>12</v>
          </cell>
          <cell r="BW119">
            <v>1</v>
          </cell>
          <cell r="BX119">
            <v>13</v>
          </cell>
          <cell r="BY119">
            <v>0</v>
          </cell>
          <cell r="BZ119">
            <v>21</v>
          </cell>
          <cell r="CA119">
            <v>0</v>
          </cell>
          <cell r="CB119">
            <v>0</v>
          </cell>
          <cell r="CF119" t="e">
            <v>#REF!</v>
          </cell>
          <cell r="CG119" t="e">
            <v>#REF!</v>
          </cell>
          <cell r="CH119" t="e">
            <v>#REF!</v>
          </cell>
          <cell r="CI119" t="e">
            <v>#REF!</v>
          </cell>
          <cell r="CJ119">
            <v>40999.676213541665</v>
          </cell>
          <cell r="CK119" t="e">
            <v>#REF!</v>
          </cell>
          <cell r="CL119" t="e">
            <v>#REF!</v>
          </cell>
          <cell r="CM119" t="e">
            <v>#REF!</v>
          </cell>
          <cell r="DL119" t="e">
            <v>#REF!</v>
          </cell>
          <cell r="DM119">
            <v>0</v>
          </cell>
          <cell r="DN119">
            <v>4</v>
          </cell>
        </row>
        <row r="120">
          <cell r="C120">
            <v>92</v>
          </cell>
          <cell r="D120">
            <v>139</v>
          </cell>
          <cell r="E120" t="str">
            <v>03081488</v>
          </cell>
          <cell r="F120" t="str">
            <v>Bandung</v>
          </cell>
          <cell r="G120" t="str">
            <v>Information Technology</v>
          </cell>
          <cell r="H120" t="str">
            <v>03081488</v>
          </cell>
          <cell r="I120" t="str">
            <v>C31200001</v>
          </cell>
          <cell r="J120" t="str">
            <v>IT</v>
          </cell>
          <cell r="K120" t="str">
            <v>C31400001</v>
          </cell>
          <cell r="L120" t="str">
            <v>BOD</v>
          </cell>
          <cell r="M120" t="str">
            <v>Yudi Tanosadi</v>
          </cell>
          <cell r="N120" t="str">
            <v>IT General Manager</v>
          </cell>
          <cell r="O120" t="str">
            <v>XXX</v>
          </cell>
          <cell r="P120" t="str">
            <v>Laki-laki</v>
          </cell>
          <cell r="Q120">
            <v>39727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21</v>
          </cell>
          <cell r="AJ120">
            <v>20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1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38604000</v>
          </cell>
          <cell r="BH120">
            <v>2968000</v>
          </cell>
          <cell r="BI120">
            <v>0</v>
          </cell>
          <cell r="BJ120">
            <v>41572000</v>
          </cell>
          <cell r="BK120">
            <v>0</v>
          </cell>
          <cell r="BL120">
            <v>0</v>
          </cell>
          <cell r="BN120">
            <v>-2968000</v>
          </cell>
          <cell r="BP120">
            <v>39727</v>
          </cell>
          <cell r="BQ120">
            <v>1058</v>
          </cell>
          <cell r="BR120">
            <v>2</v>
          </cell>
          <cell r="BS120">
            <v>328</v>
          </cell>
          <cell r="BT120">
            <v>10</v>
          </cell>
          <cell r="BU120">
            <v>28</v>
          </cell>
          <cell r="BV120">
            <v>12</v>
          </cell>
          <cell r="BW120">
            <v>1</v>
          </cell>
          <cell r="BX120">
            <v>13</v>
          </cell>
          <cell r="BY120">
            <v>0</v>
          </cell>
          <cell r="BZ120">
            <v>20</v>
          </cell>
          <cell r="CA120">
            <v>0</v>
          </cell>
          <cell r="CB120">
            <v>0</v>
          </cell>
          <cell r="CF120" t="e">
            <v>#REF!</v>
          </cell>
          <cell r="CG120" t="e">
            <v>#REF!</v>
          </cell>
          <cell r="CH120" t="e">
            <v>#REF!</v>
          </cell>
          <cell r="CI120" t="e">
            <v>#REF!</v>
          </cell>
          <cell r="CJ120">
            <v>40999.676213541665</v>
          </cell>
          <cell r="CK120" t="e">
            <v>#REF!</v>
          </cell>
          <cell r="CL120" t="e">
            <v>#REF!</v>
          </cell>
          <cell r="CM120" t="e">
            <v>#REF!</v>
          </cell>
          <cell r="DL120" t="e">
            <v>#REF!</v>
          </cell>
          <cell r="DM120">
            <v>0</v>
          </cell>
          <cell r="DN120">
            <v>7</v>
          </cell>
        </row>
        <row r="121">
          <cell r="C121">
            <v>315</v>
          </cell>
          <cell r="D121">
            <v>140</v>
          </cell>
          <cell r="E121" t="str">
            <v>04060007</v>
          </cell>
          <cell r="F121" t="str">
            <v>Bandung</v>
          </cell>
          <cell r="G121" t="str">
            <v>Sales Project</v>
          </cell>
          <cell r="H121" t="str">
            <v>04060007</v>
          </cell>
          <cell r="I121" t="str">
            <v>C22220109</v>
          </cell>
          <cell r="J121" t="str">
            <v>NABATI CURAH JABAR</v>
          </cell>
          <cell r="K121" t="str">
            <v>C22220101</v>
          </cell>
          <cell r="L121" t="str">
            <v>ASM BANDUNG BARAT</v>
          </cell>
          <cell r="M121" t="str">
            <v>Subhan</v>
          </cell>
          <cell r="N121" t="str">
            <v>Area Sales &amp; Promotion Manager - Acting</v>
          </cell>
          <cell r="O121" t="str">
            <v>XXX</v>
          </cell>
          <cell r="P121" t="str">
            <v>Laki-laki</v>
          </cell>
          <cell r="Q121">
            <v>39053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25</v>
          </cell>
          <cell r="AJ121">
            <v>25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0.02</v>
          </cell>
          <cell r="BL121">
            <v>0</v>
          </cell>
          <cell r="BN121">
            <v>0</v>
          </cell>
          <cell r="BP121">
            <v>39053</v>
          </cell>
          <cell r="BQ121">
            <v>1732</v>
          </cell>
          <cell r="BR121">
            <v>4</v>
          </cell>
          <cell r="BS121">
            <v>272</v>
          </cell>
          <cell r="BT121">
            <v>9</v>
          </cell>
          <cell r="BU121">
            <v>2</v>
          </cell>
          <cell r="BV121">
            <v>12</v>
          </cell>
          <cell r="BW121">
            <v>0</v>
          </cell>
          <cell r="BX121">
            <v>12</v>
          </cell>
          <cell r="BY121">
            <v>0</v>
          </cell>
          <cell r="BZ121">
            <v>25</v>
          </cell>
          <cell r="CA121">
            <v>0</v>
          </cell>
          <cell r="CB121">
            <v>0</v>
          </cell>
          <cell r="CF121" t="e">
            <v>#REF!</v>
          </cell>
          <cell r="CG121" t="e">
            <v>#REF!</v>
          </cell>
          <cell r="CH121" t="e">
            <v>#REF!</v>
          </cell>
          <cell r="CI121" t="e">
            <v>#REF!</v>
          </cell>
          <cell r="CJ121">
            <v>40999.676213541665</v>
          </cell>
          <cell r="CK121" t="e">
            <v>#REF!</v>
          </cell>
          <cell r="CL121" t="e">
            <v>#REF!</v>
          </cell>
          <cell r="CM121" t="e">
            <v>#REF!</v>
          </cell>
          <cell r="DL121" t="e">
            <v>#REF!</v>
          </cell>
          <cell r="DM121">
            <v>0</v>
          </cell>
          <cell r="DN121">
            <v>25</v>
          </cell>
        </row>
        <row r="122">
          <cell r="C122">
            <v>225</v>
          </cell>
          <cell r="D122">
            <v>141</v>
          </cell>
          <cell r="E122" t="str">
            <v>04100033</v>
          </cell>
          <cell r="F122" t="str">
            <v>Bandung</v>
          </cell>
          <cell r="G122" t="str">
            <v>Purchasing</v>
          </cell>
          <cell r="H122" t="str">
            <v>04100033</v>
          </cell>
          <cell r="I122" t="str">
            <v>C12000003</v>
          </cell>
          <cell r="J122" t="str">
            <v>PURCHASING</v>
          </cell>
          <cell r="K122" t="str">
            <v>C12000010</v>
          </cell>
          <cell r="L122" t="str">
            <v>Central Support</v>
          </cell>
          <cell r="M122" t="str">
            <v>Adi Antonius Tanu</v>
          </cell>
          <cell r="N122" t="str">
            <v>Purchasing Staff - Planner &amp; Execution</v>
          </cell>
          <cell r="O122" t="str">
            <v>XXX</v>
          </cell>
          <cell r="P122" t="str">
            <v>Laki-laki</v>
          </cell>
          <cell r="Q122">
            <v>40255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21</v>
          </cell>
          <cell r="AJ122">
            <v>15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3</v>
          </cell>
          <cell r="AR122">
            <v>2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N122">
            <v>0</v>
          </cell>
          <cell r="BP122">
            <v>40255</v>
          </cell>
          <cell r="BQ122">
            <v>530</v>
          </cell>
          <cell r="BR122">
            <v>1</v>
          </cell>
          <cell r="BS122">
            <v>165</v>
          </cell>
          <cell r="BT122">
            <v>5</v>
          </cell>
          <cell r="BU122">
            <v>15</v>
          </cell>
          <cell r="BV122">
            <v>12</v>
          </cell>
          <cell r="BW122">
            <v>1</v>
          </cell>
          <cell r="BX122">
            <v>13</v>
          </cell>
          <cell r="BY122">
            <v>0</v>
          </cell>
          <cell r="BZ122">
            <v>15</v>
          </cell>
          <cell r="CA122">
            <v>0</v>
          </cell>
          <cell r="CB122">
            <v>0</v>
          </cell>
          <cell r="CF122" t="e">
            <v>#REF!</v>
          </cell>
          <cell r="CG122" t="e">
            <v>#REF!</v>
          </cell>
          <cell r="CH122" t="e">
            <v>#REF!</v>
          </cell>
          <cell r="CI122" t="e">
            <v>#REF!</v>
          </cell>
          <cell r="CJ122">
            <v>40999.676213541665</v>
          </cell>
          <cell r="CK122" t="e">
            <v>#REF!</v>
          </cell>
          <cell r="CL122" t="e">
            <v>#REF!</v>
          </cell>
          <cell r="CM122" t="e">
            <v>#REF!</v>
          </cell>
          <cell r="DL122" t="e">
            <v>#REF!</v>
          </cell>
          <cell r="DM122">
            <v>0</v>
          </cell>
          <cell r="DN122">
            <v>0</v>
          </cell>
        </row>
        <row r="123">
          <cell r="C123">
            <v>226</v>
          </cell>
          <cell r="D123">
            <v>142</v>
          </cell>
          <cell r="E123" t="str">
            <v>04080005</v>
          </cell>
          <cell r="F123" t="str">
            <v>Bandung</v>
          </cell>
          <cell r="G123" t="str">
            <v>Purchasing</v>
          </cell>
          <cell r="H123" t="str">
            <v>04080005</v>
          </cell>
          <cell r="I123" t="str">
            <v>C12000003</v>
          </cell>
          <cell r="J123" t="str">
            <v>PURCHASING</v>
          </cell>
          <cell r="K123" t="str">
            <v>C12000010</v>
          </cell>
          <cell r="L123" t="str">
            <v>Central Support</v>
          </cell>
          <cell r="M123" t="str">
            <v>Ambar Wastikasari</v>
          </cell>
          <cell r="N123" t="str">
            <v>Purchasing Staff - Strategic Sourcing RM Lokal</v>
          </cell>
          <cell r="O123" t="str">
            <v>XXX</v>
          </cell>
          <cell r="P123" t="str">
            <v>Perempuan</v>
          </cell>
          <cell r="Q123">
            <v>39524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21</v>
          </cell>
          <cell r="AJ123">
            <v>21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N123">
            <v>0</v>
          </cell>
          <cell r="BP123">
            <v>39524</v>
          </cell>
          <cell r="BQ123">
            <v>1261</v>
          </cell>
          <cell r="BR123">
            <v>3</v>
          </cell>
          <cell r="BS123">
            <v>166</v>
          </cell>
          <cell r="BT123">
            <v>5</v>
          </cell>
          <cell r="BU123">
            <v>16</v>
          </cell>
          <cell r="BV123">
            <v>12</v>
          </cell>
          <cell r="BW123">
            <v>1</v>
          </cell>
          <cell r="BX123">
            <v>13</v>
          </cell>
          <cell r="BY123">
            <v>0</v>
          </cell>
          <cell r="BZ123">
            <v>21</v>
          </cell>
          <cell r="CA123">
            <v>0</v>
          </cell>
          <cell r="CB123">
            <v>0</v>
          </cell>
          <cell r="CF123" t="e">
            <v>#REF!</v>
          </cell>
          <cell r="CG123" t="e">
            <v>#REF!</v>
          </cell>
          <cell r="CH123" t="e">
            <v>#REF!</v>
          </cell>
          <cell r="CI123" t="e">
            <v>#REF!</v>
          </cell>
          <cell r="CJ123">
            <v>40999.676213541665</v>
          </cell>
          <cell r="CK123" t="e">
            <v>#REF!</v>
          </cell>
          <cell r="CL123" t="e">
            <v>#REF!</v>
          </cell>
          <cell r="CM123" t="e">
            <v>#REF!</v>
          </cell>
          <cell r="DL123" t="e">
            <v>#REF!</v>
          </cell>
          <cell r="DM123">
            <v>0</v>
          </cell>
          <cell r="DN123">
            <v>12</v>
          </cell>
        </row>
        <row r="124">
          <cell r="C124">
            <v>227</v>
          </cell>
          <cell r="D124">
            <v>143</v>
          </cell>
          <cell r="E124" t="str">
            <v>03020005</v>
          </cell>
          <cell r="F124" t="str">
            <v>Bandung</v>
          </cell>
          <cell r="G124" t="str">
            <v>Purchasing</v>
          </cell>
          <cell r="H124" t="str">
            <v>03020005</v>
          </cell>
          <cell r="I124" t="str">
            <v>C12000003</v>
          </cell>
          <cell r="J124" t="str">
            <v>PURCHASING</v>
          </cell>
          <cell r="K124" t="str">
            <v>C12000010</v>
          </cell>
          <cell r="L124" t="str">
            <v>Central Support</v>
          </cell>
          <cell r="M124" t="str">
            <v>Ani Maryati</v>
          </cell>
          <cell r="N124" t="str">
            <v xml:space="preserve">Purchasing Planner &amp; Execution </v>
          </cell>
          <cell r="O124" t="str">
            <v>XXX</v>
          </cell>
          <cell r="P124" t="str">
            <v>Perempuan</v>
          </cell>
          <cell r="Q124">
            <v>37530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21</v>
          </cell>
          <cell r="AJ124">
            <v>21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N124">
            <v>0</v>
          </cell>
          <cell r="BP124">
            <v>37530</v>
          </cell>
          <cell r="BQ124">
            <v>3255</v>
          </cell>
          <cell r="BR124">
            <v>8</v>
          </cell>
          <cell r="BS124">
            <v>335</v>
          </cell>
          <cell r="BT124">
            <v>11</v>
          </cell>
          <cell r="BU124">
            <v>5</v>
          </cell>
          <cell r="BV124">
            <v>12</v>
          </cell>
          <cell r="BW124">
            <v>0</v>
          </cell>
          <cell r="BX124">
            <v>12</v>
          </cell>
          <cell r="BY124">
            <v>0</v>
          </cell>
          <cell r="BZ124">
            <v>21</v>
          </cell>
          <cell r="CA124">
            <v>0</v>
          </cell>
          <cell r="CB124">
            <v>0</v>
          </cell>
          <cell r="CF124" t="e">
            <v>#REF!</v>
          </cell>
          <cell r="CG124" t="e">
            <v>#REF!</v>
          </cell>
          <cell r="CH124" t="e">
            <v>#REF!</v>
          </cell>
          <cell r="CI124" t="e">
            <v>#REF!</v>
          </cell>
          <cell r="CJ124">
            <v>40999.676213541665</v>
          </cell>
          <cell r="CK124" t="e">
            <v>#REF!</v>
          </cell>
          <cell r="CL124" t="e">
            <v>#REF!</v>
          </cell>
          <cell r="CM124" t="e">
            <v>#REF!</v>
          </cell>
          <cell r="DL124" t="e">
            <v>#REF!</v>
          </cell>
          <cell r="DM124">
            <v>0</v>
          </cell>
          <cell r="DN124">
            <v>16</v>
          </cell>
        </row>
        <row r="125">
          <cell r="C125">
            <v>228</v>
          </cell>
          <cell r="D125">
            <v>145</v>
          </cell>
          <cell r="E125" t="str">
            <v>04100097</v>
          </cell>
          <cell r="F125" t="str">
            <v>Bandung</v>
          </cell>
          <cell r="G125" t="str">
            <v>Purchasing</v>
          </cell>
          <cell r="H125" t="str">
            <v>04100097</v>
          </cell>
          <cell r="I125" t="str">
            <v>C12000003</v>
          </cell>
          <cell r="J125" t="str">
            <v>PURCHASING</v>
          </cell>
          <cell r="K125" t="str">
            <v>C12000010</v>
          </cell>
          <cell r="L125" t="str">
            <v>Central Support</v>
          </cell>
          <cell r="M125" t="str">
            <v>Endari Rahayu</v>
          </cell>
          <cell r="N125" t="str">
            <v>Purchasing Staff - Strategic Sourcing RM Impor</v>
          </cell>
          <cell r="O125" t="str">
            <v>XXX</v>
          </cell>
          <cell r="P125" t="str">
            <v>Perempuan</v>
          </cell>
          <cell r="Q125">
            <v>40518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21</v>
          </cell>
          <cell r="AJ125">
            <v>21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N125">
            <v>0</v>
          </cell>
          <cell r="BP125">
            <v>40518</v>
          </cell>
          <cell r="BQ125">
            <v>267</v>
          </cell>
          <cell r="BR125">
            <v>0</v>
          </cell>
          <cell r="BS125">
            <v>267</v>
          </cell>
          <cell r="BT125">
            <v>8</v>
          </cell>
          <cell r="BU125">
            <v>27</v>
          </cell>
          <cell r="BV125">
            <v>8</v>
          </cell>
          <cell r="BW125">
            <v>1</v>
          </cell>
          <cell r="BX125">
            <v>9</v>
          </cell>
          <cell r="BY125">
            <v>0</v>
          </cell>
          <cell r="BZ125">
            <v>21</v>
          </cell>
          <cell r="CA125">
            <v>0</v>
          </cell>
          <cell r="CB125">
            <v>0</v>
          </cell>
          <cell r="CF125" t="e">
            <v>#REF!</v>
          </cell>
          <cell r="CG125" t="e">
            <v>#REF!</v>
          </cell>
          <cell r="CH125" t="e">
            <v>#REF!</v>
          </cell>
          <cell r="CI125" t="e">
            <v>#REF!</v>
          </cell>
          <cell r="CJ125">
            <v>40999.676213541665</v>
          </cell>
          <cell r="CK125" t="e">
            <v>#REF!</v>
          </cell>
          <cell r="CL125" t="e">
            <v>#REF!</v>
          </cell>
          <cell r="CM125" t="e">
            <v>#REF!</v>
          </cell>
          <cell r="DL125" t="e">
            <v>#REF!</v>
          </cell>
          <cell r="DM125">
            <v>0</v>
          </cell>
          <cell r="DN125">
            <v>8</v>
          </cell>
        </row>
        <row r="126">
          <cell r="C126">
            <v>229</v>
          </cell>
          <cell r="D126">
            <v>146</v>
          </cell>
          <cell r="E126" t="str">
            <v>01950002</v>
          </cell>
          <cell r="F126" t="str">
            <v>Bandung</v>
          </cell>
          <cell r="G126" t="str">
            <v>Purchasing</v>
          </cell>
          <cell r="H126" t="str">
            <v>01950002</v>
          </cell>
          <cell r="I126" t="str">
            <v>C12000003</v>
          </cell>
          <cell r="J126" t="str">
            <v>PURCHASING</v>
          </cell>
          <cell r="K126" t="str">
            <v>C12000010</v>
          </cell>
          <cell r="L126" t="str">
            <v>Central Support</v>
          </cell>
          <cell r="M126" t="str">
            <v>Harriman Kinardi</v>
          </cell>
          <cell r="N126" t="str">
            <v>Purchasing Central Manager</v>
          </cell>
          <cell r="O126" t="str">
            <v>XXX</v>
          </cell>
          <cell r="P126" t="str">
            <v>Laki-laki</v>
          </cell>
          <cell r="Q126">
            <v>35827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21</v>
          </cell>
          <cell r="AJ126">
            <v>21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N126">
            <v>0</v>
          </cell>
          <cell r="BP126">
            <v>35827</v>
          </cell>
          <cell r="BQ126">
            <v>4958</v>
          </cell>
          <cell r="BR126">
            <v>13</v>
          </cell>
          <cell r="BS126">
            <v>213</v>
          </cell>
          <cell r="BT126">
            <v>7</v>
          </cell>
          <cell r="BU126">
            <v>3</v>
          </cell>
          <cell r="BV126">
            <v>12</v>
          </cell>
          <cell r="BW126">
            <v>0</v>
          </cell>
          <cell r="BX126">
            <v>12</v>
          </cell>
          <cell r="BY126">
            <v>0</v>
          </cell>
          <cell r="BZ126">
            <v>21</v>
          </cell>
          <cell r="CA126">
            <v>0</v>
          </cell>
          <cell r="CB126">
            <v>0</v>
          </cell>
          <cell r="CF126" t="e">
            <v>#REF!</v>
          </cell>
          <cell r="CG126" t="e">
            <v>#REF!</v>
          </cell>
          <cell r="CH126" t="e">
            <v>#REF!</v>
          </cell>
          <cell r="CI126" t="e">
            <v>#REF!</v>
          </cell>
          <cell r="CJ126">
            <v>40999.676213541665</v>
          </cell>
          <cell r="CK126" t="e">
            <v>#REF!</v>
          </cell>
          <cell r="CL126" t="e">
            <v>#REF!</v>
          </cell>
          <cell r="CM126" t="e">
            <v>#REF!</v>
          </cell>
          <cell r="DL126" t="e">
            <v>#REF!</v>
          </cell>
          <cell r="DM126">
            <v>0</v>
          </cell>
          <cell r="DN126">
            <v>26</v>
          </cell>
        </row>
        <row r="127">
          <cell r="C127">
            <v>137</v>
          </cell>
          <cell r="D127">
            <v>147</v>
          </cell>
          <cell r="E127" t="str">
            <v>03070406</v>
          </cell>
          <cell r="F127" t="str">
            <v>Bandung</v>
          </cell>
          <cell r="G127" t="str">
            <v>PDCA</v>
          </cell>
          <cell r="H127" t="str">
            <v>03070406</v>
          </cell>
          <cell r="I127" t="str">
            <v>C31400001</v>
          </cell>
          <cell r="J127" t="str">
            <v>BOD</v>
          </cell>
          <cell r="K127" t="str">
            <v>C31400001</v>
          </cell>
          <cell r="L127" t="str">
            <v>BOD</v>
          </cell>
          <cell r="M127" t="str">
            <v>Harry Nata</v>
          </cell>
          <cell r="N127" t="str">
            <v>PDCA Manager</v>
          </cell>
          <cell r="O127" t="str">
            <v>XXX</v>
          </cell>
          <cell r="P127" t="str">
            <v>Laki-laki</v>
          </cell>
          <cell r="Q127">
            <v>39114</v>
          </cell>
          <cell r="U127">
            <v>0</v>
          </cell>
          <cell r="V127">
            <v>0</v>
          </cell>
          <cell r="X127">
            <v>0</v>
          </cell>
          <cell r="Y127">
            <v>0</v>
          </cell>
          <cell r="Z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21</v>
          </cell>
          <cell r="AJ127">
            <v>20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N127">
            <v>0</v>
          </cell>
          <cell r="BP127">
            <v>39114</v>
          </cell>
          <cell r="BQ127">
            <v>1671</v>
          </cell>
          <cell r="BR127">
            <v>4</v>
          </cell>
          <cell r="BS127">
            <v>211</v>
          </cell>
          <cell r="BT127">
            <v>7</v>
          </cell>
          <cell r="BU127">
            <v>1</v>
          </cell>
          <cell r="BV127">
            <v>12</v>
          </cell>
          <cell r="BW127">
            <v>0</v>
          </cell>
          <cell r="BX127">
            <v>12</v>
          </cell>
          <cell r="BY127">
            <v>0</v>
          </cell>
          <cell r="BZ127">
            <v>20</v>
          </cell>
          <cell r="CA127">
            <v>0</v>
          </cell>
          <cell r="CB127">
            <v>0</v>
          </cell>
          <cell r="CF127" t="e">
            <v>#REF!</v>
          </cell>
          <cell r="CG127" t="e">
            <v>#REF!</v>
          </cell>
          <cell r="CH127" t="e">
            <v>#REF!</v>
          </cell>
          <cell r="CI127" t="e">
            <v>#REF!</v>
          </cell>
          <cell r="CJ127">
            <v>40999.676213541665</v>
          </cell>
          <cell r="CK127" t="e">
            <v>#REF!</v>
          </cell>
          <cell r="CL127" t="e">
            <v>#REF!</v>
          </cell>
          <cell r="CM127" t="e">
            <v>#REF!</v>
          </cell>
          <cell r="DL127" t="e">
            <v>#REF!</v>
          </cell>
          <cell r="DM127">
            <v>0</v>
          </cell>
          <cell r="DN127">
            <v>18</v>
          </cell>
        </row>
        <row r="128">
          <cell r="C128">
            <v>230</v>
          </cell>
          <cell r="D128">
            <v>149</v>
          </cell>
          <cell r="E128" t="str">
            <v>04100027</v>
          </cell>
          <cell r="F128" t="str">
            <v>Bandung</v>
          </cell>
          <cell r="G128" t="str">
            <v>Purchasing</v>
          </cell>
          <cell r="H128" t="str">
            <v>04100027</v>
          </cell>
          <cell r="I128" t="str">
            <v>C12000003</v>
          </cell>
          <cell r="J128" t="str">
            <v>PURCHASING</v>
          </cell>
          <cell r="K128" t="str">
            <v>C12000010</v>
          </cell>
          <cell r="L128" t="str">
            <v>Central Support</v>
          </cell>
          <cell r="M128" t="str">
            <v>Novita Sary</v>
          </cell>
          <cell r="N128" t="str">
            <v xml:space="preserve">Purchasing Staff - Tools &amp; Equipment, Electril&amp; Electronic parts </v>
          </cell>
          <cell r="O128" t="str">
            <v>XXX</v>
          </cell>
          <cell r="P128" t="str">
            <v>Perempuan</v>
          </cell>
          <cell r="Q128">
            <v>40240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Z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21</v>
          </cell>
          <cell r="AJ128">
            <v>20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1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N128">
            <v>0</v>
          </cell>
          <cell r="BP128">
            <v>40240</v>
          </cell>
          <cell r="BQ128">
            <v>545</v>
          </cell>
          <cell r="BR128">
            <v>1</v>
          </cell>
          <cell r="BS128">
            <v>180</v>
          </cell>
          <cell r="BT128">
            <v>6</v>
          </cell>
          <cell r="BU128">
            <v>0</v>
          </cell>
          <cell r="BV128">
            <v>12</v>
          </cell>
          <cell r="BW128">
            <v>0</v>
          </cell>
          <cell r="BX128">
            <v>12</v>
          </cell>
          <cell r="BY128">
            <v>0</v>
          </cell>
          <cell r="BZ128">
            <v>20</v>
          </cell>
          <cell r="CA128">
            <v>0</v>
          </cell>
          <cell r="CB128">
            <v>0</v>
          </cell>
          <cell r="CF128" t="e">
            <v>#REF!</v>
          </cell>
          <cell r="CG128" t="e">
            <v>#REF!</v>
          </cell>
          <cell r="CH128" t="e">
            <v>#REF!</v>
          </cell>
          <cell r="CI128" t="e">
            <v>#REF!</v>
          </cell>
          <cell r="CJ128">
            <v>40999.676213541665</v>
          </cell>
          <cell r="CK128" t="e">
            <v>#REF!</v>
          </cell>
          <cell r="CL128" t="e">
            <v>#REF!</v>
          </cell>
          <cell r="CM128" t="e">
            <v>#REF!</v>
          </cell>
          <cell r="DL128" t="e">
            <v>#REF!</v>
          </cell>
          <cell r="DM128">
            <v>0</v>
          </cell>
          <cell r="DN128">
            <v>12</v>
          </cell>
        </row>
        <row r="129">
          <cell r="C129">
            <v>231</v>
          </cell>
          <cell r="D129">
            <v>150</v>
          </cell>
          <cell r="E129" t="str">
            <v>04900002</v>
          </cell>
          <cell r="F129" t="str">
            <v>Bandung</v>
          </cell>
          <cell r="G129" t="str">
            <v>Purchasing</v>
          </cell>
          <cell r="H129" t="str">
            <v>04900002</v>
          </cell>
          <cell r="I129" t="str">
            <v>C12000003</v>
          </cell>
          <cell r="J129" t="str">
            <v>PURCHASING</v>
          </cell>
          <cell r="K129" t="str">
            <v>C12000010</v>
          </cell>
          <cell r="L129" t="str">
            <v>Central Support</v>
          </cell>
          <cell r="M129" t="str">
            <v>Paulus Pradhana Kirana</v>
          </cell>
          <cell r="N129" t="str">
            <v>Purchasing Manager Strategic Sourcing RM/PM</v>
          </cell>
          <cell r="O129" t="str">
            <v>XXX</v>
          </cell>
          <cell r="P129" t="str">
            <v>Laki-laki</v>
          </cell>
          <cell r="Q129">
            <v>32994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Z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21</v>
          </cell>
          <cell r="AJ129">
            <v>20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1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N129">
            <v>0</v>
          </cell>
          <cell r="BP129">
            <v>32994</v>
          </cell>
          <cell r="BQ129">
            <v>7791</v>
          </cell>
          <cell r="BR129">
            <v>21</v>
          </cell>
          <cell r="BS129">
            <v>126</v>
          </cell>
          <cell r="BT129">
            <v>4</v>
          </cell>
          <cell r="BU129">
            <v>6</v>
          </cell>
          <cell r="BV129">
            <v>12</v>
          </cell>
          <cell r="BW129">
            <v>0</v>
          </cell>
          <cell r="BX129">
            <v>12</v>
          </cell>
          <cell r="BY129">
            <v>0</v>
          </cell>
          <cell r="BZ129">
            <v>20</v>
          </cell>
          <cell r="CA129">
            <v>0</v>
          </cell>
          <cell r="CB129">
            <v>0</v>
          </cell>
          <cell r="CF129" t="e">
            <v>#REF!</v>
          </cell>
          <cell r="CG129" t="e">
            <v>#REF!</v>
          </cell>
          <cell r="CH129" t="e">
            <v>#REF!</v>
          </cell>
          <cell r="CI129" t="e">
            <v>#REF!</v>
          </cell>
          <cell r="CJ129">
            <v>40999.676213541665</v>
          </cell>
          <cell r="CK129" t="e">
            <v>#REF!</v>
          </cell>
          <cell r="CL129" t="e">
            <v>#REF!</v>
          </cell>
          <cell r="CM129" t="e">
            <v>#REF!</v>
          </cell>
          <cell r="DL129" t="e">
            <v>#REF!</v>
          </cell>
          <cell r="DM129">
            <v>0</v>
          </cell>
          <cell r="DN129">
            <v>8</v>
          </cell>
        </row>
        <row r="130">
          <cell r="C130">
            <v>232</v>
          </cell>
          <cell r="D130">
            <v>151</v>
          </cell>
          <cell r="E130" t="str">
            <v>01080001</v>
          </cell>
          <cell r="F130" t="str">
            <v>Bandung</v>
          </cell>
          <cell r="G130" t="str">
            <v>Purchasing</v>
          </cell>
          <cell r="H130" t="str">
            <v>01080001</v>
          </cell>
          <cell r="I130" t="str">
            <v>C12000003</v>
          </cell>
          <cell r="J130" t="str">
            <v>PURCHASING</v>
          </cell>
          <cell r="K130" t="str">
            <v>C12000010</v>
          </cell>
          <cell r="L130" t="str">
            <v>Central Support</v>
          </cell>
          <cell r="M130" t="str">
            <v>Tessa Febriana</v>
          </cell>
          <cell r="N130" t="str">
            <v>Purchasing Staff - StrategicSourcing Flexible PM</v>
          </cell>
          <cell r="O130" t="str">
            <v>XXX</v>
          </cell>
          <cell r="P130" t="str">
            <v>Perempuan</v>
          </cell>
          <cell r="Q130">
            <v>39454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21</v>
          </cell>
          <cell r="AJ130">
            <v>21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N130">
            <v>0</v>
          </cell>
          <cell r="BP130">
            <v>39454</v>
          </cell>
          <cell r="BQ130">
            <v>1331</v>
          </cell>
          <cell r="BR130">
            <v>3</v>
          </cell>
          <cell r="BS130">
            <v>236</v>
          </cell>
          <cell r="BT130">
            <v>7</v>
          </cell>
          <cell r="BU130">
            <v>26</v>
          </cell>
          <cell r="BV130">
            <v>12</v>
          </cell>
          <cell r="BW130">
            <v>1</v>
          </cell>
          <cell r="BX130">
            <v>13</v>
          </cell>
          <cell r="BY130">
            <v>0</v>
          </cell>
          <cell r="BZ130">
            <v>21</v>
          </cell>
          <cell r="CA130">
            <v>0</v>
          </cell>
          <cell r="CB130">
            <v>0</v>
          </cell>
          <cell r="CF130" t="e">
            <v>#REF!</v>
          </cell>
          <cell r="CG130" t="e">
            <v>#REF!</v>
          </cell>
          <cell r="CH130" t="e">
            <v>#REF!</v>
          </cell>
          <cell r="CI130" t="e">
            <v>#REF!</v>
          </cell>
          <cell r="CJ130">
            <v>40999.676213541665</v>
          </cell>
          <cell r="CK130" t="e">
            <v>#REF!</v>
          </cell>
          <cell r="CL130" t="e">
            <v>#REF!</v>
          </cell>
          <cell r="CM130" t="e">
            <v>#REF!</v>
          </cell>
          <cell r="DL130" t="e">
            <v>#REF!</v>
          </cell>
          <cell r="DM130">
            <v>0</v>
          </cell>
          <cell r="DN130">
            <v>12</v>
          </cell>
        </row>
        <row r="131">
          <cell r="C131">
            <v>233</v>
          </cell>
          <cell r="D131">
            <v>152</v>
          </cell>
          <cell r="E131" t="str">
            <v>04100045</v>
          </cell>
          <cell r="F131" t="str">
            <v>Bandung</v>
          </cell>
          <cell r="G131" t="str">
            <v>Purchasing</v>
          </cell>
          <cell r="H131" t="str">
            <v>04100045</v>
          </cell>
          <cell r="I131" t="str">
            <v>C12000003</v>
          </cell>
          <cell r="J131" t="str">
            <v>PURCHASING</v>
          </cell>
          <cell r="K131" t="str">
            <v>C12000010</v>
          </cell>
          <cell r="L131" t="str">
            <v>Central Support</v>
          </cell>
          <cell r="M131" t="str">
            <v>Wanti Rahmawati</v>
          </cell>
          <cell r="N131" t="str">
            <v>Purchasing Staff - Machines Spareparts</v>
          </cell>
          <cell r="O131" t="str">
            <v>XXX</v>
          </cell>
          <cell r="P131" t="str">
            <v>Perempuan</v>
          </cell>
          <cell r="Q131">
            <v>40294</v>
          </cell>
          <cell r="U131">
            <v>0</v>
          </cell>
          <cell r="V131">
            <v>0</v>
          </cell>
          <cell r="X131">
            <v>0</v>
          </cell>
          <cell r="Y131">
            <v>0</v>
          </cell>
          <cell r="Z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21</v>
          </cell>
          <cell r="AJ131">
            <v>19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N131">
            <v>0</v>
          </cell>
          <cell r="BP131">
            <v>40294</v>
          </cell>
          <cell r="BQ131">
            <v>491</v>
          </cell>
          <cell r="BR131">
            <v>1</v>
          </cell>
          <cell r="BS131">
            <v>126</v>
          </cell>
          <cell r="BT131">
            <v>4</v>
          </cell>
          <cell r="BU131">
            <v>6</v>
          </cell>
          <cell r="BV131">
            <v>12</v>
          </cell>
          <cell r="BW131">
            <v>0</v>
          </cell>
          <cell r="BX131">
            <v>12</v>
          </cell>
          <cell r="BY131">
            <v>0</v>
          </cell>
          <cell r="BZ131">
            <v>19</v>
          </cell>
          <cell r="CA131">
            <v>0</v>
          </cell>
          <cell r="CB131">
            <v>0</v>
          </cell>
          <cell r="CF131" t="e">
            <v>#REF!</v>
          </cell>
          <cell r="CG131" t="e">
            <v>#REF!</v>
          </cell>
          <cell r="CH131" t="e">
            <v>#REF!</v>
          </cell>
          <cell r="CI131" t="e">
            <v>#REF!</v>
          </cell>
          <cell r="CJ131">
            <v>40999.676213541665</v>
          </cell>
          <cell r="CK131" t="e">
            <v>#REF!</v>
          </cell>
          <cell r="CL131" t="e">
            <v>#REF!</v>
          </cell>
          <cell r="CM131" t="e">
            <v>#REF!</v>
          </cell>
          <cell r="DL131" t="e">
            <v>#REF!</v>
          </cell>
          <cell r="DM131">
            <v>0</v>
          </cell>
          <cell r="DN131">
            <v>0</v>
          </cell>
        </row>
        <row r="132">
          <cell r="C132">
            <v>234</v>
          </cell>
          <cell r="D132">
            <v>153</v>
          </cell>
          <cell r="E132" t="str">
            <v>01050001</v>
          </cell>
          <cell r="F132" t="str">
            <v>Bandung</v>
          </cell>
          <cell r="G132" t="str">
            <v>Purchasing</v>
          </cell>
          <cell r="H132" t="str">
            <v>01050001</v>
          </cell>
          <cell r="I132" t="str">
            <v>C12000003</v>
          </cell>
          <cell r="J132" t="str">
            <v>PURCHASING</v>
          </cell>
          <cell r="K132" t="str">
            <v>C12000010</v>
          </cell>
          <cell r="L132" t="str">
            <v>Central Support</v>
          </cell>
          <cell r="M132" t="str">
            <v>Yudi Kusnendar</v>
          </cell>
          <cell r="N132" t="str">
            <v>Purchasing Staff - Production, Lab &amp; Chemical Supplies</v>
          </cell>
          <cell r="O132" t="str">
            <v>XXX</v>
          </cell>
          <cell r="P132" t="str">
            <v>Laki-laki</v>
          </cell>
          <cell r="Q132">
            <v>38626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21</v>
          </cell>
          <cell r="AJ132">
            <v>20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0.02</v>
          </cell>
          <cell r="BL132">
            <v>0</v>
          </cell>
          <cell r="BN132">
            <v>0</v>
          </cell>
          <cell r="BP132">
            <v>38626</v>
          </cell>
          <cell r="BQ132">
            <v>2159</v>
          </cell>
          <cell r="BR132">
            <v>5</v>
          </cell>
          <cell r="BS132">
            <v>334</v>
          </cell>
          <cell r="BT132">
            <v>11</v>
          </cell>
          <cell r="BU132">
            <v>4</v>
          </cell>
          <cell r="BV132">
            <v>12</v>
          </cell>
          <cell r="BW132">
            <v>0</v>
          </cell>
          <cell r="BX132">
            <v>12</v>
          </cell>
          <cell r="BY132">
            <v>0</v>
          </cell>
          <cell r="BZ132">
            <v>20</v>
          </cell>
          <cell r="CA132">
            <v>0</v>
          </cell>
          <cell r="CB132">
            <v>0</v>
          </cell>
          <cell r="CF132" t="e">
            <v>#REF!</v>
          </cell>
          <cell r="CG132" t="e">
            <v>#REF!</v>
          </cell>
          <cell r="CH132" t="e">
            <v>#REF!</v>
          </cell>
          <cell r="CI132" t="e">
            <v>#REF!</v>
          </cell>
          <cell r="CJ132">
            <v>40999.676213541665</v>
          </cell>
          <cell r="CK132" t="e">
            <v>#REF!</v>
          </cell>
          <cell r="CL132" t="e">
            <v>#REF!</v>
          </cell>
          <cell r="CM132" t="e">
            <v>#REF!</v>
          </cell>
          <cell r="DL132" t="e">
            <v>#REF!</v>
          </cell>
          <cell r="DM132">
            <v>0</v>
          </cell>
          <cell r="DN132">
            <v>9</v>
          </cell>
        </row>
        <row r="133">
          <cell r="C133">
            <v>319</v>
          </cell>
          <cell r="D133">
            <v>155</v>
          </cell>
          <cell r="E133" t="str">
            <v>04110010</v>
          </cell>
          <cell r="F133" t="str">
            <v>Rancaekek</v>
          </cell>
          <cell r="G133" t="str">
            <v xml:space="preserve">Supply Chain Management </v>
          </cell>
          <cell r="H133" t="str">
            <v>04110010</v>
          </cell>
          <cell r="I133" t="str">
            <v>C12000001</v>
          </cell>
          <cell r="J133" t="str">
            <v>SUPPLY MANAGEMENT</v>
          </cell>
          <cell r="K133" t="str">
            <v>C22500001</v>
          </cell>
          <cell r="L133" t="str">
            <v>DC RANCAEKEK</v>
          </cell>
          <cell r="M133" t="str">
            <v>Hendra Saprudin</v>
          </cell>
          <cell r="N133" t="str">
            <v>Material Requirement Planning Staff</v>
          </cell>
          <cell r="O133" t="str">
            <v>XXX</v>
          </cell>
          <cell r="P133" t="str">
            <v>Laki-laki</v>
          </cell>
          <cell r="Q133">
            <v>40590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21</v>
          </cell>
          <cell r="AJ133">
            <v>21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N133">
            <v>0</v>
          </cell>
          <cell r="BP133">
            <v>40590</v>
          </cell>
          <cell r="BQ133">
            <v>195</v>
          </cell>
          <cell r="BR133">
            <v>0</v>
          </cell>
          <cell r="BS133">
            <v>195</v>
          </cell>
          <cell r="BT133">
            <v>6</v>
          </cell>
          <cell r="BU133">
            <v>15</v>
          </cell>
          <cell r="BV133">
            <v>6</v>
          </cell>
          <cell r="BW133">
            <v>1</v>
          </cell>
          <cell r="BX133">
            <v>7</v>
          </cell>
          <cell r="BY133">
            <v>0</v>
          </cell>
          <cell r="BZ133">
            <v>21</v>
          </cell>
          <cell r="CA133">
            <v>0</v>
          </cell>
          <cell r="CB133">
            <v>0</v>
          </cell>
          <cell r="CF133" t="e">
            <v>#REF!</v>
          </cell>
          <cell r="CG133" t="e">
            <v>#REF!</v>
          </cell>
          <cell r="CH133" t="e">
            <v>#REF!</v>
          </cell>
          <cell r="CI133" t="e">
            <v>#REF!</v>
          </cell>
          <cell r="CJ133">
            <v>40999.676213541665</v>
          </cell>
          <cell r="CK133" t="e">
            <v>#REF!</v>
          </cell>
          <cell r="CL133" t="e">
            <v>#REF!</v>
          </cell>
          <cell r="CM133" t="e">
            <v>#REF!</v>
          </cell>
          <cell r="DL133" t="e">
            <v>#REF!</v>
          </cell>
          <cell r="DM133">
            <v>0</v>
          </cell>
          <cell r="DN133">
            <v>9</v>
          </cell>
        </row>
        <row r="134">
          <cell r="C134">
            <v>320</v>
          </cell>
          <cell r="D134">
            <v>156</v>
          </cell>
          <cell r="E134" t="str">
            <v>03040019</v>
          </cell>
          <cell r="F134" t="str">
            <v>Rancaekek</v>
          </cell>
          <cell r="G134" t="str">
            <v xml:space="preserve">Supply Chain Management </v>
          </cell>
          <cell r="H134" t="str">
            <v>03040019</v>
          </cell>
          <cell r="I134" t="str">
            <v>C12000001</v>
          </cell>
          <cell r="J134" t="str">
            <v>SUPPLY MANAGEMENT</v>
          </cell>
          <cell r="K134" t="str">
            <v>C22500001</v>
          </cell>
          <cell r="L134" t="str">
            <v>DC RANCAEKEK</v>
          </cell>
          <cell r="M134" t="str">
            <v>Hendrick</v>
          </cell>
          <cell r="N134" t="str">
            <v>Supply Management Manager</v>
          </cell>
          <cell r="O134" t="str">
            <v>XXX</v>
          </cell>
          <cell r="P134" t="str">
            <v>Laki-laki</v>
          </cell>
          <cell r="Q134">
            <v>38047</v>
          </cell>
          <cell r="U134">
            <v>0</v>
          </cell>
          <cell r="V134">
            <v>0</v>
          </cell>
          <cell r="X134">
            <v>0</v>
          </cell>
          <cell r="Y134">
            <v>0</v>
          </cell>
          <cell r="Z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21</v>
          </cell>
          <cell r="AJ134">
            <v>21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N134">
            <v>0</v>
          </cell>
          <cell r="BP134">
            <v>38047</v>
          </cell>
          <cell r="BQ134">
            <v>2738</v>
          </cell>
          <cell r="BR134">
            <v>7</v>
          </cell>
          <cell r="BS134">
            <v>183</v>
          </cell>
          <cell r="BT134">
            <v>6</v>
          </cell>
          <cell r="BU134">
            <v>3</v>
          </cell>
          <cell r="BV134">
            <v>12</v>
          </cell>
          <cell r="BW134">
            <v>0</v>
          </cell>
          <cell r="BX134">
            <v>12</v>
          </cell>
          <cell r="BY134">
            <v>0</v>
          </cell>
          <cell r="BZ134">
            <v>21</v>
          </cell>
          <cell r="CA134">
            <v>0</v>
          </cell>
          <cell r="CB134">
            <v>0</v>
          </cell>
          <cell r="CF134" t="e">
            <v>#REF!</v>
          </cell>
          <cell r="CG134" t="e">
            <v>#REF!</v>
          </cell>
          <cell r="CH134" t="e">
            <v>#REF!</v>
          </cell>
          <cell r="CI134" t="e">
            <v>#REF!</v>
          </cell>
          <cell r="CJ134">
            <v>40999.676213541665</v>
          </cell>
          <cell r="CK134" t="e">
            <v>#REF!</v>
          </cell>
          <cell r="CL134" t="e">
            <v>#REF!</v>
          </cell>
          <cell r="CM134" t="e">
            <v>#REF!</v>
          </cell>
          <cell r="DL134" t="e">
            <v>#REF!</v>
          </cell>
          <cell r="DM134">
            <v>0</v>
          </cell>
          <cell r="DN134">
            <v>27</v>
          </cell>
        </row>
        <row r="135">
          <cell r="C135">
            <v>242</v>
          </cell>
          <cell r="D135">
            <v>157</v>
          </cell>
          <cell r="E135" t="str">
            <v>03060039</v>
          </cell>
          <cell r="F135" t="str">
            <v>Bandung</v>
          </cell>
          <cell r="G135" t="str">
            <v>R &amp; D</v>
          </cell>
          <cell r="H135" t="str">
            <v>03060039</v>
          </cell>
          <cell r="I135" t="str">
            <v>C13000001</v>
          </cell>
          <cell r="J135" t="str">
            <v>CENTER OF EXCELLENT</v>
          </cell>
          <cell r="K135" t="str">
            <v>C31400001</v>
          </cell>
          <cell r="L135" t="str">
            <v>BOD</v>
          </cell>
          <cell r="M135" t="str">
            <v>Andy Haryanto</v>
          </cell>
          <cell r="N135" t="str">
            <v>R &amp; D Technical Manager of Confectionary &amp; Rolled Wafer</v>
          </cell>
          <cell r="O135" t="str">
            <v>XXX</v>
          </cell>
          <cell r="P135" t="str">
            <v>Laki-laki</v>
          </cell>
          <cell r="Q135">
            <v>38750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21</v>
          </cell>
          <cell r="AJ135">
            <v>20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15616000</v>
          </cell>
          <cell r="BH135">
            <v>1416000</v>
          </cell>
          <cell r="BI135">
            <v>0</v>
          </cell>
          <cell r="BJ135">
            <v>17032000</v>
          </cell>
          <cell r="BK135">
            <v>0.02</v>
          </cell>
          <cell r="BL135">
            <v>0</v>
          </cell>
          <cell r="BN135">
            <v>-1416000</v>
          </cell>
          <cell r="BP135">
            <v>38750</v>
          </cell>
          <cell r="BQ135">
            <v>2035</v>
          </cell>
          <cell r="BR135">
            <v>5</v>
          </cell>
          <cell r="BS135">
            <v>210</v>
          </cell>
          <cell r="BT135">
            <v>7</v>
          </cell>
          <cell r="BU135">
            <v>0</v>
          </cell>
          <cell r="BV135">
            <v>12</v>
          </cell>
          <cell r="BW135">
            <v>0</v>
          </cell>
          <cell r="BX135">
            <v>12</v>
          </cell>
          <cell r="BY135">
            <v>0</v>
          </cell>
          <cell r="BZ135">
            <v>20</v>
          </cell>
          <cell r="CA135">
            <v>0</v>
          </cell>
          <cell r="CB135">
            <v>0</v>
          </cell>
          <cell r="CF135" t="e">
            <v>#REF!</v>
          </cell>
          <cell r="CG135" t="e">
            <v>#REF!</v>
          </cell>
          <cell r="CH135" t="e">
            <v>#REF!</v>
          </cell>
          <cell r="CI135" t="e">
            <v>#REF!</v>
          </cell>
          <cell r="CJ135">
            <v>40999.676213541665</v>
          </cell>
          <cell r="CK135" t="e">
            <v>#REF!</v>
          </cell>
          <cell r="CL135" t="e">
            <v>#REF!</v>
          </cell>
          <cell r="CM135" t="e">
            <v>#REF!</v>
          </cell>
          <cell r="DL135" t="e">
            <v>#REF!</v>
          </cell>
          <cell r="DM135">
            <v>0</v>
          </cell>
          <cell r="DN135">
            <v>10</v>
          </cell>
        </row>
        <row r="136">
          <cell r="C136">
            <v>243</v>
          </cell>
          <cell r="D136">
            <v>159</v>
          </cell>
          <cell r="E136" t="str">
            <v>03070038</v>
          </cell>
          <cell r="F136" t="str">
            <v>Bandung</v>
          </cell>
          <cell r="G136" t="str">
            <v>R &amp; D</v>
          </cell>
          <cell r="H136" t="str">
            <v>03070038</v>
          </cell>
          <cell r="I136" t="str">
            <v>C13000001</v>
          </cell>
          <cell r="J136" t="str">
            <v>CENTER OF EXCELLENT</v>
          </cell>
          <cell r="K136" t="str">
            <v>C31400001</v>
          </cell>
          <cell r="L136" t="str">
            <v>BOD</v>
          </cell>
          <cell r="M136" t="str">
            <v>Febiola Linamarinawati</v>
          </cell>
          <cell r="N136" t="str">
            <v>R &amp; D Packaging Technical Manager of Packaging</v>
          </cell>
          <cell r="O136" t="str">
            <v>XXX</v>
          </cell>
          <cell r="P136" t="str">
            <v>Perempuan</v>
          </cell>
          <cell r="Q136">
            <v>39128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21</v>
          </cell>
          <cell r="AJ136">
            <v>21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14142550</v>
          </cell>
          <cell r="BH136">
            <v>1410000</v>
          </cell>
          <cell r="BI136">
            <v>0</v>
          </cell>
          <cell r="BJ136">
            <v>15552550</v>
          </cell>
          <cell r="BK136">
            <v>0.02</v>
          </cell>
          <cell r="BL136">
            <v>0</v>
          </cell>
          <cell r="BN136">
            <v>-1410000</v>
          </cell>
          <cell r="BP136">
            <v>39128</v>
          </cell>
          <cell r="BQ136">
            <v>1657</v>
          </cell>
          <cell r="BR136">
            <v>4</v>
          </cell>
          <cell r="BS136">
            <v>197</v>
          </cell>
          <cell r="BT136">
            <v>6</v>
          </cell>
          <cell r="BU136">
            <v>17</v>
          </cell>
          <cell r="BV136">
            <v>12</v>
          </cell>
          <cell r="BW136">
            <v>1</v>
          </cell>
          <cell r="BX136">
            <v>13</v>
          </cell>
          <cell r="BY136">
            <v>0</v>
          </cell>
          <cell r="BZ136">
            <v>21</v>
          </cell>
          <cell r="CA136">
            <v>0</v>
          </cell>
          <cell r="CB136">
            <v>0</v>
          </cell>
          <cell r="CF136" t="e">
            <v>#REF!</v>
          </cell>
          <cell r="CG136" t="e">
            <v>#REF!</v>
          </cell>
          <cell r="CH136" t="e">
            <v>#REF!</v>
          </cell>
          <cell r="CI136" t="e">
            <v>#REF!</v>
          </cell>
          <cell r="CJ136">
            <v>40999.676213541665</v>
          </cell>
          <cell r="CK136" t="e">
            <v>#REF!</v>
          </cell>
          <cell r="CL136" t="e">
            <v>#REF!</v>
          </cell>
          <cell r="CM136" t="e">
            <v>#REF!</v>
          </cell>
          <cell r="DL136" t="e">
            <v>#REF!</v>
          </cell>
          <cell r="DM136">
            <v>0</v>
          </cell>
          <cell r="DN136">
            <v>15</v>
          </cell>
        </row>
        <row r="137">
          <cell r="C137">
            <v>244</v>
          </cell>
          <cell r="D137">
            <v>161</v>
          </cell>
          <cell r="E137" t="str">
            <v>04100026</v>
          </cell>
          <cell r="F137" t="str">
            <v>Bandung</v>
          </cell>
          <cell r="G137" t="str">
            <v>R &amp; D</v>
          </cell>
          <cell r="H137" t="str">
            <v>04100026</v>
          </cell>
          <cell r="I137" t="str">
            <v>C13000001</v>
          </cell>
          <cell r="J137" t="str">
            <v>CENTER OF EXCELLENT</v>
          </cell>
          <cell r="K137" t="str">
            <v>C31400001</v>
          </cell>
          <cell r="L137" t="str">
            <v>BOD</v>
          </cell>
          <cell r="M137" t="str">
            <v>Kurniawan</v>
          </cell>
          <cell r="N137" t="str">
            <v>R &amp; D Technical Manager of Biscuit &amp; Wafer Flat</v>
          </cell>
          <cell r="O137" t="str">
            <v>XXX</v>
          </cell>
          <cell r="P137" t="str">
            <v>Laki-laki</v>
          </cell>
          <cell r="Q137">
            <v>40238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21</v>
          </cell>
          <cell r="AJ137">
            <v>21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16893500</v>
          </cell>
          <cell r="BH137">
            <v>1405000</v>
          </cell>
          <cell r="BI137">
            <v>0</v>
          </cell>
          <cell r="BJ137">
            <v>18298500</v>
          </cell>
          <cell r="BK137">
            <v>0.02</v>
          </cell>
          <cell r="BL137">
            <v>0</v>
          </cell>
          <cell r="BN137">
            <v>-1405000</v>
          </cell>
          <cell r="BP137">
            <v>40238</v>
          </cell>
          <cell r="BQ137">
            <v>547</v>
          </cell>
          <cell r="BR137">
            <v>1</v>
          </cell>
          <cell r="BS137">
            <v>182</v>
          </cell>
          <cell r="BT137">
            <v>6</v>
          </cell>
          <cell r="BU137">
            <v>2</v>
          </cell>
          <cell r="BV137">
            <v>12</v>
          </cell>
          <cell r="BW137">
            <v>0</v>
          </cell>
          <cell r="BX137">
            <v>12</v>
          </cell>
          <cell r="BY137">
            <v>0</v>
          </cell>
          <cell r="BZ137">
            <v>21</v>
          </cell>
          <cell r="CA137">
            <v>0</v>
          </cell>
          <cell r="CB137">
            <v>0</v>
          </cell>
          <cell r="CF137" t="e">
            <v>#REF!</v>
          </cell>
          <cell r="CG137" t="e">
            <v>#REF!</v>
          </cell>
          <cell r="CH137" t="e">
            <v>#REF!</v>
          </cell>
          <cell r="CI137" t="e">
            <v>#REF!</v>
          </cell>
          <cell r="CJ137">
            <v>40999.676213541665</v>
          </cell>
          <cell r="CK137" t="e">
            <v>#REF!</v>
          </cell>
          <cell r="CL137" t="e">
            <v>#REF!</v>
          </cell>
          <cell r="CM137" t="e">
            <v>#REF!</v>
          </cell>
          <cell r="DL137" t="e">
            <v>#REF!</v>
          </cell>
          <cell r="DM137">
            <v>0</v>
          </cell>
          <cell r="DN137">
            <v>16</v>
          </cell>
        </row>
        <row r="138">
          <cell r="C138">
            <v>245</v>
          </cell>
          <cell r="D138">
            <v>164</v>
          </cell>
          <cell r="E138" t="str">
            <v>03081331</v>
          </cell>
          <cell r="F138" t="str">
            <v>Bandung</v>
          </cell>
          <cell r="G138" t="str">
            <v>R &amp; D</v>
          </cell>
          <cell r="H138" t="str">
            <v>03081331</v>
          </cell>
          <cell r="I138" t="str">
            <v>C13000001</v>
          </cell>
          <cell r="J138" t="str">
            <v>CENTER OF EXCELLENT</v>
          </cell>
          <cell r="K138" t="str">
            <v>C31400001</v>
          </cell>
          <cell r="L138" t="str">
            <v>BOD</v>
          </cell>
          <cell r="M138" t="str">
            <v>Reni Martianingrum</v>
          </cell>
          <cell r="N138" t="str">
            <v xml:space="preserve">R &amp; D Application Coordinator </v>
          </cell>
          <cell r="O138" t="str">
            <v>XXX</v>
          </cell>
          <cell r="P138" t="str">
            <v>Perempuan</v>
          </cell>
          <cell r="Q138">
            <v>39685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21</v>
          </cell>
          <cell r="AJ138">
            <v>18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2</v>
          </cell>
          <cell r="AS138">
            <v>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0.02</v>
          </cell>
          <cell r="BL138">
            <v>0</v>
          </cell>
          <cell r="BN138">
            <v>0</v>
          </cell>
          <cell r="BP138">
            <v>39685</v>
          </cell>
          <cell r="BQ138">
            <v>1100</v>
          </cell>
          <cell r="BR138">
            <v>3</v>
          </cell>
          <cell r="BS138">
            <v>5</v>
          </cell>
          <cell r="BT138">
            <v>0</v>
          </cell>
          <cell r="BU138">
            <v>5</v>
          </cell>
          <cell r="BV138">
            <v>12</v>
          </cell>
          <cell r="BW138">
            <v>0</v>
          </cell>
          <cell r="BX138">
            <v>12</v>
          </cell>
          <cell r="BY138">
            <v>0</v>
          </cell>
          <cell r="BZ138">
            <v>18</v>
          </cell>
          <cell r="CA138">
            <v>0</v>
          </cell>
          <cell r="CB138">
            <v>0</v>
          </cell>
          <cell r="CF138" t="e">
            <v>#REF!</v>
          </cell>
          <cell r="CG138" t="e">
            <v>#REF!</v>
          </cell>
          <cell r="CH138" t="e">
            <v>#REF!</v>
          </cell>
          <cell r="CI138" t="e">
            <v>#REF!</v>
          </cell>
          <cell r="CJ138">
            <v>40999.676213541665</v>
          </cell>
          <cell r="CK138" t="e">
            <v>#REF!</v>
          </cell>
          <cell r="CL138" t="e">
            <v>#REF!</v>
          </cell>
          <cell r="CM138" t="e">
            <v>#REF!</v>
          </cell>
          <cell r="DL138" t="e">
            <v>#REF!</v>
          </cell>
          <cell r="DM138">
            <v>0</v>
          </cell>
          <cell r="DN138">
            <v>0</v>
          </cell>
        </row>
        <row r="139">
          <cell r="C139">
            <v>321</v>
          </cell>
          <cell r="D139">
            <v>166</v>
          </cell>
          <cell r="E139" t="str">
            <v>04100050</v>
          </cell>
          <cell r="F139" t="str">
            <v>Rancaekek</v>
          </cell>
          <cell r="G139" t="str">
            <v xml:space="preserve">Supply Chain Management </v>
          </cell>
          <cell r="H139" t="str">
            <v>04100050</v>
          </cell>
          <cell r="I139" t="str">
            <v>C12000001</v>
          </cell>
          <cell r="J139" t="str">
            <v>SUPPLY MANAGEMENT</v>
          </cell>
          <cell r="K139" t="str">
            <v>C22500001</v>
          </cell>
          <cell r="L139" t="str">
            <v>DC RANCAEKEK</v>
          </cell>
          <cell r="M139" t="str">
            <v>Samuel Ronald Pietersz</v>
          </cell>
          <cell r="N139" t="str">
            <v>Master Production Schedule Supervisor</v>
          </cell>
          <cell r="O139" t="str">
            <v>XXX</v>
          </cell>
          <cell r="P139" t="str">
            <v>Laki-laki</v>
          </cell>
          <cell r="Q139">
            <v>40322</v>
          </cell>
          <cell r="U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21</v>
          </cell>
          <cell r="AJ139">
            <v>21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N139">
            <v>0</v>
          </cell>
          <cell r="BP139">
            <v>40322</v>
          </cell>
          <cell r="BQ139">
            <v>463</v>
          </cell>
          <cell r="BR139">
            <v>1</v>
          </cell>
          <cell r="BS139">
            <v>98</v>
          </cell>
          <cell r="BT139">
            <v>3</v>
          </cell>
          <cell r="BU139">
            <v>8</v>
          </cell>
          <cell r="BV139">
            <v>12</v>
          </cell>
          <cell r="BW139">
            <v>0</v>
          </cell>
          <cell r="BX139">
            <v>12</v>
          </cell>
          <cell r="BY139">
            <v>0</v>
          </cell>
          <cell r="BZ139">
            <v>21</v>
          </cell>
          <cell r="CA139">
            <v>0</v>
          </cell>
          <cell r="CB139">
            <v>0</v>
          </cell>
          <cell r="CF139" t="e">
            <v>#REF!</v>
          </cell>
          <cell r="CG139" t="e">
            <v>#REF!</v>
          </cell>
          <cell r="CH139" t="e">
            <v>#REF!</v>
          </cell>
          <cell r="CI139" t="e">
            <v>#REF!</v>
          </cell>
          <cell r="CJ139">
            <v>40999.676213541665</v>
          </cell>
          <cell r="CK139" t="e">
            <v>#REF!</v>
          </cell>
          <cell r="CL139" t="e">
            <v>#REF!</v>
          </cell>
          <cell r="CM139" t="e">
            <v>#REF!</v>
          </cell>
          <cell r="DL139" t="e">
            <v>#REF!</v>
          </cell>
          <cell r="DM139">
            <v>0</v>
          </cell>
          <cell r="DN139">
            <v>5</v>
          </cell>
        </row>
        <row r="140">
          <cell r="C140">
            <v>246</v>
          </cell>
          <cell r="D140">
            <v>167</v>
          </cell>
          <cell r="E140" t="str">
            <v>03050153</v>
          </cell>
          <cell r="F140" t="str">
            <v>Bandung</v>
          </cell>
          <cell r="G140" t="str">
            <v>R &amp; D</v>
          </cell>
          <cell r="H140" t="str">
            <v>03050153</v>
          </cell>
          <cell r="I140" t="str">
            <v>C13000001</v>
          </cell>
          <cell r="J140" t="str">
            <v>CENTER OF EXCELLENT</v>
          </cell>
          <cell r="K140" t="str">
            <v>C31400001</v>
          </cell>
          <cell r="L140" t="str">
            <v>BOD</v>
          </cell>
          <cell r="M140" t="str">
            <v>Sutowo</v>
          </cell>
          <cell r="N140" t="str">
            <v>R &amp; D Technical Manager of Snack &amp; Chips</v>
          </cell>
          <cell r="O140" t="str">
            <v>XXX</v>
          </cell>
          <cell r="P140" t="str">
            <v>Laki-laki</v>
          </cell>
          <cell r="Q140">
            <v>38520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Z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21</v>
          </cell>
          <cell r="AJ140">
            <v>19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R140">
            <v>0</v>
          </cell>
          <cell r="AS140">
            <v>2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0.02</v>
          </cell>
          <cell r="BL140">
            <v>0</v>
          </cell>
          <cell r="BN140">
            <v>0</v>
          </cell>
          <cell r="BP140">
            <v>38520</v>
          </cell>
          <cell r="BQ140">
            <v>2265</v>
          </cell>
          <cell r="BR140">
            <v>6</v>
          </cell>
          <cell r="BS140">
            <v>75</v>
          </cell>
          <cell r="BT140">
            <v>2</v>
          </cell>
          <cell r="BU140">
            <v>15</v>
          </cell>
          <cell r="BV140">
            <v>12</v>
          </cell>
          <cell r="BW140">
            <v>1</v>
          </cell>
          <cell r="BX140">
            <v>13</v>
          </cell>
          <cell r="BY140">
            <v>0</v>
          </cell>
          <cell r="BZ140">
            <v>19</v>
          </cell>
          <cell r="CA140">
            <v>0</v>
          </cell>
          <cell r="CF140" t="e">
            <v>#REF!</v>
          </cell>
          <cell r="CG140" t="e">
            <v>#REF!</v>
          </cell>
          <cell r="CH140" t="e">
            <v>#REF!</v>
          </cell>
          <cell r="CI140" t="e">
            <v>#REF!</v>
          </cell>
          <cell r="CJ140">
            <v>40999.676213541665</v>
          </cell>
          <cell r="CK140" t="e">
            <v>#REF!</v>
          </cell>
          <cell r="CL140" t="e">
            <v>#REF!</v>
          </cell>
          <cell r="CM140" t="e">
            <v>#REF!</v>
          </cell>
          <cell r="DL140" t="e">
            <v>#REF!</v>
          </cell>
          <cell r="DM140">
            <v>0</v>
          </cell>
          <cell r="DN140">
            <v>11</v>
          </cell>
        </row>
        <row r="141">
          <cell r="C141">
            <v>247</v>
          </cell>
          <cell r="D141">
            <v>168</v>
          </cell>
          <cell r="E141" t="str">
            <v>03090508</v>
          </cell>
          <cell r="F141" t="str">
            <v>Bandung</v>
          </cell>
          <cell r="G141" t="str">
            <v>R &amp; D</v>
          </cell>
          <cell r="H141" t="str">
            <v>03090508</v>
          </cell>
          <cell r="I141" t="str">
            <v>C13000001</v>
          </cell>
          <cell r="J141" t="str">
            <v>CENTER OF EXCELLENT</v>
          </cell>
          <cell r="K141" t="str">
            <v>C31400001</v>
          </cell>
          <cell r="L141" t="str">
            <v>BOD</v>
          </cell>
          <cell r="M141" t="str">
            <v>Yunita Wulandari</v>
          </cell>
          <cell r="N141" t="str">
            <v>R &amp; D Packaging &amp; Service Administration Staff</v>
          </cell>
          <cell r="O141" t="str">
            <v>XXX</v>
          </cell>
          <cell r="P141" t="str">
            <v>Perempuan</v>
          </cell>
          <cell r="Q141">
            <v>39895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21</v>
          </cell>
          <cell r="AJ141">
            <v>21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0.02</v>
          </cell>
          <cell r="BL141">
            <v>0</v>
          </cell>
          <cell r="BN141">
            <v>0</v>
          </cell>
          <cell r="BP141">
            <v>39895</v>
          </cell>
          <cell r="BQ141">
            <v>890</v>
          </cell>
          <cell r="BR141">
            <v>2</v>
          </cell>
          <cell r="BS141">
            <v>160</v>
          </cell>
          <cell r="BT141">
            <v>5</v>
          </cell>
          <cell r="BU141">
            <v>10</v>
          </cell>
          <cell r="BV141">
            <v>12</v>
          </cell>
          <cell r="BW141">
            <v>0</v>
          </cell>
          <cell r="BX141">
            <v>12</v>
          </cell>
          <cell r="BY141">
            <v>0</v>
          </cell>
          <cell r="BZ141">
            <v>21</v>
          </cell>
          <cell r="CA141">
            <v>0</v>
          </cell>
          <cell r="CF141" t="e">
            <v>#REF!</v>
          </cell>
          <cell r="CG141" t="e">
            <v>#REF!</v>
          </cell>
          <cell r="CH141" t="e">
            <v>#REF!</v>
          </cell>
          <cell r="CI141" t="e">
            <v>#REF!</v>
          </cell>
          <cell r="CJ141">
            <v>40999.676213541665</v>
          </cell>
          <cell r="CK141" t="e">
            <v>#REF!</v>
          </cell>
          <cell r="CL141" t="e">
            <v>#REF!</v>
          </cell>
          <cell r="CM141" t="e">
            <v>#REF!</v>
          </cell>
          <cell r="DL141" t="e">
            <v>#REF!</v>
          </cell>
          <cell r="DM141">
            <v>0</v>
          </cell>
          <cell r="DN141">
            <v>2</v>
          </cell>
        </row>
        <row r="142">
          <cell r="C142">
            <v>316</v>
          </cell>
          <cell r="D142">
            <v>169</v>
          </cell>
          <cell r="E142" t="str">
            <v>04070003</v>
          </cell>
          <cell r="F142" t="str">
            <v>Bandung</v>
          </cell>
          <cell r="G142" t="str">
            <v>Sales Project</v>
          </cell>
          <cell r="H142" t="str">
            <v>04070003</v>
          </cell>
          <cell r="I142" t="str">
            <v>C22220109</v>
          </cell>
          <cell r="J142" t="str">
            <v>NABATI CURAH JABAR</v>
          </cell>
          <cell r="K142" t="str">
            <v>C22220101</v>
          </cell>
          <cell r="L142" t="str">
            <v>ASM BANDUNG BARAT</v>
          </cell>
          <cell r="M142" t="str">
            <v>Apat Laij</v>
          </cell>
          <cell r="N142" t="str">
            <v>Sales Project GM</v>
          </cell>
          <cell r="O142" t="str">
            <v>XXX</v>
          </cell>
          <cell r="P142" t="str">
            <v>Laki-laki</v>
          </cell>
          <cell r="Q142">
            <v>39142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21</v>
          </cell>
          <cell r="AJ142">
            <v>21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57023000</v>
          </cell>
          <cell r="BD142">
            <v>0</v>
          </cell>
          <cell r="BE142">
            <v>1190500</v>
          </cell>
          <cell r="BF142">
            <v>55832500</v>
          </cell>
          <cell r="BG142">
            <v>42000000</v>
          </cell>
          <cell r="BH142">
            <v>3000000</v>
          </cell>
          <cell r="BI142">
            <v>0</v>
          </cell>
          <cell r="BJ142">
            <v>45000000</v>
          </cell>
          <cell r="BK142">
            <v>0</v>
          </cell>
          <cell r="BL142">
            <v>0</v>
          </cell>
          <cell r="BN142">
            <v>-4190500</v>
          </cell>
          <cell r="BP142">
            <v>39142</v>
          </cell>
          <cell r="BQ142">
            <v>1643</v>
          </cell>
          <cell r="BR142">
            <v>4</v>
          </cell>
          <cell r="BS142">
            <v>183</v>
          </cell>
          <cell r="BT142">
            <v>6</v>
          </cell>
          <cell r="BU142">
            <v>3</v>
          </cell>
          <cell r="BV142">
            <v>12</v>
          </cell>
          <cell r="BW142">
            <v>0</v>
          </cell>
          <cell r="BX142">
            <v>12</v>
          </cell>
          <cell r="BY142">
            <v>0</v>
          </cell>
          <cell r="BZ142">
            <v>21</v>
          </cell>
          <cell r="CA142">
            <v>0</v>
          </cell>
          <cell r="CB142">
            <v>0</v>
          </cell>
          <cell r="CF142" t="e">
            <v>#REF!</v>
          </cell>
          <cell r="CG142" t="e">
            <v>#REF!</v>
          </cell>
          <cell r="CH142" t="e">
            <v>#REF!</v>
          </cell>
          <cell r="CI142" t="e">
            <v>#REF!</v>
          </cell>
          <cell r="CJ142">
            <v>40999.676213541665</v>
          </cell>
          <cell r="CK142" t="e">
            <v>#REF!</v>
          </cell>
          <cell r="CL142" t="e">
            <v>#REF!</v>
          </cell>
          <cell r="CM142" t="e">
            <v>#REF!</v>
          </cell>
          <cell r="DL142" t="e">
            <v>#REF!</v>
          </cell>
          <cell r="DM142">
            <v>0</v>
          </cell>
          <cell r="DN142">
            <v>16</v>
          </cell>
        </row>
        <row r="143">
          <cell r="C143">
            <v>317</v>
          </cell>
          <cell r="D143">
            <v>171</v>
          </cell>
          <cell r="E143" t="str">
            <v>04100020</v>
          </cell>
          <cell r="F143" t="str">
            <v>Bandung</v>
          </cell>
          <cell r="G143" t="str">
            <v>Sales Project</v>
          </cell>
          <cell r="H143" t="str">
            <v>04100020</v>
          </cell>
          <cell r="I143" t="str">
            <v>C22220109</v>
          </cell>
          <cell r="J143" t="str">
            <v>NABATI CURAH JABAR</v>
          </cell>
          <cell r="K143" t="str">
            <v>C22220101</v>
          </cell>
          <cell r="L143" t="str">
            <v>ASM BANDUNG BARAT</v>
          </cell>
          <cell r="M143" t="str">
            <v>Dieta Frieska</v>
          </cell>
          <cell r="N143" t="str">
            <v>Trade Data Support</v>
          </cell>
          <cell r="O143" t="str">
            <v>XXX</v>
          </cell>
          <cell r="P143" t="str">
            <v>Perempuan</v>
          </cell>
          <cell r="Q143">
            <v>40231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21</v>
          </cell>
          <cell r="AJ143">
            <v>20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P143">
            <v>40231</v>
          </cell>
          <cell r="BQ143">
            <v>554</v>
          </cell>
          <cell r="BR143">
            <v>1</v>
          </cell>
          <cell r="BS143">
            <v>189</v>
          </cell>
          <cell r="BT143">
            <v>6</v>
          </cell>
          <cell r="BU143">
            <v>9</v>
          </cell>
          <cell r="BV143">
            <v>12</v>
          </cell>
          <cell r="BW143">
            <v>0</v>
          </cell>
          <cell r="BX143">
            <v>12</v>
          </cell>
          <cell r="BY143">
            <v>0</v>
          </cell>
          <cell r="BZ143">
            <v>20</v>
          </cell>
          <cell r="CA143">
            <v>0</v>
          </cell>
          <cell r="CB143">
            <v>0</v>
          </cell>
          <cell r="CF143" t="e">
            <v>#REF!</v>
          </cell>
          <cell r="CG143" t="e">
            <v>#REF!</v>
          </cell>
          <cell r="CH143" t="e">
            <v>#REF!</v>
          </cell>
          <cell r="CI143" t="e">
            <v>#REF!</v>
          </cell>
          <cell r="CJ143">
            <v>40999.676213541665</v>
          </cell>
          <cell r="CK143" t="e">
            <v>#REF!</v>
          </cell>
          <cell r="CL143" t="e">
            <v>#REF!</v>
          </cell>
          <cell r="CM143" t="e">
            <v>#REF!</v>
          </cell>
          <cell r="DL143" t="e">
            <v>#REF!</v>
          </cell>
          <cell r="DM143">
            <v>0</v>
          </cell>
          <cell r="DN143">
            <v>9</v>
          </cell>
        </row>
        <row r="144">
          <cell r="C144">
            <v>278</v>
          </cell>
          <cell r="D144">
            <v>172</v>
          </cell>
          <cell r="E144" t="str">
            <v>04090062</v>
          </cell>
          <cell r="F144" t="str">
            <v>Bandung</v>
          </cell>
          <cell r="G144" t="str">
            <v>Sales Operational</v>
          </cell>
          <cell r="H144" t="str">
            <v>04090062</v>
          </cell>
          <cell r="I144" t="str">
            <v>C22200001</v>
          </cell>
          <cell r="J144" t="str">
            <v>SALES GT</v>
          </cell>
          <cell r="K144" t="str">
            <v>C22220101</v>
          </cell>
          <cell r="L144" t="str">
            <v>ASM BANDUNG BARAT</v>
          </cell>
          <cell r="M144" t="str">
            <v>Dyah Marina Kusuma Dewi</v>
          </cell>
          <cell r="N144" t="str">
            <v>PDCA Sales</v>
          </cell>
          <cell r="O144" t="str">
            <v>XXX</v>
          </cell>
          <cell r="P144" t="str">
            <v>Perempuan</v>
          </cell>
          <cell r="Q144">
            <v>40119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21</v>
          </cell>
          <cell r="AJ144">
            <v>21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N144">
            <v>0</v>
          </cell>
          <cell r="BP144">
            <v>40119</v>
          </cell>
          <cell r="BQ144">
            <v>666</v>
          </cell>
          <cell r="BR144">
            <v>1</v>
          </cell>
          <cell r="BS144">
            <v>301</v>
          </cell>
          <cell r="BT144">
            <v>10</v>
          </cell>
          <cell r="BU144">
            <v>1</v>
          </cell>
          <cell r="BV144">
            <v>12</v>
          </cell>
          <cell r="BW144">
            <v>0</v>
          </cell>
          <cell r="BX144">
            <v>12</v>
          </cell>
          <cell r="BY144">
            <v>0</v>
          </cell>
          <cell r="BZ144">
            <v>21</v>
          </cell>
          <cell r="CA144">
            <v>0</v>
          </cell>
          <cell r="CB144">
            <v>0</v>
          </cell>
          <cell r="CF144" t="e">
            <v>#REF!</v>
          </cell>
          <cell r="CG144" t="e">
            <v>#REF!</v>
          </cell>
          <cell r="CH144" t="e">
            <v>#REF!</v>
          </cell>
          <cell r="CI144" t="e">
            <v>#REF!</v>
          </cell>
          <cell r="CJ144">
            <v>40999.676213541665</v>
          </cell>
          <cell r="CK144" t="e">
            <v>#REF!</v>
          </cell>
          <cell r="CL144" t="e">
            <v>#REF!</v>
          </cell>
          <cell r="CM144" t="e">
            <v>#REF!</v>
          </cell>
          <cell r="DL144" t="e">
            <v>#REF!</v>
          </cell>
          <cell r="DM144">
            <v>0</v>
          </cell>
          <cell r="DN144">
            <v>7</v>
          </cell>
        </row>
        <row r="145">
          <cell r="C145">
            <v>136</v>
          </cell>
          <cell r="D145">
            <v>173</v>
          </cell>
          <cell r="E145" t="str">
            <v>04100054</v>
          </cell>
          <cell r="F145" t="str">
            <v>Bandung</v>
          </cell>
          <cell r="G145" t="str">
            <v>PDCA</v>
          </cell>
          <cell r="H145" t="str">
            <v>04100054</v>
          </cell>
          <cell r="I145" t="str">
            <v>C31400001</v>
          </cell>
          <cell r="J145" t="str">
            <v>BOD</v>
          </cell>
          <cell r="K145" t="str">
            <v>C31400001</v>
          </cell>
          <cell r="L145" t="str">
            <v>BOD</v>
          </cell>
          <cell r="M145" t="str">
            <v>Eva Hardiana</v>
          </cell>
          <cell r="N145" t="str">
            <v>PDCA Administration - Acting</v>
          </cell>
          <cell r="O145" t="str">
            <v>XXX</v>
          </cell>
          <cell r="P145" t="str">
            <v>Perempuan</v>
          </cell>
          <cell r="Q145">
            <v>40331</v>
          </cell>
          <cell r="U145">
            <v>0</v>
          </cell>
          <cell r="V145">
            <v>0</v>
          </cell>
          <cell r="X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21</v>
          </cell>
          <cell r="AJ145">
            <v>21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N145">
            <v>0</v>
          </cell>
          <cell r="BP145">
            <v>40331</v>
          </cell>
          <cell r="BQ145">
            <v>454</v>
          </cell>
          <cell r="BR145">
            <v>1</v>
          </cell>
          <cell r="BS145">
            <v>89</v>
          </cell>
          <cell r="BT145">
            <v>2</v>
          </cell>
          <cell r="BU145">
            <v>29</v>
          </cell>
          <cell r="BV145">
            <v>12</v>
          </cell>
          <cell r="BW145">
            <v>1</v>
          </cell>
          <cell r="BX145">
            <v>13</v>
          </cell>
          <cell r="BY145">
            <v>0</v>
          </cell>
          <cell r="BZ145">
            <v>21</v>
          </cell>
          <cell r="CA145">
            <v>0</v>
          </cell>
          <cell r="CB145">
            <v>0</v>
          </cell>
          <cell r="CF145" t="e">
            <v>#REF!</v>
          </cell>
          <cell r="CG145" t="e">
            <v>#REF!</v>
          </cell>
          <cell r="CH145" t="e">
            <v>#REF!</v>
          </cell>
          <cell r="CI145" t="e">
            <v>#REF!</v>
          </cell>
          <cell r="CJ145">
            <v>40999.676213541665</v>
          </cell>
          <cell r="CK145" t="e">
            <v>#REF!</v>
          </cell>
          <cell r="CL145" t="e">
            <v>#REF!</v>
          </cell>
          <cell r="CM145" t="e">
            <v>#REF!</v>
          </cell>
          <cell r="DL145" t="e">
            <v>#REF!</v>
          </cell>
          <cell r="DM145">
            <v>0</v>
          </cell>
          <cell r="DN145">
            <v>5</v>
          </cell>
        </row>
        <row r="146">
          <cell r="C146">
            <v>279</v>
          </cell>
          <cell r="D146">
            <v>174</v>
          </cell>
          <cell r="E146" t="str">
            <v>04090049</v>
          </cell>
          <cell r="F146" t="str">
            <v>Jakarta Recapital</v>
          </cell>
          <cell r="G146" t="str">
            <v>Sales Operational</v>
          </cell>
          <cell r="H146" t="str">
            <v>04090049</v>
          </cell>
          <cell r="I146" t="str">
            <v>C22200001</v>
          </cell>
          <cell r="J146" t="str">
            <v>SALES GT</v>
          </cell>
          <cell r="K146" t="str">
            <v>C22220101</v>
          </cell>
          <cell r="L146" t="str">
            <v>ASM BANDUNG BARAT</v>
          </cell>
          <cell r="M146" t="str">
            <v>Heriavolo</v>
          </cell>
          <cell r="N146" t="str">
            <v>Sales Operational GM</v>
          </cell>
          <cell r="O146" t="str">
            <v>XXX</v>
          </cell>
          <cell r="P146" t="str">
            <v>Laki-laki</v>
          </cell>
          <cell r="Q146">
            <v>40004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21</v>
          </cell>
          <cell r="AJ146">
            <v>21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N146">
            <v>0</v>
          </cell>
          <cell r="BP146">
            <v>40004</v>
          </cell>
          <cell r="BQ146">
            <v>781</v>
          </cell>
          <cell r="BR146">
            <v>2</v>
          </cell>
          <cell r="BS146">
            <v>51</v>
          </cell>
          <cell r="BT146">
            <v>1</v>
          </cell>
          <cell r="BU146">
            <v>21</v>
          </cell>
          <cell r="BV146">
            <v>12</v>
          </cell>
          <cell r="BW146">
            <v>1</v>
          </cell>
          <cell r="BX146">
            <v>13</v>
          </cell>
          <cell r="BY146">
            <v>0</v>
          </cell>
          <cell r="BZ146">
            <v>21</v>
          </cell>
          <cell r="CA146">
            <v>0</v>
          </cell>
          <cell r="CB146">
            <v>0</v>
          </cell>
          <cell r="CF146" t="e">
            <v>#REF!</v>
          </cell>
          <cell r="CG146" t="e">
            <v>#REF!</v>
          </cell>
          <cell r="CH146" t="e">
            <v>#REF!</v>
          </cell>
          <cell r="CI146" t="e">
            <v>#REF!</v>
          </cell>
          <cell r="CJ146">
            <v>40999.676213541665</v>
          </cell>
          <cell r="CK146" t="e">
            <v>#REF!</v>
          </cell>
          <cell r="CL146" t="e">
            <v>#REF!</v>
          </cell>
          <cell r="CM146" t="e">
            <v>#REF!</v>
          </cell>
          <cell r="DL146" t="e">
            <v>#REF!</v>
          </cell>
          <cell r="DM146">
            <v>0</v>
          </cell>
          <cell r="DN146">
            <v>0</v>
          </cell>
        </row>
        <row r="147">
          <cell r="C147">
            <v>322</v>
          </cell>
          <cell r="D147">
            <v>176</v>
          </cell>
          <cell r="E147" t="str">
            <v>06099186</v>
          </cell>
          <cell r="F147" t="str">
            <v>Rancaekek</v>
          </cell>
          <cell r="G147" t="str">
            <v xml:space="preserve">Supply Chain Management </v>
          </cell>
          <cell r="H147" t="str">
            <v>06099186</v>
          </cell>
          <cell r="I147" t="str">
            <v>C12000001</v>
          </cell>
          <cell r="J147" t="str">
            <v>SUPPLY MANAGEMENT</v>
          </cell>
          <cell r="K147" t="str">
            <v>C22500001</v>
          </cell>
          <cell r="L147" t="str">
            <v>DC RANCAEKEK</v>
          </cell>
          <cell r="M147" t="str">
            <v>Robi Ferli Gandama</v>
          </cell>
          <cell r="N147" t="str">
            <v>Order Management Staff</v>
          </cell>
          <cell r="O147" t="str">
            <v>XXX</v>
          </cell>
          <cell r="P147" t="str">
            <v>Laki-laki</v>
          </cell>
          <cell r="Q147">
            <v>40015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21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N147">
            <v>0</v>
          </cell>
          <cell r="BP147">
            <v>40015</v>
          </cell>
          <cell r="BQ147">
            <v>770</v>
          </cell>
          <cell r="BR147">
            <v>2</v>
          </cell>
          <cell r="BS147">
            <v>40</v>
          </cell>
          <cell r="BT147">
            <v>1</v>
          </cell>
          <cell r="BU147">
            <v>10</v>
          </cell>
          <cell r="BV147">
            <v>12</v>
          </cell>
          <cell r="BW147">
            <v>0</v>
          </cell>
          <cell r="BX147">
            <v>12</v>
          </cell>
          <cell r="BY147">
            <v>0</v>
          </cell>
          <cell r="BZ147">
            <v>21</v>
          </cell>
          <cell r="CA147">
            <v>0</v>
          </cell>
          <cell r="CB147">
            <v>0</v>
          </cell>
          <cell r="CF147" t="e">
            <v>#REF!</v>
          </cell>
          <cell r="CG147" t="e">
            <v>#REF!</v>
          </cell>
          <cell r="CH147" t="e">
            <v>#REF!</v>
          </cell>
          <cell r="CI147" t="e">
            <v>#REF!</v>
          </cell>
          <cell r="CJ147">
            <v>40999.676213541665</v>
          </cell>
          <cell r="CK147" t="e">
            <v>#REF!</v>
          </cell>
          <cell r="CL147" t="e">
            <v>#REF!</v>
          </cell>
          <cell r="CM147" t="e">
            <v>#REF!</v>
          </cell>
          <cell r="DL147" t="e">
            <v>#REF!</v>
          </cell>
          <cell r="DM147">
            <v>0</v>
          </cell>
          <cell r="DN147">
            <v>6</v>
          </cell>
        </row>
        <row r="148">
          <cell r="C148">
            <v>21</v>
          </cell>
          <cell r="D148">
            <v>177</v>
          </cell>
          <cell r="E148" t="str">
            <v>02080011</v>
          </cell>
          <cell r="F148" t="str">
            <v>Bandung</v>
          </cell>
          <cell r="G148" t="str">
            <v>Accounting/Finance-Accounting</v>
          </cell>
          <cell r="H148" t="str">
            <v>02080011</v>
          </cell>
          <cell r="I148" t="str">
            <v>C31100002</v>
          </cell>
          <cell r="J148" t="str">
            <v>ACCOUNTING</v>
          </cell>
          <cell r="K148" t="str">
            <v>C31400001</v>
          </cell>
          <cell r="L148" t="str">
            <v>BOD</v>
          </cell>
          <cell r="M148" t="str">
            <v>Siti Homsyah Asriyanti</v>
          </cell>
          <cell r="N148" t="str">
            <v>Accounting Staff - Claim Monitoring GT</v>
          </cell>
          <cell r="O148" t="str">
            <v>XXX</v>
          </cell>
          <cell r="P148" t="str">
            <v>Perempuan</v>
          </cell>
          <cell r="Q148">
            <v>40227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Z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21</v>
          </cell>
          <cell r="AJ148">
            <v>20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N148">
            <v>0</v>
          </cell>
          <cell r="BP148">
            <v>40227</v>
          </cell>
          <cell r="BQ148">
            <v>558</v>
          </cell>
          <cell r="BR148">
            <v>1</v>
          </cell>
          <cell r="BS148">
            <v>193</v>
          </cell>
          <cell r="BT148">
            <v>6</v>
          </cell>
          <cell r="BU148">
            <v>13</v>
          </cell>
          <cell r="BV148">
            <v>12</v>
          </cell>
          <cell r="BW148">
            <v>0</v>
          </cell>
          <cell r="BX148">
            <v>12</v>
          </cell>
          <cell r="BY148">
            <v>0</v>
          </cell>
          <cell r="BZ148">
            <v>20</v>
          </cell>
          <cell r="CA148">
            <v>0</v>
          </cell>
          <cell r="CB148">
            <v>0</v>
          </cell>
          <cell r="CF148" t="e">
            <v>#REF!</v>
          </cell>
          <cell r="CG148" t="e">
            <v>#REF!</v>
          </cell>
          <cell r="CH148" t="e">
            <v>#REF!</v>
          </cell>
          <cell r="CI148" t="e">
            <v>#REF!</v>
          </cell>
          <cell r="CJ148">
            <v>40999.676213541665</v>
          </cell>
          <cell r="CK148" t="e">
            <v>#REF!</v>
          </cell>
          <cell r="CL148" t="e">
            <v>#REF!</v>
          </cell>
          <cell r="CM148" t="e">
            <v>#REF!</v>
          </cell>
          <cell r="DL148" t="e">
            <v>#REF!</v>
          </cell>
          <cell r="DM148">
            <v>0</v>
          </cell>
          <cell r="DN148">
            <v>11</v>
          </cell>
        </row>
        <row r="149">
          <cell r="C149">
            <v>135</v>
          </cell>
          <cell r="D149">
            <v>179</v>
          </cell>
          <cell r="E149" t="str">
            <v>04100070</v>
          </cell>
          <cell r="F149" t="str">
            <v>Bandung</v>
          </cell>
          <cell r="G149" t="str">
            <v>NPCD</v>
          </cell>
          <cell r="H149" t="str">
            <v>04100070</v>
          </cell>
          <cell r="I149" t="str">
            <v>C22220101</v>
          </cell>
          <cell r="J149" t="str">
            <v>ASPM BANDUNG</v>
          </cell>
          <cell r="K149" t="str">
            <v>C22220101</v>
          </cell>
          <cell r="L149" t="str">
            <v>ASM BANDUNG BARAT</v>
          </cell>
          <cell r="M149" t="str">
            <v>Tini Nurjanah</v>
          </cell>
          <cell r="N149" t="str">
            <v>Institutional Development Administration</v>
          </cell>
          <cell r="O149" t="str">
            <v>XXX</v>
          </cell>
          <cell r="P149" t="str">
            <v>Perempuan</v>
          </cell>
          <cell r="Q149">
            <v>40392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21</v>
          </cell>
          <cell r="AJ149">
            <v>21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N149">
            <v>0</v>
          </cell>
          <cell r="BP149">
            <v>40392</v>
          </cell>
          <cell r="BQ149">
            <v>393</v>
          </cell>
          <cell r="BR149">
            <v>1</v>
          </cell>
          <cell r="BS149">
            <v>28</v>
          </cell>
          <cell r="BT149">
            <v>0</v>
          </cell>
          <cell r="BU149">
            <v>28</v>
          </cell>
          <cell r="BV149">
            <v>12</v>
          </cell>
          <cell r="BW149">
            <v>1</v>
          </cell>
          <cell r="BX149">
            <v>13</v>
          </cell>
          <cell r="BY149">
            <v>0</v>
          </cell>
          <cell r="BZ149">
            <v>21</v>
          </cell>
          <cell r="CA149">
            <v>0</v>
          </cell>
          <cell r="CB149">
            <v>0</v>
          </cell>
          <cell r="CF149" t="e">
            <v>#REF!</v>
          </cell>
          <cell r="CG149" t="e">
            <v>#REF!</v>
          </cell>
          <cell r="CH149" t="e">
            <v>#REF!</v>
          </cell>
          <cell r="CI149" t="e">
            <v>#REF!</v>
          </cell>
          <cell r="CJ149">
            <v>40999.676213541665</v>
          </cell>
          <cell r="CK149" t="e">
            <v>#REF!</v>
          </cell>
          <cell r="CL149" t="e">
            <v>#REF!</v>
          </cell>
          <cell r="CM149" t="e">
            <v>#REF!</v>
          </cell>
          <cell r="DL149" t="e">
            <v>#REF!</v>
          </cell>
          <cell r="DM149">
            <v>0</v>
          </cell>
          <cell r="DN149">
            <v>5</v>
          </cell>
        </row>
        <row r="150">
          <cell r="C150">
            <v>323</v>
          </cell>
          <cell r="D150">
            <v>180</v>
          </cell>
          <cell r="E150" t="str">
            <v>04070012</v>
          </cell>
          <cell r="F150" t="str">
            <v>Rancaekek</v>
          </cell>
          <cell r="G150" t="str">
            <v xml:space="preserve">Supply Chain Management </v>
          </cell>
          <cell r="H150" t="str">
            <v>04070012</v>
          </cell>
          <cell r="I150" t="str">
            <v>C12000001</v>
          </cell>
          <cell r="J150" t="str">
            <v>SUPPLY MANAGEMENT</v>
          </cell>
          <cell r="K150" t="str">
            <v>C22500001</v>
          </cell>
          <cell r="L150" t="str">
            <v>DC RANCAEKEK</v>
          </cell>
          <cell r="M150" t="str">
            <v>Wahyu Indrawati Muryani</v>
          </cell>
          <cell r="N150" t="str">
            <v>Order Management Staff</v>
          </cell>
          <cell r="O150" t="str">
            <v>XXX</v>
          </cell>
          <cell r="P150" t="str">
            <v>Perempuan</v>
          </cell>
          <cell r="Q150">
            <v>39328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Z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18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18</v>
          </cell>
          <cell r="AP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N150">
            <v>0</v>
          </cell>
          <cell r="BP150">
            <v>39328</v>
          </cell>
          <cell r="BQ150">
            <v>1457</v>
          </cell>
          <cell r="BR150">
            <v>3</v>
          </cell>
          <cell r="BS150">
            <v>362</v>
          </cell>
          <cell r="BT150">
            <v>12</v>
          </cell>
          <cell r="BU150">
            <v>2</v>
          </cell>
          <cell r="BV150">
            <v>12</v>
          </cell>
          <cell r="BW150">
            <v>0</v>
          </cell>
          <cell r="BX150">
            <v>12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F150" t="e">
            <v>#REF!</v>
          </cell>
          <cell r="CG150" t="e">
            <v>#REF!</v>
          </cell>
          <cell r="CH150" t="e">
            <v>#REF!</v>
          </cell>
          <cell r="CI150" t="e">
            <v>#REF!</v>
          </cell>
          <cell r="CJ150">
            <v>40999.676213541665</v>
          </cell>
          <cell r="CK150" t="e">
            <v>#REF!</v>
          </cell>
          <cell r="CL150" t="e">
            <v>#REF!</v>
          </cell>
          <cell r="CM150" t="e">
            <v>#REF!</v>
          </cell>
          <cell r="DL150" t="e">
            <v>#REF!</v>
          </cell>
          <cell r="DM150">
            <v>0</v>
          </cell>
          <cell r="DN150">
            <v>12</v>
          </cell>
        </row>
        <row r="151">
          <cell r="C151">
            <v>93</v>
          </cell>
          <cell r="D151">
            <v>181</v>
          </cell>
          <cell r="E151" t="str">
            <v>04100072</v>
          </cell>
          <cell r="F151" t="str">
            <v>Bandung</v>
          </cell>
          <cell r="G151" t="str">
            <v>Information Technology</v>
          </cell>
          <cell r="H151" t="str">
            <v>04100072</v>
          </cell>
          <cell r="I151" t="str">
            <v>C31200001</v>
          </cell>
          <cell r="J151" t="str">
            <v>IT</v>
          </cell>
          <cell r="K151" t="str">
            <v>C31400001</v>
          </cell>
          <cell r="L151" t="str">
            <v>BOD</v>
          </cell>
          <cell r="M151" t="str">
            <v>Wina Maryyana</v>
          </cell>
          <cell r="N151" t="str">
            <v>Data Support</v>
          </cell>
          <cell r="O151" t="str">
            <v>XXX</v>
          </cell>
          <cell r="P151" t="str">
            <v>Perempuan</v>
          </cell>
          <cell r="Q151">
            <v>40396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Z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21</v>
          </cell>
          <cell r="AJ151">
            <v>21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N151">
            <v>0</v>
          </cell>
          <cell r="BP151">
            <v>40396</v>
          </cell>
          <cell r="BQ151">
            <v>389</v>
          </cell>
          <cell r="BR151">
            <v>1</v>
          </cell>
          <cell r="BS151">
            <v>24</v>
          </cell>
          <cell r="BT151">
            <v>0</v>
          </cell>
          <cell r="BU151">
            <v>24</v>
          </cell>
          <cell r="BV151">
            <v>12</v>
          </cell>
          <cell r="BW151">
            <v>1</v>
          </cell>
          <cell r="BX151">
            <v>13</v>
          </cell>
          <cell r="BY151">
            <v>0</v>
          </cell>
          <cell r="BZ151">
            <v>21</v>
          </cell>
          <cell r="CA151">
            <v>0</v>
          </cell>
          <cell r="CB151">
            <v>0</v>
          </cell>
          <cell r="CF151" t="e">
            <v>#REF!</v>
          </cell>
          <cell r="CG151" t="e">
            <v>#REF!</v>
          </cell>
          <cell r="CH151" t="e">
            <v>#REF!</v>
          </cell>
          <cell r="CI151" t="e">
            <v>#REF!</v>
          </cell>
          <cell r="CJ151">
            <v>40999.676213541665</v>
          </cell>
          <cell r="CK151" t="e">
            <v>#REF!</v>
          </cell>
          <cell r="CL151" t="e">
            <v>#REF!</v>
          </cell>
          <cell r="CM151" t="e">
            <v>#REF!</v>
          </cell>
          <cell r="DL151" t="e">
            <v>#REF!</v>
          </cell>
          <cell r="DM151">
            <v>0</v>
          </cell>
          <cell r="DN151">
            <v>5</v>
          </cell>
        </row>
        <row r="152">
          <cell r="C152">
            <v>22</v>
          </cell>
          <cell r="D152">
            <v>182</v>
          </cell>
          <cell r="E152" t="str">
            <v>04100061</v>
          </cell>
          <cell r="F152" t="str">
            <v>Bandung</v>
          </cell>
          <cell r="G152" t="str">
            <v>Accounting/Finance-Accounting</v>
          </cell>
          <cell r="H152" t="str">
            <v>04100061</v>
          </cell>
          <cell r="I152" t="str">
            <v>C31100002</v>
          </cell>
          <cell r="J152" t="str">
            <v>ACCOUNTING</v>
          </cell>
          <cell r="K152" t="str">
            <v>C31400001</v>
          </cell>
          <cell r="L152" t="str">
            <v>BOD</v>
          </cell>
          <cell r="M152" t="str">
            <v>Wiwie Kresi Yanti</v>
          </cell>
          <cell r="N152" t="str">
            <v>Accounting Staff - Claim GT</v>
          </cell>
          <cell r="O152" t="str">
            <v>XXX</v>
          </cell>
          <cell r="P152" t="str">
            <v>Perempuan</v>
          </cell>
          <cell r="Q152">
            <v>40341</v>
          </cell>
          <cell r="U152">
            <v>0</v>
          </cell>
          <cell r="V152">
            <v>0</v>
          </cell>
          <cell r="X152">
            <v>0</v>
          </cell>
          <cell r="Y152">
            <v>0</v>
          </cell>
          <cell r="Z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21</v>
          </cell>
          <cell r="AJ152">
            <v>20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R152">
            <v>0</v>
          </cell>
          <cell r="AS152">
            <v>1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N152">
            <v>0</v>
          </cell>
          <cell r="BP152">
            <v>40341</v>
          </cell>
          <cell r="BQ152">
            <v>444</v>
          </cell>
          <cell r="BR152">
            <v>1</v>
          </cell>
          <cell r="BS152">
            <v>79</v>
          </cell>
          <cell r="BT152">
            <v>2</v>
          </cell>
          <cell r="BU152">
            <v>19</v>
          </cell>
          <cell r="BV152">
            <v>12</v>
          </cell>
          <cell r="BW152">
            <v>1</v>
          </cell>
          <cell r="BX152">
            <v>13</v>
          </cell>
          <cell r="BY152">
            <v>0</v>
          </cell>
          <cell r="BZ152">
            <v>20</v>
          </cell>
          <cell r="CA152">
            <v>0</v>
          </cell>
          <cell r="CB152">
            <v>0</v>
          </cell>
          <cell r="CF152" t="e">
            <v>#REF!</v>
          </cell>
          <cell r="CG152" t="e">
            <v>#REF!</v>
          </cell>
          <cell r="CH152" t="e">
            <v>#REF!</v>
          </cell>
          <cell r="CI152" t="e">
            <v>#REF!</v>
          </cell>
          <cell r="CJ152">
            <v>40999.676213541665</v>
          </cell>
          <cell r="CK152" t="e">
            <v>#REF!</v>
          </cell>
          <cell r="CL152" t="e">
            <v>#REF!</v>
          </cell>
          <cell r="CM152" t="e">
            <v>#REF!</v>
          </cell>
          <cell r="DL152" t="e">
            <v>#REF!</v>
          </cell>
          <cell r="DM152">
            <v>0</v>
          </cell>
          <cell r="DN152">
            <v>5</v>
          </cell>
        </row>
        <row r="153">
          <cell r="C153">
            <v>280</v>
          </cell>
          <cell r="D153">
            <v>183</v>
          </cell>
          <cell r="E153" t="str">
            <v>04100071</v>
          </cell>
          <cell r="F153" t="str">
            <v>Jatim Barat / Kediri</v>
          </cell>
          <cell r="G153" t="str">
            <v>Sales Operational</v>
          </cell>
          <cell r="H153" t="str">
            <v>04100071</v>
          </cell>
          <cell r="I153" t="str">
            <v>C22230201</v>
          </cell>
          <cell r="J153" t="str">
            <v>ASPM JATIM BARAT</v>
          </cell>
          <cell r="K153" t="str">
            <v>C22220101</v>
          </cell>
          <cell r="L153" t="str">
            <v>ASM BANDUNG BARAT</v>
          </cell>
          <cell r="M153" t="str">
            <v>Darmadi</v>
          </cell>
          <cell r="N153" t="str">
            <v>Area Sales &amp; Promotion Manager</v>
          </cell>
          <cell r="O153" t="str">
            <v>XXX</v>
          </cell>
          <cell r="P153" t="str">
            <v>Laki-laki</v>
          </cell>
          <cell r="Q153">
            <v>40392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Z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25</v>
          </cell>
          <cell r="AJ153">
            <v>25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19757325</v>
          </cell>
          <cell r="BH153">
            <v>1411000</v>
          </cell>
          <cell r="BI153">
            <v>0</v>
          </cell>
          <cell r="BJ153">
            <v>21168325</v>
          </cell>
          <cell r="BK153">
            <v>0</v>
          </cell>
          <cell r="BL153">
            <v>0</v>
          </cell>
          <cell r="BN153">
            <v>-1411000</v>
          </cell>
          <cell r="BP153">
            <v>40392</v>
          </cell>
          <cell r="BQ153">
            <v>393</v>
          </cell>
          <cell r="BR153">
            <v>1</v>
          </cell>
          <cell r="BS153">
            <v>28</v>
          </cell>
          <cell r="BT153">
            <v>0</v>
          </cell>
          <cell r="BU153">
            <v>28</v>
          </cell>
          <cell r="BV153">
            <v>12</v>
          </cell>
          <cell r="BW153">
            <v>1</v>
          </cell>
          <cell r="BX153">
            <v>13</v>
          </cell>
          <cell r="BY153">
            <v>0</v>
          </cell>
          <cell r="BZ153">
            <v>25</v>
          </cell>
          <cell r="CA153">
            <v>0</v>
          </cell>
          <cell r="CB153">
            <v>0</v>
          </cell>
          <cell r="CF153" t="e">
            <v>#REF!</v>
          </cell>
          <cell r="CG153" t="e">
            <v>#REF!</v>
          </cell>
          <cell r="CH153" t="e">
            <v>#REF!</v>
          </cell>
          <cell r="CI153" t="e">
            <v>#REF!</v>
          </cell>
          <cell r="CJ153">
            <v>40999.676213541665</v>
          </cell>
          <cell r="CK153" t="e">
            <v>#REF!</v>
          </cell>
          <cell r="CL153" t="e">
            <v>#REF!</v>
          </cell>
          <cell r="CM153" t="e">
            <v>#REF!</v>
          </cell>
          <cell r="DL153" t="e">
            <v>#REF!</v>
          </cell>
          <cell r="DM153">
            <v>0</v>
          </cell>
          <cell r="DN153">
            <v>1</v>
          </cell>
        </row>
        <row r="154">
          <cell r="C154">
            <v>254</v>
          </cell>
          <cell r="D154">
            <v>184</v>
          </cell>
          <cell r="E154" t="str">
            <v>05110020</v>
          </cell>
          <cell r="F154" t="str">
            <v>Bandung</v>
          </cell>
          <cell r="G154" t="str">
            <v>Sales Modern Trade</v>
          </cell>
          <cell r="H154" t="str">
            <v>05110020</v>
          </cell>
          <cell r="I154" t="str">
            <v>C22110302</v>
          </cell>
          <cell r="J154" t="str">
            <v>AAS BANDUNG</v>
          </cell>
          <cell r="K154" t="str">
            <v>C22220101</v>
          </cell>
          <cell r="L154" t="str">
            <v>ASM BANDUNG BARAT</v>
          </cell>
          <cell r="M154" t="str">
            <v>Mitha Nuritasari</v>
          </cell>
          <cell r="N154" t="str">
            <v xml:space="preserve">Area Account Supervisor </v>
          </cell>
          <cell r="O154" t="str">
            <v>XXX</v>
          </cell>
          <cell r="P154" t="str">
            <v>Perempuan</v>
          </cell>
          <cell r="Q154">
            <v>40590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Z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25</v>
          </cell>
          <cell r="AJ154">
            <v>23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2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0.02</v>
          </cell>
          <cell r="BL154">
            <v>0</v>
          </cell>
          <cell r="BN154">
            <v>0</v>
          </cell>
          <cell r="BP154">
            <v>40590</v>
          </cell>
          <cell r="BQ154">
            <v>195</v>
          </cell>
          <cell r="BR154">
            <v>0</v>
          </cell>
          <cell r="BS154">
            <v>195</v>
          </cell>
          <cell r="BT154">
            <v>6</v>
          </cell>
          <cell r="BU154">
            <v>15</v>
          </cell>
          <cell r="BV154">
            <v>6</v>
          </cell>
          <cell r="BW154">
            <v>1</v>
          </cell>
          <cell r="BX154">
            <v>7</v>
          </cell>
          <cell r="BY154">
            <v>0</v>
          </cell>
          <cell r="BZ154">
            <v>23</v>
          </cell>
          <cell r="CA154">
            <v>0</v>
          </cell>
          <cell r="CB154">
            <v>0</v>
          </cell>
          <cell r="CF154" t="e">
            <v>#REF!</v>
          </cell>
          <cell r="CG154" t="e">
            <v>#REF!</v>
          </cell>
          <cell r="CH154" t="e">
            <v>#REF!</v>
          </cell>
          <cell r="CI154" t="e">
            <v>#REF!</v>
          </cell>
          <cell r="CJ154">
            <v>40999.676213541665</v>
          </cell>
          <cell r="CK154" t="e">
            <v>#REF!</v>
          </cell>
          <cell r="CL154" t="e">
            <v>#REF!</v>
          </cell>
          <cell r="CM154" t="e">
            <v>#REF!</v>
          </cell>
          <cell r="DL154" t="e">
            <v>#REF!</v>
          </cell>
          <cell r="DM154">
            <v>0</v>
          </cell>
          <cell r="DN154">
            <v>6</v>
          </cell>
        </row>
        <row r="155">
          <cell r="C155">
            <v>281</v>
          </cell>
          <cell r="D155">
            <v>185</v>
          </cell>
          <cell r="E155" t="str">
            <v>05110010</v>
          </cell>
          <cell r="F155" t="str">
            <v>Tangerang</v>
          </cell>
          <cell r="G155" t="str">
            <v>Sales Operational</v>
          </cell>
          <cell r="H155" t="str">
            <v>05110010</v>
          </cell>
          <cell r="I155" t="str">
            <v>C22210411</v>
          </cell>
          <cell r="J155" t="str">
            <v>ASPM BANTEN</v>
          </cell>
          <cell r="K155" t="str">
            <v>C22220101</v>
          </cell>
          <cell r="L155" t="str">
            <v>ASM BANDUNG BARAT</v>
          </cell>
          <cell r="M155" t="str">
            <v>Dariadi</v>
          </cell>
          <cell r="N155" t="str">
            <v>Area Sales &amp; Promotion Manager</v>
          </cell>
          <cell r="O155" t="str">
            <v>XXX</v>
          </cell>
          <cell r="P155" t="str">
            <v>Laki-laki</v>
          </cell>
          <cell r="Q155">
            <v>40560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Z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25</v>
          </cell>
          <cell r="AJ155">
            <v>25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0</v>
          </cell>
          <cell r="BP155">
            <v>40560</v>
          </cell>
          <cell r="BQ155">
            <v>225</v>
          </cell>
          <cell r="BR155">
            <v>0</v>
          </cell>
          <cell r="BS155">
            <v>225</v>
          </cell>
          <cell r="BT155">
            <v>7</v>
          </cell>
          <cell r="BU155">
            <v>15</v>
          </cell>
          <cell r="BV155">
            <v>7</v>
          </cell>
          <cell r="BW155">
            <v>1</v>
          </cell>
          <cell r="BX155">
            <v>8</v>
          </cell>
          <cell r="BY155">
            <v>0</v>
          </cell>
          <cell r="BZ155">
            <v>25</v>
          </cell>
          <cell r="CA155">
            <v>0</v>
          </cell>
          <cell r="CB155">
            <v>0</v>
          </cell>
          <cell r="CF155" t="e">
            <v>#REF!</v>
          </cell>
          <cell r="CG155" t="e">
            <v>#REF!</v>
          </cell>
          <cell r="CH155" t="e">
            <v>#REF!</v>
          </cell>
          <cell r="CI155" t="e">
            <v>#REF!</v>
          </cell>
          <cell r="CJ155">
            <v>40999.676213541665</v>
          </cell>
          <cell r="CK155" t="e">
            <v>#REF!</v>
          </cell>
          <cell r="CL155" t="e">
            <v>#REF!</v>
          </cell>
          <cell r="CM155" t="e">
            <v>#REF!</v>
          </cell>
          <cell r="DL155" t="e">
            <v>#REF!</v>
          </cell>
          <cell r="DM155">
            <v>0</v>
          </cell>
          <cell r="DN155">
            <v>7</v>
          </cell>
        </row>
        <row r="156">
          <cell r="C156">
            <v>282</v>
          </cell>
          <cell r="D156">
            <v>187</v>
          </cell>
          <cell r="E156" t="str">
            <v>05100123</v>
          </cell>
          <cell r="F156" t="str">
            <v>Serang</v>
          </cell>
          <cell r="G156" t="str">
            <v>Sales Operational</v>
          </cell>
          <cell r="H156" t="str">
            <v>05100123</v>
          </cell>
          <cell r="I156" t="str">
            <v>C22220201</v>
          </cell>
          <cell r="J156" t="str">
            <v>ASPM PRIANGAN TIMUR</v>
          </cell>
          <cell r="K156" t="str">
            <v>C22220101</v>
          </cell>
          <cell r="L156" t="str">
            <v>ASM BANDUNG BARAT</v>
          </cell>
          <cell r="M156" t="str">
            <v>Muh.Aziz Anhar</v>
          </cell>
          <cell r="N156" t="str">
            <v>Area Sales &amp; Promotion Manager - Acting</v>
          </cell>
          <cell r="O156" t="str">
            <v>XXX</v>
          </cell>
          <cell r="P156" t="str">
            <v>Laki-laki</v>
          </cell>
          <cell r="Q156">
            <v>40539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Z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25</v>
          </cell>
          <cell r="AJ156">
            <v>24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0</v>
          </cell>
          <cell r="AS156">
            <v>1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0.02</v>
          </cell>
          <cell r="BL156">
            <v>0</v>
          </cell>
          <cell r="BN156">
            <v>0</v>
          </cell>
          <cell r="BP156">
            <v>40539</v>
          </cell>
          <cell r="BQ156">
            <v>246</v>
          </cell>
          <cell r="BR156">
            <v>0</v>
          </cell>
          <cell r="BS156">
            <v>246</v>
          </cell>
          <cell r="BT156">
            <v>8</v>
          </cell>
          <cell r="BU156">
            <v>6</v>
          </cell>
          <cell r="BV156">
            <v>8</v>
          </cell>
          <cell r="BW156">
            <v>0</v>
          </cell>
          <cell r="BX156">
            <v>8</v>
          </cell>
          <cell r="BY156">
            <v>0</v>
          </cell>
          <cell r="BZ156">
            <v>24</v>
          </cell>
          <cell r="CA156">
            <v>0</v>
          </cell>
          <cell r="CB156">
            <v>0</v>
          </cell>
          <cell r="CF156" t="e">
            <v>#REF!</v>
          </cell>
          <cell r="CG156" t="e">
            <v>#REF!</v>
          </cell>
          <cell r="CH156" t="e">
            <v>#REF!</v>
          </cell>
          <cell r="CI156" t="e">
            <v>#REF!</v>
          </cell>
          <cell r="CJ156">
            <v>40999.676213541665</v>
          </cell>
          <cell r="CK156" t="e">
            <v>#REF!</v>
          </cell>
          <cell r="CL156" t="e">
            <v>#REF!</v>
          </cell>
          <cell r="CM156" t="e">
            <v>#REF!</v>
          </cell>
          <cell r="DL156" t="e">
            <v>#REF!</v>
          </cell>
          <cell r="DM156">
            <v>0</v>
          </cell>
          <cell r="DN156">
            <v>6</v>
          </cell>
        </row>
        <row r="157">
          <cell r="C157">
            <v>283</v>
          </cell>
          <cell r="D157">
            <v>188</v>
          </cell>
          <cell r="E157" t="str">
            <v>05100116</v>
          </cell>
          <cell r="F157" t="str">
            <v>Sumbagut - Jakarta / Jakarta</v>
          </cell>
          <cell r="G157" t="str">
            <v>Sales Operational</v>
          </cell>
          <cell r="H157" t="str">
            <v>05100116</v>
          </cell>
          <cell r="I157" t="str">
            <v>C22220222</v>
          </cell>
          <cell r="J157" t="str">
            <v>RSPM INDBAR</v>
          </cell>
          <cell r="K157" t="str">
            <v>C22220101</v>
          </cell>
          <cell r="L157" t="str">
            <v>ASM BANDUNG BARAT</v>
          </cell>
          <cell r="M157" t="str">
            <v>Novera Amar Andika</v>
          </cell>
          <cell r="N157" t="str">
            <v xml:space="preserve">Regional Sales &amp; Promotion Manager </v>
          </cell>
          <cell r="O157" t="str">
            <v>XXX</v>
          </cell>
          <cell r="P157" t="str">
            <v>Laki-laki</v>
          </cell>
          <cell r="Q157">
            <v>40513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Z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25</v>
          </cell>
          <cell r="AJ157">
            <v>25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19262500</v>
          </cell>
          <cell r="BH157">
            <v>1600000</v>
          </cell>
          <cell r="BI157">
            <v>0</v>
          </cell>
          <cell r="BJ157">
            <v>20862500</v>
          </cell>
          <cell r="BK157">
            <v>0</v>
          </cell>
          <cell r="BL157">
            <v>0</v>
          </cell>
          <cell r="BN157">
            <v>-1600000</v>
          </cell>
          <cell r="BP157">
            <v>40513</v>
          </cell>
          <cell r="BQ157">
            <v>272</v>
          </cell>
          <cell r="BR157">
            <v>0</v>
          </cell>
          <cell r="BS157">
            <v>272</v>
          </cell>
          <cell r="BT157">
            <v>9</v>
          </cell>
          <cell r="BU157">
            <v>2</v>
          </cell>
          <cell r="BV157">
            <v>9</v>
          </cell>
          <cell r="BW157">
            <v>0</v>
          </cell>
          <cell r="BX157">
            <v>9</v>
          </cell>
          <cell r="BY157">
            <v>0</v>
          </cell>
          <cell r="BZ157">
            <v>25</v>
          </cell>
          <cell r="CA157">
            <v>0</v>
          </cell>
          <cell r="CB157">
            <v>0</v>
          </cell>
          <cell r="CF157" t="e">
            <v>#REF!</v>
          </cell>
          <cell r="CG157" t="e">
            <v>#REF!</v>
          </cell>
          <cell r="CH157" t="e">
            <v>#REF!</v>
          </cell>
          <cell r="CI157" t="e">
            <v>#REF!</v>
          </cell>
          <cell r="CJ157">
            <v>40999.676213541665</v>
          </cell>
          <cell r="CK157" t="e">
            <v>#REF!</v>
          </cell>
          <cell r="CL157" t="e">
            <v>#REF!</v>
          </cell>
          <cell r="CM157" t="e">
            <v>#REF!</v>
          </cell>
          <cell r="DL157" t="e">
            <v>#REF!</v>
          </cell>
          <cell r="DM157">
            <v>0</v>
          </cell>
          <cell r="DN157">
            <v>5</v>
          </cell>
        </row>
        <row r="158">
          <cell r="C158">
            <v>284</v>
          </cell>
          <cell r="D158">
            <v>189</v>
          </cell>
          <cell r="E158" t="str">
            <v>05100009</v>
          </cell>
          <cell r="F158" t="str">
            <v>Bogor - Bekasi / Bekasi</v>
          </cell>
          <cell r="G158" t="str">
            <v>Sales Operational</v>
          </cell>
          <cell r="H158" t="str">
            <v>05100009</v>
          </cell>
          <cell r="I158" t="str">
            <v>C22220222</v>
          </cell>
          <cell r="J158" t="str">
            <v>RSPM INDBAR</v>
          </cell>
          <cell r="K158" t="str">
            <v>C22220101</v>
          </cell>
          <cell r="L158" t="str">
            <v>ASM BANDUNG BARAT</v>
          </cell>
          <cell r="M158" t="str">
            <v>Wahyu Hidayat</v>
          </cell>
          <cell r="N158" t="str">
            <v xml:space="preserve">Trade Data Support Area </v>
          </cell>
          <cell r="O158" t="str">
            <v>XXX</v>
          </cell>
          <cell r="P158" t="str">
            <v>Laki-laki</v>
          </cell>
          <cell r="Q158">
            <v>40231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25</v>
          </cell>
          <cell r="AJ158">
            <v>24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N158">
            <v>0</v>
          </cell>
          <cell r="BP158">
            <v>40231</v>
          </cell>
          <cell r="BQ158">
            <v>554</v>
          </cell>
          <cell r="BR158">
            <v>1</v>
          </cell>
          <cell r="BS158">
            <v>189</v>
          </cell>
          <cell r="BT158">
            <v>6</v>
          </cell>
          <cell r="BU158">
            <v>9</v>
          </cell>
          <cell r="BV158">
            <v>12</v>
          </cell>
          <cell r="BW158">
            <v>0</v>
          </cell>
          <cell r="BX158">
            <v>12</v>
          </cell>
          <cell r="BY158">
            <v>0</v>
          </cell>
          <cell r="BZ158">
            <v>24</v>
          </cell>
          <cell r="CA158">
            <v>0</v>
          </cell>
          <cell r="CB158">
            <v>0</v>
          </cell>
          <cell r="CF158" t="e">
            <v>#REF!</v>
          </cell>
          <cell r="CG158" t="e">
            <v>#REF!</v>
          </cell>
          <cell r="CH158" t="e">
            <v>#REF!</v>
          </cell>
          <cell r="CI158" t="e">
            <v>#REF!</v>
          </cell>
          <cell r="CJ158">
            <v>40999.676213541665</v>
          </cell>
          <cell r="CK158" t="e">
            <v>#REF!</v>
          </cell>
          <cell r="CL158" t="e">
            <v>#REF!</v>
          </cell>
          <cell r="CM158" t="e">
            <v>#REF!</v>
          </cell>
          <cell r="DL158" t="e">
            <v>#REF!</v>
          </cell>
          <cell r="DM158">
            <v>0</v>
          </cell>
          <cell r="DN158">
            <v>11</v>
          </cell>
        </row>
        <row r="159">
          <cell r="C159">
            <v>285</v>
          </cell>
          <cell r="D159">
            <v>190</v>
          </cell>
          <cell r="E159" t="str">
            <v>06070003</v>
          </cell>
          <cell r="F159" t="str">
            <v>Bogor</v>
          </cell>
          <cell r="G159" t="str">
            <v>Sales Operational</v>
          </cell>
          <cell r="H159" t="str">
            <v>06070003</v>
          </cell>
          <cell r="I159" t="str">
            <v>C22210401</v>
          </cell>
          <cell r="J159" t="str">
            <v>ASPM BOGOR</v>
          </cell>
          <cell r="K159" t="str">
            <v>C22220101</v>
          </cell>
          <cell r="L159" t="str">
            <v>ASM BANDUNG BARAT</v>
          </cell>
          <cell r="M159" t="str">
            <v>Yanto</v>
          </cell>
          <cell r="N159" t="str">
            <v xml:space="preserve">Area Sales &amp; Promotion Manager </v>
          </cell>
          <cell r="O159" t="str">
            <v>XXX</v>
          </cell>
          <cell r="P159" t="str">
            <v>Laki-laki</v>
          </cell>
          <cell r="Q159">
            <v>39188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Z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25</v>
          </cell>
          <cell r="AJ159">
            <v>25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15537500</v>
          </cell>
          <cell r="BH159">
            <v>1412500</v>
          </cell>
          <cell r="BI159">
            <v>0</v>
          </cell>
          <cell r="BJ159">
            <v>16950000</v>
          </cell>
          <cell r="BK159">
            <v>0</v>
          </cell>
          <cell r="BL159">
            <v>0</v>
          </cell>
          <cell r="BN159">
            <v>-1412500</v>
          </cell>
          <cell r="BP159">
            <v>39188</v>
          </cell>
          <cell r="BQ159">
            <v>1597</v>
          </cell>
          <cell r="BR159">
            <v>4</v>
          </cell>
          <cell r="BS159">
            <v>137</v>
          </cell>
          <cell r="BT159">
            <v>4</v>
          </cell>
          <cell r="BU159">
            <v>17</v>
          </cell>
          <cell r="BV159">
            <v>12</v>
          </cell>
          <cell r="BW159">
            <v>1</v>
          </cell>
          <cell r="BX159">
            <v>13</v>
          </cell>
          <cell r="BY159">
            <v>0</v>
          </cell>
          <cell r="BZ159">
            <v>25</v>
          </cell>
          <cell r="CA159">
            <v>0</v>
          </cell>
          <cell r="CB159">
            <v>0</v>
          </cell>
          <cell r="CF159" t="e">
            <v>#REF!</v>
          </cell>
          <cell r="CG159" t="e">
            <v>#REF!</v>
          </cell>
          <cell r="CH159" t="e">
            <v>#REF!</v>
          </cell>
          <cell r="CI159" t="e">
            <v>#REF!</v>
          </cell>
          <cell r="CJ159">
            <v>40999.676213541665</v>
          </cell>
          <cell r="CK159" t="e">
            <v>#REF!</v>
          </cell>
          <cell r="CL159" t="e">
            <v>#REF!</v>
          </cell>
          <cell r="CM159" t="e">
            <v>#REF!</v>
          </cell>
          <cell r="DL159" t="e">
            <v>#REF!</v>
          </cell>
          <cell r="DM159">
            <v>0</v>
          </cell>
          <cell r="DN159">
            <v>8</v>
          </cell>
        </row>
        <row r="160">
          <cell r="C160">
            <v>286</v>
          </cell>
          <cell r="D160">
            <v>191</v>
          </cell>
          <cell r="E160" t="str">
            <v>06090043</v>
          </cell>
          <cell r="F160" t="str">
            <v>Jakarta Timur</v>
          </cell>
          <cell r="G160" t="str">
            <v>Sales Operational</v>
          </cell>
          <cell r="H160" t="str">
            <v>06090043</v>
          </cell>
          <cell r="I160" t="str">
            <v>C22210501</v>
          </cell>
          <cell r="J160" t="str">
            <v>ASPM JAKARTA</v>
          </cell>
          <cell r="K160" t="str">
            <v>C22220101</v>
          </cell>
          <cell r="L160" t="str">
            <v>ASM BANDUNG BARAT</v>
          </cell>
          <cell r="M160" t="str">
            <v>Yulianah</v>
          </cell>
          <cell r="N160" t="str">
            <v>Trade Data Support Area</v>
          </cell>
          <cell r="O160" t="str">
            <v>XXX</v>
          </cell>
          <cell r="P160" t="str">
            <v>Perempuan</v>
          </cell>
          <cell r="Q160">
            <v>39965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Z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25</v>
          </cell>
          <cell r="AJ160">
            <v>25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P160">
            <v>39965</v>
          </cell>
          <cell r="BQ160">
            <v>820</v>
          </cell>
          <cell r="BR160">
            <v>2</v>
          </cell>
          <cell r="BS160">
            <v>90</v>
          </cell>
          <cell r="BT160">
            <v>3</v>
          </cell>
          <cell r="BU160">
            <v>0</v>
          </cell>
          <cell r="BV160">
            <v>12</v>
          </cell>
          <cell r="BW160">
            <v>0</v>
          </cell>
          <cell r="BX160">
            <v>12</v>
          </cell>
          <cell r="BY160">
            <v>0</v>
          </cell>
          <cell r="BZ160">
            <v>25</v>
          </cell>
          <cell r="CA160">
            <v>0</v>
          </cell>
          <cell r="CB160">
            <v>0</v>
          </cell>
          <cell r="CF160" t="e">
            <v>#REF!</v>
          </cell>
          <cell r="CG160" t="e">
            <v>#REF!</v>
          </cell>
          <cell r="CH160" t="e">
            <v>#REF!</v>
          </cell>
          <cell r="CI160" t="e">
            <v>#REF!</v>
          </cell>
          <cell r="CJ160">
            <v>40999.676213541665</v>
          </cell>
          <cell r="CK160" t="e">
            <v>#REF!</v>
          </cell>
          <cell r="CL160" t="e">
            <v>#REF!</v>
          </cell>
          <cell r="CM160" t="e">
            <v>#REF!</v>
          </cell>
          <cell r="DL160" t="e">
            <v>#REF!</v>
          </cell>
          <cell r="DM160">
            <v>0</v>
          </cell>
          <cell r="DN160">
            <v>5</v>
          </cell>
        </row>
        <row r="161">
          <cell r="C161">
            <v>287</v>
          </cell>
          <cell r="D161">
            <v>192</v>
          </cell>
          <cell r="E161" t="str">
            <v>05100049</v>
          </cell>
          <cell r="F161" t="str">
            <v>Bekasi &amp; Jakarta Selatan</v>
          </cell>
          <cell r="G161" t="str">
            <v>Sales Operational</v>
          </cell>
          <cell r="H161" t="str">
            <v>05100049</v>
          </cell>
          <cell r="I161" t="str">
            <v>C22210410</v>
          </cell>
          <cell r="J161" t="str">
            <v>ASPM BEKASI</v>
          </cell>
          <cell r="K161" t="str">
            <v>C22220101</v>
          </cell>
          <cell r="L161" t="str">
            <v>ASM BANDUNG BARAT</v>
          </cell>
          <cell r="M161" t="str">
            <v>Hence Laman</v>
          </cell>
          <cell r="N161" t="str">
            <v>Area Sales &amp; Promotion Manager</v>
          </cell>
          <cell r="O161" t="str">
            <v>XXX</v>
          </cell>
          <cell r="P161" t="str">
            <v>Laki-laki</v>
          </cell>
          <cell r="Q161">
            <v>40364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25</v>
          </cell>
          <cell r="AJ161">
            <v>25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21280000</v>
          </cell>
          <cell r="BH161">
            <v>1416000</v>
          </cell>
          <cell r="BI161">
            <v>0</v>
          </cell>
          <cell r="BJ161">
            <v>22696000</v>
          </cell>
          <cell r="BK161">
            <v>0</v>
          </cell>
          <cell r="BL161">
            <v>0</v>
          </cell>
          <cell r="BN161">
            <v>-1416000</v>
          </cell>
          <cell r="BP161">
            <v>40364</v>
          </cell>
          <cell r="BQ161">
            <v>421</v>
          </cell>
          <cell r="BR161">
            <v>1</v>
          </cell>
          <cell r="BS161">
            <v>56</v>
          </cell>
          <cell r="BT161">
            <v>1</v>
          </cell>
          <cell r="BU161">
            <v>26</v>
          </cell>
          <cell r="BV161">
            <v>12</v>
          </cell>
          <cell r="BW161">
            <v>1</v>
          </cell>
          <cell r="BX161">
            <v>13</v>
          </cell>
          <cell r="BY161">
            <v>0</v>
          </cell>
          <cell r="BZ161">
            <v>25</v>
          </cell>
          <cell r="CA161">
            <v>0</v>
          </cell>
          <cell r="CB161">
            <v>0</v>
          </cell>
          <cell r="CF161" t="e">
            <v>#REF!</v>
          </cell>
          <cell r="CG161" t="e">
            <v>#REF!</v>
          </cell>
          <cell r="CH161" t="e">
            <v>#REF!</v>
          </cell>
          <cell r="CI161" t="e">
            <v>#REF!</v>
          </cell>
          <cell r="CJ161">
            <v>40999.676213541665</v>
          </cell>
          <cell r="CK161" t="e">
            <v>#REF!</v>
          </cell>
          <cell r="CL161" t="e">
            <v>#REF!</v>
          </cell>
          <cell r="CM161" t="e">
            <v>#REF!</v>
          </cell>
          <cell r="DL161" t="e">
            <v>#REF!</v>
          </cell>
          <cell r="DM161">
            <v>0</v>
          </cell>
          <cell r="DN161">
            <v>0</v>
          </cell>
        </row>
        <row r="162">
          <cell r="C162">
            <v>288</v>
          </cell>
          <cell r="D162">
            <v>193</v>
          </cell>
          <cell r="E162" t="str">
            <v>05100057</v>
          </cell>
          <cell r="F162" t="str">
            <v>Jateng Utara / Semarang</v>
          </cell>
          <cell r="G162" t="str">
            <v>Sales Operational</v>
          </cell>
          <cell r="H162" t="str">
            <v>05100057</v>
          </cell>
          <cell r="I162" t="str">
            <v>C22220512</v>
          </cell>
          <cell r="J162" t="str">
            <v>ASPM PANTURA</v>
          </cell>
          <cell r="K162" t="str">
            <v>C22220101</v>
          </cell>
          <cell r="L162" t="str">
            <v>ASM BANDUNG BARAT</v>
          </cell>
          <cell r="M162" t="str">
            <v>Agus Yulianto</v>
          </cell>
          <cell r="N162" t="str">
            <v>Area Sales &amp; Promotion Manager</v>
          </cell>
          <cell r="O162" t="str">
            <v>XXX</v>
          </cell>
          <cell r="P162" t="str">
            <v>Laki-laki</v>
          </cell>
          <cell r="Q162">
            <v>40376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Z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25</v>
          </cell>
          <cell r="AJ162">
            <v>25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20625000</v>
          </cell>
          <cell r="BH162">
            <v>1375000</v>
          </cell>
          <cell r="BI162">
            <v>0</v>
          </cell>
          <cell r="BJ162">
            <v>22000000</v>
          </cell>
          <cell r="BK162">
            <v>0</v>
          </cell>
          <cell r="BL162">
            <v>0</v>
          </cell>
          <cell r="BN162">
            <v>-1375000</v>
          </cell>
          <cell r="BP162">
            <v>40376</v>
          </cell>
          <cell r="BQ162">
            <v>409</v>
          </cell>
          <cell r="BR162">
            <v>1</v>
          </cell>
          <cell r="BS162">
            <v>44</v>
          </cell>
          <cell r="BT162">
            <v>1</v>
          </cell>
          <cell r="BU162">
            <v>14</v>
          </cell>
          <cell r="BV162">
            <v>12</v>
          </cell>
          <cell r="BW162">
            <v>0</v>
          </cell>
          <cell r="BX162">
            <v>12</v>
          </cell>
          <cell r="BY162">
            <v>0</v>
          </cell>
          <cell r="BZ162">
            <v>25</v>
          </cell>
          <cell r="CA162">
            <v>0</v>
          </cell>
          <cell r="CB162">
            <v>0</v>
          </cell>
          <cell r="CF162" t="e">
            <v>#REF!</v>
          </cell>
          <cell r="CG162" t="e">
            <v>#REF!</v>
          </cell>
          <cell r="CH162" t="e">
            <v>#REF!</v>
          </cell>
          <cell r="CI162" t="e">
            <v>#REF!</v>
          </cell>
          <cell r="CJ162">
            <v>40999.676213541665</v>
          </cell>
          <cell r="CK162" t="e">
            <v>#REF!</v>
          </cell>
          <cell r="CL162" t="e">
            <v>#REF!</v>
          </cell>
          <cell r="CM162" t="e">
            <v>#REF!</v>
          </cell>
          <cell r="DL162" t="e">
            <v>#REF!</v>
          </cell>
          <cell r="DM162">
            <v>0</v>
          </cell>
          <cell r="DN162">
            <v>0</v>
          </cell>
        </row>
        <row r="163">
          <cell r="C163">
            <v>289</v>
          </cell>
          <cell r="D163">
            <v>194</v>
          </cell>
          <cell r="E163" t="str">
            <v>06070001</v>
          </cell>
          <cell r="F163" t="str">
            <v>Purwokerto</v>
          </cell>
          <cell r="G163" t="str">
            <v>Sales Operational</v>
          </cell>
          <cell r="H163" t="str">
            <v>06070001</v>
          </cell>
          <cell r="I163" t="str">
            <v>C22220415</v>
          </cell>
          <cell r="J163" t="str">
            <v>ASPM PANSEL</v>
          </cell>
          <cell r="K163" t="str">
            <v>C22220101</v>
          </cell>
          <cell r="L163" t="str">
            <v>ASM BANDUNG BARAT</v>
          </cell>
          <cell r="M163" t="str">
            <v>Andy Winaryanto</v>
          </cell>
          <cell r="N163" t="str">
            <v>Area Sales &amp; Promotion Manager</v>
          </cell>
          <cell r="O163" t="str">
            <v>XXX</v>
          </cell>
          <cell r="P163" t="str">
            <v>Laki-laki</v>
          </cell>
          <cell r="Q163">
            <v>39092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Z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25</v>
          </cell>
          <cell r="AJ163">
            <v>25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16941500</v>
          </cell>
          <cell r="BH163">
            <v>1409000</v>
          </cell>
          <cell r="BI163">
            <v>0</v>
          </cell>
          <cell r="BJ163">
            <v>18350500</v>
          </cell>
          <cell r="BK163">
            <v>0</v>
          </cell>
          <cell r="BL163">
            <v>0</v>
          </cell>
          <cell r="BN163">
            <v>-1409000</v>
          </cell>
          <cell r="BP163">
            <v>39092</v>
          </cell>
          <cell r="BQ163">
            <v>1693</v>
          </cell>
          <cell r="BR163">
            <v>4</v>
          </cell>
          <cell r="BS163">
            <v>233</v>
          </cell>
          <cell r="BT163">
            <v>7</v>
          </cell>
          <cell r="BU163">
            <v>23</v>
          </cell>
          <cell r="BV163">
            <v>12</v>
          </cell>
          <cell r="BW163">
            <v>1</v>
          </cell>
          <cell r="BX163">
            <v>13</v>
          </cell>
          <cell r="BY163">
            <v>0</v>
          </cell>
          <cell r="BZ163">
            <v>25</v>
          </cell>
          <cell r="CA163">
            <v>0</v>
          </cell>
          <cell r="CB163">
            <v>0</v>
          </cell>
          <cell r="CF163" t="e">
            <v>#REF!</v>
          </cell>
          <cell r="CG163" t="e">
            <v>#REF!</v>
          </cell>
          <cell r="CH163" t="e">
            <v>#REF!</v>
          </cell>
          <cell r="CI163" t="e">
            <v>#REF!</v>
          </cell>
          <cell r="CJ163">
            <v>40999.676213541665</v>
          </cell>
          <cell r="CK163" t="e">
            <v>#REF!</v>
          </cell>
          <cell r="CL163" t="e">
            <v>#REF!</v>
          </cell>
          <cell r="CM163" t="e">
            <v>#REF!</v>
          </cell>
          <cell r="DL163" t="e">
            <v>#REF!</v>
          </cell>
          <cell r="DM163">
            <v>0</v>
          </cell>
          <cell r="DN163">
            <v>29</v>
          </cell>
        </row>
        <row r="164">
          <cell r="C164">
            <v>290</v>
          </cell>
          <cell r="D164">
            <v>195</v>
          </cell>
          <cell r="E164" t="str">
            <v>06090023</v>
          </cell>
          <cell r="F164" t="str">
            <v>Jateng Selatan / Yogyakarta</v>
          </cell>
          <cell r="G164" t="str">
            <v>Sales Operational</v>
          </cell>
          <cell r="H164" t="str">
            <v>06090023</v>
          </cell>
          <cell r="I164" t="str">
            <v>C22220415</v>
          </cell>
          <cell r="J164" t="str">
            <v>ASPM PANSEL</v>
          </cell>
          <cell r="K164" t="str">
            <v>C22220101</v>
          </cell>
          <cell r="L164" t="str">
            <v>ASM BANDUNG BARAT</v>
          </cell>
          <cell r="M164" t="str">
            <v>Catur Noviarsih</v>
          </cell>
          <cell r="N164" t="str">
            <v xml:space="preserve">Trade Data Support Area </v>
          </cell>
          <cell r="O164" t="str">
            <v>XXX</v>
          </cell>
          <cell r="P164" t="str">
            <v>Perempuan</v>
          </cell>
          <cell r="Q164">
            <v>39515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Z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25</v>
          </cell>
          <cell r="AJ164">
            <v>23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R164">
            <v>0</v>
          </cell>
          <cell r="AS164">
            <v>2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P164">
            <v>39515</v>
          </cell>
          <cell r="BQ164">
            <v>1270</v>
          </cell>
          <cell r="BR164">
            <v>3</v>
          </cell>
          <cell r="BS164">
            <v>175</v>
          </cell>
          <cell r="BT164">
            <v>5</v>
          </cell>
          <cell r="BU164">
            <v>25</v>
          </cell>
          <cell r="BV164">
            <v>12</v>
          </cell>
          <cell r="BW164">
            <v>1</v>
          </cell>
          <cell r="BX164">
            <v>13</v>
          </cell>
          <cell r="BY164">
            <v>0</v>
          </cell>
          <cell r="BZ164">
            <v>23</v>
          </cell>
          <cell r="CA164">
            <v>0</v>
          </cell>
          <cell r="CB164">
            <v>0</v>
          </cell>
          <cell r="CF164" t="e">
            <v>#REF!</v>
          </cell>
          <cell r="CG164" t="e">
            <v>#REF!</v>
          </cell>
          <cell r="CH164" t="e">
            <v>#REF!</v>
          </cell>
          <cell r="CI164" t="e">
            <v>#REF!</v>
          </cell>
          <cell r="CJ164">
            <v>40999.676213541665</v>
          </cell>
          <cell r="CK164" t="e">
            <v>#REF!</v>
          </cell>
          <cell r="CL164" t="e">
            <v>#REF!</v>
          </cell>
          <cell r="CM164" t="e">
            <v>#REF!</v>
          </cell>
          <cell r="DL164" t="e">
            <v>#REF!</v>
          </cell>
          <cell r="DM164">
            <v>0</v>
          </cell>
          <cell r="DN164">
            <v>15</v>
          </cell>
        </row>
        <row r="165">
          <cell r="C165">
            <v>291</v>
          </cell>
          <cell r="D165">
            <v>196</v>
          </cell>
          <cell r="E165" t="str">
            <v>05100112</v>
          </cell>
          <cell r="F165" t="str">
            <v>Jateng Utara / Semarang</v>
          </cell>
          <cell r="G165" t="str">
            <v>Sales Operational</v>
          </cell>
          <cell r="H165" t="str">
            <v>05100112</v>
          </cell>
          <cell r="I165" t="str">
            <v>C22220223</v>
          </cell>
          <cell r="J165" t="str">
            <v>RSPM INDTIM</v>
          </cell>
          <cell r="K165" t="str">
            <v>C22220101</v>
          </cell>
          <cell r="L165" t="str">
            <v>ASM BANDUNG BARAT</v>
          </cell>
          <cell r="M165" t="str">
            <v>Dian Noorcahyo</v>
          </cell>
          <cell r="N165" t="str">
            <v>Trade Data Support Area</v>
          </cell>
          <cell r="O165" t="str">
            <v>XXX</v>
          </cell>
          <cell r="P165" t="str">
            <v>Laki-laki</v>
          </cell>
          <cell r="Q165">
            <v>40878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Z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31</v>
          </cell>
          <cell r="AJ165">
            <v>25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P165">
            <v>40878</v>
          </cell>
          <cell r="BQ165">
            <v>-93</v>
          </cell>
          <cell r="BR165">
            <v>-1</v>
          </cell>
          <cell r="BS165">
            <v>272</v>
          </cell>
          <cell r="BT165">
            <v>9</v>
          </cell>
          <cell r="BU165">
            <v>2</v>
          </cell>
          <cell r="BV165">
            <v>9</v>
          </cell>
          <cell r="BW165">
            <v>0</v>
          </cell>
          <cell r="BX165">
            <v>9</v>
          </cell>
          <cell r="BY165">
            <v>0</v>
          </cell>
          <cell r="BZ165">
            <v>25</v>
          </cell>
          <cell r="CA165">
            <v>0</v>
          </cell>
          <cell r="CB165">
            <v>0</v>
          </cell>
          <cell r="CF165" t="e">
            <v>#REF!</v>
          </cell>
          <cell r="CG165" t="e">
            <v>#REF!</v>
          </cell>
          <cell r="CH165" t="e">
            <v>#REF!</v>
          </cell>
          <cell r="CI165" t="e">
            <v>#REF!</v>
          </cell>
          <cell r="CJ165">
            <v>40999.676213541665</v>
          </cell>
          <cell r="CK165" t="e">
            <v>#REF!</v>
          </cell>
          <cell r="CL165" t="e">
            <v>#REF!</v>
          </cell>
          <cell r="CM165" t="e">
            <v>#REF!</v>
          </cell>
          <cell r="DL165" t="e">
            <v>#REF!</v>
          </cell>
          <cell r="DM165">
            <v>0</v>
          </cell>
          <cell r="DN165">
            <v>3</v>
          </cell>
        </row>
        <row r="166">
          <cell r="C166">
            <v>255</v>
          </cell>
          <cell r="D166">
            <v>197</v>
          </cell>
          <cell r="E166" t="str">
            <v>05100012</v>
          </cell>
          <cell r="F166" t="str">
            <v>Jateng Selatan / Yogyakarta</v>
          </cell>
          <cell r="G166" t="str">
            <v>Sales Modern Trade</v>
          </cell>
          <cell r="H166" t="str">
            <v>05100012</v>
          </cell>
          <cell r="I166" t="str">
            <v>C22220223</v>
          </cell>
          <cell r="J166" t="str">
            <v>RSPM INDTIM</v>
          </cell>
          <cell r="K166" t="str">
            <v>C22220101</v>
          </cell>
          <cell r="L166" t="str">
            <v>ASM BANDUNG BARAT</v>
          </cell>
          <cell r="M166" t="str">
            <v>Edith Rayi Alkatiri</v>
          </cell>
          <cell r="N166" t="str">
            <v xml:space="preserve">Trade Data Support Area - MT </v>
          </cell>
          <cell r="O166" t="str">
            <v>XXX</v>
          </cell>
          <cell r="P166" t="str">
            <v>Perempuan</v>
          </cell>
          <cell r="Q166">
            <v>40239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Z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25</v>
          </cell>
          <cell r="AJ166">
            <v>22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P166">
            <v>40239</v>
          </cell>
          <cell r="BQ166">
            <v>546</v>
          </cell>
          <cell r="BR166">
            <v>1</v>
          </cell>
          <cell r="BS166">
            <v>181</v>
          </cell>
          <cell r="BT166">
            <v>6</v>
          </cell>
          <cell r="BU166">
            <v>1</v>
          </cell>
          <cell r="BV166">
            <v>12</v>
          </cell>
          <cell r="BW166">
            <v>0</v>
          </cell>
          <cell r="BX166">
            <v>12</v>
          </cell>
          <cell r="BY166">
            <v>0</v>
          </cell>
          <cell r="BZ166">
            <v>22</v>
          </cell>
          <cell r="CA166">
            <v>0</v>
          </cell>
          <cell r="CB166">
            <v>0</v>
          </cell>
          <cell r="CF166" t="e">
            <v>#REF!</v>
          </cell>
          <cell r="CG166" t="e">
            <v>#REF!</v>
          </cell>
          <cell r="CH166" t="e">
            <v>#REF!</v>
          </cell>
          <cell r="CI166" t="e">
            <v>#REF!</v>
          </cell>
          <cell r="CJ166">
            <v>40999.676213541665</v>
          </cell>
          <cell r="CK166" t="e">
            <v>#REF!</v>
          </cell>
          <cell r="CL166" t="e">
            <v>#REF!</v>
          </cell>
          <cell r="CM166" t="e">
            <v>#REF!</v>
          </cell>
          <cell r="DL166" t="e">
            <v>#REF!</v>
          </cell>
          <cell r="DM166">
            <v>0</v>
          </cell>
          <cell r="DN166">
            <v>12</v>
          </cell>
        </row>
        <row r="167">
          <cell r="C167">
            <v>292</v>
          </cell>
          <cell r="D167">
            <v>199</v>
          </cell>
          <cell r="E167" t="str">
            <v>06090049</v>
          </cell>
          <cell r="F167" t="str">
            <v>Bandung</v>
          </cell>
          <cell r="G167" t="str">
            <v>Sales Operational</v>
          </cell>
          <cell r="H167" t="str">
            <v>06090049</v>
          </cell>
          <cell r="I167" t="str">
            <v>C22220101</v>
          </cell>
          <cell r="J167" t="str">
            <v>ASPM BANDUNG</v>
          </cell>
          <cell r="K167" t="str">
            <v>C22220101</v>
          </cell>
          <cell r="L167" t="str">
            <v>ASM BANDUNG BARAT</v>
          </cell>
          <cell r="M167" t="str">
            <v>Joko Hartono</v>
          </cell>
          <cell r="N167" t="str">
            <v>Area Sales &amp; Promotion Manager</v>
          </cell>
          <cell r="O167" t="str">
            <v>XXX</v>
          </cell>
          <cell r="P167" t="str">
            <v>Laki-laki</v>
          </cell>
          <cell r="Q167">
            <v>40140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Z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25</v>
          </cell>
          <cell r="AJ167">
            <v>23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2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11302400</v>
          </cell>
          <cell r="BH167">
            <v>1412800</v>
          </cell>
          <cell r="BI167">
            <v>0</v>
          </cell>
          <cell r="BJ167">
            <v>12715200</v>
          </cell>
          <cell r="BK167">
            <v>0</v>
          </cell>
          <cell r="BL167">
            <v>0</v>
          </cell>
          <cell r="BN167">
            <v>-1412800</v>
          </cell>
          <cell r="BP167">
            <v>40140</v>
          </cell>
          <cell r="BQ167">
            <v>645</v>
          </cell>
          <cell r="BR167">
            <v>1</v>
          </cell>
          <cell r="BS167">
            <v>280</v>
          </cell>
          <cell r="BT167">
            <v>9</v>
          </cell>
          <cell r="BU167">
            <v>10</v>
          </cell>
          <cell r="BV167">
            <v>12</v>
          </cell>
          <cell r="BW167">
            <v>0</v>
          </cell>
          <cell r="BX167">
            <v>12</v>
          </cell>
          <cell r="BY167">
            <v>0</v>
          </cell>
          <cell r="BZ167">
            <v>23</v>
          </cell>
          <cell r="CA167">
            <v>0</v>
          </cell>
          <cell r="CB167">
            <v>0</v>
          </cell>
          <cell r="CF167" t="e">
            <v>#REF!</v>
          </cell>
          <cell r="CG167" t="e">
            <v>#REF!</v>
          </cell>
          <cell r="CH167" t="e">
            <v>#REF!</v>
          </cell>
          <cell r="CI167" t="e">
            <v>#REF!</v>
          </cell>
          <cell r="CJ167">
            <v>40999.676213541665</v>
          </cell>
          <cell r="CK167" t="e">
            <v>#REF!</v>
          </cell>
          <cell r="CL167" t="e">
            <v>#REF!</v>
          </cell>
          <cell r="CM167" t="e">
            <v>#REF!</v>
          </cell>
          <cell r="DL167" t="e">
            <v>#REF!</v>
          </cell>
          <cell r="DM167">
            <v>0</v>
          </cell>
          <cell r="DN167">
            <v>5</v>
          </cell>
        </row>
        <row r="168">
          <cell r="C168">
            <v>293</v>
          </cell>
          <cell r="D168">
            <v>201</v>
          </cell>
          <cell r="E168" t="str">
            <v>05100111</v>
          </cell>
          <cell r="F168" t="str">
            <v>Jateng Utara / Semarang</v>
          </cell>
          <cell r="G168" t="str">
            <v>Sales Operational</v>
          </cell>
          <cell r="H168" t="str">
            <v>05100111</v>
          </cell>
          <cell r="I168" t="str">
            <v>C22220512</v>
          </cell>
          <cell r="J168" t="str">
            <v>ASPM PANTURA</v>
          </cell>
          <cell r="K168" t="str">
            <v>C22220101</v>
          </cell>
          <cell r="L168" t="str">
            <v>ASM BANDUNG BARAT</v>
          </cell>
          <cell r="M168" t="str">
            <v>Linda Dwi Cahyani</v>
          </cell>
          <cell r="N168" t="str">
            <v>Trade Data Support Area</v>
          </cell>
          <cell r="O168" t="str">
            <v>XXX</v>
          </cell>
          <cell r="P168" t="str">
            <v>Perempuan</v>
          </cell>
          <cell r="Q168">
            <v>40492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Z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25</v>
          </cell>
          <cell r="AJ168">
            <v>25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N168">
            <v>0</v>
          </cell>
          <cell r="BP168">
            <v>40492</v>
          </cell>
          <cell r="BQ168">
            <v>293</v>
          </cell>
          <cell r="BR168">
            <v>0</v>
          </cell>
          <cell r="BS168">
            <v>293</v>
          </cell>
          <cell r="BT168">
            <v>9</v>
          </cell>
          <cell r="BU168">
            <v>23</v>
          </cell>
          <cell r="BV168">
            <v>9</v>
          </cell>
          <cell r="BW168">
            <v>1</v>
          </cell>
          <cell r="BX168">
            <v>10</v>
          </cell>
          <cell r="BY168">
            <v>0</v>
          </cell>
          <cell r="BZ168">
            <v>25</v>
          </cell>
          <cell r="CA168">
            <v>0</v>
          </cell>
          <cell r="CB168">
            <v>0</v>
          </cell>
          <cell r="CF168" t="e">
            <v>#REF!</v>
          </cell>
          <cell r="CG168" t="e">
            <v>#REF!</v>
          </cell>
          <cell r="CH168" t="e">
            <v>#REF!</v>
          </cell>
          <cell r="CI168" t="e">
            <v>#REF!</v>
          </cell>
          <cell r="CJ168">
            <v>40999.676213541665</v>
          </cell>
          <cell r="CK168" t="e">
            <v>#REF!</v>
          </cell>
          <cell r="CL168" t="e">
            <v>#REF!</v>
          </cell>
          <cell r="CM168" t="e">
            <v>#REF!</v>
          </cell>
          <cell r="DL168" t="e">
            <v>#REF!</v>
          </cell>
          <cell r="DM168">
            <v>0</v>
          </cell>
          <cell r="DN168">
            <v>7</v>
          </cell>
        </row>
        <row r="169">
          <cell r="C169">
            <v>100</v>
          </cell>
          <cell r="D169">
            <v>203</v>
          </cell>
          <cell r="E169" t="str">
            <v>06090051</v>
          </cell>
          <cell r="F169" t="str">
            <v>Surabaya</v>
          </cell>
          <cell r="G169" t="str">
            <v>Logistics</v>
          </cell>
          <cell r="H169" t="str">
            <v>06090051</v>
          </cell>
          <cell r="I169" t="str">
            <v>C22600001</v>
          </cell>
          <cell r="J169" t="str">
            <v>DC SURABAYA</v>
          </cell>
          <cell r="K169" t="str">
            <v>C22500001</v>
          </cell>
          <cell r="L169" t="str">
            <v>DC RANCAEKEK</v>
          </cell>
          <cell r="M169" t="str">
            <v>Arwin Pratisto</v>
          </cell>
          <cell r="N169" t="str">
            <v xml:space="preserve">Warehouse Foreman </v>
          </cell>
          <cell r="O169" t="str">
            <v>XXX</v>
          </cell>
          <cell r="P169" t="str">
            <v>Laki-laki</v>
          </cell>
          <cell r="Q169">
            <v>40047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Z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25</v>
          </cell>
          <cell r="AJ169">
            <v>25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0.02</v>
          </cell>
          <cell r="BL169">
            <v>0</v>
          </cell>
          <cell r="BN169">
            <v>0</v>
          </cell>
          <cell r="BP169">
            <v>40047</v>
          </cell>
          <cell r="BQ169">
            <v>738</v>
          </cell>
          <cell r="BR169">
            <v>2</v>
          </cell>
          <cell r="BS169">
            <v>8</v>
          </cell>
          <cell r="BT169">
            <v>0</v>
          </cell>
          <cell r="BU169">
            <v>8</v>
          </cell>
          <cell r="BV169">
            <v>12</v>
          </cell>
          <cell r="BW169">
            <v>0</v>
          </cell>
          <cell r="BX169">
            <v>12</v>
          </cell>
          <cell r="BY169">
            <v>0</v>
          </cell>
          <cell r="BZ169">
            <v>25</v>
          </cell>
          <cell r="CA169">
            <v>0</v>
          </cell>
          <cell r="CB169">
            <v>0</v>
          </cell>
          <cell r="CF169" t="e">
            <v>#REF!</v>
          </cell>
          <cell r="CG169" t="e">
            <v>#REF!</v>
          </cell>
          <cell r="CH169" t="e">
            <v>#REF!</v>
          </cell>
          <cell r="CI169" t="e">
            <v>#REF!</v>
          </cell>
          <cell r="CJ169">
            <v>40999.676213541665</v>
          </cell>
          <cell r="CK169" t="e">
            <v>#REF!</v>
          </cell>
          <cell r="CL169" t="e">
            <v>#REF!</v>
          </cell>
          <cell r="CM169" t="e">
            <v>#REF!</v>
          </cell>
          <cell r="DL169" t="e">
            <v>#REF!</v>
          </cell>
          <cell r="DM169">
            <v>0</v>
          </cell>
          <cell r="DN169">
            <v>2</v>
          </cell>
        </row>
        <row r="170">
          <cell r="C170">
            <v>294</v>
          </cell>
          <cell r="D170">
            <v>204</v>
          </cell>
          <cell r="E170" t="str">
            <v>06090018</v>
          </cell>
          <cell r="F170" t="str">
            <v>Jatim Utara / Surabaya</v>
          </cell>
          <cell r="G170" t="str">
            <v>Sales Operational</v>
          </cell>
          <cell r="H170" t="str">
            <v>06090018</v>
          </cell>
          <cell r="I170" t="str">
            <v>C22230101</v>
          </cell>
          <cell r="J170" t="str">
            <v>ASPM JATIM UTARA</v>
          </cell>
          <cell r="K170" t="str">
            <v>C22220101</v>
          </cell>
          <cell r="L170" t="str">
            <v>ASM BANDUNG BARAT</v>
          </cell>
          <cell r="M170" t="str">
            <v>Ferry Hudyanto</v>
          </cell>
          <cell r="N170" t="str">
            <v>Area Sales &amp; Promotion Manager</v>
          </cell>
          <cell r="O170" t="str">
            <v>XXX</v>
          </cell>
          <cell r="P170" t="str">
            <v>Laki-laki</v>
          </cell>
          <cell r="Q170">
            <v>39846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25</v>
          </cell>
          <cell r="AJ170">
            <v>25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18863000</v>
          </cell>
          <cell r="BH170">
            <v>1347000</v>
          </cell>
          <cell r="BI170">
            <v>0</v>
          </cell>
          <cell r="BJ170">
            <v>20210000</v>
          </cell>
          <cell r="BK170">
            <v>0</v>
          </cell>
          <cell r="BL170">
            <v>0</v>
          </cell>
          <cell r="BN170">
            <v>-1347000</v>
          </cell>
          <cell r="BP170">
            <v>39846</v>
          </cell>
          <cell r="BQ170">
            <v>939</v>
          </cell>
          <cell r="BR170">
            <v>2</v>
          </cell>
          <cell r="BS170">
            <v>209</v>
          </cell>
          <cell r="BT170">
            <v>6</v>
          </cell>
          <cell r="BU170">
            <v>29</v>
          </cell>
          <cell r="BV170">
            <v>12</v>
          </cell>
          <cell r="BW170">
            <v>1</v>
          </cell>
          <cell r="BX170">
            <v>13</v>
          </cell>
          <cell r="BY170">
            <v>0</v>
          </cell>
          <cell r="BZ170">
            <v>25</v>
          </cell>
          <cell r="CA170">
            <v>0</v>
          </cell>
          <cell r="CB170">
            <v>0</v>
          </cell>
          <cell r="CF170" t="e">
            <v>#REF!</v>
          </cell>
          <cell r="CG170" t="e">
            <v>#REF!</v>
          </cell>
          <cell r="CH170" t="e">
            <v>#REF!</v>
          </cell>
          <cell r="CI170" t="e">
            <v>#REF!</v>
          </cell>
          <cell r="CJ170">
            <v>40999.676213541665</v>
          </cell>
          <cell r="CK170" t="e">
            <v>#REF!</v>
          </cell>
          <cell r="CL170" t="e">
            <v>#REF!</v>
          </cell>
          <cell r="CM170" t="e">
            <v>#REF!</v>
          </cell>
          <cell r="DL170" t="e">
            <v>#REF!</v>
          </cell>
          <cell r="DM170">
            <v>0</v>
          </cell>
          <cell r="DN170">
            <v>15</v>
          </cell>
        </row>
        <row r="171">
          <cell r="C171">
            <v>101</v>
          </cell>
          <cell r="D171">
            <v>206</v>
          </cell>
          <cell r="E171" t="str">
            <v>05100022</v>
          </cell>
          <cell r="F171" t="str">
            <v>Surabaya</v>
          </cell>
          <cell r="G171" t="str">
            <v>Logistics</v>
          </cell>
          <cell r="H171" t="str">
            <v>05100022</v>
          </cell>
          <cell r="I171" t="str">
            <v>C22600001</v>
          </cell>
          <cell r="J171" t="str">
            <v>DC SURABAYA</v>
          </cell>
          <cell r="K171" t="str">
            <v>C22500001</v>
          </cell>
          <cell r="L171" t="str">
            <v>DC RANCAEKEK</v>
          </cell>
          <cell r="M171" t="str">
            <v>Indah Anis Sayyidah</v>
          </cell>
          <cell r="N171" t="str">
            <v xml:space="preserve">Logistics Administration </v>
          </cell>
          <cell r="O171" t="str">
            <v>XXX</v>
          </cell>
          <cell r="P171" t="str">
            <v>Perempuan</v>
          </cell>
          <cell r="Q171">
            <v>40299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Z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25</v>
          </cell>
          <cell r="AJ171">
            <v>25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P171">
            <v>40299</v>
          </cell>
          <cell r="BQ171">
            <v>486</v>
          </cell>
          <cell r="BR171">
            <v>1</v>
          </cell>
          <cell r="BS171">
            <v>121</v>
          </cell>
          <cell r="BT171">
            <v>4</v>
          </cell>
          <cell r="BU171">
            <v>1</v>
          </cell>
          <cell r="BV171">
            <v>12</v>
          </cell>
          <cell r="BW171">
            <v>0</v>
          </cell>
          <cell r="BX171">
            <v>12</v>
          </cell>
          <cell r="BY171">
            <v>0</v>
          </cell>
          <cell r="BZ171">
            <v>25</v>
          </cell>
          <cell r="CA171">
            <v>0</v>
          </cell>
          <cell r="CB171">
            <v>0</v>
          </cell>
          <cell r="CF171" t="e">
            <v>#REF!</v>
          </cell>
          <cell r="CG171" t="e">
            <v>#REF!</v>
          </cell>
          <cell r="CH171" t="e">
            <v>#REF!</v>
          </cell>
          <cell r="CI171" t="e">
            <v>#REF!</v>
          </cell>
          <cell r="CJ171">
            <v>40999.676213541665</v>
          </cell>
          <cell r="CK171" t="e">
            <v>#REF!</v>
          </cell>
          <cell r="CL171" t="e">
            <v>#REF!</v>
          </cell>
          <cell r="CM171" t="e">
            <v>#REF!</v>
          </cell>
          <cell r="DL171" t="e">
            <v>#REF!</v>
          </cell>
          <cell r="DM171">
            <v>0</v>
          </cell>
          <cell r="DN171">
            <v>0</v>
          </cell>
        </row>
        <row r="172">
          <cell r="C172">
            <v>102</v>
          </cell>
          <cell r="D172">
            <v>207</v>
          </cell>
          <cell r="E172" t="str">
            <v>05100023</v>
          </cell>
          <cell r="F172" t="str">
            <v>Surabaya</v>
          </cell>
          <cell r="G172" t="str">
            <v>Logistics</v>
          </cell>
          <cell r="H172" t="str">
            <v>05100023</v>
          </cell>
          <cell r="I172" t="str">
            <v>C22600001</v>
          </cell>
          <cell r="J172" t="str">
            <v>DC SURABAYA</v>
          </cell>
          <cell r="K172" t="str">
            <v>C22500001</v>
          </cell>
          <cell r="L172" t="str">
            <v>DC RANCAEKEK</v>
          </cell>
          <cell r="M172" t="str">
            <v>Intan Yuliana</v>
          </cell>
          <cell r="N172" t="str">
            <v xml:space="preserve">Logistics Administration </v>
          </cell>
          <cell r="O172" t="str">
            <v>XXX</v>
          </cell>
          <cell r="P172" t="str">
            <v>Perempuan</v>
          </cell>
          <cell r="Q172">
            <v>40299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Z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25</v>
          </cell>
          <cell r="AJ172">
            <v>11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14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N172">
            <v>0</v>
          </cell>
          <cell r="BP172">
            <v>40299</v>
          </cell>
          <cell r="BQ172">
            <v>486</v>
          </cell>
          <cell r="BR172">
            <v>1</v>
          </cell>
          <cell r="BS172">
            <v>121</v>
          </cell>
          <cell r="BT172">
            <v>4</v>
          </cell>
          <cell r="BU172">
            <v>1</v>
          </cell>
          <cell r="BV172">
            <v>12</v>
          </cell>
          <cell r="BW172">
            <v>0</v>
          </cell>
          <cell r="BX172">
            <v>12</v>
          </cell>
          <cell r="BY172">
            <v>0</v>
          </cell>
          <cell r="BZ172">
            <v>11</v>
          </cell>
          <cell r="CA172">
            <v>0</v>
          </cell>
          <cell r="CB172">
            <v>0</v>
          </cell>
          <cell r="CF172" t="e">
            <v>#REF!</v>
          </cell>
          <cell r="CG172" t="e">
            <v>#REF!</v>
          </cell>
          <cell r="CH172" t="e">
            <v>#REF!</v>
          </cell>
          <cell r="CI172" t="e">
            <v>#REF!</v>
          </cell>
          <cell r="CJ172">
            <v>40999.676213541665</v>
          </cell>
          <cell r="CK172" t="e">
            <v>#REF!</v>
          </cell>
          <cell r="CL172" t="e">
            <v>#REF!</v>
          </cell>
          <cell r="CM172" t="e">
            <v>#REF!</v>
          </cell>
          <cell r="DL172" t="e">
            <v>#REF!</v>
          </cell>
          <cell r="DM172">
            <v>0</v>
          </cell>
          <cell r="DN172">
            <v>1</v>
          </cell>
        </row>
        <row r="173">
          <cell r="C173">
            <v>295</v>
          </cell>
          <cell r="D173">
            <v>208</v>
          </cell>
          <cell r="E173" t="str">
            <v>06080027</v>
          </cell>
          <cell r="F173" t="str">
            <v>Jawa Timur / Surabaya</v>
          </cell>
          <cell r="G173" t="str">
            <v>Sales Operational</v>
          </cell>
          <cell r="H173" t="str">
            <v>06080027</v>
          </cell>
          <cell r="I173" t="str">
            <v>C22220223</v>
          </cell>
          <cell r="J173" t="str">
            <v>RSPM INDTIM</v>
          </cell>
          <cell r="K173" t="str">
            <v>C22220101</v>
          </cell>
          <cell r="L173" t="str">
            <v>ASM BANDUNG BARAT</v>
          </cell>
          <cell r="M173" t="str">
            <v>Rosy Villiant Ravinora</v>
          </cell>
          <cell r="N173" t="str">
            <v>Trade Data Support Area - RSM</v>
          </cell>
          <cell r="O173" t="str">
            <v>XXX</v>
          </cell>
          <cell r="P173" t="str">
            <v>Perempuan</v>
          </cell>
          <cell r="Q173">
            <v>39685</v>
          </cell>
          <cell r="U173">
            <v>0</v>
          </cell>
          <cell r="V173">
            <v>0</v>
          </cell>
          <cell r="X173">
            <v>0</v>
          </cell>
          <cell r="Y173">
            <v>0</v>
          </cell>
          <cell r="Z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25</v>
          </cell>
          <cell r="AJ173">
            <v>23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R173">
            <v>0</v>
          </cell>
          <cell r="AS173">
            <v>2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P173">
            <v>39685</v>
          </cell>
          <cell r="BQ173">
            <v>1100</v>
          </cell>
          <cell r="BR173">
            <v>3</v>
          </cell>
          <cell r="BS173">
            <v>5</v>
          </cell>
          <cell r="BT173">
            <v>0</v>
          </cell>
          <cell r="BU173">
            <v>5</v>
          </cell>
          <cell r="BV173">
            <v>12</v>
          </cell>
          <cell r="BW173">
            <v>0</v>
          </cell>
          <cell r="BX173">
            <v>12</v>
          </cell>
          <cell r="BY173">
            <v>0</v>
          </cell>
          <cell r="BZ173">
            <v>23</v>
          </cell>
          <cell r="CA173">
            <v>0</v>
          </cell>
          <cell r="CB173">
            <v>0</v>
          </cell>
          <cell r="CF173" t="e">
            <v>#REF!</v>
          </cell>
          <cell r="CG173" t="e">
            <v>#REF!</v>
          </cell>
          <cell r="CH173" t="e">
            <v>#REF!</v>
          </cell>
          <cell r="CI173" t="e">
            <v>#REF!</v>
          </cell>
          <cell r="CJ173">
            <v>40999.676213541665</v>
          </cell>
          <cell r="CK173" t="e">
            <v>#REF!</v>
          </cell>
          <cell r="CL173" t="e">
            <v>#REF!</v>
          </cell>
          <cell r="CM173" t="e">
            <v>#REF!</v>
          </cell>
          <cell r="DL173" t="e">
            <v>#REF!</v>
          </cell>
          <cell r="DM173">
            <v>0</v>
          </cell>
          <cell r="DN173">
            <v>2</v>
          </cell>
        </row>
        <row r="174">
          <cell r="C174">
            <v>296</v>
          </cell>
          <cell r="D174">
            <v>209</v>
          </cell>
          <cell r="E174" t="str">
            <v>06090008</v>
          </cell>
          <cell r="F174" t="str">
            <v>Jatim Timur / Malang</v>
          </cell>
          <cell r="G174" t="str">
            <v>Sales Operational</v>
          </cell>
          <cell r="H174" t="str">
            <v>06090008</v>
          </cell>
          <cell r="I174" t="str">
            <v>C22230301</v>
          </cell>
          <cell r="J174" t="str">
            <v>ASPM JATIM TIMUR</v>
          </cell>
          <cell r="K174" t="str">
            <v>C22220101</v>
          </cell>
          <cell r="L174" t="str">
            <v>ASM BANDUNG BARAT</v>
          </cell>
          <cell r="M174" t="str">
            <v>Rury Nirwanasari</v>
          </cell>
          <cell r="N174" t="str">
            <v xml:space="preserve">Trade Data Support  Area </v>
          </cell>
          <cell r="O174" t="str">
            <v>XXX</v>
          </cell>
          <cell r="P174" t="str">
            <v>Perempuan</v>
          </cell>
          <cell r="Q174">
            <v>39755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Z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25</v>
          </cell>
          <cell r="AJ174">
            <v>25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N174">
            <v>0</v>
          </cell>
          <cell r="BP174">
            <v>39755</v>
          </cell>
          <cell r="BQ174">
            <v>1030</v>
          </cell>
          <cell r="BR174">
            <v>2</v>
          </cell>
          <cell r="BS174">
            <v>300</v>
          </cell>
          <cell r="BT174">
            <v>10</v>
          </cell>
          <cell r="BU174">
            <v>0</v>
          </cell>
          <cell r="BV174">
            <v>12</v>
          </cell>
          <cell r="BW174">
            <v>0</v>
          </cell>
          <cell r="BX174">
            <v>12</v>
          </cell>
          <cell r="BY174">
            <v>0</v>
          </cell>
          <cell r="BZ174">
            <v>25</v>
          </cell>
          <cell r="CA174">
            <v>0</v>
          </cell>
          <cell r="CB174">
            <v>0</v>
          </cell>
          <cell r="CF174" t="e">
            <v>#REF!</v>
          </cell>
          <cell r="CG174" t="e">
            <v>#REF!</v>
          </cell>
          <cell r="CH174" t="e">
            <v>#REF!</v>
          </cell>
          <cell r="CI174" t="e">
            <v>#REF!</v>
          </cell>
          <cell r="CJ174">
            <v>40999.676213541665</v>
          </cell>
          <cell r="CK174" t="e">
            <v>#REF!</v>
          </cell>
          <cell r="CL174" t="e">
            <v>#REF!</v>
          </cell>
          <cell r="CM174" t="e">
            <v>#REF!</v>
          </cell>
          <cell r="DL174" t="e">
            <v>#REF!</v>
          </cell>
          <cell r="DM174">
            <v>0</v>
          </cell>
          <cell r="DN174">
            <v>11</v>
          </cell>
        </row>
        <row r="175">
          <cell r="C175">
            <v>297</v>
          </cell>
          <cell r="D175">
            <v>210</v>
          </cell>
          <cell r="E175" t="str">
            <v>06080031</v>
          </cell>
          <cell r="F175" t="str">
            <v>Jawa Timur - Bali Nusra / Malang</v>
          </cell>
          <cell r="G175" t="str">
            <v>Sales Operational</v>
          </cell>
          <cell r="H175" t="str">
            <v>06080031</v>
          </cell>
          <cell r="I175" t="str">
            <v>C22220223</v>
          </cell>
          <cell r="J175" t="str">
            <v>RSPM INDTIM</v>
          </cell>
          <cell r="K175" t="str">
            <v>C22220101</v>
          </cell>
          <cell r="L175" t="str">
            <v>ASM BANDUNG BARAT</v>
          </cell>
          <cell r="M175" t="str">
            <v>Sumasto Sri Hartono</v>
          </cell>
          <cell r="N175" t="str">
            <v xml:space="preserve">Regional Sales &amp; Promotion Manager </v>
          </cell>
          <cell r="O175" t="str">
            <v>XXX</v>
          </cell>
          <cell r="P175" t="str">
            <v>Laki-laki</v>
          </cell>
          <cell r="Q175">
            <v>39727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Z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25</v>
          </cell>
          <cell r="AJ175">
            <v>23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2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19765000</v>
          </cell>
          <cell r="BH175">
            <v>1410000</v>
          </cell>
          <cell r="BI175">
            <v>0</v>
          </cell>
          <cell r="BJ175">
            <v>21175000</v>
          </cell>
          <cell r="BK175">
            <v>0</v>
          </cell>
          <cell r="BL175">
            <v>0</v>
          </cell>
          <cell r="BN175">
            <v>-1410000</v>
          </cell>
          <cell r="BP175">
            <v>39727</v>
          </cell>
          <cell r="BQ175">
            <v>1058</v>
          </cell>
          <cell r="BR175">
            <v>2</v>
          </cell>
          <cell r="BS175">
            <v>328</v>
          </cell>
          <cell r="BT175">
            <v>10</v>
          </cell>
          <cell r="BU175">
            <v>28</v>
          </cell>
          <cell r="BV175">
            <v>12</v>
          </cell>
          <cell r="BW175">
            <v>1</v>
          </cell>
          <cell r="BX175">
            <v>13</v>
          </cell>
          <cell r="BY175">
            <v>0</v>
          </cell>
          <cell r="BZ175">
            <v>23</v>
          </cell>
          <cell r="CA175">
            <v>0</v>
          </cell>
          <cell r="CB175">
            <v>0</v>
          </cell>
          <cell r="CF175" t="e">
            <v>#REF!</v>
          </cell>
          <cell r="CG175" t="e">
            <v>#REF!</v>
          </cell>
          <cell r="CH175" t="e">
            <v>#REF!</v>
          </cell>
          <cell r="CI175" t="e">
            <v>#REF!</v>
          </cell>
          <cell r="CJ175">
            <v>40999.676213541665</v>
          </cell>
          <cell r="CK175" t="e">
            <v>#REF!</v>
          </cell>
          <cell r="CL175" t="e">
            <v>#REF!</v>
          </cell>
          <cell r="CM175" t="e">
            <v>#REF!</v>
          </cell>
          <cell r="DL175" t="e">
            <v>#REF!</v>
          </cell>
          <cell r="DM175">
            <v>0</v>
          </cell>
          <cell r="DN175">
            <v>14</v>
          </cell>
        </row>
        <row r="176">
          <cell r="C176">
            <v>103</v>
          </cell>
          <cell r="D176">
            <v>211</v>
          </cell>
          <cell r="E176" t="str">
            <v>06090013</v>
          </cell>
          <cell r="F176" t="str">
            <v>Surabaya</v>
          </cell>
          <cell r="G176" t="str">
            <v>Logistics</v>
          </cell>
          <cell r="H176" t="str">
            <v>06090013</v>
          </cell>
          <cell r="I176" t="str">
            <v>C22600001</v>
          </cell>
          <cell r="J176" t="str">
            <v>DC SURABAYA</v>
          </cell>
          <cell r="K176" t="str">
            <v>C22500001</v>
          </cell>
          <cell r="L176" t="str">
            <v>DC RANCAEKEK</v>
          </cell>
          <cell r="M176" t="str">
            <v>Teguh Wardoyo</v>
          </cell>
          <cell r="N176" t="str">
            <v>Distribution Centre Supervisor</v>
          </cell>
          <cell r="O176" t="str">
            <v>XXX</v>
          </cell>
          <cell r="P176" t="str">
            <v>Laki-laki</v>
          </cell>
          <cell r="Q176">
            <v>39825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25</v>
          </cell>
          <cell r="AJ176">
            <v>24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P176">
            <v>39825</v>
          </cell>
          <cell r="BQ176">
            <v>960</v>
          </cell>
          <cell r="BR176">
            <v>2</v>
          </cell>
          <cell r="BS176">
            <v>230</v>
          </cell>
          <cell r="BT176">
            <v>7</v>
          </cell>
          <cell r="BU176">
            <v>20</v>
          </cell>
          <cell r="BV176">
            <v>12</v>
          </cell>
          <cell r="BW176">
            <v>1</v>
          </cell>
          <cell r="BX176">
            <v>13</v>
          </cell>
          <cell r="BY176">
            <v>0</v>
          </cell>
          <cell r="BZ176">
            <v>24</v>
          </cell>
          <cell r="CA176">
            <v>0</v>
          </cell>
          <cell r="CB176">
            <v>0</v>
          </cell>
          <cell r="CF176" t="e">
            <v>#REF!</v>
          </cell>
          <cell r="CG176" t="e">
            <v>#REF!</v>
          </cell>
          <cell r="CH176" t="e">
            <v>#REF!</v>
          </cell>
          <cell r="CI176" t="e">
            <v>#REF!</v>
          </cell>
          <cell r="CJ176">
            <v>40999.676213541665</v>
          </cell>
          <cell r="CK176" t="e">
            <v>#REF!</v>
          </cell>
          <cell r="CL176" t="e">
            <v>#REF!</v>
          </cell>
          <cell r="CM176" t="e">
            <v>#REF!</v>
          </cell>
          <cell r="DL176" t="e">
            <v>#REF!</v>
          </cell>
          <cell r="DM176">
            <v>0</v>
          </cell>
          <cell r="DN176">
            <v>18</v>
          </cell>
        </row>
        <row r="177">
          <cell r="C177">
            <v>298</v>
          </cell>
          <cell r="D177">
            <v>212</v>
          </cell>
          <cell r="E177" t="str">
            <v>06090045</v>
          </cell>
          <cell r="F177" t="str">
            <v>Kalimantan / Banjarmasin</v>
          </cell>
          <cell r="G177" t="str">
            <v>Sales Operational</v>
          </cell>
          <cell r="H177" t="str">
            <v>06090045</v>
          </cell>
          <cell r="I177" t="str">
            <v>C22220301</v>
          </cell>
          <cell r="J177" t="str">
            <v>ASPM KALTENGSEL</v>
          </cell>
          <cell r="K177" t="str">
            <v>C22220101</v>
          </cell>
          <cell r="L177" t="str">
            <v>ASM BANDUNG BARAT</v>
          </cell>
          <cell r="M177" t="str">
            <v>Arief Hartawan Ajiwibowo</v>
          </cell>
          <cell r="N177" t="str">
            <v>Area Sales &amp; Promotion Manager</v>
          </cell>
          <cell r="O177" t="str">
            <v>XXX</v>
          </cell>
          <cell r="P177" t="str">
            <v>Laki-laki</v>
          </cell>
          <cell r="Q177">
            <v>39995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25</v>
          </cell>
          <cell r="AJ177">
            <v>25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N177">
            <v>0</v>
          </cell>
          <cell r="BP177">
            <v>39995</v>
          </cell>
          <cell r="BQ177">
            <v>790</v>
          </cell>
          <cell r="BR177">
            <v>2</v>
          </cell>
          <cell r="BS177">
            <v>60</v>
          </cell>
          <cell r="BT177">
            <v>2</v>
          </cell>
          <cell r="BU177">
            <v>0</v>
          </cell>
          <cell r="BV177">
            <v>12</v>
          </cell>
          <cell r="BW177">
            <v>0</v>
          </cell>
          <cell r="BX177">
            <v>12</v>
          </cell>
          <cell r="BY177">
            <v>0</v>
          </cell>
          <cell r="BZ177">
            <v>25</v>
          </cell>
          <cell r="CA177">
            <v>0</v>
          </cell>
          <cell r="CB177">
            <v>0</v>
          </cell>
          <cell r="CF177" t="e">
            <v>#REF!</v>
          </cell>
          <cell r="CG177" t="e">
            <v>#REF!</v>
          </cell>
          <cell r="CH177" t="e">
            <v>#REF!</v>
          </cell>
          <cell r="CI177" t="e">
            <v>#REF!</v>
          </cell>
          <cell r="CJ177">
            <v>40999.676213541665</v>
          </cell>
          <cell r="CK177" t="e">
            <v>#REF!</v>
          </cell>
          <cell r="CL177" t="e">
            <v>#REF!</v>
          </cell>
          <cell r="CM177" t="e">
            <v>#REF!</v>
          </cell>
          <cell r="DL177" t="e">
            <v>#REF!</v>
          </cell>
          <cell r="DM177">
            <v>0</v>
          </cell>
          <cell r="DN177">
            <v>3</v>
          </cell>
        </row>
        <row r="178">
          <cell r="C178">
            <v>299</v>
          </cell>
          <cell r="D178">
            <v>213</v>
          </cell>
          <cell r="E178" t="str">
            <v>05100087</v>
          </cell>
          <cell r="F178" t="str">
            <v>Kalimantan / Banjarmasin</v>
          </cell>
          <cell r="G178" t="str">
            <v>Sales Operational</v>
          </cell>
          <cell r="H178" t="str">
            <v>05100087</v>
          </cell>
          <cell r="I178" t="str">
            <v>C22220301</v>
          </cell>
          <cell r="J178" t="str">
            <v>ASPM KALTENGSEL</v>
          </cell>
          <cell r="K178" t="str">
            <v>C22220101</v>
          </cell>
          <cell r="L178" t="str">
            <v>ASM BANDUNG BARAT</v>
          </cell>
          <cell r="M178" t="str">
            <v>Rakhmad Hidayat</v>
          </cell>
          <cell r="N178" t="str">
            <v xml:space="preserve">Trade Data Support Area </v>
          </cell>
          <cell r="O178" t="str">
            <v>XXX</v>
          </cell>
          <cell r="P178" t="str">
            <v>Laki-laki</v>
          </cell>
          <cell r="Q178">
            <v>40422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25</v>
          </cell>
          <cell r="AJ178">
            <v>25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P178">
            <v>40422</v>
          </cell>
          <cell r="BQ178">
            <v>363</v>
          </cell>
          <cell r="BR178">
            <v>0</v>
          </cell>
          <cell r="BS178">
            <v>363</v>
          </cell>
          <cell r="BT178">
            <v>12</v>
          </cell>
          <cell r="BU178">
            <v>3</v>
          </cell>
          <cell r="BV178">
            <v>12</v>
          </cell>
          <cell r="BW178">
            <v>0</v>
          </cell>
          <cell r="BX178">
            <v>12</v>
          </cell>
          <cell r="BY178">
            <v>0</v>
          </cell>
          <cell r="BZ178">
            <v>25</v>
          </cell>
          <cell r="CA178">
            <v>0</v>
          </cell>
          <cell r="CB178">
            <v>0</v>
          </cell>
          <cell r="CF178" t="e">
            <v>#REF!</v>
          </cell>
          <cell r="CG178" t="e">
            <v>#REF!</v>
          </cell>
          <cell r="CH178" t="e">
            <v>#REF!</v>
          </cell>
          <cell r="CI178" t="e">
            <v>#REF!</v>
          </cell>
          <cell r="CJ178">
            <v>40999.676213541665</v>
          </cell>
          <cell r="CK178" t="e">
            <v>#REF!</v>
          </cell>
          <cell r="CL178" t="e">
            <v>#REF!</v>
          </cell>
          <cell r="CM178" t="e">
            <v>#REF!</v>
          </cell>
          <cell r="DL178" t="e">
            <v>#REF!</v>
          </cell>
          <cell r="DM178">
            <v>0</v>
          </cell>
          <cell r="DN178">
            <v>9</v>
          </cell>
        </row>
        <row r="179">
          <cell r="C179">
            <v>300</v>
          </cell>
          <cell r="D179">
            <v>214</v>
          </cell>
          <cell r="E179" t="str">
            <v>05110003</v>
          </cell>
          <cell r="F179" t="str">
            <v>Bali - Nusra / Bali</v>
          </cell>
          <cell r="G179" t="str">
            <v>Sales Operational</v>
          </cell>
          <cell r="H179" t="str">
            <v>05110003</v>
          </cell>
          <cell r="I179" t="str">
            <v>C22230401</v>
          </cell>
          <cell r="J179" t="str">
            <v>ASPM BALI</v>
          </cell>
          <cell r="K179" t="str">
            <v>C22220101</v>
          </cell>
          <cell r="L179" t="str">
            <v>ASM BANDUNG BARAT</v>
          </cell>
          <cell r="M179" t="str">
            <v>Ronny Ferdian</v>
          </cell>
          <cell r="N179" t="str">
            <v>Area Sales &amp; Promotion Manager</v>
          </cell>
          <cell r="O179" t="str">
            <v>XXX</v>
          </cell>
          <cell r="P179" t="str">
            <v>Laki-laki</v>
          </cell>
          <cell r="Q179">
            <v>40546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25</v>
          </cell>
          <cell r="AJ179">
            <v>24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1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N179">
            <v>0</v>
          </cell>
          <cell r="BP179">
            <v>40546</v>
          </cell>
          <cell r="BQ179">
            <v>239</v>
          </cell>
          <cell r="BR179">
            <v>0</v>
          </cell>
          <cell r="BS179">
            <v>239</v>
          </cell>
          <cell r="BT179">
            <v>7</v>
          </cell>
          <cell r="BU179">
            <v>29</v>
          </cell>
          <cell r="BV179">
            <v>7</v>
          </cell>
          <cell r="BW179">
            <v>1</v>
          </cell>
          <cell r="BX179">
            <v>8</v>
          </cell>
          <cell r="BY179">
            <v>0</v>
          </cell>
          <cell r="BZ179">
            <v>24</v>
          </cell>
          <cell r="CA179">
            <v>0</v>
          </cell>
          <cell r="CB179">
            <v>0</v>
          </cell>
          <cell r="CF179" t="e">
            <v>#REF!</v>
          </cell>
          <cell r="CG179" t="e">
            <v>#REF!</v>
          </cell>
          <cell r="CH179" t="e">
            <v>#REF!</v>
          </cell>
          <cell r="CI179" t="e">
            <v>#REF!</v>
          </cell>
          <cell r="CJ179">
            <v>40999.676213541665</v>
          </cell>
          <cell r="CK179" t="e">
            <v>#REF!</v>
          </cell>
          <cell r="CL179" t="e">
            <v>#REF!</v>
          </cell>
          <cell r="CM179" t="e">
            <v>#REF!</v>
          </cell>
          <cell r="DL179" t="e">
            <v>#REF!</v>
          </cell>
          <cell r="DM179">
            <v>0</v>
          </cell>
          <cell r="DN179">
            <v>6</v>
          </cell>
        </row>
        <row r="180">
          <cell r="C180">
            <v>301</v>
          </cell>
          <cell r="D180">
            <v>215</v>
          </cell>
          <cell r="E180" t="str">
            <v>06080028</v>
          </cell>
          <cell r="F180" t="str">
            <v>Sumbagut / Medan</v>
          </cell>
          <cell r="G180" t="str">
            <v>Sales Operational</v>
          </cell>
          <cell r="H180" t="str">
            <v>06080028</v>
          </cell>
          <cell r="I180" t="str">
            <v>C22210101</v>
          </cell>
          <cell r="J180" t="str">
            <v>ASPM SUMUT - ACEH</v>
          </cell>
          <cell r="K180" t="str">
            <v>C22220101</v>
          </cell>
          <cell r="L180" t="str">
            <v>ASM BANDUNG BARAT</v>
          </cell>
          <cell r="M180" t="str">
            <v>Eritha Taurice Hutabarat</v>
          </cell>
          <cell r="N180" t="str">
            <v>Trade Data Support Area</v>
          </cell>
          <cell r="O180" t="str">
            <v>XXX</v>
          </cell>
          <cell r="P180" t="str">
            <v>Perempuan</v>
          </cell>
          <cell r="Q180">
            <v>39633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29</v>
          </cell>
          <cell r="AJ180">
            <v>25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R180">
            <v>0</v>
          </cell>
          <cell r="AS180">
            <v>4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P180">
            <v>39633</v>
          </cell>
          <cell r="BQ180">
            <v>1152</v>
          </cell>
          <cell r="BR180">
            <v>3</v>
          </cell>
          <cell r="BS180">
            <v>57</v>
          </cell>
          <cell r="BT180">
            <v>1</v>
          </cell>
          <cell r="BU180">
            <v>27</v>
          </cell>
          <cell r="BV180">
            <v>12</v>
          </cell>
          <cell r="BW180">
            <v>1</v>
          </cell>
          <cell r="BX180">
            <v>13</v>
          </cell>
          <cell r="BY180">
            <v>0</v>
          </cell>
          <cell r="BZ180">
            <v>25</v>
          </cell>
          <cell r="CA180">
            <v>0</v>
          </cell>
          <cell r="CB180">
            <v>0</v>
          </cell>
          <cell r="CF180" t="e">
            <v>#REF!</v>
          </cell>
          <cell r="CG180" t="e">
            <v>#REF!</v>
          </cell>
          <cell r="CH180" t="e">
            <v>#REF!</v>
          </cell>
          <cell r="CI180" t="e">
            <v>#REF!</v>
          </cell>
          <cell r="CJ180">
            <v>40999.676213541665</v>
          </cell>
          <cell r="CK180" t="e">
            <v>#REF!</v>
          </cell>
          <cell r="CL180" t="e">
            <v>#REF!</v>
          </cell>
          <cell r="CM180" t="e">
            <v>#REF!</v>
          </cell>
          <cell r="DL180" t="e">
            <v>#REF!</v>
          </cell>
          <cell r="DM180">
            <v>0</v>
          </cell>
          <cell r="DN180">
            <v>5</v>
          </cell>
        </row>
        <row r="181">
          <cell r="C181">
            <v>302</v>
          </cell>
          <cell r="D181">
            <v>216</v>
          </cell>
          <cell r="E181" t="str">
            <v>05110009</v>
          </cell>
          <cell r="F181" t="str">
            <v>Sumbagut - Aceh / Medan</v>
          </cell>
          <cell r="G181" t="str">
            <v>Sales Operational</v>
          </cell>
          <cell r="H181" t="str">
            <v>05110009</v>
          </cell>
          <cell r="I181" t="str">
            <v>C22210101</v>
          </cell>
          <cell r="J181" t="str">
            <v>ASPM SUMUT - ACEH</v>
          </cell>
          <cell r="K181" t="str">
            <v>C22220101</v>
          </cell>
          <cell r="L181" t="str">
            <v>ASM BANDUNG BARAT</v>
          </cell>
          <cell r="M181" t="str">
            <v>Jonni</v>
          </cell>
          <cell r="N181" t="str">
            <v>Area Sales &amp; Promotion Manager</v>
          </cell>
          <cell r="O181" t="str">
            <v>XXX</v>
          </cell>
          <cell r="P181" t="str">
            <v>Laki-laki</v>
          </cell>
          <cell r="Q181">
            <v>40560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25</v>
          </cell>
          <cell r="AJ181">
            <v>25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N181">
            <v>0</v>
          </cell>
          <cell r="BP181">
            <v>40560</v>
          </cell>
          <cell r="BQ181">
            <v>225</v>
          </cell>
          <cell r="BR181">
            <v>0</v>
          </cell>
          <cell r="BS181">
            <v>225</v>
          </cell>
          <cell r="BT181">
            <v>7</v>
          </cell>
          <cell r="BU181">
            <v>15</v>
          </cell>
          <cell r="BV181">
            <v>7</v>
          </cell>
          <cell r="BW181">
            <v>1</v>
          </cell>
          <cell r="BX181">
            <v>8</v>
          </cell>
          <cell r="BY181">
            <v>0</v>
          </cell>
          <cell r="BZ181">
            <v>25</v>
          </cell>
          <cell r="CA181">
            <v>0</v>
          </cell>
          <cell r="CB181">
            <v>0</v>
          </cell>
          <cell r="CF181" t="e">
            <v>#REF!</v>
          </cell>
          <cell r="CG181" t="e">
            <v>#REF!</v>
          </cell>
          <cell r="CH181" t="e">
            <v>#REF!</v>
          </cell>
          <cell r="CI181" t="e">
            <v>#REF!</v>
          </cell>
          <cell r="CJ181">
            <v>40999.676213541665</v>
          </cell>
          <cell r="CK181" t="e">
            <v>#REF!</v>
          </cell>
          <cell r="CL181" t="e">
            <v>#REF!</v>
          </cell>
          <cell r="CM181" t="e">
            <v>#REF!</v>
          </cell>
          <cell r="DL181" t="e">
            <v>#REF!</v>
          </cell>
          <cell r="DM181">
            <v>0</v>
          </cell>
          <cell r="DN181">
            <v>8</v>
          </cell>
        </row>
        <row r="182">
          <cell r="C182">
            <v>303</v>
          </cell>
          <cell r="D182">
            <v>217</v>
          </cell>
          <cell r="E182" t="str">
            <v>05100094</v>
          </cell>
          <cell r="F182" t="str">
            <v>Sumbar / Padang</v>
          </cell>
          <cell r="G182" t="str">
            <v>Sales Operational</v>
          </cell>
          <cell r="H182" t="str">
            <v>05100094</v>
          </cell>
          <cell r="I182" t="str">
            <v>C22210211</v>
          </cell>
          <cell r="J182" t="str">
            <v>ASPM SUMBAR</v>
          </cell>
          <cell r="K182" t="str">
            <v>C22220101</v>
          </cell>
          <cell r="L182" t="str">
            <v>ASM BANDUNG BARAT</v>
          </cell>
          <cell r="M182" t="str">
            <v>Rudi Wafril Napitupulu</v>
          </cell>
          <cell r="N182" t="str">
            <v>Area Sales &amp; Promotion Manager</v>
          </cell>
          <cell r="O182" t="str">
            <v>XXX</v>
          </cell>
          <cell r="P182" t="str">
            <v>Laki-laki</v>
          </cell>
          <cell r="Q182">
            <v>40452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25</v>
          </cell>
          <cell r="AJ182">
            <v>25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P182">
            <v>40452</v>
          </cell>
          <cell r="BQ182">
            <v>333</v>
          </cell>
          <cell r="BR182">
            <v>0</v>
          </cell>
          <cell r="BS182">
            <v>333</v>
          </cell>
          <cell r="BT182">
            <v>11</v>
          </cell>
          <cell r="BU182">
            <v>3</v>
          </cell>
          <cell r="BV182">
            <v>11</v>
          </cell>
          <cell r="BW182">
            <v>0</v>
          </cell>
          <cell r="BX182">
            <v>11</v>
          </cell>
          <cell r="BY182">
            <v>0</v>
          </cell>
          <cell r="BZ182">
            <v>25</v>
          </cell>
          <cell r="CA182">
            <v>0</v>
          </cell>
          <cell r="CB182">
            <v>0</v>
          </cell>
          <cell r="CF182" t="e">
            <v>#REF!</v>
          </cell>
          <cell r="CG182" t="e">
            <v>#REF!</v>
          </cell>
          <cell r="CH182" t="e">
            <v>#REF!</v>
          </cell>
          <cell r="CI182" t="e">
            <v>#REF!</v>
          </cell>
          <cell r="CJ182">
            <v>40999.676213541665</v>
          </cell>
          <cell r="CK182" t="e">
            <v>#REF!</v>
          </cell>
          <cell r="CL182" t="e">
            <v>#REF!</v>
          </cell>
          <cell r="CM182" t="e">
            <v>#REF!</v>
          </cell>
          <cell r="DL182" t="e">
            <v>#REF!</v>
          </cell>
          <cell r="DM182">
            <v>0</v>
          </cell>
          <cell r="DN182">
            <v>4</v>
          </cell>
        </row>
        <row r="183">
          <cell r="C183">
            <v>304</v>
          </cell>
          <cell r="D183">
            <v>218</v>
          </cell>
          <cell r="E183" t="str">
            <v>05100081</v>
          </cell>
          <cell r="F183" t="str">
            <v>Sumbagsel / Palembang</v>
          </cell>
          <cell r="G183" t="str">
            <v>Sales Operational</v>
          </cell>
          <cell r="H183" t="str">
            <v>05100081</v>
          </cell>
          <cell r="I183" t="str">
            <v>C22210301</v>
          </cell>
          <cell r="J183" t="str">
            <v>ASPM SUMSEL</v>
          </cell>
          <cell r="K183" t="str">
            <v>C22220101</v>
          </cell>
          <cell r="L183" t="str">
            <v>ASM BANDUNG BARAT</v>
          </cell>
          <cell r="M183" t="str">
            <v>Alex Dwi Chandra</v>
          </cell>
          <cell r="N183" t="str">
            <v>Trade Data Support Area</v>
          </cell>
          <cell r="O183" t="str">
            <v>XXX</v>
          </cell>
          <cell r="P183" t="str">
            <v>Laki-laki</v>
          </cell>
          <cell r="Q183">
            <v>40422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Z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25</v>
          </cell>
          <cell r="AJ183">
            <v>25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N183">
            <v>0</v>
          </cell>
          <cell r="BP183">
            <v>40422</v>
          </cell>
          <cell r="BQ183">
            <v>363</v>
          </cell>
          <cell r="BR183">
            <v>0</v>
          </cell>
          <cell r="BS183">
            <v>363</v>
          </cell>
          <cell r="BT183">
            <v>12</v>
          </cell>
          <cell r="BU183">
            <v>3</v>
          </cell>
          <cell r="BV183">
            <v>12</v>
          </cell>
          <cell r="BW183">
            <v>0</v>
          </cell>
          <cell r="BX183">
            <v>12</v>
          </cell>
          <cell r="BY183">
            <v>0</v>
          </cell>
          <cell r="BZ183">
            <v>25</v>
          </cell>
          <cell r="CA183">
            <v>0</v>
          </cell>
          <cell r="CB183">
            <v>0</v>
          </cell>
          <cell r="CF183" t="e">
            <v>#REF!</v>
          </cell>
          <cell r="CG183" t="e">
            <v>#REF!</v>
          </cell>
          <cell r="CH183" t="e">
            <v>#REF!</v>
          </cell>
          <cell r="CI183" t="e">
            <v>#REF!</v>
          </cell>
          <cell r="CJ183">
            <v>40999.676213541665</v>
          </cell>
          <cell r="CK183" t="e">
            <v>#REF!</v>
          </cell>
          <cell r="CL183" t="e">
            <v>#REF!</v>
          </cell>
          <cell r="CM183" t="e">
            <v>#REF!</v>
          </cell>
          <cell r="DL183" t="e">
            <v>#REF!</v>
          </cell>
          <cell r="DM183">
            <v>0</v>
          </cell>
          <cell r="DN183">
            <v>9</v>
          </cell>
        </row>
        <row r="184">
          <cell r="C184">
            <v>305</v>
          </cell>
          <cell r="D184">
            <v>221</v>
          </cell>
          <cell r="E184" t="str">
            <v>05110018</v>
          </cell>
          <cell r="F184" t="str">
            <v>Sumbagsel 2 : Lampung/Bengkulu/Lubuk Linggau</v>
          </cell>
          <cell r="G184" t="str">
            <v>Sales Operational</v>
          </cell>
          <cell r="H184" t="str">
            <v>05110018</v>
          </cell>
          <cell r="I184" t="str">
            <v>C22210201</v>
          </cell>
          <cell r="J184" t="str">
            <v>ASPM RIAU</v>
          </cell>
          <cell r="K184" t="str">
            <v>C22220101</v>
          </cell>
          <cell r="L184" t="str">
            <v>ASM BANDUNG BARAT</v>
          </cell>
          <cell r="M184" t="str">
            <v>Mansur Nasution</v>
          </cell>
          <cell r="N184" t="str">
            <v>Area Sales &amp; Promotion Manager</v>
          </cell>
          <cell r="O184" t="str">
            <v>XXX</v>
          </cell>
          <cell r="P184" t="str">
            <v>Laki-laki</v>
          </cell>
          <cell r="Q184">
            <v>40575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Z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25</v>
          </cell>
          <cell r="AJ184">
            <v>25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1558400</v>
          </cell>
          <cell r="BD184">
            <v>0</v>
          </cell>
          <cell r="BE184">
            <v>389600</v>
          </cell>
          <cell r="BF184">
            <v>1168800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N184">
            <v>-389600</v>
          </cell>
          <cell r="BP184">
            <v>40575</v>
          </cell>
          <cell r="BQ184">
            <v>210</v>
          </cell>
          <cell r="BR184">
            <v>0</v>
          </cell>
          <cell r="BS184">
            <v>210</v>
          </cell>
          <cell r="BT184">
            <v>7</v>
          </cell>
          <cell r="BU184">
            <v>0</v>
          </cell>
          <cell r="BV184">
            <v>7</v>
          </cell>
          <cell r="BW184">
            <v>0</v>
          </cell>
          <cell r="BX184">
            <v>7</v>
          </cell>
          <cell r="BY184">
            <v>0</v>
          </cell>
          <cell r="BZ184">
            <v>25</v>
          </cell>
          <cell r="CA184">
            <v>0</v>
          </cell>
          <cell r="CB184">
            <v>0</v>
          </cell>
          <cell r="CF184" t="e">
            <v>#REF!</v>
          </cell>
          <cell r="CG184" t="e">
            <v>#REF!</v>
          </cell>
          <cell r="CH184" t="e">
            <v>#REF!</v>
          </cell>
          <cell r="CI184" t="e">
            <v>#REF!</v>
          </cell>
          <cell r="CJ184">
            <v>40999.676213541665</v>
          </cell>
          <cell r="CK184" t="e">
            <v>#REF!</v>
          </cell>
          <cell r="CL184" t="e">
            <v>#REF!</v>
          </cell>
          <cell r="CM184" t="e">
            <v>#REF!</v>
          </cell>
          <cell r="DL184" t="e">
            <v>#REF!</v>
          </cell>
          <cell r="DM184">
            <v>0</v>
          </cell>
          <cell r="DN184">
            <v>8</v>
          </cell>
        </row>
        <row r="185">
          <cell r="C185">
            <v>306</v>
          </cell>
          <cell r="D185">
            <v>222</v>
          </cell>
          <cell r="E185" t="str">
            <v>05110012</v>
          </cell>
          <cell r="F185" t="str">
            <v>Sumbagsel / Palembang</v>
          </cell>
          <cell r="G185" t="str">
            <v>Sales Operational</v>
          </cell>
          <cell r="H185" t="str">
            <v>05110012</v>
          </cell>
          <cell r="I185" t="str">
            <v>C22210311</v>
          </cell>
          <cell r="J185" t="str">
            <v>ASPM LAMPUNG</v>
          </cell>
          <cell r="K185" t="str">
            <v>C22220101</v>
          </cell>
          <cell r="L185" t="str">
            <v>ASM BANDUNG BARAT</v>
          </cell>
          <cell r="M185" t="str">
            <v>Michael Adam Kongi</v>
          </cell>
          <cell r="N185" t="str">
            <v>Area Sales &amp; Promotion Manager</v>
          </cell>
          <cell r="O185" t="str">
            <v>XXX</v>
          </cell>
          <cell r="P185" t="str">
            <v>Laki-laki</v>
          </cell>
          <cell r="Q185">
            <v>40560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Z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25</v>
          </cell>
          <cell r="AJ185">
            <v>25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N185">
            <v>0</v>
          </cell>
          <cell r="BP185">
            <v>40560</v>
          </cell>
          <cell r="BQ185">
            <v>225</v>
          </cell>
          <cell r="BR185">
            <v>0</v>
          </cell>
          <cell r="BS185">
            <v>225</v>
          </cell>
          <cell r="BT185">
            <v>7</v>
          </cell>
          <cell r="BU185">
            <v>15</v>
          </cell>
          <cell r="BV185">
            <v>7</v>
          </cell>
          <cell r="BW185">
            <v>1</v>
          </cell>
          <cell r="BX185">
            <v>8</v>
          </cell>
          <cell r="BY185">
            <v>0</v>
          </cell>
          <cell r="BZ185">
            <v>25</v>
          </cell>
          <cell r="CA185">
            <v>0</v>
          </cell>
          <cell r="CB185">
            <v>0</v>
          </cell>
          <cell r="CF185" t="e">
            <v>#REF!</v>
          </cell>
          <cell r="CG185" t="e">
            <v>#REF!</v>
          </cell>
          <cell r="CH185" t="e">
            <v>#REF!</v>
          </cell>
          <cell r="CI185" t="e">
            <v>#REF!</v>
          </cell>
          <cell r="CJ185">
            <v>40999.676213541665</v>
          </cell>
          <cell r="CK185" t="e">
            <v>#REF!</v>
          </cell>
          <cell r="CL185" t="e">
            <v>#REF!</v>
          </cell>
          <cell r="CM185" t="e">
            <v>#REF!</v>
          </cell>
          <cell r="DL185" t="e">
            <v>#REF!</v>
          </cell>
          <cell r="DM185">
            <v>0</v>
          </cell>
          <cell r="DN185">
            <v>3</v>
          </cell>
        </row>
        <row r="186">
          <cell r="C186">
            <v>307</v>
          </cell>
          <cell r="D186">
            <v>223</v>
          </cell>
          <cell r="E186" t="str">
            <v>06080004</v>
          </cell>
          <cell r="F186" t="str">
            <v>Sumbagsel 1 : Palembang</v>
          </cell>
          <cell r="G186" t="str">
            <v>Sales Operational</v>
          </cell>
          <cell r="H186" t="str">
            <v>06080004</v>
          </cell>
          <cell r="I186" t="str">
            <v>C22210301</v>
          </cell>
          <cell r="J186" t="str">
            <v>ASPM SUMSEL</v>
          </cell>
          <cell r="K186" t="str">
            <v>C22220101</v>
          </cell>
          <cell r="L186" t="str">
            <v>ASM BANDUNG BARAT</v>
          </cell>
          <cell r="M186" t="str">
            <v>Muhammad Husni</v>
          </cell>
          <cell r="N186" t="str">
            <v xml:space="preserve">Area Sales &amp; Promotion Manager </v>
          </cell>
          <cell r="O186" t="str">
            <v>XXX</v>
          </cell>
          <cell r="P186" t="str">
            <v>Laki-laki</v>
          </cell>
          <cell r="Q186">
            <v>39753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25</v>
          </cell>
          <cell r="AJ186">
            <v>25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19864000</v>
          </cell>
          <cell r="BH186">
            <v>1416000</v>
          </cell>
          <cell r="BI186">
            <v>0</v>
          </cell>
          <cell r="BJ186">
            <v>21280000</v>
          </cell>
          <cell r="BK186">
            <v>0</v>
          </cell>
          <cell r="BL186">
            <v>0</v>
          </cell>
          <cell r="BN186">
            <v>-1416000</v>
          </cell>
          <cell r="BP186">
            <v>39753</v>
          </cell>
          <cell r="BQ186">
            <v>1032</v>
          </cell>
          <cell r="BR186">
            <v>2</v>
          </cell>
          <cell r="BS186">
            <v>302</v>
          </cell>
          <cell r="BT186">
            <v>10</v>
          </cell>
          <cell r="BU186">
            <v>2</v>
          </cell>
          <cell r="BV186">
            <v>12</v>
          </cell>
          <cell r="BW186">
            <v>0</v>
          </cell>
          <cell r="BX186">
            <v>12</v>
          </cell>
          <cell r="BY186">
            <v>0</v>
          </cell>
          <cell r="BZ186">
            <v>25</v>
          </cell>
          <cell r="CA186">
            <v>0</v>
          </cell>
          <cell r="CB186">
            <v>0</v>
          </cell>
          <cell r="CF186" t="e">
            <v>#REF!</v>
          </cell>
          <cell r="CG186" t="e">
            <v>#REF!</v>
          </cell>
          <cell r="CH186" t="e">
            <v>#REF!</v>
          </cell>
          <cell r="CI186" t="e">
            <v>#REF!</v>
          </cell>
          <cell r="CJ186">
            <v>40999.676213541665</v>
          </cell>
          <cell r="CK186" t="e">
            <v>#REF!</v>
          </cell>
          <cell r="CL186" t="e">
            <v>#REF!</v>
          </cell>
          <cell r="CM186" t="e">
            <v>#REF!</v>
          </cell>
          <cell r="DL186" t="e">
            <v>#REF!</v>
          </cell>
          <cell r="DM186">
            <v>0</v>
          </cell>
          <cell r="DN186">
            <v>16</v>
          </cell>
        </row>
        <row r="187">
          <cell r="C187">
            <v>256</v>
          </cell>
          <cell r="D187">
            <v>224</v>
          </cell>
          <cell r="E187" t="str">
            <v>05100117</v>
          </cell>
          <cell r="F187" t="str">
            <v>Palembang</v>
          </cell>
          <cell r="G187" t="str">
            <v>Sales Modern Trade</v>
          </cell>
          <cell r="H187" t="str">
            <v>05100117</v>
          </cell>
          <cell r="I187" t="str">
            <v>C22220208</v>
          </cell>
          <cell r="J187" t="str">
            <v>ASPM CIREBON</v>
          </cell>
          <cell r="K187" t="str">
            <v>C22220101</v>
          </cell>
          <cell r="L187" t="str">
            <v>ASM BANDUNG BARAT</v>
          </cell>
          <cell r="M187" t="str">
            <v>M.Arief Ilyas</v>
          </cell>
          <cell r="N187" t="str">
            <v>Area Account Manager - Acting</v>
          </cell>
          <cell r="O187" t="str">
            <v>XXX</v>
          </cell>
          <cell r="P187" t="str">
            <v>Laki-laki</v>
          </cell>
          <cell r="Q187">
            <v>40507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25</v>
          </cell>
          <cell r="AJ187">
            <v>25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0.02</v>
          </cell>
          <cell r="BL187">
            <v>0</v>
          </cell>
          <cell r="BN187">
            <v>0</v>
          </cell>
          <cell r="BP187">
            <v>40507</v>
          </cell>
          <cell r="BQ187">
            <v>278</v>
          </cell>
          <cell r="BR187">
            <v>0</v>
          </cell>
          <cell r="BS187">
            <v>278</v>
          </cell>
          <cell r="BT187">
            <v>9</v>
          </cell>
          <cell r="BU187">
            <v>8</v>
          </cell>
          <cell r="BV187">
            <v>9</v>
          </cell>
          <cell r="BW187">
            <v>0</v>
          </cell>
          <cell r="BX187">
            <v>9</v>
          </cell>
          <cell r="BY187">
            <v>0</v>
          </cell>
          <cell r="BZ187">
            <v>25</v>
          </cell>
          <cell r="CA187">
            <v>0</v>
          </cell>
          <cell r="CB187">
            <v>0</v>
          </cell>
          <cell r="CF187" t="e">
            <v>#REF!</v>
          </cell>
          <cell r="CG187" t="e">
            <v>#REF!</v>
          </cell>
          <cell r="CH187" t="e">
            <v>#REF!</v>
          </cell>
          <cell r="CI187" t="e">
            <v>#REF!</v>
          </cell>
          <cell r="CJ187">
            <v>40999.676213541665</v>
          </cell>
          <cell r="CK187" t="e">
            <v>#REF!</v>
          </cell>
          <cell r="CL187" t="e">
            <v>#REF!</v>
          </cell>
          <cell r="CM187" t="e">
            <v>#REF!</v>
          </cell>
          <cell r="DL187" t="e">
            <v>#REF!</v>
          </cell>
          <cell r="DM187">
            <v>0</v>
          </cell>
          <cell r="DN187">
            <v>7</v>
          </cell>
        </row>
        <row r="188">
          <cell r="C188">
            <v>257</v>
          </cell>
          <cell r="D188">
            <v>225</v>
          </cell>
          <cell r="E188" t="str">
            <v>05100039</v>
          </cell>
          <cell r="F188" t="str">
            <v>Pekanbaru</v>
          </cell>
          <cell r="G188" t="str">
            <v>Sales Modern Trade</v>
          </cell>
          <cell r="H188" t="str">
            <v>05100039</v>
          </cell>
          <cell r="I188" t="str">
            <v>C22110106</v>
          </cell>
          <cell r="J188" t="str">
            <v>AAS RIAU</v>
          </cell>
          <cell r="K188" t="str">
            <v>C22220101</v>
          </cell>
          <cell r="L188" t="str">
            <v>ASM BANDUNG BARAT</v>
          </cell>
          <cell r="M188" t="str">
            <v>Nurliana Siagian</v>
          </cell>
          <cell r="N188" t="str">
            <v xml:space="preserve">Area Account Supervisor </v>
          </cell>
          <cell r="O188" t="str">
            <v>XXX</v>
          </cell>
          <cell r="P188" t="str">
            <v>Perempuan</v>
          </cell>
          <cell r="Q188">
            <v>40345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25</v>
          </cell>
          <cell r="AJ188">
            <v>25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0.02</v>
          </cell>
          <cell r="BL188">
            <v>0</v>
          </cell>
          <cell r="BN188">
            <v>0</v>
          </cell>
          <cell r="BP188">
            <v>40345</v>
          </cell>
          <cell r="BQ188">
            <v>440</v>
          </cell>
          <cell r="BR188">
            <v>1</v>
          </cell>
          <cell r="BS188">
            <v>75</v>
          </cell>
          <cell r="BT188">
            <v>2</v>
          </cell>
          <cell r="BU188">
            <v>15</v>
          </cell>
          <cell r="BV188">
            <v>12</v>
          </cell>
          <cell r="BW188">
            <v>1</v>
          </cell>
          <cell r="BX188">
            <v>13</v>
          </cell>
          <cell r="BY188">
            <v>0</v>
          </cell>
          <cell r="BZ188">
            <v>25</v>
          </cell>
          <cell r="CA188">
            <v>0</v>
          </cell>
          <cell r="CB188">
            <v>0</v>
          </cell>
          <cell r="CF188" t="e">
            <v>#REF!</v>
          </cell>
          <cell r="CG188" t="e">
            <v>#REF!</v>
          </cell>
          <cell r="CH188" t="e">
            <v>#REF!</v>
          </cell>
          <cell r="CI188" t="e">
            <v>#REF!</v>
          </cell>
          <cell r="CJ188">
            <v>40999.676213541665</v>
          </cell>
          <cell r="CK188" t="e">
            <v>#REF!</v>
          </cell>
          <cell r="CL188" t="e">
            <v>#REF!</v>
          </cell>
          <cell r="CM188" t="e">
            <v>#REF!</v>
          </cell>
          <cell r="DL188" t="e">
            <v>#REF!</v>
          </cell>
          <cell r="DM188">
            <v>0</v>
          </cell>
          <cell r="DN188">
            <v>1</v>
          </cell>
        </row>
        <row r="189">
          <cell r="C189">
            <v>308</v>
          </cell>
          <cell r="D189">
            <v>227</v>
          </cell>
          <cell r="E189" t="str">
            <v>05100079</v>
          </cell>
          <cell r="F189" t="str">
            <v>Sulawesi 1 / Makassar</v>
          </cell>
          <cell r="G189" t="str">
            <v>Sales Operational</v>
          </cell>
          <cell r="H189" t="str">
            <v>05100079</v>
          </cell>
          <cell r="I189" t="str">
            <v>C22230501</v>
          </cell>
          <cell r="J189" t="str">
            <v>ASPM MAKASAR</v>
          </cell>
          <cell r="K189" t="str">
            <v>C22220101</v>
          </cell>
          <cell r="L189" t="str">
            <v>ASM BANDUNG BARAT</v>
          </cell>
          <cell r="M189" t="str">
            <v>Albeny Zarrahman</v>
          </cell>
          <cell r="N189" t="str">
            <v>Area Sales &amp; Promotion Manager</v>
          </cell>
          <cell r="O189" t="str">
            <v>XXX</v>
          </cell>
          <cell r="P189" t="str">
            <v>Laki-laki</v>
          </cell>
          <cell r="Q189">
            <v>40442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25</v>
          </cell>
          <cell r="AJ189">
            <v>25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P189">
            <v>40442</v>
          </cell>
          <cell r="BQ189">
            <v>343</v>
          </cell>
          <cell r="BR189">
            <v>0</v>
          </cell>
          <cell r="BS189">
            <v>343</v>
          </cell>
          <cell r="BT189">
            <v>11</v>
          </cell>
          <cell r="BU189">
            <v>13</v>
          </cell>
          <cell r="BV189">
            <v>11</v>
          </cell>
          <cell r="BW189">
            <v>0</v>
          </cell>
          <cell r="BX189">
            <v>11</v>
          </cell>
          <cell r="BY189">
            <v>0</v>
          </cell>
          <cell r="BZ189">
            <v>25</v>
          </cell>
          <cell r="CA189">
            <v>0</v>
          </cell>
          <cell r="CB189">
            <v>0</v>
          </cell>
          <cell r="CF189" t="e">
            <v>#REF!</v>
          </cell>
          <cell r="CG189" t="e">
            <v>#REF!</v>
          </cell>
          <cell r="CH189" t="e">
            <v>#REF!</v>
          </cell>
          <cell r="CI189" t="e">
            <v>#REF!</v>
          </cell>
          <cell r="CJ189">
            <v>40999.676213541665</v>
          </cell>
          <cell r="CK189" t="e">
            <v>#REF!</v>
          </cell>
          <cell r="CL189" t="e">
            <v>#REF!</v>
          </cell>
          <cell r="CM189" t="e">
            <v>#REF!</v>
          </cell>
          <cell r="DL189" t="e">
            <v>#REF!</v>
          </cell>
          <cell r="DM189">
            <v>0</v>
          </cell>
          <cell r="DN189">
            <v>9</v>
          </cell>
        </row>
        <row r="190">
          <cell r="C190">
            <v>309</v>
          </cell>
          <cell r="D190">
            <v>228</v>
          </cell>
          <cell r="E190" t="str">
            <v>05100108</v>
          </cell>
          <cell r="F190" t="str">
            <v>Sulawesi / Makassar</v>
          </cell>
          <cell r="G190" t="str">
            <v>Sales Operational</v>
          </cell>
          <cell r="H190" t="str">
            <v>05100108</v>
          </cell>
          <cell r="I190" t="str">
            <v>C22230501</v>
          </cell>
          <cell r="J190" t="str">
            <v>ASPM MAKASAR</v>
          </cell>
          <cell r="K190" t="str">
            <v>C22220101</v>
          </cell>
          <cell r="L190" t="str">
            <v>ASM BANDUNG BARAT</v>
          </cell>
          <cell r="M190" t="str">
            <v xml:space="preserve">Ernawati </v>
          </cell>
          <cell r="N190" t="str">
            <v>Trade Data Support</v>
          </cell>
          <cell r="O190" t="str">
            <v>XXX</v>
          </cell>
          <cell r="P190" t="str">
            <v>Perempuan</v>
          </cell>
          <cell r="Q190">
            <v>40854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25</v>
          </cell>
          <cell r="AJ190">
            <v>25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P190">
            <v>40854</v>
          </cell>
          <cell r="BQ190">
            <v>-69</v>
          </cell>
          <cell r="BR190">
            <v>-1</v>
          </cell>
          <cell r="BS190">
            <v>296</v>
          </cell>
          <cell r="BT190">
            <v>9</v>
          </cell>
          <cell r="BU190">
            <v>26</v>
          </cell>
          <cell r="BV190">
            <v>9</v>
          </cell>
          <cell r="BW190">
            <v>1</v>
          </cell>
          <cell r="BX190">
            <v>10</v>
          </cell>
          <cell r="BY190">
            <v>0</v>
          </cell>
          <cell r="BZ190">
            <v>25</v>
          </cell>
          <cell r="CA190">
            <v>0</v>
          </cell>
          <cell r="CB190">
            <v>0</v>
          </cell>
          <cell r="CF190" t="e">
            <v>#REF!</v>
          </cell>
          <cell r="CG190" t="e">
            <v>#REF!</v>
          </cell>
          <cell r="CH190" t="e">
            <v>#REF!</v>
          </cell>
          <cell r="CI190" t="e">
            <v>#REF!</v>
          </cell>
          <cell r="CJ190">
            <v>40999.676213541665</v>
          </cell>
          <cell r="CK190" t="e">
            <v>#REF!</v>
          </cell>
          <cell r="CL190" t="e">
            <v>#REF!</v>
          </cell>
          <cell r="CM190" t="e">
            <v>#REF!</v>
          </cell>
          <cell r="DL190" t="e">
            <v>#REF!</v>
          </cell>
          <cell r="DM190">
            <v>0</v>
          </cell>
          <cell r="DN190">
            <v>0</v>
          </cell>
        </row>
        <row r="191">
          <cell r="C191">
            <v>258</v>
          </cell>
          <cell r="D191">
            <v>232</v>
          </cell>
          <cell r="E191" t="str">
            <v>05110011</v>
          </cell>
          <cell r="F191" t="str">
            <v>Makassar</v>
          </cell>
          <cell r="G191" t="str">
            <v>Sales Modern Trade</v>
          </cell>
          <cell r="H191" t="str">
            <v>05110011</v>
          </cell>
          <cell r="I191" t="str">
            <v>C22120302</v>
          </cell>
          <cell r="J191" t="str">
            <v>AAS MAKASSAR</v>
          </cell>
          <cell r="K191" t="str">
            <v>C22220101</v>
          </cell>
          <cell r="L191" t="str">
            <v>ASM BANDUNG BARAT</v>
          </cell>
          <cell r="M191" t="str">
            <v>Ronald Daulu</v>
          </cell>
          <cell r="N191" t="str">
            <v xml:space="preserve">Area Account Supervisor </v>
          </cell>
          <cell r="O191" t="str">
            <v>XXX</v>
          </cell>
          <cell r="P191" t="str">
            <v>Laki-laki</v>
          </cell>
          <cell r="Q191">
            <v>40560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25</v>
          </cell>
          <cell r="AJ191">
            <v>23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0.02</v>
          </cell>
          <cell r="BL191">
            <v>0</v>
          </cell>
          <cell r="BN191">
            <v>0</v>
          </cell>
          <cell r="BP191">
            <v>40560</v>
          </cell>
          <cell r="BQ191">
            <v>225</v>
          </cell>
          <cell r="BR191">
            <v>0</v>
          </cell>
          <cell r="BS191">
            <v>225</v>
          </cell>
          <cell r="BT191">
            <v>7</v>
          </cell>
          <cell r="BU191">
            <v>15</v>
          </cell>
          <cell r="BV191">
            <v>7</v>
          </cell>
          <cell r="BW191">
            <v>1</v>
          </cell>
          <cell r="BX191">
            <v>8</v>
          </cell>
          <cell r="BY191">
            <v>0</v>
          </cell>
          <cell r="BZ191">
            <v>23</v>
          </cell>
          <cell r="CA191">
            <v>0</v>
          </cell>
          <cell r="CB191">
            <v>0</v>
          </cell>
          <cell r="CF191" t="e">
            <v>#REF!</v>
          </cell>
          <cell r="CG191" t="e">
            <v>#REF!</v>
          </cell>
          <cell r="CH191" t="e">
            <v>#REF!</v>
          </cell>
          <cell r="CI191" t="e">
            <v>#REF!</v>
          </cell>
          <cell r="CJ191">
            <v>40999.676213541665</v>
          </cell>
          <cell r="CK191" t="e">
            <v>#REF!</v>
          </cell>
          <cell r="CL191" t="e">
            <v>#REF!</v>
          </cell>
          <cell r="CM191" t="e">
            <v>#REF!</v>
          </cell>
          <cell r="DL191" t="e">
            <v>#REF!</v>
          </cell>
          <cell r="DM191">
            <v>0</v>
          </cell>
          <cell r="DN191">
            <v>8</v>
          </cell>
        </row>
        <row r="192">
          <cell r="C192">
            <v>26</v>
          </cell>
          <cell r="D192">
            <v>234</v>
          </cell>
          <cell r="E192" t="str">
            <v>05100122</v>
          </cell>
          <cell r="F192" t="str">
            <v>Jakarta Recapital</v>
          </cell>
          <cell r="G192" t="str">
            <v>CBD</v>
          </cell>
          <cell r="H192" t="str">
            <v>05100122</v>
          </cell>
          <cell r="I192" t="str">
            <v>C31400003</v>
          </cell>
          <cell r="J192" t="str">
            <v>CBD</v>
          </cell>
          <cell r="K192" t="str">
            <v>C31400001</v>
          </cell>
          <cell r="L192" t="str">
            <v>BOD</v>
          </cell>
          <cell r="M192" t="str">
            <v>Abdul Furqon</v>
          </cell>
          <cell r="N192" t="str">
            <v>Manager Bussines Development</v>
          </cell>
          <cell r="O192" t="str">
            <v>XXX</v>
          </cell>
          <cell r="P192" t="str">
            <v>Laki-laki</v>
          </cell>
          <cell r="Q192">
            <v>40527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21</v>
          </cell>
          <cell r="AJ192">
            <v>21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18262000</v>
          </cell>
          <cell r="BH192">
            <v>1404000</v>
          </cell>
          <cell r="BI192">
            <v>0</v>
          </cell>
          <cell r="BJ192">
            <v>19666000</v>
          </cell>
          <cell r="BK192">
            <v>0</v>
          </cell>
          <cell r="BL192">
            <v>0</v>
          </cell>
          <cell r="BN192">
            <v>-1404000</v>
          </cell>
          <cell r="BP192">
            <v>40527</v>
          </cell>
          <cell r="BQ192">
            <v>258</v>
          </cell>
          <cell r="BR192">
            <v>0</v>
          </cell>
          <cell r="BS192">
            <v>258</v>
          </cell>
          <cell r="BT192">
            <v>8</v>
          </cell>
          <cell r="BU192">
            <v>18</v>
          </cell>
          <cell r="BV192">
            <v>8</v>
          </cell>
          <cell r="BW192">
            <v>1</v>
          </cell>
          <cell r="BX192">
            <v>9</v>
          </cell>
          <cell r="BY192">
            <v>0</v>
          </cell>
          <cell r="BZ192">
            <v>21</v>
          </cell>
          <cell r="CA192">
            <v>0</v>
          </cell>
          <cell r="CB192">
            <v>0</v>
          </cell>
          <cell r="CF192" t="e">
            <v>#REF!</v>
          </cell>
          <cell r="CG192" t="e">
            <v>#REF!</v>
          </cell>
          <cell r="CH192" t="e">
            <v>#REF!</v>
          </cell>
          <cell r="CI192" t="e">
            <v>#REF!</v>
          </cell>
          <cell r="CJ192">
            <v>40999.676213541665</v>
          </cell>
          <cell r="CK192" t="e">
            <v>#REF!</v>
          </cell>
          <cell r="CL192" t="e">
            <v>#REF!</v>
          </cell>
          <cell r="CM192" t="e">
            <v>#REF!</v>
          </cell>
          <cell r="DL192" t="e">
            <v>#REF!</v>
          </cell>
          <cell r="DM192">
            <v>0</v>
          </cell>
          <cell r="DN192">
            <v>7</v>
          </cell>
        </row>
        <row r="193">
          <cell r="C193">
            <v>131</v>
          </cell>
          <cell r="D193">
            <v>235</v>
          </cell>
          <cell r="E193" t="str">
            <v>05100011</v>
          </cell>
          <cell r="F193" t="str">
            <v>Jakarta Recapital</v>
          </cell>
          <cell r="G193" t="str">
            <v>Marketing</v>
          </cell>
          <cell r="H193" t="str">
            <v>05100011</v>
          </cell>
          <cell r="I193" t="str">
            <v>C21210001</v>
          </cell>
          <cell r="J193" t="str">
            <v>MARKETING OFFICE</v>
          </cell>
          <cell r="K193" t="str">
            <v>C22220101</v>
          </cell>
          <cell r="L193" t="str">
            <v>ASM BANDUNG BARAT</v>
          </cell>
          <cell r="M193" t="str">
            <v>Abraham Nandiwardhana</v>
          </cell>
          <cell r="N193" t="str">
            <v xml:space="preserve">Brand Manager </v>
          </cell>
          <cell r="O193" t="str">
            <v>XXX</v>
          </cell>
          <cell r="P193" t="str">
            <v>Laki-laki</v>
          </cell>
          <cell r="Q193">
            <v>40227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21</v>
          </cell>
          <cell r="AJ193">
            <v>21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38018400</v>
          </cell>
          <cell r="BH193">
            <v>905200</v>
          </cell>
          <cell r="BI193">
            <v>0</v>
          </cell>
          <cell r="BJ193">
            <v>38923600</v>
          </cell>
          <cell r="BK193">
            <v>0</v>
          </cell>
          <cell r="BL193">
            <v>0</v>
          </cell>
          <cell r="BN193">
            <v>-905200</v>
          </cell>
          <cell r="BP193">
            <v>40227</v>
          </cell>
          <cell r="BQ193">
            <v>558</v>
          </cell>
          <cell r="BR193">
            <v>1</v>
          </cell>
          <cell r="BS193">
            <v>193</v>
          </cell>
          <cell r="BT193">
            <v>6</v>
          </cell>
          <cell r="BU193">
            <v>13</v>
          </cell>
          <cell r="BV193">
            <v>12</v>
          </cell>
          <cell r="BW193">
            <v>0</v>
          </cell>
          <cell r="BX193">
            <v>12</v>
          </cell>
          <cell r="BY193">
            <v>0</v>
          </cell>
          <cell r="BZ193">
            <v>21</v>
          </cell>
          <cell r="CA193">
            <v>0</v>
          </cell>
          <cell r="CB193">
            <v>0</v>
          </cell>
          <cell r="CF193" t="e">
            <v>#REF!</v>
          </cell>
          <cell r="CG193" t="e">
            <v>#REF!</v>
          </cell>
          <cell r="CH193" t="e">
            <v>#REF!</v>
          </cell>
          <cell r="CI193" t="e">
            <v>#REF!</v>
          </cell>
          <cell r="CJ193">
            <v>40999.676213541665</v>
          </cell>
          <cell r="CK193" t="e">
            <v>#REF!</v>
          </cell>
          <cell r="CL193" t="e">
            <v>#REF!</v>
          </cell>
          <cell r="CM193" t="e">
            <v>#REF!</v>
          </cell>
          <cell r="DL193" t="e">
            <v>#REF!</v>
          </cell>
          <cell r="DM193">
            <v>0</v>
          </cell>
          <cell r="DN193">
            <v>12</v>
          </cell>
        </row>
        <row r="194">
          <cell r="C194">
            <v>259</v>
          </cell>
          <cell r="D194">
            <v>238</v>
          </cell>
          <cell r="E194" t="str">
            <v>05100091</v>
          </cell>
          <cell r="F194" t="str">
            <v>Jakarta Recapital</v>
          </cell>
          <cell r="G194" t="str">
            <v>Sales Modern Trade</v>
          </cell>
          <cell r="H194" t="str">
            <v>05100091</v>
          </cell>
          <cell r="I194" t="str">
            <v>C22130201</v>
          </cell>
          <cell r="J194" t="str">
            <v>NKAM</v>
          </cell>
          <cell r="K194" t="str">
            <v>C22220101</v>
          </cell>
          <cell r="L194" t="str">
            <v>ASM BANDUNG BARAT</v>
          </cell>
          <cell r="M194" t="str">
            <v>Anto Suprianto</v>
          </cell>
          <cell r="N194" t="str">
            <v>TDS Clerk - MT</v>
          </cell>
          <cell r="O194" t="str">
            <v>XXX</v>
          </cell>
          <cell r="P194" t="str">
            <v>Laki-laki</v>
          </cell>
          <cell r="Q194">
            <v>40854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21</v>
          </cell>
          <cell r="AJ194">
            <v>21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N194">
            <v>0</v>
          </cell>
          <cell r="BP194">
            <v>40854</v>
          </cell>
          <cell r="BQ194">
            <v>-69</v>
          </cell>
          <cell r="BR194">
            <v>-1</v>
          </cell>
          <cell r="BS194">
            <v>296</v>
          </cell>
          <cell r="BT194">
            <v>9</v>
          </cell>
          <cell r="BU194">
            <v>26</v>
          </cell>
          <cell r="BV194">
            <v>9</v>
          </cell>
          <cell r="BW194">
            <v>1</v>
          </cell>
          <cell r="BX194">
            <v>10</v>
          </cell>
          <cell r="BY194">
            <v>0</v>
          </cell>
          <cell r="BZ194">
            <v>21</v>
          </cell>
          <cell r="CA194">
            <v>0</v>
          </cell>
          <cell r="CB194">
            <v>0</v>
          </cell>
          <cell r="CF194" t="e">
            <v>#REF!</v>
          </cell>
          <cell r="CG194" t="e">
            <v>#REF!</v>
          </cell>
          <cell r="CH194" t="e">
            <v>#REF!</v>
          </cell>
          <cell r="CI194" t="e">
            <v>#REF!</v>
          </cell>
          <cell r="CJ194">
            <v>40999.676213541665</v>
          </cell>
          <cell r="CK194" t="e">
            <v>#REF!</v>
          </cell>
          <cell r="CL194" t="e">
            <v>#REF!</v>
          </cell>
          <cell r="CM194" t="e">
            <v>#REF!</v>
          </cell>
          <cell r="DL194" t="e">
            <v>#REF!</v>
          </cell>
          <cell r="DM194">
            <v>0</v>
          </cell>
          <cell r="DN194">
            <v>0</v>
          </cell>
        </row>
        <row r="195">
          <cell r="C195">
            <v>94</v>
          </cell>
          <cell r="D195">
            <v>240</v>
          </cell>
          <cell r="E195" t="str">
            <v>05100027</v>
          </cell>
          <cell r="F195" t="str">
            <v>Jakarta Recapital</v>
          </cell>
          <cell r="G195" t="str">
            <v>Information Technology</v>
          </cell>
          <cell r="H195" t="str">
            <v>05100027</v>
          </cell>
          <cell r="I195" t="str">
            <v>C31200001</v>
          </cell>
          <cell r="J195" t="str">
            <v>IT</v>
          </cell>
          <cell r="K195" t="str">
            <v>C31400001</v>
          </cell>
          <cell r="L195" t="str">
            <v>BOD</v>
          </cell>
          <cell r="M195" t="str">
            <v>Aris Saputra</v>
          </cell>
          <cell r="N195" t="str">
            <v>IT Support</v>
          </cell>
          <cell r="O195" t="str">
            <v>XXX</v>
          </cell>
          <cell r="P195" t="str">
            <v>Laki-laki</v>
          </cell>
          <cell r="Q195">
            <v>40322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21</v>
          </cell>
          <cell r="AJ195">
            <v>21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N195">
            <v>0</v>
          </cell>
          <cell r="BP195">
            <v>40322</v>
          </cell>
          <cell r="BQ195">
            <v>463</v>
          </cell>
          <cell r="BR195">
            <v>1</v>
          </cell>
          <cell r="BS195">
            <v>98</v>
          </cell>
          <cell r="BT195">
            <v>3</v>
          </cell>
          <cell r="BU195">
            <v>8</v>
          </cell>
          <cell r="BV195">
            <v>12</v>
          </cell>
          <cell r="BW195">
            <v>0</v>
          </cell>
          <cell r="BX195">
            <v>12</v>
          </cell>
          <cell r="BY195">
            <v>0</v>
          </cell>
          <cell r="BZ195">
            <v>21</v>
          </cell>
          <cell r="CA195">
            <v>0</v>
          </cell>
          <cell r="CB195">
            <v>0</v>
          </cell>
          <cell r="CF195" t="e">
            <v>#REF!</v>
          </cell>
          <cell r="CG195" t="e">
            <v>#REF!</v>
          </cell>
          <cell r="CH195" t="e">
            <v>#REF!</v>
          </cell>
          <cell r="CI195" t="e">
            <v>#REF!</v>
          </cell>
          <cell r="CJ195">
            <v>40999.676213541665</v>
          </cell>
          <cell r="CK195" t="e">
            <v>#REF!</v>
          </cell>
          <cell r="CL195" t="e">
            <v>#REF!</v>
          </cell>
          <cell r="CM195" t="e">
            <v>#REF!</v>
          </cell>
          <cell r="DL195" t="e">
            <v>#REF!</v>
          </cell>
          <cell r="DM195">
            <v>0</v>
          </cell>
          <cell r="DN195">
            <v>3</v>
          </cell>
        </row>
        <row r="196">
          <cell r="C196">
            <v>42</v>
          </cell>
          <cell r="D196">
            <v>241</v>
          </cell>
          <cell r="E196" t="str">
            <v>05080007</v>
          </cell>
          <cell r="F196" t="str">
            <v>Jakarta Recapital</v>
          </cell>
          <cell r="G196" t="str">
            <v>Export</v>
          </cell>
          <cell r="H196" t="str">
            <v>05080007</v>
          </cell>
          <cell r="I196" t="str">
            <v>C21210002</v>
          </cell>
          <cell r="J196" t="str">
            <v>EXPORT CORP.</v>
          </cell>
          <cell r="K196" t="str">
            <v>C22220101</v>
          </cell>
          <cell r="L196" t="str">
            <v>ASM BANDUNG BARAT</v>
          </cell>
          <cell r="M196" t="str">
            <v>Aris Susanto</v>
          </cell>
          <cell r="N196" t="str">
            <v>Marketing Support</v>
          </cell>
          <cell r="O196" t="str">
            <v>XXX</v>
          </cell>
          <cell r="P196" t="str">
            <v>Laki-laki</v>
          </cell>
          <cell r="Q196">
            <v>39546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21</v>
          </cell>
          <cell r="AJ196">
            <v>20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R196">
            <v>0</v>
          </cell>
          <cell r="AS196">
            <v>1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N196">
            <v>0</v>
          </cell>
          <cell r="BP196">
            <v>39546</v>
          </cell>
          <cell r="BQ196">
            <v>1239</v>
          </cell>
          <cell r="BR196">
            <v>3</v>
          </cell>
          <cell r="BS196">
            <v>144</v>
          </cell>
          <cell r="BT196">
            <v>4</v>
          </cell>
          <cell r="BU196">
            <v>24</v>
          </cell>
          <cell r="BV196">
            <v>12</v>
          </cell>
          <cell r="BW196">
            <v>1</v>
          </cell>
          <cell r="BX196">
            <v>13</v>
          </cell>
          <cell r="BY196">
            <v>0</v>
          </cell>
          <cell r="BZ196">
            <v>20</v>
          </cell>
          <cell r="CA196">
            <v>0</v>
          </cell>
          <cell r="CB196">
            <v>0</v>
          </cell>
          <cell r="CF196" t="e">
            <v>#REF!</v>
          </cell>
          <cell r="CG196" t="e">
            <v>#REF!</v>
          </cell>
          <cell r="CH196" t="e">
            <v>#REF!</v>
          </cell>
          <cell r="CI196" t="e">
            <v>#REF!</v>
          </cell>
          <cell r="CJ196">
            <v>40999.676213541665</v>
          </cell>
          <cell r="CK196" t="e">
            <v>#REF!</v>
          </cell>
          <cell r="CL196" t="e">
            <v>#REF!</v>
          </cell>
          <cell r="CM196" t="e">
            <v>#REF!</v>
          </cell>
          <cell r="DL196" t="e">
            <v>#REF!</v>
          </cell>
          <cell r="DM196">
            <v>0</v>
          </cell>
          <cell r="DN196">
            <v>1</v>
          </cell>
        </row>
        <row r="197">
          <cell r="C197">
            <v>43</v>
          </cell>
          <cell r="D197">
            <v>243</v>
          </cell>
          <cell r="E197" t="str">
            <v>05090003</v>
          </cell>
          <cell r="F197" t="str">
            <v>Jakarta Recapital</v>
          </cell>
          <cell r="G197" t="str">
            <v>Export</v>
          </cell>
          <cell r="H197" t="str">
            <v>05090003</v>
          </cell>
          <cell r="I197" t="str">
            <v>C21210002</v>
          </cell>
          <cell r="J197" t="str">
            <v>EXPORT CORP.</v>
          </cell>
          <cell r="K197" t="str">
            <v>C22220101</v>
          </cell>
          <cell r="L197" t="str">
            <v>ASM BANDUNG BARAT</v>
          </cell>
          <cell r="M197" t="str">
            <v>Asep Rangga Yudha</v>
          </cell>
          <cell r="N197" t="str">
            <v>Export Manager</v>
          </cell>
          <cell r="O197" t="str">
            <v>XXX</v>
          </cell>
          <cell r="P197" t="str">
            <v>Laki-laki</v>
          </cell>
          <cell r="Q197">
            <v>39818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21</v>
          </cell>
          <cell r="AJ197">
            <v>20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1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N197">
            <v>0</v>
          </cell>
          <cell r="BP197">
            <v>39818</v>
          </cell>
          <cell r="BQ197">
            <v>967</v>
          </cell>
          <cell r="BR197">
            <v>2</v>
          </cell>
          <cell r="BS197">
            <v>237</v>
          </cell>
          <cell r="BT197">
            <v>7</v>
          </cell>
          <cell r="BU197">
            <v>27</v>
          </cell>
          <cell r="BV197">
            <v>12</v>
          </cell>
          <cell r="BW197">
            <v>1</v>
          </cell>
          <cell r="BX197">
            <v>13</v>
          </cell>
          <cell r="BY197">
            <v>0</v>
          </cell>
          <cell r="BZ197">
            <v>20</v>
          </cell>
          <cell r="CA197">
            <v>0</v>
          </cell>
          <cell r="CB197">
            <v>0</v>
          </cell>
          <cell r="CF197" t="e">
            <v>#REF!</v>
          </cell>
          <cell r="CG197" t="e">
            <v>#REF!</v>
          </cell>
          <cell r="CH197" t="e">
            <v>#REF!</v>
          </cell>
          <cell r="CI197" t="e">
            <v>#REF!</v>
          </cell>
          <cell r="CJ197">
            <v>40999.676213541665</v>
          </cell>
          <cell r="CK197" t="e">
            <v>#REF!</v>
          </cell>
          <cell r="CL197" t="e">
            <v>#REF!</v>
          </cell>
          <cell r="CM197" t="e">
            <v>#REF!</v>
          </cell>
          <cell r="DL197" t="e">
            <v>#REF!</v>
          </cell>
          <cell r="DM197">
            <v>0</v>
          </cell>
          <cell r="DN197">
            <v>14</v>
          </cell>
        </row>
        <row r="198">
          <cell r="C198">
            <v>27</v>
          </cell>
          <cell r="D198">
            <v>246</v>
          </cell>
          <cell r="E198" t="str">
            <v>05100026</v>
          </cell>
          <cell r="F198" t="str">
            <v>Jakarta Recapital</v>
          </cell>
          <cell r="G198" t="str">
            <v>CBD</v>
          </cell>
          <cell r="H198" t="str">
            <v>05100026</v>
          </cell>
          <cell r="I198" t="str">
            <v>C31400003</v>
          </cell>
          <cell r="J198" t="str">
            <v>CBD</v>
          </cell>
          <cell r="K198" t="str">
            <v>C31400001</v>
          </cell>
          <cell r="L198" t="str">
            <v>BOD</v>
          </cell>
          <cell r="M198" t="str">
            <v>Dewi Rahima Sari</v>
          </cell>
          <cell r="N198" t="str">
            <v>Design Manager</v>
          </cell>
          <cell r="O198" t="str">
            <v>XXX</v>
          </cell>
          <cell r="P198" t="str">
            <v>Perempuan</v>
          </cell>
          <cell r="Q198">
            <v>40294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</v>
          </cell>
          <cell r="AJ198">
            <v>20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1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19864000</v>
          </cell>
          <cell r="BH198">
            <v>1416000</v>
          </cell>
          <cell r="BI198">
            <v>0</v>
          </cell>
          <cell r="BJ198">
            <v>21280000</v>
          </cell>
          <cell r="BK198">
            <v>0</v>
          </cell>
          <cell r="BL198">
            <v>0</v>
          </cell>
          <cell r="BN198">
            <v>-1416000</v>
          </cell>
          <cell r="BP198">
            <v>40294</v>
          </cell>
          <cell r="BQ198">
            <v>491</v>
          </cell>
          <cell r="BR198">
            <v>1</v>
          </cell>
          <cell r="BS198">
            <v>126</v>
          </cell>
          <cell r="BT198">
            <v>4</v>
          </cell>
          <cell r="BU198">
            <v>6</v>
          </cell>
          <cell r="BV198">
            <v>12</v>
          </cell>
          <cell r="BW198">
            <v>0</v>
          </cell>
          <cell r="BX198">
            <v>12</v>
          </cell>
          <cell r="BY198">
            <v>0</v>
          </cell>
          <cell r="BZ198">
            <v>20</v>
          </cell>
          <cell r="CA198">
            <v>0</v>
          </cell>
          <cell r="CB198">
            <v>0</v>
          </cell>
          <cell r="CF198" t="e">
            <v>#REF!</v>
          </cell>
          <cell r="CG198" t="e">
            <v>#REF!</v>
          </cell>
          <cell r="CH198" t="e">
            <v>#REF!</v>
          </cell>
          <cell r="CI198" t="e">
            <v>#REF!</v>
          </cell>
          <cell r="CJ198">
            <v>40999.676213541665</v>
          </cell>
          <cell r="CK198" t="e">
            <v>#REF!</v>
          </cell>
          <cell r="CL198" t="e">
            <v>#REF!</v>
          </cell>
          <cell r="CM198" t="e">
            <v>#REF!</v>
          </cell>
          <cell r="DL198" t="e">
            <v>#REF!</v>
          </cell>
          <cell r="DM198">
            <v>0</v>
          </cell>
          <cell r="DN198">
            <v>0</v>
          </cell>
        </row>
        <row r="199">
          <cell r="C199">
            <v>260</v>
          </cell>
          <cell r="D199">
            <v>247</v>
          </cell>
          <cell r="E199" t="str">
            <v>06090056</v>
          </cell>
          <cell r="F199" t="str">
            <v>Jawa Timur / Surabaya</v>
          </cell>
          <cell r="G199" t="str">
            <v>Sales Modern Trade</v>
          </cell>
          <cell r="H199" t="str">
            <v>06090056</v>
          </cell>
          <cell r="I199" t="str">
            <v>C22220223</v>
          </cell>
          <cell r="J199" t="str">
            <v>RSPM INDTIM</v>
          </cell>
          <cell r="K199" t="str">
            <v>C22220101</v>
          </cell>
          <cell r="L199" t="str">
            <v>ASM BANDUNG BARAT</v>
          </cell>
          <cell r="M199" t="str">
            <v>Diah Irawati</v>
          </cell>
          <cell r="N199" t="str">
            <v xml:space="preserve">Trade Data Support Area - MT </v>
          </cell>
          <cell r="O199" t="str">
            <v>XXX</v>
          </cell>
          <cell r="P199" t="str">
            <v>Perempuan</v>
          </cell>
          <cell r="Q199">
            <v>40168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25</v>
          </cell>
          <cell r="AJ199">
            <v>25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N199">
            <v>0</v>
          </cell>
          <cell r="BP199">
            <v>40168</v>
          </cell>
          <cell r="BQ199">
            <v>617</v>
          </cell>
          <cell r="BR199">
            <v>1</v>
          </cell>
          <cell r="BS199">
            <v>252</v>
          </cell>
          <cell r="BT199">
            <v>8</v>
          </cell>
          <cell r="BU199">
            <v>12</v>
          </cell>
          <cell r="BV199">
            <v>12</v>
          </cell>
          <cell r="BW199">
            <v>0</v>
          </cell>
          <cell r="BX199">
            <v>12</v>
          </cell>
          <cell r="BY199">
            <v>0</v>
          </cell>
          <cell r="BZ199">
            <v>25</v>
          </cell>
          <cell r="CA199">
            <v>0</v>
          </cell>
          <cell r="CB199">
            <v>0</v>
          </cell>
          <cell r="CF199" t="e">
            <v>#REF!</v>
          </cell>
          <cell r="CG199" t="e">
            <v>#REF!</v>
          </cell>
          <cell r="CH199" t="e">
            <v>#REF!</v>
          </cell>
          <cell r="CI199" t="e">
            <v>#REF!</v>
          </cell>
          <cell r="CJ199">
            <v>40999.676213541665</v>
          </cell>
          <cell r="CK199" t="e">
            <v>#REF!</v>
          </cell>
          <cell r="CL199" t="e">
            <v>#REF!</v>
          </cell>
          <cell r="CM199" t="e">
            <v>#REF!</v>
          </cell>
          <cell r="DL199" t="e">
            <v>#REF!</v>
          </cell>
          <cell r="DM199">
            <v>0</v>
          </cell>
          <cell r="DN199">
            <v>12</v>
          </cell>
        </row>
        <row r="200">
          <cell r="C200">
            <v>261</v>
          </cell>
          <cell r="D200">
            <v>248</v>
          </cell>
          <cell r="E200" t="str">
            <v>04090066</v>
          </cell>
          <cell r="F200" t="str">
            <v>Jawa Barat / Bandung</v>
          </cell>
          <cell r="G200" t="str">
            <v>Sales Modern Trade</v>
          </cell>
          <cell r="H200" t="str">
            <v>04090066</v>
          </cell>
          <cell r="I200" t="str">
            <v>C22220101</v>
          </cell>
          <cell r="J200" t="str">
            <v>ASPM BANDUNG</v>
          </cell>
          <cell r="K200" t="str">
            <v>C22220101</v>
          </cell>
          <cell r="L200" t="str">
            <v>ASM BANDUNG BARAT</v>
          </cell>
          <cell r="M200" t="str">
            <v>Dian Noviani</v>
          </cell>
          <cell r="N200" t="str">
            <v xml:space="preserve">Trade Data Support Area - MT </v>
          </cell>
          <cell r="O200" t="str">
            <v>XXX</v>
          </cell>
          <cell r="P200" t="str">
            <v>Perempuan</v>
          </cell>
          <cell r="Q200">
            <v>40131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25</v>
          </cell>
          <cell r="AJ200">
            <v>25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N200">
            <v>0</v>
          </cell>
          <cell r="BP200">
            <v>40131</v>
          </cell>
          <cell r="BQ200">
            <v>654</v>
          </cell>
          <cell r="BR200">
            <v>1</v>
          </cell>
          <cell r="BS200">
            <v>289</v>
          </cell>
          <cell r="BT200">
            <v>9</v>
          </cell>
          <cell r="BU200">
            <v>19</v>
          </cell>
          <cell r="BV200">
            <v>12</v>
          </cell>
          <cell r="BW200">
            <v>1</v>
          </cell>
          <cell r="BX200">
            <v>13</v>
          </cell>
          <cell r="BY200">
            <v>0</v>
          </cell>
          <cell r="BZ200">
            <v>25</v>
          </cell>
          <cell r="CA200">
            <v>0</v>
          </cell>
          <cell r="CB200">
            <v>0</v>
          </cell>
          <cell r="CF200" t="e">
            <v>#REF!</v>
          </cell>
          <cell r="CG200" t="e">
            <v>#REF!</v>
          </cell>
          <cell r="CH200" t="e">
            <v>#REF!</v>
          </cell>
          <cell r="CI200" t="e">
            <v>#REF!</v>
          </cell>
          <cell r="CJ200">
            <v>40999.676213541665</v>
          </cell>
          <cell r="CK200" t="e">
            <v>#REF!</v>
          </cell>
          <cell r="CL200" t="e">
            <v>#REF!</v>
          </cell>
          <cell r="CM200" t="e">
            <v>#REF!</v>
          </cell>
          <cell r="DL200" t="e">
            <v>#REF!</v>
          </cell>
          <cell r="DM200">
            <v>0</v>
          </cell>
          <cell r="DN200">
            <v>14</v>
          </cell>
        </row>
        <row r="201">
          <cell r="C201">
            <v>132</v>
          </cell>
          <cell r="D201">
            <v>249</v>
          </cell>
          <cell r="E201" t="str">
            <v>06068003</v>
          </cell>
          <cell r="F201" t="str">
            <v>Jakarta Recapital</v>
          </cell>
          <cell r="G201" t="str">
            <v>Marketing</v>
          </cell>
          <cell r="H201" t="str">
            <v>06068003</v>
          </cell>
          <cell r="I201" t="str">
            <v>C21210001</v>
          </cell>
          <cell r="J201" t="str">
            <v>MARKETING OFFICE</v>
          </cell>
          <cell r="K201" t="str">
            <v>C22220101</v>
          </cell>
          <cell r="L201" t="str">
            <v>ASM BANDUNG BARAT</v>
          </cell>
          <cell r="M201" t="str">
            <v>Dian Trivani</v>
          </cell>
          <cell r="N201" t="str">
            <v xml:space="preserve">Brand Manager </v>
          </cell>
          <cell r="O201" t="str">
            <v>XXX</v>
          </cell>
          <cell r="P201" t="str">
            <v>Perempuan</v>
          </cell>
          <cell r="Q201">
            <v>38899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21</v>
          </cell>
          <cell r="AJ201">
            <v>20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R201">
            <v>0</v>
          </cell>
          <cell r="AS201">
            <v>1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19864000</v>
          </cell>
          <cell r="BH201">
            <v>1416000</v>
          </cell>
          <cell r="BI201">
            <v>0</v>
          </cell>
          <cell r="BJ201">
            <v>21280000</v>
          </cell>
          <cell r="BK201">
            <v>0</v>
          </cell>
          <cell r="BL201">
            <v>0</v>
          </cell>
          <cell r="BN201">
            <v>-1416000</v>
          </cell>
          <cell r="BP201">
            <v>38899</v>
          </cell>
          <cell r="BQ201">
            <v>1886</v>
          </cell>
          <cell r="BR201">
            <v>5</v>
          </cell>
          <cell r="BS201">
            <v>61</v>
          </cell>
          <cell r="BT201">
            <v>2</v>
          </cell>
          <cell r="BU201">
            <v>1</v>
          </cell>
          <cell r="BV201">
            <v>12</v>
          </cell>
          <cell r="BW201">
            <v>0</v>
          </cell>
          <cell r="BX201">
            <v>12</v>
          </cell>
          <cell r="BY201">
            <v>0</v>
          </cell>
          <cell r="BZ201">
            <v>20</v>
          </cell>
          <cell r="CA201">
            <v>0</v>
          </cell>
          <cell r="CB201">
            <v>0</v>
          </cell>
          <cell r="CF201" t="e">
            <v>#REF!</v>
          </cell>
          <cell r="CG201" t="e">
            <v>#REF!</v>
          </cell>
          <cell r="CH201" t="e">
            <v>#REF!</v>
          </cell>
          <cell r="CI201" t="e">
            <v>#REF!</v>
          </cell>
          <cell r="CJ201">
            <v>40999.676213541665</v>
          </cell>
          <cell r="CK201" t="e">
            <v>#REF!</v>
          </cell>
          <cell r="CL201" t="e">
            <v>#REF!</v>
          </cell>
          <cell r="CM201" t="e">
            <v>#REF!</v>
          </cell>
          <cell r="DL201" t="e">
            <v>#REF!</v>
          </cell>
          <cell r="DM201">
            <v>0</v>
          </cell>
          <cell r="DN201">
            <v>3</v>
          </cell>
        </row>
        <row r="202">
          <cell r="C202">
            <v>324</v>
          </cell>
          <cell r="D202">
            <v>250</v>
          </cell>
          <cell r="E202" t="str">
            <v>05110016</v>
          </cell>
          <cell r="F202" t="str">
            <v>Rancaekek</v>
          </cell>
          <cell r="G202" t="str">
            <v xml:space="preserve">Supply Chain Management </v>
          </cell>
          <cell r="H202" t="str">
            <v>05110016</v>
          </cell>
          <cell r="I202" t="str">
            <v>C12000001</v>
          </cell>
          <cell r="J202" t="str">
            <v>SUPPLY MANAGEMENT</v>
          </cell>
          <cell r="K202" t="str">
            <v>C22500001</v>
          </cell>
          <cell r="L202" t="str">
            <v>DC RANCAEKEK</v>
          </cell>
          <cell r="M202" t="str">
            <v>Edward Supandi</v>
          </cell>
          <cell r="N202" t="str">
            <v>Supply Chain Management Manager</v>
          </cell>
          <cell r="O202" t="str">
            <v>XXX</v>
          </cell>
          <cell r="P202" t="str">
            <v>Laki-laki</v>
          </cell>
          <cell r="Q202">
            <v>40575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21</v>
          </cell>
          <cell r="AJ202">
            <v>21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92839000</v>
          </cell>
          <cell r="BH202">
            <v>1861000</v>
          </cell>
          <cell r="BI202">
            <v>0</v>
          </cell>
          <cell r="BJ202">
            <v>94700000</v>
          </cell>
          <cell r="BK202">
            <v>0</v>
          </cell>
          <cell r="BL202">
            <v>0</v>
          </cell>
          <cell r="BN202">
            <v>-1861000</v>
          </cell>
          <cell r="BP202">
            <v>40575</v>
          </cell>
          <cell r="BQ202">
            <v>210</v>
          </cell>
          <cell r="BR202">
            <v>0</v>
          </cell>
          <cell r="BS202">
            <v>210</v>
          </cell>
          <cell r="BT202">
            <v>7</v>
          </cell>
          <cell r="BU202">
            <v>0</v>
          </cell>
          <cell r="BV202">
            <v>7</v>
          </cell>
          <cell r="BW202">
            <v>0</v>
          </cell>
          <cell r="BX202">
            <v>7</v>
          </cell>
          <cell r="BY202">
            <v>0</v>
          </cell>
          <cell r="BZ202">
            <v>21</v>
          </cell>
          <cell r="CA202">
            <v>0</v>
          </cell>
          <cell r="CB202">
            <v>0</v>
          </cell>
          <cell r="CF202" t="e">
            <v>#REF!</v>
          </cell>
          <cell r="CG202" t="e">
            <v>#REF!</v>
          </cell>
          <cell r="CH202" t="e">
            <v>#REF!</v>
          </cell>
          <cell r="CI202" t="e">
            <v>#REF!</v>
          </cell>
          <cell r="CJ202">
            <v>40999.676213541665</v>
          </cell>
          <cell r="CK202" t="e">
            <v>#REF!</v>
          </cell>
          <cell r="CL202" t="e">
            <v>#REF!</v>
          </cell>
          <cell r="CM202" t="e">
            <v>#REF!</v>
          </cell>
          <cell r="DL202" t="e">
            <v>#REF!</v>
          </cell>
          <cell r="DM202">
            <v>0</v>
          </cell>
          <cell r="DN202">
            <v>9</v>
          </cell>
        </row>
        <row r="203">
          <cell r="C203">
            <v>262</v>
          </cell>
          <cell r="D203">
            <v>251</v>
          </cell>
          <cell r="E203" t="str">
            <v>04100093</v>
          </cell>
          <cell r="F203" t="str">
            <v>Jakarta Recapital</v>
          </cell>
          <cell r="G203" t="str">
            <v>Sales Modern Trade</v>
          </cell>
          <cell r="H203" t="str">
            <v>04100093</v>
          </cell>
          <cell r="I203" t="str">
            <v>C22110201</v>
          </cell>
          <cell r="J203" t="str">
            <v>ASPM JAKARTA - MT</v>
          </cell>
          <cell r="K203" t="str">
            <v>C22220101</v>
          </cell>
          <cell r="L203" t="str">
            <v>ASM BANDUNG BARAT</v>
          </cell>
          <cell r="M203" t="str">
            <v>Ela Fatimah</v>
          </cell>
          <cell r="N203" t="str">
            <v xml:space="preserve">Trade Data Support Area - MT </v>
          </cell>
          <cell r="O203" t="str">
            <v>XXX</v>
          </cell>
          <cell r="P203" t="str">
            <v>Perempuan</v>
          </cell>
          <cell r="Q203">
            <v>40878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25</v>
          </cell>
          <cell r="AJ203">
            <v>25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N203">
            <v>0</v>
          </cell>
          <cell r="BP203">
            <v>40878</v>
          </cell>
          <cell r="BQ203">
            <v>-93</v>
          </cell>
          <cell r="BR203">
            <v>-1</v>
          </cell>
          <cell r="BS203">
            <v>272</v>
          </cell>
          <cell r="BT203">
            <v>9</v>
          </cell>
          <cell r="BU203">
            <v>2</v>
          </cell>
          <cell r="BV203">
            <v>9</v>
          </cell>
          <cell r="BW203">
            <v>0</v>
          </cell>
          <cell r="BX203">
            <v>9</v>
          </cell>
          <cell r="BY203">
            <v>0</v>
          </cell>
          <cell r="BZ203">
            <v>25</v>
          </cell>
          <cell r="CA203">
            <v>0</v>
          </cell>
          <cell r="CB203">
            <v>0</v>
          </cell>
          <cell r="CF203" t="e">
            <v>#REF!</v>
          </cell>
          <cell r="CG203" t="e">
            <v>#REF!</v>
          </cell>
          <cell r="CH203" t="e">
            <v>#REF!</v>
          </cell>
          <cell r="CI203" t="e">
            <v>#REF!</v>
          </cell>
          <cell r="CJ203">
            <v>40999.676213541665</v>
          </cell>
          <cell r="CK203" t="e">
            <v>#REF!</v>
          </cell>
          <cell r="CL203" t="e">
            <v>#REF!</v>
          </cell>
          <cell r="CM203" t="e">
            <v>#REF!</v>
          </cell>
          <cell r="DL203" t="e">
            <v>#REF!</v>
          </cell>
          <cell r="DM203">
            <v>0</v>
          </cell>
          <cell r="DN203">
            <v>0</v>
          </cell>
        </row>
        <row r="204">
          <cell r="C204">
            <v>44</v>
          </cell>
          <cell r="D204">
            <v>252</v>
          </cell>
          <cell r="E204" t="str">
            <v>05100121</v>
          </cell>
          <cell r="F204" t="str">
            <v>Jakarta Recapital</v>
          </cell>
          <cell r="G204" t="str">
            <v>Export</v>
          </cell>
          <cell r="H204" t="str">
            <v>05100121</v>
          </cell>
          <cell r="I204" t="str">
            <v>C21210002</v>
          </cell>
          <cell r="J204" t="str">
            <v>EXPORT CORP.</v>
          </cell>
          <cell r="K204" t="str">
            <v>C22220101</v>
          </cell>
          <cell r="L204" t="str">
            <v>ASM BANDUNG BARAT</v>
          </cell>
          <cell r="M204" t="str">
            <v>Erna Herlina</v>
          </cell>
          <cell r="N204" t="str">
            <v>Marketing Support</v>
          </cell>
          <cell r="O204" t="str">
            <v>XXX</v>
          </cell>
          <cell r="P204" t="str">
            <v>Perempuan</v>
          </cell>
          <cell r="Q204">
            <v>40525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21</v>
          </cell>
          <cell r="AJ204">
            <v>14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R204">
            <v>4</v>
          </cell>
          <cell r="AS204">
            <v>0</v>
          </cell>
          <cell r="AT204">
            <v>3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N204">
            <v>0</v>
          </cell>
          <cell r="BP204">
            <v>40525</v>
          </cell>
          <cell r="BQ204">
            <v>260</v>
          </cell>
          <cell r="BR204">
            <v>0</v>
          </cell>
          <cell r="BS204">
            <v>260</v>
          </cell>
          <cell r="BT204">
            <v>8</v>
          </cell>
          <cell r="BU204">
            <v>20</v>
          </cell>
          <cell r="BV204">
            <v>8</v>
          </cell>
          <cell r="BW204">
            <v>1</v>
          </cell>
          <cell r="BX204">
            <v>9</v>
          </cell>
          <cell r="BY204">
            <v>0</v>
          </cell>
          <cell r="BZ204">
            <v>14</v>
          </cell>
          <cell r="CA204">
            <v>0</v>
          </cell>
          <cell r="CB204">
            <v>0</v>
          </cell>
          <cell r="CF204" t="e">
            <v>#REF!</v>
          </cell>
          <cell r="CG204" t="e">
            <v>#REF!</v>
          </cell>
          <cell r="CH204" t="e">
            <v>#REF!</v>
          </cell>
          <cell r="CI204" t="e">
            <v>#REF!</v>
          </cell>
          <cell r="CJ204">
            <v>40999.676213541665</v>
          </cell>
          <cell r="CK204" t="e">
            <v>#REF!</v>
          </cell>
          <cell r="CL204" t="e">
            <v>#REF!</v>
          </cell>
          <cell r="CM204" t="e">
            <v>#REF!</v>
          </cell>
          <cell r="DL204" t="e">
            <v>#REF!</v>
          </cell>
          <cell r="DM204">
            <v>0</v>
          </cell>
          <cell r="DN204">
            <v>-2</v>
          </cell>
        </row>
        <row r="205">
          <cell r="C205">
            <v>28</v>
          </cell>
          <cell r="D205">
            <v>253</v>
          </cell>
          <cell r="E205" t="str">
            <v>05100042</v>
          </cell>
          <cell r="F205" t="str">
            <v>Jakarta Recapital</v>
          </cell>
          <cell r="G205" t="str">
            <v>CBD</v>
          </cell>
          <cell r="H205" t="str">
            <v>05100042</v>
          </cell>
          <cell r="I205" t="str">
            <v>C31400003</v>
          </cell>
          <cell r="J205" t="str">
            <v>CBD</v>
          </cell>
          <cell r="K205" t="str">
            <v>C31400001</v>
          </cell>
          <cell r="L205" t="str">
            <v>BOD</v>
          </cell>
          <cell r="M205" t="str">
            <v>Frans Bastian Sutanto H.</v>
          </cell>
          <cell r="N205" t="str">
            <v>Coorporate Bussines Development Manager</v>
          </cell>
          <cell r="O205" t="str">
            <v>XXX</v>
          </cell>
          <cell r="P205" t="str">
            <v>Laki-laki</v>
          </cell>
          <cell r="Q205">
            <v>40350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21</v>
          </cell>
          <cell r="AJ205">
            <v>21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18000000</v>
          </cell>
          <cell r="BH205">
            <v>3000000</v>
          </cell>
          <cell r="BI205">
            <v>0</v>
          </cell>
          <cell r="BJ205">
            <v>21000000</v>
          </cell>
          <cell r="BK205">
            <v>0</v>
          </cell>
          <cell r="BL205">
            <v>0</v>
          </cell>
          <cell r="BN205">
            <v>-3000000</v>
          </cell>
          <cell r="BP205">
            <v>40350</v>
          </cell>
          <cell r="BQ205">
            <v>435</v>
          </cell>
          <cell r="BR205">
            <v>1</v>
          </cell>
          <cell r="BS205">
            <v>70</v>
          </cell>
          <cell r="BT205">
            <v>2</v>
          </cell>
          <cell r="BU205">
            <v>10</v>
          </cell>
          <cell r="BV205">
            <v>12</v>
          </cell>
          <cell r="BW205">
            <v>0</v>
          </cell>
          <cell r="BX205">
            <v>12</v>
          </cell>
          <cell r="BY205">
            <v>0</v>
          </cell>
          <cell r="BZ205">
            <v>21</v>
          </cell>
          <cell r="CA205">
            <v>0</v>
          </cell>
          <cell r="CB205">
            <v>0</v>
          </cell>
          <cell r="CF205" t="e">
            <v>#REF!</v>
          </cell>
          <cell r="CG205" t="e">
            <v>#REF!</v>
          </cell>
          <cell r="CH205" t="e">
            <v>#REF!</v>
          </cell>
          <cell r="CI205" t="e">
            <v>#REF!</v>
          </cell>
          <cell r="CJ205">
            <v>40999.676213541665</v>
          </cell>
          <cell r="CK205" t="e">
            <v>#REF!</v>
          </cell>
          <cell r="CL205" t="e">
            <v>#REF!</v>
          </cell>
          <cell r="CM205" t="e">
            <v>#REF!</v>
          </cell>
          <cell r="DL205" t="e">
            <v>#REF!</v>
          </cell>
          <cell r="DM205">
            <v>0</v>
          </cell>
          <cell r="DN205">
            <v>0</v>
          </cell>
        </row>
        <row r="206">
          <cell r="C206">
            <v>263</v>
          </cell>
          <cell r="D206">
            <v>254</v>
          </cell>
          <cell r="E206" t="str">
            <v>05100014</v>
          </cell>
          <cell r="F206" t="str">
            <v>Bekasi - Karawang</v>
          </cell>
          <cell r="G206" t="str">
            <v>Sales Modern Trade</v>
          </cell>
          <cell r="H206" t="str">
            <v>05100014</v>
          </cell>
          <cell r="I206" t="str">
            <v>C22110204</v>
          </cell>
          <cell r="J206" t="str">
            <v>AAS BEKASI</v>
          </cell>
          <cell r="K206" t="str">
            <v>C22220101</v>
          </cell>
          <cell r="L206" t="str">
            <v>ASM BANDUNG BARAT</v>
          </cell>
          <cell r="M206" t="str">
            <v>Fitriyani</v>
          </cell>
          <cell r="N206" t="str">
            <v>Area Account Supervisor</v>
          </cell>
          <cell r="O206" t="str">
            <v>XXX</v>
          </cell>
          <cell r="P206" t="str">
            <v>Perempuan</v>
          </cell>
          <cell r="Q206">
            <v>40269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25</v>
          </cell>
          <cell r="AJ206">
            <v>25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0.02</v>
          </cell>
          <cell r="BL206">
            <v>0</v>
          </cell>
          <cell r="BN206">
            <v>0</v>
          </cell>
          <cell r="BP206">
            <v>40269</v>
          </cell>
          <cell r="BQ206">
            <v>516</v>
          </cell>
          <cell r="BR206">
            <v>1</v>
          </cell>
          <cell r="BS206">
            <v>151</v>
          </cell>
          <cell r="BT206">
            <v>5</v>
          </cell>
          <cell r="BU206">
            <v>1</v>
          </cell>
          <cell r="BV206">
            <v>12</v>
          </cell>
          <cell r="BW206">
            <v>0</v>
          </cell>
          <cell r="BX206">
            <v>12</v>
          </cell>
          <cell r="BY206">
            <v>0</v>
          </cell>
          <cell r="BZ206">
            <v>25</v>
          </cell>
          <cell r="CA206">
            <v>0</v>
          </cell>
          <cell r="CB206">
            <v>0</v>
          </cell>
          <cell r="CF206" t="e">
            <v>#REF!</v>
          </cell>
          <cell r="CG206" t="e">
            <v>#REF!</v>
          </cell>
          <cell r="CH206" t="e">
            <v>#REF!</v>
          </cell>
          <cell r="CI206" t="e">
            <v>#REF!</v>
          </cell>
          <cell r="CJ206">
            <v>40999.676213541665</v>
          </cell>
          <cell r="CK206" t="e">
            <v>#REF!</v>
          </cell>
          <cell r="CL206" t="e">
            <v>#REF!</v>
          </cell>
          <cell r="CM206" t="e">
            <v>#REF!</v>
          </cell>
          <cell r="DL206" t="e">
            <v>#REF!</v>
          </cell>
          <cell r="DM206">
            <v>0</v>
          </cell>
          <cell r="DN206">
            <v>-4</v>
          </cell>
        </row>
        <row r="207">
          <cell r="C207">
            <v>264</v>
          </cell>
          <cell r="D207">
            <v>255</v>
          </cell>
          <cell r="E207" t="str">
            <v>05100099</v>
          </cell>
          <cell r="F207" t="str">
            <v>Jakarta Recapital</v>
          </cell>
          <cell r="G207" t="str">
            <v>Sales Modern Trade</v>
          </cell>
          <cell r="H207" t="str">
            <v>05100099</v>
          </cell>
          <cell r="I207" t="str">
            <v>C22130101</v>
          </cell>
          <cell r="J207" t="str">
            <v>GKAM</v>
          </cell>
          <cell r="K207" t="str">
            <v>C22220101</v>
          </cell>
          <cell r="L207" t="str">
            <v>ASM BANDUNG BARAT</v>
          </cell>
          <cell r="M207" t="str">
            <v>Fransisca Ria Satriana</v>
          </cell>
          <cell r="N207" t="str">
            <v>Trade Data Support - KAM</v>
          </cell>
          <cell r="O207" t="str">
            <v>XXX</v>
          </cell>
          <cell r="P207" t="str">
            <v>Perempuan</v>
          </cell>
          <cell r="Q207">
            <v>40462</v>
          </cell>
          <cell r="U207">
            <v>0</v>
          </cell>
          <cell r="V207">
            <v>0</v>
          </cell>
          <cell r="X207">
            <v>0</v>
          </cell>
          <cell r="Y207">
            <v>0</v>
          </cell>
          <cell r="Z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21</v>
          </cell>
          <cell r="AJ207">
            <v>20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1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N207">
            <v>0</v>
          </cell>
          <cell r="BP207">
            <v>40462</v>
          </cell>
          <cell r="BQ207">
            <v>323</v>
          </cell>
          <cell r="BR207">
            <v>0</v>
          </cell>
          <cell r="BS207">
            <v>323</v>
          </cell>
          <cell r="BT207">
            <v>10</v>
          </cell>
          <cell r="BU207">
            <v>23</v>
          </cell>
          <cell r="BV207">
            <v>10</v>
          </cell>
          <cell r="BW207">
            <v>1</v>
          </cell>
          <cell r="BX207">
            <v>11</v>
          </cell>
          <cell r="BY207">
            <v>0</v>
          </cell>
          <cell r="BZ207">
            <v>20</v>
          </cell>
          <cell r="CA207">
            <v>0</v>
          </cell>
          <cell r="CB207">
            <v>0</v>
          </cell>
          <cell r="CF207" t="e">
            <v>#REF!</v>
          </cell>
          <cell r="CG207" t="e">
            <v>#REF!</v>
          </cell>
          <cell r="CH207" t="e">
            <v>#REF!</v>
          </cell>
          <cell r="CI207" t="e">
            <v>#REF!</v>
          </cell>
          <cell r="CJ207">
            <v>40999.676213541665</v>
          </cell>
          <cell r="CK207" t="e">
            <v>#REF!</v>
          </cell>
          <cell r="CL207" t="e">
            <v>#REF!</v>
          </cell>
          <cell r="CM207" t="e">
            <v>#REF!</v>
          </cell>
          <cell r="DL207" t="e">
            <v>#REF!</v>
          </cell>
          <cell r="DM207">
            <v>0</v>
          </cell>
          <cell r="DN207">
            <v>3</v>
          </cell>
        </row>
        <row r="208">
          <cell r="C208">
            <v>29</v>
          </cell>
          <cell r="D208">
            <v>257</v>
          </cell>
          <cell r="E208" t="str">
            <v>05110004</v>
          </cell>
          <cell r="F208" t="str">
            <v>Jakarta Recapital</v>
          </cell>
          <cell r="G208" t="str">
            <v>CBD</v>
          </cell>
          <cell r="H208" t="str">
            <v>05110004</v>
          </cell>
          <cell r="I208" t="str">
            <v>C31400003</v>
          </cell>
          <cell r="J208" t="str">
            <v>CBD</v>
          </cell>
          <cell r="K208" t="str">
            <v>C31400001</v>
          </cell>
          <cell r="L208" t="str">
            <v>BOD</v>
          </cell>
          <cell r="M208" t="str">
            <v>Indra Prayitno</v>
          </cell>
          <cell r="N208" t="str">
            <v>Manager Bussines Development</v>
          </cell>
          <cell r="O208" t="str">
            <v>XXX</v>
          </cell>
          <cell r="P208" t="str">
            <v>Laki-laki</v>
          </cell>
          <cell r="Q208">
            <v>40546</v>
          </cell>
          <cell r="U208">
            <v>0</v>
          </cell>
          <cell r="V208">
            <v>0</v>
          </cell>
          <cell r="X208">
            <v>0</v>
          </cell>
          <cell r="Y208">
            <v>0</v>
          </cell>
          <cell r="Z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21</v>
          </cell>
          <cell r="AJ208">
            <v>21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N208">
            <v>0</v>
          </cell>
          <cell r="BP208">
            <v>40546</v>
          </cell>
          <cell r="BQ208">
            <v>239</v>
          </cell>
          <cell r="BR208">
            <v>0</v>
          </cell>
          <cell r="BS208">
            <v>239</v>
          </cell>
          <cell r="BT208">
            <v>7</v>
          </cell>
          <cell r="BU208">
            <v>29</v>
          </cell>
          <cell r="BV208">
            <v>7</v>
          </cell>
          <cell r="BW208">
            <v>1</v>
          </cell>
          <cell r="BX208">
            <v>8</v>
          </cell>
          <cell r="BY208">
            <v>0</v>
          </cell>
          <cell r="BZ208">
            <v>21</v>
          </cell>
          <cell r="CA208">
            <v>0</v>
          </cell>
          <cell r="CB208">
            <v>0</v>
          </cell>
          <cell r="CF208" t="e">
            <v>#REF!</v>
          </cell>
          <cell r="CG208" t="e">
            <v>#REF!</v>
          </cell>
          <cell r="CH208" t="e">
            <v>#REF!</v>
          </cell>
          <cell r="CI208" t="e">
            <v>#REF!</v>
          </cell>
          <cell r="CJ208">
            <v>40999.676213541665</v>
          </cell>
          <cell r="CK208" t="e">
            <v>#REF!</v>
          </cell>
          <cell r="CL208" t="e">
            <v>#REF!</v>
          </cell>
          <cell r="CM208" t="e">
            <v>#REF!</v>
          </cell>
          <cell r="DL208" t="e">
            <v>#REF!</v>
          </cell>
          <cell r="DM208">
            <v>0</v>
          </cell>
          <cell r="DN208">
            <v>5</v>
          </cell>
        </row>
        <row r="209">
          <cell r="C209">
            <v>30</v>
          </cell>
          <cell r="D209">
            <v>258</v>
          </cell>
          <cell r="E209" t="str">
            <v>05100035</v>
          </cell>
          <cell r="F209" t="str">
            <v>Jakarta Recapital</v>
          </cell>
          <cell r="G209" t="str">
            <v>CBD</v>
          </cell>
          <cell r="H209" t="str">
            <v>05100035</v>
          </cell>
          <cell r="I209" t="str">
            <v>C31400003</v>
          </cell>
          <cell r="J209" t="str">
            <v>CBD</v>
          </cell>
          <cell r="K209" t="str">
            <v>C31400001</v>
          </cell>
          <cell r="L209" t="str">
            <v>BOD</v>
          </cell>
          <cell r="M209" t="str">
            <v>Ivan Soefriady</v>
          </cell>
          <cell r="N209" t="str">
            <v>Graphic Designer</v>
          </cell>
          <cell r="O209" t="str">
            <v>XXX</v>
          </cell>
          <cell r="P209" t="str">
            <v>Laki-laki</v>
          </cell>
          <cell r="Q209">
            <v>40343</v>
          </cell>
          <cell r="U209">
            <v>0</v>
          </cell>
          <cell r="V209">
            <v>0</v>
          </cell>
          <cell r="X209">
            <v>0</v>
          </cell>
          <cell r="Y209">
            <v>0</v>
          </cell>
          <cell r="Z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21</v>
          </cell>
          <cell r="AJ209">
            <v>21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N209">
            <v>0</v>
          </cell>
          <cell r="BP209">
            <v>40343</v>
          </cell>
          <cell r="BQ209">
            <v>442</v>
          </cell>
          <cell r="BR209">
            <v>1</v>
          </cell>
          <cell r="BS209">
            <v>77</v>
          </cell>
          <cell r="BT209">
            <v>2</v>
          </cell>
          <cell r="BU209">
            <v>17</v>
          </cell>
          <cell r="BV209">
            <v>12</v>
          </cell>
          <cell r="BW209">
            <v>1</v>
          </cell>
          <cell r="BX209">
            <v>13</v>
          </cell>
          <cell r="BY209">
            <v>0</v>
          </cell>
          <cell r="BZ209">
            <v>21</v>
          </cell>
          <cell r="CA209">
            <v>0</v>
          </cell>
          <cell r="CB209">
            <v>0</v>
          </cell>
          <cell r="CF209" t="e">
            <v>#REF!</v>
          </cell>
          <cell r="CG209" t="e">
            <v>#REF!</v>
          </cell>
          <cell r="CH209" t="e">
            <v>#REF!</v>
          </cell>
          <cell r="CI209" t="e">
            <v>#REF!</v>
          </cell>
          <cell r="CJ209">
            <v>40999.676213541665</v>
          </cell>
          <cell r="CK209" t="e">
            <v>#REF!</v>
          </cell>
          <cell r="CL209" t="e">
            <v>#REF!</v>
          </cell>
          <cell r="CM209" t="e">
            <v>#REF!</v>
          </cell>
          <cell r="DL209" t="e">
            <v>#REF!</v>
          </cell>
          <cell r="DM209">
            <v>0</v>
          </cell>
          <cell r="DN209">
            <v>0</v>
          </cell>
        </row>
        <row r="210">
          <cell r="C210">
            <v>310</v>
          </cell>
          <cell r="D210">
            <v>260</v>
          </cell>
          <cell r="E210" t="str">
            <v>05100005</v>
          </cell>
          <cell r="F210" t="str">
            <v>Jakarta</v>
          </cell>
          <cell r="G210" t="str">
            <v>Sales Operational</v>
          </cell>
          <cell r="H210" t="str">
            <v>05100005</v>
          </cell>
          <cell r="I210" t="str">
            <v>C22220224</v>
          </cell>
          <cell r="J210" t="str">
            <v>OPERATION MT</v>
          </cell>
          <cell r="K210" t="str">
            <v>C22220101</v>
          </cell>
          <cell r="L210" t="str">
            <v>ASM BANDUNG BARAT</v>
          </cell>
          <cell r="M210" t="str">
            <v>Krisdiono Cahyo Nugroho</v>
          </cell>
          <cell r="N210" t="str">
            <v>Sales Operation Manager MT</v>
          </cell>
          <cell r="O210" t="str">
            <v>XXX</v>
          </cell>
          <cell r="P210" t="str">
            <v>Laki-laki</v>
          </cell>
          <cell r="Q210">
            <v>40189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25</v>
          </cell>
          <cell r="AJ210">
            <v>25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N210">
            <v>0</v>
          </cell>
          <cell r="BP210">
            <v>40189</v>
          </cell>
          <cell r="BQ210">
            <v>596</v>
          </cell>
          <cell r="BR210">
            <v>1</v>
          </cell>
          <cell r="BS210">
            <v>231</v>
          </cell>
          <cell r="BT210">
            <v>7</v>
          </cell>
          <cell r="BU210">
            <v>21</v>
          </cell>
          <cell r="BV210">
            <v>12</v>
          </cell>
          <cell r="BW210">
            <v>1</v>
          </cell>
          <cell r="BX210">
            <v>13</v>
          </cell>
          <cell r="BY210">
            <v>0</v>
          </cell>
          <cell r="BZ210">
            <v>25</v>
          </cell>
          <cell r="CA210">
            <v>0</v>
          </cell>
          <cell r="CB210">
            <v>0</v>
          </cell>
          <cell r="CF210" t="e">
            <v>#REF!</v>
          </cell>
          <cell r="CG210" t="e">
            <v>#REF!</v>
          </cell>
          <cell r="CH210" t="e">
            <v>#REF!</v>
          </cell>
          <cell r="CI210" t="e">
            <v>#REF!</v>
          </cell>
          <cell r="CJ210">
            <v>40999.676213541665</v>
          </cell>
          <cell r="CK210" t="e">
            <v>#REF!</v>
          </cell>
          <cell r="CL210" t="e">
            <v>#REF!</v>
          </cell>
          <cell r="CM210" t="e">
            <v>#REF!</v>
          </cell>
          <cell r="DL210" t="e">
            <v>#REF!</v>
          </cell>
          <cell r="DM210">
            <v>0</v>
          </cell>
          <cell r="DN210">
            <v>12</v>
          </cell>
        </row>
        <row r="211">
          <cell r="C211">
            <v>133</v>
          </cell>
          <cell r="D211">
            <v>262</v>
          </cell>
          <cell r="E211" t="str">
            <v>06088001</v>
          </cell>
          <cell r="F211" t="str">
            <v>Jakarta Recapital</v>
          </cell>
          <cell r="G211" t="str">
            <v>Marketing</v>
          </cell>
          <cell r="H211" t="str">
            <v>06088001</v>
          </cell>
          <cell r="I211" t="str">
            <v>C21210001</v>
          </cell>
          <cell r="J211" t="str">
            <v>MARKETING OFFICE</v>
          </cell>
          <cell r="K211" t="str">
            <v>C22220101</v>
          </cell>
          <cell r="L211" t="str">
            <v>ASM BANDUNG BARAT</v>
          </cell>
          <cell r="M211" t="str">
            <v>Mulyadi Sudarso</v>
          </cell>
          <cell r="N211" t="str">
            <v xml:space="preserve">Marketing General Manager </v>
          </cell>
          <cell r="O211" t="str">
            <v>XXX</v>
          </cell>
          <cell r="P211" t="str">
            <v>Laki-laki</v>
          </cell>
          <cell r="Q211">
            <v>39489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21</v>
          </cell>
          <cell r="AJ211">
            <v>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45000000</v>
          </cell>
          <cell r="BH211">
            <v>3000000</v>
          </cell>
          <cell r="BI211">
            <v>0</v>
          </cell>
          <cell r="BJ211">
            <v>48000000</v>
          </cell>
          <cell r="BK211">
            <v>0</v>
          </cell>
          <cell r="BL211">
            <v>0</v>
          </cell>
          <cell r="BN211">
            <v>-3000000</v>
          </cell>
          <cell r="BP211">
            <v>39489</v>
          </cell>
          <cell r="BQ211">
            <v>1296</v>
          </cell>
          <cell r="BR211">
            <v>3</v>
          </cell>
          <cell r="BS211">
            <v>201</v>
          </cell>
          <cell r="BT211">
            <v>6</v>
          </cell>
          <cell r="BU211">
            <v>21</v>
          </cell>
          <cell r="BV211">
            <v>12</v>
          </cell>
          <cell r="BW211">
            <v>1</v>
          </cell>
          <cell r="BX211">
            <v>13</v>
          </cell>
          <cell r="BY211">
            <v>0</v>
          </cell>
          <cell r="BZ211">
            <v>21</v>
          </cell>
          <cell r="CA211">
            <v>0</v>
          </cell>
          <cell r="CB211">
            <v>0</v>
          </cell>
          <cell r="CF211" t="e">
            <v>#REF!</v>
          </cell>
          <cell r="CG211" t="e">
            <v>#REF!</v>
          </cell>
          <cell r="CH211" t="e">
            <v>#REF!</v>
          </cell>
          <cell r="CI211" t="e">
            <v>#REF!</v>
          </cell>
          <cell r="CJ211">
            <v>40999.676213541665</v>
          </cell>
          <cell r="CK211" t="e">
            <v>#REF!</v>
          </cell>
          <cell r="CL211" t="e">
            <v>#REF!</v>
          </cell>
          <cell r="CM211" t="e">
            <v>#REF!</v>
          </cell>
          <cell r="DL211" t="e">
            <v>#REF!</v>
          </cell>
          <cell r="DM211">
            <v>0</v>
          </cell>
          <cell r="DN211">
            <v>12</v>
          </cell>
        </row>
        <row r="212">
          <cell r="C212">
            <v>265</v>
          </cell>
          <cell r="D212">
            <v>263</v>
          </cell>
          <cell r="E212" t="str">
            <v>05110005</v>
          </cell>
          <cell r="F212" t="str">
            <v>Jakarta Recapital</v>
          </cell>
          <cell r="G212" t="str">
            <v>Sales Modern Trade</v>
          </cell>
          <cell r="H212" t="str">
            <v>05110005</v>
          </cell>
          <cell r="I212" t="str">
            <v>C22130401</v>
          </cell>
          <cell r="J212" t="str">
            <v>KAM 1</v>
          </cell>
          <cell r="K212" t="str">
            <v>C22220101</v>
          </cell>
          <cell r="L212" t="str">
            <v>ASM BANDUNG BARAT</v>
          </cell>
          <cell r="M212" t="str">
            <v>Nelya Solisdiny</v>
          </cell>
          <cell r="N212" t="str">
            <v xml:space="preserve">Key Account Manager </v>
          </cell>
          <cell r="O212" t="str">
            <v>XXX</v>
          </cell>
          <cell r="P212" t="str">
            <v>Perempuan</v>
          </cell>
          <cell r="Q212">
            <v>40553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21</v>
          </cell>
          <cell r="AJ212">
            <v>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N212">
            <v>0</v>
          </cell>
          <cell r="BP212">
            <v>40553</v>
          </cell>
          <cell r="BQ212">
            <v>232</v>
          </cell>
          <cell r="BR212">
            <v>0</v>
          </cell>
          <cell r="BS212">
            <v>232</v>
          </cell>
          <cell r="BT212">
            <v>7</v>
          </cell>
          <cell r="BU212">
            <v>22</v>
          </cell>
          <cell r="BV212">
            <v>7</v>
          </cell>
          <cell r="BW212">
            <v>1</v>
          </cell>
          <cell r="BX212">
            <v>8</v>
          </cell>
          <cell r="BY212">
            <v>0</v>
          </cell>
          <cell r="BZ212">
            <v>21</v>
          </cell>
          <cell r="CA212">
            <v>0</v>
          </cell>
          <cell r="CB212">
            <v>0</v>
          </cell>
          <cell r="CF212" t="e">
            <v>#REF!</v>
          </cell>
          <cell r="CG212" t="e">
            <v>#REF!</v>
          </cell>
          <cell r="CH212" t="e">
            <v>#REF!</v>
          </cell>
          <cell r="CI212" t="e">
            <v>#REF!</v>
          </cell>
          <cell r="CJ212">
            <v>40999.676213541665</v>
          </cell>
          <cell r="CK212" t="e">
            <v>#REF!</v>
          </cell>
          <cell r="CL212" t="e">
            <v>#REF!</v>
          </cell>
          <cell r="CM212" t="e">
            <v>#REF!</v>
          </cell>
          <cell r="DL212" t="e">
            <v>#REF!</v>
          </cell>
          <cell r="DM212">
            <v>0</v>
          </cell>
          <cell r="DN212">
            <v>9</v>
          </cell>
        </row>
        <row r="213">
          <cell r="C213">
            <v>311</v>
          </cell>
          <cell r="D213">
            <v>264</v>
          </cell>
          <cell r="E213" t="str">
            <v>05110024</v>
          </cell>
          <cell r="F213" t="str">
            <v>Jakarta Recapital</v>
          </cell>
          <cell r="G213" t="str">
            <v>Sales Operational</v>
          </cell>
          <cell r="H213" t="str">
            <v>05110024</v>
          </cell>
          <cell r="I213" t="str">
            <v>C22200001</v>
          </cell>
          <cell r="J213" t="str">
            <v>SALES GT</v>
          </cell>
          <cell r="K213" t="str">
            <v>C22220101</v>
          </cell>
          <cell r="L213" t="str">
            <v>ASM BANDUNG BARAT</v>
          </cell>
          <cell r="M213" t="str">
            <v>Rizky Setyo Noviani</v>
          </cell>
          <cell r="N213" t="str">
            <v>Trade Data Support</v>
          </cell>
          <cell r="O213" t="str">
            <v>XXX</v>
          </cell>
          <cell r="P213" t="str">
            <v>Perempuan</v>
          </cell>
          <cell r="Q213">
            <v>40575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21</v>
          </cell>
          <cell r="AJ213">
            <v>21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N213">
            <v>0</v>
          </cell>
          <cell r="BP213">
            <v>40575</v>
          </cell>
          <cell r="BQ213">
            <v>210</v>
          </cell>
          <cell r="BR213">
            <v>0</v>
          </cell>
          <cell r="BS213">
            <v>210</v>
          </cell>
          <cell r="BT213">
            <v>7</v>
          </cell>
          <cell r="BU213">
            <v>0</v>
          </cell>
          <cell r="BV213">
            <v>7</v>
          </cell>
          <cell r="BW213">
            <v>0</v>
          </cell>
          <cell r="BX213">
            <v>7</v>
          </cell>
          <cell r="BY213">
            <v>0</v>
          </cell>
          <cell r="BZ213">
            <v>21</v>
          </cell>
          <cell r="CA213">
            <v>0</v>
          </cell>
          <cell r="CB213">
            <v>0</v>
          </cell>
          <cell r="CF213" t="e">
            <v>#REF!</v>
          </cell>
          <cell r="CG213" t="e">
            <v>#REF!</v>
          </cell>
          <cell r="CH213" t="e">
            <v>#REF!</v>
          </cell>
          <cell r="CI213" t="e">
            <v>#REF!</v>
          </cell>
          <cell r="CJ213">
            <v>40999.676213541665</v>
          </cell>
          <cell r="CK213" t="e">
            <v>#REF!</v>
          </cell>
          <cell r="CL213" t="e">
            <v>#REF!</v>
          </cell>
          <cell r="CM213" t="e">
            <v>#REF!</v>
          </cell>
          <cell r="DL213" t="e">
            <v>#REF!</v>
          </cell>
          <cell r="DM213">
            <v>0</v>
          </cell>
          <cell r="DN213">
            <v>5</v>
          </cell>
        </row>
        <row r="214">
          <cell r="C214">
            <v>45</v>
          </cell>
          <cell r="D214">
            <v>265</v>
          </cell>
          <cell r="E214" t="str">
            <v>05100065</v>
          </cell>
          <cell r="F214" t="str">
            <v>Jakarta Recapital</v>
          </cell>
          <cell r="G214" t="str">
            <v>Export</v>
          </cell>
          <cell r="H214" t="str">
            <v>05100065</v>
          </cell>
          <cell r="I214" t="str">
            <v>C21210002</v>
          </cell>
          <cell r="J214" t="str">
            <v>EXPORT CORP.</v>
          </cell>
          <cell r="K214" t="str">
            <v>C22220101</v>
          </cell>
          <cell r="L214" t="str">
            <v>ASM BANDUNG BARAT</v>
          </cell>
          <cell r="M214" t="str">
            <v>Robby Nugraha Agustinus</v>
          </cell>
          <cell r="N214" t="str">
            <v>Senior Export Manager</v>
          </cell>
          <cell r="O214" t="str">
            <v>XXX</v>
          </cell>
          <cell r="P214" t="str">
            <v>Laki-laki</v>
          </cell>
          <cell r="Q214">
            <v>40392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21</v>
          </cell>
          <cell r="AJ214">
            <v>21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61848000</v>
          </cell>
          <cell r="BH214">
            <v>1288500</v>
          </cell>
          <cell r="BI214">
            <v>0</v>
          </cell>
          <cell r="BJ214">
            <v>63136500</v>
          </cell>
          <cell r="BK214">
            <v>0</v>
          </cell>
          <cell r="BL214">
            <v>0</v>
          </cell>
          <cell r="BN214">
            <v>-1288500</v>
          </cell>
          <cell r="BP214">
            <v>40392</v>
          </cell>
          <cell r="BQ214">
            <v>393</v>
          </cell>
          <cell r="BR214">
            <v>1</v>
          </cell>
          <cell r="BS214">
            <v>28</v>
          </cell>
          <cell r="BT214">
            <v>0</v>
          </cell>
          <cell r="BU214">
            <v>28</v>
          </cell>
          <cell r="BV214">
            <v>12</v>
          </cell>
          <cell r="BW214">
            <v>1</v>
          </cell>
          <cell r="BX214">
            <v>13</v>
          </cell>
          <cell r="BY214">
            <v>0</v>
          </cell>
          <cell r="BZ214">
            <v>21</v>
          </cell>
          <cell r="CA214">
            <v>0</v>
          </cell>
          <cell r="CB214">
            <v>0</v>
          </cell>
          <cell r="CF214" t="e">
            <v>#REF!</v>
          </cell>
          <cell r="CG214" t="e">
            <v>#REF!</v>
          </cell>
          <cell r="CH214" t="e">
            <v>#REF!</v>
          </cell>
          <cell r="CI214" t="e">
            <v>#REF!</v>
          </cell>
          <cell r="CJ214">
            <v>40999.676213541665</v>
          </cell>
          <cell r="CK214" t="e">
            <v>#REF!</v>
          </cell>
          <cell r="CL214" t="e">
            <v>#REF!</v>
          </cell>
          <cell r="CM214" t="e">
            <v>#REF!</v>
          </cell>
          <cell r="DL214" t="e">
            <v>#REF!</v>
          </cell>
          <cell r="DM214">
            <v>0</v>
          </cell>
          <cell r="DN214">
            <v>4</v>
          </cell>
        </row>
        <row r="215">
          <cell r="C215">
            <v>266</v>
          </cell>
          <cell r="D215">
            <v>267</v>
          </cell>
          <cell r="E215" t="str">
            <v>06088004</v>
          </cell>
          <cell r="F215" t="str">
            <v>Jakarta Recapital</v>
          </cell>
          <cell r="G215" t="str">
            <v>Sales Modern Trade</v>
          </cell>
          <cell r="H215" t="str">
            <v>06088004</v>
          </cell>
          <cell r="I215" t="str">
            <v>C22130101</v>
          </cell>
          <cell r="J215" t="str">
            <v>GKAM</v>
          </cell>
          <cell r="K215" t="str">
            <v>C22220101</v>
          </cell>
          <cell r="L215" t="str">
            <v>ASM BANDUNG BARAT</v>
          </cell>
          <cell r="M215" t="str">
            <v>Shanti Soeripto</v>
          </cell>
          <cell r="N215" t="str">
            <v>Group Key Account Manager</v>
          </cell>
          <cell r="O215" t="str">
            <v>XXX</v>
          </cell>
          <cell r="P215" t="str">
            <v>Perempuan</v>
          </cell>
          <cell r="Q215">
            <v>39559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21</v>
          </cell>
          <cell r="AJ215">
            <v>21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19250000</v>
          </cell>
          <cell r="BH215">
            <v>1750000</v>
          </cell>
          <cell r="BI215">
            <v>0</v>
          </cell>
          <cell r="BJ215">
            <v>21000000</v>
          </cell>
          <cell r="BK215">
            <v>0</v>
          </cell>
          <cell r="BL215">
            <v>0</v>
          </cell>
          <cell r="BN215">
            <v>-1750000</v>
          </cell>
          <cell r="BP215">
            <v>39559</v>
          </cell>
          <cell r="BQ215">
            <v>1226</v>
          </cell>
          <cell r="BR215">
            <v>3</v>
          </cell>
          <cell r="BS215">
            <v>131</v>
          </cell>
          <cell r="BT215">
            <v>4</v>
          </cell>
          <cell r="BU215">
            <v>11</v>
          </cell>
          <cell r="BV215">
            <v>12</v>
          </cell>
          <cell r="BW215">
            <v>0</v>
          </cell>
          <cell r="BX215">
            <v>12</v>
          </cell>
          <cell r="BY215">
            <v>0</v>
          </cell>
          <cell r="BZ215">
            <v>21</v>
          </cell>
          <cell r="CA215">
            <v>0</v>
          </cell>
          <cell r="CB215">
            <v>0</v>
          </cell>
          <cell r="CF215" t="e">
            <v>#REF!</v>
          </cell>
          <cell r="CG215" t="e">
            <v>#REF!</v>
          </cell>
          <cell r="CH215" t="e">
            <v>#REF!</v>
          </cell>
          <cell r="CI215" t="e">
            <v>#REF!</v>
          </cell>
          <cell r="CJ215">
            <v>40999.676213541665</v>
          </cell>
          <cell r="CK215" t="e">
            <v>#REF!</v>
          </cell>
          <cell r="CL215" t="e">
            <v>#REF!</v>
          </cell>
          <cell r="CM215" t="e">
            <v>#REF!</v>
          </cell>
          <cell r="DL215" t="e">
            <v>#REF!</v>
          </cell>
          <cell r="DM215">
            <v>0</v>
          </cell>
          <cell r="DN215">
            <v>7</v>
          </cell>
        </row>
        <row r="216">
          <cell r="C216">
            <v>267</v>
          </cell>
          <cell r="D216">
            <v>269</v>
          </cell>
          <cell r="E216" t="str">
            <v>05110019</v>
          </cell>
          <cell r="F216" t="str">
            <v>Jakarta Recapital</v>
          </cell>
          <cell r="G216" t="str">
            <v>Sales Modern Trade</v>
          </cell>
          <cell r="H216" t="str">
            <v>05110019</v>
          </cell>
          <cell r="I216" t="str">
            <v>C22130401</v>
          </cell>
          <cell r="J216" t="str">
            <v>KAM 1</v>
          </cell>
          <cell r="K216" t="str">
            <v>C22220101</v>
          </cell>
          <cell r="L216" t="str">
            <v>ASM BANDUNG BARAT</v>
          </cell>
          <cell r="M216" t="str">
            <v>Siti Umaroh</v>
          </cell>
          <cell r="N216" t="str">
            <v>Team Leader - Key Account</v>
          </cell>
          <cell r="O216" t="str">
            <v>XXX</v>
          </cell>
          <cell r="P216" t="str">
            <v>Perempuan</v>
          </cell>
          <cell r="Q216">
            <v>40575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25</v>
          </cell>
          <cell r="AJ216">
            <v>24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0.02</v>
          </cell>
          <cell r="BL216">
            <v>0</v>
          </cell>
          <cell r="BN216">
            <v>0</v>
          </cell>
          <cell r="BP216">
            <v>40575</v>
          </cell>
          <cell r="BQ216">
            <v>210</v>
          </cell>
          <cell r="BR216">
            <v>0</v>
          </cell>
          <cell r="BS216">
            <v>210</v>
          </cell>
          <cell r="BT216">
            <v>7</v>
          </cell>
          <cell r="BU216">
            <v>0</v>
          </cell>
          <cell r="BV216">
            <v>7</v>
          </cell>
          <cell r="BW216">
            <v>0</v>
          </cell>
          <cell r="BX216">
            <v>7</v>
          </cell>
          <cell r="BY216">
            <v>0</v>
          </cell>
          <cell r="BZ216">
            <v>24</v>
          </cell>
          <cell r="CA216">
            <v>0</v>
          </cell>
          <cell r="CB216">
            <v>0</v>
          </cell>
          <cell r="CF216" t="e">
            <v>#REF!</v>
          </cell>
          <cell r="CG216" t="e">
            <v>#REF!</v>
          </cell>
          <cell r="CH216" t="e">
            <v>#REF!</v>
          </cell>
          <cell r="CI216" t="e">
            <v>#REF!</v>
          </cell>
          <cell r="CJ216">
            <v>40999.676213541665</v>
          </cell>
          <cell r="CK216" t="e">
            <v>#REF!</v>
          </cell>
          <cell r="CL216" t="e">
            <v>#REF!</v>
          </cell>
          <cell r="CM216" t="e">
            <v>#REF!</v>
          </cell>
          <cell r="DL216" t="e">
            <v>#REF!</v>
          </cell>
          <cell r="DM216">
            <v>0</v>
          </cell>
          <cell r="DN216">
            <v>4</v>
          </cell>
        </row>
        <row r="217">
          <cell r="C217">
            <v>46</v>
          </cell>
          <cell r="D217">
            <v>270</v>
          </cell>
          <cell r="E217" t="str">
            <v>04100076</v>
          </cell>
          <cell r="F217" t="str">
            <v>Jakarta Recapital</v>
          </cell>
          <cell r="G217" t="str">
            <v>Export</v>
          </cell>
          <cell r="H217" t="str">
            <v>04100076</v>
          </cell>
          <cell r="I217" t="str">
            <v>C21210002</v>
          </cell>
          <cell r="J217" t="str">
            <v>EXPORT CORP.</v>
          </cell>
          <cell r="K217" t="str">
            <v>C22220101</v>
          </cell>
          <cell r="L217" t="str">
            <v>ASM BANDUNG BARAT</v>
          </cell>
          <cell r="M217" t="str">
            <v>Sujono Darsono</v>
          </cell>
          <cell r="N217" t="str">
            <v>Export General Manager</v>
          </cell>
          <cell r="O217" t="str">
            <v>XXX</v>
          </cell>
          <cell r="P217" t="str">
            <v>Laki-laki</v>
          </cell>
          <cell r="Q217">
            <v>40422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21</v>
          </cell>
          <cell r="AJ217">
            <v>16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R217">
            <v>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45000000</v>
          </cell>
          <cell r="BH217">
            <v>3000000</v>
          </cell>
          <cell r="BI217">
            <v>0</v>
          </cell>
          <cell r="BJ217">
            <v>48000000</v>
          </cell>
          <cell r="BK217">
            <v>0</v>
          </cell>
          <cell r="BL217">
            <v>0</v>
          </cell>
          <cell r="BN217">
            <v>-3000000</v>
          </cell>
          <cell r="BP217">
            <v>40422</v>
          </cell>
          <cell r="BQ217">
            <v>363</v>
          </cell>
          <cell r="BR217">
            <v>0</v>
          </cell>
          <cell r="BS217">
            <v>363</v>
          </cell>
          <cell r="BT217">
            <v>12</v>
          </cell>
          <cell r="BU217">
            <v>3</v>
          </cell>
          <cell r="BV217">
            <v>12</v>
          </cell>
          <cell r="BW217">
            <v>0</v>
          </cell>
          <cell r="BX217">
            <v>12</v>
          </cell>
          <cell r="BY217">
            <v>0</v>
          </cell>
          <cell r="BZ217">
            <v>16</v>
          </cell>
          <cell r="CA217">
            <v>0</v>
          </cell>
          <cell r="CB217">
            <v>0</v>
          </cell>
          <cell r="CF217" t="e">
            <v>#REF!</v>
          </cell>
          <cell r="CG217" t="e">
            <v>#REF!</v>
          </cell>
          <cell r="CH217" t="e">
            <v>#REF!</v>
          </cell>
          <cell r="CI217" t="e">
            <v>#REF!</v>
          </cell>
          <cell r="CJ217">
            <v>40999.676213541665</v>
          </cell>
          <cell r="CK217" t="e">
            <v>#REF!</v>
          </cell>
          <cell r="CL217" t="e">
            <v>#REF!</v>
          </cell>
          <cell r="CM217" t="e">
            <v>#REF!</v>
          </cell>
          <cell r="DL217" t="e">
            <v>#REF!</v>
          </cell>
          <cell r="DM217">
            <v>0</v>
          </cell>
          <cell r="DN217">
            <v>0</v>
          </cell>
        </row>
        <row r="218">
          <cell r="C218">
            <v>268</v>
          </cell>
          <cell r="D218">
            <v>271</v>
          </cell>
          <cell r="E218" t="str">
            <v>06088002</v>
          </cell>
          <cell r="F218" t="str">
            <v>Jakarta Recapital</v>
          </cell>
          <cell r="G218" t="str">
            <v>Sales Modern Trade</v>
          </cell>
          <cell r="H218" t="str">
            <v>06088002</v>
          </cell>
          <cell r="I218" t="str">
            <v>C22130201</v>
          </cell>
          <cell r="J218" t="str">
            <v>NKAM</v>
          </cell>
          <cell r="K218" t="str">
            <v>C22220101</v>
          </cell>
          <cell r="L218" t="str">
            <v>ASM BANDUNG BARAT</v>
          </cell>
          <cell r="M218" t="str">
            <v>Susanti Mulyadi</v>
          </cell>
          <cell r="N218" t="str">
            <v>National Key Account Manager</v>
          </cell>
          <cell r="O218" t="str">
            <v>XXX</v>
          </cell>
          <cell r="P218" t="str">
            <v>Perempuan</v>
          </cell>
          <cell r="Q218">
            <v>39569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Z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21</v>
          </cell>
          <cell r="AJ218">
            <v>21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27532000</v>
          </cell>
          <cell r="BH218">
            <v>2291000</v>
          </cell>
          <cell r="BI218">
            <v>0</v>
          </cell>
          <cell r="BJ218">
            <v>29823000</v>
          </cell>
          <cell r="BK218">
            <v>0</v>
          </cell>
          <cell r="BL218">
            <v>0</v>
          </cell>
          <cell r="BN218">
            <v>-2291000</v>
          </cell>
          <cell r="BP218">
            <v>39569</v>
          </cell>
          <cell r="BQ218">
            <v>1216</v>
          </cell>
          <cell r="BR218">
            <v>3</v>
          </cell>
          <cell r="BS218">
            <v>121</v>
          </cell>
          <cell r="BT218">
            <v>4</v>
          </cell>
          <cell r="BU218">
            <v>1</v>
          </cell>
          <cell r="BV218">
            <v>12</v>
          </cell>
          <cell r="BW218">
            <v>0</v>
          </cell>
          <cell r="BX218">
            <v>12</v>
          </cell>
          <cell r="BY218">
            <v>0</v>
          </cell>
          <cell r="BZ218">
            <v>21</v>
          </cell>
          <cell r="CA218">
            <v>0</v>
          </cell>
          <cell r="CB218">
            <v>0</v>
          </cell>
          <cell r="CF218" t="e">
            <v>#REF!</v>
          </cell>
          <cell r="CG218" t="e">
            <v>#REF!</v>
          </cell>
          <cell r="CH218" t="e">
            <v>#REF!</v>
          </cell>
          <cell r="CI218" t="e">
            <v>#REF!</v>
          </cell>
          <cell r="CJ218">
            <v>40999.676213541665</v>
          </cell>
          <cell r="CK218" t="e">
            <v>#REF!</v>
          </cell>
          <cell r="CL218" t="e">
            <v>#REF!</v>
          </cell>
          <cell r="CM218" t="e">
            <v>#REF!</v>
          </cell>
          <cell r="DL218" t="e">
            <v>#REF!</v>
          </cell>
          <cell r="DM218">
            <v>0</v>
          </cell>
          <cell r="DN218">
            <v>5</v>
          </cell>
        </row>
        <row r="219">
          <cell r="C219">
            <v>269</v>
          </cell>
          <cell r="D219">
            <v>272</v>
          </cell>
          <cell r="E219" t="str">
            <v>06088007</v>
          </cell>
          <cell r="F219" t="str">
            <v>Jakbekker / Jakarta</v>
          </cell>
          <cell r="G219" t="str">
            <v>Sales Modern Trade</v>
          </cell>
          <cell r="H219" t="str">
            <v>06088007</v>
          </cell>
          <cell r="I219" t="str">
            <v>C22110202</v>
          </cell>
          <cell r="J219" t="str">
            <v>AAS JAKARTA</v>
          </cell>
          <cell r="K219" t="str">
            <v>C22220101</v>
          </cell>
          <cell r="L219" t="str">
            <v>ASM BANDUNG BARAT</v>
          </cell>
          <cell r="M219" t="str">
            <v>Syachrul Gunawan</v>
          </cell>
          <cell r="N219" t="str">
            <v>Area Account Supervisor</v>
          </cell>
          <cell r="O219" t="str">
            <v>XXX</v>
          </cell>
          <cell r="P219" t="str">
            <v>Laki-laki</v>
          </cell>
          <cell r="Q219">
            <v>39704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25</v>
          </cell>
          <cell r="AJ219">
            <v>24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0.02</v>
          </cell>
          <cell r="BL219">
            <v>0</v>
          </cell>
          <cell r="BN219">
            <v>0</v>
          </cell>
          <cell r="BP219">
            <v>39704</v>
          </cell>
          <cell r="BQ219">
            <v>1081</v>
          </cell>
          <cell r="BR219">
            <v>2</v>
          </cell>
          <cell r="BS219">
            <v>351</v>
          </cell>
          <cell r="BT219">
            <v>11</v>
          </cell>
          <cell r="BU219">
            <v>21</v>
          </cell>
          <cell r="BV219">
            <v>12</v>
          </cell>
          <cell r="BW219">
            <v>1</v>
          </cell>
          <cell r="BX219">
            <v>13</v>
          </cell>
          <cell r="BY219">
            <v>0</v>
          </cell>
          <cell r="BZ219">
            <v>24</v>
          </cell>
          <cell r="CA219">
            <v>0</v>
          </cell>
          <cell r="CB219">
            <v>0</v>
          </cell>
          <cell r="CF219" t="e">
            <v>#REF!</v>
          </cell>
          <cell r="CG219" t="e">
            <v>#REF!</v>
          </cell>
          <cell r="CH219" t="e">
            <v>#REF!</v>
          </cell>
          <cell r="CI219" t="e">
            <v>#REF!</v>
          </cell>
          <cell r="CJ219">
            <v>40999.676213541665</v>
          </cell>
          <cell r="CK219" t="e">
            <v>#REF!</v>
          </cell>
          <cell r="CL219" t="e">
            <v>#REF!</v>
          </cell>
          <cell r="CM219" t="e">
            <v>#REF!</v>
          </cell>
          <cell r="DL219" t="e">
            <v>#REF!</v>
          </cell>
          <cell r="DM219">
            <v>0</v>
          </cell>
          <cell r="DN219">
            <v>6</v>
          </cell>
        </row>
        <row r="220">
          <cell r="C220">
            <v>134</v>
          </cell>
          <cell r="D220">
            <v>275</v>
          </cell>
          <cell r="E220" t="str">
            <v>06090021</v>
          </cell>
          <cell r="F220" t="str">
            <v>Jakarta Recapital</v>
          </cell>
          <cell r="G220" t="str">
            <v>Marketing</v>
          </cell>
          <cell r="H220" t="str">
            <v>06090021</v>
          </cell>
          <cell r="I220" t="str">
            <v>C21210001</v>
          </cell>
          <cell r="J220" t="str">
            <v>MARKETING OFFICE</v>
          </cell>
          <cell r="K220" t="str">
            <v>C22220101</v>
          </cell>
          <cell r="L220" t="str">
            <v>ASM BANDUNG BARAT</v>
          </cell>
          <cell r="M220" t="str">
            <v>Wiwik Suprihatin</v>
          </cell>
          <cell r="N220" t="str">
            <v>Marketing Administration</v>
          </cell>
          <cell r="O220" t="str">
            <v>XXX</v>
          </cell>
          <cell r="P220" t="str">
            <v>Perempuan</v>
          </cell>
          <cell r="Q220">
            <v>39885</v>
          </cell>
          <cell r="U220">
            <v>0</v>
          </cell>
          <cell r="V220">
            <v>0</v>
          </cell>
          <cell r="X220">
            <v>0</v>
          </cell>
          <cell r="Y220">
            <v>0</v>
          </cell>
          <cell r="Z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21</v>
          </cell>
          <cell r="AJ220">
            <v>19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R220">
            <v>0</v>
          </cell>
          <cell r="AS220">
            <v>2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N220">
            <v>0</v>
          </cell>
          <cell r="BP220">
            <v>39885</v>
          </cell>
          <cell r="BQ220">
            <v>900</v>
          </cell>
          <cell r="BR220">
            <v>2</v>
          </cell>
          <cell r="BS220">
            <v>170</v>
          </cell>
          <cell r="BT220">
            <v>5</v>
          </cell>
          <cell r="BU220">
            <v>20</v>
          </cell>
          <cell r="BV220">
            <v>12</v>
          </cell>
          <cell r="BW220">
            <v>1</v>
          </cell>
          <cell r="BX220">
            <v>13</v>
          </cell>
          <cell r="BY220">
            <v>0</v>
          </cell>
          <cell r="BZ220">
            <v>19</v>
          </cell>
          <cell r="CA220">
            <v>0</v>
          </cell>
          <cell r="CB220">
            <v>0</v>
          </cell>
          <cell r="CF220" t="e">
            <v>#REF!</v>
          </cell>
          <cell r="CG220" t="e">
            <v>#REF!</v>
          </cell>
          <cell r="CH220" t="e">
            <v>#REF!</v>
          </cell>
          <cell r="CI220" t="e">
            <v>#REF!</v>
          </cell>
          <cell r="CJ220">
            <v>40999.676213541665</v>
          </cell>
          <cell r="CK220" t="e">
            <v>#REF!</v>
          </cell>
          <cell r="CL220" t="e">
            <v>#REF!</v>
          </cell>
          <cell r="CM220" t="e">
            <v>#REF!</v>
          </cell>
          <cell r="DL220" t="e">
            <v>#REF!</v>
          </cell>
          <cell r="DM220">
            <v>0</v>
          </cell>
          <cell r="DN220">
            <v>16</v>
          </cell>
        </row>
        <row r="221">
          <cell r="C221">
            <v>270</v>
          </cell>
          <cell r="D221">
            <v>276</v>
          </cell>
          <cell r="E221" t="str">
            <v>05100003</v>
          </cell>
          <cell r="F221" t="str">
            <v>Jakarta</v>
          </cell>
          <cell r="G221" t="str">
            <v>Sales Modern Trade</v>
          </cell>
          <cell r="H221" t="str">
            <v>05100003</v>
          </cell>
          <cell r="I221" t="str">
            <v>C22130402</v>
          </cell>
          <cell r="J221" t="str">
            <v>KAM 2</v>
          </cell>
          <cell r="K221" t="str">
            <v>C22220101</v>
          </cell>
          <cell r="L221" t="str">
            <v>ASM BANDUNG BARAT</v>
          </cell>
          <cell r="M221" t="str">
            <v>Mohammad Firmansah</v>
          </cell>
          <cell r="N221" t="str">
            <v>Key Account Manager</v>
          </cell>
          <cell r="O221" t="str">
            <v>XXX</v>
          </cell>
          <cell r="P221" t="str">
            <v>Laki-laki</v>
          </cell>
          <cell r="Q221">
            <v>40189</v>
          </cell>
          <cell r="U221">
            <v>0</v>
          </cell>
          <cell r="V221">
            <v>0</v>
          </cell>
          <cell r="X221">
            <v>0</v>
          </cell>
          <cell r="Y221">
            <v>0</v>
          </cell>
          <cell r="Z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21</v>
          </cell>
          <cell r="AJ221">
            <v>20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1400000</v>
          </cell>
          <cell r="BI221">
            <v>0</v>
          </cell>
          <cell r="BJ221">
            <v>1400000</v>
          </cell>
          <cell r="BK221">
            <v>0.02</v>
          </cell>
          <cell r="BL221">
            <v>0</v>
          </cell>
          <cell r="BN221">
            <v>-1400000</v>
          </cell>
          <cell r="BP221">
            <v>40189</v>
          </cell>
          <cell r="BQ221">
            <v>596</v>
          </cell>
          <cell r="BR221">
            <v>1</v>
          </cell>
          <cell r="BS221">
            <v>231</v>
          </cell>
          <cell r="BT221">
            <v>7</v>
          </cell>
          <cell r="BU221">
            <v>21</v>
          </cell>
          <cell r="BV221">
            <v>12</v>
          </cell>
          <cell r="BW221">
            <v>1</v>
          </cell>
          <cell r="BX221">
            <v>13</v>
          </cell>
          <cell r="BY221">
            <v>0</v>
          </cell>
          <cell r="BZ221">
            <v>20</v>
          </cell>
          <cell r="CA221">
            <v>0</v>
          </cell>
          <cell r="CB221">
            <v>0</v>
          </cell>
          <cell r="CF221" t="e">
            <v>#REF!</v>
          </cell>
          <cell r="CG221" t="e">
            <v>#REF!</v>
          </cell>
          <cell r="CH221" t="e">
            <v>#REF!</v>
          </cell>
          <cell r="CI221" t="e">
            <v>#REF!</v>
          </cell>
          <cell r="CJ221">
            <v>40999.676213541665</v>
          </cell>
          <cell r="CK221" t="e">
            <v>#REF!</v>
          </cell>
          <cell r="CL221" t="e">
            <v>#REF!</v>
          </cell>
          <cell r="CM221" t="e">
            <v>#REF!</v>
          </cell>
          <cell r="DL221" t="e">
            <v>#REF!</v>
          </cell>
          <cell r="DM221">
            <v>0</v>
          </cell>
          <cell r="DN221">
            <v>13</v>
          </cell>
        </row>
        <row r="222">
          <cell r="C222">
            <v>271</v>
          </cell>
          <cell r="D222">
            <v>277</v>
          </cell>
          <cell r="E222" t="str">
            <v>05100085</v>
          </cell>
          <cell r="F222" t="str">
            <v>Jakarta Recapital</v>
          </cell>
          <cell r="G222" t="str">
            <v>Sales Modern Trade</v>
          </cell>
          <cell r="H222" t="str">
            <v>05100085</v>
          </cell>
          <cell r="I222" t="str">
            <v>C22130201</v>
          </cell>
          <cell r="J222" t="str">
            <v>NKAM</v>
          </cell>
          <cell r="K222" t="str">
            <v>C22220101</v>
          </cell>
          <cell r="L222" t="str">
            <v>ASM BANDUNG BARAT</v>
          </cell>
          <cell r="M222" t="str">
            <v>Retno Utami</v>
          </cell>
          <cell r="N222" t="str">
            <v>Trade Data Support Supervisor - NKAM</v>
          </cell>
          <cell r="O222" t="str">
            <v>XXX</v>
          </cell>
          <cell r="P222" t="str">
            <v>Perempuan</v>
          </cell>
          <cell r="Q222">
            <v>40448</v>
          </cell>
          <cell r="U222">
            <v>0</v>
          </cell>
          <cell r="V222">
            <v>0</v>
          </cell>
          <cell r="X222">
            <v>0</v>
          </cell>
          <cell r="Y222">
            <v>0</v>
          </cell>
          <cell r="Z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21</v>
          </cell>
          <cell r="AJ222">
            <v>20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R222">
            <v>0</v>
          </cell>
          <cell r="AS222">
            <v>1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N222">
            <v>0</v>
          </cell>
          <cell r="BP222">
            <v>40448</v>
          </cell>
          <cell r="BQ222">
            <v>337</v>
          </cell>
          <cell r="BR222">
            <v>0</v>
          </cell>
          <cell r="BS222">
            <v>337</v>
          </cell>
          <cell r="BT222">
            <v>11</v>
          </cell>
          <cell r="BU222">
            <v>7</v>
          </cell>
          <cell r="BV222">
            <v>11</v>
          </cell>
          <cell r="BW222">
            <v>0</v>
          </cell>
          <cell r="BX222">
            <v>11</v>
          </cell>
          <cell r="BY222">
            <v>0</v>
          </cell>
          <cell r="BZ222">
            <v>20</v>
          </cell>
          <cell r="CA222">
            <v>0</v>
          </cell>
          <cell r="CB222">
            <v>0</v>
          </cell>
          <cell r="CF222" t="e">
            <v>#REF!</v>
          </cell>
          <cell r="CG222" t="e">
            <v>#REF!</v>
          </cell>
          <cell r="CH222" t="e">
            <v>#REF!</v>
          </cell>
          <cell r="CI222" t="e">
            <v>#REF!</v>
          </cell>
          <cell r="CJ222">
            <v>40999.676213541665</v>
          </cell>
          <cell r="CK222" t="e">
            <v>#REF!</v>
          </cell>
          <cell r="CL222" t="e">
            <v>#REF!</v>
          </cell>
          <cell r="CM222" t="e">
            <v>#REF!</v>
          </cell>
          <cell r="DL222" t="e">
            <v>#REF!</v>
          </cell>
          <cell r="DM222">
            <v>0</v>
          </cell>
          <cell r="DN222">
            <v>4</v>
          </cell>
        </row>
        <row r="223">
          <cell r="C223">
            <v>312</v>
          </cell>
          <cell r="D223">
            <v>280</v>
          </cell>
          <cell r="E223" t="str">
            <v>05100006</v>
          </cell>
          <cell r="F223" t="str">
            <v>Jawa Timur / Malang</v>
          </cell>
          <cell r="G223" t="str">
            <v>Sales Operational</v>
          </cell>
          <cell r="H223" t="str">
            <v>05100006</v>
          </cell>
          <cell r="I223" t="str">
            <v>C22230301</v>
          </cell>
          <cell r="J223" t="str">
            <v>ASPM JATIM TIMUR</v>
          </cell>
          <cell r="K223" t="str">
            <v>C22220101</v>
          </cell>
          <cell r="L223" t="str">
            <v>ASM BANDUNG BARAT</v>
          </cell>
          <cell r="M223" t="str">
            <v>Yossi Indrata Setiawan</v>
          </cell>
          <cell r="N223" t="str">
            <v>Area Sales &amp; Promotion Manager</v>
          </cell>
          <cell r="O223" t="str">
            <v>XXX</v>
          </cell>
          <cell r="P223" t="str">
            <v>Laki-laki</v>
          </cell>
          <cell r="Q223">
            <v>40203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Z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25</v>
          </cell>
          <cell r="AJ223">
            <v>25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17032000</v>
          </cell>
          <cell r="BH223">
            <v>1416000</v>
          </cell>
          <cell r="BI223">
            <v>0</v>
          </cell>
          <cell r="BJ223">
            <v>18448000</v>
          </cell>
          <cell r="BK223">
            <v>0</v>
          </cell>
          <cell r="BL223">
            <v>0</v>
          </cell>
          <cell r="BN223">
            <v>-1416000</v>
          </cell>
          <cell r="BP223">
            <v>40203</v>
          </cell>
          <cell r="BQ223">
            <v>582</v>
          </cell>
          <cell r="BR223">
            <v>1</v>
          </cell>
          <cell r="BS223">
            <v>217</v>
          </cell>
          <cell r="BT223">
            <v>7</v>
          </cell>
          <cell r="BU223">
            <v>7</v>
          </cell>
          <cell r="BV223">
            <v>12</v>
          </cell>
          <cell r="BW223">
            <v>0</v>
          </cell>
          <cell r="BX223">
            <v>12</v>
          </cell>
          <cell r="BY223">
            <v>0</v>
          </cell>
          <cell r="BZ223">
            <v>25</v>
          </cell>
          <cell r="CA223">
            <v>0</v>
          </cell>
          <cell r="CB223">
            <v>0</v>
          </cell>
          <cell r="CF223" t="e">
            <v>#REF!</v>
          </cell>
          <cell r="CG223" t="e">
            <v>#REF!</v>
          </cell>
          <cell r="CH223" t="e">
            <v>#REF!</v>
          </cell>
          <cell r="CI223" t="e">
            <v>#REF!</v>
          </cell>
          <cell r="CJ223">
            <v>40999.676213541665</v>
          </cell>
          <cell r="CK223" t="e">
            <v>#REF!</v>
          </cell>
          <cell r="CL223" t="e">
            <v>#REF!</v>
          </cell>
          <cell r="CM223" t="e">
            <v>#REF!</v>
          </cell>
          <cell r="DL223" t="e">
            <v>#REF!</v>
          </cell>
          <cell r="DM223">
            <v>0</v>
          </cell>
          <cell r="DN223">
            <v>12</v>
          </cell>
        </row>
        <row r="224">
          <cell r="C224">
            <v>31</v>
          </cell>
          <cell r="D224">
            <v>281</v>
          </cell>
          <cell r="E224" t="str">
            <v>03081508</v>
          </cell>
          <cell r="F224" t="str">
            <v>Bandung</v>
          </cell>
          <cell r="G224" t="str">
            <v>CBD</v>
          </cell>
          <cell r="H224" t="str">
            <v>03081508</v>
          </cell>
          <cell r="I224" t="str">
            <v>C31400003</v>
          </cell>
          <cell r="J224" t="str">
            <v>CBD</v>
          </cell>
          <cell r="K224" t="str">
            <v>C31400001</v>
          </cell>
          <cell r="L224" t="str">
            <v>BOD</v>
          </cell>
          <cell r="M224" t="str">
            <v>Yanto</v>
          </cell>
          <cell r="N224" t="str">
            <v>Inhouse Design Manager</v>
          </cell>
          <cell r="O224" t="str">
            <v>XXX</v>
          </cell>
          <cell r="P224" t="str">
            <v>Laki-laki</v>
          </cell>
          <cell r="Q224">
            <v>39783</v>
          </cell>
          <cell r="U224">
            <v>0</v>
          </cell>
          <cell r="V224">
            <v>0</v>
          </cell>
          <cell r="X224">
            <v>0</v>
          </cell>
          <cell r="Y224">
            <v>0</v>
          </cell>
          <cell r="Z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21</v>
          </cell>
          <cell r="AJ224">
            <v>21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21280000</v>
          </cell>
          <cell r="BH224">
            <v>1416000</v>
          </cell>
          <cell r="BI224">
            <v>0</v>
          </cell>
          <cell r="BJ224">
            <v>22696000</v>
          </cell>
          <cell r="BK224">
            <v>0</v>
          </cell>
          <cell r="BL224">
            <v>0</v>
          </cell>
          <cell r="BN224">
            <v>-1416000</v>
          </cell>
          <cell r="BP224">
            <v>39783</v>
          </cell>
          <cell r="BQ224">
            <v>1002</v>
          </cell>
          <cell r="BR224">
            <v>2</v>
          </cell>
          <cell r="BS224">
            <v>272</v>
          </cell>
          <cell r="BT224">
            <v>9</v>
          </cell>
          <cell r="BU224">
            <v>2</v>
          </cell>
          <cell r="BV224">
            <v>12</v>
          </cell>
          <cell r="BW224">
            <v>0</v>
          </cell>
          <cell r="BX224">
            <v>12</v>
          </cell>
          <cell r="BY224">
            <v>0</v>
          </cell>
          <cell r="BZ224">
            <v>21</v>
          </cell>
          <cell r="CA224">
            <v>0</v>
          </cell>
          <cell r="CB224">
            <v>0</v>
          </cell>
          <cell r="CF224" t="e">
            <v>#REF!</v>
          </cell>
          <cell r="CG224" t="e">
            <v>#REF!</v>
          </cell>
          <cell r="CH224" t="e">
            <v>#REF!</v>
          </cell>
          <cell r="CI224" t="e">
            <v>#REF!</v>
          </cell>
          <cell r="CJ224">
            <v>40999.676213541665</v>
          </cell>
          <cell r="CK224" t="e">
            <v>#REF!</v>
          </cell>
          <cell r="CL224" t="e">
            <v>#REF!</v>
          </cell>
          <cell r="CM224" t="e">
            <v>#REF!</v>
          </cell>
          <cell r="DL224" t="e">
            <v>#REF!</v>
          </cell>
          <cell r="DM224">
            <v>0</v>
          </cell>
          <cell r="DN224">
            <v>13</v>
          </cell>
        </row>
        <row r="225">
          <cell r="C225">
            <v>219</v>
          </cell>
          <cell r="D225">
            <v>284</v>
          </cell>
          <cell r="E225" t="str">
            <v>01950001</v>
          </cell>
          <cell r="F225" t="str">
            <v>Cicalengka</v>
          </cell>
          <cell r="G225" t="str">
            <v>Project Engineering</v>
          </cell>
          <cell r="H225" t="str">
            <v>01950001</v>
          </cell>
          <cell r="I225" t="str">
            <v>C12000007</v>
          </cell>
          <cell r="J225" t="str">
            <v>PROJECT ENG.</v>
          </cell>
          <cell r="K225" t="str">
            <v>C11900001</v>
          </cell>
          <cell r="L225" t="str">
            <v>Manufacturing Support</v>
          </cell>
          <cell r="M225" t="str">
            <v>Aceng Suryana</v>
          </cell>
          <cell r="N225" t="str">
            <v>Technician</v>
          </cell>
          <cell r="O225" t="str">
            <v>XXX</v>
          </cell>
          <cell r="P225" t="str">
            <v>Laki-laki</v>
          </cell>
          <cell r="Q225">
            <v>34813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25</v>
          </cell>
          <cell r="AJ225">
            <v>22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1</v>
          </cell>
          <cell r="AR225">
            <v>1</v>
          </cell>
          <cell r="AS225">
            <v>1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0.02</v>
          </cell>
          <cell r="BL225">
            <v>0</v>
          </cell>
          <cell r="BN225">
            <v>0</v>
          </cell>
          <cell r="BP225">
            <v>34813</v>
          </cell>
          <cell r="BQ225">
            <v>5972</v>
          </cell>
          <cell r="BR225">
            <v>16</v>
          </cell>
          <cell r="BS225">
            <v>132</v>
          </cell>
          <cell r="BT225">
            <v>4</v>
          </cell>
          <cell r="BU225">
            <v>12</v>
          </cell>
          <cell r="BV225">
            <v>12</v>
          </cell>
          <cell r="BW225">
            <v>0</v>
          </cell>
          <cell r="BX225">
            <v>12</v>
          </cell>
          <cell r="BY225">
            <v>0</v>
          </cell>
          <cell r="BZ225">
            <v>22</v>
          </cell>
          <cell r="CA225">
            <v>0</v>
          </cell>
          <cell r="CB225">
            <v>0</v>
          </cell>
          <cell r="CF225" t="e">
            <v>#REF!</v>
          </cell>
          <cell r="CG225" t="e">
            <v>#REF!</v>
          </cell>
          <cell r="CH225" t="e">
            <v>#REF!</v>
          </cell>
          <cell r="CI225" t="e">
            <v>#REF!</v>
          </cell>
          <cell r="CJ225">
            <v>40999.676213541665</v>
          </cell>
          <cell r="CK225" t="e">
            <v>#REF!</v>
          </cell>
          <cell r="CL225" t="e">
            <v>#REF!</v>
          </cell>
          <cell r="CM225" t="e">
            <v>#REF!</v>
          </cell>
          <cell r="DL225" t="e">
            <v>#REF!</v>
          </cell>
          <cell r="DM225">
            <v>0</v>
          </cell>
          <cell r="DN225">
            <v>0</v>
          </cell>
        </row>
        <row r="226">
          <cell r="C226">
            <v>154</v>
          </cell>
          <cell r="D226">
            <v>285</v>
          </cell>
          <cell r="E226" t="str">
            <v>01020001</v>
          </cell>
          <cell r="F226" t="str">
            <v>Cicalengka</v>
          </cell>
          <cell r="G226" t="str">
            <v>Plant Cicalengka/Production</v>
          </cell>
          <cell r="H226" t="str">
            <v>01020001</v>
          </cell>
          <cell r="I226" t="str">
            <v>C11310005</v>
          </cell>
          <cell r="J226" t="str">
            <v>PROD. LINE CCLK</v>
          </cell>
          <cell r="K226" t="str">
            <v>C11310005</v>
          </cell>
          <cell r="L226" t="str">
            <v>PROD. LINE CCLK</v>
          </cell>
          <cell r="M226" t="str">
            <v>Ook Supena</v>
          </cell>
          <cell r="N226" t="str">
            <v>Production Foreman</v>
          </cell>
          <cell r="O226" t="str">
            <v>XXX</v>
          </cell>
          <cell r="P226" t="str">
            <v>Laki-laki</v>
          </cell>
          <cell r="Q226">
            <v>37174</v>
          </cell>
          <cell r="U226">
            <v>0</v>
          </cell>
          <cell r="V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3</v>
          </cell>
          <cell r="AB226">
            <v>3</v>
          </cell>
          <cell r="AC226">
            <v>7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25</v>
          </cell>
          <cell r="AJ226">
            <v>23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1</v>
          </cell>
          <cell r="AR226">
            <v>1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0.02</v>
          </cell>
          <cell r="BL226">
            <v>0</v>
          </cell>
          <cell r="BN226">
            <v>0</v>
          </cell>
          <cell r="BP226">
            <v>37174</v>
          </cell>
          <cell r="BQ226">
            <v>3611</v>
          </cell>
          <cell r="BR226">
            <v>9</v>
          </cell>
          <cell r="BS226">
            <v>326</v>
          </cell>
          <cell r="BT226">
            <v>10</v>
          </cell>
          <cell r="BU226">
            <v>26</v>
          </cell>
          <cell r="BV226">
            <v>12</v>
          </cell>
          <cell r="BW226">
            <v>1</v>
          </cell>
          <cell r="BX226">
            <v>13</v>
          </cell>
          <cell r="BY226">
            <v>0</v>
          </cell>
          <cell r="BZ226">
            <v>23</v>
          </cell>
          <cell r="CA226">
            <v>0</v>
          </cell>
          <cell r="CB226">
            <v>0</v>
          </cell>
          <cell r="CC226">
            <v>0</v>
          </cell>
          <cell r="CF226" t="e">
            <v>#REF!</v>
          </cell>
          <cell r="CG226" t="e">
            <v>#REF!</v>
          </cell>
          <cell r="CH226" t="e">
            <v>#REF!</v>
          </cell>
          <cell r="CI226" t="e">
            <v>#REF!</v>
          </cell>
          <cell r="CJ226">
            <v>40999.676213541665</v>
          </cell>
          <cell r="CK226" t="e">
            <v>#REF!</v>
          </cell>
          <cell r="CL226" t="e">
            <v>#REF!</v>
          </cell>
          <cell r="CM226" t="e">
            <v>#REF!</v>
          </cell>
          <cell r="DL226" t="e">
            <v>#REF!</v>
          </cell>
          <cell r="DM226">
            <v>0</v>
          </cell>
          <cell r="DN226">
            <v>0</v>
          </cell>
        </row>
        <row r="227">
          <cell r="C227">
            <v>35</v>
          </cell>
          <cell r="D227">
            <v>287</v>
          </cell>
          <cell r="E227" t="str">
            <v>01080004</v>
          </cell>
          <cell r="F227" t="str">
            <v>Cicalengka</v>
          </cell>
          <cell r="G227" t="str">
            <v>Cicalengka/Formulasi</v>
          </cell>
          <cell r="H227" t="str">
            <v>01080004</v>
          </cell>
          <cell r="I227" t="str">
            <v>C11310001</v>
          </cell>
          <cell r="J227" t="str">
            <v>FM CCLK</v>
          </cell>
          <cell r="K227" t="str">
            <v>C11310005</v>
          </cell>
          <cell r="L227" t="str">
            <v>PROD. LINE CCLK</v>
          </cell>
          <cell r="M227" t="str">
            <v>Diah Purbiyanti</v>
          </cell>
          <cell r="N227" t="str">
            <v>Fomulation Foreman</v>
          </cell>
          <cell r="O227" t="str">
            <v>XXX</v>
          </cell>
          <cell r="P227" t="str">
            <v>Perempuan</v>
          </cell>
          <cell r="Q227">
            <v>40168</v>
          </cell>
          <cell r="U227">
            <v>0</v>
          </cell>
          <cell r="V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30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30</v>
          </cell>
          <cell r="AP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0.02</v>
          </cell>
          <cell r="BL227">
            <v>0</v>
          </cell>
          <cell r="BN227">
            <v>0</v>
          </cell>
          <cell r="BP227">
            <v>40168</v>
          </cell>
          <cell r="BQ227">
            <v>617</v>
          </cell>
          <cell r="BR227">
            <v>1</v>
          </cell>
          <cell r="BS227">
            <v>252</v>
          </cell>
          <cell r="BT227">
            <v>8</v>
          </cell>
          <cell r="BU227">
            <v>12</v>
          </cell>
          <cell r="BV227">
            <v>12</v>
          </cell>
          <cell r="BW227">
            <v>0</v>
          </cell>
          <cell r="BX227">
            <v>12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F227" t="e">
            <v>#REF!</v>
          </cell>
          <cell r="CG227" t="e">
            <v>#REF!</v>
          </cell>
          <cell r="CH227" t="e">
            <v>#REF!</v>
          </cell>
          <cell r="CI227" t="e">
            <v>#REF!</v>
          </cell>
          <cell r="CJ227">
            <v>40999.676213541665</v>
          </cell>
          <cell r="CK227" t="e">
            <v>#REF!</v>
          </cell>
          <cell r="CL227" t="e">
            <v>#REF!</v>
          </cell>
          <cell r="CM227" t="e">
            <v>#REF!</v>
          </cell>
          <cell r="DL227" t="e">
            <v>#REF!</v>
          </cell>
          <cell r="DM227">
            <v>0</v>
          </cell>
          <cell r="DN227">
            <v>7</v>
          </cell>
        </row>
        <row r="228">
          <cell r="C228">
            <v>155</v>
          </cell>
          <cell r="D228">
            <v>290</v>
          </cell>
          <cell r="E228" t="str">
            <v>03050119</v>
          </cell>
          <cell r="F228" t="str">
            <v>Cicalengka</v>
          </cell>
          <cell r="G228" t="str">
            <v>Plant Cicalengka/Production</v>
          </cell>
          <cell r="H228" t="str">
            <v>03050119</v>
          </cell>
          <cell r="I228" t="str">
            <v>C11310005</v>
          </cell>
          <cell r="J228" t="str">
            <v>PROD. LINE CCLK</v>
          </cell>
          <cell r="K228" t="str">
            <v>C11310005</v>
          </cell>
          <cell r="L228" t="str">
            <v>PROD. LINE CCLK</v>
          </cell>
          <cell r="M228" t="str">
            <v>Yadi Zakaria</v>
          </cell>
          <cell r="N228" t="str">
            <v>Production Foreman</v>
          </cell>
          <cell r="O228" t="str">
            <v>XXX</v>
          </cell>
          <cell r="P228" t="str">
            <v>Laki-laki</v>
          </cell>
          <cell r="Q228">
            <v>38493</v>
          </cell>
          <cell r="U228">
            <v>0</v>
          </cell>
          <cell r="V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</v>
          </cell>
          <cell r="AB228">
            <v>4</v>
          </cell>
          <cell r="AC228">
            <v>7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25</v>
          </cell>
          <cell r="AJ228">
            <v>25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0.02</v>
          </cell>
          <cell r="BL228">
            <v>0</v>
          </cell>
          <cell r="BN228">
            <v>0</v>
          </cell>
          <cell r="BP228">
            <v>38493</v>
          </cell>
          <cell r="BQ228">
            <v>2292</v>
          </cell>
          <cell r="BR228">
            <v>6</v>
          </cell>
          <cell r="BS228">
            <v>102</v>
          </cell>
          <cell r="BT228">
            <v>3</v>
          </cell>
          <cell r="BU228">
            <v>12</v>
          </cell>
          <cell r="BV228">
            <v>12</v>
          </cell>
          <cell r="BW228">
            <v>0</v>
          </cell>
          <cell r="BX228">
            <v>12</v>
          </cell>
          <cell r="BY228">
            <v>0</v>
          </cell>
          <cell r="BZ228">
            <v>25</v>
          </cell>
          <cell r="CA228">
            <v>0</v>
          </cell>
          <cell r="CB228">
            <v>0</v>
          </cell>
          <cell r="CF228" t="e">
            <v>#REF!</v>
          </cell>
          <cell r="CG228" t="e">
            <v>#REF!</v>
          </cell>
          <cell r="CH228" t="e">
            <v>#REF!</v>
          </cell>
          <cell r="CI228" t="e">
            <v>#REF!</v>
          </cell>
          <cell r="CJ228">
            <v>40999.676213541665</v>
          </cell>
          <cell r="CK228" t="e">
            <v>#REF!</v>
          </cell>
          <cell r="CL228" t="e">
            <v>#REF!</v>
          </cell>
          <cell r="CM228" t="e">
            <v>#REF!</v>
          </cell>
          <cell r="DL228" t="e">
            <v>#REF!</v>
          </cell>
          <cell r="DM228">
            <v>0</v>
          </cell>
          <cell r="DN228">
            <v>0</v>
          </cell>
        </row>
        <row r="229">
          <cell r="C229">
            <v>178</v>
          </cell>
          <cell r="D229">
            <v>291</v>
          </cell>
          <cell r="E229" t="str">
            <v>01070001</v>
          </cell>
          <cell r="F229" t="str">
            <v>Cicalengka</v>
          </cell>
          <cell r="G229" t="str">
            <v>Plant Cicalengka/QA-QC</v>
          </cell>
          <cell r="H229" t="str">
            <v>01070001</v>
          </cell>
          <cell r="I229" t="str">
            <v>C12000002</v>
          </cell>
          <cell r="J229" t="str">
            <v>QA / QC</v>
          </cell>
          <cell r="K229" t="str">
            <v>C11900001</v>
          </cell>
          <cell r="L229" t="str">
            <v>Manufacturing Support</v>
          </cell>
          <cell r="M229" t="str">
            <v>Titta Nia Sarry</v>
          </cell>
          <cell r="N229" t="str">
            <v>Quality Control Supervisor</v>
          </cell>
          <cell r="O229" t="str">
            <v>XXX</v>
          </cell>
          <cell r="P229" t="str">
            <v>Perempuan</v>
          </cell>
          <cell r="Q229">
            <v>39175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38</v>
          </cell>
          <cell r="AJ229">
            <v>20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18</v>
          </cell>
          <cell r="AP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N229">
            <v>0</v>
          </cell>
          <cell r="BP229">
            <v>39175</v>
          </cell>
          <cell r="BQ229">
            <v>1610</v>
          </cell>
          <cell r="BR229">
            <v>4</v>
          </cell>
          <cell r="BS229">
            <v>150</v>
          </cell>
          <cell r="BT229">
            <v>5</v>
          </cell>
          <cell r="BU229">
            <v>0</v>
          </cell>
          <cell r="BV229">
            <v>12</v>
          </cell>
          <cell r="BW229">
            <v>0</v>
          </cell>
          <cell r="BX229">
            <v>12</v>
          </cell>
          <cell r="BY229">
            <v>0</v>
          </cell>
          <cell r="BZ229">
            <v>20</v>
          </cell>
          <cell r="CA229">
            <v>0</v>
          </cell>
          <cell r="CB229">
            <v>0</v>
          </cell>
          <cell r="CF229" t="e">
            <v>#REF!</v>
          </cell>
          <cell r="CG229" t="e">
            <v>#REF!</v>
          </cell>
          <cell r="CH229" t="e">
            <v>#REF!</v>
          </cell>
          <cell r="CI229" t="e">
            <v>#REF!</v>
          </cell>
          <cell r="CJ229">
            <v>40999.676213541665</v>
          </cell>
          <cell r="CK229" t="e">
            <v>#REF!</v>
          </cell>
          <cell r="CL229" t="e">
            <v>#REF!</v>
          </cell>
          <cell r="CM229" t="e">
            <v>#REF!</v>
          </cell>
          <cell r="DL229" t="e">
            <v>#REF!</v>
          </cell>
          <cell r="DM229">
            <v>0</v>
          </cell>
          <cell r="DN229">
            <v>0</v>
          </cell>
        </row>
        <row r="230">
          <cell r="C230">
            <v>156</v>
          </cell>
          <cell r="D230">
            <v>292</v>
          </cell>
          <cell r="E230" t="str">
            <v>01100026</v>
          </cell>
          <cell r="F230" t="str">
            <v>Cicalengka</v>
          </cell>
          <cell r="G230" t="str">
            <v>Plant Cicalengka/Production</v>
          </cell>
          <cell r="H230" t="str">
            <v>01100026</v>
          </cell>
          <cell r="I230" t="str">
            <v>C11310005</v>
          </cell>
          <cell r="J230" t="str">
            <v>PROD. LINE CCLK</v>
          </cell>
          <cell r="K230" t="str">
            <v>C11310005</v>
          </cell>
          <cell r="L230" t="str">
            <v>PROD. LINE CCLK</v>
          </cell>
          <cell r="M230" t="str">
            <v>Uton Hartono</v>
          </cell>
          <cell r="N230" t="str">
            <v>Production Supervisor</v>
          </cell>
          <cell r="O230" t="str">
            <v>XXX</v>
          </cell>
          <cell r="P230" t="str">
            <v>Laki-laki</v>
          </cell>
          <cell r="Q230">
            <v>40287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25</v>
          </cell>
          <cell r="AJ230">
            <v>23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2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0.02</v>
          </cell>
          <cell r="BL230">
            <v>0</v>
          </cell>
          <cell r="BN230">
            <v>0</v>
          </cell>
          <cell r="BP230">
            <v>40287</v>
          </cell>
          <cell r="BQ230">
            <v>498</v>
          </cell>
          <cell r="BR230">
            <v>1</v>
          </cell>
          <cell r="BS230">
            <v>133</v>
          </cell>
          <cell r="BT230">
            <v>4</v>
          </cell>
          <cell r="BU230">
            <v>13</v>
          </cell>
          <cell r="BV230">
            <v>12</v>
          </cell>
          <cell r="BW230">
            <v>0</v>
          </cell>
          <cell r="BX230">
            <v>12</v>
          </cell>
          <cell r="BY230">
            <v>0</v>
          </cell>
          <cell r="BZ230">
            <v>23</v>
          </cell>
          <cell r="CA230">
            <v>0</v>
          </cell>
          <cell r="CB230">
            <v>0</v>
          </cell>
          <cell r="CF230" t="e">
            <v>#REF!</v>
          </cell>
          <cell r="CG230" t="e">
            <v>#REF!</v>
          </cell>
          <cell r="CH230" t="e">
            <v>#REF!</v>
          </cell>
          <cell r="CI230" t="e">
            <v>#REF!</v>
          </cell>
          <cell r="CJ230">
            <v>40999.676213541665</v>
          </cell>
          <cell r="CK230" t="e">
            <v>#REF!</v>
          </cell>
          <cell r="CL230" t="e">
            <v>#REF!</v>
          </cell>
          <cell r="CM230" t="e">
            <v>#REF!</v>
          </cell>
          <cell r="DL230" t="e">
            <v>#REF!</v>
          </cell>
          <cell r="DM230">
            <v>0</v>
          </cell>
          <cell r="DN230">
            <v>-1</v>
          </cell>
        </row>
        <row r="231">
          <cell r="C231">
            <v>104</v>
          </cell>
          <cell r="D231">
            <v>293</v>
          </cell>
          <cell r="E231" t="str">
            <v>06099068</v>
          </cell>
          <cell r="F231" t="str">
            <v>Rancaekek</v>
          </cell>
          <cell r="G231" t="str">
            <v>Logistics</v>
          </cell>
          <cell r="H231" t="str">
            <v>06099068</v>
          </cell>
          <cell r="I231" t="str">
            <v>C22500001</v>
          </cell>
          <cell r="J231" t="str">
            <v>DC RANCAEKEK</v>
          </cell>
          <cell r="K231" t="str">
            <v>C22500001</v>
          </cell>
          <cell r="L231" t="str">
            <v>DC RANCAEKEK</v>
          </cell>
          <cell r="M231" t="str">
            <v>Aditia Rendra</v>
          </cell>
          <cell r="N231" t="str">
            <v>Transport Administration</v>
          </cell>
          <cell r="O231" t="str">
            <v>XXX</v>
          </cell>
          <cell r="P231" t="str">
            <v>Laki-laki</v>
          </cell>
          <cell r="Q231">
            <v>40000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23</v>
          </cell>
          <cell r="AJ231">
            <v>22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0</v>
          </cell>
          <cell r="AS231">
            <v>1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0.02</v>
          </cell>
          <cell r="BL231">
            <v>0</v>
          </cell>
          <cell r="BN231">
            <v>0</v>
          </cell>
          <cell r="BP231">
            <v>40000</v>
          </cell>
          <cell r="BQ231">
            <v>785</v>
          </cell>
          <cell r="BR231">
            <v>2</v>
          </cell>
          <cell r="BS231">
            <v>55</v>
          </cell>
          <cell r="BT231">
            <v>1</v>
          </cell>
          <cell r="BU231">
            <v>25</v>
          </cell>
          <cell r="BV231">
            <v>12</v>
          </cell>
          <cell r="BW231">
            <v>1</v>
          </cell>
          <cell r="BX231">
            <v>13</v>
          </cell>
          <cell r="BY231">
            <v>0</v>
          </cell>
          <cell r="BZ231">
            <v>22</v>
          </cell>
          <cell r="CA231">
            <v>0</v>
          </cell>
          <cell r="CB231">
            <v>0</v>
          </cell>
          <cell r="CF231" t="e">
            <v>#REF!</v>
          </cell>
          <cell r="CG231" t="e">
            <v>#REF!</v>
          </cell>
          <cell r="CH231" t="e">
            <v>#REF!</v>
          </cell>
          <cell r="CI231" t="e">
            <v>#REF!</v>
          </cell>
          <cell r="CJ231">
            <v>40999.676213541665</v>
          </cell>
          <cell r="CK231" t="e">
            <v>#REF!</v>
          </cell>
          <cell r="CL231" t="e">
            <v>#REF!</v>
          </cell>
          <cell r="CM231" t="e">
            <v>#REF!</v>
          </cell>
          <cell r="DL231" t="e">
            <v>#REF!</v>
          </cell>
          <cell r="DM231">
            <v>0</v>
          </cell>
          <cell r="DN231">
            <v>1</v>
          </cell>
        </row>
        <row r="232">
          <cell r="C232">
            <v>200</v>
          </cell>
          <cell r="D232">
            <v>295</v>
          </cell>
          <cell r="E232" t="str">
            <v>06100400</v>
          </cell>
          <cell r="F232" t="str">
            <v>Rancaekek</v>
          </cell>
          <cell r="G232" t="str">
            <v>Plant Rancaekek/PGA</v>
          </cell>
          <cell r="H232" t="str">
            <v>06100400</v>
          </cell>
          <cell r="I232" t="str">
            <v>C11420004</v>
          </cell>
          <cell r="J232" t="str">
            <v>PGA RCK</v>
          </cell>
          <cell r="K232" t="str">
            <v>C11410004</v>
          </cell>
          <cell r="L232" t="str">
            <v>PROD. LINE RCK</v>
          </cell>
          <cell r="M232" t="str">
            <v>Agus Sudrajat</v>
          </cell>
          <cell r="N232" t="str">
            <v xml:space="preserve">General Affair Administration </v>
          </cell>
          <cell r="O232" t="str">
            <v>XXX</v>
          </cell>
          <cell r="P232" t="str">
            <v>Laki-laki</v>
          </cell>
          <cell r="Q232">
            <v>40360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25</v>
          </cell>
          <cell r="AJ232">
            <v>25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0.02</v>
          </cell>
          <cell r="BL232">
            <v>0</v>
          </cell>
          <cell r="BN232">
            <v>0</v>
          </cell>
          <cell r="BP232">
            <v>40360</v>
          </cell>
          <cell r="BQ232">
            <v>425</v>
          </cell>
          <cell r="BR232">
            <v>1</v>
          </cell>
          <cell r="BS232">
            <v>60</v>
          </cell>
          <cell r="BT232">
            <v>2</v>
          </cell>
          <cell r="BU232">
            <v>0</v>
          </cell>
          <cell r="BV232">
            <v>12</v>
          </cell>
          <cell r="BW232">
            <v>0</v>
          </cell>
          <cell r="BX232">
            <v>12</v>
          </cell>
          <cell r="BY232">
            <v>0</v>
          </cell>
          <cell r="BZ232">
            <v>25</v>
          </cell>
          <cell r="CA232">
            <v>0</v>
          </cell>
          <cell r="CB232">
            <v>0</v>
          </cell>
          <cell r="CF232" t="e">
            <v>#REF!</v>
          </cell>
          <cell r="CG232" t="e">
            <v>#REF!</v>
          </cell>
          <cell r="CH232" t="e">
            <v>#REF!</v>
          </cell>
          <cell r="CI232" t="e">
            <v>#REF!</v>
          </cell>
          <cell r="CJ232">
            <v>40999.676213541665</v>
          </cell>
          <cell r="CK232" t="e">
            <v>#REF!</v>
          </cell>
          <cell r="CL232" t="e">
            <v>#REF!</v>
          </cell>
          <cell r="CM232" t="e">
            <v>#REF!</v>
          </cell>
          <cell r="DL232" t="e">
            <v>#REF!</v>
          </cell>
          <cell r="DM232">
            <v>0</v>
          </cell>
          <cell r="DN232">
            <v>8</v>
          </cell>
        </row>
        <row r="233">
          <cell r="C233">
            <v>195</v>
          </cell>
          <cell r="D233">
            <v>296</v>
          </cell>
          <cell r="E233" t="str">
            <v>03010009</v>
          </cell>
          <cell r="F233" t="str">
            <v>Cicalengka</v>
          </cell>
          <cell r="G233" t="str">
            <v>Plant Cicalengka/Warehouse-Sparepart</v>
          </cell>
          <cell r="H233" t="str">
            <v>03010009</v>
          </cell>
          <cell r="I233" t="str">
            <v>C11320006</v>
          </cell>
          <cell r="J233" t="str">
            <v>MACHINE MAINT. CCLK</v>
          </cell>
          <cell r="K233" t="str">
            <v>C11310005</v>
          </cell>
          <cell r="L233" t="str">
            <v>PROD. LINE CCLK</v>
          </cell>
          <cell r="M233" t="str">
            <v>Agustini Maryani</v>
          </cell>
          <cell r="N233" t="str">
            <v>Warehouse Clerk - Sparepart</v>
          </cell>
          <cell r="O233" t="str">
            <v>XXX</v>
          </cell>
          <cell r="P233" t="str">
            <v>Perempuan</v>
          </cell>
          <cell r="Q233">
            <v>37210</v>
          </cell>
          <cell r="U233">
            <v>0</v>
          </cell>
          <cell r="V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25</v>
          </cell>
          <cell r="AJ233">
            <v>24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0.02</v>
          </cell>
          <cell r="BL233">
            <v>0</v>
          </cell>
          <cell r="BN233">
            <v>0</v>
          </cell>
          <cell r="BP233">
            <v>37210</v>
          </cell>
          <cell r="BQ233">
            <v>3575</v>
          </cell>
          <cell r="BR233">
            <v>9</v>
          </cell>
          <cell r="BS233">
            <v>290</v>
          </cell>
          <cell r="BT233">
            <v>9</v>
          </cell>
          <cell r="BU233">
            <v>20</v>
          </cell>
          <cell r="BV233">
            <v>12</v>
          </cell>
          <cell r="BW233">
            <v>1</v>
          </cell>
          <cell r="BX233">
            <v>13</v>
          </cell>
          <cell r="BY233">
            <v>0</v>
          </cell>
          <cell r="BZ233">
            <v>24</v>
          </cell>
          <cell r="CA233">
            <v>0</v>
          </cell>
          <cell r="CB233">
            <v>0</v>
          </cell>
          <cell r="CF233" t="e">
            <v>#REF!</v>
          </cell>
          <cell r="CG233" t="e">
            <v>#REF!</v>
          </cell>
          <cell r="CH233" t="e">
            <v>#REF!</v>
          </cell>
          <cell r="CI233" t="e">
            <v>#REF!</v>
          </cell>
          <cell r="CJ233">
            <v>40999.676213541665</v>
          </cell>
          <cell r="CK233" t="e">
            <v>#REF!</v>
          </cell>
          <cell r="CL233" t="e">
            <v>#REF!</v>
          </cell>
          <cell r="CM233" t="e">
            <v>#REF!</v>
          </cell>
          <cell r="DL233" t="e">
            <v>#REF!</v>
          </cell>
          <cell r="DM233">
            <v>0</v>
          </cell>
          <cell r="DN233">
            <v>3</v>
          </cell>
        </row>
        <row r="234">
          <cell r="C234">
            <v>325</v>
          </cell>
          <cell r="D234">
            <v>297</v>
          </cell>
          <cell r="E234" t="str">
            <v>06100512</v>
          </cell>
          <cell r="F234" t="str">
            <v>Rancaekek</v>
          </cell>
          <cell r="G234" t="str">
            <v xml:space="preserve">Supply Chain Management </v>
          </cell>
          <cell r="H234" t="str">
            <v>06100512</v>
          </cell>
          <cell r="I234" t="str">
            <v>C12000001</v>
          </cell>
          <cell r="J234" t="str">
            <v>SUPPLY MANAGEMENT</v>
          </cell>
          <cell r="K234" t="str">
            <v>C22500001</v>
          </cell>
          <cell r="L234" t="str">
            <v>DC RANCAEKEK</v>
          </cell>
          <cell r="M234" t="str">
            <v>Andi Syah Putra</v>
          </cell>
          <cell r="N234" t="str">
            <v>Distribution Requirement Planning</v>
          </cell>
          <cell r="O234" t="str">
            <v>XXX</v>
          </cell>
          <cell r="P234" t="str">
            <v>Laki-laki</v>
          </cell>
          <cell r="Q234">
            <v>40527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Z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21</v>
          </cell>
          <cell r="AJ234">
            <v>21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N234">
            <v>0</v>
          </cell>
          <cell r="BP234">
            <v>40527</v>
          </cell>
          <cell r="BQ234">
            <v>258</v>
          </cell>
          <cell r="BR234">
            <v>0</v>
          </cell>
          <cell r="BS234">
            <v>258</v>
          </cell>
          <cell r="BT234">
            <v>8</v>
          </cell>
          <cell r="BU234">
            <v>18</v>
          </cell>
          <cell r="BV234">
            <v>8</v>
          </cell>
          <cell r="BW234">
            <v>1</v>
          </cell>
          <cell r="BX234">
            <v>9</v>
          </cell>
          <cell r="BY234">
            <v>0</v>
          </cell>
          <cell r="BZ234">
            <v>21</v>
          </cell>
          <cell r="CA234">
            <v>0</v>
          </cell>
          <cell r="CB234">
            <v>0</v>
          </cell>
          <cell r="CF234" t="e">
            <v>#REF!</v>
          </cell>
          <cell r="CG234" t="e">
            <v>#REF!</v>
          </cell>
          <cell r="CH234" t="e">
            <v>#REF!</v>
          </cell>
          <cell r="CI234" t="e">
            <v>#REF!</v>
          </cell>
          <cell r="CJ234">
            <v>40999.676213541665</v>
          </cell>
          <cell r="CK234" t="e">
            <v>#REF!</v>
          </cell>
          <cell r="CL234" t="e">
            <v>#REF!</v>
          </cell>
          <cell r="CM234" t="e">
            <v>#REF!</v>
          </cell>
          <cell r="DL234" t="e">
            <v>#REF!</v>
          </cell>
          <cell r="DM234">
            <v>0</v>
          </cell>
          <cell r="DN234">
            <v>6</v>
          </cell>
        </row>
        <row r="235">
          <cell r="C235">
            <v>105</v>
          </cell>
          <cell r="D235">
            <v>298</v>
          </cell>
          <cell r="E235" t="str">
            <v>06060593</v>
          </cell>
          <cell r="F235" t="str">
            <v>Rancaekek</v>
          </cell>
          <cell r="G235" t="str">
            <v>Logistics</v>
          </cell>
          <cell r="H235" t="str">
            <v>06060593</v>
          </cell>
          <cell r="I235" t="str">
            <v>C22500001</v>
          </cell>
          <cell r="J235" t="str">
            <v>DC RANCAEKEK</v>
          </cell>
          <cell r="K235" t="str">
            <v>C22500001</v>
          </cell>
          <cell r="L235" t="str">
            <v>DC RANCAEKEK</v>
          </cell>
          <cell r="M235" t="str">
            <v>Arianty</v>
          </cell>
          <cell r="N235" t="str">
            <v>Transport &amp; Order Section Manager</v>
          </cell>
          <cell r="O235" t="str">
            <v>XXX</v>
          </cell>
          <cell r="P235" t="str">
            <v>Perempuan</v>
          </cell>
          <cell r="Q235">
            <v>38838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23</v>
          </cell>
          <cell r="AJ235">
            <v>23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3032700</v>
          </cell>
          <cell r="BD235">
            <v>0</v>
          </cell>
          <cell r="BE235">
            <v>433300</v>
          </cell>
          <cell r="BF235">
            <v>2599400</v>
          </cell>
          <cell r="BG235">
            <v>21000000</v>
          </cell>
          <cell r="BH235">
            <v>1400000</v>
          </cell>
          <cell r="BI235">
            <v>0</v>
          </cell>
          <cell r="BJ235">
            <v>22400000</v>
          </cell>
          <cell r="BK235">
            <v>0</v>
          </cell>
          <cell r="BL235">
            <v>0</v>
          </cell>
          <cell r="BN235">
            <v>-1833300</v>
          </cell>
          <cell r="BP235">
            <v>38838</v>
          </cell>
          <cell r="BQ235">
            <v>1947</v>
          </cell>
          <cell r="BR235">
            <v>5</v>
          </cell>
          <cell r="BS235">
            <v>122</v>
          </cell>
          <cell r="BT235">
            <v>4</v>
          </cell>
          <cell r="BU235">
            <v>2</v>
          </cell>
          <cell r="BV235">
            <v>12</v>
          </cell>
          <cell r="BW235">
            <v>0</v>
          </cell>
          <cell r="BX235">
            <v>12</v>
          </cell>
          <cell r="BY235">
            <v>0</v>
          </cell>
          <cell r="BZ235">
            <v>23</v>
          </cell>
          <cell r="CA235">
            <v>0</v>
          </cell>
          <cell r="CB235">
            <v>0</v>
          </cell>
          <cell r="CF235" t="e">
            <v>#REF!</v>
          </cell>
          <cell r="CG235" t="e">
            <v>#REF!</v>
          </cell>
          <cell r="CH235" t="e">
            <v>#REF!</v>
          </cell>
          <cell r="CI235" t="e">
            <v>#REF!</v>
          </cell>
          <cell r="CJ235">
            <v>40999.676213541665</v>
          </cell>
          <cell r="CK235" t="e">
            <v>#REF!</v>
          </cell>
          <cell r="CL235" t="e">
            <v>#REF!</v>
          </cell>
          <cell r="CM235" t="e">
            <v>#REF!</v>
          </cell>
          <cell r="DL235" t="e">
            <v>#REF!</v>
          </cell>
          <cell r="DM235">
            <v>0</v>
          </cell>
          <cell r="DN235">
            <v>0</v>
          </cell>
        </row>
        <row r="236">
          <cell r="C236">
            <v>106</v>
          </cell>
          <cell r="D236">
            <v>299</v>
          </cell>
          <cell r="E236" t="str">
            <v>06100007</v>
          </cell>
          <cell r="F236" t="str">
            <v>Rancaekek</v>
          </cell>
          <cell r="G236" t="str">
            <v>Logistics</v>
          </cell>
          <cell r="H236" t="str">
            <v>06100007</v>
          </cell>
          <cell r="I236" t="str">
            <v>C22500001</v>
          </cell>
          <cell r="J236" t="str">
            <v>DC RANCAEKEK</v>
          </cell>
          <cell r="K236" t="str">
            <v>C22500001</v>
          </cell>
          <cell r="L236" t="str">
            <v>DC RANCAEKEK</v>
          </cell>
          <cell r="M236" t="str">
            <v>Arwin Mulyadi</v>
          </cell>
          <cell r="N236" t="str">
            <v>Outbound Clerk</v>
          </cell>
          <cell r="O236" t="str">
            <v>XXX</v>
          </cell>
          <cell r="P236" t="str">
            <v>Laki-laki</v>
          </cell>
          <cell r="Q236">
            <v>40203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41</v>
          </cell>
          <cell r="AJ236">
            <v>3</v>
          </cell>
          <cell r="AK236">
            <v>0</v>
          </cell>
          <cell r="AL236">
            <v>0</v>
          </cell>
          <cell r="AM236">
            <v>0</v>
          </cell>
          <cell r="AN236">
            <v>29</v>
          </cell>
          <cell r="AO236">
            <v>0</v>
          </cell>
          <cell r="AP236">
            <v>0</v>
          </cell>
          <cell r="AR236">
            <v>0</v>
          </cell>
          <cell r="AS236">
            <v>9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N236">
            <v>0</v>
          </cell>
          <cell r="BP236">
            <v>40203</v>
          </cell>
          <cell r="BQ236">
            <v>582</v>
          </cell>
          <cell r="BR236">
            <v>1</v>
          </cell>
          <cell r="BS236">
            <v>217</v>
          </cell>
          <cell r="BT236">
            <v>7</v>
          </cell>
          <cell r="BU236">
            <v>7</v>
          </cell>
          <cell r="BV236">
            <v>12</v>
          </cell>
          <cell r="BW236">
            <v>0</v>
          </cell>
          <cell r="BX236">
            <v>12</v>
          </cell>
          <cell r="BY236">
            <v>0</v>
          </cell>
          <cell r="BZ236">
            <v>3</v>
          </cell>
          <cell r="CA236">
            <v>0</v>
          </cell>
          <cell r="CB236">
            <v>0</v>
          </cell>
          <cell r="CF236" t="e">
            <v>#REF!</v>
          </cell>
          <cell r="CG236" t="e">
            <v>#REF!</v>
          </cell>
          <cell r="CH236" t="e">
            <v>#REF!</v>
          </cell>
          <cell r="CI236" t="e">
            <v>#REF!</v>
          </cell>
          <cell r="CJ236">
            <v>40999.676213541665</v>
          </cell>
          <cell r="CK236" t="e">
            <v>#REF!</v>
          </cell>
          <cell r="CL236" t="e">
            <v>#REF!</v>
          </cell>
          <cell r="CM236" t="e">
            <v>#REF!</v>
          </cell>
          <cell r="DL236" t="e">
            <v>#REF!</v>
          </cell>
          <cell r="DM236">
            <v>0</v>
          </cell>
          <cell r="DN236">
            <v>0</v>
          </cell>
        </row>
        <row r="237">
          <cell r="C237">
            <v>107</v>
          </cell>
          <cell r="D237">
            <v>300</v>
          </cell>
          <cell r="E237" t="str">
            <v>06099244</v>
          </cell>
          <cell r="F237" t="str">
            <v>Rancaekek</v>
          </cell>
          <cell r="G237" t="str">
            <v>Logistics</v>
          </cell>
          <cell r="H237" t="str">
            <v>06099244</v>
          </cell>
          <cell r="I237" t="str">
            <v>C22500001</v>
          </cell>
          <cell r="J237" t="str">
            <v>DC RANCAEKEK</v>
          </cell>
          <cell r="K237" t="str">
            <v>C22500001</v>
          </cell>
          <cell r="L237" t="str">
            <v>DC RANCAEKEK</v>
          </cell>
          <cell r="M237" t="str">
            <v>Asep Rustandi</v>
          </cell>
          <cell r="N237" t="str">
            <v>Outbound Clerk</v>
          </cell>
          <cell r="O237" t="str">
            <v>XXX</v>
          </cell>
          <cell r="P237" t="str">
            <v>Laki-laki</v>
          </cell>
          <cell r="Q237">
            <v>40134</v>
          </cell>
          <cell r="U237">
            <v>0</v>
          </cell>
          <cell r="V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23</v>
          </cell>
          <cell r="AJ237">
            <v>23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N237">
            <v>0</v>
          </cell>
          <cell r="BP237">
            <v>40134</v>
          </cell>
          <cell r="BQ237">
            <v>651</v>
          </cell>
          <cell r="BR237">
            <v>1</v>
          </cell>
          <cell r="BS237">
            <v>286</v>
          </cell>
          <cell r="BT237">
            <v>9</v>
          </cell>
          <cell r="BU237">
            <v>16</v>
          </cell>
          <cell r="BV237">
            <v>12</v>
          </cell>
          <cell r="BW237">
            <v>1</v>
          </cell>
          <cell r="BX237">
            <v>13</v>
          </cell>
          <cell r="BY237">
            <v>0</v>
          </cell>
          <cell r="BZ237">
            <v>23</v>
          </cell>
          <cell r="CA237">
            <v>0</v>
          </cell>
          <cell r="CB237">
            <v>0</v>
          </cell>
          <cell r="CF237" t="e">
            <v>#REF!</v>
          </cell>
          <cell r="CG237" t="e">
            <v>#REF!</v>
          </cell>
          <cell r="CH237" t="e">
            <v>#REF!</v>
          </cell>
          <cell r="CI237" t="e">
            <v>#REF!</v>
          </cell>
          <cell r="CJ237">
            <v>40999.676213541665</v>
          </cell>
          <cell r="CK237" t="e">
            <v>#REF!</v>
          </cell>
          <cell r="CL237" t="e">
            <v>#REF!</v>
          </cell>
          <cell r="CM237" t="e">
            <v>#REF!</v>
          </cell>
          <cell r="DL237" t="e">
            <v>#REF!</v>
          </cell>
          <cell r="DM237">
            <v>0</v>
          </cell>
          <cell r="DN237">
            <v>9</v>
          </cell>
        </row>
        <row r="238">
          <cell r="C238">
            <v>197</v>
          </cell>
          <cell r="D238">
            <v>301</v>
          </cell>
          <cell r="E238" t="str">
            <v>03090100</v>
          </cell>
          <cell r="F238" t="str">
            <v>Rancaekek</v>
          </cell>
          <cell r="G238" t="str">
            <v>Plant Rancaekek/ QA-QC</v>
          </cell>
          <cell r="H238" t="str">
            <v>03090100</v>
          </cell>
          <cell r="I238" t="str">
            <v>C11420003</v>
          </cell>
          <cell r="J238" t="str">
            <v>QC RCK</v>
          </cell>
          <cell r="K238" t="str">
            <v>C11410004</v>
          </cell>
          <cell r="L238" t="str">
            <v>PROD. LINE RCK</v>
          </cell>
          <cell r="M238" t="str">
            <v>Astri Sugih Lestari</v>
          </cell>
          <cell r="N238" t="str">
            <v>Quality Control Supervisor</v>
          </cell>
          <cell r="O238" t="str">
            <v>XXX</v>
          </cell>
          <cell r="P238" t="str">
            <v>Perempuan</v>
          </cell>
          <cell r="Q238">
            <v>39846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25</v>
          </cell>
          <cell r="AJ238">
            <v>25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0.02</v>
          </cell>
          <cell r="BL238">
            <v>0</v>
          </cell>
          <cell r="BN238">
            <v>0</v>
          </cell>
          <cell r="BP238">
            <v>39846</v>
          </cell>
          <cell r="BQ238">
            <v>939</v>
          </cell>
          <cell r="BR238">
            <v>2</v>
          </cell>
          <cell r="BS238">
            <v>209</v>
          </cell>
          <cell r="BT238">
            <v>6</v>
          </cell>
          <cell r="BU238">
            <v>29</v>
          </cell>
          <cell r="BV238">
            <v>12</v>
          </cell>
          <cell r="BW238">
            <v>1</v>
          </cell>
          <cell r="BX238">
            <v>13</v>
          </cell>
          <cell r="BY238">
            <v>0</v>
          </cell>
          <cell r="BZ238">
            <v>25</v>
          </cell>
          <cell r="CA238">
            <v>0</v>
          </cell>
          <cell r="CB238">
            <v>0</v>
          </cell>
          <cell r="CF238" t="e">
            <v>#REF!</v>
          </cell>
          <cell r="CG238" t="e">
            <v>#REF!</v>
          </cell>
          <cell r="CH238" t="e">
            <v>#REF!</v>
          </cell>
          <cell r="CI238" t="e">
            <v>#REF!</v>
          </cell>
          <cell r="CJ238">
            <v>40999.676213541665</v>
          </cell>
          <cell r="CK238" t="e">
            <v>#REF!</v>
          </cell>
          <cell r="CL238" t="e">
            <v>#REF!</v>
          </cell>
          <cell r="CM238" t="e">
            <v>#REF!</v>
          </cell>
          <cell r="DL238" t="e">
            <v>#REF!</v>
          </cell>
          <cell r="DM238">
            <v>0</v>
          </cell>
          <cell r="DN238">
            <v>12</v>
          </cell>
        </row>
        <row r="239">
          <cell r="C239">
            <v>108</v>
          </cell>
          <cell r="D239">
            <v>302</v>
          </cell>
          <cell r="E239" t="str">
            <v>06100008</v>
          </cell>
          <cell r="F239" t="str">
            <v>Rancaekek</v>
          </cell>
          <cell r="G239" t="str">
            <v>Logistics</v>
          </cell>
          <cell r="H239" t="str">
            <v>06100008</v>
          </cell>
          <cell r="I239" t="str">
            <v>C22500001</v>
          </cell>
          <cell r="J239" t="str">
            <v>DC RANCAEKEK</v>
          </cell>
          <cell r="K239" t="str">
            <v>C22500001</v>
          </cell>
          <cell r="L239" t="str">
            <v>DC RANCAEKEK</v>
          </cell>
          <cell r="M239" t="str">
            <v>Atin Rohaetin</v>
          </cell>
          <cell r="N239" t="str">
            <v>Outbound Clerk</v>
          </cell>
          <cell r="O239" t="str">
            <v>XXX</v>
          </cell>
          <cell r="P239" t="str">
            <v>Perempuan</v>
          </cell>
          <cell r="Q239">
            <v>40203</v>
          </cell>
          <cell r="U239">
            <v>0</v>
          </cell>
          <cell r="V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25</v>
          </cell>
          <cell r="AJ239">
            <v>23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</v>
          </cell>
          <cell r="AR239">
            <v>0</v>
          </cell>
          <cell r="AS239">
            <v>1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N239">
            <v>0</v>
          </cell>
          <cell r="BP239">
            <v>40203</v>
          </cell>
          <cell r="BQ239">
            <v>582</v>
          </cell>
          <cell r="BR239">
            <v>1</v>
          </cell>
          <cell r="BS239">
            <v>217</v>
          </cell>
          <cell r="BT239">
            <v>7</v>
          </cell>
          <cell r="BU239">
            <v>7</v>
          </cell>
          <cell r="BV239">
            <v>12</v>
          </cell>
          <cell r="BW239">
            <v>0</v>
          </cell>
          <cell r="BX239">
            <v>12</v>
          </cell>
          <cell r="BY239">
            <v>0</v>
          </cell>
          <cell r="BZ239">
            <v>23</v>
          </cell>
          <cell r="CA239">
            <v>0</v>
          </cell>
          <cell r="CB239">
            <v>0</v>
          </cell>
          <cell r="CF239" t="e">
            <v>#REF!</v>
          </cell>
          <cell r="CG239" t="e">
            <v>#REF!</v>
          </cell>
          <cell r="CH239" t="e">
            <v>#REF!</v>
          </cell>
          <cell r="CI239" t="e">
            <v>#REF!</v>
          </cell>
          <cell r="CJ239">
            <v>40999.676213541665</v>
          </cell>
          <cell r="CK239" t="e">
            <v>#REF!</v>
          </cell>
          <cell r="CL239" t="e">
            <v>#REF!</v>
          </cell>
          <cell r="CM239" t="e">
            <v>#REF!</v>
          </cell>
          <cell r="DL239" t="e">
            <v>#REF!</v>
          </cell>
          <cell r="DM239">
            <v>0</v>
          </cell>
          <cell r="DN239">
            <v>4</v>
          </cell>
        </row>
        <row r="240">
          <cell r="C240">
            <v>129</v>
          </cell>
          <cell r="D240">
            <v>303</v>
          </cell>
          <cell r="E240" t="str">
            <v>03090309</v>
          </cell>
          <cell r="F240" t="str">
            <v>Rancaekek</v>
          </cell>
          <cell r="G240" t="str">
            <v>Manufacturing</v>
          </cell>
          <cell r="H240" t="str">
            <v>03090309</v>
          </cell>
          <cell r="I240" t="str">
            <v>C11410004</v>
          </cell>
          <cell r="J240" t="str">
            <v>PROD. LINE RCK</v>
          </cell>
          <cell r="K240" t="str">
            <v>C11900001</v>
          </cell>
          <cell r="L240" t="str">
            <v>Manufacturing Support</v>
          </cell>
          <cell r="M240" t="str">
            <v>Christianta Sitepu</v>
          </cell>
          <cell r="N240" t="str">
            <v>Plant Manager Coordinator</v>
          </cell>
          <cell r="O240" t="str">
            <v>XXX</v>
          </cell>
          <cell r="P240" t="str">
            <v>Laki-laki</v>
          </cell>
          <cell r="Q240">
            <v>39869</v>
          </cell>
          <cell r="U240">
            <v>0</v>
          </cell>
          <cell r="V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25</v>
          </cell>
          <cell r="AJ240">
            <v>24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1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19687500</v>
          </cell>
          <cell r="BH240">
            <v>1406250</v>
          </cell>
          <cell r="BI240">
            <v>0</v>
          </cell>
          <cell r="BJ240">
            <v>21093750</v>
          </cell>
          <cell r="BK240">
            <v>0</v>
          </cell>
          <cell r="BL240">
            <v>0</v>
          </cell>
          <cell r="BN240">
            <v>-1406250</v>
          </cell>
          <cell r="BP240">
            <v>39869</v>
          </cell>
          <cell r="BQ240">
            <v>916</v>
          </cell>
          <cell r="BR240">
            <v>2</v>
          </cell>
          <cell r="BS240">
            <v>186</v>
          </cell>
          <cell r="BT240">
            <v>6</v>
          </cell>
          <cell r="BU240">
            <v>6</v>
          </cell>
          <cell r="BV240">
            <v>12</v>
          </cell>
          <cell r="BW240">
            <v>0</v>
          </cell>
          <cell r="BX240">
            <v>12</v>
          </cell>
          <cell r="BY240">
            <v>0</v>
          </cell>
          <cell r="BZ240">
            <v>24</v>
          </cell>
          <cell r="CA240">
            <v>0</v>
          </cell>
          <cell r="CB240">
            <v>0</v>
          </cell>
          <cell r="CF240" t="e">
            <v>#REF!</v>
          </cell>
          <cell r="CG240" t="e">
            <v>#REF!</v>
          </cell>
          <cell r="CH240" t="e">
            <v>#REF!</v>
          </cell>
          <cell r="CI240" t="e">
            <v>#REF!</v>
          </cell>
          <cell r="CJ240">
            <v>40999.676213541665</v>
          </cell>
          <cell r="CK240" t="e">
            <v>#REF!</v>
          </cell>
          <cell r="CL240" t="e">
            <v>#REF!</v>
          </cell>
          <cell r="CM240" t="e">
            <v>#REF!</v>
          </cell>
          <cell r="DL240" t="e">
            <v>#REF!</v>
          </cell>
          <cell r="DM240">
            <v>0</v>
          </cell>
          <cell r="DN240">
            <v>13</v>
          </cell>
        </row>
        <row r="241">
          <cell r="C241">
            <v>109</v>
          </cell>
          <cell r="D241">
            <v>304</v>
          </cell>
          <cell r="E241" t="str">
            <v>06070407</v>
          </cell>
          <cell r="F241" t="str">
            <v>Rancaekek</v>
          </cell>
          <cell r="G241" t="str">
            <v>Logistics</v>
          </cell>
          <cell r="H241" t="str">
            <v>06070407</v>
          </cell>
          <cell r="I241" t="str">
            <v>C22500001</v>
          </cell>
          <cell r="J241" t="str">
            <v>DC RANCAEKEK</v>
          </cell>
          <cell r="K241" t="str">
            <v>C22500001</v>
          </cell>
          <cell r="L241" t="str">
            <v>DC RANCAEKEK</v>
          </cell>
          <cell r="M241" t="str">
            <v>Darmanto</v>
          </cell>
          <cell r="N241" t="str">
            <v>Logistics Data Support</v>
          </cell>
          <cell r="O241" t="str">
            <v>XXX</v>
          </cell>
          <cell r="P241" t="str">
            <v>Laki-laki</v>
          </cell>
          <cell r="Q241">
            <v>39114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23</v>
          </cell>
          <cell r="AJ241">
            <v>23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N241">
            <v>0</v>
          </cell>
          <cell r="BP241">
            <v>39114</v>
          </cell>
          <cell r="BQ241">
            <v>1671</v>
          </cell>
          <cell r="BR241">
            <v>4</v>
          </cell>
          <cell r="BS241">
            <v>211</v>
          </cell>
          <cell r="BT241">
            <v>7</v>
          </cell>
          <cell r="BU241">
            <v>1</v>
          </cell>
          <cell r="BV241">
            <v>12</v>
          </cell>
          <cell r="BW241">
            <v>0</v>
          </cell>
          <cell r="BX241">
            <v>12</v>
          </cell>
          <cell r="BY241">
            <v>0</v>
          </cell>
          <cell r="BZ241">
            <v>23</v>
          </cell>
          <cell r="CA241">
            <v>0</v>
          </cell>
          <cell r="CB241">
            <v>0</v>
          </cell>
          <cell r="CF241" t="e">
            <v>#REF!</v>
          </cell>
          <cell r="CG241" t="e">
            <v>#REF!</v>
          </cell>
          <cell r="CH241" t="e">
            <v>#REF!</v>
          </cell>
          <cell r="CI241" t="e">
            <v>#REF!</v>
          </cell>
          <cell r="CJ241">
            <v>40999.676213541665</v>
          </cell>
          <cell r="CK241" t="e">
            <v>#REF!</v>
          </cell>
          <cell r="CL241" t="e">
            <v>#REF!</v>
          </cell>
          <cell r="CM241" t="e">
            <v>#REF!</v>
          </cell>
          <cell r="DL241" t="e">
            <v>#REF!</v>
          </cell>
          <cell r="DM241">
            <v>0</v>
          </cell>
          <cell r="DN241">
            <v>13</v>
          </cell>
        </row>
        <row r="242">
          <cell r="C242">
            <v>201</v>
          </cell>
          <cell r="D242">
            <v>305</v>
          </cell>
          <cell r="E242" t="str">
            <v>01990001</v>
          </cell>
          <cell r="F242" t="str">
            <v>Rancaekek</v>
          </cell>
          <cell r="G242" t="str">
            <v>Plant Rancaekek/PGA</v>
          </cell>
          <cell r="H242" t="str">
            <v>01990001</v>
          </cell>
          <cell r="I242" t="str">
            <v>C11420004</v>
          </cell>
          <cell r="J242" t="str">
            <v>PGA RCK</v>
          </cell>
          <cell r="K242" t="str">
            <v>C11410004</v>
          </cell>
          <cell r="L242" t="str">
            <v>PROD. LINE RCK</v>
          </cell>
          <cell r="M242" t="str">
            <v>Elis Yulianti</v>
          </cell>
          <cell r="N242" t="str">
            <v>Personnel Supervisor - Rancaekek</v>
          </cell>
          <cell r="O242" t="str">
            <v>XXX</v>
          </cell>
          <cell r="P242" t="str">
            <v>Perempuan</v>
          </cell>
          <cell r="Q242">
            <v>36325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25</v>
          </cell>
          <cell r="AJ242">
            <v>25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0.02</v>
          </cell>
          <cell r="BL242">
            <v>0</v>
          </cell>
          <cell r="BN242">
            <v>0</v>
          </cell>
          <cell r="BP242">
            <v>36325</v>
          </cell>
          <cell r="BQ242">
            <v>4460</v>
          </cell>
          <cell r="BR242">
            <v>12</v>
          </cell>
          <cell r="BS242">
            <v>80</v>
          </cell>
          <cell r="BT242">
            <v>2</v>
          </cell>
          <cell r="BU242">
            <v>20</v>
          </cell>
          <cell r="BV242">
            <v>12</v>
          </cell>
          <cell r="BW242">
            <v>1</v>
          </cell>
          <cell r="BX242">
            <v>13</v>
          </cell>
          <cell r="BY242">
            <v>0</v>
          </cell>
          <cell r="BZ242">
            <v>25</v>
          </cell>
          <cell r="CA242">
            <v>0</v>
          </cell>
          <cell r="CB242">
            <v>0</v>
          </cell>
          <cell r="CF242" t="e">
            <v>#REF!</v>
          </cell>
          <cell r="CG242" t="e">
            <v>#REF!</v>
          </cell>
          <cell r="CH242" t="e">
            <v>#REF!</v>
          </cell>
          <cell r="CI242" t="e">
            <v>#REF!</v>
          </cell>
          <cell r="CJ242">
            <v>40999.676213541665</v>
          </cell>
          <cell r="CK242" t="e">
            <v>#REF!</v>
          </cell>
          <cell r="CL242" t="e">
            <v>#REF!</v>
          </cell>
          <cell r="CM242" t="e">
            <v>#REF!</v>
          </cell>
          <cell r="DL242" t="e">
            <v>#REF!</v>
          </cell>
          <cell r="DM242">
            <v>0</v>
          </cell>
          <cell r="DN242">
            <v>0</v>
          </cell>
        </row>
        <row r="243">
          <cell r="C243">
            <v>206</v>
          </cell>
          <cell r="D243">
            <v>306</v>
          </cell>
          <cell r="E243" t="str">
            <v>03030070</v>
          </cell>
          <cell r="F243" t="str">
            <v>Rancaekek</v>
          </cell>
          <cell r="G243" t="str">
            <v>Plant Rancaekek/Production</v>
          </cell>
          <cell r="H243" t="str">
            <v>03030070</v>
          </cell>
          <cell r="I243" t="str">
            <v>C11410004</v>
          </cell>
          <cell r="J243" t="str">
            <v>PROD. LINE RCK</v>
          </cell>
          <cell r="K243" t="str">
            <v>C11410004</v>
          </cell>
          <cell r="L243" t="str">
            <v>PROD. LINE RCK</v>
          </cell>
          <cell r="M243" t="str">
            <v>Eneng Rosmayati</v>
          </cell>
          <cell r="N243" t="str">
            <v>Production Foreman</v>
          </cell>
          <cell r="O243" t="str">
            <v>XXX</v>
          </cell>
          <cell r="P243" t="str">
            <v>Perempuan</v>
          </cell>
          <cell r="Q243">
            <v>37777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4</v>
          </cell>
          <cell r="AB243">
            <v>5.5</v>
          </cell>
          <cell r="AC243">
            <v>21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25</v>
          </cell>
          <cell r="AJ243">
            <v>23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R243">
            <v>0</v>
          </cell>
          <cell r="AS243">
            <v>2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0.02</v>
          </cell>
          <cell r="BL243">
            <v>0</v>
          </cell>
          <cell r="BN243">
            <v>0</v>
          </cell>
          <cell r="BP243">
            <v>37777</v>
          </cell>
          <cell r="BQ243">
            <v>3008</v>
          </cell>
          <cell r="BR243">
            <v>8</v>
          </cell>
          <cell r="BS243">
            <v>88</v>
          </cell>
          <cell r="BT243">
            <v>2</v>
          </cell>
          <cell r="BU243">
            <v>28</v>
          </cell>
          <cell r="BV243">
            <v>12</v>
          </cell>
          <cell r="BW243">
            <v>1</v>
          </cell>
          <cell r="BX243">
            <v>13</v>
          </cell>
          <cell r="BY243">
            <v>0</v>
          </cell>
          <cell r="BZ243">
            <v>23</v>
          </cell>
          <cell r="CA243">
            <v>0</v>
          </cell>
          <cell r="CB243">
            <v>0</v>
          </cell>
          <cell r="CF243" t="e">
            <v>#REF!</v>
          </cell>
          <cell r="CG243" t="e">
            <v>#REF!</v>
          </cell>
          <cell r="CH243" t="e">
            <v>#REF!</v>
          </cell>
          <cell r="CI243" t="e">
            <v>#REF!</v>
          </cell>
          <cell r="CJ243">
            <v>40999.676213541665</v>
          </cell>
          <cell r="CK243" t="e">
            <v>#REF!</v>
          </cell>
          <cell r="CL243" t="e">
            <v>#REF!</v>
          </cell>
          <cell r="CM243" t="e">
            <v>#REF!</v>
          </cell>
          <cell r="DL243" t="e">
            <v>#REF!</v>
          </cell>
          <cell r="DM243">
            <v>0</v>
          </cell>
          <cell r="DN243">
            <v>0</v>
          </cell>
        </row>
        <row r="244">
          <cell r="C244">
            <v>110</v>
          </cell>
          <cell r="D244">
            <v>307</v>
          </cell>
          <cell r="E244" t="str">
            <v>06099006</v>
          </cell>
          <cell r="F244" t="str">
            <v>Rancaekek</v>
          </cell>
          <cell r="G244" t="str">
            <v>Logistics</v>
          </cell>
          <cell r="H244" t="str">
            <v>06099006</v>
          </cell>
          <cell r="I244" t="str">
            <v>C22500001</v>
          </cell>
          <cell r="J244" t="str">
            <v>DC RANCAEKEK</v>
          </cell>
          <cell r="K244" t="str">
            <v>C22500001</v>
          </cell>
          <cell r="L244" t="str">
            <v>DC RANCAEKEK</v>
          </cell>
          <cell r="M244" t="str">
            <v>Fajar Khotim Zaenudin</v>
          </cell>
          <cell r="N244" t="str">
            <v>Order Section Administration</v>
          </cell>
          <cell r="O244" t="str">
            <v>XXX</v>
          </cell>
          <cell r="P244" t="str">
            <v>Laki-laki</v>
          </cell>
          <cell r="Q244">
            <v>40000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23</v>
          </cell>
          <cell r="AJ244">
            <v>22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R244">
            <v>0</v>
          </cell>
          <cell r="AS244">
            <v>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N244">
            <v>0</v>
          </cell>
          <cell r="BP244">
            <v>40000</v>
          </cell>
          <cell r="BQ244">
            <v>785</v>
          </cell>
          <cell r="BR244">
            <v>2</v>
          </cell>
          <cell r="BS244">
            <v>55</v>
          </cell>
          <cell r="BT244">
            <v>1</v>
          </cell>
          <cell r="BU244">
            <v>25</v>
          </cell>
          <cell r="BV244">
            <v>12</v>
          </cell>
          <cell r="BW244">
            <v>1</v>
          </cell>
          <cell r="BX244">
            <v>13</v>
          </cell>
          <cell r="BY244">
            <v>0</v>
          </cell>
          <cell r="BZ244">
            <v>22</v>
          </cell>
          <cell r="CA244">
            <v>0</v>
          </cell>
          <cell r="CB244">
            <v>0</v>
          </cell>
          <cell r="CF244" t="e">
            <v>#REF!</v>
          </cell>
          <cell r="CG244" t="e">
            <v>#REF!</v>
          </cell>
          <cell r="CH244" t="e">
            <v>#REF!</v>
          </cell>
          <cell r="CI244" t="e">
            <v>#REF!</v>
          </cell>
          <cell r="CJ244">
            <v>40999.676213541665</v>
          </cell>
          <cell r="CK244" t="e">
            <v>#REF!</v>
          </cell>
          <cell r="CL244" t="e">
            <v>#REF!</v>
          </cell>
          <cell r="CM244" t="e">
            <v>#REF!</v>
          </cell>
          <cell r="DL244" t="e">
            <v>#REF!</v>
          </cell>
          <cell r="DM244">
            <v>0</v>
          </cell>
          <cell r="DN244">
            <v>2</v>
          </cell>
        </row>
        <row r="245">
          <cell r="C245">
            <v>111</v>
          </cell>
          <cell r="D245">
            <v>308</v>
          </cell>
          <cell r="E245" t="str">
            <v>06060599</v>
          </cell>
          <cell r="F245" t="str">
            <v>Rancaekek</v>
          </cell>
          <cell r="G245" t="str">
            <v>Logistics</v>
          </cell>
          <cell r="H245" t="str">
            <v>06060599</v>
          </cell>
          <cell r="I245" t="str">
            <v>C22500001</v>
          </cell>
          <cell r="J245" t="str">
            <v>DC RANCAEKEK</v>
          </cell>
          <cell r="K245" t="str">
            <v>C22500001</v>
          </cell>
          <cell r="L245" t="str">
            <v>DC RANCAEKEK</v>
          </cell>
          <cell r="M245" t="str">
            <v>Fian Sofiyan</v>
          </cell>
          <cell r="N245" t="str">
            <v>Logistics Administration - Claim</v>
          </cell>
          <cell r="O245" t="str">
            <v>XXX</v>
          </cell>
          <cell r="P245" t="str">
            <v>Laki-laki</v>
          </cell>
          <cell r="Q245">
            <v>39078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R245">
            <v>0</v>
          </cell>
          <cell r="AS245">
            <v>2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0.02</v>
          </cell>
          <cell r="BL245">
            <v>0</v>
          </cell>
          <cell r="BN245">
            <v>0</v>
          </cell>
          <cell r="BP245">
            <v>39078</v>
          </cell>
          <cell r="BQ245">
            <v>1707</v>
          </cell>
          <cell r="BR245">
            <v>4</v>
          </cell>
          <cell r="BS245">
            <v>247</v>
          </cell>
          <cell r="BT245">
            <v>8</v>
          </cell>
          <cell r="BU245">
            <v>7</v>
          </cell>
          <cell r="BV245">
            <v>12</v>
          </cell>
          <cell r="BW245">
            <v>0</v>
          </cell>
          <cell r="BX245">
            <v>12</v>
          </cell>
          <cell r="BY245">
            <v>0</v>
          </cell>
          <cell r="BZ245">
            <v>21</v>
          </cell>
          <cell r="CA245">
            <v>0</v>
          </cell>
          <cell r="CB245">
            <v>0</v>
          </cell>
          <cell r="CF245" t="e">
            <v>#REF!</v>
          </cell>
          <cell r="CG245" t="e">
            <v>#REF!</v>
          </cell>
          <cell r="CH245" t="e">
            <v>#REF!</v>
          </cell>
          <cell r="CI245" t="e">
            <v>#REF!</v>
          </cell>
          <cell r="CJ245">
            <v>40999.676213541665</v>
          </cell>
          <cell r="CK245" t="e">
            <v>#REF!</v>
          </cell>
          <cell r="CL245" t="e">
            <v>#REF!</v>
          </cell>
          <cell r="CM245" t="e">
            <v>#REF!</v>
          </cell>
          <cell r="DL245" t="e">
            <v>#REF!</v>
          </cell>
          <cell r="DM245">
            <v>0</v>
          </cell>
          <cell r="DN245">
            <v>3</v>
          </cell>
        </row>
        <row r="246">
          <cell r="C246">
            <v>112</v>
          </cell>
          <cell r="D246">
            <v>309</v>
          </cell>
          <cell r="E246" t="str">
            <v>06081548</v>
          </cell>
          <cell r="F246" t="str">
            <v>Rancaekek</v>
          </cell>
          <cell r="G246" t="str">
            <v>Logistics</v>
          </cell>
          <cell r="H246" t="str">
            <v>06081548</v>
          </cell>
          <cell r="I246" t="str">
            <v>C22500001</v>
          </cell>
          <cell r="J246" t="str">
            <v>DC RANCAEKEK</v>
          </cell>
          <cell r="K246" t="str">
            <v>C22500001</v>
          </cell>
          <cell r="L246" t="str">
            <v>DC RANCAEKEK</v>
          </cell>
          <cell r="M246" t="str">
            <v>Ganjar Martiatin</v>
          </cell>
          <cell r="N246" t="str">
            <v>Order Section Administration</v>
          </cell>
          <cell r="O246" t="str">
            <v>XXX</v>
          </cell>
          <cell r="P246" t="str">
            <v>Perempuan</v>
          </cell>
          <cell r="Q246">
            <v>38782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23</v>
          </cell>
          <cell r="AJ246">
            <v>21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0.02</v>
          </cell>
          <cell r="BL246">
            <v>0</v>
          </cell>
          <cell r="BN246">
            <v>0</v>
          </cell>
          <cell r="BP246">
            <v>38782</v>
          </cell>
          <cell r="BQ246">
            <v>2003</v>
          </cell>
          <cell r="BR246">
            <v>5</v>
          </cell>
          <cell r="BS246">
            <v>178</v>
          </cell>
          <cell r="BT246">
            <v>5</v>
          </cell>
          <cell r="BU246">
            <v>28</v>
          </cell>
          <cell r="BV246">
            <v>12</v>
          </cell>
          <cell r="BW246">
            <v>1</v>
          </cell>
          <cell r="BX246">
            <v>13</v>
          </cell>
          <cell r="BY246">
            <v>0</v>
          </cell>
          <cell r="BZ246">
            <v>21</v>
          </cell>
          <cell r="CA246">
            <v>0</v>
          </cell>
          <cell r="CB246">
            <v>0</v>
          </cell>
          <cell r="CF246" t="e">
            <v>#REF!</v>
          </cell>
          <cell r="CG246" t="e">
            <v>#REF!</v>
          </cell>
          <cell r="CH246" t="e">
            <v>#REF!</v>
          </cell>
          <cell r="CI246" t="e">
            <v>#REF!</v>
          </cell>
          <cell r="CJ246">
            <v>40999.676213541665</v>
          </cell>
          <cell r="CK246" t="e">
            <v>#REF!</v>
          </cell>
          <cell r="CL246" t="e">
            <v>#REF!</v>
          </cell>
          <cell r="CM246" t="e">
            <v>#REF!</v>
          </cell>
          <cell r="DL246" t="e">
            <v>#REF!</v>
          </cell>
          <cell r="DM246">
            <v>0</v>
          </cell>
          <cell r="DN246">
            <v>12</v>
          </cell>
        </row>
        <row r="247">
          <cell r="C247">
            <v>202</v>
          </cell>
          <cell r="D247">
            <v>310</v>
          </cell>
          <cell r="E247" t="str">
            <v>03081522</v>
          </cell>
          <cell r="F247" t="str">
            <v>Rancaekek</v>
          </cell>
          <cell r="G247" t="str">
            <v>Plant Rancaekek/PGA</v>
          </cell>
          <cell r="H247" t="str">
            <v>03081522</v>
          </cell>
          <cell r="I247" t="str">
            <v>C11420004</v>
          </cell>
          <cell r="J247" t="str">
            <v>PGA RCK</v>
          </cell>
          <cell r="K247" t="str">
            <v>C11410004</v>
          </cell>
          <cell r="L247" t="str">
            <v>PROD. LINE RCK</v>
          </cell>
          <cell r="M247" t="str">
            <v>Gerry Septian Pratama</v>
          </cell>
          <cell r="N247" t="str">
            <v>Personnel Administration</v>
          </cell>
          <cell r="O247" t="str">
            <v>XXX</v>
          </cell>
          <cell r="P247" t="str">
            <v>Laki-laki</v>
          </cell>
          <cell r="Q247">
            <v>39791</v>
          </cell>
          <cell r="U247">
            <v>0</v>
          </cell>
          <cell r="V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25</v>
          </cell>
          <cell r="AJ247">
            <v>24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R247">
            <v>0</v>
          </cell>
          <cell r="AS247">
            <v>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0.02</v>
          </cell>
          <cell r="BL247">
            <v>0</v>
          </cell>
          <cell r="BN247">
            <v>0</v>
          </cell>
          <cell r="BP247">
            <v>39791</v>
          </cell>
          <cell r="BQ247">
            <v>994</v>
          </cell>
          <cell r="BR247">
            <v>2</v>
          </cell>
          <cell r="BS247">
            <v>264</v>
          </cell>
          <cell r="BT247">
            <v>8</v>
          </cell>
          <cell r="BU247">
            <v>24</v>
          </cell>
          <cell r="BV247">
            <v>12</v>
          </cell>
          <cell r="BW247">
            <v>1</v>
          </cell>
          <cell r="BX247">
            <v>13</v>
          </cell>
          <cell r="BY247">
            <v>0</v>
          </cell>
          <cell r="BZ247">
            <v>24</v>
          </cell>
          <cell r="CA247">
            <v>0</v>
          </cell>
          <cell r="CB247">
            <v>0</v>
          </cell>
          <cell r="CF247" t="e">
            <v>#REF!</v>
          </cell>
          <cell r="CG247" t="e">
            <v>#REF!</v>
          </cell>
          <cell r="CH247" t="e">
            <v>#REF!</v>
          </cell>
          <cell r="CI247" t="e">
            <v>#REF!</v>
          </cell>
          <cell r="CJ247">
            <v>40999.676213541665</v>
          </cell>
          <cell r="CK247" t="e">
            <v>#REF!</v>
          </cell>
          <cell r="CL247" t="e">
            <v>#REF!</v>
          </cell>
          <cell r="CM247" t="e">
            <v>#REF!</v>
          </cell>
          <cell r="DL247" t="e">
            <v>#REF!</v>
          </cell>
          <cell r="DM247">
            <v>0</v>
          </cell>
          <cell r="DN247">
            <v>7</v>
          </cell>
        </row>
        <row r="248">
          <cell r="C248">
            <v>113</v>
          </cell>
          <cell r="D248">
            <v>311</v>
          </cell>
          <cell r="E248" t="str">
            <v>06100359</v>
          </cell>
          <cell r="F248" t="str">
            <v>Rancaekek</v>
          </cell>
          <cell r="G248" t="str">
            <v>Logistics</v>
          </cell>
          <cell r="H248" t="str">
            <v>06100359</v>
          </cell>
          <cell r="I248" t="str">
            <v>C22500001</v>
          </cell>
          <cell r="J248" t="str">
            <v>DC RANCAEKEK</v>
          </cell>
          <cell r="K248" t="str">
            <v>C22500001</v>
          </cell>
          <cell r="L248" t="str">
            <v>DC RANCAEKEK</v>
          </cell>
          <cell r="M248" t="str">
            <v>Gita Dara Marselina</v>
          </cell>
          <cell r="N248" t="str">
            <v>Logistics Administration - Claim</v>
          </cell>
          <cell r="O248" t="str">
            <v>XXX</v>
          </cell>
          <cell r="P248" t="str">
            <v>Perempuan</v>
          </cell>
          <cell r="Q248">
            <v>40310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23</v>
          </cell>
          <cell r="AJ248">
            <v>22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R248">
            <v>1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N248">
            <v>0</v>
          </cell>
          <cell r="BP248">
            <v>40310</v>
          </cell>
          <cell r="BQ248">
            <v>475</v>
          </cell>
          <cell r="BR248">
            <v>1</v>
          </cell>
          <cell r="BS248">
            <v>110</v>
          </cell>
          <cell r="BT248">
            <v>3</v>
          </cell>
          <cell r="BU248">
            <v>20</v>
          </cell>
          <cell r="BV248">
            <v>12</v>
          </cell>
          <cell r="BW248">
            <v>1</v>
          </cell>
          <cell r="BX248">
            <v>13</v>
          </cell>
          <cell r="BY248">
            <v>0</v>
          </cell>
          <cell r="BZ248">
            <v>22</v>
          </cell>
          <cell r="CA248">
            <v>0</v>
          </cell>
          <cell r="CB248">
            <v>0</v>
          </cell>
          <cell r="CF248" t="e">
            <v>#REF!</v>
          </cell>
          <cell r="CG248" t="e">
            <v>#REF!</v>
          </cell>
          <cell r="CH248" t="e">
            <v>#REF!</v>
          </cell>
          <cell r="CI248" t="e">
            <v>#REF!</v>
          </cell>
          <cell r="CJ248">
            <v>40999.676213541665</v>
          </cell>
          <cell r="CK248" t="e">
            <v>#REF!</v>
          </cell>
          <cell r="CL248" t="e">
            <v>#REF!</v>
          </cell>
          <cell r="CM248" t="e">
            <v>#REF!</v>
          </cell>
          <cell r="DL248" t="e">
            <v>#REF!</v>
          </cell>
          <cell r="DM248">
            <v>0</v>
          </cell>
          <cell r="DN248">
            <v>0</v>
          </cell>
        </row>
        <row r="249">
          <cell r="C249">
            <v>114</v>
          </cell>
          <cell r="D249">
            <v>312</v>
          </cell>
          <cell r="E249" t="str">
            <v>03070394</v>
          </cell>
          <cell r="F249" t="str">
            <v>Rancaekek</v>
          </cell>
          <cell r="G249" t="str">
            <v>Logistics</v>
          </cell>
          <cell r="H249" t="str">
            <v>03070394</v>
          </cell>
          <cell r="I249" t="str">
            <v>C22500001</v>
          </cell>
          <cell r="J249" t="str">
            <v>DC RANCAEKEK</v>
          </cell>
          <cell r="K249" t="str">
            <v>C22500001</v>
          </cell>
          <cell r="L249" t="str">
            <v>DC RANCAEKEK</v>
          </cell>
          <cell r="M249" t="str">
            <v>Gunardi</v>
          </cell>
          <cell r="N249" t="str">
            <v xml:space="preserve">Warehouse Manager </v>
          </cell>
          <cell r="O249" t="str">
            <v>XXX</v>
          </cell>
          <cell r="P249" t="str">
            <v>Laki-laki</v>
          </cell>
          <cell r="Q249">
            <v>39433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22</v>
          </cell>
          <cell r="AJ249">
            <v>21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1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19864000</v>
          </cell>
          <cell r="BH249">
            <v>1416000</v>
          </cell>
          <cell r="BI249">
            <v>0</v>
          </cell>
          <cell r="BJ249">
            <v>21280000</v>
          </cell>
          <cell r="BK249">
            <v>0</v>
          </cell>
          <cell r="BL249">
            <v>0</v>
          </cell>
          <cell r="BN249">
            <v>-1416000</v>
          </cell>
          <cell r="BP249">
            <v>39433</v>
          </cell>
          <cell r="BQ249">
            <v>1352</v>
          </cell>
          <cell r="BR249">
            <v>3</v>
          </cell>
          <cell r="BS249">
            <v>257</v>
          </cell>
          <cell r="BT249">
            <v>8</v>
          </cell>
          <cell r="BU249">
            <v>17</v>
          </cell>
          <cell r="BV249">
            <v>12</v>
          </cell>
          <cell r="BW249">
            <v>1</v>
          </cell>
          <cell r="BX249">
            <v>13</v>
          </cell>
          <cell r="BY249">
            <v>0</v>
          </cell>
          <cell r="BZ249">
            <v>21</v>
          </cell>
          <cell r="CA249">
            <v>0</v>
          </cell>
          <cell r="CB249">
            <v>0</v>
          </cell>
          <cell r="CF249" t="e">
            <v>#REF!</v>
          </cell>
          <cell r="CG249" t="e">
            <v>#REF!</v>
          </cell>
          <cell r="CH249" t="e">
            <v>#REF!</v>
          </cell>
          <cell r="CI249" t="e">
            <v>#REF!</v>
          </cell>
          <cell r="CJ249">
            <v>40999.676213541665</v>
          </cell>
          <cell r="CK249" t="e">
            <v>#REF!</v>
          </cell>
          <cell r="CL249" t="e">
            <v>#REF!</v>
          </cell>
          <cell r="CM249" t="e">
            <v>#REF!</v>
          </cell>
          <cell r="DL249" t="e">
            <v>#REF!</v>
          </cell>
          <cell r="DM249">
            <v>0</v>
          </cell>
          <cell r="DN249">
            <v>15</v>
          </cell>
        </row>
        <row r="250">
          <cell r="C250">
            <v>115</v>
          </cell>
          <cell r="D250">
            <v>313</v>
          </cell>
          <cell r="E250" t="str">
            <v>06050277</v>
          </cell>
          <cell r="F250" t="str">
            <v>Rancaekek</v>
          </cell>
          <cell r="G250" t="str">
            <v>Logistics</v>
          </cell>
          <cell r="H250" t="str">
            <v>06050277</v>
          </cell>
          <cell r="I250" t="str">
            <v>C22500001</v>
          </cell>
          <cell r="J250" t="str">
            <v>DC RANCAEKEK</v>
          </cell>
          <cell r="K250" t="str">
            <v>C22500001</v>
          </cell>
          <cell r="L250" t="str">
            <v>DC RANCAEKEK</v>
          </cell>
          <cell r="M250" t="str">
            <v>Hasja Rusli</v>
          </cell>
          <cell r="N250" t="str">
            <v>Logistics Administration - Claim</v>
          </cell>
          <cell r="O250" t="str">
            <v>XXX</v>
          </cell>
          <cell r="P250" t="str">
            <v>Laki-laki</v>
          </cell>
          <cell r="Q250">
            <v>38893</v>
          </cell>
          <cell r="U250">
            <v>0</v>
          </cell>
          <cell r="V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23</v>
          </cell>
          <cell r="AJ250">
            <v>21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0.02</v>
          </cell>
          <cell r="BL250">
            <v>0</v>
          </cell>
          <cell r="BN250">
            <v>0</v>
          </cell>
          <cell r="BP250">
            <v>38893</v>
          </cell>
          <cell r="BQ250">
            <v>1892</v>
          </cell>
          <cell r="BR250">
            <v>5</v>
          </cell>
          <cell r="BS250">
            <v>67</v>
          </cell>
          <cell r="BT250">
            <v>2</v>
          </cell>
          <cell r="BU250">
            <v>7</v>
          </cell>
          <cell r="BV250">
            <v>12</v>
          </cell>
          <cell r="BW250">
            <v>0</v>
          </cell>
          <cell r="BX250">
            <v>12</v>
          </cell>
          <cell r="BY250">
            <v>0</v>
          </cell>
          <cell r="BZ250">
            <v>21</v>
          </cell>
          <cell r="CA250">
            <v>0</v>
          </cell>
          <cell r="CB250">
            <v>0</v>
          </cell>
          <cell r="CF250" t="e">
            <v>#REF!</v>
          </cell>
          <cell r="CG250" t="e">
            <v>#REF!</v>
          </cell>
          <cell r="CH250" t="e">
            <v>#REF!</v>
          </cell>
          <cell r="CI250" t="e">
            <v>#REF!</v>
          </cell>
          <cell r="CJ250">
            <v>40999.676213541665</v>
          </cell>
          <cell r="CK250" t="e">
            <v>#REF!</v>
          </cell>
          <cell r="CL250" t="e">
            <v>#REF!</v>
          </cell>
          <cell r="CM250" t="e">
            <v>#REF!</v>
          </cell>
          <cell r="DL250" t="e">
            <v>#REF!</v>
          </cell>
          <cell r="DM250">
            <v>0</v>
          </cell>
          <cell r="DN250">
            <v>7</v>
          </cell>
        </row>
        <row r="251">
          <cell r="C251">
            <v>139</v>
          </cell>
          <cell r="D251">
            <v>314</v>
          </cell>
          <cell r="E251" t="str">
            <v>03050275</v>
          </cell>
          <cell r="F251" t="str">
            <v>Cicalengka</v>
          </cell>
          <cell r="G251" t="str">
            <v>Plant Cicalengka/PGA</v>
          </cell>
          <cell r="H251" t="str">
            <v>03050275</v>
          </cell>
          <cell r="I251" t="str">
            <v>C11320004</v>
          </cell>
          <cell r="J251" t="str">
            <v>PGA CCLK</v>
          </cell>
          <cell r="K251" t="str">
            <v>C11310005</v>
          </cell>
          <cell r="L251" t="str">
            <v>PROD. LINE CCLK</v>
          </cell>
          <cell r="M251" t="str">
            <v>Iman Rusmawan</v>
          </cell>
          <cell r="N251" t="str">
            <v>General Affair Coordinator</v>
          </cell>
          <cell r="O251" t="str">
            <v>XXX</v>
          </cell>
          <cell r="P251" t="str">
            <v>Laki-laki</v>
          </cell>
          <cell r="Q251">
            <v>38499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25</v>
          </cell>
          <cell r="AJ251">
            <v>24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1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0.02</v>
          </cell>
          <cell r="BL251">
            <v>0</v>
          </cell>
          <cell r="BN251">
            <v>0</v>
          </cell>
          <cell r="BP251">
            <v>38499</v>
          </cell>
          <cell r="BQ251">
            <v>2286</v>
          </cell>
          <cell r="BR251">
            <v>6</v>
          </cell>
          <cell r="BS251">
            <v>96</v>
          </cell>
          <cell r="BT251">
            <v>3</v>
          </cell>
          <cell r="BU251">
            <v>6</v>
          </cell>
          <cell r="BV251">
            <v>12</v>
          </cell>
          <cell r="BW251">
            <v>0</v>
          </cell>
          <cell r="BX251">
            <v>12</v>
          </cell>
          <cell r="BY251">
            <v>0</v>
          </cell>
          <cell r="BZ251">
            <v>24</v>
          </cell>
          <cell r="CA251">
            <v>0</v>
          </cell>
          <cell r="CB251">
            <v>0</v>
          </cell>
          <cell r="CF251" t="e">
            <v>#REF!</v>
          </cell>
          <cell r="CG251" t="e">
            <v>#REF!</v>
          </cell>
          <cell r="CH251" t="e">
            <v>#REF!</v>
          </cell>
          <cell r="CI251" t="e">
            <v>#REF!</v>
          </cell>
          <cell r="CJ251">
            <v>40999.676213541665</v>
          </cell>
          <cell r="CK251" t="e">
            <v>#REF!</v>
          </cell>
          <cell r="CL251" t="e">
            <v>#REF!</v>
          </cell>
          <cell r="CM251" t="e">
            <v>#REF!</v>
          </cell>
          <cell r="DL251" t="e">
            <v>#REF!</v>
          </cell>
          <cell r="DM251">
            <v>0</v>
          </cell>
          <cell r="DN251">
            <v>1</v>
          </cell>
        </row>
        <row r="252">
          <cell r="C252">
            <v>116</v>
          </cell>
          <cell r="D252">
            <v>315</v>
          </cell>
          <cell r="E252" t="str">
            <v>06060594</v>
          </cell>
          <cell r="F252" t="str">
            <v>Rancaekek</v>
          </cell>
          <cell r="G252" t="str">
            <v>Logistics</v>
          </cell>
          <cell r="H252" t="str">
            <v>06060594</v>
          </cell>
          <cell r="I252" t="str">
            <v>C22500001</v>
          </cell>
          <cell r="J252" t="str">
            <v>DC RANCAEKEK</v>
          </cell>
          <cell r="K252" t="str">
            <v>C22500001</v>
          </cell>
          <cell r="L252" t="str">
            <v>DC RANCAEKEK</v>
          </cell>
          <cell r="M252" t="str">
            <v>Ita Sri Kusniawati</v>
          </cell>
          <cell r="N252" t="str">
            <v>Order Section Administration</v>
          </cell>
          <cell r="O252" t="str">
            <v>XXX</v>
          </cell>
          <cell r="P252" t="str">
            <v>Perempuan</v>
          </cell>
          <cell r="Q252">
            <v>38782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23</v>
          </cell>
          <cell r="AJ252">
            <v>22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1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0.02</v>
          </cell>
          <cell r="BL252">
            <v>0</v>
          </cell>
          <cell r="BN252">
            <v>0</v>
          </cell>
          <cell r="BP252">
            <v>38782</v>
          </cell>
          <cell r="BQ252">
            <v>2003</v>
          </cell>
          <cell r="BR252">
            <v>5</v>
          </cell>
          <cell r="BS252">
            <v>178</v>
          </cell>
          <cell r="BT252">
            <v>5</v>
          </cell>
          <cell r="BU252">
            <v>28</v>
          </cell>
          <cell r="BV252">
            <v>12</v>
          </cell>
          <cell r="BW252">
            <v>1</v>
          </cell>
          <cell r="BX252">
            <v>13</v>
          </cell>
          <cell r="BY252">
            <v>0</v>
          </cell>
          <cell r="BZ252">
            <v>22</v>
          </cell>
          <cell r="CA252">
            <v>0</v>
          </cell>
          <cell r="CB252">
            <v>0</v>
          </cell>
          <cell r="CF252" t="e">
            <v>#REF!</v>
          </cell>
          <cell r="CG252" t="e">
            <v>#REF!</v>
          </cell>
          <cell r="CH252" t="e">
            <v>#REF!</v>
          </cell>
          <cell r="CI252" t="e">
            <v>#REF!</v>
          </cell>
          <cell r="CJ252">
            <v>40999.676213541665</v>
          </cell>
          <cell r="CK252" t="e">
            <v>#REF!</v>
          </cell>
          <cell r="CL252" t="e">
            <v>#REF!</v>
          </cell>
          <cell r="CM252" t="e">
            <v>#REF!</v>
          </cell>
          <cell r="DL252" t="e">
            <v>#REF!</v>
          </cell>
          <cell r="DM252">
            <v>0</v>
          </cell>
          <cell r="DN252">
            <v>11</v>
          </cell>
        </row>
        <row r="253">
          <cell r="C253">
            <v>117</v>
          </cell>
          <cell r="D253">
            <v>316</v>
          </cell>
          <cell r="E253" t="str">
            <v>06099185</v>
          </cell>
          <cell r="F253" t="str">
            <v>Rancaekek</v>
          </cell>
          <cell r="G253" t="str">
            <v>Logistics</v>
          </cell>
          <cell r="H253" t="str">
            <v>06099185</v>
          </cell>
          <cell r="I253" t="str">
            <v>C22500001</v>
          </cell>
          <cell r="J253" t="str">
            <v>DC RANCAEKEK</v>
          </cell>
          <cell r="K253" t="str">
            <v>C22500001</v>
          </cell>
          <cell r="L253" t="str">
            <v>DC RANCAEKEK</v>
          </cell>
          <cell r="M253" t="str">
            <v>Ivan Riyadi</v>
          </cell>
          <cell r="N253" t="str">
            <v>Operator Forklift</v>
          </cell>
          <cell r="O253" t="str">
            <v>XXX</v>
          </cell>
          <cell r="P253" t="str">
            <v>Laki-laki</v>
          </cell>
          <cell r="Q253">
            <v>40016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25</v>
          </cell>
          <cell r="AJ253">
            <v>21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</v>
          </cell>
          <cell r="AR253">
            <v>3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0.02</v>
          </cell>
          <cell r="BL253">
            <v>0</v>
          </cell>
          <cell r="BN253">
            <v>0</v>
          </cell>
          <cell r="BP253">
            <v>40016</v>
          </cell>
          <cell r="BQ253">
            <v>769</v>
          </cell>
          <cell r="BR253">
            <v>2</v>
          </cell>
          <cell r="BS253">
            <v>39</v>
          </cell>
          <cell r="BT253">
            <v>1</v>
          </cell>
          <cell r="BU253">
            <v>9</v>
          </cell>
          <cell r="BV253">
            <v>12</v>
          </cell>
          <cell r="BW253">
            <v>0</v>
          </cell>
          <cell r="BX253">
            <v>12</v>
          </cell>
          <cell r="BY253">
            <v>0</v>
          </cell>
          <cell r="BZ253">
            <v>21</v>
          </cell>
          <cell r="CA253">
            <v>0</v>
          </cell>
          <cell r="CB253">
            <v>0</v>
          </cell>
          <cell r="CF253" t="e">
            <v>#REF!</v>
          </cell>
          <cell r="CG253" t="e">
            <v>#REF!</v>
          </cell>
          <cell r="CH253" t="e">
            <v>#REF!</v>
          </cell>
          <cell r="CI253" t="e">
            <v>#REF!</v>
          </cell>
          <cell r="CJ253">
            <v>40999.676213541665</v>
          </cell>
          <cell r="CK253" t="e">
            <v>#REF!</v>
          </cell>
          <cell r="CL253" t="e">
            <v>#REF!</v>
          </cell>
          <cell r="CM253" t="e">
            <v>#REF!</v>
          </cell>
          <cell r="DL253" t="e">
            <v>#REF!</v>
          </cell>
          <cell r="DM253">
            <v>0</v>
          </cell>
          <cell r="DN253">
            <v>0</v>
          </cell>
        </row>
        <row r="254">
          <cell r="C254">
            <v>118</v>
          </cell>
          <cell r="D254">
            <v>317</v>
          </cell>
          <cell r="E254" t="str">
            <v>06050282</v>
          </cell>
          <cell r="F254" t="str">
            <v>Rancaekek</v>
          </cell>
          <cell r="G254" t="str">
            <v>Logistics</v>
          </cell>
          <cell r="H254" t="str">
            <v>06050282</v>
          </cell>
          <cell r="I254" t="str">
            <v>C22500001</v>
          </cell>
          <cell r="J254" t="str">
            <v>DC RANCAEKEK</v>
          </cell>
          <cell r="K254" t="str">
            <v>C22500001</v>
          </cell>
          <cell r="L254" t="str">
            <v>DC RANCAEKEK</v>
          </cell>
          <cell r="M254" t="str">
            <v>Johannes Kurnia Pertama</v>
          </cell>
          <cell r="N254" t="str">
            <v>Inventory Supervisor</v>
          </cell>
          <cell r="O254" t="str">
            <v>XXX</v>
          </cell>
          <cell r="P254" t="str">
            <v>Laki-laki</v>
          </cell>
          <cell r="Q254">
            <v>38395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23</v>
          </cell>
          <cell r="AJ254">
            <v>22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1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0.02</v>
          </cell>
          <cell r="BL254">
            <v>0</v>
          </cell>
          <cell r="BN254">
            <v>0</v>
          </cell>
          <cell r="BP254">
            <v>38395</v>
          </cell>
          <cell r="BQ254">
            <v>2390</v>
          </cell>
          <cell r="BR254">
            <v>6</v>
          </cell>
          <cell r="BS254">
            <v>200</v>
          </cell>
          <cell r="BT254">
            <v>6</v>
          </cell>
          <cell r="BU254">
            <v>20</v>
          </cell>
          <cell r="BV254">
            <v>12</v>
          </cell>
          <cell r="BW254">
            <v>1</v>
          </cell>
          <cell r="BX254">
            <v>13</v>
          </cell>
          <cell r="BY254">
            <v>0</v>
          </cell>
          <cell r="BZ254">
            <v>22</v>
          </cell>
          <cell r="CA254">
            <v>0</v>
          </cell>
          <cell r="CB254">
            <v>0</v>
          </cell>
          <cell r="CF254" t="e">
            <v>#REF!</v>
          </cell>
          <cell r="CG254" t="e">
            <v>#REF!</v>
          </cell>
          <cell r="CH254" t="e">
            <v>#REF!</v>
          </cell>
          <cell r="CI254" t="e">
            <v>#REF!</v>
          </cell>
          <cell r="CJ254">
            <v>40999.676213541665</v>
          </cell>
          <cell r="CK254" t="e">
            <v>#REF!</v>
          </cell>
          <cell r="CL254" t="e">
            <v>#REF!</v>
          </cell>
          <cell r="CM254" t="e">
            <v>#REF!</v>
          </cell>
          <cell r="DL254" t="e">
            <v>#REF!</v>
          </cell>
          <cell r="DM254">
            <v>0</v>
          </cell>
          <cell r="DN254">
            <v>12</v>
          </cell>
        </row>
        <row r="255">
          <cell r="C255">
            <v>40</v>
          </cell>
          <cell r="D255">
            <v>318</v>
          </cell>
          <cell r="E255" t="str">
            <v>06110004</v>
          </cell>
          <cell r="F255" t="str">
            <v>Rancaekek</v>
          </cell>
          <cell r="G255" t="str">
            <v>Cost Accounting/Finance-Accounting</v>
          </cell>
          <cell r="H255" t="str">
            <v>06110004</v>
          </cell>
          <cell r="I255" t="str">
            <v>C11420005</v>
          </cell>
          <cell r="J255" t="str">
            <v>ACCTG PLANT RCK</v>
          </cell>
          <cell r="K255" t="str">
            <v>C11410004</v>
          </cell>
          <cell r="L255" t="str">
            <v>PROD. LINE RCK</v>
          </cell>
          <cell r="M255" t="str">
            <v>Lilis Mulyani Herawaty</v>
          </cell>
          <cell r="N255" t="str">
            <v>Plant Accounting Staff</v>
          </cell>
          <cell r="O255" t="str">
            <v>XXX</v>
          </cell>
          <cell r="P255" t="str">
            <v>Perempuan</v>
          </cell>
          <cell r="Q255">
            <v>40555</v>
          </cell>
          <cell r="U255">
            <v>0</v>
          </cell>
          <cell r="V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25</v>
          </cell>
          <cell r="AJ255">
            <v>25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N255">
            <v>0</v>
          </cell>
          <cell r="BP255">
            <v>40555</v>
          </cell>
          <cell r="BQ255">
            <v>230</v>
          </cell>
          <cell r="BR255">
            <v>0</v>
          </cell>
          <cell r="BS255">
            <v>230</v>
          </cell>
          <cell r="BT255">
            <v>7</v>
          </cell>
          <cell r="BU255">
            <v>20</v>
          </cell>
          <cell r="BV255">
            <v>7</v>
          </cell>
          <cell r="BW255">
            <v>1</v>
          </cell>
          <cell r="BX255">
            <v>8</v>
          </cell>
          <cell r="BY255">
            <v>0</v>
          </cell>
          <cell r="BZ255">
            <v>25</v>
          </cell>
          <cell r="CA255">
            <v>0</v>
          </cell>
          <cell r="CB255">
            <v>0</v>
          </cell>
          <cell r="CF255" t="e">
            <v>#REF!</v>
          </cell>
          <cell r="CG255" t="e">
            <v>#REF!</v>
          </cell>
          <cell r="CH255" t="e">
            <v>#REF!</v>
          </cell>
          <cell r="CI255" t="e">
            <v>#REF!</v>
          </cell>
          <cell r="CJ255">
            <v>40999.676213541665</v>
          </cell>
          <cell r="CK255" t="e">
            <v>#REF!</v>
          </cell>
          <cell r="CL255" t="e">
            <v>#REF!</v>
          </cell>
          <cell r="CM255" t="e">
            <v>#REF!</v>
          </cell>
          <cell r="DL255" t="e">
            <v>#REF!</v>
          </cell>
          <cell r="DM255">
            <v>0</v>
          </cell>
          <cell r="DN255">
            <v>7</v>
          </cell>
        </row>
        <row r="256">
          <cell r="C256">
            <v>203</v>
          </cell>
          <cell r="D256">
            <v>319</v>
          </cell>
          <cell r="E256" t="str">
            <v>06930001</v>
          </cell>
          <cell r="F256" t="str">
            <v>Rancaekek</v>
          </cell>
          <cell r="G256" t="str">
            <v>Plant Rancaekek/PGA</v>
          </cell>
          <cell r="H256" t="str">
            <v>06930001</v>
          </cell>
          <cell r="I256" t="str">
            <v>C11420004</v>
          </cell>
          <cell r="J256" t="str">
            <v>PGA RCK</v>
          </cell>
          <cell r="K256" t="str">
            <v>C11900001</v>
          </cell>
          <cell r="L256" t="str">
            <v>Manufacturing Support</v>
          </cell>
          <cell r="M256" t="str">
            <v>Ngadi Utomo</v>
          </cell>
          <cell r="N256" t="str">
            <v>PGA Manager - Rancaekek &amp; Cicalengka</v>
          </cell>
          <cell r="O256" t="str">
            <v>XXX</v>
          </cell>
          <cell r="P256" t="str">
            <v>Laki-laki</v>
          </cell>
          <cell r="Q256">
            <v>34151</v>
          </cell>
          <cell r="U256">
            <v>0</v>
          </cell>
          <cell r="V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25</v>
          </cell>
          <cell r="AJ256">
            <v>25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19864000</v>
          </cell>
          <cell r="BH256">
            <v>1416000</v>
          </cell>
          <cell r="BI256">
            <v>0</v>
          </cell>
          <cell r="BJ256">
            <v>21280000</v>
          </cell>
          <cell r="BK256">
            <v>0.02</v>
          </cell>
          <cell r="BL256">
            <v>0</v>
          </cell>
          <cell r="BN256">
            <v>-1416000</v>
          </cell>
          <cell r="BP256">
            <v>34151</v>
          </cell>
          <cell r="BQ256">
            <v>6634</v>
          </cell>
          <cell r="BR256">
            <v>18</v>
          </cell>
          <cell r="BS256">
            <v>64</v>
          </cell>
          <cell r="BT256">
            <v>2</v>
          </cell>
          <cell r="BU256">
            <v>4</v>
          </cell>
          <cell r="BV256">
            <v>12</v>
          </cell>
          <cell r="BW256">
            <v>0</v>
          </cell>
          <cell r="BX256">
            <v>12</v>
          </cell>
          <cell r="BY256">
            <v>0</v>
          </cell>
          <cell r="BZ256">
            <v>25</v>
          </cell>
          <cell r="CA256">
            <v>0</v>
          </cell>
          <cell r="CB256">
            <v>0</v>
          </cell>
          <cell r="CF256" t="e">
            <v>#REF!</v>
          </cell>
          <cell r="CG256" t="e">
            <v>#REF!</v>
          </cell>
          <cell r="CH256" t="e">
            <v>#REF!</v>
          </cell>
          <cell r="CI256" t="e">
            <v>#REF!</v>
          </cell>
          <cell r="CJ256">
            <v>40999.676213541665</v>
          </cell>
          <cell r="CK256" t="e">
            <v>#REF!</v>
          </cell>
          <cell r="CL256" t="e">
            <v>#REF!</v>
          </cell>
          <cell r="CM256" t="e">
            <v>#REF!</v>
          </cell>
          <cell r="DL256" t="e">
            <v>#REF!</v>
          </cell>
          <cell r="DM256">
            <v>0</v>
          </cell>
          <cell r="DN256">
            <v>30</v>
          </cell>
        </row>
        <row r="257">
          <cell r="C257">
            <v>119</v>
          </cell>
          <cell r="D257">
            <v>320</v>
          </cell>
          <cell r="E257" t="str">
            <v>03060595</v>
          </cell>
          <cell r="F257" t="str">
            <v>Rancaekek</v>
          </cell>
          <cell r="G257" t="str">
            <v>Logistics</v>
          </cell>
          <cell r="H257" t="str">
            <v>03060595</v>
          </cell>
          <cell r="I257" t="str">
            <v>C22500001</v>
          </cell>
          <cell r="J257" t="str">
            <v>DC RANCAEKEK</v>
          </cell>
          <cell r="K257" t="str">
            <v>C22500001</v>
          </cell>
          <cell r="L257" t="str">
            <v>DC RANCAEKEK</v>
          </cell>
          <cell r="M257" t="str">
            <v>Rachmat Kristiawan</v>
          </cell>
          <cell r="N257" t="str">
            <v>Warehouse Foreman</v>
          </cell>
          <cell r="O257" t="str">
            <v>XXX</v>
          </cell>
          <cell r="P257" t="str">
            <v>Laki-laki</v>
          </cell>
          <cell r="Q257">
            <v>38784</v>
          </cell>
          <cell r="U257">
            <v>0</v>
          </cell>
          <cell r="V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25</v>
          </cell>
          <cell r="AJ257">
            <v>25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0.02</v>
          </cell>
          <cell r="BL257">
            <v>0</v>
          </cell>
          <cell r="BN257">
            <v>0</v>
          </cell>
          <cell r="BP257">
            <v>38784</v>
          </cell>
          <cell r="BQ257">
            <v>2001</v>
          </cell>
          <cell r="BR257">
            <v>5</v>
          </cell>
          <cell r="BS257">
            <v>176</v>
          </cell>
          <cell r="BT257">
            <v>5</v>
          </cell>
          <cell r="BU257">
            <v>26</v>
          </cell>
          <cell r="BV257">
            <v>12</v>
          </cell>
          <cell r="BW257">
            <v>1</v>
          </cell>
          <cell r="BX257">
            <v>13</v>
          </cell>
          <cell r="BY257">
            <v>0</v>
          </cell>
          <cell r="BZ257">
            <v>25</v>
          </cell>
          <cell r="CA257">
            <v>0</v>
          </cell>
          <cell r="CB257">
            <v>0</v>
          </cell>
          <cell r="CF257" t="e">
            <v>#REF!</v>
          </cell>
          <cell r="CG257" t="e">
            <v>#REF!</v>
          </cell>
          <cell r="CH257" t="e">
            <v>#REF!</v>
          </cell>
          <cell r="CI257" t="e">
            <v>#REF!</v>
          </cell>
          <cell r="CJ257">
            <v>40999.676213541665</v>
          </cell>
          <cell r="CK257" t="e">
            <v>#REF!</v>
          </cell>
          <cell r="CL257" t="e">
            <v>#REF!</v>
          </cell>
          <cell r="CM257" t="e">
            <v>#REF!</v>
          </cell>
          <cell r="DL257" t="e">
            <v>#REF!</v>
          </cell>
          <cell r="DM257">
            <v>0</v>
          </cell>
          <cell r="DN257">
            <v>12</v>
          </cell>
        </row>
        <row r="258">
          <cell r="C258">
            <v>120</v>
          </cell>
          <cell r="D258">
            <v>323</v>
          </cell>
          <cell r="E258" t="str">
            <v>06081256</v>
          </cell>
          <cell r="F258" t="str">
            <v>Rancaekek</v>
          </cell>
          <cell r="G258" t="str">
            <v>Logistics</v>
          </cell>
          <cell r="H258" t="str">
            <v>06081256</v>
          </cell>
          <cell r="I258" t="str">
            <v>C22500001</v>
          </cell>
          <cell r="J258" t="str">
            <v>DC RANCAEKEK</v>
          </cell>
          <cell r="K258" t="str">
            <v>C22500001</v>
          </cell>
          <cell r="L258" t="str">
            <v>DC RANCAEKEK</v>
          </cell>
          <cell r="M258" t="str">
            <v>Rika Karunia Dewi</v>
          </cell>
          <cell r="N258" t="str">
            <v>Logistics Administration</v>
          </cell>
          <cell r="O258" t="str">
            <v>XXX</v>
          </cell>
          <cell r="P258" t="str">
            <v>Perempuan</v>
          </cell>
          <cell r="Q258">
            <v>39657</v>
          </cell>
          <cell r="U258">
            <v>0</v>
          </cell>
          <cell r="V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24</v>
          </cell>
          <cell r="AJ258">
            <v>24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N258">
            <v>0</v>
          </cell>
          <cell r="BP258">
            <v>39657</v>
          </cell>
          <cell r="BQ258">
            <v>1128</v>
          </cell>
          <cell r="BR258">
            <v>3</v>
          </cell>
          <cell r="BS258">
            <v>33</v>
          </cell>
          <cell r="BT258">
            <v>1</v>
          </cell>
          <cell r="BU258">
            <v>3</v>
          </cell>
          <cell r="BV258">
            <v>12</v>
          </cell>
          <cell r="BW258">
            <v>0</v>
          </cell>
          <cell r="BX258">
            <v>12</v>
          </cell>
          <cell r="BY258">
            <v>0</v>
          </cell>
          <cell r="BZ258">
            <v>24</v>
          </cell>
          <cell r="CA258">
            <v>0</v>
          </cell>
          <cell r="CB258">
            <v>0</v>
          </cell>
          <cell r="CF258" t="e">
            <v>#REF!</v>
          </cell>
          <cell r="CG258" t="e">
            <v>#REF!</v>
          </cell>
          <cell r="CH258" t="e">
            <v>#REF!</v>
          </cell>
          <cell r="CI258" t="e">
            <v>#REF!</v>
          </cell>
          <cell r="CJ258">
            <v>40999.676213541665</v>
          </cell>
          <cell r="CK258" t="e">
            <v>#REF!</v>
          </cell>
          <cell r="CL258" t="e">
            <v>#REF!</v>
          </cell>
          <cell r="CM258" t="e">
            <v>#REF!</v>
          </cell>
          <cell r="DL258" t="e">
            <v>#REF!</v>
          </cell>
          <cell r="DM258">
            <v>0</v>
          </cell>
          <cell r="DN258">
            <v>5</v>
          </cell>
        </row>
        <row r="259">
          <cell r="C259">
            <v>214</v>
          </cell>
          <cell r="D259">
            <v>324</v>
          </cell>
          <cell r="E259" t="str">
            <v>03081157</v>
          </cell>
          <cell r="F259" t="str">
            <v>Rancaekek</v>
          </cell>
          <cell r="G259" t="str">
            <v>Plant Rancaekek/Warehouse-RM/PM</v>
          </cell>
          <cell r="H259" t="str">
            <v>03081157</v>
          </cell>
          <cell r="I259" t="str">
            <v>C11410004</v>
          </cell>
          <cell r="J259" t="str">
            <v>PROD. LINE RCK</v>
          </cell>
          <cell r="K259" t="str">
            <v>C11410004</v>
          </cell>
          <cell r="L259" t="str">
            <v>PROD. LINE RCK</v>
          </cell>
          <cell r="M259" t="str">
            <v>Rudiana</v>
          </cell>
          <cell r="N259" t="str">
            <v>Warehouse Foreman - RM PM</v>
          </cell>
          <cell r="O259" t="str">
            <v>XXX</v>
          </cell>
          <cell r="P259" t="str">
            <v>Laki-laki</v>
          </cell>
          <cell r="Q259">
            <v>39610</v>
          </cell>
          <cell r="U259">
            <v>0</v>
          </cell>
          <cell r="V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25</v>
          </cell>
          <cell r="AJ259">
            <v>25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N259">
            <v>0</v>
          </cell>
          <cell r="BP259">
            <v>39610</v>
          </cell>
          <cell r="BQ259">
            <v>1175</v>
          </cell>
          <cell r="BR259">
            <v>3</v>
          </cell>
          <cell r="BS259">
            <v>80</v>
          </cell>
          <cell r="BT259">
            <v>2</v>
          </cell>
          <cell r="BU259">
            <v>20</v>
          </cell>
          <cell r="BV259">
            <v>12</v>
          </cell>
          <cell r="BW259">
            <v>1</v>
          </cell>
          <cell r="BX259">
            <v>13</v>
          </cell>
          <cell r="BY259">
            <v>0</v>
          </cell>
          <cell r="BZ259">
            <v>25</v>
          </cell>
          <cell r="CA259">
            <v>0</v>
          </cell>
          <cell r="CB259">
            <v>0</v>
          </cell>
          <cell r="CF259" t="e">
            <v>#REF!</v>
          </cell>
          <cell r="CG259" t="e">
            <v>#REF!</v>
          </cell>
          <cell r="CH259" t="e">
            <v>#REF!</v>
          </cell>
          <cell r="CI259" t="e">
            <v>#REF!</v>
          </cell>
          <cell r="CJ259">
            <v>40999.676213541665</v>
          </cell>
          <cell r="CK259" t="e">
            <v>#REF!</v>
          </cell>
          <cell r="CL259" t="e">
            <v>#REF!</v>
          </cell>
          <cell r="CM259" t="e">
            <v>#REF!</v>
          </cell>
          <cell r="DL259" t="e">
            <v>#REF!</v>
          </cell>
          <cell r="DM259">
            <v>0</v>
          </cell>
          <cell r="DN259">
            <v>15</v>
          </cell>
        </row>
        <row r="260">
          <cell r="C260">
            <v>121</v>
          </cell>
          <cell r="D260">
            <v>325</v>
          </cell>
          <cell r="E260" t="str">
            <v>04090036</v>
          </cell>
          <cell r="F260" t="str">
            <v>Rancaekek</v>
          </cell>
          <cell r="G260" t="str">
            <v>Logistics</v>
          </cell>
          <cell r="H260" t="str">
            <v>04090036</v>
          </cell>
          <cell r="I260" t="str">
            <v>C22500001</v>
          </cell>
          <cell r="J260" t="str">
            <v>DC RANCAEKEK</v>
          </cell>
          <cell r="K260" t="str">
            <v>C22500001</v>
          </cell>
          <cell r="L260" t="str">
            <v>DC RANCAEKEK</v>
          </cell>
          <cell r="M260" t="str">
            <v>Salim</v>
          </cell>
          <cell r="N260" t="str">
            <v>Logistics Senior Manager</v>
          </cell>
          <cell r="O260" t="str">
            <v>XXX</v>
          </cell>
          <cell r="P260" t="str">
            <v>Laki-laki</v>
          </cell>
          <cell r="Q260">
            <v>39995</v>
          </cell>
          <cell r="U260">
            <v>0</v>
          </cell>
          <cell r="V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23</v>
          </cell>
          <cell r="AJ260">
            <v>23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29823000</v>
          </cell>
          <cell r="BH260">
            <v>2291000</v>
          </cell>
          <cell r="BI260">
            <v>0</v>
          </cell>
          <cell r="BJ260">
            <v>32114000</v>
          </cell>
          <cell r="BK260">
            <v>0</v>
          </cell>
          <cell r="BL260">
            <v>0</v>
          </cell>
          <cell r="BN260">
            <v>-2291000</v>
          </cell>
          <cell r="BP260">
            <v>39995</v>
          </cell>
          <cell r="BQ260">
            <v>790</v>
          </cell>
          <cell r="BR260">
            <v>2</v>
          </cell>
          <cell r="BS260">
            <v>60</v>
          </cell>
          <cell r="BT260">
            <v>2</v>
          </cell>
          <cell r="BU260">
            <v>0</v>
          </cell>
          <cell r="BV260">
            <v>12</v>
          </cell>
          <cell r="BW260">
            <v>0</v>
          </cell>
          <cell r="BX260">
            <v>12</v>
          </cell>
          <cell r="BY260">
            <v>0</v>
          </cell>
          <cell r="BZ260">
            <v>23</v>
          </cell>
          <cell r="CA260">
            <v>0</v>
          </cell>
          <cell r="CB260">
            <v>0</v>
          </cell>
          <cell r="CF260" t="e">
            <v>#REF!</v>
          </cell>
          <cell r="CG260" t="e">
            <v>#REF!</v>
          </cell>
          <cell r="CH260" t="e">
            <v>#REF!</v>
          </cell>
          <cell r="CI260" t="e">
            <v>#REF!</v>
          </cell>
          <cell r="CJ260">
            <v>40999.676213541665</v>
          </cell>
          <cell r="CK260" t="e">
            <v>#REF!</v>
          </cell>
          <cell r="CL260" t="e">
            <v>#REF!</v>
          </cell>
          <cell r="CM260" t="e">
            <v>#REF!</v>
          </cell>
          <cell r="DL260" t="e">
            <v>#REF!</v>
          </cell>
          <cell r="DM260">
            <v>0</v>
          </cell>
          <cell r="DN260">
            <v>-1</v>
          </cell>
        </row>
        <row r="261">
          <cell r="C261">
            <v>140</v>
          </cell>
          <cell r="D261">
            <v>326</v>
          </cell>
          <cell r="E261" t="str">
            <v>06100401</v>
          </cell>
          <cell r="F261" t="str">
            <v>Cicalengka</v>
          </cell>
          <cell r="G261" t="str">
            <v>Plant Cicalengka/PGA</v>
          </cell>
          <cell r="H261" t="str">
            <v>06100401</v>
          </cell>
          <cell r="I261" t="str">
            <v>C11320004</v>
          </cell>
          <cell r="J261" t="str">
            <v>PGA CCLK</v>
          </cell>
          <cell r="K261" t="str">
            <v>C11310005</v>
          </cell>
          <cell r="L261" t="str">
            <v>PROD. LINE CCLK</v>
          </cell>
          <cell r="M261" t="str">
            <v>Sani Amiruddin Sugito</v>
          </cell>
          <cell r="N261" t="str">
            <v>PGA Supervisor - Acting</v>
          </cell>
          <cell r="O261" t="str">
            <v>XXX</v>
          </cell>
          <cell r="P261" t="str">
            <v>Laki-laki</v>
          </cell>
          <cell r="Q261">
            <v>40374</v>
          </cell>
          <cell r="U261">
            <v>0</v>
          </cell>
          <cell r="V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25</v>
          </cell>
          <cell r="AJ261">
            <v>25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0.02</v>
          </cell>
          <cell r="BL261">
            <v>0</v>
          </cell>
          <cell r="BN261">
            <v>0</v>
          </cell>
          <cell r="BP261">
            <v>40374</v>
          </cell>
          <cell r="BQ261">
            <v>411</v>
          </cell>
          <cell r="BR261">
            <v>1</v>
          </cell>
          <cell r="BS261">
            <v>46</v>
          </cell>
          <cell r="BT261">
            <v>1</v>
          </cell>
          <cell r="BU261">
            <v>16</v>
          </cell>
          <cell r="BV261">
            <v>12</v>
          </cell>
          <cell r="BW261">
            <v>1</v>
          </cell>
          <cell r="BX261">
            <v>13</v>
          </cell>
          <cell r="BY261">
            <v>0</v>
          </cell>
          <cell r="BZ261">
            <v>25</v>
          </cell>
          <cell r="CA261">
            <v>0</v>
          </cell>
          <cell r="CB261">
            <v>0</v>
          </cell>
          <cell r="CF261" t="e">
            <v>#REF!</v>
          </cell>
          <cell r="CG261" t="e">
            <v>#REF!</v>
          </cell>
          <cell r="CH261" t="e">
            <v>#REF!</v>
          </cell>
          <cell r="CI261" t="e">
            <v>#REF!</v>
          </cell>
          <cell r="CJ261">
            <v>40999.676213541665</v>
          </cell>
          <cell r="CK261" t="e">
            <v>#REF!</v>
          </cell>
          <cell r="CL261" t="e">
            <v>#REF!</v>
          </cell>
          <cell r="CM261" t="e">
            <v>#REF!</v>
          </cell>
          <cell r="DL261" t="e">
            <v>#REF!</v>
          </cell>
          <cell r="DM261">
            <v>0</v>
          </cell>
          <cell r="DN261">
            <v>1</v>
          </cell>
        </row>
        <row r="262">
          <cell r="C262">
            <v>122</v>
          </cell>
          <cell r="D262">
            <v>327</v>
          </cell>
          <cell r="E262" t="str">
            <v>06070404</v>
          </cell>
          <cell r="F262" t="str">
            <v>Rancaekek</v>
          </cell>
          <cell r="G262" t="str">
            <v>Logistics</v>
          </cell>
          <cell r="H262" t="str">
            <v>06070404</v>
          </cell>
          <cell r="I262" t="str">
            <v>C22500001</v>
          </cell>
          <cell r="J262" t="str">
            <v>DC RANCAEKEK</v>
          </cell>
          <cell r="K262" t="str">
            <v>C22500001</v>
          </cell>
          <cell r="L262" t="str">
            <v>DC RANCAEKEK</v>
          </cell>
          <cell r="M262" t="str">
            <v>Santi Juariah Alex</v>
          </cell>
          <cell r="N262" t="str">
            <v>Logistics Administration System Supervisor</v>
          </cell>
          <cell r="O262" t="str">
            <v>XXX</v>
          </cell>
          <cell r="P262" t="str">
            <v>Perempuan</v>
          </cell>
          <cell r="Q262">
            <v>39163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23</v>
          </cell>
          <cell r="AJ262">
            <v>21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R262">
            <v>2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0.02</v>
          </cell>
          <cell r="BL262">
            <v>0</v>
          </cell>
          <cell r="BN262">
            <v>0</v>
          </cell>
          <cell r="BP262">
            <v>39163</v>
          </cell>
          <cell r="BQ262">
            <v>1622</v>
          </cell>
          <cell r="BR262">
            <v>4</v>
          </cell>
          <cell r="BS262">
            <v>162</v>
          </cell>
          <cell r="BT262">
            <v>5</v>
          </cell>
          <cell r="BU262">
            <v>12</v>
          </cell>
          <cell r="BV262">
            <v>12</v>
          </cell>
          <cell r="BW262">
            <v>0</v>
          </cell>
          <cell r="BX262">
            <v>12</v>
          </cell>
          <cell r="BY262">
            <v>0</v>
          </cell>
          <cell r="BZ262">
            <v>21</v>
          </cell>
          <cell r="CA262">
            <v>0</v>
          </cell>
          <cell r="CB262">
            <v>0</v>
          </cell>
          <cell r="CF262" t="e">
            <v>#REF!</v>
          </cell>
          <cell r="CG262" t="e">
            <v>#REF!</v>
          </cell>
          <cell r="CH262" t="e">
            <v>#REF!</v>
          </cell>
          <cell r="CI262" t="e">
            <v>#REF!</v>
          </cell>
          <cell r="CJ262">
            <v>40999.676213541665</v>
          </cell>
          <cell r="CK262" t="e">
            <v>#REF!</v>
          </cell>
          <cell r="CL262" t="e">
            <v>#REF!</v>
          </cell>
          <cell r="CM262" t="e">
            <v>#REF!</v>
          </cell>
          <cell r="DL262" t="e">
            <v>#REF!</v>
          </cell>
          <cell r="DM262">
            <v>0</v>
          </cell>
          <cell r="DN262">
            <v>0</v>
          </cell>
        </row>
        <row r="263">
          <cell r="C263">
            <v>196</v>
          </cell>
          <cell r="D263">
            <v>328</v>
          </cell>
          <cell r="E263" t="str">
            <v>03040041</v>
          </cell>
          <cell r="F263" t="str">
            <v>Cicalengka</v>
          </cell>
          <cell r="G263" t="str">
            <v>Plant Cicalengka/Warehouse-Sparepart</v>
          </cell>
          <cell r="H263" t="str">
            <v>03040041</v>
          </cell>
          <cell r="I263" t="str">
            <v>C11320006</v>
          </cell>
          <cell r="J263" t="str">
            <v>MACHINE MAINT. CCLK</v>
          </cell>
          <cell r="K263" t="str">
            <v>C11310005</v>
          </cell>
          <cell r="L263" t="str">
            <v>PROD. LINE CCLK</v>
          </cell>
          <cell r="M263" t="str">
            <v>Santi Meylani</v>
          </cell>
          <cell r="N263" t="str">
            <v>Warehouse Staff - Sparepart</v>
          </cell>
          <cell r="O263" t="str">
            <v>XXX</v>
          </cell>
          <cell r="P263" t="str">
            <v>Perempuan</v>
          </cell>
          <cell r="Q263">
            <v>38149</v>
          </cell>
          <cell r="U263">
            <v>0</v>
          </cell>
          <cell r="V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25</v>
          </cell>
          <cell r="AJ263">
            <v>21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2</v>
          </cell>
          <cell r="AR263">
            <v>2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0.02</v>
          </cell>
          <cell r="BL263">
            <v>0</v>
          </cell>
          <cell r="BN263">
            <v>0</v>
          </cell>
          <cell r="BP263">
            <v>38149</v>
          </cell>
          <cell r="BQ263">
            <v>2636</v>
          </cell>
          <cell r="BR263">
            <v>7</v>
          </cell>
          <cell r="BS263">
            <v>81</v>
          </cell>
          <cell r="BT263">
            <v>2</v>
          </cell>
          <cell r="BU263">
            <v>21</v>
          </cell>
          <cell r="BV263">
            <v>12</v>
          </cell>
          <cell r="BW263">
            <v>1</v>
          </cell>
          <cell r="BX263">
            <v>13</v>
          </cell>
          <cell r="BY263">
            <v>0</v>
          </cell>
          <cell r="BZ263">
            <v>21</v>
          </cell>
          <cell r="CA263">
            <v>0</v>
          </cell>
          <cell r="CB263">
            <v>0</v>
          </cell>
          <cell r="CF263" t="e">
            <v>#REF!</v>
          </cell>
          <cell r="CG263" t="e">
            <v>#REF!</v>
          </cell>
          <cell r="CH263" t="e">
            <v>#REF!</v>
          </cell>
          <cell r="CI263" t="e">
            <v>#REF!</v>
          </cell>
          <cell r="CJ263">
            <v>40999.676213541665</v>
          </cell>
          <cell r="CK263" t="e">
            <v>#REF!</v>
          </cell>
          <cell r="CL263" t="e">
            <v>#REF!</v>
          </cell>
          <cell r="CM263" t="e">
            <v>#REF!</v>
          </cell>
          <cell r="DL263" t="e">
            <v>#REF!</v>
          </cell>
          <cell r="DM263">
            <v>0</v>
          </cell>
          <cell r="DN263">
            <v>0</v>
          </cell>
        </row>
        <row r="264">
          <cell r="C264">
            <v>213</v>
          </cell>
          <cell r="D264">
            <v>329</v>
          </cell>
          <cell r="E264" t="str">
            <v>03010010</v>
          </cell>
          <cell r="F264" t="str">
            <v>Rancaekek</v>
          </cell>
          <cell r="G264" t="str">
            <v>Plant Rancaekek/Warehouse-FG</v>
          </cell>
          <cell r="H264" t="str">
            <v>03010010</v>
          </cell>
          <cell r="I264" t="str">
            <v>C11410004</v>
          </cell>
          <cell r="J264" t="str">
            <v>PROD. LINE RCK</v>
          </cell>
          <cell r="K264" t="str">
            <v>C11410004</v>
          </cell>
          <cell r="L264" t="str">
            <v>PROD. LINE RCK</v>
          </cell>
          <cell r="M264" t="str">
            <v>Siti Aisyah</v>
          </cell>
          <cell r="N264" t="str">
            <v>Warehouse Foreman - FG</v>
          </cell>
          <cell r="O264" t="str">
            <v>XXX</v>
          </cell>
          <cell r="P264" t="str">
            <v>Perempuan</v>
          </cell>
          <cell r="Q264">
            <v>37040</v>
          </cell>
          <cell r="U264">
            <v>0</v>
          </cell>
          <cell r="V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</v>
          </cell>
          <cell r="AB264">
            <v>0</v>
          </cell>
          <cell r="AC264">
            <v>5.5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25</v>
          </cell>
          <cell r="AJ264">
            <v>25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0.02</v>
          </cell>
          <cell r="BL264">
            <v>0</v>
          </cell>
          <cell r="BN264">
            <v>0</v>
          </cell>
          <cell r="BP264">
            <v>37040</v>
          </cell>
          <cell r="BQ264">
            <v>3745</v>
          </cell>
          <cell r="BR264">
            <v>10</v>
          </cell>
          <cell r="BS264">
            <v>95</v>
          </cell>
          <cell r="BT264">
            <v>3</v>
          </cell>
          <cell r="BU264">
            <v>5</v>
          </cell>
          <cell r="BV264">
            <v>12</v>
          </cell>
          <cell r="BW264">
            <v>0</v>
          </cell>
          <cell r="BX264">
            <v>12</v>
          </cell>
          <cell r="BY264">
            <v>0</v>
          </cell>
          <cell r="BZ264">
            <v>25</v>
          </cell>
          <cell r="CA264">
            <v>0</v>
          </cell>
          <cell r="CB264">
            <v>0</v>
          </cell>
          <cell r="CF264" t="e">
            <v>#REF!</v>
          </cell>
          <cell r="CG264" t="e">
            <v>#REF!</v>
          </cell>
          <cell r="CH264" t="e">
            <v>#REF!</v>
          </cell>
          <cell r="CI264" t="e">
            <v>#REF!</v>
          </cell>
          <cell r="CJ264">
            <v>40999.676213541665</v>
          </cell>
          <cell r="CK264" t="e">
            <v>#REF!</v>
          </cell>
          <cell r="CL264" t="e">
            <v>#REF!</v>
          </cell>
          <cell r="CM264" t="e">
            <v>#REF!</v>
          </cell>
          <cell r="DL264" t="e">
            <v>#REF!</v>
          </cell>
          <cell r="DM264">
            <v>0</v>
          </cell>
          <cell r="DN264">
            <v>0</v>
          </cell>
        </row>
        <row r="265">
          <cell r="C265">
            <v>207</v>
          </cell>
          <cell r="D265">
            <v>330</v>
          </cell>
          <cell r="E265" t="str">
            <v>03050196</v>
          </cell>
          <cell r="F265" t="str">
            <v>Rancaekek</v>
          </cell>
          <cell r="G265" t="str">
            <v>Plant Rancaekek/Production</v>
          </cell>
          <cell r="H265" t="str">
            <v>03050196</v>
          </cell>
          <cell r="I265" t="str">
            <v>C11410004</v>
          </cell>
          <cell r="J265" t="str">
            <v>PROD. LINE RCK</v>
          </cell>
          <cell r="K265" t="str">
            <v>C11410004</v>
          </cell>
          <cell r="L265" t="str">
            <v>PROD. LINE RCK</v>
          </cell>
          <cell r="M265" t="str">
            <v>Slamet Krisdianto</v>
          </cell>
          <cell r="N265" t="str">
            <v>Production Supervisor</v>
          </cell>
          <cell r="O265" t="str">
            <v>XXX</v>
          </cell>
          <cell r="P265" t="str">
            <v>Laki-laki</v>
          </cell>
          <cell r="Q265">
            <v>38657</v>
          </cell>
          <cell r="U265">
            <v>0</v>
          </cell>
          <cell r="V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5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25</v>
          </cell>
          <cell r="AJ265">
            <v>24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0.02</v>
          </cell>
          <cell r="BL265">
            <v>0</v>
          </cell>
          <cell r="BN265">
            <v>0</v>
          </cell>
          <cell r="BP265">
            <v>38657</v>
          </cell>
          <cell r="BQ265">
            <v>2128</v>
          </cell>
          <cell r="BR265">
            <v>5</v>
          </cell>
          <cell r="BS265">
            <v>303</v>
          </cell>
          <cell r="BT265">
            <v>10</v>
          </cell>
          <cell r="BU265">
            <v>3</v>
          </cell>
          <cell r="BV265">
            <v>12</v>
          </cell>
          <cell r="BW265">
            <v>0</v>
          </cell>
          <cell r="BX265">
            <v>12</v>
          </cell>
          <cell r="BY265">
            <v>0</v>
          </cell>
          <cell r="BZ265">
            <v>24</v>
          </cell>
          <cell r="CA265">
            <v>0</v>
          </cell>
          <cell r="CB265">
            <v>0</v>
          </cell>
          <cell r="CF265" t="e">
            <v>#REF!</v>
          </cell>
          <cell r="CG265" t="e">
            <v>#REF!</v>
          </cell>
          <cell r="CH265" t="e">
            <v>#REF!</v>
          </cell>
          <cell r="CI265" t="e">
            <v>#REF!</v>
          </cell>
          <cell r="CJ265">
            <v>40999.676213541665</v>
          </cell>
          <cell r="CK265" t="e">
            <v>#REF!</v>
          </cell>
          <cell r="CL265" t="e">
            <v>#REF!</v>
          </cell>
          <cell r="CM265" t="e">
            <v>#REF!</v>
          </cell>
          <cell r="DL265" t="e">
            <v>#REF!</v>
          </cell>
          <cell r="DM265">
            <v>0</v>
          </cell>
          <cell r="DN265">
            <v>5</v>
          </cell>
        </row>
        <row r="266">
          <cell r="C266">
            <v>123</v>
          </cell>
          <cell r="D266">
            <v>331</v>
          </cell>
          <cell r="E266" t="str">
            <v>06030138</v>
          </cell>
          <cell r="F266" t="str">
            <v>Rancaekek</v>
          </cell>
          <cell r="G266" t="str">
            <v>Logistics</v>
          </cell>
          <cell r="H266" t="str">
            <v>06030138</v>
          </cell>
          <cell r="I266" t="str">
            <v>C22500001</v>
          </cell>
          <cell r="J266" t="str">
            <v>DC RANCAEKEK</v>
          </cell>
          <cell r="K266" t="str">
            <v>C22500001</v>
          </cell>
          <cell r="L266" t="str">
            <v>DC RANCAEKEK</v>
          </cell>
          <cell r="M266" t="str">
            <v>Sony Nanda Sutarno</v>
          </cell>
          <cell r="N266" t="str">
            <v>Order Section Administration</v>
          </cell>
          <cell r="O266" t="str">
            <v>XXX</v>
          </cell>
          <cell r="P266" t="str">
            <v>Laki-laki</v>
          </cell>
          <cell r="Q266">
            <v>37855</v>
          </cell>
          <cell r="U266">
            <v>0</v>
          </cell>
          <cell r="V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23</v>
          </cell>
          <cell r="AJ266">
            <v>22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0.02</v>
          </cell>
          <cell r="BL266">
            <v>0</v>
          </cell>
          <cell r="BN266">
            <v>0</v>
          </cell>
          <cell r="BP266">
            <v>37855</v>
          </cell>
          <cell r="BQ266">
            <v>2930</v>
          </cell>
          <cell r="BR266">
            <v>8</v>
          </cell>
          <cell r="BS266">
            <v>10</v>
          </cell>
          <cell r="BT266">
            <v>0</v>
          </cell>
          <cell r="BU266">
            <v>10</v>
          </cell>
          <cell r="BV266">
            <v>12</v>
          </cell>
          <cell r="BW266">
            <v>0</v>
          </cell>
          <cell r="BX266">
            <v>12</v>
          </cell>
          <cell r="BY266">
            <v>0</v>
          </cell>
          <cell r="BZ266">
            <v>22</v>
          </cell>
          <cell r="CA266">
            <v>0</v>
          </cell>
          <cell r="CB266">
            <v>0</v>
          </cell>
          <cell r="CF266" t="e">
            <v>#REF!</v>
          </cell>
          <cell r="CG266" t="e">
            <v>#REF!</v>
          </cell>
          <cell r="CH266" t="e">
            <v>#REF!</v>
          </cell>
          <cell r="CI266" t="e">
            <v>#REF!</v>
          </cell>
          <cell r="CJ266">
            <v>40999.676213541665</v>
          </cell>
          <cell r="CK266" t="e">
            <v>#REF!</v>
          </cell>
          <cell r="CL266" t="e">
            <v>#REF!</v>
          </cell>
          <cell r="CM266" t="e">
            <v>#REF!</v>
          </cell>
          <cell r="DL266" t="e">
            <v>#REF!</v>
          </cell>
          <cell r="DM266">
            <v>0</v>
          </cell>
          <cell r="DN266">
            <v>4</v>
          </cell>
        </row>
        <row r="267">
          <cell r="C267">
            <v>130</v>
          </cell>
          <cell r="D267">
            <v>332</v>
          </cell>
          <cell r="E267" t="str">
            <v>03100542</v>
          </cell>
          <cell r="F267" t="str">
            <v>Rancaekek</v>
          </cell>
          <cell r="G267" t="str">
            <v>Manufacturing</v>
          </cell>
          <cell r="H267" t="str">
            <v>03100542</v>
          </cell>
          <cell r="I267" t="str">
            <v>C11410004</v>
          </cell>
          <cell r="J267" t="str">
            <v>PROD. LINE RCK</v>
          </cell>
          <cell r="K267" t="str">
            <v>C11900001</v>
          </cell>
          <cell r="L267" t="str">
            <v>Manufacturing Support</v>
          </cell>
          <cell r="M267" t="str">
            <v>Soraya Evan Nisa M.</v>
          </cell>
          <cell r="N267" t="str">
            <v>PDCA Manufacture (Acting)</v>
          </cell>
          <cell r="O267" t="str">
            <v>XXX</v>
          </cell>
          <cell r="P267" t="str">
            <v>Perempuan</v>
          </cell>
          <cell r="Q267">
            <v>40392</v>
          </cell>
          <cell r="U267">
            <v>0</v>
          </cell>
          <cell r="V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25</v>
          </cell>
          <cell r="AJ267">
            <v>25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N267">
            <v>0</v>
          </cell>
          <cell r="BP267">
            <v>40392</v>
          </cell>
          <cell r="BQ267">
            <v>393</v>
          </cell>
          <cell r="BR267">
            <v>1</v>
          </cell>
          <cell r="BS267">
            <v>28</v>
          </cell>
          <cell r="BT267">
            <v>0</v>
          </cell>
          <cell r="BU267">
            <v>28</v>
          </cell>
          <cell r="BV267">
            <v>12</v>
          </cell>
          <cell r="BW267">
            <v>1</v>
          </cell>
          <cell r="BX267">
            <v>13</v>
          </cell>
          <cell r="BY267">
            <v>0</v>
          </cell>
          <cell r="BZ267">
            <v>25</v>
          </cell>
          <cell r="CA267">
            <v>0</v>
          </cell>
          <cell r="CB267">
            <v>0</v>
          </cell>
          <cell r="CF267" t="e">
            <v>#REF!</v>
          </cell>
          <cell r="CG267" t="e">
            <v>#REF!</v>
          </cell>
          <cell r="CH267" t="e">
            <v>#REF!</v>
          </cell>
          <cell r="CI267" t="e">
            <v>#REF!</v>
          </cell>
          <cell r="CJ267">
            <v>40999.676213541665</v>
          </cell>
          <cell r="CK267" t="e">
            <v>#REF!</v>
          </cell>
          <cell r="CL267" t="e">
            <v>#REF!</v>
          </cell>
          <cell r="CM267" t="e">
            <v>#REF!</v>
          </cell>
          <cell r="DL267" t="e">
            <v>#REF!</v>
          </cell>
          <cell r="DM267">
            <v>0</v>
          </cell>
          <cell r="DN267">
            <v>1</v>
          </cell>
        </row>
        <row r="268">
          <cell r="C268">
            <v>124</v>
          </cell>
          <cell r="D268">
            <v>333</v>
          </cell>
          <cell r="E268" t="str">
            <v>06099245</v>
          </cell>
          <cell r="F268" t="str">
            <v>Rancaekek</v>
          </cell>
          <cell r="G268" t="str">
            <v>Logistics</v>
          </cell>
          <cell r="H268" t="str">
            <v>06099245</v>
          </cell>
          <cell r="I268" t="str">
            <v>C22500001</v>
          </cell>
          <cell r="J268" t="str">
            <v>DC RANCAEKEK</v>
          </cell>
          <cell r="K268" t="str">
            <v>C22500001</v>
          </cell>
          <cell r="L268" t="str">
            <v>DC RANCAEKEK</v>
          </cell>
          <cell r="M268" t="str">
            <v>Susie Ayu Mulyani</v>
          </cell>
          <cell r="N268" t="str">
            <v>Customer Service</v>
          </cell>
          <cell r="O268" t="str">
            <v>XXX</v>
          </cell>
          <cell r="P268" t="str">
            <v>Perempuan</v>
          </cell>
          <cell r="Q268">
            <v>40148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23</v>
          </cell>
          <cell r="AJ268">
            <v>22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R268">
            <v>0</v>
          </cell>
          <cell r="AS268">
            <v>1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N268">
            <v>0</v>
          </cell>
          <cell r="BP268">
            <v>40148</v>
          </cell>
          <cell r="BQ268">
            <v>637</v>
          </cell>
          <cell r="BR268">
            <v>1</v>
          </cell>
          <cell r="BS268">
            <v>272</v>
          </cell>
          <cell r="BT268">
            <v>9</v>
          </cell>
          <cell r="BU268">
            <v>2</v>
          </cell>
          <cell r="BV268">
            <v>12</v>
          </cell>
          <cell r="BW268">
            <v>0</v>
          </cell>
          <cell r="BX268">
            <v>12</v>
          </cell>
          <cell r="BY268">
            <v>0</v>
          </cell>
          <cell r="BZ268">
            <v>22</v>
          </cell>
          <cell r="CA268">
            <v>0</v>
          </cell>
          <cell r="CB268">
            <v>0</v>
          </cell>
          <cell r="CF268" t="e">
            <v>#REF!</v>
          </cell>
          <cell r="CG268" t="e">
            <v>#REF!</v>
          </cell>
          <cell r="CH268" t="e">
            <v>#REF!</v>
          </cell>
          <cell r="CI268" t="e">
            <v>#REF!</v>
          </cell>
          <cell r="CJ268">
            <v>40999.676213541665</v>
          </cell>
          <cell r="CK268" t="e">
            <v>#REF!</v>
          </cell>
          <cell r="CL268" t="e">
            <v>#REF!</v>
          </cell>
          <cell r="CM268" t="e">
            <v>#REF!</v>
          </cell>
          <cell r="DL268" t="e">
            <v>#REF!</v>
          </cell>
          <cell r="DM268">
            <v>0</v>
          </cell>
          <cell r="DN268">
            <v>6</v>
          </cell>
        </row>
        <row r="269">
          <cell r="C269">
            <v>125</v>
          </cell>
          <cell r="D269">
            <v>334</v>
          </cell>
          <cell r="E269" t="str">
            <v>06099009</v>
          </cell>
          <cell r="F269" t="str">
            <v>Rancaekek</v>
          </cell>
          <cell r="G269" t="str">
            <v>Logistics</v>
          </cell>
          <cell r="H269" t="str">
            <v>06099009</v>
          </cell>
          <cell r="I269" t="str">
            <v>C22500001</v>
          </cell>
          <cell r="J269" t="str">
            <v>DC RANCAEKEK</v>
          </cell>
          <cell r="K269" t="str">
            <v>C22500001</v>
          </cell>
          <cell r="L269" t="str">
            <v>DC RANCAEKEK</v>
          </cell>
          <cell r="M269" t="str">
            <v>Taofik Hidayat</v>
          </cell>
          <cell r="N269" t="str">
            <v>Outbound Clerk</v>
          </cell>
          <cell r="O269" t="str">
            <v>XXX</v>
          </cell>
          <cell r="P269" t="str">
            <v>Laki-laki</v>
          </cell>
          <cell r="Q269">
            <v>39999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25</v>
          </cell>
          <cell r="AJ269">
            <v>24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1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N269">
            <v>0</v>
          </cell>
          <cell r="BP269">
            <v>39999</v>
          </cell>
          <cell r="BQ269">
            <v>786</v>
          </cell>
          <cell r="BR269">
            <v>2</v>
          </cell>
          <cell r="BS269">
            <v>56</v>
          </cell>
          <cell r="BT269">
            <v>1</v>
          </cell>
          <cell r="BU269">
            <v>26</v>
          </cell>
          <cell r="BV269">
            <v>12</v>
          </cell>
          <cell r="BW269">
            <v>1</v>
          </cell>
          <cell r="BX269">
            <v>13</v>
          </cell>
          <cell r="BY269">
            <v>0</v>
          </cell>
          <cell r="BZ269">
            <v>24</v>
          </cell>
          <cell r="CA269">
            <v>0</v>
          </cell>
          <cell r="CB269">
            <v>0</v>
          </cell>
          <cell r="CF269" t="e">
            <v>#REF!</v>
          </cell>
          <cell r="CG269" t="e">
            <v>#REF!</v>
          </cell>
          <cell r="CH269" t="e">
            <v>#REF!</v>
          </cell>
          <cell r="CI269" t="e">
            <v>#REF!</v>
          </cell>
          <cell r="CJ269">
            <v>40999.676213541665</v>
          </cell>
          <cell r="CK269" t="e">
            <v>#REF!</v>
          </cell>
          <cell r="CL269" t="e">
            <v>#REF!</v>
          </cell>
          <cell r="CM269" t="e">
            <v>#REF!</v>
          </cell>
          <cell r="DL269" t="e">
            <v>#REF!</v>
          </cell>
          <cell r="DM269">
            <v>0</v>
          </cell>
          <cell r="DN269">
            <v>1</v>
          </cell>
        </row>
        <row r="270">
          <cell r="C270">
            <v>126</v>
          </cell>
          <cell r="D270">
            <v>335</v>
          </cell>
          <cell r="E270" t="str">
            <v>06090188</v>
          </cell>
          <cell r="F270" t="str">
            <v>Rancaekek</v>
          </cell>
          <cell r="G270" t="str">
            <v>Logistics</v>
          </cell>
          <cell r="H270" t="str">
            <v>06090188</v>
          </cell>
          <cell r="I270" t="str">
            <v>C22500001</v>
          </cell>
          <cell r="J270" t="str">
            <v>DC RANCAEKEK</v>
          </cell>
          <cell r="K270" t="str">
            <v>C22500001</v>
          </cell>
          <cell r="L270" t="str">
            <v>DC RANCAEKEK</v>
          </cell>
          <cell r="M270" t="str">
            <v>TB.Teddy Adha Manhayat</v>
          </cell>
          <cell r="N270" t="str">
            <v>Transport Administration</v>
          </cell>
          <cell r="O270" t="str">
            <v>XXX</v>
          </cell>
          <cell r="P270" t="str">
            <v>Laki-laki</v>
          </cell>
          <cell r="Q270">
            <v>40051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23</v>
          </cell>
          <cell r="AJ270">
            <v>22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N270">
            <v>0</v>
          </cell>
          <cell r="BP270">
            <v>40051</v>
          </cell>
          <cell r="BQ270">
            <v>734</v>
          </cell>
          <cell r="BR270">
            <v>2</v>
          </cell>
          <cell r="BS270">
            <v>4</v>
          </cell>
          <cell r="BT270">
            <v>0</v>
          </cell>
          <cell r="BU270">
            <v>4</v>
          </cell>
          <cell r="BV270">
            <v>12</v>
          </cell>
          <cell r="BW270">
            <v>0</v>
          </cell>
          <cell r="BX270">
            <v>12</v>
          </cell>
          <cell r="BY270">
            <v>0</v>
          </cell>
          <cell r="BZ270">
            <v>22</v>
          </cell>
          <cell r="CA270">
            <v>0</v>
          </cell>
          <cell r="CB270">
            <v>0</v>
          </cell>
          <cell r="CF270" t="e">
            <v>#REF!</v>
          </cell>
          <cell r="CG270" t="e">
            <v>#REF!</v>
          </cell>
          <cell r="CH270" t="e">
            <v>#REF!</v>
          </cell>
          <cell r="CI270" t="e">
            <v>#REF!</v>
          </cell>
          <cell r="CJ270">
            <v>40999.676213541665</v>
          </cell>
          <cell r="CK270" t="e">
            <v>#REF!</v>
          </cell>
          <cell r="CL270" t="e">
            <v>#REF!</v>
          </cell>
          <cell r="CM270" t="e">
            <v>#REF!</v>
          </cell>
          <cell r="DL270" t="e">
            <v>#REF!</v>
          </cell>
          <cell r="DM270">
            <v>0</v>
          </cell>
          <cell r="DN270">
            <v>2</v>
          </cell>
        </row>
        <row r="271">
          <cell r="C271">
            <v>127</v>
          </cell>
          <cell r="D271">
            <v>336</v>
          </cell>
          <cell r="E271" t="str">
            <v>06090225</v>
          </cell>
          <cell r="F271" t="str">
            <v>Rancaekek</v>
          </cell>
          <cell r="G271" t="str">
            <v>Logistics</v>
          </cell>
          <cell r="H271" t="str">
            <v>06090225</v>
          </cell>
          <cell r="I271" t="str">
            <v>C22500001</v>
          </cell>
          <cell r="J271" t="str">
            <v>DC RANCAEKEK</v>
          </cell>
          <cell r="K271" t="str">
            <v>C22500001</v>
          </cell>
          <cell r="L271" t="str">
            <v>DC RANCAEKEK</v>
          </cell>
          <cell r="M271" t="str">
            <v>Ujang Rijlan</v>
          </cell>
          <cell r="N271" t="str">
            <v>Operator Forklip</v>
          </cell>
          <cell r="O271" t="str">
            <v>XXX</v>
          </cell>
          <cell r="P271" t="str">
            <v>Laki-laki</v>
          </cell>
          <cell r="Q271">
            <v>40091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24</v>
          </cell>
          <cell r="AJ271">
            <v>24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0.02</v>
          </cell>
          <cell r="BL271">
            <v>0</v>
          </cell>
          <cell r="BN271">
            <v>0</v>
          </cell>
          <cell r="BP271">
            <v>40091</v>
          </cell>
          <cell r="BQ271">
            <v>694</v>
          </cell>
          <cell r="BR271">
            <v>1</v>
          </cell>
          <cell r="BS271">
            <v>329</v>
          </cell>
          <cell r="BT271">
            <v>10</v>
          </cell>
          <cell r="BU271">
            <v>29</v>
          </cell>
          <cell r="BV271">
            <v>12</v>
          </cell>
          <cell r="BW271">
            <v>1</v>
          </cell>
          <cell r="BX271">
            <v>13</v>
          </cell>
          <cell r="BY271">
            <v>0</v>
          </cell>
          <cell r="BZ271">
            <v>24</v>
          </cell>
          <cell r="CA271">
            <v>0</v>
          </cell>
          <cell r="CB271">
            <v>0</v>
          </cell>
          <cell r="CF271" t="e">
            <v>#REF!</v>
          </cell>
          <cell r="CG271" t="e">
            <v>#REF!</v>
          </cell>
          <cell r="CH271" t="e">
            <v>#REF!</v>
          </cell>
          <cell r="CI271" t="e">
            <v>#REF!</v>
          </cell>
          <cell r="CJ271">
            <v>40999.676213541665</v>
          </cell>
          <cell r="CK271" t="e">
            <v>#REF!</v>
          </cell>
          <cell r="CL271" t="e">
            <v>#REF!</v>
          </cell>
          <cell r="CM271" t="e">
            <v>#REF!</v>
          </cell>
          <cell r="DL271" t="e">
            <v>#REF!</v>
          </cell>
          <cell r="DM271">
            <v>0</v>
          </cell>
          <cell r="DN271">
            <v>0</v>
          </cell>
        </row>
        <row r="272">
          <cell r="C272">
            <v>326</v>
          </cell>
          <cell r="D272">
            <v>337</v>
          </cell>
          <cell r="E272" t="str">
            <v>04090048</v>
          </cell>
          <cell r="F272" t="str">
            <v>Rancaekek</v>
          </cell>
          <cell r="G272" t="str">
            <v xml:space="preserve">Supply Chain Management </v>
          </cell>
          <cell r="H272" t="str">
            <v>04090048</v>
          </cell>
          <cell r="I272" t="str">
            <v>C12000001</v>
          </cell>
          <cell r="J272" t="str">
            <v>SUPPLY MANAGEMENT</v>
          </cell>
          <cell r="K272" t="str">
            <v>C22500001</v>
          </cell>
          <cell r="L272" t="str">
            <v>DC RANCAEKEK</v>
          </cell>
          <cell r="M272" t="str">
            <v>Wiwit Agus Yumarwan</v>
          </cell>
          <cell r="N272" t="str">
            <v>Distribution Management Manager</v>
          </cell>
          <cell r="O272" t="str">
            <v>XXX</v>
          </cell>
          <cell r="P272" t="str">
            <v>Laki-laki</v>
          </cell>
          <cell r="Q272">
            <v>39989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21</v>
          </cell>
          <cell r="AJ272">
            <v>21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21280000</v>
          </cell>
          <cell r="BH272">
            <v>1416000</v>
          </cell>
          <cell r="BI272">
            <v>0</v>
          </cell>
          <cell r="BJ272">
            <v>22696000</v>
          </cell>
          <cell r="BK272">
            <v>0</v>
          </cell>
          <cell r="BL272">
            <v>0</v>
          </cell>
          <cell r="BN272">
            <v>-1416000</v>
          </cell>
          <cell r="BP272">
            <v>39989</v>
          </cell>
          <cell r="BQ272">
            <v>796</v>
          </cell>
          <cell r="BR272">
            <v>2</v>
          </cell>
          <cell r="BS272">
            <v>66</v>
          </cell>
          <cell r="BT272">
            <v>2</v>
          </cell>
          <cell r="BU272">
            <v>6</v>
          </cell>
          <cell r="BV272">
            <v>12</v>
          </cell>
          <cell r="BW272">
            <v>0</v>
          </cell>
          <cell r="BX272">
            <v>12</v>
          </cell>
          <cell r="BY272">
            <v>0</v>
          </cell>
          <cell r="BZ272">
            <v>21</v>
          </cell>
          <cell r="CA272">
            <v>0</v>
          </cell>
          <cell r="CB272">
            <v>0</v>
          </cell>
          <cell r="CF272" t="e">
            <v>#REF!</v>
          </cell>
          <cell r="CG272" t="e">
            <v>#REF!</v>
          </cell>
          <cell r="CH272" t="e">
            <v>#REF!</v>
          </cell>
          <cell r="CI272" t="e">
            <v>#REF!</v>
          </cell>
          <cell r="CJ272">
            <v>40999.676213541665</v>
          </cell>
          <cell r="CK272" t="e">
            <v>#REF!</v>
          </cell>
          <cell r="CL272" t="e">
            <v>#REF!</v>
          </cell>
          <cell r="CM272" t="e">
            <v>#REF!</v>
          </cell>
          <cell r="DL272" t="e">
            <v>#REF!</v>
          </cell>
          <cell r="DM272">
            <v>0</v>
          </cell>
          <cell r="DN272">
            <v>2</v>
          </cell>
        </row>
        <row r="273">
          <cell r="C273">
            <v>253</v>
          </cell>
          <cell r="D273">
            <v>338</v>
          </cell>
          <cell r="E273" t="str">
            <v>03100480</v>
          </cell>
          <cell r="F273" t="str">
            <v>Rancaekek</v>
          </cell>
          <cell r="G273" t="str">
            <v>Rancaekek/Formulasi</v>
          </cell>
          <cell r="H273" t="str">
            <v>03100480</v>
          </cell>
          <cell r="I273" t="str">
            <v>C11410001</v>
          </cell>
          <cell r="J273" t="str">
            <v>FM RCK</v>
          </cell>
          <cell r="K273" t="str">
            <v>C11410004</v>
          </cell>
          <cell r="L273" t="str">
            <v>PROD. LINE RCK</v>
          </cell>
          <cell r="M273" t="str">
            <v>Wiwit Rosita</v>
          </cell>
          <cell r="N273" t="str">
            <v>Planner Formulasi</v>
          </cell>
          <cell r="O273" t="str">
            <v>XXX</v>
          </cell>
          <cell r="P273" t="str">
            <v>Perempuan</v>
          </cell>
          <cell r="Q273">
            <v>40301</v>
          </cell>
          <cell r="U273">
            <v>0</v>
          </cell>
          <cell r="V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25</v>
          </cell>
          <cell r="AJ273">
            <v>25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N273">
            <v>0</v>
          </cell>
          <cell r="BP273">
            <v>40301</v>
          </cell>
          <cell r="BQ273">
            <v>484</v>
          </cell>
          <cell r="BR273">
            <v>1</v>
          </cell>
          <cell r="BS273">
            <v>119</v>
          </cell>
          <cell r="BT273">
            <v>3</v>
          </cell>
          <cell r="BU273">
            <v>29</v>
          </cell>
          <cell r="BV273">
            <v>12</v>
          </cell>
          <cell r="BW273">
            <v>1</v>
          </cell>
          <cell r="BX273">
            <v>13</v>
          </cell>
          <cell r="BY273">
            <v>0</v>
          </cell>
          <cell r="BZ273">
            <v>25</v>
          </cell>
          <cell r="CA273">
            <v>0</v>
          </cell>
          <cell r="CB273">
            <v>0</v>
          </cell>
          <cell r="CF273" t="e">
            <v>#REF!</v>
          </cell>
          <cell r="CG273" t="e">
            <v>#REF!</v>
          </cell>
          <cell r="CH273" t="e">
            <v>#REF!</v>
          </cell>
          <cell r="CI273" t="e">
            <v>#REF!</v>
          </cell>
          <cell r="CJ273">
            <v>40999.676213541665</v>
          </cell>
          <cell r="CK273" t="e">
            <v>#REF!</v>
          </cell>
          <cell r="CL273" t="e">
            <v>#REF!</v>
          </cell>
          <cell r="CM273" t="e">
            <v>#REF!</v>
          </cell>
          <cell r="DL273" t="e">
            <v>#REF!</v>
          </cell>
          <cell r="DM273">
            <v>0</v>
          </cell>
          <cell r="DN273">
            <v>-1</v>
          </cell>
        </row>
        <row r="274">
          <cell r="C274">
            <v>208</v>
          </cell>
          <cell r="D274">
            <v>340</v>
          </cell>
          <cell r="E274" t="str">
            <v>06110088</v>
          </cell>
          <cell r="F274" t="str">
            <v>Rancaekek</v>
          </cell>
          <cell r="G274" t="str">
            <v>Plant Rancaekek/Production</v>
          </cell>
          <cell r="H274" t="str">
            <v>06110088</v>
          </cell>
          <cell r="I274" t="str">
            <v>C11410004</v>
          </cell>
          <cell r="J274" t="str">
            <v>PROD. LINE RCK</v>
          </cell>
          <cell r="K274" t="str">
            <v>C11410004</v>
          </cell>
          <cell r="L274" t="str">
            <v>PROD. LINE RCK</v>
          </cell>
          <cell r="M274" t="str">
            <v>Yoan Nita Estera</v>
          </cell>
          <cell r="N274" t="str">
            <v>Production Foreman</v>
          </cell>
          <cell r="O274" t="str">
            <v>XXX</v>
          </cell>
          <cell r="P274" t="str">
            <v>Perempuan</v>
          </cell>
          <cell r="Q274">
            <v>40585</v>
          </cell>
          <cell r="U274">
            <v>0</v>
          </cell>
          <cell r="V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8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25</v>
          </cell>
          <cell r="AJ274">
            <v>25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N274">
            <v>0</v>
          </cell>
          <cell r="BP274">
            <v>40585</v>
          </cell>
          <cell r="BQ274">
            <v>200</v>
          </cell>
          <cell r="BR274">
            <v>0</v>
          </cell>
          <cell r="BS274">
            <v>200</v>
          </cell>
          <cell r="BT274">
            <v>6</v>
          </cell>
          <cell r="BU274">
            <v>20</v>
          </cell>
          <cell r="BV274">
            <v>6</v>
          </cell>
          <cell r="BW274">
            <v>1</v>
          </cell>
          <cell r="BX274">
            <v>7</v>
          </cell>
          <cell r="BY274">
            <v>0</v>
          </cell>
          <cell r="BZ274">
            <v>25</v>
          </cell>
          <cell r="CA274">
            <v>0</v>
          </cell>
          <cell r="CB274">
            <v>0</v>
          </cell>
          <cell r="CF274" t="e">
            <v>#REF!</v>
          </cell>
          <cell r="CG274" t="e">
            <v>#REF!</v>
          </cell>
          <cell r="CH274" t="e">
            <v>#REF!</v>
          </cell>
          <cell r="CI274" t="e">
            <v>#REF!</v>
          </cell>
          <cell r="CJ274">
            <v>40999.676213541665</v>
          </cell>
          <cell r="CK274" t="e">
            <v>#REF!</v>
          </cell>
          <cell r="CL274" t="e">
            <v>#REF!</v>
          </cell>
          <cell r="CM274" t="e">
            <v>#REF!</v>
          </cell>
          <cell r="DL274" t="e">
            <v>#REF!</v>
          </cell>
          <cell r="DM274">
            <v>0</v>
          </cell>
          <cell r="DN274">
            <v>4</v>
          </cell>
        </row>
        <row r="275">
          <cell r="C275">
            <v>209</v>
          </cell>
          <cell r="D275">
            <v>341</v>
          </cell>
          <cell r="E275" t="str">
            <v>06100523</v>
          </cell>
          <cell r="F275" t="str">
            <v>Rancaekek</v>
          </cell>
          <cell r="G275" t="str">
            <v>Plant Rancaekek/Production</v>
          </cell>
          <cell r="H275" t="str">
            <v>06100523</v>
          </cell>
          <cell r="I275" t="str">
            <v>C11410004</v>
          </cell>
          <cell r="J275" t="str">
            <v>PROD. LINE RCK</v>
          </cell>
          <cell r="K275" t="str">
            <v>C11410004</v>
          </cell>
          <cell r="L275" t="str">
            <v>PROD. LINE RCK</v>
          </cell>
          <cell r="M275" t="str">
            <v>Yon Tomy Yulianto</v>
          </cell>
          <cell r="N275" t="str">
            <v xml:space="preserve">Production Foreman </v>
          </cell>
          <cell r="O275" t="str">
            <v>XXX</v>
          </cell>
          <cell r="P275" t="str">
            <v>Laki-laki</v>
          </cell>
          <cell r="Q275">
            <v>40532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5</v>
          </cell>
          <cell r="AB275">
            <v>5</v>
          </cell>
          <cell r="AC275">
            <v>21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25</v>
          </cell>
          <cell r="AJ275">
            <v>23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N275">
            <v>0</v>
          </cell>
          <cell r="BP275">
            <v>40532</v>
          </cell>
          <cell r="BQ275">
            <v>253</v>
          </cell>
          <cell r="BR275">
            <v>0</v>
          </cell>
          <cell r="BS275">
            <v>253</v>
          </cell>
          <cell r="BT275">
            <v>8</v>
          </cell>
          <cell r="BU275">
            <v>13</v>
          </cell>
          <cell r="BV275">
            <v>8</v>
          </cell>
          <cell r="BW275">
            <v>0</v>
          </cell>
          <cell r="BX275">
            <v>8</v>
          </cell>
          <cell r="BY275">
            <v>0</v>
          </cell>
          <cell r="BZ275">
            <v>23</v>
          </cell>
          <cell r="CA275">
            <v>0</v>
          </cell>
          <cell r="CB275">
            <v>0</v>
          </cell>
          <cell r="CF275" t="e">
            <v>#REF!</v>
          </cell>
          <cell r="CG275" t="e">
            <v>#REF!</v>
          </cell>
          <cell r="CH275" t="e">
            <v>#REF!</v>
          </cell>
          <cell r="CI275" t="e">
            <v>#REF!</v>
          </cell>
          <cell r="CJ275">
            <v>40999.676213541665</v>
          </cell>
          <cell r="CK275" t="e">
            <v>#REF!</v>
          </cell>
          <cell r="CL275" t="e">
            <v>#REF!</v>
          </cell>
          <cell r="CM275" t="e">
            <v>#REF!</v>
          </cell>
          <cell r="DL275" t="e">
            <v>#REF!</v>
          </cell>
          <cell r="DM275">
            <v>0</v>
          </cell>
          <cell r="DN275">
            <v>4</v>
          </cell>
        </row>
        <row r="276">
          <cell r="C276">
            <v>128</v>
          </cell>
          <cell r="D276">
            <v>342</v>
          </cell>
          <cell r="E276" t="str">
            <v>06099156</v>
          </cell>
          <cell r="F276" t="str">
            <v>Rancaekek</v>
          </cell>
          <cell r="G276" t="str">
            <v>Logistics</v>
          </cell>
          <cell r="H276" t="str">
            <v>06099156</v>
          </cell>
          <cell r="I276" t="str">
            <v>C22500001</v>
          </cell>
          <cell r="J276" t="str">
            <v>DC RANCAEKEK</v>
          </cell>
          <cell r="K276" t="str">
            <v>C22500001</v>
          </cell>
          <cell r="L276" t="str">
            <v>DC RANCAEKEK</v>
          </cell>
          <cell r="M276" t="str">
            <v>Yuda Pratama Pamungkas</v>
          </cell>
          <cell r="N276" t="str">
            <v>Inbound Clerk</v>
          </cell>
          <cell r="O276" t="str">
            <v>XXX</v>
          </cell>
          <cell r="P276" t="str">
            <v>Laki-laki</v>
          </cell>
          <cell r="Q276">
            <v>40000</v>
          </cell>
          <cell r="U276">
            <v>0</v>
          </cell>
          <cell r="V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26</v>
          </cell>
          <cell r="AJ276">
            <v>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R276">
            <v>0</v>
          </cell>
          <cell r="AS276">
            <v>1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N276">
            <v>0</v>
          </cell>
          <cell r="BP276">
            <v>40000</v>
          </cell>
          <cell r="BQ276">
            <v>785</v>
          </cell>
          <cell r="BR276">
            <v>2</v>
          </cell>
          <cell r="BS276">
            <v>55</v>
          </cell>
          <cell r="BT276">
            <v>1</v>
          </cell>
          <cell r="BU276">
            <v>25</v>
          </cell>
          <cell r="BV276">
            <v>12</v>
          </cell>
          <cell r="BW276">
            <v>1</v>
          </cell>
          <cell r="BX276">
            <v>13</v>
          </cell>
          <cell r="BY276">
            <v>0</v>
          </cell>
          <cell r="BZ276">
            <v>25</v>
          </cell>
          <cell r="CA276">
            <v>0</v>
          </cell>
          <cell r="CB276">
            <v>0</v>
          </cell>
          <cell r="CF276" t="e">
            <v>#REF!</v>
          </cell>
          <cell r="CG276" t="e">
            <v>#REF!</v>
          </cell>
          <cell r="CH276" t="e">
            <v>#REF!</v>
          </cell>
          <cell r="CI276" t="e">
            <v>#REF!</v>
          </cell>
          <cell r="CJ276">
            <v>40999.676213541665</v>
          </cell>
          <cell r="CK276" t="e">
            <v>#REF!</v>
          </cell>
          <cell r="CL276" t="e">
            <v>#REF!</v>
          </cell>
          <cell r="CM276" t="e">
            <v>#REF!</v>
          </cell>
          <cell r="DL276" t="e">
            <v>#REF!</v>
          </cell>
          <cell r="DM276">
            <v>0</v>
          </cell>
          <cell r="DN276">
            <v>4</v>
          </cell>
        </row>
        <row r="277">
          <cell r="C277">
            <v>32</v>
          </cell>
          <cell r="D277">
            <v>344</v>
          </cell>
          <cell r="E277" t="str">
            <v>05110029</v>
          </cell>
          <cell r="F277" t="str">
            <v>Jakarta Recapital</v>
          </cell>
          <cell r="G277" t="str">
            <v>CBD</v>
          </cell>
          <cell r="H277" t="str">
            <v>05110029</v>
          </cell>
          <cell r="I277" t="str">
            <v>C31400003</v>
          </cell>
          <cell r="J277" t="str">
            <v>CBD</v>
          </cell>
          <cell r="K277" t="str">
            <v>C31400001</v>
          </cell>
          <cell r="L277" t="str">
            <v>BOD</v>
          </cell>
          <cell r="M277" t="str">
            <v>Teguh Pratiwi Sulanjari</v>
          </cell>
          <cell r="N277" t="str">
            <v>Consumer Insight Manager</v>
          </cell>
          <cell r="O277" t="str">
            <v>XXX</v>
          </cell>
          <cell r="P277" t="str">
            <v>Perempuan</v>
          </cell>
          <cell r="Q277">
            <v>40616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Z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30</v>
          </cell>
          <cell r="AJ277">
            <v>21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9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449300</v>
          </cell>
          <cell r="BD277">
            <v>0</v>
          </cell>
          <cell r="BE277">
            <v>449300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N277">
            <v>-449300</v>
          </cell>
          <cell r="BP277">
            <v>40616</v>
          </cell>
          <cell r="BQ277">
            <v>169</v>
          </cell>
          <cell r="BR277">
            <v>0</v>
          </cell>
          <cell r="BS277">
            <v>169</v>
          </cell>
          <cell r="BT277">
            <v>5</v>
          </cell>
          <cell r="BU277">
            <v>19</v>
          </cell>
          <cell r="BV277">
            <v>5</v>
          </cell>
          <cell r="BW277">
            <v>1</v>
          </cell>
          <cell r="BX277">
            <v>6</v>
          </cell>
          <cell r="BY277">
            <v>0</v>
          </cell>
          <cell r="BZ277">
            <v>21</v>
          </cell>
          <cell r="CA277">
            <v>0</v>
          </cell>
          <cell r="CB277">
            <v>0</v>
          </cell>
          <cell r="CF277" t="e">
            <v>#REF!</v>
          </cell>
          <cell r="CG277" t="e">
            <v>#REF!</v>
          </cell>
          <cell r="CH277" t="e">
            <v>#REF!</v>
          </cell>
          <cell r="CI277" t="e">
            <v>#REF!</v>
          </cell>
          <cell r="CJ277">
            <v>40999.676213541665</v>
          </cell>
          <cell r="CK277" t="e">
            <v>#REF!</v>
          </cell>
          <cell r="CL277" t="e">
            <v>#REF!</v>
          </cell>
          <cell r="CM277" t="e">
            <v>#REF!</v>
          </cell>
          <cell r="DL277" t="e">
            <v>#REF!</v>
          </cell>
          <cell r="DM277">
            <v>0</v>
          </cell>
          <cell r="DN277">
            <v>9</v>
          </cell>
        </row>
        <row r="278">
          <cell r="C278">
            <v>272</v>
          </cell>
          <cell r="D278">
            <v>345</v>
          </cell>
          <cell r="E278" t="str">
            <v>05110027</v>
          </cell>
          <cell r="F278" t="str">
            <v>Sumbagsel / Palembang</v>
          </cell>
          <cell r="G278" t="str">
            <v>Sales Modern Trade</v>
          </cell>
          <cell r="H278" t="str">
            <v>05110027</v>
          </cell>
          <cell r="I278" t="str">
            <v>C22210311</v>
          </cell>
          <cell r="J278" t="str">
            <v>ASPM LAMPUNG</v>
          </cell>
          <cell r="K278" t="str">
            <v>C22220101</v>
          </cell>
          <cell r="L278" t="str">
            <v>ASM BANDUNG BARAT</v>
          </cell>
          <cell r="M278" t="str">
            <v>Nurleni</v>
          </cell>
          <cell r="N278" t="str">
            <v xml:space="preserve">Trade Data Support Area - MT </v>
          </cell>
          <cell r="O278" t="str">
            <v>XXX</v>
          </cell>
          <cell r="P278" t="str">
            <v>Perempuan</v>
          </cell>
          <cell r="Q278">
            <v>40793</v>
          </cell>
          <cell r="U278">
            <v>0</v>
          </cell>
          <cell r="V278">
            <v>0</v>
          </cell>
          <cell r="X278">
            <v>0</v>
          </cell>
          <cell r="Y278">
            <v>0</v>
          </cell>
          <cell r="Z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25</v>
          </cell>
          <cell r="AJ278">
            <v>25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N278">
            <v>0</v>
          </cell>
          <cell r="BP278">
            <v>40793</v>
          </cell>
          <cell r="BQ278">
            <v>-8</v>
          </cell>
          <cell r="BR278">
            <v>-1</v>
          </cell>
          <cell r="BS278">
            <v>357</v>
          </cell>
          <cell r="BT278">
            <v>11</v>
          </cell>
          <cell r="BU278">
            <v>27</v>
          </cell>
          <cell r="BV278">
            <v>11</v>
          </cell>
          <cell r="BW278">
            <v>1</v>
          </cell>
          <cell r="BX278">
            <v>12</v>
          </cell>
          <cell r="BY278">
            <v>0</v>
          </cell>
          <cell r="BZ278">
            <v>25</v>
          </cell>
          <cell r="CA278">
            <v>0</v>
          </cell>
          <cell r="CB278">
            <v>0</v>
          </cell>
          <cell r="CF278" t="e">
            <v>#REF!</v>
          </cell>
          <cell r="CG278" t="e">
            <v>#REF!</v>
          </cell>
          <cell r="CH278" t="e">
            <v>#REF!</v>
          </cell>
          <cell r="CI278" t="e">
            <v>#REF!</v>
          </cell>
          <cell r="CJ278">
            <v>40999.676213541665</v>
          </cell>
          <cell r="CK278" t="e">
            <v>#REF!</v>
          </cell>
          <cell r="CL278" t="e">
            <v>#REF!</v>
          </cell>
          <cell r="CM278" t="e">
            <v>#REF!</v>
          </cell>
          <cell r="DL278" t="e">
            <v>#REF!</v>
          </cell>
          <cell r="DM278">
            <v>0</v>
          </cell>
          <cell r="DN278">
            <v>0</v>
          </cell>
        </row>
        <row r="279">
          <cell r="C279">
            <v>313</v>
          </cell>
          <cell r="D279">
            <v>346</v>
          </cell>
          <cell r="E279" t="str">
            <v>04110012</v>
          </cell>
          <cell r="F279" t="str">
            <v>Jawa Barat / Bandung</v>
          </cell>
          <cell r="G279" t="str">
            <v>Sales Operational</v>
          </cell>
          <cell r="H279" t="str">
            <v>04110012</v>
          </cell>
          <cell r="I279" t="str">
            <v>C22220222</v>
          </cell>
          <cell r="J279" t="str">
            <v>RSPM INDBAR</v>
          </cell>
          <cell r="K279" t="str">
            <v>C22220101</v>
          </cell>
          <cell r="L279" t="str">
            <v>ASM BANDUNG BARAT</v>
          </cell>
          <cell r="M279" t="str">
            <v>Rizqina Ratna Trianti</v>
          </cell>
          <cell r="N279" t="str">
            <v>Trade Data Support  Area - RSM</v>
          </cell>
          <cell r="O279" t="str">
            <v>XXX</v>
          </cell>
          <cell r="P279" t="str">
            <v>Perempuan</v>
          </cell>
          <cell r="Q279">
            <v>40592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Z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25</v>
          </cell>
          <cell r="AJ279">
            <v>22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3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N279">
            <v>0</v>
          </cell>
          <cell r="BP279">
            <v>40592</v>
          </cell>
          <cell r="BQ279">
            <v>193</v>
          </cell>
          <cell r="BR279">
            <v>0</v>
          </cell>
          <cell r="BS279">
            <v>193</v>
          </cell>
          <cell r="BT279">
            <v>6</v>
          </cell>
          <cell r="BU279">
            <v>13</v>
          </cell>
          <cell r="BV279">
            <v>6</v>
          </cell>
          <cell r="BW279">
            <v>0</v>
          </cell>
          <cell r="BX279">
            <v>6</v>
          </cell>
          <cell r="BY279">
            <v>0</v>
          </cell>
          <cell r="BZ279">
            <v>22</v>
          </cell>
          <cell r="CA279">
            <v>0</v>
          </cell>
          <cell r="CB279">
            <v>0</v>
          </cell>
          <cell r="CF279" t="e">
            <v>#REF!</v>
          </cell>
          <cell r="CG279" t="e">
            <v>#REF!</v>
          </cell>
          <cell r="CH279" t="e">
            <v>#REF!</v>
          </cell>
          <cell r="CI279" t="e">
            <v>#REF!</v>
          </cell>
          <cell r="CJ279">
            <v>40999.676213541665</v>
          </cell>
          <cell r="CK279" t="e">
            <v>#REF!</v>
          </cell>
          <cell r="CL279" t="e">
            <v>#REF!</v>
          </cell>
          <cell r="CM279" t="e">
            <v>#REF!</v>
          </cell>
          <cell r="DL279" t="e">
            <v>#REF!</v>
          </cell>
          <cell r="DM279">
            <v>0</v>
          </cell>
          <cell r="DN279">
            <v>8</v>
          </cell>
        </row>
        <row r="280">
          <cell r="C280">
            <v>157</v>
          </cell>
          <cell r="D280">
            <v>347</v>
          </cell>
          <cell r="E280" t="str">
            <v>03091211</v>
          </cell>
          <cell r="F280" t="str">
            <v>Cicalengka</v>
          </cell>
          <cell r="G280" t="str">
            <v>Plant Cicalengka/Production</v>
          </cell>
          <cell r="H280" t="str">
            <v>03091211</v>
          </cell>
          <cell r="I280" t="str">
            <v>C11310005</v>
          </cell>
          <cell r="J280" t="str">
            <v>PROD. LINE CCLK</v>
          </cell>
          <cell r="K280" t="str">
            <v>C11310005</v>
          </cell>
          <cell r="L280" t="str">
            <v>PROD. LINE CCLK</v>
          </cell>
          <cell r="M280" t="str">
            <v>Lusyana Katerine Hutagaol</v>
          </cell>
          <cell r="N280" t="str">
            <v xml:space="preserve">Production Foreman </v>
          </cell>
          <cell r="O280" t="str">
            <v>XXX</v>
          </cell>
          <cell r="P280" t="str">
            <v>Perempuan</v>
          </cell>
          <cell r="Q280">
            <v>40092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25</v>
          </cell>
          <cell r="AJ280">
            <v>22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R280">
            <v>0</v>
          </cell>
          <cell r="AS280">
            <v>3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0.02</v>
          </cell>
          <cell r="BL280">
            <v>0</v>
          </cell>
          <cell r="BN280">
            <v>0</v>
          </cell>
          <cell r="BP280">
            <v>40092</v>
          </cell>
          <cell r="BQ280">
            <v>693</v>
          </cell>
          <cell r="BR280">
            <v>1</v>
          </cell>
          <cell r="BS280">
            <v>328</v>
          </cell>
          <cell r="BT280">
            <v>10</v>
          </cell>
          <cell r="BU280">
            <v>28</v>
          </cell>
          <cell r="BV280">
            <v>12</v>
          </cell>
          <cell r="BW280">
            <v>1</v>
          </cell>
          <cell r="BX280">
            <v>13</v>
          </cell>
          <cell r="BY280">
            <v>0</v>
          </cell>
          <cell r="BZ280">
            <v>22</v>
          </cell>
          <cell r="CA280">
            <v>0</v>
          </cell>
          <cell r="CB280">
            <v>0</v>
          </cell>
          <cell r="CF280" t="e">
            <v>#REF!</v>
          </cell>
          <cell r="CG280" t="e">
            <v>#REF!</v>
          </cell>
          <cell r="CH280" t="e">
            <v>#REF!</v>
          </cell>
          <cell r="CI280" t="e">
            <v>#REF!</v>
          </cell>
          <cell r="CJ280">
            <v>40999.676213541665</v>
          </cell>
          <cell r="CK280" t="e">
            <v>#REF!</v>
          </cell>
          <cell r="CL280" t="e">
            <v>#REF!</v>
          </cell>
          <cell r="CM280" t="e">
            <v>#REF!</v>
          </cell>
          <cell r="DL280" t="e">
            <v>#REF!</v>
          </cell>
          <cell r="DM280">
            <v>0</v>
          </cell>
          <cell r="DN280">
            <v>3</v>
          </cell>
        </row>
        <row r="281">
          <cell r="C281">
            <v>158</v>
          </cell>
          <cell r="D281">
            <v>349</v>
          </cell>
          <cell r="E281" t="str">
            <v>03030034</v>
          </cell>
          <cell r="F281" t="str">
            <v>Cicalengka</v>
          </cell>
          <cell r="G281" t="str">
            <v>Plant Cicalengka/Production</v>
          </cell>
          <cell r="H281" t="str">
            <v>03030034</v>
          </cell>
          <cell r="I281" t="str">
            <v>C11310005</v>
          </cell>
          <cell r="J281" t="str">
            <v>PROD. LINE CCLK</v>
          </cell>
          <cell r="K281" t="str">
            <v>C11310005</v>
          </cell>
          <cell r="L281" t="str">
            <v>PROD. LINE CCLK</v>
          </cell>
          <cell r="M281" t="str">
            <v>Dikdik Purwadi</v>
          </cell>
          <cell r="N281" t="str">
            <v xml:space="preserve">Production Foreman </v>
          </cell>
          <cell r="O281" t="str">
            <v>XXX</v>
          </cell>
          <cell r="P281" t="str">
            <v>Laki-laki</v>
          </cell>
          <cell r="Q281">
            <v>37734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</v>
          </cell>
          <cell r="AB281">
            <v>1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</v>
          </cell>
          <cell r="AJ281">
            <v>25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0.02</v>
          </cell>
          <cell r="BL281">
            <v>0</v>
          </cell>
          <cell r="BN281">
            <v>0</v>
          </cell>
          <cell r="BP281">
            <v>37734</v>
          </cell>
          <cell r="BQ281">
            <v>3051</v>
          </cell>
          <cell r="BR281">
            <v>8</v>
          </cell>
          <cell r="BS281">
            <v>131</v>
          </cell>
          <cell r="BT281">
            <v>4</v>
          </cell>
          <cell r="BU281">
            <v>11</v>
          </cell>
          <cell r="BV281">
            <v>12</v>
          </cell>
          <cell r="BW281">
            <v>0</v>
          </cell>
          <cell r="BX281">
            <v>12</v>
          </cell>
          <cell r="BY281">
            <v>0</v>
          </cell>
          <cell r="BZ281">
            <v>25</v>
          </cell>
          <cell r="CA281">
            <v>0</v>
          </cell>
          <cell r="CB281">
            <v>0</v>
          </cell>
          <cell r="CF281" t="e">
            <v>#REF!</v>
          </cell>
          <cell r="CG281" t="e">
            <v>#REF!</v>
          </cell>
          <cell r="CH281" t="e">
            <v>#REF!</v>
          </cell>
          <cell r="CI281" t="e">
            <v>#REF!</v>
          </cell>
          <cell r="CJ281">
            <v>40999.676213541665</v>
          </cell>
          <cell r="CK281" t="e">
            <v>#REF!</v>
          </cell>
          <cell r="CL281" t="e">
            <v>#REF!</v>
          </cell>
          <cell r="CM281" t="e">
            <v>#REF!</v>
          </cell>
          <cell r="DL281" t="e">
            <v>#REF!</v>
          </cell>
          <cell r="DM281">
            <v>0</v>
          </cell>
          <cell r="DN281">
            <v>6</v>
          </cell>
        </row>
        <row r="282">
          <cell r="C282">
            <v>192</v>
          </cell>
          <cell r="D282">
            <v>350</v>
          </cell>
          <cell r="E282" t="str">
            <v>03050276</v>
          </cell>
          <cell r="F282" t="str">
            <v>Cicalengka</v>
          </cell>
          <cell r="G282" t="str">
            <v>Plant Cicalengka/Warehouse-FG</v>
          </cell>
          <cell r="H282" t="str">
            <v>03050276</v>
          </cell>
          <cell r="I282" t="str">
            <v>C11310005</v>
          </cell>
          <cell r="J282" t="str">
            <v>PROD. LINE CCLK</v>
          </cell>
          <cell r="K282" t="str">
            <v>C11310005</v>
          </cell>
          <cell r="L282" t="str">
            <v>PROD. LINE CCLK</v>
          </cell>
          <cell r="M282" t="str">
            <v>Caca Cahyana</v>
          </cell>
          <cell r="N282" t="str">
            <v>Warehouse Foreman - Acting</v>
          </cell>
          <cell r="O282" t="str">
            <v>XXX</v>
          </cell>
          <cell r="P282" t="str">
            <v>Laki-laki</v>
          </cell>
          <cell r="Q282">
            <v>39750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5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25</v>
          </cell>
          <cell r="AJ282">
            <v>22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2</v>
          </cell>
          <cell r="AR282">
            <v>1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0.02</v>
          </cell>
          <cell r="BL282">
            <v>0</v>
          </cell>
          <cell r="BN282">
            <v>0</v>
          </cell>
          <cell r="BP282">
            <v>39750</v>
          </cell>
          <cell r="BQ282">
            <v>1035</v>
          </cell>
          <cell r="BR282">
            <v>2</v>
          </cell>
          <cell r="BS282">
            <v>305</v>
          </cell>
          <cell r="BT282">
            <v>10</v>
          </cell>
          <cell r="BU282">
            <v>5</v>
          </cell>
          <cell r="BV282">
            <v>12</v>
          </cell>
          <cell r="BW282">
            <v>0</v>
          </cell>
          <cell r="BX282">
            <v>12</v>
          </cell>
          <cell r="BY282">
            <v>0</v>
          </cell>
          <cell r="BZ282">
            <v>22</v>
          </cell>
          <cell r="CA282">
            <v>0</v>
          </cell>
          <cell r="CB282">
            <v>0</v>
          </cell>
          <cell r="CF282" t="e">
            <v>#REF!</v>
          </cell>
          <cell r="CG282" t="e">
            <v>#REF!</v>
          </cell>
          <cell r="CH282" t="e">
            <v>#REF!</v>
          </cell>
          <cell r="CI282" t="e">
            <v>#REF!</v>
          </cell>
          <cell r="CJ282">
            <v>40999.676213541665</v>
          </cell>
          <cell r="CK282" t="e">
            <v>#REF!</v>
          </cell>
          <cell r="CL282" t="e">
            <v>#REF!</v>
          </cell>
          <cell r="CM282" t="e">
            <v>#REF!</v>
          </cell>
          <cell r="DL282" t="e">
            <v>#REF!</v>
          </cell>
          <cell r="DM282">
            <v>0</v>
          </cell>
          <cell r="DN282">
            <v>0</v>
          </cell>
        </row>
        <row r="283">
          <cell r="C283">
            <v>193</v>
          </cell>
          <cell r="D283">
            <v>351</v>
          </cell>
          <cell r="E283" t="str">
            <v>03020010</v>
          </cell>
          <cell r="F283" t="str">
            <v>Cicalengka</v>
          </cell>
          <cell r="G283" t="str">
            <v>Plant Cicalengka/Warehouse-FG</v>
          </cell>
          <cell r="H283" t="str">
            <v>03020010</v>
          </cell>
          <cell r="I283" t="str">
            <v>C11310005</v>
          </cell>
          <cell r="J283" t="str">
            <v>PROD. LINE CCLK</v>
          </cell>
          <cell r="K283" t="str">
            <v>C11310005</v>
          </cell>
          <cell r="L283" t="str">
            <v>PROD. LINE CCLK</v>
          </cell>
          <cell r="M283" t="str">
            <v>Neng Sumirah</v>
          </cell>
          <cell r="N283" t="str">
            <v xml:space="preserve">Warehouse administration </v>
          </cell>
          <cell r="O283" t="str">
            <v>XXX</v>
          </cell>
          <cell r="P283" t="str">
            <v>Perempuan</v>
          </cell>
          <cell r="Q283">
            <v>37543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25</v>
          </cell>
          <cell r="AJ283">
            <v>25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0.02</v>
          </cell>
          <cell r="BL283">
            <v>0</v>
          </cell>
          <cell r="BN283">
            <v>0</v>
          </cell>
          <cell r="BP283">
            <v>37543</v>
          </cell>
          <cell r="BQ283">
            <v>3242</v>
          </cell>
          <cell r="BR283">
            <v>8</v>
          </cell>
          <cell r="BS283">
            <v>322</v>
          </cell>
          <cell r="BT283">
            <v>10</v>
          </cell>
          <cell r="BU283">
            <v>22</v>
          </cell>
          <cell r="BV283">
            <v>12</v>
          </cell>
          <cell r="BW283">
            <v>1</v>
          </cell>
          <cell r="BX283">
            <v>13</v>
          </cell>
          <cell r="BY283">
            <v>0</v>
          </cell>
          <cell r="BZ283">
            <v>25</v>
          </cell>
          <cell r="CA283">
            <v>0</v>
          </cell>
          <cell r="CB283">
            <v>0</v>
          </cell>
          <cell r="CF283" t="e">
            <v>#REF!</v>
          </cell>
          <cell r="CG283" t="e">
            <v>#REF!</v>
          </cell>
          <cell r="CH283" t="e">
            <v>#REF!</v>
          </cell>
          <cell r="CI283" t="e">
            <v>#REF!</v>
          </cell>
          <cell r="CJ283">
            <v>40999.676213541665</v>
          </cell>
          <cell r="CK283" t="e">
            <v>#REF!</v>
          </cell>
          <cell r="CL283" t="e">
            <v>#REF!</v>
          </cell>
          <cell r="CM283" t="e">
            <v>#REF!</v>
          </cell>
          <cell r="DL283" t="e">
            <v>#REF!</v>
          </cell>
          <cell r="DM283">
            <v>0</v>
          </cell>
          <cell r="DN283">
            <v>4</v>
          </cell>
        </row>
        <row r="284">
          <cell r="C284">
            <v>141</v>
          </cell>
          <cell r="D284">
            <v>352</v>
          </cell>
          <cell r="E284" t="str">
            <v>03081315</v>
          </cell>
          <cell r="F284" t="str">
            <v>Cicalengka</v>
          </cell>
          <cell r="G284" t="str">
            <v>Plant Cicalengka/PGA</v>
          </cell>
          <cell r="H284" t="str">
            <v>03081315</v>
          </cell>
          <cell r="I284" t="str">
            <v>C11320004</v>
          </cell>
          <cell r="J284" t="str">
            <v>PGA CCLK</v>
          </cell>
          <cell r="K284" t="str">
            <v>C11310005</v>
          </cell>
          <cell r="L284" t="str">
            <v>PROD. LINE CCLK</v>
          </cell>
          <cell r="M284" t="str">
            <v>Destina Siandari Yunita</v>
          </cell>
          <cell r="N284" t="str">
            <v xml:space="preserve">Personnel Administration </v>
          </cell>
          <cell r="O284" t="str">
            <v>XXX</v>
          </cell>
          <cell r="P284" t="str">
            <v>Perempuan</v>
          </cell>
          <cell r="Q284">
            <v>39674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25</v>
          </cell>
          <cell r="AJ284">
            <v>24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1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0.02</v>
          </cell>
          <cell r="BL284">
            <v>0</v>
          </cell>
          <cell r="BN284">
            <v>0</v>
          </cell>
          <cell r="BP284">
            <v>39674</v>
          </cell>
          <cell r="BQ284">
            <v>1111</v>
          </cell>
          <cell r="BR284">
            <v>3</v>
          </cell>
          <cell r="BS284">
            <v>16</v>
          </cell>
          <cell r="BT284">
            <v>0</v>
          </cell>
          <cell r="BU284">
            <v>16</v>
          </cell>
          <cell r="BV284">
            <v>12</v>
          </cell>
          <cell r="BW284">
            <v>1</v>
          </cell>
          <cell r="BX284">
            <v>13</v>
          </cell>
          <cell r="BY284">
            <v>0</v>
          </cell>
          <cell r="BZ284">
            <v>24</v>
          </cell>
          <cell r="CA284">
            <v>0</v>
          </cell>
          <cell r="CB284">
            <v>0</v>
          </cell>
          <cell r="CF284" t="e">
            <v>#REF!</v>
          </cell>
          <cell r="CG284" t="e">
            <v>#REF!</v>
          </cell>
          <cell r="CH284" t="e">
            <v>#REF!</v>
          </cell>
          <cell r="CI284" t="e">
            <v>#REF!</v>
          </cell>
          <cell r="CJ284">
            <v>40999.676213541665</v>
          </cell>
          <cell r="CK284" t="e">
            <v>#REF!</v>
          </cell>
          <cell r="CL284" t="e">
            <v>#REF!</v>
          </cell>
          <cell r="CM284" t="e">
            <v>#REF!</v>
          </cell>
          <cell r="DL284" t="e">
            <v>#REF!</v>
          </cell>
          <cell r="DM284">
            <v>0</v>
          </cell>
          <cell r="DN284">
            <v>4</v>
          </cell>
        </row>
        <row r="285">
          <cell r="C285">
            <v>142</v>
          </cell>
          <cell r="D285">
            <v>353</v>
          </cell>
          <cell r="E285" t="str">
            <v>03080554</v>
          </cell>
          <cell r="F285" t="str">
            <v>Cicalengka</v>
          </cell>
          <cell r="G285" t="str">
            <v>Plant Cicalengka/PGA</v>
          </cell>
          <cell r="H285" t="str">
            <v>03080554</v>
          </cell>
          <cell r="I285" t="str">
            <v>C11320004</v>
          </cell>
          <cell r="J285" t="str">
            <v>PGA CCLK</v>
          </cell>
          <cell r="K285" t="str">
            <v>C11310005</v>
          </cell>
          <cell r="L285" t="str">
            <v>PROD. LINE CCLK</v>
          </cell>
          <cell r="M285" t="str">
            <v>Tety Rahmawati</v>
          </cell>
          <cell r="N285" t="str">
            <v xml:space="preserve">Personnel Administration </v>
          </cell>
          <cell r="O285" t="str">
            <v>XXX</v>
          </cell>
          <cell r="P285" t="str">
            <v>Perempuan</v>
          </cell>
          <cell r="Q285">
            <v>39478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25</v>
          </cell>
          <cell r="AJ285">
            <v>25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0.02</v>
          </cell>
          <cell r="BL285">
            <v>0</v>
          </cell>
          <cell r="BN285">
            <v>0</v>
          </cell>
          <cell r="BP285">
            <v>39478</v>
          </cell>
          <cell r="BQ285">
            <v>1307</v>
          </cell>
          <cell r="BR285">
            <v>3</v>
          </cell>
          <cell r="BS285">
            <v>212</v>
          </cell>
          <cell r="BT285">
            <v>7</v>
          </cell>
          <cell r="BU285">
            <v>2</v>
          </cell>
          <cell r="BV285">
            <v>12</v>
          </cell>
          <cell r="BW285">
            <v>0</v>
          </cell>
          <cell r="BX285">
            <v>12</v>
          </cell>
          <cell r="BY285">
            <v>0</v>
          </cell>
          <cell r="BZ285">
            <v>25</v>
          </cell>
          <cell r="CA285">
            <v>0</v>
          </cell>
          <cell r="CB285">
            <v>0</v>
          </cell>
          <cell r="CF285" t="e">
            <v>#REF!</v>
          </cell>
          <cell r="CG285" t="e">
            <v>#REF!</v>
          </cell>
          <cell r="CH285" t="e">
            <v>#REF!</v>
          </cell>
          <cell r="CI285" t="e">
            <v>#REF!</v>
          </cell>
          <cell r="CJ285">
            <v>40999.676213541665</v>
          </cell>
          <cell r="CK285" t="e">
            <v>#REF!</v>
          </cell>
          <cell r="CL285" t="e">
            <v>#REF!</v>
          </cell>
          <cell r="CM285" t="e">
            <v>#REF!</v>
          </cell>
          <cell r="DL285" t="e">
            <v>#REF!</v>
          </cell>
          <cell r="DM285">
            <v>0</v>
          </cell>
          <cell r="DN285">
            <v>17</v>
          </cell>
        </row>
        <row r="286">
          <cell r="C286">
            <v>220</v>
          </cell>
          <cell r="D286">
            <v>354</v>
          </cell>
          <cell r="E286" t="str">
            <v>03050125</v>
          </cell>
          <cell r="F286" t="str">
            <v>Cicalengka</v>
          </cell>
          <cell r="G286" t="str">
            <v>Project Engineering</v>
          </cell>
          <cell r="H286" t="str">
            <v>03050125</v>
          </cell>
          <cell r="I286" t="str">
            <v>C12000007</v>
          </cell>
          <cell r="J286" t="str">
            <v>PROJECT ENG.</v>
          </cell>
          <cell r="K286" t="str">
            <v>C11900001</v>
          </cell>
          <cell r="L286" t="str">
            <v>Manufacturing Support</v>
          </cell>
          <cell r="M286" t="str">
            <v>Hendrayadi Yusuf</v>
          </cell>
          <cell r="N286" t="str">
            <v>Technician</v>
          </cell>
          <cell r="O286" t="str">
            <v>XXX</v>
          </cell>
          <cell r="P286" t="str">
            <v>Laki-laki</v>
          </cell>
          <cell r="Q286">
            <v>38500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9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25</v>
          </cell>
          <cell r="AJ286">
            <v>24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0.02</v>
          </cell>
          <cell r="BL286">
            <v>0</v>
          </cell>
          <cell r="BN286">
            <v>0</v>
          </cell>
          <cell r="BP286">
            <v>38500</v>
          </cell>
          <cell r="BQ286">
            <v>2285</v>
          </cell>
          <cell r="BR286">
            <v>6</v>
          </cell>
          <cell r="BS286">
            <v>95</v>
          </cell>
          <cell r="BT286">
            <v>3</v>
          </cell>
          <cell r="BU286">
            <v>5</v>
          </cell>
          <cell r="BV286">
            <v>12</v>
          </cell>
          <cell r="BW286">
            <v>0</v>
          </cell>
          <cell r="BX286">
            <v>12</v>
          </cell>
          <cell r="BY286">
            <v>0</v>
          </cell>
          <cell r="BZ286">
            <v>24</v>
          </cell>
          <cell r="CA286">
            <v>0</v>
          </cell>
          <cell r="CB286">
            <v>0</v>
          </cell>
          <cell r="CF286" t="e">
            <v>#REF!</v>
          </cell>
          <cell r="CG286" t="e">
            <v>#REF!</v>
          </cell>
          <cell r="CH286" t="e">
            <v>#REF!</v>
          </cell>
          <cell r="CI286" t="e">
            <v>#REF!</v>
          </cell>
          <cell r="CJ286">
            <v>40999.676213541665</v>
          </cell>
          <cell r="CK286" t="e">
            <v>#REF!</v>
          </cell>
          <cell r="CL286" t="e">
            <v>#REF!</v>
          </cell>
          <cell r="CM286" t="e">
            <v>#REF!</v>
          </cell>
          <cell r="DL286" t="e">
            <v>#REF!</v>
          </cell>
          <cell r="DM286">
            <v>0</v>
          </cell>
          <cell r="DN286">
            <v>8</v>
          </cell>
        </row>
        <row r="287">
          <cell r="C287">
            <v>221</v>
          </cell>
          <cell r="D287">
            <v>355</v>
          </cell>
          <cell r="E287" t="str">
            <v>03060574</v>
          </cell>
          <cell r="F287" t="str">
            <v>Cicalengka</v>
          </cell>
          <cell r="G287" t="str">
            <v>Project Engineering</v>
          </cell>
          <cell r="H287" t="str">
            <v>03060574</v>
          </cell>
          <cell r="I287" t="str">
            <v>C12000007</v>
          </cell>
          <cell r="J287" t="str">
            <v>PROJECT ENG.</v>
          </cell>
          <cell r="K287" t="str">
            <v>C11900001</v>
          </cell>
          <cell r="L287" t="str">
            <v>Manufacturing Support</v>
          </cell>
          <cell r="M287" t="str">
            <v>Ade Setiawan</v>
          </cell>
          <cell r="N287" t="str">
            <v>Technician</v>
          </cell>
          <cell r="O287" t="str">
            <v>XXX</v>
          </cell>
          <cell r="P287" t="str">
            <v>Laki-laki</v>
          </cell>
          <cell r="Q287">
            <v>38554</v>
          </cell>
          <cell r="U287">
            <v>0</v>
          </cell>
          <cell r="V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17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25</v>
          </cell>
          <cell r="AJ287">
            <v>25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0.02</v>
          </cell>
          <cell r="BL287">
            <v>0</v>
          </cell>
          <cell r="BN287">
            <v>0</v>
          </cell>
          <cell r="BP287">
            <v>38554</v>
          </cell>
          <cell r="BQ287">
            <v>2231</v>
          </cell>
          <cell r="BR287">
            <v>6</v>
          </cell>
          <cell r="BS287">
            <v>41</v>
          </cell>
          <cell r="BT287">
            <v>1</v>
          </cell>
          <cell r="BU287">
            <v>11</v>
          </cell>
          <cell r="BV287">
            <v>12</v>
          </cell>
          <cell r="BW287">
            <v>0</v>
          </cell>
          <cell r="BX287">
            <v>12</v>
          </cell>
          <cell r="BY287">
            <v>0</v>
          </cell>
          <cell r="BZ287">
            <v>25</v>
          </cell>
          <cell r="CA287">
            <v>0</v>
          </cell>
          <cell r="CB287">
            <v>0</v>
          </cell>
          <cell r="CF287" t="e">
            <v>#REF!</v>
          </cell>
          <cell r="CG287" t="e">
            <v>#REF!</v>
          </cell>
          <cell r="CH287" t="e">
            <v>#REF!</v>
          </cell>
          <cell r="CI287" t="e">
            <v>#REF!</v>
          </cell>
          <cell r="CJ287">
            <v>40999.676213541665</v>
          </cell>
          <cell r="CK287" t="e">
            <v>#REF!</v>
          </cell>
          <cell r="CL287" t="e">
            <v>#REF!</v>
          </cell>
          <cell r="CM287" t="e">
            <v>#REF!</v>
          </cell>
          <cell r="DL287" t="e">
            <v>#REF!</v>
          </cell>
          <cell r="DM287">
            <v>0</v>
          </cell>
          <cell r="DN287">
            <v>11</v>
          </cell>
        </row>
        <row r="288">
          <cell r="C288">
            <v>340</v>
          </cell>
          <cell r="D288">
            <v>356</v>
          </cell>
          <cell r="E288" t="str">
            <v>02070003</v>
          </cell>
          <cell r="F288" t="str">
            <v>Bandung</v>
          </cell>
          <cell r="G288" t="str">
            <v>Tax/Finance-Accounting</v>
          </cell>
          <cell r="H288" t="str">
            <v>02070003</v>
          </cell>
          <cell r="I288" t="str">
            <v>C31100002</v>
          </cell>
          <cell r="J288" t="str">
            <v>ACCOUNTING</v>
          </cell>
          <cell r="K288" t="str">
            <v>C31400001</v>
          </cell>
          <cell r="L288" t="str">
            <v>BOD</v>
          </cell>
          <cell r="M288" t="str">
            <v>Eli Lusianti</v>
          </cell>
          <cell r="N288" t="str">
            <v>Accounting Clerk - Tax</v>
          </cell>
          <cell r="O288" t="str">
            <v>XXX</v>
          </cell>
          <cell r="P288" t="str">
            <v>Perempuan</v>
          </cell>
          <cell r="Q288">
            <v>38565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Z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21</v>
          </cell>
          <cell r="AJ288">
            <v>16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1</v>
          </cell>
          <cell r="AR288">
            <v>4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600000</v>
          </cell>
          <cell r="BD288">
            <v>0</v>
          </cell>
          <cell r="BE288">
            <v>300000</v>
          </cell>
          <cell r="BF288">
            <v>300000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0.02</v>
          </cell>
          <cell r="BL288">
            <v>0</v>
          </cell>
          <cell r="BN288">
            <v>-300000</v>
          </cell>
          <cell r="BP288">
            <v>38565</v>
          </cell>
          <cell r="BQ288">
            <v>2220</v>
          </cell>
          <cell r="BR288">
            <v>6</v>
          </cell>
          <cell r="BS288">
            <v>30</v>
          </cell>
          <cell r="BT288">
            <v>1</v>
          </cell>
          <cell r="BU288">
            <v>0</v>
          </cell>
          <cell r="BV288">
            <v>12</v>
          </cell>
          <cell r="BW288">
            <v>0</v>
          </cell>
          <cell r="BX288">
            <v>12</v>
          </cell>
          <cell r="BY288">
            <v>0</v>
          </cell>
          <cell r="BZ288">
            <v>16</v>
          </cell>
          <cell r="CA288">
            <v>0</v>
          </cell>
          <cell r="CB288">
            <v>0</v>
          </cell>
          <cell r="CF288" t="e">
            <v>#REF!</v>
          </cell>
          <cell r="CG288" t="e">
            <v>#REF!</v>
          </cell>
          <cell r="CH288" t="e">
            <v>#REF!</v>
          </cell>
          <cell r="CI288" t="e">
            <v>#REF!</v>
          </cell>
          <cell r="CJ288">
            <v>40999.676213541665</v>
          </cell>
          <cell r="CK288" t="e">
            <v>#REF!</v>
          </cell>
          <cell r="CL288" t="e">
            <v>#REF!</v>
          </cell>
          <cell r="CM288" t="e">
            <v>#REF!</v>
          </cell>
          <cell r="DL288" t="e">
            <v>#REF!</v>
          </cell>
          <cell r="DM288">
            <v>0</v>
          </cell>
          <cell r="DN288">
            <v>-1</v>
          </cell>
        </row>
        <row r="289">
          <cell r="C289">
            <v>23</v>
          </cell>
          <cell r="D289">
            <v>357</v>
          </cell>
          <cell r="E289" t="str">
            <v>02090175</v>
          </cell>
          <cell r="F289" t="str">
            <v>Bandung</v>
          </cell>
          <cell r="G289" t="str">
            <v>Accounting/Finance-Accounting</v>
          </cell>
          <cell r="H289" t="str">
            <v>02090175</v>
          </cell>
          <cell r="I289" t="str">
            <v>C31100002</v>
          </cell>
          <cell r="J289" t="str">
            <v>ACCOUNTING</v>
          </cell>
          <cell r="K289" t="str">
            <v>C31400001</v>
          </cell>
          <cell r="L289" t="str">
            <v>BOD</v>
          </cell>
          <cell r="M289" t="str">
            <v>Mela Sopianti</v>
          </cell>
          <cell r="N289" t="str">
            <v>Accounting Checker</v>
          </cell>
          <cell r="O289" t="str">
            <v>XXX</v>
          </cell>
          <cell r="P289" t="str">
            <v>Perempuan</v>
          </cell>
          <cell r="Q289">
            <v>40047</v>
          </cell>
          <cell r="U289">
            <v>0</v>
          </cell>
          <cell r="V289">
            <v>0</v>
          </cell>
          <cell r="X289">
            <v>0</v>
          </cell>
          <cell r="Y289">
            <v>0</v>
          </cell>
          <cell r="Z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21</v>
          </cell>
          <cell r="AJ289">
            <v>20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0.02</v>
          </cell>
          <cell r="BL289">
            <v>0</v>
          </cell>
          <cell r="BN289">
            <v>0</v>
          </cell>
          <cell r="BP289">
            <v>40047</v>
          </cell>
          <cell r="BQ289">
            <v>738</v>
          </cell>
          <cell r="BR289">
            <v>2</v>
          </cell>
          <cell r="BS289">
            <v>8</v>
          </cell>
          <cell r="BT289">
            <v>0</v>
          </cell>
          <cell r="BU289">
            <v>8</v>
          </cell>
          <cell r="BV289">
            <v>12</v>
          </cell>
          <cell r="BW289">
            <v>0</v>
          </cell>
          <cell r="BX289">
            <v>12</v>
          </cell>
          <cell r="BY289">
            <v>0</v>
          </cell>
          <cell r="BZ289">
            <v>20</v>
          </cell>
          <cell r="CA289">
            <v>0</v>
          </cell>
          <cell r="CB289">
            <v>0</v>
          </cell>
          <cell r="CF289" t="e">
            <v>#REF!</v>
          </cell>
          <cell r="CG289" t="e">
            <v>#REF!</v>
          </cell>
          <cell r="CH289" t="e">
            <v>#REF!</v>
          </cell>
          <cell r="CI289" t="e">
            <v>#REF!</v>
          </cell>
          <cell r="CJ289">
            <v>40999.676213541665</v>
          </cell>
          <cell r="CK289" t="e">
            <v>#REF!</v>
          </cell>
          <cell r="CL289" t="e">
            <v>#REF!</v>
          </cell>
          <cell r="CM289" t="e">
            <v>#REF!</v>
          </cell>
          <cell r="DL289" t="e">
            <v>#REF!</v>
          </cell>
          <cell r="DM289">
            <v>0</v>
          </cell>
          <cell r="DN289">
            <v>4</v>
          </cell>
        </row>
        <row r="290">
          <cell r="C290">
            <v>327</v>
          </cell>
          <cell r="D290">
            <v>358</v>
          </cell>
          <cell r="E290" t="str">
            <v>03030065</v>
          </cell>
          <cell r="F290" t="str">
            <v>Rancaekek</v>
          </cell>
          <cell r="G290" t="str">
            <v xml:space="preserve">Supply Chain Management </v>
          </cell>
          <cell r="H290" t="str">
            <v>03030065</v>
          </cell>
          <cell r="I290" t="str">
            <v>C12000001</v>
          </cell>
          <cell r="J290" t="str">
            <v>SUPPLY MANAGEMENT</v>
          </cell>
          <cell r="K290" t="str">
            <v>C22500001</v>
          </cell>
          <cell r="L290" t="str">
            <v>DC RANCAEKEK</v>
          </cell>
          <cell r="M290" t="str">
            <v>Rosita</v>
          </cell>
          <cell r="N290" t="str">
            <v>Material Requirement Planning Staff</v>
          </cell>
          <cell r="O290" t="str">
            <v>XXX</v>
          </cell>
          <cell r="P290" t="str">
            <v>Perempuan</v>
          </cell>
          <cell r="Q290">
            <v>37686</v>
          </cell>
          <cell r="U290">
            <v>0</v>
          </cell>
          <cell r="V290">
            <v>0</v>
          </cell>
          <cell r="X290">
            <v>0</v>
          </cell>
          <cell r="Y290">
            <v>0</v>
          </cell>
          <cell r="Z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21</v>
          </cell>
          <cell r="AJ290">
            <v>18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1</v>
          </cell>
          <cell r="AT290">
            <v>2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0.02</v>
          </cell>
          <cell r="BL290">
            <v>0</v>
          </cell>
          <cell r="BN290">
            <v>0</v>
          </cell>
          <cell r="BP290">
            <v>37686</v>
          </cell>
          <cell r="BQ290">
            <v>3099</v>
          </cell>
          <cell r="BR290">
            <v>8</v>
          </cell>
          <cell r="BS290">
            <v>179</v>
          </cell>
          <cell r="BT290">
            <v>5</v>
          </cell>
          <cell r="BU290">
            <v>29</v>
          </cell>
          <cell r="BV290">
            <v>12</v>
          </cell>
          <cell r="BW290">
            <v>1</v>
          </cell>
          <cell r="BX290">
            <v>13</v>
          </cell>
          <cell r="BY290">
            <v>0</v>
          </cell>
          <cell r="BZ290">
            <v>18</v>
          </cell>
          <cell r="CA290">
            <v>0</v>
          </cell>
          <cell r="CB290">
            <v>0</v>
          </cell>
          <cell r="CF290" t="e">
            <v>#REF!</v>
          </cell>
          <cell r="CG290" t="e">
            <v>#REF!</v>
          </cell>
          <cell r="CH290" t="e">
            <v>#REF!</v>
          </cell>
          <cell r="CI290" t="e">
            <v>#REF!</v>
          </cell>
          <cell r="CJ290">
            <v>40999.676213541665</v>
          </cell>
          <cell r="CK290" t="e">
            <v>#REF!</v>
          </cell>
          <cell r="CL290" t="e">
            <v>#REF!</v>
          </cell>
          <cell r="CM290" t="e">
            <v>#REF!</v>
          </cell>
          <cell r="DL290" t="e">
            <v>#REF!</v>
          </cell>
          <cell r="DM290">
            <v>0</v>
          </cell>
          <cell r="DN290">
            <v>13</v>
          </cell>
        </row>
        <row r="291">
          <cell r="C291">
            <v>81</v>
          </cell>
          <cell r="D291">
            <v>359</v>
          </cell>
          <cell r="E291" t="str">
            <v>04110013</v>
          </cell>
          <cell r="F291" t="str">
            <v>Bandung</v>
          </cell>
          <cell r="G291" t="str">
            <v>Human Capital/ Recruitment</v>
          </cell>
          <cell r="H291" t="str">
            <v>04110013</v>
          </cell>
          <cell r="I291" t="str">
            <v>C31300001</v>
          </cell>
          <cell r="J291" t="str">
            <v>RECRUITMENT</v>
          </cell>
          <cell r="K291" t="str">
            <v>C31400001</v>
          </cell>
          <cell r="L291" t="str">
            <v>BOD</v>
          </cell>
          <cell r="M291" t="str">
            <v>Christina Palindra</v>
          </cell>
          <cell r="N291" t="str">
            <v>Recruitment &amp; People Dev Specialist</v>
          </cell>
          <cell r="O291" t="str">
            <v>XXX</v>
          </cell>
          <cell r="P291" t="str">
            <v>Perempuan</v>
          </cell>
          <cell r="Q291">
            <v>40603</v>
          </cell>
          <cell r="U291">
            <v>0</v>
          </cell>
          <cell r="V291">
            <v>0</v>
          </cell>
          <cell r="X291">
            <v>0</v>
          </cell>
          <cell r="Y291">
            <v>0</v>
          </cell>
          <cell r="Z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21</v>
          </cell>
          <cell r="AJ291">
            <v>21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N291">
            <v>0</v>
          </cell>
          <cell r="BP291">
            <v>40603</v>
          </cell>
          <cell r="BQ291">
            <v>182</v>
          </cell>
          <cell r="BR291">
            <v>0</v>
          </cell>
          <cell r="BS291">
            <v>182</v>
          </cell>
          <cell r="BT291">
            <v>6</v>
          </cell>
          <cell r="BU291">
            <v>2</v>
          </cell>
          <cell r="BV291">
            <v>6</v>
          </cell>
          <cell r="BW291">
            <v>0</v>
          </cell>
          <cell r="BX291">
            <v>6</v>
          </cell>
          <cell r="BY291">
            <v>0</v>
          </cell>
          <cell r="BZ291">
            <v>21</v>
          </cell>
          <cell r="CA291">
            <v>0</v>
          </cell>
          <cell r="CB291">
            <v>0</v>
          </cell>
          <cell r="CF291" t="e">
            <v>#REF!</v>
          </cell>
          <cell r="CG291" t="e">
            <v>#REF!</v>
          </cell>
          <cell r="CH291" t="e">
            <v>#REF!</v>
          </cell>
          <cell r="CI291" t="e">
            <v>#REF!</v>
          </cell>
          <cell r="CJ291">
            <v>40999.676213541665</v>
          </cell>
          <cell r="CK291" t="e">
            <v>#REF!</v>
          </cell>
          <cell r="CL291" t="e">
            <v>#REF!</v>
          </cell>
          <cell r="CM291" t="e">
            <v>#REF!</v>
          </cell>
          <cell r="DL291" t="e">
            <v>#REF!</v>
          </cell>
          <cell r="DM291">
            <v>0</v>
          </cell>
          <cell r="DN291">
            <v>9</v>
          </cell>
        </row>
        <row r="292">
          <cell r="C292">
            <v>273</v>
          </cell>
          <cell r="D292">
            <v>360</v>
          </cell>
          <cell r="E292" t="str">
            <v>05110032</v>
          </cell>
          <cell r="F292" t="str">
            <v>Jatim TImur / Malang</v>
          </cell>
          <cell r="G292" t="str">
            <v>Sales Modern Trade</v>
          </cell>
          <cell r="H292" t="str">
            <v>05110032</v>
          </cell>
          <cell r="I292" t="str">
            <v>C22230115</v>
          </cell>
          <cell r="J292" t="str">
            <v>AAS JATIM UTARA</v>
          </cell>
          <cell r="K292" t="str">
            <v>C22220101</v>
          </cell>
          <cell r="L292" t="str">
            <v>ASM BANDUNG BARAT</v>
          </cell>
          <cell r="M292" t="str">
            <v>Dedie Setiyawan</v>
          </cell>
          <cell r="N292" t="str">
            <v xml:space="preserve">Area Account Supervisor </v>
          </cell>
          <cell r="O292" t="str">
            <v>XXX</v>
          </cell>
          <cell r="P292" t="str">
            <v>Laki-laki</v>
          </cell>
          <cell r="Q292">
            <v>40609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Z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25</v>
          </cell>
          <cell r="AJ292">
            <v>22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1710500</v>
          </cell>
          <cell r="BD292">
            <v>0</v>
          </cell>
          <cell r="BE292">
            <v>244500</v>
          </cell>
          <cell r="BF292">
            <v>1466000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0.02</v>
          </cell>
          <cell r="BL292">
            <v>0</v>
          </cell>
          <cell r="BN292">
            <v>-244500</v>
          </cell>
          <cell r="BP292">
            <v>40609</v>
          </cell>
          <cell r="BQ292">
            <v>176</v>
          </cell>
          <cell r="BR292">
            <v>0</v>
          </cell>
          <cell r="BS292">
            <v>176</v>
          </cell>
          <cell r="BT292">
            <v>5</v>
          </cell>
          <cell r="BU292">
            <v>26</v>
          </cell>
          <cell r="BV292">
            <v>5</v>
          </cell>
          <cell r="BW292">
            <v>1</v>
          </cell>
          <cell r="BX292">
            <v>6</v>
          </cell>
          <cell r="BY292">
            <v>0</v>
          </cell>
          <cell r="BZ292">
            <v>22</v>
          </cell>
          <cell r="CA292">
            <v>0</v>
          </cell>
          <cell r="CB292">
            <v>0</v>
          </cell>
          <cell r="CF292" t="e">
            <v>#REF!</v>
          </cell>
          <cell r="CG292" t="e">
            <v>#REF!</v>
          </cell>
          <cell r="CH292" t="e">
            <v>#REF!</v>
          </cell>
          <cell r="CI292" t="e">
            <v>#REF!</v>
          </cell>
          <cell r="CJ292">
            <v>40999.676213541665</v>
          </cell>
          <cell r="CK292" t="e">
            <v>#REF!</v>
          </cell>
          <cell r="CL292" t="e">
            <v>#REF!</v>
          </cell>
          <cell r="CM292" t="e">
            <v>#REF!</v>
          </cell>
          <cell r="DL292" t="e">
            <v>#REF!</v>
          </cell>
          <cell r="DM292">
            <v>0</v>
          </cell>
          <cell r="DN292">
            <v>2</v>
          </cell>
        </row>
        <row r="293">
          <cell r="C293">
            <v>47</v>
          </cell>
          <cell r="D293">
            <v>363</v>
          </cell>
          <cell r="E293" t="str">
            <v>05110034</v>
          </cell>
          <cell r="F293" t="str">
            <v>Jakarta Recapital</v>
          </cell>
          <cell r="G293" t="str">
            <v>Export</v>
          </cell>
          <cell r="H293" t="str">
            <v>05110034</v>
          </cell>
          <cell r="I293" t="str">
            <v>C21210002</v>
          </cell>
          <cell r="J293" t="str">
            <v>EXPORT CORP.</v>
          </cell>
          <cell r="K293" t="str">
            <v>C22220101</v>
          </cell>
          <cell r="L293" t="str">
            <v>ASM BANDUNG BARAT</v>
          </cell>
          <cell r="M293" t="str">
            <v>Ariesta Kusuma Setya</v>
          </cell>
          <cell r="N293" t="str">
            <v>Export Manager</v>
          </cell>
          <cell r="O293" t="str">
            <v>XXX</v>
          </cell>
          <cell r="P293" t="str">
            <v>Laki-laki</v>
          </cell>
          <cell r="Q293">
            <v>40634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Z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21</v>
          </cell>
          <cell r="AJ293">
            <v>21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500000</v>
          </cell>
          <cell r="BD293">
            <v>0</v>
          </cell>
          <cell r="BE293">
            <v>500000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N293">
            <v>-500000</v>
          </cell>
          <cell r="BP293">
            <v>40634</v>
          </cell>
          <cell r="BQ293">
            <v>151</v>
          </cell>
          <cell r="BR293">
            <v>0</v>
          </cell>
          <cell r="BS293">
            <v>151</v>
          </cell>
          <cell r="BT293">
            <v>5</v>
          </cell>
          <cell r="BU293">
            <v>1</v>
          </cell>
          <cell r="BV293">
            <v>5</v>
          </cell>
          <cell r="BW293">
            <v>0</v>
          </cell>
          <cell r="BX293">
            <v>5</v>
          </cell>
          <cell r="BY293">
            <v>0</v>
          </cell>
          <cell r="BZ293">
            <v>21</v>
          </cell>
          <cell r="CA293">
            <v>0</v>
          </cell>
          <cell r="CB293">
            <v>0</v>
          </cell>
          <cell r="CF293" t="e">
            <v>#REF!</v>
          </cell>
          <cell r="CG293" t="e">
            <v>#REF!</v>
          </cell>
          <cell r="CH293" t="e">
            <v>#REF!</v>
          </cell>
          <cell r="CI293" t="e">
            <v>#REF!</v>
          </cell>
          <cell r="CJ293">
            <v>40999.676213541665</v>
          </cell>
          <cell r="CK293" t="e">
            <v>#REF!</v>
          </cell>
          <cell r="CL293" t="e">
            <v>#REF!</v>
          </cell>
          <cell r="CM293" t="e">
            <v>#REF!</v>
          </cell>
          <cell r="DL293" t="e">
            <v>#REF!</v>
          </cell>
          <cell r="DM293">
            <v>0</v>
          </cell>
          <cell r="DN293">
            <v>-3</v>
          </cell>
        </row>
        <row r="294">
          <cell r="C294">
            <v>314</v>
          </cell>
          <cell r="D294">
            <v>365</v>
          </cell>
          <cell r="E294" t="str">
            <v>05110035</v>
          </cell>
          <cell r="F294" t="str">
            <v>Pematangsiantar</v>
          </cell>
          <cell r="G294" t="str">
            <v>Sales Operational</v>
          </cell>
          <cell r="H294" t="str">
            <v>05110035</v>
          </cell>
          <cell r="I294" t="str">
            <v>C22210104</v>
          </cell>
          <cell r="J294" t="str">
            <v>ASS PEMATANG SIANTAR</v>
          </cell>
          <cell r="K294" t="str">
            <v>C22220101</v>
          </cell>
          <cell r="L294" t="str">
            <v>ASM BANDUNG BARAT</v>
          </cell>
          <cell r="M294" t="str">
            <v>Ginta Arganata</v>
          </cell>
          <cell r="N294" t="str">
            <v>Area Sales Supervisor</v>
          </cell>
          <cell r="O294" t="str">
            <v>XXX</v>
          </cell>
          <cell r="P294" t="str">
            <v>Laki-laki</v>
          </cell>
          <cell r="Q294">
            <v>40637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Z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25</v>
          </cell>
          <cell r="AJ294">
            <v>25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0.02</v>
          </cell>
          <cell r="BL294">
            <v>0</v>
          </cell>
          <cell r="BN294">
            <v>0</v>
          </cell>
          <cell r="BP294">
            <v>40637</v>
          </cell>
          <cell r="BQ294">
            <v>148</v>
          </cell>
          <cell r="BR294">
            <v>0</v>
          </cell>
          <cell r="BS294">
            <v>148</v>
          </cell>
          <cell r="BT294">
            <v>4</v>
          </cell>
          <cell r="BU294">
            <v>28</v>
          </cell>
          <cell r="BV294">
            <v>4</v>
          </cell>
          <cell r="BW294">
            <v>1</v>
          </cell>
          <cell r="BX294">
            <v>5</v>
          </cell>
          <cell r="BY294">
            <v>0</v>
          </cell>
          <cell r="BZ294">
            <v>25</v>
          </cell>
          <cell r="CA294">
            <v>0</v>
          </cell>
          <cell r="CB294">
            <v>0</v>
          </cell>
          <cell r="CF294" t="e">
            <v>#REF!</v>
          </cell>
          <cell r="CG294" t="e">
            <v>#REF!</v>
          </cell>
          <cell r="CH294" t="e">
            <v>#REF!</v>
          </cell>
          <cell r="CI294" t="e">
            <v>#REF!</v>
          </cell>
          <cell r="CJ294">
            <v>40999.676213541665</v>
          </cell>
          <cell r="CK294" t="e">
            <v>#REF!</v>
          </cell>
          <cell r="CL294" t="e">
            <v>#REF!</v>
          </cell>
          <cell r="CM294" t="e">
            <v>#REF!</v>
          </cell>
          <cell r="DL294" t="e">
            <v>#REF!</v>
          </cell>
          <cell r="DM294">
            <v>0</v>
          </cell>
          <cell r="DN294">
            <v>-4</v>
          </cell>
        </row>
        <row r="295">
          <cell r="C295">
            <v>239</v>
          </cell>
          <cell r="D295">
            <v>367</v>
          </cell>
          <cell r="E295" t="str">
            <v>03091316</v>
          </cell>
          <cell r="F295" t="str">
            <v>Cicalengka</v>
          </cell>
          <cell r="G295" t="str">
            <v>QA-QC</v>
          </cell>
          <cell r="H295" t="str">
            <v>03091316</v>
          </cell>
          <cell r="I295" t="str">
            <v>C12000002</v>
          </cell>
          <cell r="J295" t="str">
            <v>QA / QC</v>
          </cell>
          <cell r="K295" t="str">
            <v>C11900001</v>
          </cell>
          <cell r="L295" t="str">
            <v>Manufacturing Support</v>
          </cell>
          <cell r="M295" t="str">
            <v>Helly Corry Pratiwi</v>
          </cell>
          <cell r="N295" t="str">
            <v xml:space="preserve">Quality Assurance Document Controller </v>
          </cell>
          <cell r="O295" t="str">
            <v>XXX</v>
          </cell>
          <cell r="P295" t="str">
            <v>Perempuan</v>
          </cell>
          <cell r="Q295">
            <v>40157</v>
          </cell>
          <cell r="U295">
            <v>0</v>
          </cell>
          <cell r="V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14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21</v>
          </cell>
          <cell r="AJ295">
            <v>20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1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0.02</v>
          </cell>
          <cell r="BL295">
            <v>0</v>
          </cell>
          <cell r="BN295">
            <v>0</v>
          </cell>
          <cell r="BP295">
            <v>40157</v>
          </cell>
          <cell r="BQ295">
            <v>628</v>
          </cell>
          <cell r="BR295">
            <v>1</v>
          </cell>
          <cell r="BS295">
            <v>263</v>
          </cell>
          <cell r="BT295">
            <v>8</v>
          </cell>
          <cell r="BU295">
            <v>23</v>
          </cell>
          <cell r="BV295">
            <v>12</v>
          </cell>
          <cell r="BW295">
            <v>1</v>
          </cell>
          <cell r="BX295">
            <v>13</v>
          </cell>
          <cell r="BY295">
            <v>0</v>
          </cell>
          <cell r="BZ295">
            <v>20</v>
          </cell>
          <cell r="CA295">
            <v>0</v>
          </cell>
          <cell r="CB295">
            <v>0</v>
          </cell>
          <cell r="CF295" t="e">
            <v>#REF!</v>
          </cell>
          <cell r="CG295" t="e">
            <v>#REF!</v>
          </cell>
          <cell r="CH295" t="e">
            <v>#REF!</v>
          </cell>
          <cell r="CI295" t="e">
            <v>#REF!</v>
          </cell>
          <cell r="CJ295">
            <v>40999.676213541665</v>
          </cell>
          <cell r="CK295" t="e">
            <v>#REF!</v>
          </cell>
          <cell r="CL295" t="e">
            <v>#REF!</v>
          </cell>
          <cell r="CM295" t="e">
            <v>#REF!</v>
          </cell>
          <cell r="DL295" t="e">
            <v>#REF!</v>
          </cell>
          <cell r="DM295">
            <v>0</v>
          </cell>
          <cell r="DN295">
            <v>15</v>
          </cell>
        </row>
        <row r="296">
          <cell r="C296">
            <v>274</v>
          </cell>
          <cell r="D296">
            <v>371</v>
          </cell>
          <cell r="E296" t="str">
            <v>05110039</v>
          </cell>
          <cell r="F296" t="str">
            <v>Jateng Utara / Semarang</v>
          </cell>
          <cell r="G296" t="str">
            <v>Sales Modern Trade</v>
          </cell>
          <cell r="H296" t="str">
            <v>05110039</v>
          </cell>
          <cell r="I296" t="str">
            <v>C22220511</v>
          </cell>
          <cell r="J296" t="str">
            <v>AAS SEMARANG</v>
          </cell>
          <cell r="K296" t="str">
            <v>C22220101</v>
          </cell>
          <cell r="L296" t="str">
            <v>ASM BANDUNG BARAT</v>
          </cell>
          <cell r="M296" t="str">
            <v>Nadia Fatimah</v>
          </cell>
          <cell r="N296" t="str">
            <v>Area Account Supervisor</v>
          </cell>
          <cell r="O296" t="str">
            <v>XXX</v>
          </cell>
          <cell r="P296" t="str">
            <v>Perempuan</v>
          </cell>
          <cell r="Q296">
            <v>40682</v>
          </cell>
          <cell r="U296">
            <v>0</v>
          </cell>
          <cell r="V296">
            <v>0</v>
          </cell>
          <cell r="X296">
            <v>0</v>
          </cell>
          <cell r="Y296">
            <v>0</v>
          </cell>
          <cell r="Z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25</v>
          </cell>
          <cell r="AJ296">
            <v>25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2444000</v>
          </cell>
          <cell r="BD296">
            <v>0</v>
          </cell>
          <cell r="BE296">
            <v>244400</v>
          </cell>
          <cell r="BF296">
            <v>2199600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0.02</v>
          </cell>
          <cell r="BL296">
            <v>0</v>
          </cell>
          <cell r="BN296">
            <v>-244400</v>
          </cell>
          <cell r="BP296">
            <v>40682</v>
          </cell>
          <cell r="BQ296">
            <v>103</v>
          </cell>
          <cell r="BR296">
            <v>0</v>
          </cell>
          <cell r="BS296">
            <v>103</v>
          </cell>
          <cell r="BT296">
            <v>3</v>
          </cell>
          <cell r="BU296">
            <v>13</v>
          </cell>
          <cell r="BV296">
            <v>3</v>
          </cell>
          <cell r="BW296">
            <v>0</v>
          </cell>
          <cell r="BX296">
            <v>3</v>
          </cell>
          <cell r="BY296">
            <v>0</v>
          </cell>
          <cell r="BZ296">
            <v>25</v>
          </cell>
          <cell r="CA296">
            <v>0</v>
          </cell>
          <cell r="CB296">
            <v>0</v>
          </cell>
          <cell r="CF296" t="e">
            <v>#REF!</v>
          </cell>
          <cell r="CG296" t="e">
            <v>#REF!</v>
          </cell>
          <cell r="CH296" t="e">
            <v>#REF!</v>
          </cell>
          <cell r="CI296" t="e">
            <v>#REF!</v>
          </cell>
          <cell r="CJ296">
            <v>40999.676213541665</v>
          </cell>
          <cell r="CK296" t="e">
            <v>#REF!</v>
          </cell>
          <cell r="CL296" t="e">
            <v>#REF!</v>
          </cell>
          <cell r="CM296" t="e">
            <v>#REF!</v>
          </cell>
          <cell r="DL296" t="e">
            <v>#REF!</v>
          </cell>
          <cell r="DM296">
            <v>0</v>
          </cell>
          <cell r="DN296">
            <v>-4</v>
          </cell>
        </row>
        <row r="297">
          <cell r="C297">
            <v>59</v>
          </cell>
          <cell r="D297">
            <v>372</v>
          </cell>
          <cell r="E297" t="str">
            <v>04110017</v>
          </cell>
          <cell r="F297" t="str">
            <v>Bandung</v>
          </cell>
          <cell r="G297" t="str">
            <v>Finance/Finance-Accounting</v>
          </cell>
          <cell r="H297" t="str">
            <v>04110017</v>
          </cell>
          <cell r="I297" t="str">
            <v>C31100001</v>
          </cell>
          <cell r="J297" t="str">
            <v>FINANCE</v>
          </cell>
          <cell r="K297" t="str">
            <v>C31400001</v>
          </cell>
          <cell r="L297" t="str">
            <v>BOD</v>
          </cell>
          <cell r="M297" t="str">
            <v>Iwan Gozali</v>
          </cell>
          <cell r="N297" t="str">
            <v>Finance Manager</v>
          </cell>
          <cell r="O297" t="str">
            <v>XXX</v>
          </cell>
          <cell r="P297" t="str">
            <v>Laki-laki</v>
          </cell>
          <cell r="Q297">
            <v>40695</v>
          </cell>
          <cell r="U297">
            <v>0</v>
          </cell>
          <cell r="V297">
            <v>0</v>
          </cell>
          <cell r="X297">
            <v>0</v>
          </cell>
          <cell r="Y297">
            <v>0</v>
          </cell>
          <cell r="Z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21</v>
          </cell>
          <cell r="AJ297">
            <v>21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N297">
            <v>0</v>
          </cell>
          <cell r="BP297">
            <v>40695</v>
          </cell>
          <cell r="BQ297">
            <v>90</v>
          </cell>
          <cell r="BR297">
            <v>0</v>
          </cell>
          <cell r="BS297">
            <v>90</v>
          </cell>
          <cell r="BT297">
            <v>3</v>
          </cell>
          <cell r="BU297">
            <v>0</v>
          </cell>
          <cell r="BV297">
            <v>3</v>
          </cell>
          <cell r="BW297">
            <v>0</v>
          </cell>
          <cell r="BX297">
            <v>3</v>
          </cell>
          <cell r="BY297">
            <v>0</v>
          </cell>
          <cell r="BZ297">
            <v>21</v>
          </cell>
          <cell r="CA297">
            <v>0</v>
          </cell>
          <cell r="CB297">
            <v>0</v>
          </cell>
          <cell r="CF297" t="e">
            <v>#REF!</v>
          </cell>
          <cell r="CG297" t="e">
            <v>#REF!</v>
          </cell>
          <cell r="CH297" t="e">
            <v>#REF!</v>
          </cell>
          <cell r="CI297" t="e">
            <v>#REF!</v>
          </cell>
          <cell r="CJ297">
            <v>40999.676213541665</v>
          </cell>
          <cell r="CK297" t="e">
            <v>#REF!</v>
          </cell>
          <cell r="CL297" t="e">
            <v>#REF!</v>
          </cell>
          <cell r="CM297" t="e">
            <v>#REF!</v>
          </cell>
          <cell r="DL297" t="e">
            <v>#REF!</v>
          </cell>
          <cell r="DM297">
            <v>0</v>
          </cell>
          <cell r="DN297">
            <v>-4</v>
          </cell>
        </row>
        <row r="298">
          <cell r="C298">
            <v>159</v>
          </cell>
          <cell r="D298">
            <v>373</v>
          </cell>
          <cell r="E298" t="str">
            <v>03050071</v>
          </cell>
          <cell r="F298" t="str">
            <v>Cicalengka</v>
          </cell>
          <cell r="G298" t="str">
            <v>Plant Cicalengka/Production</v>
          </cell>
          <cell r="H298" t="str">
            <v>03050071</v>
          </cell>
          <cell r="I298" t="str">
            <v>C11310005</v>
          </cell>
          <cell r="J298" t="str">
            <v>PROD. LINE CCLK</v>
          </cell>
          <cell r="K298" t="str">
            <v>C11310005</v>
          </cell>
          <cell r="L298" t="str">
            <v>PROD. LINE CCLK</v>
          </cell>
          <cell r="M298" t="str">
            <v>Agung Rohiyan</v>
          </cell>
          <cell r="N298" t="str">
            <v xml:space="preserve">Production Foreman </v>
          </cell>
          <cell r="O298" t="str">
            <v>XXX</v>
          </cell>
          <cell r="P298" t="str">
            <v>Laki-laki</v>
          </cell>
          <cell r="Q298">
            <v>38427</v>
          </cell>
          <cell r="U298">
            <v>0</v>
          </cell>
          <cell r="V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39</v>
          </cell>
          <cell r="AJ298">
            <v>1</v>
          </cell>
          <cell r="AK298">
            <v>0</v>
          </cell>
          <cell r="AL298">
            <v>0</v>
          </cell>
          <cell r="AM298">
            <v>0</v>
          </cell>
          <cell r="AN298">
            <v>32</v>
          </cell>
          <cell r="AO298">
            <v>0</v>
          </cell>
          <cell r="AP298">
            <v>0</v>
          </cell>
          <cell r="AR298">
            <v>6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0.02</v>
          </cell>
          <cell r="BL298">
            <v>0</v>
          </cell>
          <cell r="BN298">
            <v>0</v>
          </cell>
          <cell r="BP298">
            <v>38427</v>
          </cell>
          <cell r="BQ298">
            <v>2358</v>
          </cell>
          <cell r="BR298">
            <v>6</v>
          </cell>
          <cell r="BS298">
            <v>168</v>
          </cell>
          <cell r="BT298">
            <v>5</v>
          </cell>
          <cell r="BU298">
            <v>18</v>
          </cell>
          <cell r="BV298">
            <v>12</v>
          </cell>
          <cell r="BW298">
            <v>1</v>
          </cell>
          <cell r="BX298">
            <v>13</v>
          </cell>
          <cell r="BY298">
            <v>0</v>
          </cell>
          <cell r="BZ298">
            <v>1</v>
          </cell>
          <cell r="CA298">
            <v>0</v>
          </cell>
          <cell r="CB298">
            <v>0</v>
          </cell>
          <cell r="CF298" t="e">
            <v>#REF!</v>
          </cell>
          <cell r="CG298" t="e">
            <v>#REF!</v>
          </cell>
          <cell r="CH298" t="e">
            <v>#REF!</v>
          </cell>
          <cell r="CI298" t="e">
            <v>#REF!</v>
          </cell>
          <cell r="CJ298">
            <v>40999.676213541665</v>
          </cell>
          <cell r="CK298" t="e">
            <v>#REF!</v>
          </cell>
          <cell r="CL298" t="e">
            <v>#REF!</v>
          </cell>
          <cell r="CM298" t="e">
            <v>#REF!</v>
          </cell>
          <cell r="DL298" t="e">
            <v>#REF!</v>
          </cell>
          <cell r="DM298">
            <v>0</v>
          </cell>
          <cell r="DN298">
            <v>4</v>
          </cell>
        </row>
        <row r="299">
          <cell r="C299">
            <v>160</v>
          </cell>
          <cell r="D299">
            <v>374</v>
          </cell>
          <cell r="E299" t="str">
            <v>03050070</v>
          </cell>
          <cell r="F299" t="str">
            <v>Cicalengka</v>
          </cell>
          <cell r="G299" t="str">
            <v>Plant Cicalengka/Production</v>
          </cell>
          <cell r="H299" t="str">
            <v>03050070</v>
          </cell>
          <cell r="I299" t="str">
            <v>C11310005</v>
          </cell>
          <cell r="J299" t="str">
            <v>PROD. LINE CCLK</v>
          </cell>
          <cell r="K299" t="str">
            <v>C11310005</v>
          </cell>
          <cell r="L299" t="str">
            <v>PROD. LINE CCLK</v>
          </cell>
          <cell r="M299" t="str">
            <v>Agus Setiawan</v>
          </cell>
          <cell r="N299" t="str">
            <v xml:space="preserve">Production Foreman </v>
          </cell>
          <cell r="O299" t="str">
            <v>XXX</v>
          </cell>
          <cell r="P299" t="str">
            <v>Laki-laki</v>
          </cell>
          <cell r="Q299">
            <v>38427</v>
          </cell>
          <cell r="U299">
            <v>0</v>
          </cell>
          <cell r="V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3</v>
          </cell>
          <cell r="AB299">
            <v>3</v>
          </cell>
          <cell r="AC299">
            <v>7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25</v>
          </cell>
          <cell r="AJ299">
            <v>24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0.02</v>
          </cell>
          <cell r="BL299">
            <v>0</v>
          </cell>
          <cell r="BN299">
            <v>0</v>
          </cell>
          <cell r="BP299">
            <v>38427</v>
          </cell>
          <cell r="BQ299">
            <v>2358</v>
          </cell>
          <cell r="BR299">
            <v>6</v>
          </cell>
          <cell r="BS299">
            <v>168</v>
          </cell>
          <cell r="BT299">
            <v>5</v>
          </cell>
          <cell r="BU299">
            <v>18</v>
          </cell>
          <cell r="BV299">
            <v>12</v>
          </cell>
          <cell r="BW299">
            <v>1</v>
          </cell>
          <cell r="BX299">
            <v>13</v>
          </cell>
          <cell r="BY299">
            <v>0</v>
          </cell>
          <cell r="BZ299">
            <v>24</v>
          </cell>
          <cell r="CA299">
            <v>0</v>
          </cell>
          <cell r="CB299">
            <v>0</v>
          </cell>
          <cell r="CF299" t="e">
            <v>#REF!</v>
          </cell>
          <cell r="CG299" t="e">
            <v>#REF!</v>
          </cell>
          <cell r="CH299" t="e">
            <v>#REF!</v>
          </cell>
          <cell r="CI299" t="e">
            <v>#REF!</v>
          </cell>
          <cell r="CJ299">
            <v>40999.676213541665</v>
          </cell>
          <cell r="CK299" t="e">
            <v>#REF!</v>
          </cell>
          <cell r="CL299" t="e">
            <v>#REF!</v>
          </cell>
          <cell r="CM299" t="e">
            <v>#REF!</v>
          </cell>
          <cell r="DL299" t="e">
            <v>#REF!</v>
          </cell>
          <cell r="DM299">
            <v>0</v>
          </cell>
          <cell r="DN299">
            <v>12</v>
          </cell>
        </row>
        <row r="300">
          <cell r="C300">
            <v>161</v>
          </cell>
          <cell r="D300">
            <v>375</v>
          </cell>
          <cell r="E300" t="str">
            <v>03030131</v>
          </cell>
          <cell r="F300" t="str">
            <v>Cicalengka</v>
          </cell>
          <cell r="G300" t="str">
            <v>Plant Cicalengka/Production</v>
          </cell>
          <cell r="H300" t="str">
            <v>03030131</v>
          </cell>
          <cell r="I300" t="str">
            <v>C11310005</v>
          </cell>
          <cell r="J300" t="str">
            <v>PROD. LINE CCLK</v>
          </cell>
          <cell r="K300" t="str">
            <v>C11310005</v>
          </cell>
          <cell r="L300" t="str">
            <v>PROD. LINE CCLK</v>
          </cell>
          <cell r="M300" t="str">
            <v>Asep Paryono</v>
          </cell>
          <cell r="N300" t="str">
            <v xml:space="preserve">Production Foreman </v>
          </cell>
          <cell r="O300" t="str">
            <v>XXX</v>
          </cell>
          <cell r="P300" t="str">
            <v>Laki-laki</v>
          </cell>
          <cell r="Q300">
            <v>37827</v>
          </cell>
          <cell r="U300">
            <v>0</v>
          </cell>
          <cell r="V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2</v>
          </cell>
          <cell r="AB300">
            <v>2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25</v>
          </cell>
          <cell r="AJ300">
            <v>25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0.02</v>
          </cell>
          <cell r="BL300">
            <v>0</v>
          </cell>
          <cell r="BN300">
            <v>0</v>
          </cell>
          <cell r="BP300">
            <v>37827</v>
          </cell>
          <cell r="BQ300">
            <v>2958</v>
          </cell>
          <cell r="BR300">
            <v>8</v>
          </cell>
          <cell r="BS300">
            <v>38</v>
          </cell>
          <cell r="BT300">
            <v>1</v>
          </cell>
          <cell r="BU300">
            <v>8</v>
          </cell>
          <cell r="BV300">
            <v>12</v>
          </cell>
          <cell r="BW300">
            <v>0</v>
          </cell>
          <cell r="BX300">
            <v>12</v>
          </cell>
          <cell r="BY300">
            <v>0</v>
          </cell>
          <cell r="BZ300">
            <v>25</v>
          </cell>
          <cell r="CA300">
            <v>0</v>
          </cell>
          <cell r="CB300">
            <v>0</v>
          </cell>
          <cell r="CF300" t="e">
            <v>#REF!</v>
          </cell>
          <cell r="CG300" t="e">
            <v>#REF!</v>
          </cell>
          <cell r="CH300" t="e">
            <v>#REF!</v>
          </cell>
          <cell r="CI300" t="e">
            <v>#REF!</v>
          </cell>
          <cell r="CJ300">
            <v>40999.676213541665</v>
          </cell>
          <cell r="CK300" t="e">
            <v>#REF!</v>
          </cell>
          <cell r="CL300" t="e">
            <v>#REF!</v>
          </cell>
          <cell r="CM300" t="e">
            <v>#REF!</v>
          </cell>
          <cell r="DL300" t="e">
            <v>#REF!</v>
          </cell>
          <cell r="DM300">
            <v>0</v>
          </cell>
          <cell r="DN300">
            <v>0</v>
          </cell>
        </row>
        <row r="301">
          <cell r="C301">
            <v>162</v>
          </cell>
          <cell r="D301">
            <v>376</v>
          </cell>
          <cell r="E301" t="str">
            <v>03060530</v>
          </cell>
          <cell r="F301" t="str">
            <v>Cicalengka</v>
          </cell>
          <cell r="G301" t="str">
            <v>Plant Cicalengka/Production</v>
          </cell>
          <cell r="H301" t="str">
            <v>03060530</v>
          </cell>
          <cell r="I301" t="str">
            <v>C11310005</v>
          </cell>
          <cell r="J301" t="str">
            <v>PROD. LINE CCLK</v>
          </cell>
          <cell r="K301" t="str">
            <v>C11310005</v>
          </cell>
          <cell r="L301" t="str">
            <v>PROD. LINE CCLK</v>
          </cell>
          <cell r="M301" t="str">
            <v>Damayanti</v>
          </cell>
          <cell r="N301" t="str">
            <v xml:space="preserve">Production Foreman </v>
          </cell>
          <cell r="O301" t="str">
            <v>XXX</v>
          </cell>
          <cell r="P301" t="str">
            <v>Perempuan</v>
          </cell>
          <cell r="Q301">
            <v>39058</v>
          </cell>
          <cell r="U301">
            <v>0</v>
          </cell>
          <cell r="V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2</v>
          </cell>
          <cell r="AB301">
            <v>2</v>
          </cell>
          <cell r="AC301">
            <v>7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25</v>
          </cell>
          <cell r="AJ301">
            <v>23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0.02</v>
          </cell>
          <cell r="BL301">
            <v>0</v>
          </cell>
          <cell r="BN301">
            <v>0</v>
          </cell>
          <cell r="BP301">
            <v>39058</v>
          </cell>
          <cell r="BQ301">
            <v>1727</v>
          </cell>
          <cell r="BR301">
            <v>4</v>
          </cell>
          <cell r="BS301">
            <v>267</v>
          </cell>
          <cell r="BT301">
            <v>8</v>
          </cell>
          <cell r="BU301">
            <v>27</v>
          </cell>
          <cell r="BV301">
            <v>12</v>
          </cell>
          <cell r="BW301">
            <v>1</v>
          </cell>
          <cell r="BX301">
            <v>13</v>
          </cell>
          <cell r="BY301">
            <v>0</v>
          </cell>
          <cell r="BZ301">
            <v>23</v>
          </cell>
          <cell r="CA301">
            <v>0</v>
          </cell>
          <cell r="CB301">
            <v>0</v>
          </cell>
          <cell r="CF301" t="e">
            <v>#REF!</v>
          </cell>
          <cell r="CG301" t="e">
            <v>#REF!</v>
          </cell>
          <cell r="CH301" t="e">
            <v>#REF!</v>
          </cell>
          <cell r="CI301" t="e">
            <v>#REF!</v>
          </cell>
          <cell r="CJ301">
            <v>40999.676213541665</v>
          </cell>
          <cell r="CK301" t="e">
            <v>#REF!</v>
          </cell>
          <cell r="CL301" t="e">
            <v>#REF!</v>
          </cell>
          <cell r="CM301" t="e">
            <v>#REF!</v>
          </cell>
          <cell r="DL301" t="e">
            <v>#REF!</v>
          </cell>
          <cell r="DM301">
            <v>0</v>
          </cell>
          <cell r="DN301">
            <v>15</v>
          </cell>
        </row>
        <row r="302">
          <cell r="C302">
            <v>163</v>
          </cell>
          <cell r="D302">
            <v>378</v>
          </cell>
          <cell r="E302" t="str">
            <v>03060080</v>
          </cell>
          <cell r="F302" t="str">
            <v>Cicalengka</v>
          </cell>
          <cell r="G302" t="str">
            <v>Plant Cicalengka/Production</v>
          </cell>
          <cell r="H302" t="str">
            <v>03060080</v>
          </cell>
          <cell r="I302" t="str">
            <v>C11310005</v>
          </cell>
          <cell r="J302" t="str">
            <v>PROD. LINE CCLK</v>
          </cell>
          <cell r="K302" t="str">
            <v>C11310005</v>
          </cell>
          <cell r="L302" t="str">
            <v>PROD. LINE CCLK</v>
          </cell>
          <cell r="M302" t="str">
            <v>Deden Rahmat</v>
          </cell>
          <cell r="N302" t="str">
            <v xml:space="preserve">Production Foreman </v>
          </cell>
          <cell r="O302" t="str">
            <v>XXX</v>
          </cell>
          <cell r="P302" t="str">
            <v>Laki-laki</v>
          </cell>
          <cell r="Q302">
            <v>38782</v>
          </cell>
          <cell r="U302">
            <v>0</v>
          </cell>
          <cell r="V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</v>
          </cell>
          <cell r="AB302">
            <v>2</v>
          </cell>
          <cell r="AC302">
            <v>7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25</v>
          </cell>
          <cell r="AJ302">
            <v>25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0.02</v>
          </cell>
          <cell r="BL302">
            <v>0</v>
          </cell>
          <cell r="BN302">
            <v>0</v>
          </cell>
          <cell r="BP302">
            <v>38782</v>
          </cell>
          <cell r="BQ302">
            <v>2003</v>
          </cell>
          <cell r="BR302">
            <v>5</v>
          </cell>
          <cell r="BS302">
            <v>178</v>
          </cell>
          <cell r="BT302">
            <v>5</v>
          </cell>
          <cell r="BU302">
            <v>28</v>
          </cell>
          <cell r="BV302">
            <v>12</v>
          </cell>
          <cell r="BW302">
            <v>1</v>
          </cell>
          <cell r="BX302">
            <v>13</v>
          </cell>
          <cell r="BY302">
            <v>0</v>
          </cell>
          <cell r="BZ302">
            <v>25</v>
          </cell>
          <cell r="CA302">
            <v>0</v>
          </cell>
          <cell r="CB302">
            <v>0</v>
          </cell>
          <cell r="CF302" t="e">
            <v>#REF!</v>
          </cell>
          <cell r="CG302" t="e">
            <v>#REF!</v>
          </cell>
          <cell r="CH302" t="e">
            <v>#REF!</v>
          </cell>
          <cell r="CI302" t="e">
            <v>#REF!</v>
          </cell>
          <cell r="CJ302">
            <v>40999.676213541665</v>
          </cell>
          <cell r="CK302" t="e">
            <v>#REF!</v>
          </cell>
          <cell r="CL302" t="e">
            <v>#REF!</v>
          </cell>
          <cell r="CM302" t="e">
            <v>#REF!</v>
          </cell>
          <cell r="DL302" t="e">
            <v>#REF!</v>
          </cell>
          <cell r="DM302">
            <v>0</v>
          </cell>
          <cell r="DN302">
            <v>0</v>
          </cell>
        </row>
        <row r="303">
          <cell r="C303">
            <v>164</v>
          </cell>
          <cell r="D303">
            <v>379</v>
          </cell>
          <cell r="E303" t="str">
            <v>03070208</v>
          </cell>
          <cell r="F303" t="str">
            <v>Cicalengka</v>
          </cell>
          <cell r="G303" t="str">
            <v>Plant Cicalengka/Production</v>
          </cell>
          <cell r="H303" t="str">
            <v>03070208</v>
          </cell>
          <cell r="I303" t="str">
            <v>C11310005</v>
          </cell>
          <cell r="J303" t="str">
            <v>PROD. LINE CCLK</v>
          </cell>
          <cell r="K303" t="str">
            <v>C11310005</v>
          </cell>
          <cell r="L303" t="str">
            <v>PROD. LINE CCLK</v>
          </cell>
          <cell r="M303" t="str">
            <v>Egi Walgiman</v>
          </cell>
          <cell r="N303" t="str">
            <v xml:space="preserve">Production Foreman </v>
          </cell>
          <cell r="O303" t="str">
            <v>XXX</v>
          </cell>
          <cell r="P303" t="str">
            <v>Laki-laki</v>
          </cell>
          <cell r="Q303">
            <v>39283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</v>
          </cell>
          <cell r="AB303">
            <v>1</v>
          </cell>
          <cell r="AC303">
            <v>7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25</v>
          </cell>
          <cell r="AJ303">
            <v>25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0.02</v>
          </cell>
          <cell r="BL303">
            <v>0</v>
          </cell>
          <cell r="BN303">
            <v>0</v>
          </cell>
          <cell r="BP303">
            <v>39283</v>
          </cell>
          <cell r="BQ303">
            <v>1502</v>
          </cell>
          <cell r="BR303">
            <v>4</v>
          </cell>
          <cell r="BS303">
            <v>42</v>
          </cell>
          <cell r="BT303">
            <v>1</v>
          </cell>
          <cell r="BU303">
            <v>12</v>
          </cell>
          <cell r="BV303">
            <v>12</v>
          </cell>
          <cell r="BW303">
            <v>0</v>
          </cell>
          <cell r="BX303">
            <v>12</v>
          </cell>
          <cell r="BY303">
            <v>0</v>
          </cell>
          <cell r="BZ303">
            <v>25</v>
          </cell>
          <cell r="CA303">
            <v>0</v>
          </cell>
          <cell r="CB303">
            <v>0</v>
          </cell>
          <cell r="CF303" t="e">
            <v>#REF!</v>
          </cell>
          <cell r="CG303" t="e">
            <v>#REF!</v>
          </cell>
          <cell r="CH303" t="e">
            <v>#REF!</v>
          </cell>
          <cell r="CI303" t="e">
            <v>#REF!</v>
          </cell>
          <cell r="CJ303">
            <v>40999.676213541665</v>
          </cell>
          <cell r="CK303" t="e">
            <v>#REF!</v>
          </cell>
          <cell r="CL303" t="e">
            <v>#REF!</v>
          </cell>
          <cell r="CM303" t="e">
            <v>#REF!</v>
          </cell>
          <cell r="DL303" t="e">
            <v>#REF!</v>
          </cell>
          <cell r="DM303">
            <v>0</v>
          </cell>
          <cell r="DN303">
            <v>6</v>
          </cell>
        </row>
        <row r="304">
          <cell r="C304">
            <v>165</v>
          </cell>
          <cell r="D304">
            <v>380</v>
          </cell>
          <cell r="E304" t="str">
            <v>03050124</v>
          </cell>
          <cell r="F304" t="str">
            <v>Cicalengka</v>
          </cell>
          <cell r="G304" t="str">
            <v>Plant Cicalengka/Production</v>
          </cell>
          <cell r="H304" t="str">
            <v>03050124</v>
          </cell>
          <cell r="I304" t="str">
            <v>C11310005</v>
          </cell>
          <cell r="J304" t="str">
            <v>PROD. LINE CCLK</v>
          </cell>
          <cell r="K304" t="str">
            <v>C11310005</v>
          </cell>
          <cell r="L304" t="str">
            <v>PROD. LINE CCLK</v>
          </cell>
          <cell r="M304" t="str">
            <v>Enjang Suherman</v>
          </cell>
          <cell r="N304" t="str">
            <v xml:space="preserve">Production Foreman </v>
          </cell>
          <cell r="O304" t="str">
            <v>XXX</v>
          </cell>
          <cell r="P304" t="str">
            <v>Laki-laki</v>
          </cell>
          <cell r="Q304">
            <v>38499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3</v>
          </cell>
          <cell r="AB304">
            <v>3</v>
          </cell>
          <cell r="AC304">
            <v>7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25</v>
          </cell>
          <cell r="AJ304">
            <v>24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R304">
            <v>0</v>
          </cell>
          <cell r="AS304">
            <v>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0.02</v>
          </cell>
          <cell r="BL304">
            <v>0</v>
          </cell>
          <cell r="BN304">
            <v>0</v>
          </cell>
          <cell r="BP304">
            <v>38499</v>
          </cell>
          <cell r="BQ304">
            <v>2286</v>
          </cell>
          <cell r="BR304">
            <v>6</v>
          </cell>
          <cell r="BS304">
            <v>96</v>
          </cell>
          <cell r="BT304">
            <v>3</v>
          </cell>
          <cell r="BU304">
            <v>6</v>
          </cell>
          <cell r="BV304">
            <v>12</v>
          </cell>
          <cell r="BW304">
            <v>0</v>
          </cell>
          <cell r="BX304">
            <v>12</v>
          </cell>
          <cell r="BY304">
            <v>0</v>
          </cell>
          <cell r="BZ304">
            <v>24</v>
          </cell>
          <cell r="CA304">
            <v>0</v>
          </cell>
          <cell r="CB304">
            <v>0</v>
          </cell>
          <cell r="CF304" t="e">
            <v>#REF!</v>
          </cell>
          <cell r="CG304" t="e">
            <v>#REF!</v>
          </cell>
          <cell r="CH304" t="e">
            <v>#REF!</v>
          </cell>
          <cell r="CI304" t="e">
            <v>#REF!</v>
          </cell>
          <cell r="CJ304">
            <v>40999.676213541665</v>
          </cell>
          <cell r="CK304" t="e">
            <v>#REF!</v>
          </cell>
          <cell r="CL304" t="e">
            <v>#REF!</v>
          </cell>
          <cell r="CM304" t="e">
            <v>#REF!</v>
          </cell>
          <cell r="DL304" t="e">
            <v>#REF!</v>
          </cell>
          <cell r="DM304">
            <v>0</v>
          </cell>
          <cell r="DN304">
            <v>8</v>
          </cell>
        </row>
        <row r="305">
          <cell r="C305">
            <v>166</v>
          </cell>
          <cell r="D305">
            <v>381</v>
          </cell>
          <cell r="E305" t="str">
            <v>03090897</v>
          </cell>
          <cell r="F305" t="str">
            <v>Cicalengka</v>
          </cell>
          <cell r="G305" t="str">
            <v>Plant Cicalengka/Production</v>
          </cell>
          <cell r="H305" t="str">
            <v>03090897</v>
          </cell>
          <cell r="I305" t="str">
            <v>C11310005</v>
          </cell>
          <cell r="J305" t="str">
            <v>PROD. LINE CCLK</v>
          </cell>
          <cell r="K305" t="str">
            <v>C11310005</v>
          </cell>
          <cell r="L305" t="str">
            <v>PROD. LINE CCLK</v>
          </cell>
          <cell r="M305" t="str">
            <v>Faisal Anwar</v>
          </cell>
          <cell r="N305" t="str">
            <v xml:space="preserve">Production Foreman </v>
          </cell>
          <cell r="O305" t="str">
            <v>XXX</v>
          </cell>
          <cell r="P305" t="str">
            <v>Laki-laki</v>
          </cell>
          <cell r="Q305">
            <v>39987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</v>
          </cell>
          <cell r="AB305">
            <v>2</v>
          </cell>
          <cell r="AC305">
            <v>11.5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25</v>
          </cell>
          <cell r="AJ305">
            <v>25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0.02</v>
          </cell>
          <cell r="BL305">
            <v>0</v>
          </cell>
          <cell r="BN305">
            <v>0</v>
          </cell>
          <cell r="BP305">
            <v>39987</v>
          </cell>
          <cell r="BQ305">
            <v>798</v>
          </cell>
          <cell r="BR305">
            <v>2</v>
          </cell>
          <cell r="BS305">
            <v>68</v>
          </cell>
          <cell r="BT305">
            <v>2</v>
          </cell>
          <cell r="BU305">
            <v>8</v>
          </cell>
          <cell r="BV305">
            <v>12</v>
          </cell>
          <cell r="BW305">
            <v>0</v>
          </cell>
          <cell r="BX305">
            <v>12</v>
          </cell>
          <cell r="BY305">
            <v>0</v>
          </cell>
          <cell r="BZ305">
            <v>25</v>
          </cell>
          <cell r="CA305">
            <v>0</v>
          </cell>
          <cell r="CB305">
            <v>0</v>
          </cell>
          <cell r="CF305" t="e">
            <v>#REF!</v>
          </cell>
          <cell r="CG305" t="e">
            <v>#REF!</v>
          </cell>
          <cell r="CH305" t="e">
            <v>#REF!</v>
          </cell>
          <cell r="CI305" t="e">
            <v>#REF!</v>
          </cell>
          <cell r="CJ305">
            <v>40999.676213541665</v>
          </cell>
          <cell r="CK305" t="e">
            <v>#REF!</v>
          </cell>
          <cell r="CL305" t="e">
            <v>#REF!</v>
          </cell>
          <cell r="CM305" t="e">
            <v>#REF!</v>
          </cell>
          <cell r="DL305" t="e">
            <v>#REF!</v>
          </cell>
          <cell r="DM305">
            <v>0</v>
          </cell>
          <cell r="DN305">
            <v>0</v>
          </cell>
        </row>
        <row r="306">
          <cell r="C306">
            <v>180</v>
          </cell>
          <cell r="D306">
            <v>382</v>
          </cell>
          <cell r="E306" t="str">
            <v>03020011</v>
          </cell>
          <cell r="F306" t="str">
            <v>Cicalengka</v>
          </cell>
          <cell r="G306" t="str">
            <v>Plant Cicalengka/Supporting</v>
          </cell>
          <cell r="H306" t="str">
            <v>03020011</v>
          </cell>
          <cell r="I306" t="str">
            <v>C11310002</v>
          </cell>
          <cell r="J306" t="str">
            <v>SPT CCLK</v>
          </cell>
          <cell r="K306" t="str">
            <v>C11310005</v>
          </cell>
          <cell r="L306" t="str">
            <v>PROD. LINE CCLK</v>
          </cell>
          <cell r="M306" t="str">
            <v>Ferry Haryanto</v>
          </cell>
          <cell r="N306" t="str">
            <v>Supporting Foreman</v>
          </cell>
          <cell r="O306" t="str">
            <v>XXX</v>
          </cell>
          <cell r="P306" t="str">
            <v>Laki-laki</v>
          </cell>
          <cell r="Q306">
            <v>37545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2</v>
          </cell>
          <cell r="AB306">
            <v>4</v>
          </cell>
          <cell r="AC306">
            <v>7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25</v>
          </cell>
          <cell r="AJ306">
            <v>23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0</v>
          </cell>
          <cell r="AS306">
            <v>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0.02</v>
          </cell>
          <cell r="BL306">
            <v>0</v>
          </cell>
          <cell r="BN306">
            <v>0</v>
          </cell>
          <cell r="BP306">
            <v>37545</v>
          </cell>
          <cell r="BQ306">
            <v>3240</v>
          </cell>
          <cell r="BR306">
            <v>8</v>
          </cell>
          <cell r="BS306">
            <v>320</v>
          </cell>
          <cell r="BT306">
            <v>10</v>
          </cell>
          <cell r="BU306">
            <v>20</v>
          </cell>
          <cell r="BV306">
            <v>12</v>
          </cell>
          <cell r="BW306">
            <v>1</v>
          </cell>
          <cell r="BX306">
            <v>13</v>
          </cell>
          <cell r="BY306">
            <v>0</v>
          </cell>
          <cell r="BZ306">
            <v>23</v>
          </cell>
          <cell r="CA306">
            <v>0</v>
          </cell>
          <cell r="CB306">
            <v>0</v>
          </cell>
          <cell r="CF306" t="e">
            <v>#REF!</v>
          </cell>
          <cell r="CG306" t="e">
            <v>#REF!</v>
          </cell>
          <cell r="CH306" t="e">
            <v>#REF!</v>
          </cell>
          <cell r="CI306" t="e">
            <v>#REF!</v>
          </cell>
          <cell r="CJ306">
            <v>40999.676213541665</v>
          </cell>
          <cell r="CK306" t="e">
            <v>#REF!</v>
          </cell>
          <cell r="CL306" t="e">
            <v>#REF!</v>
          </cell>
          <cell r="CM306" t="e">
            <v>#REF!</v>
          </cell>
          <cell r="DL306" t="e">
            <v>#REF!</v>
          </cell>
          <cell r="DM306">
            <v>0</v>
          </cell>
          <cell r="DN306">
            <v>3</v>
          </cell>
        </row>
        <row r="307">
          <cell r="C307">
            <v>181</v>
          </cell>
          <cell r="D307">
            <v>383</v>
          </cell>
          <cell r="E307" t="str">
            <v>03030060</v>
          </cell>
          <cell r="F307" t="str">
            <v>Cicalengka</v>
          </cell>
          <cell r="G307" t="str">
            <v>Plant Cicalengka/Supporting</v>
          </cell>
          <cell r="H307" t="str">
            <v>03030060</v>
          </cell>
          <cell r="I307" t="str">
            <v>C11310002</v>
          </cell>
          <cell r="J307" t="str">
            <v>SPT CCLK</v>
          </cell>
          <cell r="K307" t="str">
            <v>C11310005</v>
          </cell>
          <cell r="L307" t="str">
            <v>PROD. LINE CCLK</v>
          </cell>
          <cell r="M307" t="str">
            <v>Gugun Suherman</v>
          </cell>
          <cell r="N307" t="str">
            <v>Supporting Foreman</v>
          </cell>
          <cell r="O307" t="str">
            <v>XXX</v>
          </cell>
          <cell r="P307" t="str">
            <v>Laki-laki</v>
          </cell>
          <cell r="Q307">
            <v>37768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25</v>
          </cell>
          <cell r="AJ307">
            <v>25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0.02</v>
          </cell>
          <cell r="BL307">
            <v>0</v>
          </cell>
          <cell r="BN307">
            <v>0</v>
          </cell>
          <cell r="BP307">
            <v>37768</v>
          </cell>
          <cell r="BQ307">
            <v>3017</v>
          </cell>
          <cell r="BR307">
            <v>8</v>
          </cell>
          <cell r="BS307">
            <v>97</v>
          </cell>
          <cell r="BT307">
            <v>3</v>
          </cell>
          <cell r="BU307">
            <v>7</v>
          </cell>
          <cell r="BV307">
            <v>12</v>
          </cell>
          <cell r="BW307">
            <v>0</v>
          </cell>
          <cell r="BX307">
            <v>12</v>
          </cell>
          <cell r="BY307">
            <v>0</v>
          </cell>
          <cell r="BZ307">
            <v>25</v>
          </cell>
          <cell r="CA307">
            <v>0</v>
          </cell>
          <cell r="CB307">
            <v>0</v>
          </cell>
          <cell r="CF307" t="e">
            <v>#REF!</v>
          </cell>
          <cell r="CG307" t="e">
            <v>#REF!</v>
          </cell>
          <cell r="CH307" t="e">
            <v>#REF!</v>
          </cell>
          <cell r="CI307" t="e">
            <v>#REF!</v>
          </cell>
          <cell r="CJ307">
            <v>40999.676213541665</v>
          </cell>
          <cell r="CK307" t="e">
            <v>#REF!</v>
          </cell>
          <cell r="CL307" t="e">
            <v>#REF!</v>
          </cell>
          <cell r="CM307" t="e">
            <v>#REF!</v>
          </cell>
          <cell r="DL307" t="e">
            <v>#REF!</v>
          </cell>
          <cell r="DM307">
            <v>0</v>
          </cell>
          <cell r="DN307">
            <v>0</v>
          </cell>
        </row>
        <row r="308">
          <cell r="C308">
            <v>167</v>
          </cell>
          <cell r="D308">
            <v>384</v>
          </cell>
          <cell r="E308" t="str">
            <v>03060265</v>
          </cell>
          <cell r="F308" t="str">
            <v>Cicalengka</v>
          </cell>
          <cell r="G308" t="str">
            <v>Plant Cicalengka/Production</v>
          </cell>
          <cell r="H308" t="str">
            <v>03060265</v>
          </cell>
          <cell r="I308" t="str">
            <v>C11310005</v>
          </cell>
          <cell r="J308" t="str">
            <v>PROD. LINE CCLK</v>
          </cell>
          <cell r="K308" t="str">
            <v>C11310005</v>
          </cell>
          <cell r="L308" t="str">
            <v>PROD. LINE CCLK</v>
          </cell>
          <cell r="M308" t="str">
            <v>Herlan Suheri</v>
          </cell>
          <cell r="N308" t="str">
            <v xml:space="preserve">Production Foreman </v>
          </cell>
          <cell r="O308" t="str">
            <v>XXX</v>
          </cell>
          <cell r="P308" t="str">
            <v>Laki-laki</v>
          </cell>
          <cell r="Q308">
            <v>39057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4</v>
          </cell>
          <cell r="AB308">
            <v>6</v>
          </cell>
          <cell r="AC308">
            <v>7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25</v>
          </cell>
          <cell r="AJ308">
            <v>25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0.02</v>
          </cell>
          <cell r="BL308">
            <v>0</v>
          </cell>
          <cell r="BN308">
            <v>0</v>
          </cell>
          <cell r="BP308">
            <v>39057</v>
          </cell>
          <cell r="BQ308">
            <v>1728</v>
          </cell>
          <cell r="BR308">
            <v>4</v>
          </cell>
          <cell r="BS308">
            <v>268</v>
          </cell>
          <cell r="BT308">
            <v>8</v>
          </cell>
          <cell r="BU308">
            <v>28</v>
          </cell>
          <cell r="BV308">
            <v>12</v>
          </cell>
          <cell r="BW308">
            <v>1</v>
          </cell>
          <cell r="BX308">
            <v>13</v>
          </cell>
          <cell r="BY308">
            <v>0</v>
          </cell>
          <cell r="BZ308">
            <v>25</v>
          </cell>
          <cell r="CA308">
            <v>0</v>
          </cell>
          <cell r="CB308">
            <v>0</v>
          </cell>
          <cell r="CF308" t="e">
            <v>#REF!</v>
          </cell>
          <cell r="CG308" t="e">
            <v>#REF!</v>
          </cell>
          <cell r="CH308" t="e">
            <v>#REF!</v>
          </cell>
          <cell r="CI308" t="e">
            <v>#REF!</v>
          </cell>
          <cell r="CJ308">
            <v>40999.676213541665</v>
          </cell>
          <cell r="CK308" t="e">
            <v>#REF!</v>
          </cell>
          <cell r="CL308" t="e">
            <v>#REF!</v>
          </cell>
          <cell r="CM308" t="e">
            <v>#REF!</v>
          </cell>
          <cell r="DL308" t="e">
            <v>#REF!</v>
          </cell>
          <cell r="DM308">
            <v>0</v>
          </cell>
          <cell r="DN308">
            <v>5</v>
          </cell>
        </row>
        <row r="309">
          <cell r="C309">
            <v>168</v>
          </cell>
          <cell r="D309">
            <v>386</v>
          </cell>
          <cell r="E309" t="str">
            <v>03090759</v>
          </cell>
          <cell r="F309" t="str">
            <v>Cicalengka</v>
          </cell>
          <cell r="G309" t="str">
            <v>Plant Cicalengka/Production</v>
          </cell>
          <cell r="H309" t="str">
            <v>03090759</v>
          </cell>
          <cell r="I309" t="str">
            <v>C11310005</v>
          </cell>
          <cell r="J309" t="str">
            <v>PROD. LINE CCLK</v>
          </cell>
          <cell r="K309" t="str">
            <v>C11310005</v>
          </cell>
          <cell r="L309" t="str">
            <v>PROD. LINE CCLK</v>
          </cell>
          <cell r="M309" t="str">
            <v>Muhammad Abrar</v>
          </cell>
          <cell r="N309" t="str">
            <v xml:space="preserve">Production Foreman </v>
          </cell>
          <cell r="O309" t="str">
            <v>XXX</v>
          </cell>
          <cell r="P309" t="str">
            <v>Laki-laki</v>
          </cell>
          <cell r="Q309">
            <v>39972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</v>
          </cell>
          <cell r="AB309">
            <v>2</v>
          </cell>
          <cell r="AC309">
            <v>7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25</v>
          </cell>
          <cell r="AJ309">
            <v>25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0.02</v>
          </cell>
          <cell r="BL309">
            <v>0</v>
          </cell>
          <cell r="BN309">
            <v>0</v>
          </cell>
          <cell r="BP309">
            <v>39972</v>
          </cell>
          <cell r="BQ309">
            <v>813</v>
          </cell>
          <cell r="BR309">
            <v>2</v>
          </cell>
          <cell r="BS309">
            <v>83</v>
          </cell>
          <cell r="BT309">
            <v>2</v>
          </cell>
          <cell r="BU309">
            <v>23</v>
          </cell>
          <cell r="BV309">
            <v>12</v>
          </cell>
          <cell r="BW309">
            <v>1</v>
          </cell>
          <cell r="BX309">
            <v>13</v>
          </cell>
          <cell r="BY309">
            <v>0</v>
          </cell>
          <cell r="BZ309">
            <v>25</v>
          </cell>
          <cell r="CA309">
            <v>0</v>
          </cell>
          <cell r="CB309">
            <v>0</v>
          </cell>
          <cell r="CF309" t="e">
            <v>#REF!</v>
          </cell>
          <cell r="CG309" t="e">
            <v>#REF!</v>
          </cell>
          <cell r="CH309" t="e">
            <v>#REF!</v>
          </cell>
          <cell r="CI309" t="e">
            <v>#REF!</v>
          </cell>
          <cell r="CJ309">
            <v>40999.676213541665</v>
          </cell>
          <cell r="CK309" t="e">
            <v>#REF!</v>
          </cell>
          <cell r="CL309" t="e">
            <v>#REF!</v>
          </cell>
          <cell r="CM309" t="e">
            <v>#REF!</v>
          </cell>
          <cell r="DL309" t="e">
            <v>#REF!</v>
          </cell>
          <cell r="DM309">
            <v>0</v>
          </cell>
          <cell r="DN309">
            <v>3</v>
          </cell>
        </row>
        <row r="310">
          <cell r="C310">
            <v>182</v>
          </cell>
          <cell r="D310">
            <v>387</v>
          </cell>
          <cell r="E310" t="str">
            <v>03030096</v>
          </cell>
          <cell r="F310" t="str">
            <v>Cicalengka</v>
          </cell>
          <cell r="G310" t="str">
            <v>Plant Cicalengka/Supporting</v>
          </cell>
          <cell r="H310" t="str">
            <v>03030096</v>
          </cell>
          <cell r="I310" t="str">
            <v>C11310002</v>
          </cell>
          <cell r="J310" t="str">
            <v>SPT CCLK</v>
          </cell>
          <cell r="K310" t="str">
            <v>C11310005</v>
          </cell>
          <cell r="L310" t="str">
            <v>PROD. LINE CCLK</v>
          </cell>
          <cell r="M310" t="str">
            <v>Nanang</v>
          </cell>
          <cell r="N310" t="str">
            <v>Supporting Foreman</v>
          </cell>
          <cell r="O310" t="str">
            <v>XXX</v>
          </cell>
          <cell r="P310" t="str">
            <v>Laki-laki</v>
          </cell>
          <cell r="Q310">
            <v>37797</v>
          </cell>
          <cell r="U310">
            <v>0</v>
          </cell>
          <cell r="V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2</v>
          </cell>
          <cell r="AB310">
            <v>4</v>
          </cell>
          <cell r="AC310">
            <v>7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25</v>
          </cell>
          <cell r="AJ310">
            <v>24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0.02</v>
          </cell>
          <cell r="BL310">
            <v>0</v>
          </cell>
          <cell r="BN310">
            <v>0</v>
          </cell>
          <cell r="BP310">
            <v>37797</v>
          </cell>
          <cell r="BQ310">
            <v>2988</v>
          </cell>
          <cell r="BR310">
            <v>8</v>
          </cell>
          <cell r="BS310">
            <v>68</v>
          </cell>
          <cell r="BT310">
            <v>2</v>
          </cell>
          <cell r="BU310">
            <v>8</v>
          </cell>
          <cell r="BV310">
            <v>12</v>
          </cell>
          <cell r="BW310">
            <v>0</v>
          </cell>
          <cell r="BX310">
            <v>12</v>
          </cell>
          <cell r="BY310">
            <v>0</v>
          </cell>
          <cell r="BZ310">
            <v>24</v>
          </cell>
          <cell r="CA310">
            <v>0</v>
          </cell>
          <cell r="CB310">
            <v>0</v>
          </cell>
          <cell r="CF310" t="e">
            <v>#REF!</v>
          </cell>
          <cell r="CG310" t="e">
            <v>#REF!</v>
          </cell>
          <cell r="CH310" t="e">
            <v>#REF!</v>
          </cell>
          <cell r="CI310" t="e">
            <v>#REF!</v>
          </cell>
          <cell r="CJ310">
            <v>40999.676213541665</v>
          </cell>
          <cell r="CK310" t="e">
            <v>#REF!</v>
          </cell>
          <cell r="CL310" t="e">
            <v>#REF!</v>
          </cell>
          <cell r="CM310" t="e">
            <v>#REF!</v>
          </cell>
          <cell r="DL310" t="e">
            <v>#REF!</v>
          </cell>
          <cell r="DM310">
            <v>0</v>
          </cell>
          <cell r="DN310">
            <v>1</v>
          </cell>
        </row>
        <row r="311">
          <cell r="C311">
            <v>169</v>
          </cell>
          <cell r="D311">
            <v>388</v>
          </cell>
          <cell r="E311" t="str">
            <v>03060522</v>
          </cell>
          <cell r="F311" t="str">
            <v>Cicalengka</v>
          </cell>
          <cell r="G311" t="str">
            <v>Plant Cicalengka/Production</v>
          </cell>
          <cell r="H311" t="str">
            <v>03060522</v>
          </cell>
          <cell r="I311" t="str">
            <v>C11310005</v>
          </cell>
          <cell r="J311" t="str">
            <v>PROD. LINE CCLK</v>
          </cell>
          <cell r="K311" t="str">
            <v>C11310005</v>
          </cell>
          <cell r="L311" t="str">
            <v>PROD. LINE CCLK</v>
          </cell>
          <cell r="M311" t="str">
            <v>Nina Nelisnawati</v>
          </cell>
          <cell r="N311" t="str">
            <v>Production Foreman</v>
          </cell>
          <cell r="O311" t="str">
            <v>XXX</v>
          </cell>
          <cell r="P311" t="str">
            <v>Perempuan</v>
          </cell>
          <cell r="Q311">
            <v>38755</v>
          </cell>
          <cell r="U311">
            <v>0</v>
          </cell>
          <cell r="V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</v>
          </cell>
          <cell r="AB311">
            <v>4</v>
          </cell>
          <cell r="AC311">
            <v>7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25</v>
          </cell>
          <cell r="AJ311">
            <v>25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0.02</v>
          </cell>
          <cell r="BL311">
            <v>0</v>
          </cell>
          <cell r="BN311">
            <v>0</v>
          </cell>
          <cell r="BP311">
            <v>38755</v>
          </cell>
          <cell r="BQ311">
            <v>2030</v>
          </cell>
          <cell r="BR311">
            <v>5</v>
          </cell>
          <cell r="BS311">
            <v>205</v>
          </cell>
          <cell r="BT311">
            <v>6</v>
          </cell>
          <cell r="BU311">
            <v>25</v>
          </cell>
          <cell r="BV311">
            <v>12</v>
          </cell>
          <cell r="BW311">
            <v>1</v>
          </cell>
          <cell r="BX311">
            <v>13</v>
          </cell>
          <cell r="BY311">
            <v>0</v>
          </cell>
          <cell r="BZ311">
            <v>25</v>
          </cell>
          <cell r="CA311">
            <v>0</v>
          </cell>
          <cell r="CB311">
            <v>0</v>
          </cell>
          <cell r="CF311" t="e">
            <v>#REF!</v>
          </cell>
          <cell r="CG311" t="e">
            <v>#REF!</v>
          </cell>
          <cell r="CH311" t="e">
            <v>#REF!</v>
          </cell>
          <cell r="CI311" t="e">
            <v>#REF!</v>
          </cell>
          <cell r="CJ311">
            <v>40999.676213541665</v>
          </cell>
          <cell r="CK311" t="e">
            <v>#REF!</v>
          </cell>
          <cell r="CL311" t="e">
            <v>#REF!</v>
          </cell>
          <cell r="CM311" t="e">
            <v>#REF!</v>
          </cell>
          <cell r="DL311" t="e">
            <v>#REF!</v>
          </cell>
          <cell r="DM311">
            <v>0</v>
          </cell>
          <cell r="DN311">
            <v>0</v>
          </cell>
        </row>
        <row r="312">
          <cell r="C312">
            <v>170</v>
          </cell>
          <cell r="D312">
            <v>389</v>
          </cell>
          <cell r="E312" t="str">
            <v>03040015</v>
          </cell>
          <cell r="F312" t="str">
            <v>Cicalengka</v>
          </cell>
          <cell r="G312" t="str">
            <v>Plant Cicalengka/Production</v>
          </cell>
          <cell r="H312" t="str">
            <v>03040015</v>
          </cell>
          <cell r="I312" t="str">
            <v>C11310005</v>
          </cell>
          <cell r="J312" t="str">
            <v>PROD. LINE CCLK</v>
          </cell>
          <cell r="K312" t="str">
            <v>C11310005</v>
          </cell>
          <cell r="L312" t="str">
            <v>PROD. LINE CCLK</v>
          </cell>
          <cell r="M312" t="str">
            <v>Nurul Sholichah</v>
          </cell>
          <cell r="N312" t="str">
            <v xml:space="preserve">Production Foreman </v>
          </cell>
          <cell r="O312" t="str">
            <v>XXX</v>
          </cell>
          <cell r="P312" t="str">
            <v>Perempuan</v>
          </cell>
          <cell r="Q312">
            <v>38043</v>
          </cell>
          <cell r="U312">
            <v>0</v>
          </cell>
          <cell r="V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</v>
          </cell>
          <cell r="AB312">
            <v>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25</v>
          </cell>
          <cell r="AJ312">
            <v>20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2</v>
          </cell>
          <cell r="AR312">
            <v>1</v>
          </cell>
          <cell r="AS312">
            <v>2</v>
          </cell>
          <cell r="AT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0.02</v>
          </cell>
          <cell r="BL312">
            <v>0</v>
          </cell>
          <cell r="BN312">
            <v>0</v>
          </cell>
          <cell r="BP312">
            <v>38043</v>
          </cell>
          <cell r="BQ312">
            <v>2742</v>
          </cell>
          <cell r="BR312">
            <v>7</v>
          </cell>
          <cell r="BS312">
            <v>187</v>
          </cell>
          <cell r="BT312">
            <v>6</v>
          </cell>
          <cell r="BU312">
            <v>7</v>
          </cell>
          <cell r="BV312">
            <v>12</v>
          </cell>
          <cell r="BW312">
            <v>0</v>
          </cell>
          <cell r="BX312">
            <v>12</v>
          </cell>
          <cell r="BY312">
            <v>0</v>
          </cell>
          <cell r="BZ312">
            <v>20</v>
          </cell>
          <cell r="CA312">
            <v>0</v>
          </cell>
          <cell r="CB312">
            <v>0</v>
          </cell>
          <cell r="CF312" t="e">
            <v>#REF!</v>
          </cell>
          <cell r="CG312" t="e">
            <v>#REF!</v>
          </cell>
          <cell r="CH312" t="e">
            <v>#REF!</v>
          </cell>
          <cell r="CI312" t="e">
            <v>#REF!</v>
          </cell>
          <cell r="CJ312">
            <v>40999.676213541665</v>
          </cell>
          <cell r="CK312" t="e">
            <v>#REF!</v>
          </cell>
          <cell r="CL312" t="e">
            <v>#REF!</v>
          </cell>
          <cell r="CM312" t="e">
            <v>#REF!</v>
          </cell>
          <cell r="DL312" t="e">
            <v>#REF!</v>
          </cell>
          <cell r="DM312">
            <v>0</v>
          </cell>
          <cell r="DN312">
            <v>10</v>
          </cell>
        </row>
        <row r="313">
          <cell r="C313">
            <v>183</v>
          </cell>
          <cell r="D313">
            <v>390</v>
          </cell>
          <cell r="E313" t="str">
            <v>03030074</v>
          </cell>
          <cell r="F313" t="str">
            <v>Cicalengka</v>
          </cell>
          <cell r="G313" t="str">
            <v>Plant Cicalengka/Supporting</v>
          </cell>
          <cell r="H313" t="str">
            <v>03030074</v>
          </cell>
          <cell r="I313" t="str">
            <v>C11310002</v>
          </cell>
          <cell r="J313" t="str">
            <v>SPT CCLK</v>
          </cell>
          <cell r="K313" t="str">
            <v>C11310005</v>
          </cell>
          <cell r="L313" t="str">
            <v>PROD. LINE CCLK</v>
          </cell>
          <cell r="M313" t="str">
            <v>Nuryandi Ridwansyah</v>
          </cell>
          <cell r="N313" t="str">
            <v>Supporting Foreman</v>
          </cell>
          <cell r="O313" t="str">
            <v>XXX</v>
          </cell>
          <cell r="P313" t="str">
            <v>Laki-laki</v>
          </cell>
          <cell r="Q313">
            <v>37778</v>
          </cell>
          <cell r="U313">
            <v>0</v>
          </cell>
          <cell r="V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2</v>
          </cell>
          <cell r="AB313">
            <v>4</v>
          </cell>
          <cell r="AC313">
            <v>7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25</v>
          </cell>
          <cell r="AJ313">
            <v>23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2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0.02</v>
          </cell>
          <cell r="BL313">
            <v>0</v>
          </cell>
          <cell r="BN313">
            <v>0</v>
          </cell>
          <cell r="BP313">
            <v>37778</v>
          </cell>
          <cell r="BQ313">
            <v>3007</v>
          </cell>
          <cell r="BR313">
            <v>8</v>
          </cell>
          <cell r="BS313">
            <v>87</v>
          </cell>
          <cell r="BT313">
            <v>2</v>
          </cell>
          <cell r="BU313">
            <v>27</v>
          </cell>
          <cell r="BV313">
            <v>12</v>
          </cell>
          <cell r="BW313">
            <v>1</v>
          </cell>
          <cell r="BX313">
            <v>13</v>
          </cell>
          <cell r="BY313">
            <v>0</v>
          </cell>
          <cell r="BZ313">
            <v>23</v>
          </cell>
          <cell r="CA313">
            <v>0</v>
          </cell>
          <cell r="CB313">
            <v>0</v>
          </cell>
          <cell r="CF313" t="e">
            <v>#REF!</v>
          </cell>
          <cell r="CG313" t="e">
            <v>#REF!</v>
          </cell>
          <cell r="CH313" t="e">
            <v>#REF!</v>
          </cell>
          <cell r="CI313" t="e">
            <v>#REF!</v>
          </cell>
          <cell r="CJ313">
            <v>40999.676213541665</v>
          </cell>
          <cell r="CK313" t="e">
            <v>#REF!</v>
          </cell>
          <cell r="CL313" t="e">
            <v>#REF!</v>
          </cell>
          <cell r="CM313" t="e">
            <v>#REF!</v>
          </cell>
          <cell r="DL313" t="e">
            <v>#REF!</v>
          </cell>
          <cell r="DM313">
            <v>0</v>
          </cell>
          <cell r="DN313">
            <v>1</v>
          </cell>
        </row>
        <row r="314">
          <cell r="C314">
            <v>188</v>
          </cell>
          <cell r="D314">
            <v>391</v>
          </cell>
          <cell r="E314" t="str">
            <v>03030093</v>
          </cell>
          <cell r="F314" t="str">
            <v>Cicalengka</v>
          </cell>
          <cell r="G314" t="str">
            <v>Plant Cicalengka/Technical Service</v>
          </cell>
          <cell r="H314" t="str">
            <v>03030093</v>
          </cell>
          <cell r="I314" t="str">
            <v>C11320006</v>
          </cell>
          <cell r="J314" t="str">
            <v>MACHINE MAINT. CCLK</v>
          </cell>
          <cell r="K314" t="str">
            <v>C11310005</v>
          </cell>
          <cell r="L314" t="str">
            <v>PROD. LINE CCLK</v>
          </cell>
          <cell r="M314" t="str">
            <v>Opik Taufik</v>
          </cell>
          <cell r="N314" t="str">
            <v xml:space="preserve">Technical Foreman </v>
          </cell>
          <cell r="O314" t="str">
            <v>XXX</v>
          </cell>
          <cell r="P314" t="str">
            <v>Laki-laki</v>
          </cell>
          <cell r="Q314">
            <v>37792</v>
          </cell>
          <cell r="U314">
            <v>0</v>
          </cell>
          <cell r="V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</v>
          </cell>
          <cell r="AB314">
            <v>4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25</v>
          </cell>
          <cell r="AJ314">
            <v>24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R314">
            <v>1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0.02</v>
          </cell>
          <cell r="BL314">
            <v>0</v>
          </cell>
          <cell r="BN314">
            <v>0</v>
          </cell>
          <cell r="BP314">
            <v>37792</v>
          </cell>
          <cell r="BQ314">
            <v>2993</v>
          </cell>
          <cell r="BR314">
            <v>8</v>
          </cell>
          <cell r="BS314">
            <v>73</v>
          </cell>
          <cell r="BT314">
            <v>2</v>
          </cell>
          <cell r="BU314">
            <v>13</v>
          </cell>
          <cell r="BV314">
            <v>12</v>
          </cell>
          <cell r="BW314">
            <v>0</v>
          </cell>
          <cell r="BX314">
            <v>12</v>
          </cell>
          <cell r="BY314">
            <v>0</v>
          </cell>
          <cell r="BZ314">
            <v>24</v>
          </cell>
          <cell r="CA314">
            <v>0</v>
          </cell>
          <cell r="CB314">
            <v>0</v>
          </cell>
          <cell r="CF314" t="e">
            <v>#REF!</v>
          </cell>
          <cell r="CG314" t="e">
            <v>#REF!</v>
          </cell>
          <cell r="CH314" t="e">
            <v>#REF!</v>
          </cell>
          <cell r="CI314" t="e">
            <v>#REF!</v>
          </cell>
          <cell r="CJ314">
            <v>40999.676213541665</v>
          </cell>
          <cell r="CK314" t="e">
            <v>#REF!</v>
          </cell>
          <cell r="CL314" t="e">
            <v>#REF!</v>
          </cell>
          <cell r="CM314" t="e">
            <v>#REF!</v>
          </cell>
          <cell r="DL314" t="e">
            <v>#REF!</v>
          </cell>
          <cell r="DM314">
            <v>0</v>
          </cell>
          <cell r="DN314">
            <v>0</v>
          </cell>
        </row>
        <row r="315">
          <cell r="C315">
            <v>171</v>
          </cell>
          <cell r="D315">
            <v>394</v>
          </cell>
          <cell r="E315" t="str">
            <v>03080951</v>
          </cell>
          <cell r="F315" t="str">
            <v>Cicalengka</v>
          </cell>
          <cell r="G315" t="str">
            <v>Plant Cicalengka/Production</v>
          </cell>
          <cell r="H315" t="str">
            <v>03080951</v>
          </cell>
          <cell r="I315" t="str">
            <v>C11310005</v>
          </cell>
          <cell r="J315" t="str">
            <v>PROD. LINE CCLK</v>
          </cell>
          <cell r="K315" t="str">
            <v>C11310005</v>
          </cell>
          <cell r="L315" t="str">
            <v>PROD. LINE CCLK</v>
          </cell>
          <cell r="M315" t="str">
            <v>Sutaryan</v>
          </cell>
          <cell r="N315" t="str">
            <v xml:space="preserve">Production Foreman </v>
          </cell>
          <cell r="O315" t="str">
            <v>XXX</v>
          </cell>
          <cell r="P315" t="str">
            <v>Laki-laki</v>
          </cell>
          <cell r="Q315">
            <v>39588</v>
          </cell>
          <cell r="U315">
            <v>0</v>
          </cell>
          <cell r="V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1</v>
          </cell>
          <cell r="AB315">
            <v>1</v>
          </cell>
          <cell r="AC315">
            <v>7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25</v>
          </cell>
          <cell r="AJ315">
            <v>25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0.02</v>
          </cell>
          <cell r="BL315">
            <v>0</v>
          </cell>
          <cell r="BN315">
            <v>0</v>
          </cell>
          <cell r="BP315">
            <v>39588</v>
          </cell>
          <cell r="BQ315">
            <v>1197</v>
          </cell>
          <cell r="BR315">
            <v>3</v>
          </cell>
          <cell r="BS315">
            <v>102</v>
          </cell>
          <cell r="BT315">
            <v>3</v>
          </cell>
          <cell r="BU315">
            <v>12</v>
          </cell>
          <cell r="BV315">
            <v>12</v>
          </cell>
          <cell r="BW315">
            <v>0</v>
          </cell>
          <cell r="BX315">
            <v>12</v>
          </cell>
          <cell r="BY315">
            <v>0</v>
          </cell>
          <cell r="BZ315">
            <v>25</v>
          </cell>
          <cell r="CA315">
            <v>0</v>
          </cell>
          <cell r="CB315">
            <v>0</v>
          </cell>
          <cell r="CF315" t="e">
            <v>#REF!</v>
          </cell>
          <cell r="CG315" t="e">
            <v>#REF!</v>
          </cell>
          <cell r="CH315" t="e">
            <v>#REF!</v>
          </cell>
          <cell r="CI315" t="e">
            <v>#REF!</v>
          </cell>
          <cell r="CJ315">
            <v>40999.676213541665</v>
          </cell>
          <cell r="CK315" t="e">
            <v>#REF!</v>
          </cell>
          <cell r="CL315" t="e">
            <v>#REF!</v>
          </cell>
          <cell r="CM315" t="e">
            <v>#REF!</v>
          </cell>
          <cell r="DL315" t="e">
            <v>#REF!</v>
          </cell>
          <cell r="DM315">
            <v>0</v>
          </cell>
          <cell r="DN315">
            <v>0</v>
          </cell>
        </row>
        <row r="316">
          <cell r="C316">
            <v>189</v>
          </cell>
          <cell r="D316">
            <v>395</v>
          </cell>
          <cell r="E316" t="str">
            <v>03060094</v>
          </cell>
          <cell r="F316" t="str">
            <v>Cicalengka</v>
          </cell>
          <cell r="G316" t="str">
            <v>Plant Cicalengka/Technical Service</v>
          </cell>
          <cell r="H316" t="str">
            <v>03060094</v>
          </cell>
          <cell r="I316" t="str">
            <v>C11320006</v>
          </cell>
          <cell r="J316" t="str">
            <v>MACHINE MAINT. CCLK</v>
          </cell>
          <cell r="K316" t="str">
            <v>C11310005</v>
          </cell>
          <cell r="L316" t="str">
            <v>PROD. LINE CCLK</v>
          </cell>
          <cell r="M316" t="str">
            <v>Tarya Suhendar</v>
          </cell>
          <cell r="N316" t="str">
            <v xml:space="preserve">Technical Foreman </v>
          </cell>
          <cell r="O316" t="str">
            <v>XXX</v>
          </cell>
          <cell r="P316" t="str">
            <v>Laki-laki</v>
          </cell>
          <cell r="Q316">
            <v>38791</v>
          </cell>
          <cell r="U316">
            <v>0</v>
          </cell>
          <cell r="V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</v>
          </cell>
          <cell r="AB316">
            <v>3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25</v>
          </cell>
          <cell r="AJ316">
            <v>21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2</v>
          </cell>
          <cell r="AR316">
            <v>2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0.02</v>
          </cell>
          <cell r="BL316">
            <v>0</v>
          </cell>
          <cell r="BN316">
            <v>0</v>
          </cell>
          <cell r="BP316">
            <v>38791</v>
          </cell>
          <cell r="BQ316">
            <v>1994</v>
          </cell>
          <cell r="BR316">
            <v>5</v>
          </cell>
          <cell r="BS316">
            <v>169</v>
          </cell>
          <cell r="BT316">
            <v>5</v>
          </cell>
          <cell r="BU316">
            <v>19</v>
          </cell>
          <cell r="BV316">
            <v>12</v>
          </cell>
          <cell r="BW316">
            <v>1</v>
          </cell>
          <cell r="BX316">
            <v>13</v>
          </cell>
          <cell r="BY316">
            <v>0</v>
          </cell>
          <cell r="BZ316">
            <v>21</v>
          </cell>
          <cell r="CA316">
            <v>0</v>
          </cell>
          <cell r="CB316">
            <v>0</v>
          </cell>
          <cell r="CF316" t="e">
            <v>#REF!</v>
          </cell>
          <cell r="CG316" t="e">
            <v>#REF!</v>
          </cell>
          <cell r="CH316" t="e">
            <v>#REF!</v>
          </cell>
          <cell r="CI316" t="e">
            <v>#REF!</v>
          </cell>
          <cell r="CJ316">
            <v>40999.676213541665</v>
          </cell>
          <cell r="CK316" t="e">
            <v>#REF!</v>
          </cell>
          <cell r="CL316" t="e">
            <v>#REF!</v>
          </cell>
          <cell r="CM316" t="e">
            <v>#REF!</v>
          </cell>
          <cell r="DL316" t="e">
            <v>#REF!</v>
          </cell>
          <cell r="DM316">
            <v>0</v>
          </cell>
          <cell r="DN316">
            <v>12</v>
          </cell>
        </row>
        <row r="317">
          <cell r="C317">
            <v>172</v>
          </cell>
          <cell r="D317">
            <v>396</v>
          </cell>
          <cell r="E317" t="str">
            <v>03060272</v>
          </cell>
          <cell r="F317" t="str">
            <v>Cicalengka</v>
          </cell>
          <cell r="G317" t="str">
            <v>Plant Cicalengka/Production</v>
          </cell>
          <cell r="H317" t="str">
            <v>03060272</v>
          </cell>
          <cell r="I317" t="str">
            <v>C11310005</v>
          </cell>
          <cell r="J317" t="str">
            <v>PROD. LINE CCLK</v>
          </cell>
          <cell r="K317" t="str">
            <v>C11310005</v>
          </cell>
          <cell r="L317" t="str">
            <v>PROD. LINE CCLK</v>
          </cell>
          <cell r="M317" t="str">
            <v>Tia Setiadi</v>
          </cell>
          <cell r="N317" t="str">
            <v xml:space="preserve">Production Foreman </v>
          </cell>
          <cell r="O317" t="str">
            <v>XXX</v>
          </cell>
          <cell r="P317" t="str">
            <v>Laki-laki</v>
          </cell>
          <cell r="Q317">
            <v>39057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</v>
          </cell>
          <cell r="AB317">
            <v>2</v>
          </cell>
          <cell r="AC317">
            <v>7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25</v>
          </cell>
          <cell r="AJ317">
            <v>25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0.02</v>
          </cell>
          <cell r="BL317">
            <v>0</v>
          </cell>
          <cell r="BN317">
            <v>0</v>
          </cell>
          <cell r="BP317">
            <v>39057</v>
          </cell>
          <cell r="BQ317">
            <v>1728</v>
          </cell>
          <cell r="BR317">
            <v>4</v>
          </cell>
          <cell r="BS317">
            <v>268</v>
          </cell>
          <cell r="BT317">
            <v>8</v>
          </cell>
          <cell r="BU317">
            <v>28</v>
          </cell>
          <cell r="BV317">
            <v>12</v>
          </cell>
          <cell r="BW317">
            <v>1</v>
          </cell>
          <cell r="BX317">
            <v>13</v>
          </cell>
          <cell r="BY317">
            <v>0</v>
          </cell>
          <cell r="BZ317">
            <v>25</v>
          </cell>
          <cell r="CA317">
            <v>0</v>
          </cell>
          <cell r="CB317">
            <v>0</v>
          </cell>
          <cell r="CF317" t="e">
            <v>#REF!</v>
          </cell>
          <cell r="CG317" t="e">
            <v>#REF!</v>
          </cell>
          <cell r="CH317" t="e">
            <v>#REF!</v>
          </cell>
          <cell r="CI317" t="e">
            <v>#REF!</v>
          </cell>
          <cell r="CJ317">
            <v>40999.676213541665</v>
          </cell>
          <cell r="CK317" t="e">
            <v>#REF!</v>
          </cell>
          <cell r="CL317" t="e">
            <v>#REF!</v>
          </cell>
          <cell r="CM317" t="e">
            <v>#REF!</v>
          </cell>
          <cell r="DL317" t="e">
            <v>#REF!</v>
          </cell>
          <cell r="DM317">
            <v>0</v>
          </cell>
          <cell r="DN317">
            <v>10</v>
          </cell>
        </row>
        <row r="318">
          <cell r="C318">
            <v>210</v>
          </cell>
          <cell r="D318">
            <v>397</v>
          </cell>
          <cell r="E318" t="str">
            <v>03060310</v>
          </cell>
          <cell r="F318" t="str">
            <v>Rancaekek</v>
          </cell>
          <cell r="G318" t="str">
            <v>Plant Rancaekek/Production</v>
          </cell>
          <cell r="H318" t="str">
            <v>03060310</v>
          </cell>
          <cell r="I318" t="str">
            <v>C11410004</v>
          </cell>
          <cell r="J318" t="str">
            <v>PROD. LINE RCK</v>
          </cell>
          <cell r="K318" t="str">
            <v>C11410004</v>
          </cell>
          <cell r="L318" t="str">
            <v>PROD. LINE RCK</v>
          </cell>
          <cell r="M318" t="str">
            <v>Dikdik Hardiansyah</v>
          </cell>
          <cell r="N318" t="str">
            <v>Production Foreman</v>
          </cell>
          <cell r="O318" t="str">
            <v>XXX</v>
          </cell>
          <cell r="P318" t="str">
            <v>Laki-laki</v>
          </cell>
          <cell r="Q318">
            <v>40173</v>
          </cell>
          <cell r="U318">
            <v>0</v>
          </cell>
          <cell r="V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4</v>
          </cell>
          <cell r="AB318">
            <v>4</v>
          </cell>
          <cell r="AC318">
            <v>28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25</v>
          </cell>
          <cell r="AJ318">
            <v>21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</v>
          </cell>
          <cell r="AR318">
            <v>0</v>
          </cell>
          <cell r="AS318">
            <v>2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0.02</v>
          </cell>
          <cell r="BL318">
            <v>0</v>
          </cell>
          <cell r="BN318">
            <v>0</v>
          </cell>
          <cell r="BP318">
            <v>40173</v>
          </cell>
          <cell r="BQ318">
            <v>612</v>
          </cell>
          <cell r="BR318">
            <v>1</v>
          </cell>
          <cell r="BS318">
            <v>247</v>
          </cell>
          <cell r="BT318">
            <v>8</v>
          </cell>
          <cell r="BU318">
            <v>7</v>
          </cell>
          <cell r="BV318">
            <v>12</v>
          </cell>
          <cell r="BW318">
            <v>0</v>
          </cell>
          <cell r="BX318">
            <v>12</v>
          </cell>
          <cell r="BY318">
            <v>0</v>
          </cell>
          <cell r="BZ318">
            <v>21</v>
          </cell>
          <cell r="CA318">
            <v>0</v>
          </cell>
          <cell r="CB318">
            <v>0</v>
          </cell>
          <cell r="CF318" t="e">
            <v>#REF!</v>
          </cell>
          <cell r="CG318" t="e">
            <v>#REF!</v>
          </cell>
          <cell r="CH318" t="e">
            <v>#REF!</v>
          </cell>
          <cell r="CI318" t="e">
            <v>#REF!</v>
          </cell>
          <cell r="CJ318">
            <v>40999.676213541665</v>
          </cell>
          <cell r="CK318" t="e">
            <v>#REF!</v>
          </cell>
          <cell r="CL318" t="e">
            <v>#REF!</v>
          </cell>
          <cell r="CM318" t="e">
            <v>#REF!</v>
          </cell>
          <cell r="DL318" t="e">
            <v>#REF!</v>
          </cell>
          <cell r="DM318">
            <v>0</v>
          </cell>
          <cell r="DN318">
            <v>5</v>
          </cell>
        </row>
        <row r="319">
          <cell r="C319">
            <v>173</v>
          </cell>
          <cell r="D319">
            <v>398</v>
          </cell>
          <cell r="E319" t="str">
            <v>03111093</v>
          </cell>
          <cell r="F319" t="str">
            <v>Cicalengka</v>
          </cell>
          <cell r="G319" t="str">
            <v>Plant Cicalengka/Production</v>
          </cell>
          <cell r="H319" t="str">
            <v>03111093</v>
          </cell>
          <cell r="I319" t="str">
            <v>C11310005</v>
          </cell>
          <cell r="J319" t="str">
            <v>PROD. LINE CCLK</v>
          </cell>
          <cell r="K319" t="str">
            <v>C11310005</v>
          </cell>
          <cell r="L319" t="str">
            <v>PROD. LINE CCLK</v>
          </cell>
          <cell r="M319" t="str">
            <v>Ade Irman S.M.S</v>
          </cell>
          <cell r="N319" t="str">
            <v>Production Supervisor</v>
          </cell>
          <cell r="O319" t="str">
            <v>XXX</v>
          </cell>
          <cell r="P319" t="str">
            <v>Laki-laki</v>
          </cell>
          <cell r="Q319">
            <v>40756</v>
          </cell>
          <cell r="U319">
            <v>0</v>
          </cell>
          <cell r="V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25</v>
          </cell>
          <cell r="AJ319">
            <v>25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N319">
            <v>0</v>
          </cell>
          <cell r="BP319">
            <v>40756</v>
          </cell>
          <cell r="BQ319">
            <v>29</v>
          </cell>
          <cell r="BR319">
            <v>0</v>
          </cell>
          <cell r="BS319">
            <v>29</v>
          </cell>
          <cell r="BT319">
            <v>0</v>
          </cell>
          <cell r="BU319">
            <v>29</v>
          </cell>
          <cell r="BV319">
            <v>0</v>
          </cell>
          <cell r="BW319">
            <v>1</v>
          </cell>
          <cell r="BX319">
            <v>1</v>
          </cell>
          <cell r="BY319">
            <v>0</v>
          </cell>
          <cell r="BZ319">
            <v>25</v>
          </cell>
          <cell r="CA319">
            <v>0</v>
          </cell>
          <cell r="CB319">
            <v>0</v>
          </cell>
          <cell r="CF319" t="e">
            <v>#REF!</v>
          </cell>
          <cell r="CG319" t="e">
            <v>#REF!</v>
          </cell>
          <cell r="CH319" t="e">
            <v>#REF!</v>
          </cell>
          <cell r="CI319" t="e">
            <v>#REF!</v>
          </cell>
          <cell r="CJ319">
            <v>40999.676213541665</v>
          </cell>
          <cell r="CK319" t="e">
            <v>#REF!</v>
          </cell>
          <cell r="CL319" t="e">
            <v>#REF!</v>
          </cell>
          <cell r="CM319" t="e">
            <v>#REF!</v>
          </cell>
          <cell r="DL319" t="e">
            <v>#REF!</v>
          </cell>
          <cell r="DM319">
            <v>0</v>
          </cell>
          <cell r="DN319">
            <v>-3</v>
          </cell>
        </row>
        <row r="320">
          <cell r="C320">
            <v>235</v>
          </cell>
          <cell r="D320">
            <v>399</v>
          </cell>
          <cell r="E320" t="str">
            <v>04110019</v>
          </cell>
          <cell r="F320" t="str">
            <v>Bandung</v>
          </cell>
          <cell r="G320" t="str">
            <v>Purchasing</v>
          </cell>
          <cell r="H320" t="str">
            <v>04110019</v>
          </cell>
          <cell r="I320" t="str">
            <v>C12000003</v>
          </cell>
          <cell r="J320" t="str">
            <v>PURCHASING</v>
          </cell>
          <cell r="K320" t="str">
            <v>C12000010</v>
          </cell>
          <cell r="L320" t="str">
            <v>Central Support</v>
          </cell>
          <cell r="M320" t="str">
            <v>Ria Novieta Iriansyah</v>
          </cell>
          <cell r="N320" t="str">
            <v>Purchasing Staff  - Services</v>
          </cell>
          <cell r="O320" t="str">
            <v>XXX</v>
          </cell>
          <cell r="P320" t="str">
            <v>Perempuan</v>
          </cell>
          <cell r="Q320">
            <v>40749</v>
          </cell>
          <cell r="U320">
            <v>0</v>
          </cell>
          <cell r="V320">
            <v>0</v>
          </cell>
          <cell r="X320">
            <v>0</v>
          </cell>
          <cell r="Y320">
            <v>0</v>
          </cell>
          <cell r="Z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21</v>
          </cell>
          <cell r="AJ320">
            <v>17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R320">
            <v>4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N320">
            <v>0</v>
          </cell>
          <cell r="BP320">
            <v>40749</v>
          </cell>
          <cell r="BQ320">
            <v>36</v>
          </cell>
          <cell r="BR320">
            <v>0</v>
          </cell>
          <cell r="BS320">
            <v>36</v>
          </cell>
          <cell r="BT320">
            <v>1</v>
          </cell>
          <cell r="BU320">
            <v>6</v>
          </cell>
          <cell r="BV320">
            <v>1</v>
          </cell>
          <cell r="BW320">
            <v>0</v>
          </cell>
          <cell r="BX320">
            <v>1</v>
          </cell>
          <cell r="BY320">
            <v>0</v>
          </cell>
          <cell r="BZ320">
            <v>17</v>
          </cell>
          <cell r="CA320">
            <v>0</v>
          </cell>
          <cell r="CB320">
            <v>0</v>
          </cell>
          <cell r="CF320" t="e">
            <v>#REF!</v>
          </cell>
          <cell r="CG320" t="e">
            <v>#REF!</v>
          </cell>
          <cell r="CH320" t="e">
            <v>#REF!</v>
          </cell>
          <cell r="CI320" t="e">
            <v>#REF!</v>
          </cell>
          <cell r="CJ320">
            <v>40999.676213541665</v>
          </cell>
          <cell r="CK320" t="e">
            <v>#REF!</v>
          </cell>
          <cell r="CL320" t="e">
            <v>#REF!</v>
          </cell>
          <cell r="CM320" t="e">
            <v>#REF!</v>
          </cell>
          <cell r="DL320" t="e">
            <v>#REF!</v>
          </cell>
          <cell r="DM320">
            <v>0</v>
          </cell>
          <cell r="DN320">
            <v>-3</v>
          </cell>
        </row>
        <row r="321">
          <cell r="C321">
            <v>67</v>
          </cell>
          <cell r="D321">
            <v>401</v>
          </cell>
          <cell r="E321" t="str">
            <v>05110041</v>
          </cell>
          <cell r="F321" t="str">
            <v>Jakarta Recapital</v>
          </cell>
          <cell r="G321" t="str">
            <v>Human Capital/ General Affair</v>
          </cell>
          <cell r="H321" t="str">
            <v>05110041</v>
          </cell>
          <cell r="I321" t="str">
            <v>C31300005</v>
          </cell>
          <cell r="J321" t="str">
            <v>HRO</v>
          </cell>
          <cell r="K321" t="str">
            <v>C31400001</v>
          </cell>
          <cell r="L321" t="str">
            <v>BOD</v>
          </cell>
          <cell r="M321" t="str">
            <v>Yoppi Elnanda</v>
          </cell>
          <cell r="N321" t="str">
            <v>Office Boy</v>
          </cell>
          <cell r="O321" t="str">
            <v>XXX</v>
          </cell>
          <cell r="P321" t="str">
            <v>Laki-laki</v>
          </cell>
          <cell r="Q321">
            <v>40763</v>
          </cell>
          <cell r="U321">
            <v>0</v>
          </cell>
          <cell r="V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</v>
          </cell>
          <cell r="AB321">
            <v>3</v>
          </cell>
          <cell r="AC321">
            <v>15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21</v>
          </cell>
          <cell r="AJ321">
            <v>20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R321">
            <v>1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N321">
            <v>0</v>
          </cell>
          <cell r="BP321">
            <v>40763</v>
          </cell>
          <cell r="BQ321">
            <v>22</v>
          </cell>
          <cell r="BR321">
            <v>0</v>
          </cell>
          <cell r="BS321">
            <v>22</v>
          </cell>
          <cell r="BT321">
            <v>0</v>
          </cell>
          <cell r="BU321">
            <v>22</v>
          </cell>
          <cell r="BV321">
            <v>0</v>
          </cell>
          <cell r="BW321">
            <v>1</v>
          </cell>
          <cell r="BX321">
            <v>1</v>
          </cell>
          <cell r="BY321">
            <v>0</v>
          </cell>
          <cell r="BZ321">
            <v>20</v>
          </cell>
          <cell r="CA321">
            <v>0</v>
          </cell>
          <cell r="CB321">
            <v>0</v>
          </cell>
          <cell r="CF321" t="e">
            <v>#REF!</v>
          </cell>
          <cell r="CG321" t="e">
            <v>#REF!</v>
          </cell>
          <cell r="CH321" t="e">
            <v>#REF!</v>
          </cell>
          <cell r="CI321" t="e">
            <v>#REF!</v>
          </cell>
          <cell r="CJ321">
            <v>40999.676213541665</v>
          </cell>
          <cell r="CK321" t="e">
            <v>#REF!</v>
          </cell>
          <cell r="CL321" t="e">
            <v>#REF!</v>
          </cell>
          <cell r="CM321" t="e">
            <v>#REF!</v>
          </cell>
          <cell r="DL321" t="e">
            <v>#REF!</v>
          </cell>
          <cell r="DM321">
            <v>0</v>
          </cell>
          <cell r="DN321">
            <v>-3</v>
          </cell>
        </row>
        <row r="322">
          <cell r="C322">
            <v>236</v>
          </cell>
          <cell r="D322">
            <v>402</v>
          </cell>
          <cell r="E322" t="str">
            <v>04110021</v>
          </cell>
          <cell r="F322" t="str">
            <v>Bandung</v>
          </cell>
          <cell r="G322" t="str">
            <v>Purchasing</v>
          </cell>
          <cell r="H322" t="str">
            <v>04110021</v>
          </cell>
          <cell r="I322" t="str">
            <v>C12000003</v>
          </cell>
          <cell r="J322" t="str">
            <v>PURCHASING</v>
          </cell>
          <cell r="K322" t="str">
            <v>C12000010</v>
          </cell>
          <cell r="L322" t="str">
            <v>Central Support</v>
          </cell>
          <cell r="M322" t="str">
            <v>Hilman Andri</v>
          </cell>
          <cell r="N322" t="str">
            <v>Purchasing Staff - Planner &amp; Execution</v>
          </cell>
          <cell r="O322" t="str">
            <v>XXX</v>
          </cell>
          <cell r="P322" t="str">
            <v>Laki-laki</v>
          </cell>
          <cell r="Q322">
            <v>40770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Z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21</v>
          </cell>
          <cell r="AJ322">
            <v>19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2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N322">
            <v>0</v>
          </cell>
          <cell r="BP322">
            <v>40770</v>
          </cell>
          <cell r="BQ322">
            <v>15</v>
          </cell>
          <cell r="BR322">
            <v>0</v>
          </cell>
          <cell r="BS322">
            <v>15</v>
          </cell>
          <cell r="BT322">
            <v>0</v>
          </cell>
          <cell r="BU322">
            <v>15</v>
          </cell>
          <cell r="BV322">
            <v>0</v>
          </cell>
          <cell r="BW322">
            <v>1</v>
          </cell>
          <cell r="BX322">
            <v>1</v>
          </cell>
          <cell r="BY322">
            <v>0</v>
          </cell>
          <cell r="BZ322">
            <v>19</v>
          </cell>
          <cell r="CA322">
            <v>0</v>
          </cell>
          <cell r="CB322">
            <v>0</v>
          </cell>
          <cell r="CF322" t="e">
            <v>#REF!</v>
          </cell>
          <cell r="CG322" t="e">
            <v>#REF!</v>
          </cell>
          <cell r="CH322" t="e">
            <v>#REF!</v>
          </cell>
          <cell r="CI322" t="e">
            <v>#REF!</v>
          </cell>
          <cell r="CJ322">
            <v>40999.676213541665</v>
          </cell>
          <cell r="CK322" t="e">
            <v>#REF!</v>
          </cell>
          <cell r="CL322" t="e">
            <v>#REF!</v>
          </cell>
          <cell r="CM322" t="e">
            <v>#REF!</v>
          </cell>
          <cell r="DL322" t="e">
            <v>#REF!</v>
          </cell>
          <cell r="DM322">
            <v>0</v>
          </cell>
          <cell r="DN322">
            <v>-3</v>
          </cell>
        </row>
        <row r="323">
          <cell r="C323">
            <v>68</v>
          </cell>
          <cell r="D323">
            <v>407</v>
          </cell>
          <cell r="E323" t="str">
            <v>05110043</v>
          </cell>
          <cell r="F323" t="str">
            <v>Jakarta Recapital</v>
          </cell>
          <cell r="G323" t="str">
            <v>Human Capital/ General Affair</v>
          </cell>
          <cell r="H323" t="str">
            <v>05110043</v>
          </cell>
          <cell r="I323" t="str">
            <v>C31300005</v>
          </cell>
          <cell r="J323" t="str">
            <v>HRO</v>
          </cell>
          <cell r="K323" t="str">
            <v>C31400001</v>
          </cell>
          <cell r="L323" t="str">
            <v>BOD</v>
          </cell>
          <cell r="M323" t="str">
            <v>Diana Fitria</v>
          </cell>
          <cell r="N323" t="str">
            <v>Receptionist</v>
          </cell>
          <cell r="O323" t="str">
            <v>XXX</v>
          </cell>
          <cell r="P323" t="str">
            <v>Perempuan</v>
          </cell>
          <cell r="Q323">
            <v>40798</v>
          </cell>
          <cell r="U323">
            <v>0</v>
          </cell>
          <cell r="V323">
            <v>0</v>
          </cell>
          <cell r="X323">
            <v>0</v>
          </cell>
          <cell r="Y323">
            <v>0</v>
          </cell>
          <cell r="Z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21</v>
          </cell>
          <cell r="AJ323">
            <v>21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N323">
            <v>0</v>
          </cell>
          <cell r="BP323">
            <v>40798</v>
          </cell>
          <cell r="BQ323">
            <v>-13</v>
          </cell>
          <cell r="BR323">
            <v>-1</v>
          </cell>
          <cell r="BS323">
            <v>352</v>
          </cell>
          <cell r="BT323">
            <v>11</v>
          </cell>
          <cell r="BU323">
            <v>22</v>
          </cell>
          <cell r="BV323">
            <v>11</v>
          </cell>
          <cell r="BW323">
            <v>1</v>
          </cell>
          <cell r="BX323">
            <v>12</v>
          </cell>
          <cell r="BY323">
            <v>0</v>
          </cell>
          <cell r="BZ323">
            <v>21</v>
          </cell>
          <cell r="CA323">
            <v>0</v>
          </cell>
          <cell r="CB323">
            <v>0</v>
          </cell>
          <cell r="CF323" t="e">
            <v>#REF!</v>
          </cell>
          <cell r="CG323" t="e">
            <v>#REF!</v>
          </cell>
          <cell r="CH323" t="e">
            <v>#REF!</v>
          </cell>
          <cell r="CI323" t="e">
            <v>#REF!</v>
          </cell>
          <cell r="CJ323">
            <v>40999.676213541665</v>
          </cell>
          <cell r="CK323" t="e">
            <v>#REF!</v>
          </cell>
          <cell r="CL323" t="e">
            <v>#REF!</v>
          </cell>
          <cell r="CM323" t="e">
            <v>#REF!</v>
          </cell>
          <cell r="DL323" t="e">
            <v>#REF!</v>
          </cell>
          <cell r="DM323">
            <v>0</v>
          </cell>
          <cell r="DN323">
            <v>0</v>
          </cell>
        </row>
        <row r="324">
          <cell r="C324">
            <v>275</v>
          </cell>
          <cell r="D324">
            <v>408</v>
          </cell>
          <cell r="E324" t="str">
            <v>05110044</v>
          </cell>
          <cell r="F324" t="str">
            <v>Lampung</v>
          </cell>
          <cell r="G324" t="str">
            <v>Sales Modern Trade</v>
          </cell>
          <cell r="H324" t="str">
            <v>05110044</v>
          </cell>
          <cell r="I324" t="str">
            <v>C22110110</v>
          </cell>
          <cell r="J324" t="str">
            <v>AAS LAMPUNG</v>
          </cell>
          <cell r="K324" t="str">
            <v>C22220101</v>
          </cell>
          <cell r="L324" t="str">
            <v>ASM BANDUNG BARAT</v>
          </cell>
          <cell r="M324" t="str">
            <v>Suhada</v>
          </cell>
          <cell r="N324" t="str">
            <v>Area Account Supervisor</v>
          </cell>
          <cell r="O324" t="str">
            <v>XXX</v>
          </cell>
          <cell r="P324" t="str">
            <v>Laki-laki</v>
          </cell>
          <cell r="Q324">
            <v>40802</v>
          </cell>
          <cell r="U324">
            <v>0</v>
          </cell>
          <cell r="V324">
            <v>0</v>
          </cell>
          <cell r="X324">
            <v>0</v>
          </cell>
          <cell r="Y324">
            <v>0</v>
          </cell>
          <cell r="Z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25</v>
          </cell>
          <cell r="AJ324">
            <v>24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R324">
            <v>0</v>
          </cell>
          <cell r="AS324">
            <v>0</v>
          </cell>
          <cell r="AT324">
            <v>1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0.02</v>
          </cell>
          <cell r="BL324">
            <v>0</v>
          </cell>
          <cell r="BN324">
            <v>0</v>
          </cell>
          <cell r="BP324">
            <v>40802</v>
          </cell>
          <cell r="BQ324">
            <v>-17</v>
          </cell>
          <cell r="BR324">
            <v>-1</v>
          </cell>
          <cell r="BS324">
            <v>348</v>
          </cell>
          <cell r="BT324">
            <v>11</v>
          </cell>
          <cell r="BU324">
            <v>18</v>
          </cell>
          <cell r="BV324">
            <v>11</v>
          </cell>
          <cell r="BW324">
            <v>1</v>
          </cell>
          <cell r="BX324">
            <v>12</v>
          </cell>
          <cell r="BY324">
            <v>0</v>
          </cell>
          <cell r="BZ324">
            <v>24</v>
          </cell>
          <cell r="CA324">
            <v>0</v>
          </cell>
          <cell r="CB324">
            <v>0</v>
          </cell>
          <cell r="CF324" t="e">
            <v>#REF!</v>
          </cell>
          <cell r="CG324" t="e">
            <v>#REF!</v>
          </cell>
          <cell r="CH324" t="e">
            <v>#REF!</v>
          </cell>
          <cell r="CI324" t="e">
            <v>#REF!</v>
          </cell>
          <cell r="CJ324">
            <v>40999.676213541665</v>
          </cell>
          <cell r="CK324" t="e">
            <v>#REF!</v>
          </cell>
          <cell r="CL324" t="e">
            <v>#REF!</v>
          </cell>
          <cell r="CM324" t="e">
            <v>#REF!</v>
          </cell>
          <cell r="DL324" t="e">
            <v>#REF!</v>
          </cell>
          <cell r="DM324">
            <v>0</v>
          </cell>
          <cell r="DN324">
            <v>0</v>
          </cell>
        </row>
        <row r="325">
          <cell r="C325">
            <v>24</v>
          </cell>
          <cell r="D325">
            <v>409</v>
          </cell>
          <cell r="E325" t="str">
            <v>04110025</v>
          </cell>
          <cell r="F325" t="str">
            <v>Bandung</v>
          </cell>
          <cell r="G325" t="str">
            <v>Accounting/Finance-Accounting</v>
          </cell>
          <cell r="H325" t="str">
            <v>04110025</v>
          </cell>
          <cell r="I325" t="str">
            <v>C31100002</v>
          </cell>
          <cell r="J325" t="str">
            <v>ACCOUNTING</v>
          </cell>
          <cell r="K325" t="str">
            <v>C31400001</v>
          </cell>
          <cell r="L325" t="str">
            <v>BOD</v>
          </cell>
          <cell r="M325" t="str">
            <v>Heri Supriadi</v>
          </cell>
          <cell r="N325" t="str">
            <v>Accounting Checker MT</v>
          </cell>
          <cell r="O325" t="str">
            <v>XXX</v>
          </cell>
          <cell r="P325" t="str">
            <v>Laki-laki</v>
          </cell>
          <cell r="Q325">
            <v>40819</v>
          </cell>
          <cell r="U325">
            <v>0</v>
          </cell>
          <cell r="V325">
            <v>0</v>
          </cell>
          <cell r="X325">
            <v>0</v>
          </cell>
          <cell r="Y325">
            <v>0</v>
          </cell>
          <cell r="Z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21</v>
          </cell>
          <cell r="AJ325">
            <v>21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N325">
            <v>0</v>
          </cell>
          <cell r="BP325">
            <v>40819</v>
          </cell>
          <cell r="BQ325">
            <v>-34</v>
          </cell>
          <cell r="BR325">
            <v>-1</v>
          </cell>
          <cell r="BS325">
            <v>331</v>
          </cell>
          <cell r="BT325">
            <v>11</v>
          </cell>
          <cell r="BU325">
            <v>1</v>
          </cell>
          <cell r="BV325">
            <v>11</v>
          </cell>
          <cell r="BW325">
            <v>0</v>
          </cell>
          <cell r="BX325">
            <v>11</v>
          </cell>
          <cell r="BY325">
            <v>0</v>
          </cell>
          <cell r="BZ325">
            <v>21</v>
          </cell>
          <cell r="CA325">
            <v>0</v>
          </cell>
          <cell r="CB325">
            <v>0</v>
          </cell>
          <cell r="CF325" t="e">
            <v>#REF!</v>
          </cell>
          <cell r="CG325" t="e">
            <v>#REF!</v>
          </cell>
          <cell r="CH325" t="e">
            <v>#REF!</v>
          </cell>
          <cell r="CI325" t="e">
            <v>#REF!</v>
          </cell>
          <cell r="CJ325">
            <v>40999.676213541665</v>
          </cell>
          <cell r="CK325" t="e">
            <v>#REF!</v>
          </cell>
          <cell r="CL325" t="e">
            <v>#REF!</v>
          </cell>
          <cell r="CM325" t="e">
            <v>#REF!</v>
          </cell>
          <cell r="DL325" t="e">
            <v>#REF!</v>
          </cell>
          <cell r="DM325">
            <v>0</v>
          </cell>
          <cell r="DN325">
            <v>0</v>
          </cell>
        </row>
        <row r="326">
          <cell r="C326">
            <v>69</v>
          </cell>
          <cell r="D326">
            <v>410</v>
          </cell>
          <cell r="E326" t="str">
            <v>04110026</v>
          </cell>
          <cell r="F326" t="str">
            <v>Bandung</v>
          </cell>
          <cell r="G326" t="str">
            <v>Human Capital/ General Affair</v>
          </cell>
          <cell r="H326" t="str">
            <v>04110026</v>
          </cell>
          <cell r="I326" t="str">
            <v>C31300005</v>
          </cell>
          <cell r="J326" t="str">
            <v>HRO</v>
          </cell>
          <cell r="K326" t="str">
            <v>C31400001</v>
          </cell>
          <cell r="L326" t="str">
            <v>BOD</v>
          </cell>
          <cell r="M326" t="str">
            <v>Jubaedi</v>
          </cell>
          <cell r="N326" t="str">
            <v>Office Boy</v>
          </cell>
          <cell r="O326" t="str">
            <v>XXX</v>
          </cell>
          <cell r="P326" t="str">
            <v>Laki-laki</v>
          </cell>
          <cell r="Q326">
            <v>40817</v>
          </cell>
          <cell r="U326">
            <v>0</v>
          </cell>
          <cell r="V326">
            <v>0</v>
          </cell>
          <cell r="X326">
            <v>0</v>
          </cell>
          <cell r="Y326">
            <v>0</v>
          </cell>
          <cell r="Z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25</v>
          </cell>
          <cell r="AJ326">
            <v>24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1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N326">
            <v>0</v>
          </cell>
          <cell r="BP326">
            <v>40817</v>
          </cell>
          <cell r="BQ326">
            <v>-32</v>
          </cell>
          <cell r="BR326">
            <v>-1</v>
          </cell>
          <cell r="BS326">
            <v>333</v>
          </cell>
          <cell r="BT326">
            <v>11</v>
          </cell>
          <cell r="BU326">
            <v>3</v>
          </cell>
          <cell r="BV326">
            <v>11</v>
          </cell>
          <cell r="BW326">
            <v>0</v>
          </cell>
          <cell r="BX326">
            <v>11</v>
          </cell>
          <cell r="BY326">
            <v>0</v>
          </cell>
          <cell r="BZ326">
            <v>24</v>
          </cell>
          <cell r="CA326">
            <v>0</v>
          </cell>
          <cell r="CB326">
            <v>0</v>
          </cell>
          <cell r="CF326" t="e">
            <v>#REF!</v>
          </cell>
          <cell r="CG326" t="e">
            <v>#REF!</v>
          </cell>
          <cell r="CH326" t="e">
            <v>#REF!</v>
          </cell>
          <cell r="CI326" t="e">
            <v>#REF!</v>
          </cell>
          <cell r="CJ326">
            <v>40999.676213541665</v>
          </cell>
          <cell r="CK326" t="e">
            <v>#REF!</v>
          </cell>
          <cell r="CL326" t="e">
            <v>#REF!</v>
          </cell>
          <cell r="CM326" t="e">
            <v>#REF!</v>
          </cell>
          <cell r="DL326" t="e">
            <v>#REF!</v>
          </cell>
          <cell r="DM326">
            <v>0</v>
          </cell>
          <cell r="DN326">
            <v>0</v>
          </cell>
        </row>
        <row r="327">
          <cell r="C327">
            <v>70</v>
          </cell>
          <cell r="D327">
            <v>411</v>
          </cell>
          <cell r="E327" t="str">
            <v>04110027</v>
          </cell>
          <cell r="F327" t="str">
            <v>Bandung</v>
          </cell>
          <cell r="G327" t="str">
            <v>Human Capital/ General Affair</v>
          </cell>
          <cell r="H327" t="str">
            <v>04110027</v>
          </cell>
          <cell r="I327" t="str">
            <v>C31300005</v>
          </cell>
          <cell r="J327" t="str">
            <v>HRO</v>
          </cell>
          <cell r="K327" t="str">
            <v>C31400001</v>
          </cell>
          <cell r="L327" t="str">
            <v>BOD</v>
          </cell>
          <cell r="M327" t="str">
            <v>Agus Setiawan</v>
          </cell>
          <cell r="N327" t="str">
            <v>Office Boy</v>
          </cell>
          <cell r="O327" t="str">
            <v>XXX</v>
          </cell>
          <cell r="P327" t="str">
            <v>Laki-laki</v>
          </cell>
          <cell r="Q327">
            <v>40817</v>
          </cell>
          <cell r="U327">
            <v>0</v>
          </cell>
          <cell r="V327">
            <v>0</v>
          </cell>
          <cell r="X327">
            <v>0</v>
          </cell>
          <cell r="Y327">
            <v>0</v>
          </cell>
          <cell r="Z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25</v>
          </cell>
          <cell r="AJ327">
            <v>25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N327">
            <v>0</v>
          </cell>
          <cell r="BP327">
            <v>40817</v>
          </cell>
          <cell r="BQ327">
            <v>-32</v>
          </cell>
          <cell r="BR327">
            <v>-1</v>
          </cell>
          <cell r="BS327">
            <v>333</v>
          </cell>
          <cell r="BT327">
            <v>11</v>
          </cell>
          <cell r="BU327">
            <v>3</v>
          </cell>
          <cell r="BV327">
            <v>11</v>
          </cell>
          <cell r="BW327">
            <v>0</v>
          </cell>
          <cell r="BX327">
            <v>11</v>
          </cell>
          <cell r="BY327">
            <v>0</v>
          </cell>
          <cell r="BZ327">
            <v>25</v>
          </cell>
          <cell r="CA327">
            <v>0</v>
          </cell>
          <cell r="CB327">
            <v>0</v>
          </cell>
          <cell r="CF327" t="e">
            <v>#REF!</v>
          </cell>
          <cell r="CG327" t="e">
            <v>#REF!</v>
          </cell>
          <cell r="CH327" t="e">
            <v>#REF!</v>
          </cell>
          <cell r="CI327" t="e">
            <v>#REF!</v>
          </cell>
          <cell r="CJ327">
            <v>40999.676213541665</v>
          </cell>
          <cell r="CK327" t="e">
            <v>#REF!</v>
          </cell>
          <cell r="CL327" t="e">
            <v>#REF!</v>
          </cell>
          <cell r="CM327" t="e">
            <v>#REF!</v>
          </cell>
          <cell r="DL327" t="e">
            <v>#REF!</v>
          </cell>
          <cell r="DM327">
            <v>0</v>
          </cell>
          <cell r="DN327">
            <v>0</v>
          </cell>
        </row>
        <row r="328">
          <cell r="C328">
            <v>334</v>
          </cell>
          <cell r="D328">
            <v>412</v>
          </cell>
          <cell r="E328" t="str">
            <v>04110028</v>
          </cell>
          <cell r="F328" t="str">
            <v>Bandung</v>
          </cell>
          <cell r="G328" t="str">
            <v>System Development</v>
          </cell>
          <cell r="H328" t="str">
            <v>04110028</v>
          </cell>
          <cell r="I328" t="str">
            <v>C31100003</v>
          </cell>
          <cell r="J328" t="str">
            <v>POLICY &amp; MONITORING</v>
          </cell>
          <cell r="K328" t="str">
            <v>C31400001</v>
          </cell>
          <cell r="L328" t="str">
            <v>BOD</v>
          </cell>
          <cell r="M328" t="str">
            <v>Bonny Ichlas</v>
          </cell>
          <cell r="N328" t="str">
            <v>System Development Staff</v>
          </cell>
          <cell r="O328" t="str">
            <v>XXX</v>
          </cell>
          <cell r="P328" t="str">
            <v>Laki-laki</v>
          </cell>
          <cell r="Q328">
            <v>40826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Z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35</v>
          </cell>
          <cell r="AJ328">
            <v>20</v>
          </cell>
          <cell r="AK328">
            <v>0</v>
          </cell>
          <cell r="AL328">
            <v>0</v>
          </cell>
          <cell r="AM328">
            <v>0</v>
          </cell>
          <cell r="AN328">
            <v>15</v>
          </cell>
          <cell r="AO328">
            <v>0</v>
          </cell>
          <cell r="AP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N328">
            <v>0</v>
          </cell>
          <cell r="BP328">
            <v>40826</v>
          </cell>
          <cell r="BQ328">
            <v>-41</v>
          </cell>
          <cell r="BR328">
            <v>-1</v>
          </cell>
          <cell r="BS328">
            <v>324</v>
          </cell>
          <cell r="BT328">
            <v>10</v>
          </cell>
          <cell r="BU328">
            <v>24</v>
          </cell>
          <cell r="BV328">
            <v>10</v>
          </cell>
          <cell r="BW328">
            <v>1</v>
          </cell>
          <cell r="BX328">
            <v>11</v>
          </cell>
          <cell r="BY328">
            <v>0</v>
          </cell>
          <cell r="BZ328">
            <v>20</v>
          </cell>
          <cell r="CA328">
            <v>0</v>
          </cell>
          <cell r="CB328">
            <v>0</v>
          </cell>
          <cell r="CF328" t="e">
            <v>#REF!</v>
          </cell>
          <cell r="CG328" t="e">
            <v>#REF!</v>
          </cell>
          <cell r="CH328" t="e">
            <v>#REF!</v>
          </cell>
          <cell r="CI328" t="e">
            <v>#REF!</v>
          </cell>
          <cell r="CJ328">
            <v>40999.676213541665</v>
          </cell>
          <cell r="CK328" t="e">
            <v>#REF!</v>
          </cell>
          <cell r="CL328" t="e">
            <v>#REF!</v>
          </cell>
          <cell r="CM328" t="e">
            <v>#REF!</v>
          </cell>
          <cell r="DL328" t="e">
            <v>#REF!</v>
          </cell>
          <cell r="DM328">
            <v>0</v>
          </cell>
          <cell r="DN328">
            <v>0</v>
          </cell>
        </row>
        <row r="329">
          <cell r="C329">
            <v>328</v>
          </cell>
          <cell r="D329">
            <v>413</v>
          </cell>
          <cell r="E329" t="str">
            <v>04110029</v>
          </cell>
          <cell r="F329" t="str">
            <v>Bojong 18</v>
          </cell>
          <cell r="G329" t="str">
            <v xml:space="preserve">Supply Chain Management </v>
          </cell>
          <cell r="H329" t="str">
            <v>04110029</v>
          </cell>
          <cell r="I329" t="str">
            <v>C12000001</v>
          </cell>
          <cell r="J329" t="str">
            <v>SUPPLY MANAGEMENT</v>
          </cell>
          <cell r="K329" t="str">
            <v>C22500001</v>
          </cell>
          <cell r="L329" t="str">
            <v>DC RANCAEKEK</v>
          </cell>
          <cell r="M329" t="str">
            <v>Rudi</v>
          </cell>
          <cell r="N329" t="str">
            <v>Helper/ Operator Gudang</v>
          </cell>
          <cell r="O329" t="str">
            <v>XXX</v>
          </cell>
          <cell r="P329" t="str">
            <v>Laki-laki</v>
          </cell>
          <cell r="Q329">
            <v>40817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Z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21</v>
          </cell>
          <cell r="AJ329">
            <v>21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N329">
            <v>0</v>
          </cell>
          <cell r="BP329">
            <v>40817</v>
          </cell>
          <cell r="BQ329">
            <v>-32</v>
          </cell>
          <cell r="BR329">
            <v>-1</v>
          </cell>
          <cell r="BS329">
            <v>333</v>
          </cell>
          <cell r="BT329">
            <v>11</v>
          </cell>
          <cell r="BU329">
            <v>3</v>
          </cell>
          <cell r="BV329">
            <v>11</v>
          </cell>
          <cell r="BW329">
            <v>0</v>
          </cell>
          <cell r="BX329">
            <v>11</v>
          </cell>
          <cell r="BY329">
            <v>0</v>
          </cell>
          <cell r="BZ329">
            <v>21</v>
          </cell>
          <cell r="CA329">
            <v>0</v>
          </cell>
          <cell r="CB329">
            <v>0</v>
          </cell>
          <cell r="CF329" t="e">
            <v>#REF!</v>
          </cell>
          <cell r="CG329" t="e">
            <v>#REF!</v>
          </cell>
          <cell r="CH329" t="e">
            <v>#REF!</v>
          </cell>
          <cell r="CI329" t="e">
            <v>#REF!</v>
          </cell>
          <cell r="CJ329">
            <v>40999.676213541665</v>
          </cell>
          <cell r="CK329" t="e">
            <v>#REF!</v>
          </cell>
          <cell r="CL329" t="e">
            <v>#REF!</v>
          </cell>
          <cell r="CM329" t="e">
            <v>#REF!</v>
          </cell>
          <cell r="DL329" t="e">
            <v>#REF!</v>
          </cell>
          <cell r="DM329">
            <v>0</v>
          </cell>
          <cell r="DN329">
            <v>0</v>
          </cell>
        </row>
        <row r="330">
          <cell r="C330">
            <v>71</v>
          </cell>
          <cell r="D330">
            <v>414</v>
          </cell>
          <cell r="E330" t="str">
            <v>04110030</v>
          </cell>
          <cell r="F330" t="str">
            <v>Bojong 18</v>
          </cell>
          <cell r="G330" t="str">
            <v>Human Capital/ General Affair</v>
          </cell>
          <cell r="H330" t="str">
            <v>04110030</v>
          </cell>
          <cell r="I330" t="str">
            <v>C31300005</v>
          </cell>
          <cell r="J330" t="str">
            <v>HRO</v>
          </cell>
          <cell r="K330" t="str">
            <v>C31400001</v>
          </cell>
          <cell r="L330" t="str">
            <v>BOD</v>
          </cell>
          <cell r="M330" t="str">
            <v>Kostia</v>
          </cell>
          <cell r="N330" t="str">
            <v>Office Boy</v>
          </cell>
          <cell r="O330" t="str">
            <v>XXX</v>
          </cell>
          <cell r="P330" t="str">
            <v>Laki-laki</v>
          </cell>
          <cell r="Q330">
            <v>40822</v>
          </cell>
          <cell r="U330">
            <v>0</v>
          </cell>
          <cell r="V330">
            <v>0</v>
          </cell>
          <cell r="X330">
            <v>0</v>
          </cell>
          <cell r="Y330">
            <v>0</v>
          </cell>
          <cell r="Z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21</v>
          </cell>
          <cell r="AJ330">
            <v>21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N330">
            <v>0</v>
          </cell>
          <cell r="BP330">
            <v>40822</v>
          </cell>
          <cell r="BQ330">
            <v>-37</v>
          </cell>
          <cell r="BR330">
            <v>-1</v>
          </cell>
          <cell r="BS330">
            <v>328</v>
          </cell>
          <cell r="BT330">
            <v>10</v>
          </cell>
          <cell r="BU330">
            <v>28</v>
          </cell>
          <cell r="BV330">
            <v>10</v>
          </cell>
          <cell r="BW330">
            <v>1</v>
          </cell>
          <cell r="BX330">
            <v>11</v>
          </cell>
          <cell r="BY330">
            <v>0</v>
          </cell>
          <cell r="BZ330">
            <v>21</v>
          </cell>
          <cell r="CA330">
            <v>0</v>
          </cell>
          <cell r="CB330">
            <v>0</v>
          </cell>
          <cell r="CF330" t="e">
            <v>#REF!</v>
          </cell>
          <cell r="CG330" t="e">
            <v>#REF!</v>
          </cell>
          <cell r="CH330" t="e">
            <v>#REF!</v>
          </cell>
          <cell r="CI330" t="e">
            <v>#REF!</v>
          </cell>
          <cell r="CJ330">
            <v>40999.676213541665</v>
          </cell>
          <cell r="CK330" t="e">
            <v>#REF!</v>
          </cell>
          <cell r="CL330" t="e">
            <v>#REF!</v>
          </cell>
          <cell r="CM330" t="e">
            <v>#REF!</v>
          </cell>
          <cell r="DL330" t="e">
            <v>#REF!</v>
          </cell>
          <cell r="DM330">
            <v>0</v>
          </cell>
          <cell r="DN330">
            <v>0</v>
          </cell>
        </row>
        <row r="331">
          <cell r="C331">
            <v>222</v>
          </cell>
          <cell r="D331">
            <v>415</v>
          </cell>
          <cell r="E331" t="str">
            <v>03030087</v>
          </cell>
          <cell r="F331" t="str">
            <v>Cicalengka</v>
          </cell>
          <cell r="G331" t="str">
            <v>Project Engineering</v>
          </cell>
          <cell r="H331" t="str">
            <v>03030087</v>
          </cell>
          <cell r="I331" t="str">
            <v>C12000007</v>
          </cell>
          <cell r="J331" t="str">
            <v>PROJECT ENG.</v>
          </cell>
          <cell r="K331" t="str">
            <v>C11900001</v>
          </cell>
          <cell r="L331" t="str">
            <v>Manufacturing Support</v>
          </cell>
          <cell r="M331" t="str">
            <v>Ratih Marina</v>
          </cell>
          <cell r="N331" t="str">
            <v>Check &amp; Control System Administration</v>
          </cell>
          <cell r="O331" t="str">
            <v>XXX</v>
          </cell>
          <cell r="P331" t="str">
            <v>Perempuan</v>
          </cell>
          <cell r="Q331">
            <v>37784</v>
          </cell>
          <cell r="U331">
            <v>0</v>
          </cell>
          <cell r="V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25</v>
          </cell>
          <cell r="AJ331">
            <v>20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R331">
            <v>5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0.02</v>
          </cell>
          <cell r="BL331">
            <v>0</v>
          </cell>
          <cell r="BN331">
            <v>0</v>
          </cell>
          <cell r="BP331">
            <v>37784</v>
          </cell>
          <cell r="BQ331">
            <v>3001</v>
          </cell>
          <cell r="BR331">
            <v>8</v>
          </cell>
          <cell r="BS331">
            <v>81</v>
          </cell>
          <cell r="BT331">
            <v>2</v>
          </cell>
          <cell r="BU331">
            <v>21</v>
          </cell>
          <cell r="BV331">
            <v>12</v>
          </cell>
          <cell r="BW331">
            <v>1</v>
          </cell>
          <cell r="BX331">
            <v>13</v>
          </cell>
          <cell r="BY331">
            <v>0</v>
          </cell>
          <cell r="BZ331">
            <v>20</v>
          </cell>
          <cell r="CA331">
            <v>0</v>
          </cell>
          <cell r="CB331">
            <v>0</v>
          </cell>
          <cell r="CF331" t="e">
            <v>#REF!</v>
          </cell>
          <cell r="CG331" t="e">
            <v>#REF!</v>
          </cell>
          <cell r="CH331" t="e">
            <v>#REF!</v>
          </cell>
          <cell r="CI331" t="e">
            <v>#REF!</v>
          </cell>
          <cell r="CJ331">
            <v>40999.676213541665</v>
          </cell>
          <cell r="CK331" t="e">
            <v>#REF!</v>
          </cell>
          <cell r="CL331" t="e">
            <v>#REF!</v>
          </cell>
          <cell r="CM331" t="e">
            <v>#REF!</v>
          </cell>
          <cell r="DL331" t="e">
            <v>#REF!</v>
          </cell>
          <cell r="DM331">
            <v>0</v>
          </cell>
          <cell r="DN331">
            <v>0</v>
          </cell>
        </row>
        <row r="332">
          <cell r="C332">
            <v>223</v>
          </cell>
          <cell r="D332">
            <v>416</v>
          </cell>
          <cell r="E332" t="str">
            <v>03111434</v>
          </cell>
          <cell r="F332" t="str">
            <v>Cicalengka</v>
          </cell>
          <cell r="G332" t="str">
            <v>Project Engineering</v>
          </cell>
          <cell r="H332" t="str">
            <v>03111434</v>
          </cell>
          <cell r="I332" t="str">
            <v>C12000007</v>
          </cell>
          <cell r="J332" t="str">
            <v>PROJECT ENG.</v>
          </cell>
          <cell r="K332" t="str">
            <v>C11900001</v>
          </cell>
          <cell r="L332" t="str">
            <v>Manufacturing Support</v>
          </cell>
          <cell r="M332" t="str">
            <v>Raiza Nurhidayanti</v>
          </cell>
          <cell r="N332" t="str">
            <v>Project Support</v>
          </cell>
          <cell r="O332" t="str">
            <v>XXX</v>
          </cell>
          <cell r="P332" t="str">
            <v>Perempuan</v>
          </cell>
          <cell r="Q332">
            <v>40851</v>
          </cell>
          <cell r="U332">
            <v>0</v>
          </cell>
          <cell r="V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25</v>
          </cell>
          <cell r="AJ332">
            <v>25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0.02</v>
          </cell>
          <cell r="BL332">
            <v>0</v>
          </cell>
          <cell r="BN332">
            <v>0</v>
          </cell>
          <cell r="BP332">
            <v>40851</v>
          </cell>
          <cell r="BQ332">
            <v>-66</v>
          </cell>
          <cell r="BR332">
            <v>-1</v>
          </cell>
          <cell r="BS332">
            <v>299</v>
          </cell>
          <cell r="BT332">
            <v>9</v>
          </cell>
          <cell r="BU332">
            <v>29</v>
          </cell>
          <cell r="BV332">
            <v>9</v>
          </cell>
          <cell r="BW332">
            <v>1</v>
          </cell>
          <cell r="BX332">
            <v>10</v>
          </cell>
          <cell r="BY332">
            <v>0</v>
          </cell>
          <cell r="BZ332">
            <v>25</v>
          </cell>
          <cell r="CA332">
            <v>0</v>
          </cell>
          <cell r="CB332">
            <v>0</v>
          </cell>
          <cell r="DN332">
            <v>0</v>
          </cell>
        </row>
        <row r="333">
          <cell r="C333">
            <v>72</v>
          </cell>
          <cell r="D333">
            <v>418</v>
          </cell>
          <cell r="E333" t="str">
            <v>04110031</v>
          </cell>
          <cell r="F333" t="str">
            <v>Bandung</v>
          </cell>
          <cell r="G333" t="str">
            <v>Human Capital/ General Affair</v>
          </cell>
          <cell r="H333" t="str">
            <v>04110031</v>
          </cell>
          <cell r="I333" t="str">
            <v>C31300005</v>
          </cell>
          <cell r="J333" t="str">
            <v>HRO</v>
          </cell>
          <cell r="K333" t="str">
            <v>C31400001</v>
          </cell>
          <cell r="L333" t="str">
            <v>BOD</v>
          </cell>
          <cell r="M333" t="str">
            <v>Nandang Ahmad Komarudin</v>
          </cell>
          <cell r="N333" t="str">
            <v>Office Boy</v>
          </cell>
          <cell r="O333" t="str">
            <v>XXX</v>
          </cell>
          <cell r="P333" t="str">
            <v>Laki-laki</v>
          </cell>
          <cell r="Q333">
            <v>40858</v>
          </cell>
          <cell r="U333">
            <v>0</v>
          </cell>
          <cell r="V333">
            <v>0</v>
          </cell>
          <cell r="X333">
            <v>0</v>
          </cell>
          <cell r="Y333">
            <v>0</v>
          </cell>
          <cell r="Z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21</v>
          </cell>
          <cell r="AJ333">
            <v>21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N333">
            <v>0</v>
          </cell>
          <cell r="BP333">
            <v>40858</v>
          </cell>
          <cell r="BQ333">
            <v>-73</v>
          </cell>
          <cell r="BR333">
            <v>-1</v>
          </cell>
          <cell r="BS333">
            <v>292</v>
          </cell>
          <cell r="BT333">
            <v>9</v>
          </cell>
          <cell r="BU333">
            <v>22</v>
          </cell>
          <cell r="BV333">
            <v>9</v>
          </cell>
          <cell r="BW333">
            <v>1</v>
          </cell>
          <cell r="BX333">
            <v>10</v>
          </cell>
          <cell r="BY333">
            <v>0</v>
          </cell>
          <cell r="BZ333">
            <v>21</v>
          </cell>
          <cell r="CA333">
            <v>0</v>
          </cell>
          <cell r="CB333">
            <v>0</v>
          </cell>
          <cell r="CF333" t="e">
            <v>#REF!</v>
          </cell>
          <cell r="CG333" t="e">
            <v>#REF!</v>
          </cell>
          <cell r="CH333" t="e">
            <v>#REF!</v>
          </cell>
          <cell r="CI333" t="e">
            <v>#REF!</v>
          </cell>
          <cell r="CJ333">
            <v>40999.676213541665</v>
          </cell>
          <cell r="CK333" t="e">
            <v>#REF!</v>
          </cell>
          <cell r="CL333" t="e">
            <v>#REF!</v>
          </cell>
          <cell r="CM333" t="e">
            <v>#REF!</v>
          </cell>
          <cell r="DL333" t="e">
            <v>#REF!</v>
          </cell>
          <cell r="DM333">
            <v>0</v>
          </cell>
          <cell r="DN333">
            <v>0</v>
          </cell>
        </row>
        <row r="334">
          <cell r="C334">
            <v>82</v>
          </cell>
          <cell r="D334">
            <v>419</v>
          </cell>
          <cell r="E334" t="str">
            <v>03111326</v>
          </cell>
          <cell r="F334" t="str">
            <v>Bandung</v>
          </cell>
          <cell r="G334" t="str">
            <v>Human Capital/ Recruitment</v>
          </cell>
          <cell r="H334" t="str">
            <v>03111326</v>
          </cell>
          <cell r="I334" t="str">
            <v>C31300001</v>
          </cell>
          <cell r="J334" t="str">
            <v>RECRUITMENT</v>
          </cell>
          <cell r="K334" t="str">
            <v>C31400001</v>
          </cell>
          <cell r="L334" t="str">
            <v>BOD</v>
          </cell>
          <cell r="M334" t="str">
            <v>Restu Setianawati</v>
          </cell>
          <cell r="N334" t="str">
            <v>Recruitment Clerk</v>
          </cell>
          <cell r="O334" t="str">
            <v>XXX</v>
          </cell>
          <cell r="P334" t="str">
            <v>perempuan</v>
          </cell>
          <cell r="Q334">
            <v>40827</v>
          </cell>
          <cell r="U334">
            <v>0</v>
          </cell>
          <cell r="V334">
            <v>0</v>
          </cell>
          <cell r="X334">
            <v>0</v>
          </cell>
          <cell r="Y334">
            <v>0</v>
          </cell>
          <cell r="Z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21</v>
          </cell>
          <cell r="AJ334">
            <v>19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2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0.02</v>
          </cell>
          <cell r="BL334">
            <v>0</v>
          </cell>
          <cell r="BN334">
            <v>0</v>
          </cell>
          <cell r="BP334">
            <v>40827</v>
          </cell>
          <cell r="BQ334">
            <v>-42</v>
          </cell>
          <cell r="BR334">
            <v>-1</v>
          </cell>
          <cell r="BS334">
            <v>323</v>
          </cell>
          <cell r="BT334">
            <v>10</v>
          </cell>
          <cell r="BU334">
            <v>23</v>
          </cell>
          <cell r="BV334">
            <v>10</v>
          </cell>
          <cell r="BW334">
            <v>1</v>
          </cell>
          <cell r="BX334">
            <v>11</v>
          </cell>
          <cell r="BY334">
            <v>0</v>
          </cell>
          <cell r="BZ334">
            <v>19</v>
          </cell>
          <cell r="CA334">
            <v>0</v>
          </cell>
          <cell r="CB334">
            <v>0</v>
          </cell>
          <cell r="CF334" t="e">
            <v>#REF!</v>
          </cell>
          <cell r="CG334" t="e">
            <v>#REF!</v>
          </cell>
          <cell r="CH334" t="e">
            <v>#REF!</v>
          </cell>
          <cell r="CI334" t="e">
            <v>#REF!</v>
          </cell>
          <cell r="CJ334">
            <v>40999.676213541665</v>
          </cell>
          <cell r="CK334" t="e">
            <v>#REF!</v>
          </cell>
          <cell r="CL334" t="e">
            <v>#REF!</v>
          </cell>
          <cell r="CM334" t="e">
            <v>#REF!</v>
          </cell>
          <cell r="DL334" t="e">
            <v>#REF!</v>
          </cell>
          <cell r="DM334">
            <v>0</v>
          </cell>
          <cell r="DN334">
            <v>0</v>
          </cell>
        </row>
        <row r="335">
          <cell r="C335">
            <v>276</v>
          </cell>
          <cell r="D335">
            <v>420</v>
          </cell>
          <cell r="E335" t="str">
            <v>05110045</v>
          </cell>
          <cell r="F335" t="str">
            <v>Bogor</v>
          </cell>
          <cell r="G335" t="str">
            <v>Sales Modern Trade</v>
          </cell>
          <cell r="H335" t="str">
            <v>05110045</v>
          </cell>
          <cell r="I335" t="str">
            <v>C22110203</v>
          </cell>
          <cell r="J335" t="str">
            <v>AAS BOGOR</v>
          </cell>
          <cell r="K335" t="str">
            <v>C22220101</v>
          </cell>
          <cell r="L335" t="str">
            <v>ASM BANDUNG BARAT</v>
          </cell>
          <cell r="M335" t="str">
            <v>Bobby Suranta Depari</v>
          </cell>
          <cell r="N335" t="str">
            <v>Area Account Supervisor</v>
          </cell>
          <cell r="O335" t="str">
            <v>XXX</v>
          </cell>
          <cell r="P335" t="str">
            <v>Laki-laki</v>
          </cell>
          <cell r="Q335">
            <v>40875</v>
          </cell>
          <cell r="U335">
            <v>0</v>
          </cell>
          <cell r="V335">
            <v>0</v>
          </cell>
          <cell r="X335">
            <v>0</v>
          </cell>
          <cell r="Y335">
            <v>0</v>
          </cell>
          <cell r="Z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25</v>
          </cell>
          <cell r="AJ335">
            <v>24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1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0.02</v>
          </cell>
          <cell r="BL335">
            <v>0</v>
          </cell>
          <cell r="BN335">
            <v>0</v>
          </cell>
          <cell r="BP335">
            <v>40875</v>
          </cell>
          <cell r="BQ335">
            <v>-90</v>
          </cell>
          <cell r="BR335">
            <v>-1</v>
          </cell>
          <cell r="BS335">
            <v>275</v>
          </cell>
          <cell r="BT335">
            <v>9</v>
          </cell>
          <cell r="BU335">
            <v>5</v>
          </cell>
          <cell r="BV335">
            <v>9</v>
          </cell>
          <cell r="BW335">
            <v>0</v>
          </cell>
          <cell r="BX335">
            <v>9</v>
          </cell>
          <cell r="BY335">
            <v>0</v>
          </cell>
          <cell r="BZ335">
            <v>24</v>
          </cell>
          <cell r="CA335">
            <v>0</v>
          </cell>
          <cell r="CB335">
            <v>0</v>
          </cell>
          <cell r="CF335" t="e">
            <v>#REF!</v>
          </cell>
          <cell r="CG335" t="e">
            <v>#REF!</v>
          </cell>
          <cell r="CH335" t="e">
            <v>#REF!</v>
          </cell>
          <cell r="CI335" t="e">
            <v>#REF!</v>
          </cell>
          <cell r="CJ335">
            <v>40999.676213541665</v>
          </cell>
          <cell r="CK335" t="e">
            <v>#REF!</v>
          </cell>
          <cell r="CL335" t="e">
            <v>#REF!</v>
          </cell>
          <cell r="CM335" t="e">
            <v>#REF!</v>
          </cell>
          <cell r="DL335" t="e">
            <v>#REF!</v>
          </cell>
          <cell r="DM335">
            <v>0</v>
          </cell>
          <cell r="DN335">
            <v>0</v>
          </cell>
        </row>
        <row r="336">
          <cell r="C336">
            <v>211</v>
          </cell>
          <cell r="D336">
            <v>421</v>
          </cell>
          <cell r="E336" t="str">
            <v>03070311</v>
          </cell>
          <cell r="F336" t="str">
            <v>Rancaekek</v>
          </cell>
          <cell r="G336" t="str">
            <v>Plant Rancaekek/Production</v>
          </cell>
          <cell r="H336" t="str">
            <v>03070311</v>
          </cell>
          <cell r="I336" t="str">
            <v>C11410004</v>
          </cell>
          <cell r="J336" t="str">
            <v>PROD. LINE RCK</v>
          </cell>
          <cell r="K336" t="str">
            <v>C11410004</v>
          </cell>
          <cell r="L336" t="str">
            <v>PROD. LINE RCK</v>
          </cell>
          <cell r="M336" t="str">
            <v>Viky Permana Putra</v>
          </cell>
          <cell r="N336" t="str">
            <v>Production Foreman</v>
          </cell>
          <cell r="O336" t="str">
            <v>XXX</v>
          </cell>
          <cell r="P336" t="str">
            <v>Laki-laki</v>
          </cell>
          <cell r="Q336">
            <v>40385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5</v>
          </cell>
          <cell r="AB336">
            <v>11</v>
          </cell>
          <cell r="AC336">
            <v>14.5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25</v>
          </cell>
          <cell r="AJ336">
            <v>25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0.02</v>
          </cell>
          <cell r="BL336">
            <v>0</v>
          </cell>
          <cell r="BN336">
            <v>0</v>
          </cell>
          <cell r="BP336">
            <v>40385</v>
          </cell>
          <cell r="BQ336">
            <v>400</v>
          </cell>
          <cell r="BR336">
            <v>1</v>
          </cell>
          <cell r="BS336">
            <v>35</v>
          </cell>
          <cell r="BT336">
            <v>1</v>
          </cell>
          <cell r="BU336">
            <v>5</v>
          </cell>
          <cell r="BV336">
            <v>12</v>
          </cell>
          <cell r="BW336">
            <v>0</v>
          </cell>
          <cell r="BX336">
            <v>12</v>
          </cell>
          <cell r="BY336">
            <v>0</v>
          </cell>
          <cell r="BZ336">
            <v>25</v>
          </cell>
          <cell r="CA336">
            <v>0</v>
          </cell>
          <cell r="CB336">
            <v>0</v>
          </cell>
          <cell r="DN336">
            <v>3</v>
          </cell>
        </row>
        <row r="337">
          <cell r="C337">
            <v>335</v>
          </cell>
          <cell r="D337">
            <v>422</v>
          </cell>
          <cell r="E337" t="str">
            <v>04110032</v>
          </cell>
          <cell r="F337" t="str">
            <v>Cicalengka</v>
          </cell>
          <cell r="G337" t="str">
            <v>System Development</v>
          </cell>
          <cell r="H337" t="str">
            <v>04110032</v>
          </cell>
          <cell r="I337" t="str">
            <v>C31100003</v>
          </cell>
          <cell r="J337" t="str">
            <v>POLICY &amp; MONITORING</v>
          </cell>
          <cell r="K337" t="str">
            <v>C31400001</v>
          </cell>
          <cell r="L337" t="str">
            <v>BOD</v>
          </cell>
          <cell r="M337" t="str">
            <v>Cahyangga Unanti</v>
          </cell>
          <cell r="N337" t="str">
            <v>System Development Staff</v>
          </cell>
          <cell r="O337" t="str">
            <v>XXX</v>
          </cell>
          <cell r="P337" t="str">
            <v>Perempuan</v>
          </cell>
          <cell r="Q337">
            <v>40882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Z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21</v>
          </cell>
          <cell r="AJ337">
            <v>21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N337">
            <v>0</v>
          </cell>
          <cell r="BP337">
            <v>40882</v>
          </cell>
          <cell r="BQ337">
            <v>-97</v>
          </cell>
          <cell r="BR337">
            <v>-1</v>
          </cell>
          <cell r="BS337">
            <v>268</v>
          </cell>
          <cell r="BT337">
            <v>8</v>
          </cell>
          <cell r="BU337">
            <v>28</v>
          </cell>
          <cell r="BV337">
            <v>8</v>
          </cell>
          <cell r="BW337">
            <v>1</v>
          </cell>
          <cell r="BX337">
            <v>9</v>
          </cell>
          <cell r="BY337">
            <v>0</v>
          </cell>
          <cell r="BZ337">
            <v>21</v>
          </cell>
          <cell r="CA337">
            <v>0</v>
          </cell>
          <cell r="CB337">
            <v>0</v>
          </cell>
          <cell r="DN337">
            <v>0</v>
          </cell>
        </row>
        <row r="338">
          <cell r="C338">
            <v>277</v>
          </cell>
          <cell r="D338">
            <v>423</v>
          </cell>
          <cell r="E338" t="str">
            <v>05110046</v>
          </cell>
          <cell r="F338" t="str">
            <v>Bali</v>
          </cell>
          <cell r="G338" t="str">
            <v>Sales Modern Trade</v>
          </cell>
          <cell r="H338" t="str">
            <v>05110046</v>
          </cell>
          <cell r="I338" t="str">
            <v>C22230418</v>
          </cell>
          <cell r="J338" t="str">
            <v>AAS BALI</v>
          </cell>
          <cell r="K338" t="str">
            <v>C22220101</v>
          </cell>
          <cell r="L338" t="str">
            <v>ASM BANDUNG BARAT</v>
          </cell>
          <cell r="M338" t="str">
            <v>Wahyudi</v>
          </cell>
          <cell r="N338" t="str">
            <v xml:space="preserve">Area Account Supervisor </v>
          </cell>
          <cell r="O338" t="str">
            <v>XXX</v>
          </cell>
          <cell r="P338" t="str">
            <v>Laki-laki</v>
          </cell>
          <cell r="Q338">
            <v>40878</v>
          </cell>
          <cell r="U338">
            <v>0</v>
          </cell>
          <cell r="V338">
            <v>0</v>
          </cell>
          <cell r="X338">
            <v>0</v>
          </cell>
          <cell r="Y338">
            <v>0</v>
          </cell>
          <cell r="Z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25</v>
          </cell>
          <cell r="AJ338">
            <v>25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0.02</v>
          </cell>
          <cell r="BL338">
            <v>0</v>
          </cell>
          <cell r="BN338">
            <v>0</v>
          </cell>
          <cell r="BP338">
            <v>40878</v>
          </cell>
          <cell r="BQ338">
            <v>-93</v>
          </cell>
          <cell r="BR338">
            <v>-1</v>
          </cell>
          <cell r="BS338">
            <v>272</v>
          </cell>
          <cell r="BT338">
            <v>9</v>
          </cell>
          <cell r="BU338">
            <v>2</v>
          </cell>
          <cell r="BV338">
            <v>9</v>
          </cell>
          <cell r="BW338">
            <v>0</v>
          </cell>
          <cell r="BX338">
            <v>9</v>
          </cell>
          <cell r="BY338">
            <v>0</v>
          </cell>
          <cell r="BZ338">
            <v>25</v>
          </cell>
          <cell r="CA338">
            <v>0</v>
          </cell>
          <cell r="CB338">
            <v>0</v>
          </cell>
          <cell r="DN338">
            <v>0</v>
          </cell>
        </row>
        <row r="339">
          <cell r="C339">
            <v>73</v>
          </cell>
          <cell r="D339">
            <v>424</v>
          </cell>
          <cell r="E339" t="str">
            <v>04110034</v>
          </cell>
          <cell r="F339" t="str">
            <v>Bandung</v>
          </cell>
          <cell r="G339" t="str">
            <v>Human Capital/ General Affair</v>
          </cell>
          <cell r="H339" t="str">
            <v>04110034</v>
          </cell>
          <cell r="I339" t="str">
            <v>C31300005</v>
          </cell>
          <cell r="J339" t="str">
            <v>HRO</v>
          </cell>
          <cell r="K339" t="str">
            <v>C31400001</v>
          </cell>
          <cell r="L339" t="str">
            <v>BOD</v>
          </cell>
          <cell r="M339" t="str">
            <v>Dani</v>
          </cell>
          <cell r="N339" t="str">
            <v>Office Boy</v>
          </cell>
          <cell r="O339" t="str">
            <v>XXX</v>
          </cell>
          <cell r="P339" t="str">
            <v>Laki-laki</v>
          </cell>
          <cell r="Q339">
            <v>40886</v>
          </cell>
          <cell r="U339">
            <v>0</v>
          </cell>
          <cell r="V339">
            <v>0</v>
          </cell>
          <cell r="X339">
            <v>0</v>
          </cell>
          <cell r="Y339">
            <v>0</v>
          </cell>
          <cell r="Z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21</v>
          </cell>
          <cell r="AJ339">
            <v>21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N339">
            <v>0</v>
          </cell>
          <cell r="BP339">
            <v>40886</v>
          </cell>
          <cell r="BQ339">
            <v>-101</v>
          </cell>
          <cell r="BR339">
            <v>-1</v>
          </cell>
          <cell r="BS339">
            <v>264</v>
          </cell>
          <cell r="BT339">
            <v>8</v>
          </cell>
          <cell r="BU339">
            <v>24</v>
          </cell>
          <cell r="BV339">
            <v>8</v>
          </cell>
          <cell r="BW339">
            <v>1</v>
          </cell>
          <cell r="BX339">
            <v>9</v>
          </cell>
          <cell r="BY339">
            <v>0</v>
          </cell>
          <cell r="BZ339">
            <v>21</v>
          </cell>
          <cell r="CA339">
            <v>0</v>
          </cell>
          <cell r="CB339">
            <v>0</v>
          </cell>
          <cell r="DN339">
            <v>0</v>
          </cell>
        </row>
        <row r="340">
          <cell r="C340">
            <v>248</v>
          </cell>
          <cell r="D340">
            <v>426</v>
          </cell>
          <cell r="E340" t="str">
            <v>04120001</v>
          </cell>
          <cell r="F340" t="str">
            <v>Bandung</v>
          </cell>
          <cell r="G340" t="str">
            <v>R &amp; D</v>
          </cell>
          <cell r="H340" t="str">
            <v>04120001</v>
          </cell>
          <cell r="I340" t="str">
            <v>C13000001</v>
          </cell>
          <cell r="J340" t="str">
            <v>CENTER OF EXCELLENT</v>
          </cell>
          <cell r="K340" t="str">
            <v>C31400001</v>
          </cell>
          <cell r="L340" t="str">
            <v>BOD</v>
          </cell>
          <cell r="M340" t="str">
            <v>Asriyanti Septiani Gunawan</v>
          </cell>
          <cell r="N340" t="str">
            <v>R &amp; D Application Staff</v>
          </cell>
          <cell r="O340" t="str">
            <v>XXX</v>
          </cell>
          <cell r="P340" t="str">
            <v>Perempuan</v>
          </cell>
          <cell r="Q340">
            <v>40917</v>
          </cell>
          <cell r="U340">
            <v>0</v>
          </cell>
          <cell r="V340">
            <v>0</v>
          </cell>
          <cell r="X340">
            <v>0</v>
          </cell>
          <cell r="Y340">
            <v>0</v>
          </cell>
          <cell r="Z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21</v>
          </cell>
          <cell r="AJ340">
            <v>21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N340">
            <v>0</v>
          </cell>
          <cell r="BP340">
            <v>40917</v>
          </cell>
          <cell r="BQ340">
            <v>-132</v>
          </cell>
          <cell r="BR340">
            <v>-1</v>
          </cell>
          <cell r="BS340">
            <v>233</v>
          </cell>
          <cell r="BT340">
            <v>7</v>
          </cell>
          <cell r="BU340">
            <v>23</v>
          </cell>
          <cell r="BV340">
            <v>7</v>
          </cell>
          <cell r="BW340">
            <v>1</v>
          </cell>
          <cell r="BX340">
            <v>8</v>
          </cell>
          <cell r="BY340">
            <v>0</v>
          </cell>
          <cell r="BZ340">
            <v>21</v>
          </cell>
          <cell r="CA340">
            <v>0</v>
          </cell>
          <cell r="CB340">
            <v>0</v>
          </cell>
          <cell r="DN340">
            <v>0</v>
          </cell>
        </row>
        <row r="341">
          <cell r="C341">
            <v>25</v>
          </cell>
          <cell r="D341">
            <v>428</v>
          </cell>
          <cell r="E341" t="str">
            <v>04090013</v>
          </cell>
          <cell r="F341" t="str">
            <v>Bandung</v>
          </cell>
          <cell r="G341" t="str">
            <v>Accounting/Finance-Accounting</v>
          </cell>
          <cell r="H341" t="str">
            <v>04090013</v>
          </cell>
          <cell r="I341" t="str">
            <v>C31100001</v>
          </cell>
          <cell r="J341" t="str">
            <v>FINANCE</v>
          </cell>
          <cell r="K341" t="str">
            <v>C31400001</v>
          </cell>
          <cell r="L341" t="str">
            <v>BOD</v>
          </cell>
          <cell r="M341" t="str">
            <v>Nanang Supardjan</v>
          </cell>
          <cell r="N341" t="str">
            <v>F &amp; A GM</v>
          </cell>
          <cell r="O341" t="str">
            <v>XXX</v>
          </cell>
          <cell r="P341" t="str">
            <v>Laki-laki</v>
          </cell>
          <cell r="Q341">
            <v>39846</v>
          </cell>
          <cell r="U341">
            <v>0</v>
          </cell>
          <cell r="V341">
            <v>0</v>
          </cell>
          <cell r="X341">
            <v>0</v>
          </cell>
          <cell r="Y341">
            <v>0</v>
          </cell>
          <cell r="Z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21</v>
          </cell>
          <cell r="AJ341">
            <v>21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N341">
            <v>0</v>
          </cell>
          <cell r="BP341">
            <v>39846</v>
          </cell>
          <cell r="BQ341">
            <v>939</v>
          </cell>
          <cell r="BR341">
            <v>2</v>
          </cell>
          <cell r="BS341">
            <v>209</v>
          </cell>
          <cell r="BT341">
            <v>6</v>
          </cell>
          <cell r="BU341">
            <v>29</v>
          </cell>
          <cell r="BV341">
            <v>12</v>
          </cell>
          <cell r="BW341">
            <v>1</v>
          </cell>
          <cell r="BX341">
            <v>13</v>
          </cell>
          <cell r="BY341">
            <v>0</v>
          </cell>
          <cell r="BZ341">
            <v>21</v>
          </cell>
          <cell r="CA341">
            <v>0</v>
          </cell>
          <cell r="CB341">
            <v>0</v>
          </cell>
          <cell r="DN341">
            <v>15</v>
          </cell>
        </row>
        <row r="342">
          <cell r="C342">
            <v>83</v>
          </cell>
          <cell r="D342">
            <v>429</v>
          </cell>
          <cell r="E342" t="str">
            <v>04120002</v>
          </cell>
          <cell r="F342" t="str">
            <v>Bandung</v>
          </cell>
          <cell r="G342" t="str">
            <v>Human Capital/ Recruitment</v>
          </cell>
          <cell r="H342" t="str">
            <v>04120002</v>
          </cell>
          <cell r="I342" t="str">
            <v>C31300005</v>
          </cell>
          <cell r="J342" t="str">
            <v>HRO</v>
          </cell>
          <cell r="K342" t="str">
            <v>C31400001</v>
          </cell>
          <cell r="L342" t="str">
            <v>BOD</v>
          </cell>
          <cell r="M342" t="str">
            <v>R. Yenny Priastuti</v>
          </cell>
          <cell r="N342" t="str">
            <v>Recruitment &amp; Assesment Staff</v>
          </cell>
          <cell r="O342" t="str">
            <v>XXX</v>
          </cell>
          <cell r="P342" t="str">
            <v>Perempuan</v>
          </cell>
          <cell r="Q342">
            <v>40925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Z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21</v>
          </cell>
          <cell r="AJ342">
            <v>20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R342">
            <v>1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N342">
            <v>0</v>
          </cell>
          <cell r="BP342">
            <v>40925</v>
          </cell>
          <cell r="BQ342">
            <v>-140</v>
          </cell>
          <cell r="BR342">
            <v>-1</v>
          </cell>
          <cell r="BS342">
            <v>225</v>
          </cell>
          <cell r="BT342">
            <v>7</v>
          </cell>
          <cell r="BU342">
            <v>15</v>
          </cell>
          <cell r="BV342">
            <v>7</v>
          </cell>
          <cell r="BW342">
            <v>1</v>
          </cell>
          <cell r="BX342">
            <v>8</v>
          </cell>
          <cell r="BY342">
            <v>0</v>
          </cell>
          <cell r="BZ342">
            <v>20</v>
          </cell>
          <cell r="CA342">
            <v>0</v>
          </cell>
          <cell r="CB342">
            <v>0</v>
          </cell>
          <cell r="DN342">
            <v>0</v>
          </cell>
        </row>
        <row r="343">
          <cell r="C343">
            <v>329</v>
          </cell>
          <cell r="D343">
            <v>430</v>
          </cell>
          <cell r="E343" t="str">
            <v>04120003</v>
          </cell>
          <cell r="F343" t="str">
            <v>Rancaekek</v>
          </cell>
          <cell r="G343" t="str">
            <v xml:space="preserve">Supply Chain Management </v>
          </cell>
          <cell r="H343" t="str">
            <v>04120003</v>
          </cell>
          <cell r="I343" t="str">
            <v>C12000001</v>
          </cell>
          <cell r="J343" t="str">
            <v>SUPPLY MANAGEMENT</v>
          </cell>
          <cell r="K343" t="str">
            <v>C22500001</v>
          </cell>
          <cell r="L343" t="str">
            <v>DC RANCAEKEK</v>
          </cell>
          <cell r="M343" t="str">
            <v>Mohamad Jal - Juli</v>
          </cell>
          <cell r="N343" t="str">
            <v>Helper</v>
          </cell>
          <cell r="O343" t="str">
            <v>XXX</v>
          </cell>
          <cell r="P343" t="str">
            <v>Laki-laki</v>
          </cell>
          <cell r="Q343">
            <v>40932</v>
          </cell>
          <cell r="U343">
            <v>0</v>
          </cell>
          <cell r="V343">
            <v>84800</v>
          </cell>
          <cell r="X343">
            <v>0</v>
          </cell>
          <cell r="Y343">
            <v>0</v>
          </cell>
          <cell r="Z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84800</v>
          </cell>
          <cell r="AI343">
            <v>21</v>
          </cell>
          <cell r="AJ343">
            <v>21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N343">
            <v>84800</v>
          </cell>
          <cell r="BP343">
            <v>40932</v>
          </cell>
          <cell r="BQ343">
            <v>-147</v>
          </cell>
          <cell r="BR343">
            <v>-1</v>
          </cell>
          <cell r="BS343">
            <v>218</v>
          </cell>
          <cell r="BT343">
            <v>7</v>
          </cell>
          <cell r="BU343">
            <v>8</v>
          </cell>
          <cell r="BV343">
            <v>7</v>
          </cell>
          <cell r="BW343">
            <v>0</v>
          </cell>
          <cell r="BX343">
            <v>7</v>
          </cell>
          <cell r="BY343">
            <v>0</v>
          </cell>
          <cell r="BZ343">
            <v>21</v>
          </cell>
          <cell r="CA343">
            <v>0</v>
          </cell>
          <cell r="CB343">
            <v>0</v>
          </cell>
          <cell r="CC343">
            <v>84800</v>
          </cell>
          <cell r="CD343" t="str">
            <v>lembur ke cikarang &amp; semarang</v>
          </cell>
          <cell r="DN343">
            <v>0</v>
          </cell>
        </row>
        <row r="344">
          <cell r="C344">
            <v>249</v>
          </cell>
          <cell r="D344">
            <v>431</v>
          </cell>
          <cell r="E344" t="str">
            <v>04120005</v>
          </cell>
          <cell r="F344" t="str">
            <v>Bandung</v>
          </cell>
          <cell r="G344" t="str">
            <v>R &amp; D</v>
          </cell>
          <cell r="H344" t="str">
            <v>04120005</v>
          </cell>
          <cell r="I344" t="str">
            <v>C13000001</v>
          </cell>
          <cell r="J344" t="str">
            <v>CENTER OF EXCELLENT</v>
          </cell>
          <cell r="K344" t="str">
            <v>C31400001</v>
          </cell>
          <cell r="L344" t="str">
            <v>BOD</v>
          </cell>
          <cell r="M344" t="str">
            <v>Dheasyta Pratiwi</v>
          </cell>
          <cell r="N344" t="str">
            <v>R &amp; D Application Staff</v>
          </cell>
          <cell r="O344" t="str">
            <v>XXX</v>
          </cell>
          <cell r="P344" t="str">
            <v>Perempuan</v>
          </cell>
          <cell r="Q344">
            <v>40940</v>
          </cell>
          <cell r="U344">
            <v>0</v>
          </cell>
          <cell r="V344">
            <v>0</v>
          </cell>
          <cell r="X344">
            <v>0</v>
          </cell>
          <cell r="Y344">
            <v>0</v>
          </cell>
          <cell r="Z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21</v>
          </cell>
          <cell r="AJ344">
            <v>21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N344">
            <v>0</v>
          </cell>
          <cell r="BP344">
            <v>40940</v>
          </cell>
          <cell r="BQ344">
            <v>-155</v>
          </cell>
          <cell r="BR344">
            <v>-1</v>
          </cell>
          <cell r="BS344">
            <v>210</v>
          </cell>
          <cell r="BT344">
            <v>7</v>
          </cell>
          <cell r="BU344">
            <v>0</v>
          </cell>
          <cell r="BV344">
            <v>7</v>
          </cell>
          <cell r="BW344">
            <v>0</v>
          </cell>
          <cell r="BX344">
            <v>7</v>
          </cell>
          <cell r="BY344">
            <v>0</v>
          </cell>
          <cell r="BZ344">
            <v>21</v>
          </cell>
          <cell r="CA344">
            <v>0</v>
          </cell>
          <cell r="CB344">
            <v>0</v>
          </cell>
          <cell r="DN344">
            <v>0</v>
          </cell>
        </row>
        <row r="345">
          <cell r="C345">
            <v>224</v>
          </cell>
          <cell r="D345">
            <v>432</v>
          </cell>
          <cell r="E345" t="str">
            <v>03120033</v>
          </cell>
          <cell r="F345" t="str">
            <v>Cicalengka</v>
          </cell>
          <cell r="G345" t="str">
            <v>Project engineering</v>
          </cell>
          <cell r="H345" t="str">
            <v>03120033</v>
          </cell>
          <cell r="I345" t="str">
            <v>C12000007</v>
          </cell>
          <cell r="J345" t="str">
            <v>PROJECT ENG.</v>
          </cell>
          <cell r="K345" t="str">
            <v>C11900001</v>
          </cell>
          <cell r="L345" t="str">
            <v>Manufacturing Support</v>
          </cell>
          <cell r="M345" t="str">
            <v>Edi Suhendi</v>
          </cell>
          <cell r="N345" t="str">
            <v>Mechanical Engineer</v>
          </cell>
          <cell r="O345" t="str">
            <v>XXX</v>
          </cell>
          <cell r="P345" t="str">
            <v>Laki-laki</v>
          </cell>
          <cell r="Q345">
            <v>40946</v>
          </cell>
          <cell r="U345">
            <v>0</v>
          </cell>
          <cell r="V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25</v>
          </cell>
          <cell r="AJ345">
            <v>25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N345">
            <v>0</v>
          </cell>
          <cell r="BP345">
            <v>40946</v>
          </cell>
          <cell r="BQ345">
            <v>-161</v>
          </cell>
          <cell r="BR345">
            <v>-1</v>
          </cell>
          <cell r="BS345">
            <v>204</v>
          </cell>
          <cell r="BT345">
            <v>6</v>
          </cell>
          <cell r="BU345">
            <v>24</v>
          </cell>
          <cell r="BV345">
            <v>6</v>
          </cell>
          <cell r="BW345">
            <v>1</v>
          </cell>
          <cell r="BX345">
            <v>7</v>
          </cell>
          <cell r="BY345">
            <v>0</v>
          </cell>
          <cell r="BZ345">
            <v>25</v>
          </cell>
          <cell r="CA345">
            <v>0</v>
          </cell>
          <cell r="CB345">
            <v>0</v>
          </cell>
          <cell r="DN345">
            <v>0</v>
          </cell>
        </row>
        <row r="346">
          <cell r="C346">
            <v>74</v>
          </cell>
          <cell r="D346">
            <v>433</v>
          </cell>
          <cell r="E346" t="str">
            <v>04120006</v>
          </cell>
          <cell r="F346" t="str">
            <v>Bandung</v>
          </cell>
          <cell r="G346" t="str">
            <v>Human Capital/ General Affair</v>
          </cell>
          <cell r="H346" t="str">
            <v>04120006</v>
          </cell>
          <cell r="I346" t="str">
            <v>C31300005</v>
          </cell>
          <cell r="J346" t="str">
            <v>HRO</v>
          </cell>
          <cell r="K346" t="str">
            <v>C31400001</v>
          </cell>
          <cell r="L346" t="str">
            <v>BOD</v>
          </cell>
          <cell r="M346" t="str">
            <v>Astri Ainun Fitria</v>
          </cell>
          <cell r="N346" t="str">
            <v>Receptionist</v>
          </cell>
          <cell r="O346" t="str">
            <v>XXX</v>
          </cell>
          <cell r="P346" t="str">
            <v>Perempuan</v>
          </cell>
          <cell r="Q346">
            <v>40952</v>
          </cell>
          <cell r="U346">
            <v>0</v>
          </cell>
          <cell r="V346">
            <v>0</v>
          </cell>
          <cell r="X346">
            <v>0</v>
          </cell>
          <cell r="Y346">
            <v>0</v>
          </cell>
          <cell r="Z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21</v>
          </cell>
          <cell r="AJ346">
            <v>20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1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N346">
            <v>0</v>
          </cell>
          <cell r="BP346">
            <v>40952</v>
          </cell>
          <cell r="BQ346">
            <v>-167</v>
          </cell>
          <cell r="BR346">
            <v>-1</v>
          </cell>
          <cell r="BS346">
            <v>198</v>
          </cell>
          <cell r="BT346">
            <v>6</v>
          </cell>
          <cell r="BU346">
            <v>18</v>
          </cell>
          <cell r="BV346">
            <v>6</v>
          </cell>
          <cell r="BW346">
            <v>1</v>
          </cell>
          <cell r="BX346">
            <v>7</v>
          </cell>
          <cell r="BY346">
            <v>0</v>
          </cell>
          <cell r="BZ346">
            <v>20</v>
          </cell>
          <cell r="CA346">
            <v>0</v>
          </cell>
          <cell r="CB346">
            <v>0</v>
          </cell>
          <cell r="DN346">
            <v>0</v>
          </cell>
        </row>
        <row r="347">
          <cell r="C347">
            <v>330</v>
          </cell>
          <cell r="D347">
            <v>434</v>
          </cell>
          <cell r="E347" t="str">
            <v>04120007</v>
          </cell>
          <cell r="F347" t="str">
            <v>Bojong 18</v>
          </cell>
          <cell r="G347" t="str">
            <v xml:space="preserve">Supply Chain Management </v>
          </cell>
          <cell r="H347" t="str">
            <v>04120007</v>
          </cell>
          <cell r="I347" t="str">
            <v>C12000001</v>
          </cell>
          <cell r="J347" t="str">
            <v>SUPPLY MANAGEMENT</v>
          </cell>
          <cell r="K347" t="str">
            <v>C22500001</v>
          </cell>
          <cell r="L347" t="str">
            <v>DC RANCAEKEK</v>
          </cell>
          <cell r="M347" t="str">
            <v>Ulfa Junia Zulmi</v>
          </cell>
          <cell r="N347" t="str">
            <v>Logistics Administration - Clerk</v>
          </cell>
          <cell r="O347" t="str">
            <v>XXX</v>
          </cell>
          <cell r="P347" t="str">
            <v>Perempuan</v>
          </cell>
          <cell r="Q347">
            <v>40945</v>
          </cell>
          <cell r="U347">
            <v>0</v>
          </cell>
          <cell r="V347">
            <v>0</v>
          </cell>
          <cell r="X347">
            <v>0</v>
          </cell>
          <cell r="Y347">
            <v>0</v>
          </cell>
          <cell r="Z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21</v>
          </cell>
          <cell r="AJ347">
            <v>21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N347">
            <v>0</v>
          </cell>
          <cell r="BP347">
            <v>40945</v>
          </cell>
          <cell r="BQ347">
            <v>-160</v>
          </cell>
          <cell r="BR347">
            <v>-1</v>
          </cell>
          <cell r="BS347">
            <v>205</v>
          </cell>
          <cell r="BT347">
            <v>6</v>
          </cell>
          <cell r="BU347">
            <v>25</v>
          </cell>
          <cell r="BV347">
            <v>6</v>
          </cell>
          <cell r="BW347">
            <v>1</v>
          </cell>
          <cell r="BX347">
            <v>7</v>
          </cell>
          <cell r="BY347">
            <v>0</v>
          </cell>
          <cell r="BZ347">
            <v>21</v>
          </cell>
          <cell r="CA347">
            <v>0</v>
          </cell>
          <cell r="CB347">
            <v>0</v>
          </cell>
          <cell r="DN347">
            <v>0</v>
          </cell>
        </row>
        <row r="348">
          <cell r="C348">
            <v>241</v>
          </cell>
          <cell r="D348">
            <v>435</v>
          </cell>
          <cell r="E348" t="str">
            <v>03060151</v>
          </cell>
          <cell r="F348" t="str">
            <v>Bandung</v>
          </cell>
          <cell r="G348" t="str">
            <v>Human Capital</v>
          </cell>
          <cell r="H348" t="str">
            <v>03060151</v>
          </cell>
          <cell r="I348" t="str">
            <v>C31300002</v>
          </cell>
          <cell r="J348" t="str">
            <v>LEARNING</v>
          </cell>
          <cell r="K348" t="str">
            <v>C31400001</v>
          </cell>
          <cell r="L348" t="str">
            <v>BOD</v>
          </cell>
          <cell r="M348" t="str">
            <v>Chalid Kurdi</v>
          </cell>
          <cell r="N348" t="str">
            <v>People &amp; Organization Development Supervisor</v>
          </cell>
          <cell r="O348" t="str">
            <v>XXX</v>
          </cell>
          <cell r="P348" t="str">
            <v>Laki-laki</v>
          </cell>
          <cell r="Q348">
            <v>38820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Z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35</v>
          </cell>
          <cell r="AJ348">
            <v>14</v>
          </cell>
          <cell r="AK348">
            <v>0</v>
          </cell>
          <cell r="AL348">
            <v>0</v>
          </cell>
          <cell r="AM348">
            <v>0</v>
          </cell>
          <cell r="AN348">
            <v>16</v>
          </cell>
          <cell r="AO348">
            <v>0</v>
          </cell>
          <cell r="AP348">
            <v>0</v>
          </cell>
          <cell r="AR348">
            <v>0</v>
          </cell>
          <cell r="AS348">
            <v>5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0.02</v>
          </cell>
          <cell r="BL348">
            <v>0</v>
          </cell>
          <cell r="BN348">
            <v>0</v>
          </cell>
          <cell r="BP348">
            <v>38820</v>
          </cell>
          <cell r="BQ348">
            <v>1965</v>
          </cell>
          <cell r="BR348">
            <v>5</v>
          </cell>
          <cell r="BS348">
            <v>140</v>
          </cell>
          <cell r="BT348">
            <v>4</v>
          </cell>
          <cell r="BU348">
            <v>20</v>
          </cell>
          <cell r="BV348">
            <v>12</v>
          </cell>
          <cell r="BW348">
            <v>1</v>
          </cell>
          <cell r="BX348">
            <v>13</v>
          </cell>
          <cell r="BY348">
            <v>0</v>
          </cell>
          <cell r="BZ348">
            <v>14</v>
          </cell>
          <cell r="CA348">
            <v>0</v>
          </cell>
          <cell r="CB348">
            <v>0</v>
          </cell>
          <cell r="DN348">
            <v>0</v>
          </cell>
        </row>
        <row r="349">
          <cell r="C349">
            <v>331</v>
          </cell>
          <cell r="D349">
            <v>436</v>
          </cell>
          <cell r="E349" t="str">
            <v>04120008</v>
          </cell>
          <cell r="F349" t="str">
            <v>Bojong 18</v>
          </cell>
          <cell r="G349" t="str">
            <v xml:space="preserve">Supply Chain Management </v>
          </cell>
          <cell r="H349" t="str">
            <v>04120008</v>
          </cell>
          <cell r="I349" t="str">
            <v>C12000001</v>
          </cell>
          <cell r="J349" t="str">
            <v>SUPPLY MANAGEMENT</v>
          </cell>
          <cell r="K349" t="str">
            <v>C22500001</v>
          </cell>
          <cell r="L349" t="str">
            <v>DC RANCAEKEK</v>
          </cell>
          <cell r="M349" t="str">
            <v>Tatang Topani</v>
          </cell>
          <cell r="N349" t="str">
            <v>Driver</v>
          </cell>
          <cell r="O349" t="str">
            <v>XXX</v>
          </cell>
          <cell r="P349" t="str">
            <v>Laki-laki</v>
          </cell>
          <cell r="Q349">
            <v>40959</v>
          </cell>
          <cell r="U349">
            <v>0</v>
          </cell>
          <cell r="V349">
            <v>127200</v>
          </cell>
          <cell r="X349">
            <v>0</v>
          </cell>
          <cell r="Y349">
            <v>0</v>
          </cell>
          <cell r="Z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127200</v>
          </cell>
          <cell r="AI349">
            <v>20</v>
          </cell>
          <cell r="AJ349">
            <v>20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N349">
            <v>127200</v>
          </cell>
          <cell r="BP349">
            <v>40959</v>
          </cell>
          <cell r="BQ349">
            <v>-174</v>
          </cell>
          <cell r="BR349">
            <v>-1</v>
          </cell>
          <cell r="BS349">
            <v>191</v>
          </cell>
          <cell r="BT349">
            <v>6</v>
          </cell>
          <cell r="BU349">
            <v>11</v>
          </cell>
          <cell r="BV349">
            <v>6</v>
          </cell>
          <cell r="BW349">
            <v>0</v>
          </cell>
          <cell r="BX349">
            <v>6</v>
          </cell>
          <cell r="BY349">
            <v>0</v>
          </cell>
          <cell r="BZ349">
            <v>20</v>
          </cell>
          <cell r="CA349">
            <v>0</v>
          </cell>
          <cell r="CB349">
            <v>0</v>
          </cell>
          <cell r="CC349">
            <v>127200</v>
          </cell>
          <cell r="CD349" t="str">
            <v>lembur ke semarang</v>
          </cell>
          <cell r="DN349">
            <v>0</v>
          </cell>
        </row>
        <row r="350">
          <cell r="C350">
            <v>250</v>
          </cell>
          <cell r="D350">
            <v>437</v>
          </cell>
          <cell r="E350" t="str">
            <v>04120009</v>
          </cell>
          <cell r="F350" t="str">
            <v>Bojong 18</v>
          </cell>
          <cell r="G350" t="str">
            <v>R &amp; D</v>
          </cell>
          <cell r="H350" t="str">
            <v>04120009</v>
          </cell>
          <cell r="I350" t="str">
            <v>C13000001</v>
          </cell>
          <cell r="J350" t="str">
            <v>CENTER OF EXCELLENT</v>
          </cell>
          <cell r="K350" t="str">
            <v>C31400001</v>
          </cell>
          <cell r="L350" t="str">
            <v>BOD</v>
          </cell>
          <cell r="M350" t="str">
            <v>Muhammad Raifan Nur Bahagia</v>
          </cell>
          <cell r="N350" t="str">
            <v>R &amp; D Packaging Staff</v>
          </cell>
          <cell r="O350" t="str">
            <v>XXX</v>
          </cell>
          <cell r="P350" t="str">
            <v>Laki-laki</v>
          </cell>
          <cell r="Q350">
            <v>40966</v>
          </cell>
          <cell r="U350">
            <v>0</v>
          </cell>
          <cell r="V350">
            <v>0</v>
          </cell>
          <cell r="X350">
            <v>0</v>
          </cell>
          <cell r="Y350">
            <v>0</v>
          </cell>
          <cell r="Z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15</v>
          </cell>
          <cell r="AJ350">
            <v>15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N350">
            <v>0</v>
          </cell>
          <cell r="BP350">
            <v>40966</v>
          </cell>
          <cell r="BQ350">
            <v>-181</v>
          </cell>
          <cell r="BR350">
            <v>-1</v>
          </cell>
          <cell r="BS350">
            <v>184</v>
          </cell>
          <cell r="BT350">
            <v>6</v>
          </cell>
          <cell r="BU350">
            <v>4</v>
          </cell>
          <cell r="BV350">
            <v>6</v>
          </cell>
          <cell r="BW350">
            <v>0</v>
          </cell>
          <cell r="BX350">
            <v>6</v>
          </cell>
          <cell r="BY350">
            <v>0</v>
          </cell>
          <cell r="BZ350">
            <v>15</v>
          </cell>
          <cell r="CA350">
            <v>0</v>
          </cell>
          <cell r="CB350">
            <v>0</v>
          </cell>
          <cell r="DN350">
            <v>0</v>
          </cell>
        </row>
        <row r="351">
          <cell r="C351">
            <v>198</v>
          </cell>
          <cell r="D351">
            <v>438</v>
          </cell>
          <cell r="E351" t="str">
            <v>06120040</v>
          </cell>
          <cell r="F351" t="str">
            <v>Rancaekek</v>
          </cell>
          <cell r="G351" t="str">
            <v>Plant Rancaekek/ Technical service</v>
          </cell>
          <cell r="H351" t="str">
            <v>06120040</v>
          </cell>
          <cell r="I351" t="str">
            <v>C11420006</v>
          </cell>
          <cell r="J351" t="str">
            <v>MACHINE MAINT. RCK</v>
          </cell>
          <cell r="K351" t="str">
            <v>C11410004</v>
          </cell>
          <cell r="L351" t="str">
            <v>PROD. LINE RCK</v>
          </cell>
          <cell r="M351" t="str">
            <v>Pepen Kurniawan</v>
          </cell>
          <cell r="N351" t="str">
            <v>Maintenance Foreman</v>
          </cell>
          <cell r="O351" t="str">
            <v>XXX</v>
          </cell>
          <cell r="P351" t="str">
            <v>Laki-laki</v>
          </cell>
          <cell r="Q351">
            <v>40970</v>
          </cell>
          <cell r="U351">
            <v>0</v>
          </cell>
          <cell r="V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7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15</v>
          </cell>
          <cell r="AJ351">
            <v>14</v>
          </cell>
          <cell r="AK351">
            <v>0</v>
          </cell>
          <cell r="AL351">
            <v>0</v>
          </cell>
          <cell r="AM351">
            <v>0</v>
          </cell>
          <cell r="AN351">
            <v>1</v>
          </cell>
          <cell r="AO351">
            <v>0</v>
          </cell>
          <cell r="AP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N351">
            <v>0</v>
          </cell>
          <cell r="BP351">
            <v>40970</v>
          </cell>
          <cell r="BQ351">
            <v>-185</v>
          </cell>
          <cell r="BR351">
            <v>-1</v>
          </cell>
          <cell r="BS351">
            <v>180</v>
          </cell>
          <cell r="BT351">
            <v>6</v>
          </cell>
          <cell r="BU351">
            <v>0</v>
          </cell>
          <cell r="BV351">
            <v>6</v>
          </cell>
          <cell r="BW351">
            <v>0</v>
          </cell>
          <cell r="BX351">
            <v>6</v>
          </cell>
          <cell r="BY351">
            <v>0</v>
          </cell>
          <cell r="BZ351">
            <v>14</v>
          </cell>
          <cell r="CA351">
            <v>0</v>
          </cell>
          <cell r="CB351">
            <v>0</v>
          </cell>
          <cell r="DN351">
            <v>0</v>
          </cell>
        </row>
        <row r="352">
          <cell r="C352">
            <v>336</v>
          </cell>
          <cell r="D352">
            <v>439</v>
          </cell>
          <cell r="E352" t="str">
            <v>04120010</v>
          </cell>
          <cell r="F352" t="str">
            <v>Bandung</v>
          </cell>
          <cell r="G352" t="str">
            <v>System Development</v>
          </cell>
          <cell r="H352" t="str">
            <v>04120010</v>
          </cell>
          <cell r="I352" t="str">
            <v>C31100003</v>
          </cell>
          <cell r="J352" t="str">
            <v>POLICY &amp; MONITORING</v>
          </cell>
          <cell r="K352" t="str">
            <v>C31400001</v>
          </cell>
          <cell r="L352" t="str">
            <v>BOD</v>
          </cell>
          <cell r="M352" t="str">
            <v>Ardan Wiwaha</v>
          </cell>
          <cell r="N352" t="str">
            <v>System Development Staff</v>
          </cell>
          <cell r="O352" t="str">
            <v>XXX</v>
          </cell>
          <cell r="P352" t="str">
            <v>Laki-laki</v>
          </cell>
          <cell r="Q352">
            <v>40973</v>
          </cell>
          <cell r="U352">
            <v>0</v>
          </cell>
          <cell r="V352">
            <v>0</v>
          </cell>
          <cell r="X352">
            <v>0</v>
          </cell>
          <cell r="Y352">
            <v>0</v>
          </cell>
          <cell r="Z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3</v>
          </cell>
          <cell r="AJ352">
            <v>3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N352">
            <v>0</v>
          </cell>
          <cell r="BP352">
            <v>40973</v>
          </cell>
          <cell r="BQ352">
            <v>-188</v>
          </cell>
          <cell r="BR352">
            <v>-1</v>
          </cell>
          <cell r="BS352">
            <v>177</v>
          </cell>
          <cell r="BT352">
            <v>5</v>
          </cell>
          <cell r="BU352">
            <v>27</v>
          </cell>
          <cell r="BV352">
            <v>5</v>
          </cell>
          <cell r="BW352">
            <v>1</v>
          </cell>
          <cell r="BX352">
            <v>6</v>
          </cell>
          <cell r="BY352">
            <v>0</v>
          </cell>
          <cell r="BZ352">
            <v>3</v>
          </cell>
          <cell r="CA352">
            <v>0</v>
          </cell>
          <cell r="CB352">
            <v>0</v>
          </cell>
          <cell r="DN352">
            <v>0</v>
          </cell>
        </row>
        <row r="353">
          <cell r="C353">
            <v>251</v>
          </cell>
          <cell r="D353">
            <v>440</v>
          </cell>
          <cell r="E353" t="str">
            <v>04120011</v>
          </cell>
          <cell r="F353" t="str">
            <v>Bojong 18</v>
          </cell>
          <cell r="G353" t="str">
            <v>R&amp;D</v>
          </cell>
          <cell r="H353" t="str">
            <v>04120011</v>
          </cell>
          <cell r="I353" t="str">
            <v>C13000001</v>
          </cell>
          <cell r="J353" t="str">
            <v>CENTER OF EXCELLENT</v>
          </cell>
          <cell r="K353" t="str">
            <v>C31400001</v>
          </cell>
          <cell r="L353" t="str">
            <v>BOD</v>
          </cell>
          <cell r="M353" t="str">
            <v>Dian Maria Fitria</v>
          </cell>
          <cell r="N353" t="str">
            <v xml:space="preserve">R &amp; D Staff - Regulatory Service </v>
          </cell>
          <cell r="O353" t="str">
            <v>XXX</v>
          </cell>
          <cell r="P353" t="str">
            <v>Perempuan</v>
          </cell>
          <cell r="Q353">
            <v>40974</v>
          </cell>
          <cell r="U353">
            <v>0</v>
          </cell>
          <cell r="V353">
            <v>0</v>
          </cell>
          <cell r="X353">
            <v>0</v>
          </cell>
          <cell r="Y353">
            <v>0</v>
          </cell>
          <cell r="Z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14</v>
          </cell>
          <cell r="AJ353">
            <v>9</v>
          </cell>
          <cell r="AK353">
            <v>0</v>
          </cell>
          <cell r="AL353">
            <v>0</v>
          </cell>
          <cell r="AM353">
            <v>0</v>
          </cell>
          <cell r="AN353">
            <v>5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N353">
            <v>0</v>
          </cell>
          <cell r="BP353">
            <v>40974</v>
          </cell>
          <cell r="BQ353">
            <v>-189</v>
          </cell>
          <cell r="BR353">
            <v>-1</v>
          </cell>
          <cell r="BS353">
            <v>176</v>
          </cell>
          <cell r="BT353">
            <v>5</v>
          </cell>
          <cell r="BU353">
            <v>26</v>
          </cell>
          <cell r="BV353">
            <v>5</v>
          </cell>
          <cell r="BW353">
            <v>1</v>
          </cell>
          <cell r="BX353">
            <v>6</v>
          </cell>
          <cell r="BY353">
            <v>0</v>
          </cell>
          <cell r="BZ353">
            <v>9</v>
          </cell>
          <cell r="CA353">
            <v>0</v>
          </cell>
          <cell r="CB353">
            <v>0</v>
          </cell>
          <cell r="DN353">
            <v>0</v>
          </cell>
        </row>
        <row r="354">
          <cell r="C354">
            <v>174</v>
          </cell>
          <cell r="D354">
            <v>441</v>
          </cell>
          <cell r="E354" t="str">
            <v>03120029</v>
          </cell>
          <cell r="F354" t="str">
            <v>Cicalengka</v>
          </cell>
          <cell r="G354" t="str">
            <v>Plant Cicalengka/Production</v>
          </cell>
          <cell r="H354" t="str">
            <v>03120029</v>
          </cell>
          <cell r="I354" t="str">
            <v>C11310005</v>
          </cell>
          <cell r="J354" t="str">
            <v>PROD. LINE CCLK</v>
          </cell>
          <cell r="K354" t="str">
            <v>C11310005</v>
          </cell>
          <cell r="L354" t="str">
            <v>PROD. LINE CCLK</v>
          </cell>
          <cell r="M354" t="str">
            <v>Iwan Sugiyarto</v>
          </cell>
          <cell r="N354" t="str">
            <v>Production Foreman</v>
          </cell>
          <cell r="O354" t="str">
            <v>XXX</v>
          </cell>
          <cell r="P354" t="str">
            <v>Laki-laki</v>
          </cell>
          <cell r="Q354">
            <v>40942</v>
          </cell>
          <cell r="U354">
            <v>0</v>
          </cell>
          <cell r="V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</v>
          </cell>
          <cell r="AB354">
            <v>1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25</v>
          </cell>
          <cell r="AJ354">
            <v>25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N354">
            <v>0</v>
          </cell>
          <cell r="BP354">
            <v>40942</v>
          </cell>
          <cell r="BQ354">
            <v>-157</v>
          </cell>
          <cell r="BR354">
            <v>-1</v>
          </cell>
          <cell r="BS354">
            <v>208</v>
          </cell>
          <cell r="BT354">
            <v>6</v>
          </cell>
          <cell r="BU354">
            <v>28</v>
          </cell>
          <cell r="BV354">
            <v>6</v>
          </cell>
          <cell r="BW354">
            <v>1</v>
          </cell>
          <cell r="BX354">
            <v>7</v>
          </cell>
          <cell r="BY354">
            <v>0</v>
          </cell>
          <cell r="BZ354">
            <v>25</v>
          </cell>
          <cell r="CA354">
            <v>0</v>
          </cell>
          <cell r="CB354">
            <v>0</v>
          </cell>
          <cell r="DN35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DMK"/>
      <sheetName val="A"/>
      <sheetName val="B"/>
      <sheetName val="Sheet1"/>
      <sheetName val="KONSOL SUBS"/>
      <sheetName val="GeneralInfo"/>
      <sheetName val="Marshal"/>
      <sheetName val="OLDMAP"/>
      <sheetName val="UNEARN1"/>
      <sheetName val="RUGILABA"/>
      <sheetName val="INPUT"/>
      <sheetName val="BusUnit_BS"/>
      <sheetName val="divpl"/>
      <sheetName val="OH_Operating"/>
      <sheetName val="OH_Tenders"/>
      <sheetName val="DH_RI_SI Exception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NERACA"/>
      <sheetName val="RUGILABA"/>
      <sheetName val="Perhit PPH"/>
      <sheetName val="Peny. Equip"/>
      <sheetName val="Peny. Furn"/>
      <sheetName val="Sales(kom)"/>
      <sheetName val="Rekon sales"/>
      <sheetName val="Sales(fis)"/>
      <sheetName val="PPh23"/>
      <sheetName val="Prepaid Tax"/>
      <sheetName val="Jurnal"/>
      <sheetName val="lampiran"/>
      <sheetName val="Penjelasan"/>
      <sheetName val="B"/>
      <sheetName val="Sheet1"/>
      <sheetName val="Ner"/>
      <sheetName val="analis"/>
      <sheetName val="Marshal"/>
      <sheetName val="Permanent info"/>
      <sheetName val="Rpt13.Oth"/>
      <sheetName val="panther"/>
      <sheetName val="d_com"/>
      <sheetName val="KONSOL SUBS"/>
      <sheetName val="TB"/>
      <sheetName val="B7"/>
      <sheetName val="BS final"/>
      <sheetName val="Settings"/>
      <sheetName val="Type"/>
      <sheetName val="212.LAP NERACA FISKAL 2000"/>
      <sheetName val="FE-1771$.P1"/>
      <sheetName val="INPUT"/>
      <sheetName val="Annual report"/>
      <sheetName val="Data for Broker link"/>
      <sheetName val="31 Sept 2000"/>
      <sheetName val="30 Okt 2000"/>
      <sheetName val="30 Nop 2000"/>
      <sheetName val="29 Desember 2000"/>
      <sheetName val="Sandi Juli"/>
      <sheetName val="Sandi Sept"/>
      <sheetName val="Sandi laba rugi"/>
      <sheetName val="Form-1"/>
      <sheetName val="Form-1A"/>
      <sheetName val="Form-2"/>
      <sheetName val="Form-3"/>
      <sheetName val="Form-4"/>
      <sheetName val="Form-5"/>
      <sheetName val="Form-6"/>
      <sheetName val="Form-7"/>
      <sheetName val="Form-7A"/>
      <sheetName val="Form-8"/>
      <sheetName val="Form-9"/>
      <sheetName val="Form-10"/>
      <sheetName val="Form-11"/>
      <sheetName val="Form-12"/>
      <sheetName val="Form-13"/>
      <sheetName val="TblPajak"/>
      <sheetName val="trf multiple"/>
      <sheetName val="trfakt sgl"/>
      <sheetName val="PENDING PO &amp; LC"/>
      <sheetName val="RECEIPTS"/>
      <sheetName val="LANJUTAN"/>
      <sheetName val="EXP0905"/>
      <sheetName val="INP-FARMER U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RECON DETAIL"/>
      <sheetName val="RECON-ALL"/>
      <sheetName val="DEPK2003"/>
      <sheetName val="Links"/>
      <sheetName val="#REF"/>
      <sheetName val="TERM OF PAYMENT"/>
      <sheetName val="RUGILABA"/>
      <sheetName val="Wil"/>
      <sheetName val="Sheet1"/>
      <sheetName val="Sheet2 (2)"/>
      <sheetName val="0"/>
      <sheetName val="ANALISIS"/>
      <sheetName val="A"/>
      <sheetName val="Altman Z Score"/>
      <sheetName val="3. Neraca dan RL"/>
      <sheetName val="Biaya Departemen"/>
      <sheetName val="Type"/>
      <sheetName val="B"/>
      <sheetName val="JOURNAL"/>
      <sheetName val="GeneralInfo"/>
      <sheetName val="PLCKM"/>
      <sheetName val="KODE"/>
      <sheetName val="bs"/>
      <sheetName val="GL"/>
      <sheetName val="P&amp;L98"/>
      <sheetName val="PLKMN"/>
      <sheetName val="K&amp;B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00 received in 01"/>
      <sheetName val="GL 01 report 00"/>
      <sheetName val="2001 per GL (2)"/>
      <sheetName val="2001 per month (2)"/>
      <sheetName val="2001 per GL (1)"/>
      <sheetName val=" 2001 per month (1)"/>
      <sheetName val="Per GL J a n"/>
      <sheetName val="F e b"/>
      <sheetName val="M a r"/>
      <sheetName val="A p r"/>
      <sheetName val="M a y"/>
      <sheetName val="J u n"/>
      <sheetName val="J u l"/>
      <sheetName val="A u g"/>
      <sheetName val="S e p"/>
      <sheetName val="O c t"/>
      <sheetName val="N o v"/>
      <sheetName val="Dec"/>
      <sheetName val="Marshal"/>
      <sheetName val="mapping2"/>
      <sheetName val="F1771-III"/>
      <sheetName val="F1771-2"/>
      <sheetName val="Flow"/>
      <sheetName val="CPIS"/>
      <sheetName val="A"/>
      <sheetName val="Disposals"/>
    </sheetNames>
    <sheetDataSet>
      <sheetData sheetId="0" refreshError="1">
        <row r="10">
          <cell r="C10" t="str">
            <v>1.061.050.9-051</v>
          </cell>
        </row>
        <row r="14">
          <cell r="C14" t="str">
            <v>1.002.035.2-051</v>
          </cell>
        </row>
        <row r="17">
          <cell r="C17" t="str">
            <v>1.562.308.5-028</v>
          </cell>
        </row>
        <row r="22">
          <cell r="C22" t="str">
            <v>5.031.472.3-014</v>
          </cell>
        </row>
        <row r="23">
          <cell r="C23" t="str">
            <v>1.317.690.4-011</v>
          </cell>
        </row>
        <row r="36">
          <cell r="C36" t="str">
            <v>1.348.505.7-011</v>
          </cell>
        </row>
        <row r="43">
          <cell r="C43" t="str">
            <v>1.061.616.7-056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C15" t="str">
            <v>1.957.310.4-026</v>
          </cell>
        </row>
        <row r="18">
          <cell r="C18" t="str">
            <v>1.070.812.1-056</v>
          </cell>
        </row>
        <row r="19">
          <cell r="C19" t="str">
            <v>1.677.443.2-611</v>
          </cell>
        </row>
        <row r="21">
          <cell r="C21" t="str">
            <v>1.343.826.2-015</v>
          </cell>
        </row>
        <row r="29">
          <cell r="C29" t="str">
            <v>1.347.421.8-021</v>
          </cell>
        </row>
      </sheetData>
      <sheetData sheetId="7" refreshError="1">
        <row r="18">
          <cell r="C18" t="str">
            <v>1.849.654.7-025</v>
          </cell>
        </row>
        <row r="22">
          <cell r="C22" t="str">
            <v>1.891.817.7-041</v>
          </cell>
        </row>
      </sheetData>
      <sheetData sheetId="8" refreshError="1">
        <row r="17">
          <cell r="C17" t="str">
            <v>01.677.443.2-611.000</v>
          </cell>
        </row>
      </sheetData>
      <sheetData sheetId="9" refreshError="1">
        <row r="10">
          <cell r="C10" t="str">
            <v>01.061.608.4-056.000</v>
          </cell>
        </row>
        <row r="12">
          <cell r="C12" t="str">
            <v>01.757.748.7-053.000</v>
          </cell>
        </row>
        <row r="28">
          <cell r="C28" t="str">
            <v>01.067.638.5-053.000</v>
          </cell>
        </row>
        <row r="29">
          <cell r="C29" t="str">
            <v>01.343.826.2-015.000</v>
          </cell>
        </row>
      </sheetData>
      <sheetData sheetId="10" refreshError="1">
        <row r="13">
          <cell r="C13" t="str">
            <v>01.061.593.8-056.000</v>
          </cell>
        </row>
        <row r="14">
          <cell r="C14" t="str">
            <v>1.302.912.9-042</v>
          </cell>
        </row>
        <row r="27">
          <cell r="C27" t="str">
            <v>01.347.421.8-021.000</v>
          </cell>
        </row>
      </sheetData>
      <sheetData sheetId="11" refreshError="1">
        <row r="13">
          <cell r="C13" t="str">
            <v>01.304.266.8-011.000</v>
          </cell>
        </row>
        <row r="14">
          <cell r="C14" t="str">
            <v>01.339.248.5-056.000</v>
          </cell>
        </row>
      </sheetData>
      <sheetData sheetId="12" refreshError="1">
        <row r="9">
          <cell r="C9" t="str">
            <v>01.562.308.5-028.000</v>
          </cell>
        </row>
        <row r="14">
          <cell r="C14" t="str">
            <v>01.061.616.7-056.000</v>
          </cell>
        </row>
      </sheetData>
      <sheetData sheetId="13" refreshError="1">
        <row r="11">
          <cell r="C11" t="str">
            <v>01.957.310.4-026.000</v>
          </cell>
        </row>
        <row r="16">
          <cell r="C16" t="str">
            <v>01.061.617.5-056.000</v>
          </cell>
        </row>
        <row r="30">
          <cell r="C30" t="str">
            <v>01.060.157.3-056.000</v>
          </cell>
        </row>
      </sheetData>
      <sheetData sheetId="14" refreshError="1">
        <row r="14">
          <cell r="C14" t="str">
            <v>01.002.883.5-054.000</v>
          </cell>
        </row>
      </sheetData>
      <sheetData sheetId="15" refreshError="1">
        <row r="9">
          <cell r="C9" t="str">
            <v>01.310.774.3-015.000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10-14-11"/>
      <sheetName val="Sheet"/>
      <sheetName val="POSITIONING &amp; ATTENDANCE"/>
      <sheetName val="ALOKASI KARYAWAN"/>
      <sheetName val="TURNOVER"/>
      <sheetName val="Sheet3"/>
      <sheetName val="SUMMARY"/>
      <sheetName val="Sheet2"/>
      <sheetName val="Sheet4"/>
      <sheetName val="COST CENTER I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P8" t="str">
            <v>ACCTG PLANT CCLK</v>
          </cell>
        </row>
        <row r="9">
          <cell r="P9" t="str">
            <v>AHH</v>
          </cell>
        </row>
        <row r="10">
          <cell r="P10" t="str">
            <v>BISVIT</v>
          </cell>
        </row>
        <row r="11">
          <cell r="P11" t="str">
            <v>BISVIT SELIMUT</v>
          </cell>
        </row>
        <row r="12">
          <cell r="P12" t="str">
            <v>BRETOS</v>
          </cell>
        </row>
        <row r="13">
          <cell r="P13" t="str">
            <v>CHEESE SPREAD</v>
          </cell>
        </row>
        <row r="14">
          <cell r="P14" t="str">
            <v>CRACKERS</v>
          </cell>
        </row>
        <row r="15">
          <cell r="P15" t="str">
            <v>CRACSTER</v>
          </cell>
        </row>
        <row r="16">
          <cell r="P16" t="str">
            <v>FM CCLK</v>
          </cell>
        </row>
        <row r="17">
          <cell r="P17" t="str">
            <v>KOFER</v>
          </cell>
        </row>
        <row r="18">
          <cell r="P18" t="str">
            <v>MACHINE MAINT. CCLK</v>
          </cell>
        </row>
        <row r="19">
          <cell r="P19" t="str">
            <v>MIXER B</v>
          </cell>
        </row>
        <row r="20">
          <cell r="P20" t="str">
            <v>PACKAGING POW 2 W</v>
          </cell>
        </row>
        <row r="21">
          <cell r="P21" t="str">
            <v>PACKING AHH</v>
          </cell>
        </row>
        <row r="22">
          <cell r="P22" t="str">
            <v>PACKING BISVIT</v>
          </cell>
        </row>
        <row r="23">
          <cell r="P23" t="str">
            <v>PACKING BRETOS</v>
          </cell>
        </row>
        <row r="24">
          <cell r="P24" t="str">
            <v>PACKING CHEESE SPREAD</v>
          </cell>
        </row>
        <row r="25">
          <cell r="P25" t="str">
            <v>PACKING CRACKERS</v>
          </cell>
        </row>
        <row r="26">
          <cell r="P26" t="str">
            <v>PACKING CRACSTER</v>
          </cell>
        </row>
        <row r="27">
          <cell r="P27" t="str">
            <v>PACKING PASTA</v>
          </cell>
        </row>
        <row r="28">
          <cell r="P28" t="str">
            <v>PACKING PENTER</v>
          </cell>
        </row>
        <row r="29">
          <cell r="P29" t="str">
            <v>PACKING POPCORN</v>
          </cell>
        </row>
        <row r="30">
          <cell r="P30" t="str">
            <v>PACKING ROLL'S</v>
          </cell>
        </row>
        <row r="31">
          <cell r="P31" t="str">
            <v>PASTA KEJU</v>
          </cell>
        </row>
        <row r="32">
          <cell r="P32" t="str">
            <v>PCK RICHOCO ROLL'S</v>
          </cell>
        </row>
        <row r="33">
          <cell r="P33" t="str">
            <v>PE PROJECT ENGINEERING</v>
          </cell>
        </row>
        <row r="34">
          <cell r="P34" t="str">
            <v>PENTER</v>
          </cell>
        </row>
        <row r="35">
          <cell r="P35" t="str">
            <v>PGA CCLK</v>
          </cell>
        </row>
        <row r="36">
          <cell r="P36" t="str">
            <v>PILLOW POW</v>
          </cell>
        </row>
        <row r="37">
          <cell r="P37" t="str">
            <v>PKG BISVIT SELIMUT</v>
          </cell>
        </row>
        <row r="38">
          <cell r="P38" t="str">
            <v>PKG KOFER</v>
          </cell>
        </row>
        <row r="39">
          <cell r="P39" t="str">
            <v>PKG RICHEESE MAX</v>
          </cell>
        </row>
        <row r="40">
          <cell r="P40" t="str">
            <v>PKG SALAD DRESSING</v>
          </cell>
        </row>
        <row r="41">
          <cell r="P41" t="str">
            <v>POW 2 W</v>
          </cell>
        </row>
        <row r="42">
          <cell r="P42" t="str">
            <v>POW DONAT</v>
          </cell>
        </row>
        <row r="43">
          <cell r="P43" t="str">
            <v>PPIC CCLK</v>
          </cell>
        </row>
        <row r="44">
          <cell r="P44" t="str">
            <v>PROD. LINE CCLK</v>
          </cell>
        </row>
        <row r="45">
          <cell r="P45" t="str">
            <v>QC CCLK</v>
          </cell>
        </row>
        <row r="46">
          <cell r="P46" t="str">
            <v>R &amp; D CCLK</v>
          </cell>
        </row>
        <row r="47">
          <cell r="P47" t="str">
            <v>RICHEESE MAX</v>
          </cell>
        </row>
        <row r="48">
          <cell r="P48" t="str">
            <v>RICHEESE POPCORN</v>
          </cell>
        </row>
        <row r="49">
          <cell r="P49" t="str">
            <v>RICHEESE REMIX</v>
          </cell>
        </row>
        <row r="50">
          <cell r="P50" t="str">
            <v>RICHOCO AHH</v>
          </cell>
        </row>
        <row r="51">
          <cell r="P51" t="str">
            <v>RICHOCO BRETOS</v>
          </cell>
        </row>
        <row r="52">
          <cell r="P52" t="str">
            <v>RICHOCO ROLL'S</v>
          </cell>
        </row>
        <row r="53">
          <cell r="P53" t="str">
            <v>ROLL'S</v>
          </cell>
        </row>
        <row r="54">
          <cell r="P54" t="str">
            <v>SAFETY CCLK</v>
          </cell>
        </row>
        <row r="55">
          <cell r="P55" t="str">
            <v>SALAD DRESSING</v>
          </cell>
        </row>
        <row r="56">
          <cell r="P56" t="str">
            <v>SPT CCLK</v>
          </cell>
        </row>
        <row r="57">
          <cell r="P57" t="str">
            <v>SIIP GIGA CCLK</v>
          </cell>
        </row>
        <row r="58">
          <cell r="P58" t="str">
            <v>PKG SIIP GIGA CCLK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1. Cover"/>
      <sheetName val="2. Pedoman"/>
      <sheetName val="3. Neraca dan RL"/>
      <sheetName val="4. Arus Kas"/>
      <sheetName val="5. Jurnal Koreksi"/>
      <sheetName val="6. Penjelasan Keuangan"/>
      <sheetName val="7. cogs"/>
      <sheetName val="8. Aktiva Tetap dan PDP"/>
      <sheetName val="9. Piutang Usaha Sept 08"/>
      <sheetName val="9. Piutang Usaha"/>
      <sheetName val="10. Penyisihan"/>
    </sheetNames>
    <sheetDataSet>
      <sheetData sheetId="0"/>
      <sheetData sheetId="1"/>
      <sheetData sheetId="2">
        <row r="5">
          <cell r="A5" t="str">
            <v>No</v>
          </cell>
          <cell r="B5" t="str">
            <v>Uraian</v>
          </cell>
          <cell r="C5" t="str">
            <v>Saldo</v>
          </cell>
          <cell r="D5" t="str">
            <v>Koreksi</v>
          </cell>
          <cell r="E5" t="str">
            <v>Saldo per</v>
          </cell>
          <cell r="F5" t="str">
            <v>Koreksi</v>
          </cell>
          <cell r="G5" t="str">
            <v>Saldo Setelah</v>
          </cell>
        </row>
        <row r="6">
          <cell r="C6" t="str">
            <v>Unit</v>
          </cell>
          <cell r="D6" t="str">
            <v>Evaluasi</v>
          </cell>
          <cell r="E6">
            <v>0</v>
          </cell>
          <cell r="F6" t="str">
            <v>Auditor</v>
          </cell>
          <cell r="G6" t="str">
            <v>Koreksi Auditor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"/>
      <sheetName val="F1771"/>
      <sheetName val="F1771-I"/>
      <sheetName val="F1771-5"/>
      <sheetName val="F1771-6"/>
      <sheetName val="F1771-2"/>
      <sheetName val="F1771-3"/>
      <sheetName val="Sheet1"/>
      <sheetName val="Komisaris"/>
      <sheetName val="Attachment"/>
      <sheetName val="FB"/>
      <sheetName val="Reconciliation"/>
      <sheetName val="Lampiran"/>
      <sheetName val="shareholders"/>
      <sheetName val="other expense"/>
      <sheetName val="Depreciation RBW (2)"/>
      <sheetName val="F1771_2"/>
      <sheetName val="F1771_3"/>
      <sheetName val="GeneralInfo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B"/>
      <sheetName val="A"/>
      <sheetName val="F1771-2"/>
      <sheetName val="F1771-3"/>
      <sheetName val="RUGILABA"/>
      <sheetName val="Sheet2"/>
      <sheetName val="Links"/>
      <sheetName val="GeneralInfo"/>
      <sheetName val="FE-1771$.P1"/>
      <sheetName val="KONSOL SUBS"/>
      <sheetName val="Supplementary MR"/>
      <sheetName val="HEAD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SCORE_RC_Code"/>
      <sheetName val="HEADER"/>
      <sheetName val="EXP0905"/>
      <sheetName val="F1771-2"/>
      <sheetName val="F1771-3"/>
      <sheetName val="RumusTB 1 bln"/>
      <sheetName val="Rates"/>
      <sheetName val="neraca okt"/>
      <sheetName val="AFTER 55"/>
      <sheetName val="F1771-III"/>
      <sheetName val="A"/>
      <sheetName val="PTKP"/>
      <sheetName val="Trial"/>
      <sheetName val="Proj Summ"/>
      <sheetName val="Rpt13.Oth"/>
      <sheetName val="Sheet1"/>
      <sheetName val="Codestable"/>
      <sheetName val="B"/>
      <sheetName val="Computer hardware ( 10.0445 )"/>
      <sheetName val="GeneralInfo"/>
      <sheetName val="Sheet2"/>
      <sheetName val=""/>
      <sheetName val="RATE"/>
      <sheetName val="Exc. Rate"/>
      <sheetName val="랙_기능별 물자"/>
      <sheetName val="SheetGMP"/>
      <sheetName val="SheetGMT"/>
      <sheetName val="tabel nilai"/>
      <sheetName val="Spec"/>
      <sheetName val="DATA"/>
      <sheetName val="BS"/>
      <sheetName val="Cases"/>
      <sheetName val="StdUsageRM"/>
      <sheetName val="StdUsagePM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RATIOS"/>
      <sheetName val="REKAP"/>
      <sheetName val="UNIT-UNIT"/>
      <sheetName val="FinStat"/>
      <sheetName val="CF"/>
      <sheetName val="Eliminasi Subs"/>
      <sheetName val="KONSOL SUBS"/>
      <sheetName val="KONSOL UNIT"/>
      <sheetName val="cogs"/>
      <sheetName val="OpEx"/>
      <sheetName val="FA"/>
      <sheetName val="FA FISKAL"/>
      <sheetName val="KOREKSI FISKAL"/>
      <sheetName val="KIJANG"/>
      <sheetName val="POMALAA"/>
      <sheetName val="LOGAM MULIA"/>
      <sheetName val="GEOMIN"/>
      <sheetName val="PONGKOR"/>
      <sheetName val="H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>
        <row r="3">
          <cell r="E3">
            <v>39813</v>
          </cell>
        </row>
      </sheetData>
      <sheetData sheetId="12" refreshError="1"/>
      <sheetData sheetId="13" refreshError="1"/>
      <sheetData sheetId="14">
        <row r="3">
          <cell r="C3" t="str">
            <v>Neraca per 30 Desember 2008</v>
          </cell>
        </row>
        <row r="105">
          <cell r="C105" t="str">
            <v>Laporan Laba Rugi s.d. Desember 2008</v>
          </cell>
        </row>
      </sheetData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Rates"/>
      <sheetName val="HEADER"/>
      <sheetName val="RATE"/>
      <sheetName val="3. Neraca dan RL"/>
      <sheetName val="F1771-2"/>
      <sheetName val="Rincian"/>
      <sheetName val="EXP0905"/>
      <sheetName val="AFTER 55"/>
      <sheetName val="TB0"/>
      <sheetName val="RUGILABA"/>
      <sheetName val="3800-Interim"/>
      <sheetName val="Detail"/>
      <sheetName val="GeneralInfo"/>
      <sheetName val="Links"/>
    </sheetNames>
    <sheetDataSet>
      <sheetData sheetId="0">
        <row r="5">
          <cell r="B5" t="str">
            <v>IDR</v>
          </cell>
          <cell r="C5">
            <v>9675</v>
          </cell>
          <cell r="D5">
            <v>9675</v>
          </cell>
        </row>
        <row r="6">
          <cell r="B6" t="str">
            <v>DEM</v>
          </cell>
          <cell r="C6">
            <v>2.1405599999999998</v>
          </cell>
          <cell r="D6">
            <v>2.1405599999999998</v>
          </cell>
        </row>
        <row r="7">
          <cell r="B7" t="str">
            <v>GBP</v>
          </cell>
          <cell r="C7">
            <v>1.4676</v>
          </cell>
          <cell r="D7">
            <v>0.68138457345325698</v>
          </cell>
        </row>
        <row r="8">
          <cell r="B8" t="str">
            <v>JPY</v>
          </cell>
          <cell r="C8">
            <v>119.31</v>
          </cell>
          <cell r="D8">
            <v>119.31</v>
          </cell>
        </row>
        <row r="9">
          <cell r="B9" t="str">
            <v>CHF</v>
          </cell>
          <cell r="C9">
            <v>1.6163000000000001</v>
          </cell>
          <cell r="D9">
            <v>1.6163000000000001</v>
          </cell>
        </row>
        <row r="10">
          <cell r="B10" t="str">
            <v>FRF</v>
          </cell>
          <cell r="C10">
            <v>7.1791289999999996</v>
          </cell>
          <cell r="D10">
            <v>7.1791289999999996</v>
          </cell>
        </row>
        <row r="11">
          <cell r="B11" t="str">
            <v>NLG</v>
          </cell>
          <cell r="C11">
            <v>2.4118529999999998</v>
          </cell>
          <cell r="D11">
            <v>2.4118529999999998</v>
          </cell>
        </row>
        <row r="12">
          <cell r="B12" t="str">
            <v>BEF</v>
          </cell>
          <cell r="C12">
            <v>44.150100000000002</v>
          </cell>
          <cell r="D12">
            <v>44.150100000000002</v>
          </cell>
        </row>
        <row r="13">
          <cell r="B13" t="str">
            <v>CAD</v>
          </cell>
          <cell r="C13">
            <v>1.5771999999999999</v>
          </cell>
          <cell r="D13">
            <v>1.5771999999999999</v>
          </cell>
        </row>
        <row r="14">
          <cell r="B14" t="str">
            <v>ITL</v>
          </cell>
          <cell r="C14">
            <v>2119.1379000000002</v>
          </cell>
          <cell r="D14">
            <v>2119.1379000000002</v>
          </cell>
        </row>
        <row r="15">
          <cell r="B15" t="str">
            <v>NOK</v>
          </cell>
          <cell r="C15">
            <v>8.8600999999999992</v>
          </cell>
          <cell r="D15">
            <v>8.8600999999999992</v>
          </cell>
        </row>
        <row r="16">
          <cell r="B16" t="str">
            <v>SEK</v>
          </cell>
          <cell r="C16">
            <v>10.636900000000001</v>
          </cell>
          <cell r="D16">
            <v>10.636900000000001</v>
          </cell>
        </row>
        <row r="17">
          <cell r="B17" t="str">
            <v>DKK</v>
          </cell>
          <cell r="C17">
            <v>8.1374999999999993</v>
          </cell>
          <cell r="D17">
            <v>8.1374999999999993</v>
          </cell>
        </row>
        <row r="18">
          <cell r="B18" t="str">
            <v>ATS</v>
          </cell>
          <cell r="C18">
            <v>15.059977999999999</v>
          </cell>
          <cell r="D18">
            <v>15.059977999999999</v>
          </cell>
        </row>
        <row r="19">
          <cell r="B19" t="str">
            <v>HKD</v>
          </cell>
          <cell r="C19">
            <v>7.7995000000000001</v>
          </cell>
          <cell r="D19">
            <v>7.7995000000000001</v>
          </cell>
        </row>
        <row r="20">
          <cell r="B20" t="str">
            <v>SGD</v>
          </cell>
          <cell r="C20">
            <v>1.7658</v>
          </cell>
          <cell r="D20">
            <v>1.7658</v>
          </cell>
        </row>
        <row r="21">
          <cell r="B21" t="str">
            <v>AUD</v>
          </cell>
          <cell r="C21">
            <v>0.4945</v>
          </cell>
          <cell r="D21">
            <v>2.0222446916076846</v>
          </cell>
        </row>
        <row r="22">
          <cell r="B22" t="str">
            <v>MYR</v>
          </cell>
          <cell r="C22">
            <v>3.8005</v>
          </cell>
          <cell r="D22">
            <v>3.8005</v>
          </cell>
        </row>
        <row r="23">
          <cell r="B23" t="str">
            <v>IEP</v>
          </cell>
          <cell r="C23">
            <v>1.1601600000000001</v>
          </cell>
          <cell r="D23">
            <v>0.86195007585160666</v>
          </cell>
        </row>
        <row r="24">
          <cell r="B24" t="str">
            <v>ESP</v>
          </cell>
          <cell r="C24">
            <v>182.10130000000001</v>
          </cell>
          <cell r="D24">
            <v>182.10130000000001</v>
          </cell>
        </row>
        <row r="25">
          <cell r="B25" t="str">
            <v>EUR</v>
          </cell>
          <cell r="C25">
            <v>0.91369999999999996</v>
          </cell>
          <cell r="D25">
            <v>1.0944511327569224</v>
          </cell>
        </row>
        <row r="26">
          <cell r="B26" t="str">
            <v>USD</v>
          </cell>
          <cell r="C26">
            <v>1</v>
          </cell>
          <cell r="D2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fiscal pl"/>
      <sheetName val="AJE"/>
      <sheetName val="RJE"/>
      <sheetName val="RE"/>
      <sheetName val="BS final"/>
      <sheetName val="IS"/>
      <sheetName val="CF"/>
      <sheetName val="WPComSummary"/>
      <sheetName val="WBS"/>
      <sheetName val="RecPAybreport"/>
      <sheetName val="WPL"/>
      <sheetName val="cogs"/>
      <sheetName val="Sales"/>
      <sheetName val="Others"/>
      <sheetName val="op.exp"/>
      <sheetName val="Selling"/>
      <sheetName val="G&amp;A"/>
      <sheetName val="FA"/>
      <sheetName val="Rec&amp;Payb-net"/>
      <sheetName val="Accruals"/>
      <sheetName val="EXP0905"/>
      <sheetName val="SCORE_RC_Code"/>
      <sheetName val="HEADER"/>
      <sheetName val="Oct 99"/>
      <sheetName val="GL"/>
      <sheetName val="Rates"/>
      <sheetName val="RATE"/>
      <sheetName val="rl"/>
      <sheetName val="Exc. Rate"/>
      <sheetName val="Data"/>
      <sheetName val="A.4.3"/>
      <sheetName val="A.4.2"/>
      <sheetName val="TBM"/>
      <sheetName val="Account Payable"/>
      <sheetName val="Revenue (10)"/>
      <sheetName val="fiscal_pl"/>
      <sheetName val="BS_final"/>
      <sheetName val="op_exp"/>
      <sheetName val="fiscal_pl1"/>
      <sheetName val="BS_final1"/>
      <sheetName val="op_exp1"/>
      <sheetName val="A"/>
      <sheetName val="Wells"/>
      <sheetName val="Zones"/>
      <sheetName val="F - BSI June 2000"/>
      <sheetName val="EpiCalendar"/>
      <sheetName val="PARAMETER"/>
      <sheetName val="Trial"/>
      <sheetName val="Bukti Potong"/>
      <sheetName val="CAPBUDG"/>
      <sheetName val="CAPSALE"/>
      <sheetName val="Account Coding - Revise"/>
      <sheetName val="TB0"/>
      <sheetName val="F1771-V"/>
      <sheetName val="RD I-BUT"/>
      <sheetName val="Quantity"/>
      <sheetName val="KP_List"/>
      <sheetName val="FA1999"/>
      <sheetName val="bal sheet"/>
      <sheetName val="MED"/>
      <sheetName val="Journal Template"/>
      <sheetName val="A1 Thru A11- LUMP SUM CONSTR"/>
      <sheetName val="RATIO"/>
      <sheetName val="Suivi 98 (2)"/>
      <sheetName val="real_bk_gs_smt1"/>
      <sheetName val="Mort"/>
      <sheetName val="PREMI"/>
      <sheetName val="TB-WP"/>
      <sheetName val="AFTER 55"/>
      <sheetName val="RUGILABA"/>
      <sheetName val="ws anyar"/>
      <sheetName val="pl"/>
      <sheetName val="랙_기능별 물자"/>
      <sheetName val="REVENUE"/>
      <sheetName val="IS-RP"/>
      <sheetName val="CRITERIA1"/>
      <sheetName val="Journal 1"/>
      <sheetName val="Sandi"/>
      <sheetName val="PLL"/>
      <sheetName val="PP"/>
      <sheetName val="Fixset"/>
      <sheetName val="GeneralInfo"/>
      <sheetName val="Ex_Rate"/>
      <sheetName val="Rincian"/>
      <sheetName val="TB98,oct99&amp;sap99-WPL"/>
      <sheetName val="F1771-2"/>
      <sheetName val="Neraca detail per book"/>
      <sheetName val="PR0404"/>
      <sheetName val="PR0405"/>
      <sheetName val="PR0406"/>
      <sheetName val="PR0804"/>
      <sheetName val="PR0805"/>
      <sheetName val="PR0806"/>
      <sheetName val="PR1204"/>
      <sheetName val="PR1205"/>
      <sheetName val="PR1206"/>
      <sheetName val="PR0204"/>
      <sheetName val="PR0205"/>
      <sheetName val="PR0206"/>
      <sheetName val="PR0104"/>
      <sheetName val="PR0105"/>
      <sheetName val="PR0106"/>
      <sheetName val="PR0704"/>
      <sheetName val="PR0705"/>
      <sheetName val="PR0706"/>
      <sheetName val="PR0604"/>
      <sheetName val="PR0605"/>
      <sheetName val="PR0606"/>
      <sheetName val="PR0304"/>
      <sheetName val="PR0305"/>
      <sheetName val="PR0306"/>
      <sheetName val="PR0504"/>
      <sheetName val="PR0505"/>
      <sheetName val="PR0506"/>
      <sheetName val="PR1104"/>
      <sheetName val="PR1105"/>
      <sheetName val="PR1106"/>
      <sheetName val="PR1006"/>
      <sheetName val="PR1004"/>
      <sheetName val="PR1005"/>
      <sheetName val="PR0904"/>
      <sheetName val="PR0905"/>
      <sheetName val="PR0906"/>
      <sheetName val="Items 1206"/>
      <sheetName val="Entry  HTM"/>
      <sheetName val="Entry Broker"/>
      <sheetName val="SK HTM"/>
      <sheetName val="Kartu"/>
      <sheetName val="Searching"/>
      <sheetName val="TB BS"/>
      <sheetName val="TB P&amp;L"/>
      <sheetName val="Notes"/>
      <sheetName val="Bordereau"/>
      <sheetName val="Commercial"/>
      <sheetName val="Product List"/>
      <sheetName val="Calc"/>
      <sheetName val="WP-SP-03"/>
      <sheetName val="PL98"/>
      <sheetName val="BALANCE"/>
      <sheetName val="General"/>
      <sheetName val="BS"/>
    </sheetNames>
    <sheetDataSet>
      <sheetData sheetId="0">
        <row r="3">
          <cell r="M3" t="str">
            <v>- 2 -</v>
          </cell>
        </row>
      </sheetData>
      <sheetData sheetId="1">
        <row r="3">
          <cell r="M3" t="str">
            <v>- 2 -</v>
          </cell>
        </row>
      </sheetData>
      <sheetData sheetId="2">
        <row r="3">
          <cell r="M3" t="str">
            <v>- 2 -</v>
          </cell>
        </row>
      </sheetData>
      <sheetData sheetId="3">
        <row r="3">
          <cell r="M3" t="str">
            <v>- 2 -</v>
          </cell>
        </row>
      </sheetData>
      <sheetData sheetId="4">
        <row r="3">
          <cell r="M3" t="str">
            <v>- 2 -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Permanent info"/>
      <sheetName val="Marshal"/>
      <sheetName val="1771"/>
      <sheetName val="F1771-I"/>
      <sheetName val="F1771-II"/>
      <sheetName val="F1771-III"/>
      <sheetName val="F 1771-IV"/>
      <sheetName val="F 1771-V"/>
      <sheetName val="F 1771-VI"/>
      <sheetName val="Sheet1"/>
      <sheetName val="Fiscal exit tax"/>
      <sheetName val="Attach"/>
      <sheetName val="Lampiran"/>
      <sheetName val="fiscal depr(E)"/>
      <sheetName val="fiscal depr. (I)"/>
      <sheetName val="disposal"/>
      <sheetName val="addition"/>
      <sheetName val="reconciliation"/>
      <sheetName val="amortisasi"/>
      <sheetName val="Int-exp"/>
      <sheetName val="Rounding off"/>
      <sheetName val="F1771_II"/>
      <sheetName val="F1771_III"/>
      <sheetName val="SCORE_RC_Code"/>
      <sheetName val="0220"/>
      <sheetName val="BS final"/>
      <sheetName val="HEADER"/>
      <sheetName val="A"/>
      <sheetName val="EXP0905"/>
      <sheetName val="Rates"/>
      <sheetName val="3800-Interim"/>
      <sheetName val="F1771-2"/>
      <sheetName val="F1771-3"/>
      <sheetName val="MED"/>
      <sheetName val="RumusTB 1 bln"/>
      <sheetName val="GeneralInfo"/>
      <sheetName val="DAFTAR NOMINATIF"/>
      <sheetName val="d_com"/>
      <sheetName val="K2-FA"/>
      <sheetName val="result"/>
      <sheetName val="Input Table"/>
      <sheetName val="1195 A2"/>
      <sheetName val="data_val"/>
      <sheetName val="RATE"/>
      <sheetName val="AFTER 55"/>
      <sheetName val="Family"/>
      <sheetName val="7월"/>
      <sheetName val="CODE"/>
      <sheetName val="Master Table"/>
      <sheetName val="WPL"/>
      <sheetName val="General"/>
      <sheetName val="Search for Unrecorded Liabilty"/>
      <sheetName val="Irregular Income"/>
      <sheetName val="FE-1770.P1"/>
      <sheetName val="TBM"/>
      <sheetName val="PROLOSS"/>
      <sheetName val="General Info"/>
      <sheetName val="master"/>
      <sheetName val="PREMI"/>
      <sheetName val="PO Database@3101"/>
      <sheetName val="Revenue"/>
      <sheetName val="Sheet3"/>
      <sheetName val="rekap p.3"/>
      <sheetName val="bs (2)"/>
      <sheetName val="SPT-PPh23"/>
      <sheetName val="Rekap Piutang"/>
      <sheetName val="Menu"/>
      <sheetName val="Cor-'98-2"/>
      <sheetName val="PopCache_Sheet1"/>
      <sheetName val="Rincian"/>
      <sheetName val="PL"/>
      <sheetName val="SALESAGT'03"/>
      <sheetName val="SALESAPR'03"/>
      <sheetName val="SALESDES'03"/>
      <sheetName val="SALESFEB'03"/>
      <sheetName val="SALESJAN'03"/>
      <sheetName val="SALESJULI'03"/>
      <sheetName val="SALESJUNI'03"/>
      <sheetName val="SALESMEI'03"/>
      <sheetName val="SALESMRT'03"/>
      <sheetName val="SALESNOP'03"/>
      <sheetName val="SALESOKT'03"/>
      <sheetName val="SALESSEP'03"/>
      <sheetName val="RESULTATS RECAP"/>
      <sheetName val="TESTS"/>
      <sheetName val="Attachement"/>
      <sheetName val="Q-PC1"/>
      <sheetName val="Q-PC2"/>
      <sheetName val="Cover-01"/>
      <sheetName val="A3"/>
      <sheetName val="PENJ.NERACA"/>
      <sheetName val="Spec"/>
      <sheetName val="B28"/>
      <sheetName val="Journal"/>
      <sheetName val="AR EXPORT"/>
      <sheetName val="调帐事项登记表"/>
      <sheetName val="帐套设置"/>
      <sheetName val="Sales"/>
      <sheetName val="A-3"/>
      <sheetName val="Orders"/>
      <sheetName val="Scenarios and Sensitivities"/>
      <sheetName val="Global Assumptions"/>
      <sheetName val="OthAsset roll"/>
      <sheetName val="Dayung"/>
      <sheetName val="Data"/>
      <sheetName val="Gelam"/>
      <sheetName val="Letang"/>
      <sheetName val="Suban"/>
      <sheetName val="Sumpal"/>
      <sheetName val="Tengah"/>
      <sheetName val="flow"/>
      <sheetName val="Asumsi"/>
      <sheetName val="TK1"/>
      <sheetName val="Lead"/>
      <sheetName val="Check on 8.10.2003"/>
      <sheetName val="vendor name"/>
      <sheetName val="Other charges (income)"/>
      <sheetName val="by service"/>
      <sheetName val="OLDMAP"/>
      <sheetName val="LPP-1"/>
      <sheetName val="Trial"/>
      <sheetName val="ING"/>
      <sheetName val="PO Database"/>
      <sheetName val="COGSRevalSum"/>
      <sheetName val="N"/>
      <sheetName val="DATA WP"/>
      <sheetName val="Country Data"/>
      <sheetName val="Contents"/>
      <sheetName val="CAST DAILY"/>
      <sheetName val="Input Plan"/>
      <sheetName val="OFF"/>
      <sheetName val="Permanent_info"/>
      <sheetName val="F_1771-IV"/>
      <sheetName val="F_1771-V"/>
      <sheetName val="F_1771-VI"/>
      <sheetName val="Fiscal_exit_tax"/>
      <sheetName val="fiscal_depr(E)"/>
      <sheetName val="fiscal_depr__(I)"/>
      <sheetName val="Rounding_off"/>
      <sheetName val="SE-C"/>
      <sheetName val="Income Statement-May 2004"/>
      <sheetName val="TB"/>
      <sheetName val="BS_final"/>
      <sheetName val="Input_Table"/>
      <sheetName val="1195_A2"/>
      <sheetName val="FE-1770_P1"/>
      <sheetName val="PO_Database@3101"/>
      <sheetName val="Search_for_Unrecorded_Liabilty"/>
      <sheetName val="rekap_p_3"/>
      <sheetName val="General_Info"/>
      <sheetName val="RumusTB_1_bln"/>
      <sheetName val="AFTER_55"/>
      <sheetName val="DAFTAR_NOMINATIF"/>
      <sheetName val="A.4.3"/>
      <sheetName val="Links"/>
      <sheetName val="Shunde"/>
      <sheetName val="TB HO"/>
      <sheetName val="KURS"/>
      <sheetName val="F1771_2"/>
      <sheetName val="Kalk EITR- 2009"/>
      <sheetName val="FE_1770_I"/>
      <sheetName val="FE_1770_P1"/>
      <sheetName val="FE_1770_II"/>
      <sheetName val="YTD Results"/>
      <sheetName val="Prepaid insurance"/>
      <sheetName val="COVER"/>
      <sheetName val="Merid Sum"/>
      <sheetName val="Attachment"/>
      <sheetName val="Depreciation"/>
      <sheetName val="gol I"/>
      <sheetName val="gol II"/>
      <sheetName val="Art. 25"/>
      <sheetName val="Regroup FA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Sheet5"/>
      <sheetName val="Sheet4"/>
      <sheetName val="Sheet2"/>
      <sheetName val="Profile"/>
      <sheetName val="Regulated Tariff"/>
      <sheetName val="Sandi laba rugi"/>
      <sheetName val="Locations"/>
      <sheetName val="ref"/>
      <sheetName val="F-1|F-2"/>
      <sheetName val="10"/>
      <sheetName val="P&amp;L"/>
      <sheetName val="RUGILABA"/>
      <sheetName val="PKP"/>
      <sheetName val="DELETE"/>
      <sheetName val="AGM"/>
      <sheetName val="PENJ_NERACA"/>
      <sheetName val="Master_Table"/>
      <sheetName val="Logistics"/>
      <sheetName val="Workings"/>
      <sheetName val="I-PPh Final"/>
      <sheetName val="PL BI FORM"/>
      <sheetName val="Basic Information"/>
      <sheetName val="PipWT"/>
      <sheetName val="SFKLN"/>
      <sheetName val="koding_komposisi"/>
      <sheetName val="KODINGharga"/>
      <sheetName val="BEP"/>
      <sheetName val="cov"/>
      <sheetName val="04114"/>
      <sheetName val="INPUT"/>
      <sheetName val="NAP"/>
      <sheetName val="pemak_Mutasi"/>
      <sheetName val="MALE"/>
      <sheetName val="SING"/>
      <sheetName val="SRI L"/>
      <sheetName val="VIET"/>
      <sheetName val="Treshing"/>
      <sheetName val="Clarifikasi "/>
      <sheetName val="Schedule Angsuran"/>
      <sheetName val="F1771-V"/>
      <sheetName val="HPP"/>
      <sheetName val="STOCK AKHIR"/>
      <sheetName val="Sales Parameter"/>
      <sheetName val="RL NIS"/>
      <sheetName val="Powergen"/>
      <sheetName val="Konfirmasi Transaksi Lama"/>
      <sheetName val="PIK_QUO"/>
      <sheetName val="CLC&amp;CLS"/>
      <sheetName val="PB(B)"/>
      <sheetName val="JSiar"/>
      <sheetName val="Ranges"/>
      <sheetName val="設定"/>
      <sheetName val="P"/>
      <sheetName val="lam-ssp"/>
      <sheetName val="RESULTATS_RECAP"/>
      <sheetName val="AU_BS"/>
      <sheetName val="Radford 2002"/>
      <sheetName val="US Sales Ranges"/>
      <sheetName val="B25-95"/>
      <sheetName val="Additions Interface"/>
      <sheetName val="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GJ"/>
      <sheetName val="Sheet2"/>
      <sheetName val="Sheet3"/>
      <sheetName val="Sheet4"/>
      <sheetName val="Sheet5"/>
      <sheetName val="F1771-II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H"/>
      <sheetName val="Art_22"/>
      <sheetName val="Art_23"/>
      <sheetName val="Art_25"/>
      <sheetName val="Fiskal_LN"/>
      <sheetName val="BARS"/>
      <sheetName val="GeneralInfo"/>
      <sheetName val="Marshal"/>
      <sheetName val="Permanent info"/>
      <sheetName val="HEADER"/>
      <sheetName val="11"/>
      <sheetName val="Bukubesar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Family"/>
      <sheetName val="Rekonsiliasi PPh 21"/>
      <sheetName val="JUAL_STD"/>
      <sheetName val="A"/>
      <sheetName val="Tab.Daten"/>
      <sheetName val="Data Sheet"/>
      <sheetName val="Mutasi BCA"/>
      <sheetName val="Mutasi BII"/>
      <sheetName val="Mutasi Kas"/>
      <sheetName val="mapping2"/>
    </sheetNames>
    <sheetDataSet>
      <sheetData sheetId="0">
        <row r="176">
          <cell r="A176" t="str">
            <v>DAFTAR BUKTI PEMOTONGAN/PEMUNGUTAN ( SSP ) PPH PASAL 22</v>
          </cell>
        </row>
      </sheetData>
      <sheetData sheetId="1">
        <row r="176">
          <cell r="A176" t="str">
            <v>DAFTAR BUKTI PEMOTONGAN/PEMUNGUTAN ( SSP ) PPH PASAL 22</v>
          </cell>
        </row>
        <row r="177">
          <cell r="A177" t="str">
            <v>BULAN  MEI 2006</v>
          </cell>
        </row>
        <row r="178">
          <cell r="A178" t="str">
            <v>Nama Wajib Pajak          :  PT. Sari Sarana Kimia</v>
          </cell>
        </row>
        <row r="179">
          <cell r="A179" t="str">
            <v>Alamat                              :  Jl. Daan Mogot Km.11, Jakarta Barat</v>
          </cell>
        </row>
        <row r="180">
          <cell r="A180" t="str">
            <v>NPWP                               :  01.300.755.4.034-000</v>
          </cell>
        </row>
        <row r="182">
          <cell r="A182" t="str">
            <v>No. Urut</v>
          </cell>
          <cell r="B182" t="str">
            <v>Pemotongan /Pemungutan</v>
          </cell>
          <cell r="D182" t="str">
            <v xml:space="preserve">             Bukti Pemotongan / Pemungutan PPh Pasal 22</v>
          </cell>
          <cell r="G182" t="str">
            <v>Keterangan</v>
          </cell>
        </row>
        <row r="183">
          <cell r="B183" t="str">
            <v>Nama</v>
          </cell>
          <cell r="C183" t="str">
            <v>NPWP</v>
          </cell>
          <cell r="D183" t="str">
            <v>Tanggal</v>
          </cell>
          <cell r="E183" t="str">
            <v>No. SSPCP</v>
          </cell>
          <cell r="F183" t="str">
            <v>Jumlah  ( Rp.)</v>
          </cell>
        </row>
        <row r="184">
          <cell r="A184">
            <v>1</v>
          </cell>
          <cell r="B184">
            <v>2</v>
          </cell>
          <cell r="C184">
            <v>3</v>
          </cell>
          <cell r="D184">
            <v>4</v>
          </cell>
          <cell r="E184">
            <v>5</v>
          </cell>
          <cell r="F184">
            <v>6</v>
          </cell>
          <cell r="G184">
            <v>7</v>
          </cell>
        </row>
        <row r="186">
          <cell r="A186">
            <v>1</v>
          </cell>
          <cell r="B186" t="str">
            <v>Bank Internasional Indonesia</v>
          </cell>
          <cell r="D186">
            <v>38839</v>
          </cell>
          <cell r="E186" t="str">
            <v>016/002/7840</v>
          </cell>
          <cell r="F186">
            <v>6264603</v>
          </cell>
          <cell r="G186" t="str">
            <v>Surabaya</v>
          </cell>
        </row>
        <row r="187">
          <cell r="A187">
            <v>2</v>
          </cell>
          <cell r="B187" t="str">
            <v>Bank Internasional Indonesia</v>
          </cell>
          <cell r="D187">
            <v>38839</v>
          </cell>
          <cell r="E187" t="str">
            <v>016/002/7839</v>
          </cell>
          <cell r="F187">
            <v>2896279</v>
          </cell>
          <cell r="G187" t="str">
            <v>Surabaya</v>
          </cell>
        </row>
        <row r="188">
          <cell r="A188">
            <v>3</v>
          </cell>
          <cell r="B188" t="str">
            <v>Bank Central Asia</v>
          </cell>
          <cell r="D188">
            <v>38842</v>
          </cell>
          <cell r="E188" t="str">
            <v>014/2418/007736</v>
          </cell>
          <cell r="F188">
            <v>6282200</v>
          </cell>
          <cell r="G188" t="str">
            <v>Cabang Wisma GKBI</v>
          </cell>
        </row>
        <row r="189">
          <cell r="A189">
            <v>4</v>
          </cell>
          <cell r="B189" t="str">
            <v>Bank Internasional Indonesia</v>
          </cell>
          <cell r="D189">
            <v>38841</v>
          </cell>
          <cell r="E189" t="str">
            <v>016/103/5496</v>
          </cell>
          <cell r="F189">
            <v>51618295</v>
          </cell>
          <cell r="G189" t="str">
            <v>CIlegon</v>
          </cell>
        </row>
        <row r="190">
          <cell r="A190">
            <v>5</v>
          </cell>
          <cell r="B190" t="str">
            <v>Bank Central Asia</v>
          </cell>
          <cell r="D190">
            <v>38842</v>
          </cell>
          <cell r="E190" t="str">
            <v>014/2418/007735</v>
          </cell>
          <cell r="F190">
            <v>5503603</v>
          </cell>
          <cell r="G190" t="str">
            <v>Cabang Wisma GKBI</v>
          </cell>
        </row>
        <row r="191">
          <cell r="A191">
            <v>6</v>
          </cell>
          <cell r="B191" t="str">
            <v>Bank Internasional Indonesia</v>
          </cell>
          <cell r="D191">
            <v>38848</v>
          </cell>
          <cell r="E191" t="str">
            <v>016/103/5501</v>
          </cell>
          <cell r="F191">
            <v>59163356</v>
          </cell>
          <cell r="G191" t="str">
            <v>Cilegon</v>
          </cell>
        </row>
        <row r="192">
          <cell r="A192">
            <v>7</v>
          </cell>
          <cell r="B192" t="str">
            <v>Bank Internasional Indonesia</v>
          </cell>
          <cell r="D192">
            <v>38848</v>
          </cell>
          <cell r="E192" t="str">
            <v>016/103/5502</v>
          </cell>
          <cell r="F192">
            <v>38546291</v>
          </cell>
          <cell r="G192" t="str">
            <v>Cilegon</v>
          </cell>
        </row>
        <row r="193">
          <cell r="A193">
            <v>8</v>
          </cell>
          <cell r="B193" t="str">
            <v>Bank Central Asia</v>
          </cell>
          <cell r="D193">
            <v>38847</v>
          </cell>
          <cell r="E193" t="str">
            <v>014/2418/007758</v>
          </cell>
          <cell r="F193">
            <v>4438425</v>
          </cell>
          <cell r="G193" t="str">
            <v>Cabang Wisma GKBI</v>
          </cell>
        </row>
        <row r="194">
          <cell r="A194">
            <v>9</v>
          </cell>
          <cell r="B194" t="str">
            <v>Bank Central Asia</v>
          </cell>
          <cell r="D194">
            <v>38849</v>
          </cell>
          <cell r="E194" t="str">
            <v>014/2418/007770</v>
          </cell>
          <cell r="F194">
            <v>4817148</v>
          </cell>
          <cell r="G194" t="str">
            <v>Cabang Wisma GKBI</v>
          </cell>
        </row>
        <row r="195">
          <cell r="A195">
            <v>10</v>
          </cell>
          <cell r="B195" t="str">
            <v>Bank Central Asia</v>
          </cell>
          <cell r="D195">
            <v>38849</v>
          </cell>
          <cell r="E195" t="str">
            <v>014/2418/007772</v>
          </cell>
          <cell r="F195">
            <v>6270348</v>
          </cell>
          <cell r="G195" t="str">
            <v>Cabang Wisma GKBI</v>
          </cell>
        </row>
        <row r="196">
          <cell r="A196">
            <v>11</v>
          </cell>
          <cell r="B196" t="str">
            <v>Bank Central Asia</v>
          </cell>
          <cell r="D196">
            <v>38847</v>
          </cell>
          <cell r="E196" t="str">
            <v>014/2418/007757</v>
          </cell>
          <cell r="F196">
            <v>6496034</v>
          </cell>
          <cell r="G196" t="str">
            <v>Cabang Wisma GKBI</v>
          </cell>
        </row>
        <row r="197">
          <cell r="A197">
            <v>12</v>
          </cell>
          <cell r="B197" t="str">
            <v>Bank Central Asia</v>
          </cell>
          <cell r="D197">
            <v>38849</v>
          </cell>
          <cell r="E197" t="str">
            <v>014/2418/007769</v>
          </cell>
          <cell r="F197">
            <v>5371071</v>
          </cell>
          <cell r="G197" t="str">
            <v>Cabang Wisma GKBI</v>
          </cell>
        </row>
        <row r="198">
          <cell r="A198">
            <v>13</v>
          </cell>
          <cell r="B198" t="str">
            <v>Bank Central Asia</v>
          </cell>
          <cell r="D198">
            <v>38849</v>
          </cell>
          <cell r="E198" t="str">
            <v>014/2418/007771</v>
          </cell>
          <cell r="F198">
            <v>6351678</v>
          </cell>
          <cell r="G198" t="str">
            <v>Cabang Wisma GKBI</v>
          </cell>
        </row>
        <row r="199">
          <cell r="A199">
            <v>14</v>
          </cell>
          <cell r="B199" t="str">
            <v>Bank Central Asia</v>
          </cell>
          <cell r="D199">
            <v>38848</v>
          </cell>
          <cell r="E199" t="str">
            <v>014/2418/007764</v>
          </cell>
          <cell r="F199">
            <v>19056940</v>
          </cell>
          <cell r="G199" t="str">
            <v>Cabang Wisma GKBI</v>
          </cell>
        </row>
        <row r="200">
          <cell r="A200">
            <v>15</v>
          </cell>
          <cell r="B200" t="str">
            <v>Bank Central Asia</v>
          </cell>
          <cell r="D200">
            <v>38849</v>
          </cell>
          <cell r="E200" t="str">
            <v>014/2418/007767</v>
          </cell>
          <cell r="F200">
            <v>5133472</v>
          </cell>
          <cell r="G200" t="str">
            <v>Cabang Wisma GKBI</v>
          </cell>
        </row>
        <row r="201">
          <cell r="A201">
            <v>16</v>
          </cell>
          <cell r="B201" t="str">
            <v>Bank Central Asia</v>
          </cell>
          <cell r="D201">
            <v>38849</v>
          </cell>
          <cell r="E201" t="str">
            <v>014/2418/007768</v>
          </cell>
          <cell r="F201">
            <v>8782010</v>
          </cell>
          <cell r="G201" t="str">
            <v>Cabang Wisma GKBI</v>
          </cell>
        </row>
        <row r="202">
          <cell r="A202">
            <v>17</v>
          </cell>
          <cell r="B202" t="str">
            <v>Bank Internasional Indonesia</v>
          </cell>
          <cell r="D202">
            <v>38855</v>
          </cell>
          <cell r="E202" t="str">
            <v>016/103/5513</v>
          </cell>
          <cell r="F202">
            <v>41552794</v>
          </cell>
          <cell r="G202" t="str">
            <v>CIlegon</v>
          </cell>
        </row>
        <row r="203">
          <cell r="A203">
            <v>18</v>
          </cell>
          <cell r="B203" t="str">
            <v>Bank Central Asia</v>
          </cell>
          <cell r="D203">
            <v>38853</v>
          </cell>
          <cell r="E203" t="str">
            <v>014/2418/007789</v>
          </cell>
          <cell r="F203">
            <v>2790294</v>
          </cell>
          <cell r="G203" t="str">
            <v>Cabang Wisma GKBI</v>
          </cell>
        </row>
        <row r="204">
          <cell r="A204">
            <v>19</v>
          </cell>
          <cell r="B204" t="str">
            <v>Bank Central Asia</v>
          </cell>
          <cell r="D204">
            <v>38863</v>
          </cell>
          <cell r="E204" t="str">
            <v>014/2418/007853</v>
          </cell>
          <cell r="F204">
            <v>6614974</v>
          </cell>
          <cell r="G204" t="str">
            <v>Cabang Wisma GKBI</v>
          </cell>
        </row>
        <row r="205">
          <cell r="A205">
            <v>20</v>
          </cell>
          <cell r="B205" t="str">
            <v>Bank Central Asia</v>
          </cell>
          <cell r="D205">
            <v>38861</v>
          </cell>
          <cell r="E205" t="str">
            <v>014/2418/007837</v>
          </cell>
          <cell r="F205">
            <v>6255465</v>
          </cell>
          <cell r="G205" t="str">
            <v>Cabang Wisma GKBI</v>
          </cell>
        </row>
        <row r="206">
          <cell r="A206">
            <v>21</v>
          </cell>
          <cell r="B206" t="str">
            <v>Bank Central Asia</v>
          </cell>
          <cell r="D206">
            <v>38860</v>
          </cell>
          <cell r="E206" t="str">
            <v>014/2418/007822</v>
          </cell>
          <cell r="F206">
            <v>3579482</v>
          </cell>
          <cell r="G206" t="str">
            <v>Cabang Wisma GKBI</v>
          </cell>
        </row>
        <row r="207">
          <cell r="A207">
            <v>22</v>
          </cell>
          <cell r="B207" t="str">
            <v>Bank Central Asia</v>
          </cell>
          <cell r="D207">
            <v>38860</v>
          </cell>
          <cell r="E207" t="str">
            <v>014/2418/007823</v>
          </cell>
          <cell r="F207">
            <v>2566991</v>
          </cell>
          <cell r="G207" t="str">
            <v>Cabang Wisma GKBI</v>
          </cell>
        </row>
        <row r="208">
          <cell r="A208">
            <v>23</v>
          </cell>
          <cell r="B208" t="str">
            <v>Bank Internasional Indonesia</v>
          </cell>
          <cell r="D208">
            <v>38863</v>
          </cell>
          <cell r="E208" t="str">
            <v>016/103/5524</v>
          </cell>
          <cell r="F208">
            <v>98450712</v>
          </cell>
          <cell r="G208" t="str">
            <v>Cilegon</v>
          </cell>
        </row>
        <row r="209">
          <cell r="A209">
            <v>24</v>
          </cell>
          <cell r="B209" t="str">
            <v>Bank Rakyat Indonesia</v>
          </cell>
          <cell r="D209">
            <v>38863</v>
          </cell>
          <cell r="E209" t="str">
            <v>002/0206/4848</v>
          </cell>
          <cell r="F209">
            <v>4804484</v>
          </cell>
          <cell r="G209" t="str">
            <v>Cabang Khusus</v>
          </cell>
        </row>
        <row r="210">
          <cell r="A210">
            <v>25</v>
          </cell>
          <cell r="B210" t="str">
            <v>Bank Central Asia</v>
          </cell>
          <cell r="D210">
            <v>38863</v>
          </cell>
          <cell r="E210" t="str">
            <v>014/2418/007854</v>
          </cell>
          <cell r="F210">
            <v>9130472</v>
          </cell>
          <cell r="G210" t="str">
            <v>Cabang Wisma GKBI</v>
          </cell>
        </row>
        <row r="211">
          <cell r="A211">
            <v>26</v>
          </cell>
          <cell r="B211" t="str">
            <v>Bank Central Asia</v>
          </cell>
          <cell r="D211">
            <v>38863</v>
          </cell>
          <cell r="E211" t="str">
            <v>014/2418/007855</v>
          </cell>
          <cell r="F211">
            <v>282814</v>
          </cell>
          <cell r="G211" t="str">
            <v>Cabang Wisma GKBI</v>
          </cell>
        </row>
        <row r="212">
          <cell r="A212">
            <v>27</v>
          </cell>
          <cell r="B212" t="str">
            <v>Bank Central Asia</v>
          </cell>
          <cell r="D212">
            <v>38867</v>
          </cell>
          <cell r="E212" t="str">
            <v>014/2418/007870</v>
          </cell>
          <cell r="F212">
            <v>2250780</v>
          </cell>
          <cell r="G212" t="str">
            <v>Cabang Wisma GKBI</v>
          </cell>
        </row>
        <row r="213">
          <cell r="A213">
            <v>28</v>
          </cell>
          <cell r="B213" t="str">
            <v>Bank Central Asia</v>
          </cell>
          <cell r="D213">
            <v>38854</v>
          </cell>
          <cell r="E213" t="str">
            <v>014/2418/007795</v>
          </cell>
          <cell r="F213">
            <v>8670275</v>
          </cell>
          <cell r="G213" t="str">
            <v>Cabang Wisma GKBI</v>
          </cell>
        </row>
        <row r="215">
          <cell r="B215" t="str">
            <v>Total</v>
          </cell>
          <cell r="F215">
            <v>423941290</v>
          </cell>
        </row>
        <row r="381">
          <cell r="A381" t="str">
            <v>DAFTAR BUKTI PEMOTONGAN/PEMUNGUTAN ( SSP ) PPH PASAL 22</v>
          </cell>
        </row>
        <row r="382">
          <cell r="A382" t="str">
            <v>BULAN  SEPTEMBER  2006</v>
          </cell>
        </row>
        <row r="383">
          <cell r="A383" t="str">
            <v>Nama Wajib Pajak          :  PT. Sari Sarana Kimia</v>
          </cell>
        </row>
        <row r="384">
          <cell r="A384" t="str">
            <v>Alamat                               :  Jl. Daan Mogot Km.11, Jakarta Barat</v>
          </cell>
        </row>
        <row r="385">
          <cell r="A385" t="str">
            <v>NPWP                                :  01.300.755.4.034-000</v>
          </cell>
        </row>
        <row r="387">
          <cell r="A387" t="str">
            <v>No. Urut</v>
          </cell>
          <cell r="B387" t="str">
            <v>Pemotongan /Pemungutan</v>
          </cell>
          <cell r="D387" t="str">
            <v xml:space="preserve">             Bukti Pemotongan / Pemungutan PPh Pasal 22</v>
          </cell>
          <cell r="G387" t="str">
            <v>Keterangan</v>
          </cell>
        </row>
        <row r="388">
          <cell r="B388" t="str">
            <v>Nama</v>
          </cell>
          <cell r="C388" t="str">
            <v>NPWP</v>
          </cell>
          <cell r="D388" t="str">
            <v>Tanggal</v>
          </cell>
          <cell r="E388" t="str">
            <v>No. SSPCP</v>
          </cell>
          <cell r="F388" t="str">
            <v>Jumlah  ( Rp.)</v>
          </cell>
        </row>
        <row r="389">
          <cell r="A389">
            <v>1</v>
          </cell>
          <cell r="B389">
            <v>2</v>
          </cell>
          <cell r="C389">
            <v>3</v>
          </cell>
          <cell r="D389">
            <v>4</v>
          </cell>
          <cell r="E389">
            <v>5</v>
          </cell>
          <cell r="F389">
            <v>6</v>
          </cell>
          <cell r="G389">
            <v>7</v>
          </cell>
        </row>
        <row r="391">
          <cell r="A391">
            <v>1</v>
          </cell>
          <cell r="B391" t="str">
            <v>Bank Central Asia</v>
          </cell>
          <cell r="D391">
            <v>38961</v>
          </cell>
          <cell r="E391" t="str">
            <v>014/2418/008479</v>
          </cell>
          <cell r="F391">
            <v>6405788</v>
          </cell>
          <cell r="G391" t="str">
            <v>Cabang Wisma GKBI</v>
          </cell>
        </row>
        <row r="392">
          <cell r="A392">
            <v>2</v>
          </cell>
          <cell r="B392" t="str">
            <v>Bank Central Asia</v>
          </cell>
          <cell r="D392">
            <v>38961</v>
          </cell>
          <cell r="E392" t="str">
            <v>014/2418/008480</v>
          </cell>
          <cell r="F392">
            <v>5506045</v>
          </cell>
          <cell r="G392" t="str">
            <v>Cabang Wisma GKBI</v>
          </cell>
        </row>
        <row r="393">
          <cell r="A393">
            <v>3</v>
          </cell>
          <cell r="B393" t="str">
            <v>Bank Internasional Indonesia</v>
          </cell>
          <cell r="D393">
            <v>38961</v>
          </cell>
          <cell r="E393" t="str">
            <v>016/002/9167</v>
          </cell>
          <cell r="F393">
            <v>3568579</v>
          </cell>
          <cell r="G393" t="str">
            <v>Surabaya</v>
          </cell>
        </row>
        <row r="394">
          <cell r="A394">
            <v>4</v>
          </cell>
          <cell r="B394" t="str">
            <v>Bank Internasional Indonesia</v>
          </cell>
          <cell r="D394">
            <v>38967</v>
          </cell>
          <cell r="E394" t="str">
            <v>016/103/5681</v>
          </cell>
          <cell r="F394">
            <v>46909083</v>
          </cell>
          <cell r="G394" t="str">
            <v>CIlegon</v>
          </cell>
        </row>
        <row r="395">
          <cell r="A395">
            <v>5</v>
          </cell>
          <cell r="B395" t="str">
            <v>Bank Internasional Indonesia</v>
          </cell>
          <cell r="D395">
            <v>38967</v>
          </cell>
          <cell r="E395" t="str">
            <v>016/103/5682</v>
          </cell>
          <cell r="F395">
            <v>24008585</v>
          </cell>
          <cell r="G395" t="str">
            <v>Cilegon</v>
          </cell>
        </row>
        <row r="396">
          <cell r="A396">
            <v>6</v>
          </cell>
          <cell r="B396" t="str">
            <v>Bank Central Asia</v>
          </cell>
          <cell r="D396">
            <v>38968</v>
          </cell>
          <cell r="E396" t="str">
            <v>014/2418/008526</v>
          </cell>
          <cell r="F396">
            <v>3568657</v>
          </cell>
          <cell r="G396" t="str">
            <v>Cabang Wisma GKBI</v>
          </cell>
        </row>
        <row r="397">
          <cell r="A397">
            <v>7</v>
          </cell>
          <cell r="B397" t="str">
            <v>Bank Central Asia</v>
          </cell>
          <cell r="D397">
            <v>38968</v>
          </cell>
          <cell r="E397" t="str">
            <v>014/2418/008527</v>
          </cell>
          <cell r="F397">
            <v>5922139</v>
          </cell>
          <cell r="G397" t="str">
            <v>Cabang Wisma GKBI</v>
          </cell>
        </row>
        <row r="398">
          <cell r="A398">
            <v>8</v>
          </cell>
          <cell r="B398" t="str">
            <v>Bank Central Asia</v>
          </cell>
          <cell r="D398">
            <v>38968</v>
          </cell>
          <cell r="E398" t="str">
            <v>014/2418/008528</v>
          </cell>
          <cell r="F398">
            <v>2913144</v>
          </cell>
          <cell r="G398" t="str">
            <v>Cabang Wisma GKBI</v>
          </cell>
        </row>
        <row r="399">
          <cell r="A399">
            <v>9</v>
          </cell>
          <cell r="B399" t="str">
            <v>Bank Central Asia</v>
          </cell>
          <cell r="D399">
            <v>38972</v>
          </cell>
          <cell r="E399" t="str">
            <v>014/2418/</v>
          </cell>
          <cell r="F399">
            <v>5311008</v>
          </cell>
          <cell r="G399" t="str">
            <v>Cabang Wisma GKBI</v>
          </cell>
        </row>
        <row r="400">
          <cell r="A400">
            <v>10</v>
          </cell>
          <cell r="B400" t="str">
            <v>Bank Central Asia</v>
          </cell>
          <cell r="D400">
            <v>38972</v>
          </cell>
          <cell r="E400" t="str">
            <v>014/2418/008535</v>
          </cell>
          <cell r="F400">
            <v>6607616</v>
          </cell>
          <cell r="G400" t="str">
            <v>Cabang Wisma GKBI</v>
          </cell>
        </row>
        <row r="401">
          <cell r="A401">
            <v>11</v>
          </cell>
          <cell r="B401" t="str">
            <v>Bank Internasioal Indonesia</v>
          </cell>
          <cell r="D401">
            <v>38973</v>
          </cell>
          <cell r="E401" t="str">
            <v>016/103/5686</v>
          </cell>
          <cell r="F401">
            <v>71803040</v>
          </cell>
          <cell r="G401" t="str">
            <v>Cilegon</v>
          </cell>
        </row>
        <row r="402">
          <cell r="A402">
            <v>12</v>
          </cell>
          <cell r="B402" t="str">
            <v>Bank Internasioal Indonesia</v>
          </cell>
          <cell r="D402">
            <v>38974</v>
          </cell>
          <cell r="E402" t="str">
            <v>016/103/5687</v>
          </cell>
          <cell r="F402">
            <v>72712022</v>
          </cell>
          <cell r="G402" t="str">
            <v>Cilegon</v>
          </cell>
        </row>
        <row r="403">
          <cell r="A403">
            <v>13</v>
          </cell>
          <cell r="B403" t="str">
            <v>Bank Central Asia</v>
          </cell>
          <cell r="D403">
            <v>38974</v>
          </cell>
          <cell r="E403" t="str">
            <v>014/2418/008548</v>
          </cell>
          <cell r="F403">
            <v>4443758</v>
          </cell>
          <cell r="G403" t="str">
            <v>Cabang Wisma GKBI</v>
          </cell>
        </row>
        <row r="404">
          <cell r="A404">
            <v>14</v>
          </cell>
          <cell r="B404" t="str">
            <v>Bank Central Asia</v>
          </cell>
          <cell r="D404">
            <v>38975</v>
          </cell>
          <cell r="E404" t="str">
            <v>014/2418/008557</v>
          </cell>
          <cell r="F404">
            <v>9353351</v>
          </cell>
          <cell r="G404" t="str">
            <v>Cabang Wisma GKBI</v>
          </cell>
        </row>
        <row r="405">
          <cell r="A405">
            <v>15</v>
          </cell>
          <cell r="B405" t="str">
            <v>Bank Central Asia</v>
          </cell>
          <cell r="D405">
            <v>38975</v>
          </cell>
          <cell r="E405" t="str">
            <v>014/2418/008558</v>
          </cell>
          <cell r="F405">
            <v>21843360</v>
          </cell>
          <cell r="G405" t="str">
            <v>Cabang Wisma GKBI</v>
          </cell>
        </row>
        <row r="406">
          <cell r="A406">
            <v>16</v>
          </cell>
          <cell r="B406" t="str">
            <v>Bank Internasional Indonesia</v>
          </cell>
          <cell r="D406">
            <v>38979</v>
          </cell>
          <cell r="E406" t="str">
            <v>016/103/5694</v>
          </cell>
          <cell r="F406">
            <v>170555863</v>
          </cell>
          <cell r="G406" t="str">
            <v>CIlegon</v>
          </cell>
        </row>
        <row r="407">
          <cell r="A407">
            <v>17</v>
          </cell>
          <cell r="B407" t="str">
            <v>Bank Central Asia</v>
          </cell>
          <cell r="D407">
            <v>38979</v>
          </cell>
          <cell r="E407" t="str">
            <v>014/2418/008573</v>
          </cell>
          <cell r="F407">
            <v>3603892</v>
          </cell>
          <cell r="G407" t="str">
            <v>Cabang Wisma GKBI</v>
          </cell>
        </row>
        <row r="408">
          <cell r="A408">
            <v>18</v>
          </cell>
          <cell r="B408" t="str">
            <v>Bank Central Asia</v>
          </cell>
          <cell r="D408">
            <v>38979</v>
          </cell>
          <cell r="E408" t="str">
            <v>014/2418/008574</v>
          </cell>
          <cell r="F408">
            <v>7634906</v>
          </cell>
          <cell r="G408" t="str">
            <v>Cabang Wisma GKBI</v>
          </cell>
        </row>
        <row r="409">
          <cell r="A409">
            <v>19</v>
          </cell>
          <cell r="B409" t="str">
            <v>Bank Central Asia</v>
          </cell>
          <cell r="D409">
            <v>38979</v>
          </cell>
          <cell r="E409" t="str">
            <v>014/2418/008575</v>
          </cell>
          <cell r="F409">
            <v>32489039</v>
          </cell>
          <cell r="G409" t="str">
            <v>Cabang Wisma GKBI</v>
          </cell>
        </row>
        <row r="410">
          <cell r="A410">
            <v>20</v>
          </cell>
          <cell r="B410" t="str">
            <v>Bank Rakyat Indonesia</v>
          </cell>
          <cell r="D410">
            <v>38980</v>
          </cell>
          <cell r="E410" t="str">
            <v>002/0206/5864</v>
          </cell>
          <cell r="F410">
            <v>3004084</v>
          </cell>
          <cell r="G410" t="str">
            <v>Kantor Cabang Khusus</v>
          </cell>
        </row>
        <row r="411">
          <cell r="A411">
            <v>21</v>
          </cell>
          <cell r="B411" t="str">
            <v>Bank Central Asia</v>
          </cell>
          <cell r="D411">
            <v>38980</v>
          </cell>
          <cell r="E411" t="str">
            <v>014/2418/008576</v>
          </cell>
          <cell r="F411">
            <v>16411573</v>
          </cell>
          <cell r="G411" t="str">
            <v>Cabang Wisma GKBI</v>
          </cell>
        </row>
        <row r="412">
          <cell r="A412">
            <v>22</v>
          </cell>
          <cell r="B412" t="str">
            <v>Bank Internasional Indonesia</v>
          </cell>
          <cell r="D412">
            <v>38980</v>
          </cell>
          <cell r="E412" t="str">
            <v>016/002/9256</v>
          </cell>
          <cell r="F412">
            <v>10972320</v>
          </cell>
          <cell r="G412" t="str">
            <v>Surabaya</v>
          </cell>
        </row>
        <row r="413">
          <cell r="A413">
            <v>23</v>
          </cell>
          <cell r="B413" t="str">
            <v>Bank Internasional Indonesia</v>
          </cell>
          <cell r="D413">
            <v>38981</v>
          </cell>
          <cell r="E413" t="str">
            <v>016/103/5696</v>
          </cell>
          <cell r="F413">
            <v>55861178</v>
          </cell>
          <cell r="G413" t="str">
            <v>CIlegon</v>
          </cell>
        </row>
        <row r="414">
          <cell r="A414">
            <v>24</v>
          </cell>
          <cell r="B414" t="str">
            <v>Bank Central Asia</v>
          </cell>
          <cell r="D414">
            <v>38982</v>
          </cell>
          <cell r="E414" t="str">
            <v>014/2418/008588</v>
          </cell>
          <cell r="F414">
            <v>4688053</v>
          </cell>
          <cell r="G414" t="str">
            <v>Cabang Wisma GKBI</v>
          </cell>
        </row>
        <row r="415">
          <cell r="A415">
            <v>25</v>
          </cell>
          <cell r="B415" t="str">
            <v>Bank Central Asia</v>
          </cell>
          <cell r="D415">
            <v>38982</v>
          </cell>
          <cell r="E415" t="str">
            <v>014/2418/008589</v>
          </cell>
          <cell r="F415">
            <v>33191268</v>
          </cell>
          <cell r="G415" t="str">
            <v>Cabang Wisma GKBI</v>
          </cell>
        </row>
        <row r="416">
          <cell r="A416">
            <v>26</v>
          </cell>
          <cell r="B416" t="str">
            <v>Bank Internasioal Indonesia</v>
          </cell>
          <cell r="D416">
            <v>38988</v>
          </cell>
          <cell r="E416" t="str">
            <v>016/103/5701</v>
          </cell>
          <cell r="F416">
            <v>22553595</v>
          </cell>
          <cell r="G416" t="str">
            <v>CIlegon</v>
          </cell>
        </row>
        <row r="417">
          <cell r="A417">
            <v>27</v>
          </cell>
          <cell r="B417" t="str">
            <v>Bank Central Asia</v>
          </cell>
          <cell r="D417">
            <v>38988</v>
          </cell>
          <cell r="E417" t="str">
            <v>014/2418/008608</v>
          </cell>
          <cell r="F417">
            <v>6779496</v>
          </cell>
          <cell r="G417" t="str">
            <v>Cabang Wisma GKBI</v>
          </cell>
        </row>
        <row r="418">
          <cell r="A418">
            <v>28</v>
          </cell>
          <cell r="B418" t="str">
            <v>Bank Central Asia</v>
          </cell>
          <cell r="D418">
            <v>38989</v>
          </cell>
          <cell r="E418" t="str">
            <v>014/2418/008633</v>
          </cell>
          <cell r="F418">
            <v>8475368</v>
          </cell>
          <cell r="G418" t="str">
            <v>Cabang Wisma GKBI</v>
          </cell>
        </row>
        <row r="419">
          <cell r="A419">
            <v>29</v>
          </cell>
          <cell r="B419" t="str">
            <v>Bank Central Asia</v>
          </cell>
          <cell r="D419">
            <v>38989</v>
          </cell>
          <cell r="E419" t="str">
            <v>014/2418/008620</v>
          </cell>
          <cell r="F419">
            <v>5517708</v>
          </cell>
          <cell r="G419" t="str">
            <v>Cabang Wisma GKBI</v>
          </cell>
        </row>
        <row r="420">
          <cell r="A420">
            <v>30</v>
          </cell>
          <cell r="B420" t="str">
            <v>Bank Central Asia</v>
          </cell>
          <cell r="D420">
            <v>38989</v>
          </cell>
          <cell r="E420" t="str">
            <v>014/2418/008621</v>
          </cell>
          <cell r="F420">
            <v>6032944</v>
          </cell>
          <cell r="G420" t="str">
            <v>Cabang Wisma GKBI</v>
          </cell>
        </row>
        <row r="422">
          <cell r="B422" t="str">
            <v>Total</v>
          </cell>
          <cell r="F422">
            <v>678647462</v>
          </cell>
        </row>
      </sheetData>
      <sheetData sheetId="2">
        <row r="176">
          <cell r="A176" t="str">
            <v>DAFTAR BUKTI PEMOTONGAN/PEMUNGUTAN ( SSP ) PPH PASAL 22</v>
          </cell>
        </row>
      </sheetData>
      <sheetData sheetId="3">
        <row r="176">
          <cell r="A176" t="str">
            <v>DAFTAR BUKTI PEMOTONGAN/PEMUNGUTAN ( SSP ) PPH PASAL 22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sta-peg"/>
      <sheetName val="Rincian Gaji"/>
      <sheetName val="NAIK-1099(setelah tambahan)"/>
      <sheetName val="DATA(PER;30999)"/>
      <sheetName val="DATA(PER;30998)"/>
      <sheetName val="EKRP(3);FQ"/>
      <sheetName val="NAIK-1099(sebelum tambahan)"/>
      <sheetName val="NAIK-1099(GM;MNG;AM)"/>
      <sheetName val="NAIK-1099(KACAB)"/>
      <sheetName val="NAIK-1099(SALES)"/>
      <sheetName val="SALES(&lt;250;250-350;&gt;350)"/>
      <sheetName val="KENAIKAN TAMBAHAN (CBG)"/>
      <sheetName val="KENAIKAN TAMBAHAN(GAJI)"/>
      <sheetName val="ADJUST-(1)(&lt;300)"/>
      <sheetName val="ADJUST-(2)"/>
      <sheetName val="ADJUST-(3)"/>
      <sheetName val="ADJUST-(4)"/>
      <sheetName val="ADJUST-(5)"/>
      <sheetName val="BLP"/>
      <sheetName val="BDA"/>
      <sheetName val="BDL"/>
      <sheetName val="BDG"/>
      <sheetName val="BDG (2)"/>
      <sheetName val="BJM"/>
      <sheetName val="BKS"/>
      <sheetName val="DPS"/>
      <sheetName val="JKT1"/>
      <sheetName val="JKT2"/>
      <sheetName val="MLG"/>
      <sheetName val="MDN"/>
      <sheetName val="PDG"/>
      <sheetName val="PKB"/>
      <sheetName val="PKB (2)"/>
      <sheetName val="PLB"/>
      <sheetName val="SMG"/>
      <sheetName val="SBY"/>
      <sheetName val="UPG"/>
      <sheetName val="YGY"/>
      <sheetName val="NAIK1099(KACAB)"/>
      <sheetName val="NAIK1099(KACAB) (2)"/>
      <sheetName val="NAIK1099(KP)"/>
      <sheetName val="KP(LEMBUR)"/>
      <sheetName val="PCN(Usulan)"/>
      <sheetName val="GJ(BARU)MNG&amp;ASST."/>
      <sheetName val="MNG&amp;ASST(KP)percobaan"/>
      <sheetName val="SPV&amp;STAF(KP)percobaan"/>
      <sheetName val="GM&amp;MNG(KP)"/>
      <sheetName val="MNG&amp;ASMG(301199)"/>
      <sheetName val="KP-Supervisor"/>
      <sheetName val="KP-Staf(non lembur)"/>
      <sheetName val="KP-Staf(lembur)"/>
      <sheetName val="GATS(31-10-99)"/>
      <sheetName val="KP-Sekretaris"/>
      <sheetName val="TOS(311099)"/>
      <sheetName val="AA(311199)"/>
      <sheetName val="MAGANG(30-11-99)"/>
      <sheetName val="FS;SS;STS(SIP-99)"/>
      <sheetName val="Chief&amp;Coll(31-10-99)"/>
      <sheetName val="DATA(KP-301199)"/>
      <sheetName val="AMD(301199)"/>
      <sheetName val="A&amp;T(301199)"/>
      <sheetName val="BD(301199)"/>
      <sheetName val="DIR(301199)"/>
      <sheetName val="GATS(301199)"/>
      <sheetName val="HRD(301199)"/>
      <sheetName val="IA(301199)"/>
      <sheetName val="KOM(301199)"/>
      <sheetName val="KSO(301199)"/>
      <sheetName val="LOG(301199)"/>
      <sheetName val="FMIS(301199)"/>
      <sheetName val="MU(301199)"/>
      <sheetName val="OP(301199)"/>
      <sheetName val="TambahKary(1-11-99)"/>
      <sheetName val="GAJI-(4)"/>
      <sheetName val="HEADER"/>
      <sheetName val="F1771-III"/>
      <sheetName val="Rates"/>
      <sheetName val="BS final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TBCons KMB04"/>
      <sheetName val="3800-Interim"/>
      <sheetName val="#REF!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susut-SI"/>
      <sheetName val="SICS"/>
      <sheetName val="DSI"/>
      <sheetName val="DPU"/>
      <sheetName val="DRS-DKM"/>
      <sheetName val="CISS"/>
      <sheetName val="BPI"/>
      <sheetName val="SPMM"/>
      <sheetName val="ATE"/>
      <sheetName val="AKT"/>
      <sheetName val="KOMP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C8" t="str">
            <v>MASA PEROLEHAN</v>
          </cell>
        </row>
      </sheetData>
      <sheetData sheetId="1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Partner Listing"/>
      <sheetName val="Data Sheet"/>
      <sheetName val="Distributions"/>
      <sheetName val="TBCons KMB04"/>
      <sheetName val="TB2003"/>
    </sheetNames>
    <sheetDataSet>
      <sheetData sheetId="0"/>
      <sheetData sheetId="1"/>
      <sheetData sheetId="2" refreshError="1">
        <row r="3">
          <cell r="B3" t="str">
            <v>A1</v>
          </cell>
        </row>
        <row r="4">
          <cell r="B4" t="str">
            <v>A2</v>
          </cell>
        </row>
        <row r="5">
          <cell r="B5" t="str">
            <v>A3</v>
          </cell>
        </row>
        <row r="6">
          <cell r="B6" t="str">
            <v>B1</v>
          </cell>
        </row>
        <row r="7">
          <cell r="B7" t="str">
            <v>B2</v>
          </cell>
        </row>
        <row r="8">
          <cell r="B8" t="str">
            <v>B3</v>
          </cell>
        </row>
        <row r="9">
          <cell r="B9" t="str">
            <v>C1</v>
          </cell>
        </row>
        <row r="10">
          <cell r="B10" t="str">
            <v>C2</v>
          </cell>
        </row>
        <row r="11">
          <cell r="B11" t="str">
            <v>C3</v>
          </cell>
        </row>
        <row r="52">
          <cell r="B52" t="str">
            <v>Affiliate MP</v>
          </cell>
        </row>
        <row r="53">
          <cell r="B53" t="str">
            <v>Bus Ops MP</v>
          </cell>
        </row>
        <row r="54">
          <cell r="B54" t="str">
            <v>CG Market Maker</v>
          </cell>
        </row>
        <row r="55">
          <cell r="B55" t="str">
            <v>Client Group MP</v>
          </cell>
        </row>
        <row r="56">
          <cell r="B56" t="str">
            <v>Diamond Client Ptr</v>
          </cell>
        </row>
        <row r="57">
          <cell r="B57" t="str">
            <v>Global Industry MP</v>
          </cell>
        </row>
        <row r="58">
          <cell r="B58" t="str">
            <v>Global MP</v>
          </cell>
        </row>
        <row r="59">
          <cell r="B59" t="str">
            <v>Go To Market Lead</v>
          </cell>
        </row>
        <row r="60">
          <cell r="B60" t="str">
            <v>GS Lead</v>
          </cell>
        </row>
        <row r="61">
          <cell r="B61" t="str">
            <v>Large Client Partner</v>
          </cell>
        </row>
        <row r="62">
          <cell r="B62" t="str">
            <v>OG Bus Prac Function</v>
          </cell>
        </row>
        <row r="63">
          <cell r="B63" t="str">
            <v>OG Market Maker</v>
          </cell>
        </row>
        <row r="64">
          <cell r="B64" t="str">
            <v>OG Service Line MP</v>
          </cell>
        </row>
        <row r="65">
          <cell r="B65" t="str">
            <v>Operations Centre MP</v>
          </cell>
        </row>
        <row r="66">
          <cell r="B66" t="str">
            <v>Other</v>
          </cell>
        </row>
        <row r="67">
          <cell r="B67" t="str">
            <v>OU MP</v>
          </cell>
        </row>
        <row r="68">
          <cell r="B68" t="str">
            <v>Solutions Unit MP</v>
          </cell>
        </row>
        <row r="69">
          <cell r="B69" t="str">
            <v>Srvc Line Domain Lead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Mutasi Final"/>
      <sheetName val="RPO"/>
      <sheetName val="Cashflow FA"/>
      <sheetName val="Additional"/>
      <sheetName val="Depresiasi"/>
      <sheetName val="CMA Beg Bal"/>
      <sheetName val="Disposal"/>
      <sheetName val="Tickmarks"/>
      <sheetName val="(Unused) Impairment Analysis"/>
      <sheetName val="Data Sheet"/>
      <sheetName val="3800-Interim"/>
      <sheetName val="TBCons KMB04"/>
      <sheetName val="Excess Calc"/>
      <sheetName val="Sheet1"/>
      <sheetName val="Trial Bal"/>
      <sheetName val="Disposals"/>
      <sheetName val="General Info"/>
      <sheetName val="EXP0905"/>
      <sheetName val="DAFTAR NOMINATIF"/>
      <sheetName val="TB DEC'07 oks"/>
      <sheetName val="Data "/>
      <sheetName val="Sheet2"/>
      <sheetName val="BS"/>
      <sheetName val="LNG-II+III"/>
      <sheetName val="Worksheet in 5612 Fixed Asset D"/>
      <sheetName val="GeneralInfo"/>
      <sheetName val="Detail Uang Muka"/>
      <sheetName val="Depreciation (deledted0"/>
      <sheetName val="FA Movement IBIC"/>
      <sheetName val="Disposÿÿ"/>
      <sheetName val="D20605"/>
      <sheetName val="SPT"/>
      <sheetName val="RUGILABA"/>
      <sheetName val="report"/>
      <sheetName val="NR - MTM"/>
      <sheetName val="TB"/>
      <sheetName val="TBDEC03"/>
      <sheetName val="TBDEC02"/>
      <sheetName val="TBOCT03"/>
      <sheetName val="Trial Balance"/>
      <sheetName val="C Section"/>
      <sheetName val="0220"/>
      <sheetName val="tarif"/>
      <sheetName val="Bobot rev"/>
      <sheetName val="REVIEW_BDP"/>
      <sheetName val="Down Payment Invoice"/>
      <sheetName val="Significant Processes"/>
      <sheetName val="N_Saldo"/>
      <sheetName val="trf tunda"/>
      <sheetName val="hint tunda"/>
      <sheetName val="rekap0 phdp"/>
      <sheetName val="dt31 des03"/>
      <sheetName val="lampir2"/>
      <sheetName val="p-000"/>
      <sheetName val="WBS1"/>
      <sheetName val="ANGGARAN"/>
      <sheetName val="Irpef 2003"/>
      <sheetName val="Links"/>
      <sheetName val="Scenario 1"/>
      <sheetName val="Rollforward"/>
      <sheetName val="General inputs"/>
      <sheetName val="AGING"/>
      <sheetName val="tc"/>
      <sheetName val="Pivot23"/>
      <sheetName val="Nc-0698"/>
      <sheetName val="table"/>
      <sheetName val="Account AMA"/>
      <sheetName val="Rincian beban operasi"/>
      <sheetName val="FAP"/>
      <sheetName val="JOurnal"/>
      <sheetName val="G-KOM"/>
      <sheetName val="AR Summary Oct'05"/>
      <sheetName val="NERACA JUL"/>
      <sheetName val="Monthly RecapLO"/>
      <sheetName val="TABEL23"/>
      <sheetName val="Note"/>
      <sheetName val="MASTER STOK"/>
      <sheetName val="JobDesc"/>
      <sheetName val="SAP2006"/>
      <sheetName val="DATA"/>
      <sheetName val="HPP"/>
      <sheetName val="Ten ba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Mutasi Final"/>
      <sheetName val="Cashflow FA"/>
      <sheetName val="RPO"/>
      <sheetName val="TOD"/>
      <sheetName val="Addition"/>
      <sheetName val="Depresiasi"/>
      <sheetName val="CMA beginning balance"/>
      <sheetName val="Tickmarks"/>
      <sheetName val="Additional"/>
      <sheetName val="Data Sheet"/>
      <sheetName val="TBCons KMB04"/>
      <sheetName val="GeneralInfo"/>
      <sheetName val="TOP"/>
      <sheetName val="FA Movement IBIC"/>
      <sheetName val="Lead-dm"/>
      <sheetName val="NR - MTM"/>
      <sheetName val="RMS - STR"/>
      <sheetName val="Disposals"/>
      <sheetName val="NR _ MTM"/>
      <sheetName val="Depreciation (deledted0"/>
      <sheetName val="TB"/>
      <sheetName val="TBDEC03"/>
      <sheetName val="TBDEC02"/>
      <sheetName val="TBOCT03"/>
      <sheetName val="Trial Balance"/>
      <sheetName val="C Section"/>
      <sheetName val="0220"/>
      <sheetName val="General Cost"/>
      <sheetName val="Prepaid Ins"/>
      <sheetName val="B7"/>
      <sheetName val="Sheet8"/>
      <sheetName val="Table 1"/>
      <sheetName val="AKTIVA"/>
      <sheetName val="6131.5 Subsequent"/>
      <sheetName val="12KT"/>
      <sheetName val="10UPD "/>
      <sheetName val="9BALI "/>
      <sheetName val="5PWD"/>
      <sheetName val="4SGS"/>
      <sheetName val="Jurnal EDIT"/>
      <sheetName val="CM Tgl"/>
      <sheetName val="GBSM"/>
      <sheetName val="Meka"/>
      <sheetName val="NTM"/>
      <sheetName val="Report"/>
      <sheetName val="prbt"/>
      <sheetName val="prlt"/>
      <sheetName val="HW"/>
      <sheetName val="SW"/>
      <sheetName val="vehicle"/>
      <sheetName val="CDS"/>
      <sheetName val="DRC"/>
      <sheetName val="Others"/>
      <sheetName val="capco "/>
      <sheetName val="XREF"/>
      <sheetName val="Data "/>
      <sheetName val="working"/>
      <sheetName val="Rollforward"/>
      <sheetName val="Table 5"/>
      <sheetName val="a"/>
      <sheetName val="General Info"/>
      <sheetName val="3800-Interim"/>
      <sheetName val="Table"/>
      <sheetName val="Monthly RecapLO"/>
      <sheetName val="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Links"/>
      <sheetName val="Tickmarks"/>
      <sheetName val="Mutasi Final"/>
      <sheetName val="Depresiasi"/>
      <sheetName val="Additional"/>
      <sheetName val="Data Sheet"/>
      <sheetName val="Trial Bal"/>
      <sheetName val="Excess Calc"/>
      <sheetName val="Permanent info"/>
      <sheetName val="DAFTAR NOMINATIF"/>
      <sheetName val="Sheet2"/>
      <sheetName val="TBC05 Net"/>
      <sheetName val="FA Movement IBIC"/>
      <sheetName val="TBCons KMB04"/>
      <sheetName val="GeneralInfo"/>
      <sheetName val="Sheet1"/>
      <sheetName val="Lead-dm"/>
      <sheetName val="Table 1"/>
      <sheetName val="NR - MTM"/>
      <sheetName val="TB"/>
      <sheetName val="TBDEC03"/>
      <sheetName val="TBDEC02"/>
      <sheetName val="TBOCT03"/>
      <sheetName val="AUDIT REPORT PRESENTATION"/>
      <sheetName val=".3 Cashflow FA"/>
      <sheetName val="di"/>
      <sheetName val="Cf ind"/>
      <sheetName val="ITUNG DAPAT"/>
      <sheetName val="Cashflow FA"/>
      <sheetName val="RPO"/>
      <sheetName val="TOD"/>
      <sheetName val="Addition"/>
      <sheetName val="CMA beginning balance"/>
      <sheetName val="TOP"/>
      <sheetName val="RMS - STR"/>
      <sheetName val="Jurnal EDIT"/>
      <sheetName val="Corporate Tax Payable"/>
      <sheetName val="Rollforward"/>
      <sheetName val="Disposals"/>
      <sheetName val="JIAN FENG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Notes to BS"/>
      <sheetName val="Data Sheet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Corporate Reporter"/>
      <sheetName val="FX Exposure"/>
      <sheetName val="Trial Bal"/>
      <sheetName val="Balance Sheet"/>
      <sheetName val="Sept02"/>
      <sheetName val="Aug 02"/>
      <sheetName val="June 02"/>
      <sheetName val="May 02"/>
      <sheetName val="April 02"/>
      <sheetName val="Mar 02"/>
      <sheetName val="Feb02"/>
      <sheetName val="Jan02"/>
      <sheetName val="Dec01"/>
      <sheetName val="Tickmarks"/>
      <sheetName val="F1771-III"/>
      <sheetName val="Data Sheet"/>
      <sheetName val="Mutasi Final"/>
      <sheetName val="Notes to BS"/>
      <sheetName val="F1771-2"/>
      <sheetName val="F1771-3"/>
      <sheetName val="B7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Trial Bal"/>
      <sheetName val="Notes to BS"/>
      <sheetName val="#REF!"/>
      <sheetName val="GeneralInfo"/>
      <sheetName val="BS"/>
      <sheetName val="TBCons KMB04"/>
      <sheetName val="3800-Inte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WP"/>
      <sheetName val="KPPN"/>
      <sheetName val="KPP"/>
      <sheetName val="BANK"/>
      <sheetName val="WAPUNG"/>
      <sheetName val="Daftar"/>
      <sheetName val="PPh 21"/>
      <sheetName val="SPT Induk1"/>
      <sheetName val="SPT Induk2"/>
      <sheetName val="DBP"/>
      <sheetName val="BP"/>
      <sheetName val="BP Final"/>
    </sheetNames>
    <sheetDataSet>
      <sheetData sheetId="0">
        <row r="19">
          <cell r="P19" t="str">
            <v>PPh Pasal 21 Masa Pajak</v>
          </cell>
        </row>
        <row r="33">
          <cell r="P33" t="str">
            <v>……………………………………………………….</v>
          </cell>
        </row>
        <row r="34">
          <cell r="P34" t="str">
            <v>……………………………………………………….</v>
          </cell>
        </row>
        <row r="35">
          <cell r="P35" t="str">
            <v>……………………………………………………….</v>
          </cell>
        </row>
        <row r="39">
          <cell r="H39" t="str">
            <v>……………………..</v>
          </cell>
          <cell r="Z39">
            <v>39913</v>
          </cell>
        </row>
        <row r="45">
          <cell r="U45" t="str">
            <v>H. KAMADING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Rollfwd"/>
      <sheetName val="RPO"/>
      <sheetName val="opname sample"/>
      <sheetName val="Depreciation"/>
      <sheetName val="Additions"/>
      <sheetName val="TOD"/>
      <sheetName val="Disposals"/>
      <sheetName val="Tickmarks"/>
      <sheetName val="A u g"/>
      <sheetName val="Data Sheet"/>
      <sheetName val="GeneralInfo"/>
      <sheetName val="F1771-2"/>
      <sheetName val="F1771-3"/>
      <sheetName val="Trial Bal"/>
      <sheetName val="ocean voyage"/>
      <sheetName val="Permanent info"/>
      <sheetName val="B"/>
      <sheetName val="B7"/>
      <sheetName val="Jan03"/>
      <sheetName val="BS"/>
      <sheetName val="5620 Movement Fixed Asset Final"/>
      <sheetName val="E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  <sheetName val="Sheet1"/>
      <sheetName val="Sheet2"/>
      <sheetName val="Sheet3"/>
      <sheetName val="Disposals"/>
      <sheetName val="Data Sheet"/>
      <sheetName val="Type"/>
      <sheetName val="BS"/>
      <sheetName val="Permanent info"/>
      <sheetName val="TB"/>
      <sheetName val="HPP"/>
      <sheetName val="Trial Bal"/>
      <sheetName val="Depresiasi"/>
      <sheetName val="Additional"/>
      <sheetName val="Mutasi Final"/>
      <sheetName val="Marshal"/>
      <sheetName val="U.P"/>
      <sheetName val="mapping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RPB siti"/>
      <sheetName val="RPB MINGGUAN"/>
      <sheetName val="APS ROP"/>
      <sheetName val="APS ROP new"/>
      <sheetName val="RKB"/>
      <sheetName val="SP All"/>
      <sheetName val="Rajawali"/>
      <sheetName val="+- RJW"/>
      <sheetName val="Hinani"/>
      <sheetName val="+- HNN"/>
      <sheetName val="Trison"/>
      <sheetName val="+- Trison"/>
      <sheetName val="KT"/>
      <sheetName val="+- KT"/>
      <sheetName val="MR"/>
      <sheetName val="Sheet4"/>
      <sheetName val="Sheet8"/>
      <sheetName val="PO HNN"/>
      <sheetName val="PO RJW"/>
      <sheetName val="PO ROL KAW"/>
      <sheetName val="PO SUB"/>
      <sheetName val="Sheet1"/>
      <sheetName val="Sheet2"/>
    </sheetNames>
    <sheetDataSet>
      <sheetData sheetId="0"/>
      <sheetData sheetId="1">
        <row r="10">
          <cell r="B10" t="str">
            <v>BJ-YAM-159</v>
          </cell>
        </row>
      </sheetData>
      <sheetData sheetId="2"/>
      <sheetData sheetId="3"/>
      <sheetData sheetId="4">
        <row r="11">
          <cell r="C11" t="str">
            <v>YAM-161</v>
          </cell>
        </row>
        <row r="408">
          <cell r="C408" t="str">
            <v>NC -006</v>
          </cell>
          <cell r="D408" t="str">
            <v>JNC-001</v>
          </cell>
          <cell r="E408" t="str">
            <v>RING PIPE NC</v>
          </cell>
          <cell r="F408">
            <v>0</v>
          </cell>
          <cell r="G408">
            <v>20</v>
          </cell>
          <cell r="I408">
            <v>0</v>
          </cell>
          <cell r="N408">
            <v>0</v>
          </cell>
          <cell r="O408">
            <v>20</v>
          </cell>
          <cell r="P408">
            <v>0</v>
          </cell>
          <cell r="Q408">
            <v>-20</v>
          </cell>
        </row>
        <row r="409">
          <cell r="C409" t="str">
            <v>COS-133</v>
          </cell>
          <cell r="D409" t="str">
            <v>JCOS-001</v>
          </cell>
          <cell r="E409" t="str">
            <v>PLATE SUPPORT MEMO COMPLE MNR/MPR PLUS</v>
          </cell>
          <cell r="F409">
            <v>110</v>
          </cell>
          <cell r="G409">
            <v>0</v>
          </cell>
          <cell r="I409">
            <v>0</v>
          </cell>
          <cell r="N409">
            <v>0</v>
          </cell>
          <cell r="O409">
            <v>110</v>
          </cell>
          <cell r="P409">
            <v>0</v>
          </cell>
          <cell r="Q409">
            <v>-110</v>
          </cell>
        </row>
        <row r="410">
          <cell r="C410" t="str">
            <v>CAL-044</v>
          </cell>
          <cell r="D410" t="str">
            <v>JCAL-008</v>
          </cell>
          <cell r="E410" t="str">
            <v>MAIN SEAT PLATE CAL</v>
          </cell>
          <cell r="F410">
            <v>0</v>
          </cell>
          <cell r="G410">
            <v>0</v>
          </cell>
          <cell r="I410">
            <v>0</v>
          </cell>
          <cell r="N410">
            <v>0</v>
          </cell>
          <cell r="O410">
            <v>0</v>
          </cell>
          <cell r="P410">
            <v>10</v>
          </cell>
          <cell r="Q410">
            <v>0</v>
          </cell>
        </row>
        <row r="411">
          <cell r="C411" t="str">
            <v>VIS-047</v>
          </cell>
          <cell r="D411" t="str">
            <v>JCAV-027</v>
          </cell>
          <cell r="E411" t="str">
            <v>JOINT PLATE VISTA/ PLT CAVIS</v>
          </cell>
          <cell r="F411">
            <v>633</v>
          </cell>
          <cell r="G411">
            <v>20</v>
          </cell>
          <cell r="I411">
            <v>0</v>
          </cell>
          <cell r="J411">
            <v>200</v>
          </cell>
          <cell r="N411">
            <v>200</v>
          </cell>
          <cell r="O411">
            <v>453</v>
          </cell>
          <cell r="P411">
            <v>0</v>
          </cell>
          <cell r="Q411">
            <v>-453</v>
          </cell>
        </row>
        <row r="412">
          <cell r="C412" t="str">
            <v>ET1-046</v>
          </cell>
          <cell r="D412" t="str">
            <v>JET1-015</v>
          </cell>
          <cell r="E412" t="str">
            <v>PLATE IN CENTER BOX / RAJAWALI</v>
          </cell>
          <cell r="F412">
            <v>25</v>
          </cell>
          <cell r="G412">
            <v>0</v>
          </cell>
          <cell r="I412">
            <v>0</v>
          </cell>
          <cell r="J412">
            <v>105</v>
          </cell>
          <cell r="N412">
            <v>105</v>
          </cell>
          <cell r="O412">
            <v>-80</v>
          </cell>
          <cell r="P412">
            <v>29</v>
          </cell>
          <cell r="Q412">
            <v>0</v>
          </cell>
        </row>
        <row r="413">
          <cell r="C413" t="str">
            <v>KEI-009</v>
          </cell>
          <cell r="D413" t="str">
            <v>JKEI-001</v>
          </cell>
          <cell r="E413" t="str">
            <v>PROSES LEG JOINT PIPE KEIKO + NUT</v>
          </cell>
          <cell r="F413">
            <v>808</v>
          </cell>
          <cell r="G413">
            <v>120</v>
          </cell>
          <cell r="I413">
            <v>0</v>
          </cell>
          <cell r="J413">
            <v>460</v>
          </cell>
          <cell r="N413">
            <v>460</v>
          </cell>
          <cell r="O413">
            <v>468</v>
          </cell>
          <cell r="P413">
            <v>0</v>
          </cell>
          <cell r="Q413">
            <v>-468</v>
          </cell>
        </row>
        <row r="414">
          <cell r="C414" t="str">
            <v>LEO-007</v>
          </cell>
          <cell r="D414" t="str">
            <v>JCAE-007</v>
          </cell>
          <cell r="E414" t="str">
            <v>LEG JOINT PIPE LEON</v>
          </cell>
          <cell r="F414">
            <v>0</v>
          </cell>
          <cell r="G414">
            <v>196</v>
          </cell>
          <cell r="I414">
            <v>0</v>
          </cell>
          <cell r="J414">
            <v>525</v>
          </cell>
          <cell r="N414">
            <v>525</v>
          </cell>
          <cell r="O414">
            <v>-329</v>
          </cell>
          <cell r="P414">
            <v>275</v>
          </cell>
          <cell r="Q414">
            <v>0</v>
          </cell>
        </row>
        <row r="415">
          <cell r="C415" t="str">
            <v>DAI-028</v>
          </cell>
          <cell r="D415" t="str">
            <v>JDAI-009</v>
          </cell>
          <cell r="E415" t="str">
            <v>SEAT PIPE DAISHOGUN SLIDING</v>
          </cell>
          <cell r="F415">
            <v>0</v>
          </cell>
          <cell r="G415">
            <v>0</v>
          </cell>
          <cell r="I415">
            <v>0</v>
          </cell>
          <cell r="J415">
            <v>20</v>
          </cell>
          <cell r="N415">
            <v>20</v>
          </cell>
          <cell r="O415">
            <v>-20</v>
          </cell>
          <cell r="P415">
            <v>0</v>
          </cell>
          <cell r="Q415">
            <v>0</v>
          </cell>
        </row>
        <row r="416">
          <cell r="C416" t="str">
            <v>SAN-091</v>
          </cell>
          <cell r="D416" t="str">
            <v>JLOT-004</v>
          </cell>
          <cell r="E416" t="str">
            <v>SEAT JOINT PP CT371+LAS HOLDER</v>
          </cell>
          <cell r="F416">
            <v>3120</v>
          </cell>
          <cell r="G416">
            <v>46</v>
          </cell>
          <cell r="I416">
            <v>0</v>
          </cell>
          <cell r="J416">
            <v>350</v>
          </cell>
          <cell r="N416">
            <v>350</v>
          </cell>
          <cell r="O416">
            <v>2816</v>
          </cell>
          <cell r="P416">
            <v>0</v>
          </cell>
          <cell r="Q416">
            <v>-2816</v>
          </cell>
        </row>
        <row r="417">
          <cell r="C417" t="str">
            <v>FRO-023</v>
          </cell>
          <cell r="D417" t="str">
            <v>JFRO-003</v>
          </cell>
          <cell r="E417" t="str">
            <v>SEAT JOINT PIPE FRONTY</v>
          </cell>
          <cell r="F417">
            <v>1000</v>
          </cell>
          <cell r="G417">
            <v>0</v>
          </cell>
          <cell r="I417">
            <v>0</v>
          </cell>
          <cell r="J417">
            <v>700</v>
          </cell>
          <cell r="N417">
            <v>700</v>
          </cell>
          <cell r="O417">
            <v>300</v>
          </cell>
          <cell r="P417">
            <v>0</v>
          </cell>
          <cell r="Q417">
            <v>-300</v>
          </cell>
        </row>
        <row r="418">
          <cell r="C418" t="str">
            <v>SAN-135</v>
          </cell>
          <cell r="D418" t="str">
            <v>JSAN-012</v>
          </cell>
          <cell r="E418" t="str">
            <v>SEAT JOINT PLATE DP CT 371 PLS</v>
          </cell>
          <cell r="F418">
            <v>3120</v>
          </cell>
          <cell r="G418">
            <v>46</v>
          </cell>
          <cell r="I418">
            <v>0</v>
          </cell>
          <cell r="J418">
            <v>1000</v>
          </cell>
          <cell r="N418">
            <v>1000</v>
          </cell>
          <cell r="O418">
            <v>2166</v>
          </cell>
          <cell r="P418">
            <v>0</v>
          </cell>
          <cell r="Q418">
            <v>-2166</v>
          </cell>
        </row>
        <row r="419">
          <cell r="C419" t="str">
            <v>SAN-137</v>
          </cell>
          <cell r="D419" t="str">
            <v>JLOT-003</v>
          </cell>
          <cell r="E419" t="str">
            <v>SEAT JOINT PLATE DPN CT-371</v>
          </cell>
          <cell r="F419">
            <v>0</v>
          </cell>
          <cell r="G419">
            <v>0</v>
          </cell>
          <cell r="I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C420" t="str">
            <v>JAS-032</v>
          </cell>
          <cell r="D420" t="str">
            <v>JJAS-004</v>
          </cell>
          <cell r="E420" t="str">
            <v>SEAT JOINT PLATE MC-201/211</v>
          </cell>
          <cell r="F420">
            <v>420</v>
          </cell>
          <cell r="G420">
            <v>0</v>
          </cell>
          <cell r="I420">
            <v>0</v>
          </cell>
          <cell r="J420">
            <v>150</v>
          </cell>
          <cell r="N420">
            <v>150</v>
          </cell>
          <cell r="O420">
            <v>270</v>
          </cell>
          <cell r="P420">
            <v>50</v>
          </cell>
          <cell r="Q420">
            <v>-220</v>
          </cell>
        </row>
        <row r="421">
          <cell r="C421" t="str">
            <v>VIS-046</v>
          </cell>
          <cell r="D421" t="str">
            <v>JCAV-028</v>
          </cell>
          <cell r="E421" t="str">
            <v>SEAT JOINT PLATE VISTA</v>
          </cell>
          <cell r="F421">
            <v>282</v>
          </cell>
          <cell r="G421">
            <v>0</v>
          </cell>
          <cell r="I421">
            <v>0</v>
          </cell>
          <cell r="J421">
            <v>350</v>
          </cell>
          <cell r="N421">
            <v>350</v>
          </cell>
          <cell r="O421">
            <v>-68</v>
          </cell>
          <cell r="P421">
            <v>0</v>
          </cell>
          <cell r="Q421">
            <v>0</v>
          </cell>
        </row>
        <row r="422">
          <cell r="C422" t="str">
            <v>CAV-032</v>
          </cell>
          <cell r="D422" t="str">
            <v>JCAV-033</v>
          </cell>
          <cell r="E422" t="str">
            <v>SEAT JOINT PLATE CAVIS+LAS MUR</v>
          </cell>
          <cell r="F422">
            <v>984</v>
          </cell>
          <cell r="G422">
            <v>40</v>
          </cell>
          <cell r="I422">
            <v>0</v>
          </cell>
          <cell r="J422">
            <v>300</v>
          </cell>
          <cell r="N422">
            <v>300</v>
          </cell>
          <cell r="O422">
            <v>724</v>
          </cell>
          <cell r="P422">
            <v>0</v>
          </cell>
          <cell r="Q422">
            <v>-724</v>
          </cell>
        </row>
        <row r="423">
          <cell r="C423" t="str">
            <v>YUK-032</v>
          </cell>
          <cell r="D423" t="str">
            <v>JYUK-015</v>
          </cell>
          <cell r="E423" t="str">
            <v>SEAT JOINT PLATE MGZ</v>
          </cell>
          <cell r="F423">
            <v>80</v>
          </cell>
          <cell r="G423">
            <v>40</v>
          </cell>
          <cell r="I423">
            <v>0</v>
          </cell>
          <cell r="J423">
            <v>250</v>
          </cell>
          <cell r="N423">
            <v>250</v>
          </cell>
          <cell r="O423">
            <v>-130</v>
          </cell>
          <cell r="P423">
            <v>100</v>
          </cell>
          <cell r="Q423">
            <v>0</v>
          </cell>
        </row>
        <row r="424">
          <cell r="C424" t="str">
            <v>KAS-056</v>
          </cell>
          <cell r="D424" t="str">
            <v>JKAS-013</v>
          </cell>
          <cell r="E424" t="str">
            <v>SEAT JOINT PLATE MGC-1 BARU</v>
          </cell>
          <cell r="F424">
            <v>96</v>
          </cell>
          <cell r="G424">
            <v>0</v>
          </cell>
          <cell r="I424">
            <v>0</v>
          </cell>
          <cell r="J424">
            <v>500</v>
          </cell>
          <cell r="N424">
            <v>500</v>
          </cell>
          <cell r="O424">
            <v>-404</v>
          </cell>
          <cell r="P424">
            <v>0</v>
          </cell>
          <cell r="Q424">
            <v>0</v>
          </cell>
        </row>
        <row r="425">
          <cell r="C425" t="str">
            <v>OLI-133</v>
          </cell>
          <cell r="D425" t="str">
            <v>JOLI-010</v>
          </cell>
          <cell r="E425" t="str">
            <v>SEAT JOINT PLATE OLIVE</v>
          </cell>
          <cell r="F425">
            <v>240</v>
          </cell>
          <cell r="G425">
            <v>0</v>
          </cell>
          <cell r="I425">
            <v>0</v>
          </cell>
          <cell r="J425">
            <v>650</v>
          </cell>
          <cell r="N425">
            <v>650</v>
          </cell>
          <cell r="O425">
            <v>-410</v>
          </cell>
          <cell r="P425">
            <v>0</v>
          </cell>
          <cell r="Q425">
            <v>0</v>
          </cell>
        </row>
        <row r="426">
          <cell r="C426" t="str">
            <v>TAR-325</v>
          </cell>
          <cell r="D426" t="str">
            <v>JTAR-150</v>
          </cell>
          <cell r="E426" t="str">
            <v>BACK JOINT PLATE TARO1</v>
          </cell>
          <cell r="F426">
            <v>669</v>
          </cell>
          <cell r="G426">
            <v>0</v>
          </cell>
          <cell r="I426">
            <v>0</v>
          </cell>
          <cell r="J426">
            <v>450</v>
          </cell>
          <cell r="N426">
            <v>450</v>
          </cell>
          <cell r="O426">
            <v>219</v>
          </cell>
          <cell r="P426">
            <v>0</v>
          </cell>
          <cell r="Q426">
            <v>-219</v>
          </cell>
        </row>
        <row r="427">
          <cell r="C427" t="str">
            <v>TAR-326</v>
          </cell>
          <cell r="D427" t="str">
            <v>JTAR-151</v>
          </cell>
          <cell r="E427" t="str">
            <v>BACK JOINT PLATE TARO2</v>
          </cell>
          <cell r="F427">
            <v>669</v>
          </cell>
          <cell r="G427">
            <v>0</v>
          </cell>
          <cell r="I427">
            <v>0</v>
          </cell>
          <cell r="J427">
            <v>300</v>
          </cell>
          <cell r="N427">
            <v>300</v>
          </cell>
          <cell r="O427">
            <v>369</v>
          </cell>
          <cell r="P427">
            <v>0</v>
          </cell>
          <cell r="Q427">
            <v>-369</v>
          </cell>
        </row>
        <row r="428">
          <cell r="C428" t="str">
            <v>JIR-130</v>
          </cell>
          <cell r="D428" t="str">
            <v>JJIR-043</v>
          </cell>
          <cell r="E428" t="str">
            <v>BACK JOINT PLATE JIRO 1</v>
          </cell>
          <cell r="F428">
            <v>0</v>
          </cell>
          <cell r="G428">
            <v>0</v>
          </cell>
          <cell r="I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C429" t="str">
            <v>JIR-131</v>
          </cell>
          <cell r="D429" t="str">
            <v>JJIR-044</v>
          </cell>
          <cell r="E429" t="str">
            <v>BACK JOINT PLATE JIRO 2</v>
          </cell>
          <cell r="F429">
            <v>0</v>
          </cell>
          <cell r="G429">
            <v>0</v>
          </cell>
          <cell r="I429">
            <v>0</v>
          </cell>
          <cell r="J429">
            <v>100</v>
          </cell>
          <cell r="N429">
            <v>100</v>
          </cell>
          <cell r="O429">
            <v>-100</v>
          </cell>
          <cell r="P429">
            <v>0</v>
          </cell>
          <cell r="Q429">
            <v>0</v>
          </cell>
        </row>
        <row r="430">
          <cell r="C430" t="str">
            <v>PRI-008</v>
          </cell>
          <cell r="D430" t="str">
            <v>JPRI-001</v>
          </cell>
          <cell r="E430" t="str">
            <v>BACK PLATE-1 PRINCE (PENDEK)</v>
          </cell>
          <cell r="F430">
            <v>210</v>
          </cell>
          <cell r="G430">
            <v>0</v>
          </cell>
          <cell r="I430">
            <v>0</v>
          </cell>
          <cell r="J430">
            <v>0</v>
          </cell>
          <cell r="N430">
            <v>0</v>
          </cell>
          <cell r="O430">
            <v>210</v>
          </cell>
          <cell r="P430">
            <v>100</v>
          </cell>
          <cell r="Q430">
            <v>-110</v>
          </cell>
        </row>
        <row r="431">
          <cell r="C431" t="str">
            <v>PRI-009</v>
          </cell>
          <cell r="D431" t="str">
            <v>JPRI-002</v>
          </cell>
          <cell r="E431" t="str">
            <v>BACK PLATE-2 PRINCE (PANJANG)</v>
          </cell>
          <cell r="F431">
            <v>210</v>
          </cell>
          <cell r="G431">
            <v>0</v>
          </cell>
          <cell r="I431">
            <v>0</v>
          </cell>
          <cell r="J431">
            <v>150</v>
          </cell>
          <cell r="N431">
            <v>150</v>
          </cell>
          <cell r="O431">
            <v>60</v>
          </cell>
          <cell r="P431">
            <v>500</v>
          </cell>
          <cell r="Q431">
            <v>0</v>
          </cell>
        </row>
        <row r="432">
          <cell r="C432" t="str">
            <v>SAK-043</v>
          </cell>
          <cell r="D432" t="str">
            <v>JSAK-010</v>
          </cell>
          <cell r="E432" t="str">
            <v>SAKATA BACK 1</v>
          </cell>
          <cell r="F432">
            <v>100</v>
          </cell>
          <cell r="G432">
            <v>0</v>
          </cell>
          <cell r="I432">
            <v>0</v>
          </cell>
          <cell r="N432">
            <v>0</v>
          </cell>
          <cell r="O432">
            <v>100</v>
          </cell>
          <cell r="P432">
            <v>400</v>
          </cell>
          <cell r="Q432">
            <v>0</v>
          </cell>
        </row>
        <row r="433">
          <cell r="C433" t="str">
            <v>SAK-042</v>
          </cell>
          <cell r="D433" t="str">
            <v>JSAK-011</v>
          </cell>
          <cell r="E433" t="str">
            <v>SAKATA BACK 2</v>
          </cell>
          <cell r="F433">
            <v>100</v>
          </cell>
          <cell r="G433">
            <v>0</v>
          </cell>
          <cell r="I433">
            <v>0</v>
          </cell>
          <cell r="J433">
            <v>100</v>
          </cell>
          <cell r="N433">
            <v>100</v>
          </cell>
          <cell r="O433">
            <v>0</v>
          </cell>
          <cell r="P433">
            <v>300</v>
          </cell>
          <cell r="Q433">
            <v>0</v>
          </cell>
        </row>
        <row r="434">
          <cell r="C434" t="str">
            <v>ECO-I7-013</v>
          </cell>
          <cell r="D434" t="str">
            <v>ECO-I7-013</v>
          </cell>
          <cell r="E434" t="str">
            <v>DRAWER ECONS FP IVORY</v>
          </cell>
          <cell r="F434">
            <v>2908</v>
          </cell>
          <cell r="G434">
            <v>206</v>
          </cell>
          <cell r="I434">
            <v>0</v>
          </cell>
          <cell r="N434">
            <v>0</v>
          </cell>
          <cell r="O434">
            <v>3114</v>
          </cell>
          <cell r="P434">
            <v>4767</v>
          </cell>
          <cell r="Q434">
            <v>0</v>
          </cell>
        </row>
        <row r="435">
          <cell r="C435" t="str">
            <v>AYU-I7-011</v>
          </cell>
          <cell r="D435" t="str">
            <v>AYU-I7-011</v>
          </cell>
          <cell r="E435" t="str">
            <v>DRAWER ASTAL AYUMI</v>
          </cell>
          <cell r="F435">
            <v>0</v>
          </cell>
          <cell r="G435">
            <v>0</v>
          </cell>
          <cell r="I435">
            <v>0</v>
          </cell>
          <cell r="N435">
            <v>0</v>
          </cell>
          <cell r="O435">
            <v>0</v>
          </cell>
          <cell r="P435">
            <v>940</v>
          </cell>
          <cell r="Q435">
            <v>0</v>
          </cell>
        </row>
        <row r="436">
          <cell r="C436" t="str">
            <v>COS-211</v>
          </cell>
          <cell r="D436" t="str">
            <v>JSAK-093</v>
          </cell>
          <cell r="E436" t="str">
            <v>ARM PIPE LMUZ/ LMUP (LMPR)</v>
          </cell>
          <cell r="F436">
            <v>100</v>
          </cell>
          <cell r="G436">
            <v>0</v>
          </cell>
          <cell r="I436">
            <v>0</v>
          </cell>
          <cell r="N436">
            <v>0</v>
          </cell>
          <cell r="O436">
            <v>100</v>
          </cell>
          <cell r="P436">
            <v>700</v>
          </cell>
          <cell r="Q436">
            <v>0</v>
          </cell>
        </row>
        <row r="437">
          <cell r="C437" t="str">
            <v>COS-212</v>
          </cell>
          <cell r="D437" t="str">
            <v>JCOS-039</v>
          </cell>
          <cell r="E437" t="str">
            <v>ARM PIPE ROD LMUZ/LMUP (LMPR)</v>
          </cell>
          <cell r="F437">
            <v>100</v>
          </cell>
          <cell r="G437">
            <v>0</v>
          </cell>
          <cell r="I437">
            <v>0</v>
          </cell>
          <cell r="N437">
            <v>0</v>
          </cell>
          <cell r="O437">
            <v>100</v>
          </cell>
          <cell r="P437">
            <v>922</v>
          </cell>
          <cell r="Q437">
            <v>0</v>
          </cell>
        </row>
        <row r="438">
          <cell r="C438" t="str">
            <v>YAM-102</v>
          </cell>
          <cell r="D438" t="str">
            <v>JYAM-036</v>
          </cell>
          <cell r="E438" t="str">
            <v>BENDING+PIERCHING ARM PIPE M</v>
          </cell>
          <cell r="F438">
            <v>12540</v>
          </cell>
          <cell r="G438">
            <v>740</v>
          </cell>
          <cell r="I438">
            <v>0</v>
          </cell>
          <cell r="K438">
            <v>7000</v>
          </cell>
          <cell r="N438">
            <v>7000</v>
          </cell>
          <cell r="O438">
            <v>6280</v>
          </cell>
          <cell r="P438">
            <v>0</v>
          </cell>
          <cell r="Q438">
            <v>-6280</v>
          </cell>
        </row>
        <row r="439">
          <cell r="C439" t="str">
            <v>TAR-I2-002</v>
          </cell>
          <cell r="D439" t="str">
            <v>JTAR-195</v>
          </cell>
          <cell r="E439" t="str">
            <v>INNER PIPE</v>
          </cell>
          <cell r="F439">
            <v>1338</v>
          </cell>
          <cell r="G439">
            <v>0</v>
          </cell>
          <cell r="I439">
            <v>0</v>
          </cell>
          <cell r="N439">
            <v>0</v>
          </cell>
          <cell r="O439">
            <v>1338</v>
          </cell>
          <cell r="P439">
            <v>10</v>
          </cell>
          <cell r="Q439">
            <v>-1328</v>
          </cell>
        </row>
        <row r="440">
          <cell r="C440" t="str">
            <v>TAR-I2-006</v>
          </cell>
          <cell r="D440" t="str">
            <v>JTAR-193</v>
          </cell>
          <cell r="E440" t="str">
            <v>SEAT JOINT PIPE</v>
          </cell>
          <cell r="F440">
            <v>669</v>
          </cell>
          <cell r="G440">
            <v>0</v>
          </cell>
          <cell r="I440">
            <v>0</v>
          </cell>
          <cell r="N440">
            <v>0</v>
          </cell>
          <cell r="O440">
            <v>669</v>
          </cell>
          <cell r="P440">
            <v>5</v>
          </cell>
          <cell r="Q440">
            <v>-664</v>
          </cell>
        </row>
        <row r="441">
          <cell r="C441" t="str">
            <v>TAR-I2-007</v>
          </cell>
          <cell r="D441" t="str">
            <v>JTAR-194</v>
          </cell>
          <cell r="E441" t="str">
            <v>SEAT PIPE TARO KB 0</v>
          </cell>
          <cell r="F441">
            <v>669</v>
          </cell>
          <cell r="G441">
            <v>0</v>
          </cell>
          <cell r="I441">
            <v>0</v>
          </cell>
          <cell r="N441">
            <v>0</v>
          </cell>
          <cell r="O441">
            <v>669</v>
          </cell>
          <cell r="P441">
            <v>22</v>
          </cell>
          <cell r="Q441">
            <v>-647</v>
          </cell>
        </row>
        <row r="442">
          <cell r="C442" t="str">
            <v>CAE-143</v>
          </cell>
          <cell r="D442" t="str">
            <v>JCAE-015</v>
          </cell>
          <cell r="E442" t="str">
            <v>LEG PIPE ASSY CAESAR KW1</v>
          </cell>
          <cell r="F442">
            <v>46230</v>
          </cell>
          <cell r="G442">
            <v>2426</v>
          </cell>
          <cell r="I442">
            <v>0</v>
          </cell>
          <cell r="K442">
            <v>3726</v>
          </cell>
          <cell r="M442">
            <v>4587</v>
          </cell>
          <cell r="N442">
            <v>8313</v>
          </cell>
          <cell r="O442">
            <v>40343</v>
          </cell>
          <cell r="P442">
            <v>11380</v>
          </cell>
          <cell r="Q442">
            <v>-28963</v>
          </cell>
        </row>
        <row r="443">
          <cell r="C443" t="str">
            <v>CAE-146</v>
          </cell>
          <cell r="D443" t="str">
            <v>JCAE-014</v>
          </cell>
          <cell r="E443" t="str">
            <v>SEAT PIPE ASSY CAESAR KW1</v>
          </cell>
          <cell r="F443">
            <v>23115</v>
          </cell>
          <cell r="G443">
            <v>1213</v>
          </cell>
          <cell r="I443">
            <v>0</v>
          </cell>
          <cell r="K443">
            <v>2360</v>
          </cell>
          <cell r="N443">
            <v>2360</v>
          </cell>
          <cell r="O443">
            <v>21968</v>
          </cell>
          <cell r="P443">
            <v>7635</v>
          </cell>
          <cell r="Q443">
            <v>-14333</v>
          </cell>
        </row>
        <row r="444">
          <cell r="C444" t="str">
            <v>CAE-122</v>
          </cell>
          <cell r="D444" t="str">
            <v>JCAE-013</v>
          </cell>
          <cell r="E444" t="str">
            <v>BACK PIPE ASSY CAESAR KW1</v>
          </cell>
          <cell r="F444">
            <v>23115</v>
          </cell>
          <cell r="G444">
            <v>1213</v>
          </cell>
          <cell r="I444">
            <v>0</v>
          </cell>
          <cell r="K444">
            <v>1000</v>
          </cell>
          <cell r="N444">
            <v>1000</v>
          </cell>
          <cell r="O444">
            <v>23328</v>
          </cell>
          <cell r="P444">
            <v>6080</v>
          </cell>
          <cell r="Q444">
            <v>-17248</v>
          </cell>
        </row>
        <row r="445">
          <cell r="C445" t="str">
            <v>CAE-145</v>
          </cell>
          <cell r="D445" t="str">
            <v>JCAE-012</v>
          </cell>
          <cell r="E445" t="str">
            <v>RANGKA CAESAR IMPROVMENT</v>
          </cell>
          <cell r="F445">
            <v>23115</v>
          </cell>
          <cell r="G445">
            <v>1213</v>
          </cell>
          <cell r="I445">
            <v>0</v>
          </cell>
          <cell r="K445">
            <v>1203</v>
          </cell>
          <cell r="N445">
            <v>1203</v>
          </cell>
          <cell r="O445">
            <v>23125</v>
          </cell>
          <cell r="P445">
            <v>10056</v>
          </cell>
          <cell r="Q445">
            <v>-13069</v>
          </cell>
        </row>
        <row r="446">
          <cell r="C446" t="str">
            <v>CAE-I7-001</v>
          </cell>
          <cell r="D446" t="str">
            <v>JCAE-297</v>
          </cell>
          <cell r="E446" t="str">
            <v>RANGKA CAESAR FP BLACK</v>
          </cell>
          <cell r="F446">
            <v>0</v>
          </cell>
          <cell r="G446">
            <v>0</v>
          </cell>
          <cell r="I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C447" t="str">
            <v>CAE-I7-002</v>
          </cell>
          <cell r="D447" t="str">
            <v>JCAE-339</v>
          </cell>
          <cell r="E447" t="str">
            <v>RANGKA CAESAR FP SILVER</v>
          </cell>
          <cell r="F447">
            <v>0</v>
          </cell>
          <cell r="G447">
            <v>0</v>
          </cell>
          <cell r="I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C448" t="str">
            <v>CAE-I7-003</v>
          </cell>
          <cell r="D448" t="str">
            <v>JCAE-343</v>
          </cell>
          <cell r="E448" t="str">
            <v>RANGKA CAESAR FP CREAM</v>
          </cell>
          <cell r="F448">
            <v>0</v>
          </cell>
          <cell r="G448">
            <v>0</v>
          </cell>
          <cell r="I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C449" t="str">
            <v>CAE-I7-006</v>
          </cell>
          <cell r="D449" t="str">
            <v>JCAE-341</v>
          </cell>
          <cell r="E449" t="str">
            <v>RANGKA CAESAR FP IVORY</v>
          </cell>
          <cell r="F449">
            <v>0</v>
          </cell>
          <cell r="G449">
            <v>0</v>
          </cell>
          <cell r="I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C450" t="str">
            <v>HAN-I7-001</v>
          </cell>
          <cell r="D450" t="str">
            <v>JHAN-087</v>
          </cell>
          <cell r="E450" t="str">
            <v>RANGKA HANAKO FP GOLD</v>
          </cell>
          <cell r="F450">
            <v>808</v>
          </cell>
          <cell r="G450">
            <v>216</v>
          </cell>
          <cell r="I450">
            <v>200</v>
          </cell>
          <cell r="K450">
            <v>255</v>
          </cell>
          <cell r="N450">
            <v>255</v>
          </cell>
          <cell r="O450">
            <v>769</v>
          </cell>
          <cell r="P450">
            <v>0</v>
          </cell>
          <cell r="Q450">
            <v>-769</v>
          </cell>
        </row>
        <row r="451">
          <cell r="C451" t="str">
            <v>HAN-I7-002</v>
          </cell>
          <cell r="D451" t="str">
            <v>JHAN-090</v>
          </cell>
          <cell r="E451" t="str">
            <v>RANGKA HANAKO FP SILVER</v>
          </cell>
          <cell r="F451">
            <v>0</v>
          </cell>
          <cell r="G451">
            <v>0</v>
          </cell>
          <cell r="I451">
            <v>0</v>
          </cell>
          <cell r="K451">
            <v>180</v>
          </cell>
          <cell r="N451">
            <v>180</v>
          </cell>
          <cell r="O451">
            <v>-180</v>
          </cell>
          <cell r="P451">
            <v>200</v>
          </cell>
          <cell r="Q451">
            <v>0</v>
          </cell>
        </row>
        <row r="452">
          <cell r="C452" t="str">
            <v>HAN-I7-006</v>
          </cell>
          <cell r="D452" t="str">
            <v>JHAN-108</v>
          </cell>
          <cell r="E452" t="str">
            <v>RANGKA HANAKO FP SILVER + CONNECTING</v>
          </cell>
          <cell r="F452">
            <v>0</v>
          </cell>
          <cell r="G452">
            <v>0</v>
          </cell>
          <cell r="I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C453" t="str">
            <v>HAN-I7-003</v>
          </cell>
          <cell r="D453" t="str">
            <v>JHAN-097</v>
          </cell>
          <cell r="E453" t="str">
            <v>RANGKA HANAKO FP MILKY CREAM</v>
          </cell>
          <cell r="F453">
            <v>0</v>
          </cell>
          <cell r="G453">
            <v>0</v>
          </cell>
          <cell r="I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C454" t="str">
            <v>CAL-031</v>
          </cell>
          <cell r="D454" t="str">
            <v>JCAL-002</v>
          </cell>
          <cell r="E454" t="str">
            <v>RANGKA CAL AICO+CAT</v>
          </cell>
          <cell r="F454">
            <v>80</v>
          </cell>
          <cell r="G454">
            <v>10</v>
          </cell>
          <cell r="I454">
            <v>0</v>
          </cell>
          <cell r="N454">
            <v>0</v>
          </cell>
          <cell r="O454">
            <v>90</v>
          </cell>
          <cell r="P454">
            <v>0</v>
          </cell>
          <cell r="Q454">
            <v>-90</v>
          </cell>
        </row>
        <row r="455">
          <cell r="C455" t="str">
            <v>DAI-022</v>
          </cell>
          <cell r="D455" t="str">
            <v>JDAI-004</v>
          </cell>
          <cell r="E455" t="str">
            <v>RANGKA DAISHOGUN + CAT</v>
          </cell>
          <cell r="F455">
            <v>60</v>
          </cell>
          <cell r="G455">
            <v>116</v>
          </cell>
          <cell r="I455">
            <v>0</v>
          </cell>
          <cell r="N455">
            <v>0</v>
          </cell>
          <cell r="O455">
            <v>176</v>
          </cell>
          <cell r="P455">
            <v>0</v>
          </cell>
          <cell r="Q455">
            <v>-176</v>
          </cell>
        </row>
        <row r="456">
          <cell r="C456" t="str">
            <v>DAI-I8-005</v>
          </cell>
          <cell r="D456" t="str">
            <v>JDAI-028</v>
          </cell>
          <cell r="E456" t="str">
            <v>FRAME DAISHOGUN UP</v>
          </cell>
          <cell r="F456">
            <v>0</v>
          </cell>
          <cell r="G456">
            <v>0</v>
          </cell>
          <cell r="I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C457" t="str">
            <v>DAI-I8-003</v>
          </cell>
          <cell r="D457" t="str">
            <v>JDAI-030</v>
          </cell>
          <cell r="E457" t="str">
            <v>FRAME DAISHOGUN MUP</v>
          </cell>
          <cell r="F457">
            <v>820</v>
          </cell>
          <cell r="G457">
            <v>0</v>
          </cell>
          <cell r="I457">
            <v>0</v>
          </cell>
          <cell r="K457">
            <v>295</v>
          </cell>
          <cell r="N457">
            <v>295</v>
          </cell>
          <cell r="O457">
            <v>525</v>
          </cell>
          <cell r="P457">
            <v>525</v>
          </cell>
          <cell r="Q457">
            <v>0</v>
          </cell>
        </row>
        <row r="458">
          <cell r="C458" t="str">
            <v>DAI-I8-001</v>
          </cell>
          <cell r="D458" t="str">
            <v>JDAI-029</v>
          </cell>
          <cell r="E458" t="str">
            <v>FRAME DAISHOGUN LMUP</v>
          </cell>
          <cell r="F458">
            <v>100</v>
          </cell>
          <cell r="G458">
            <v>0</v>
          </cell>
          <cell r="I458">
            <v>0</v>
          </cell>
          <cell r="N458">
            <v>0</v>
          </cell>
          <cell r="O458">
            <v>100</v>
          </cell>
          <cell r="P458">
            <v>0</v>
          </cell>
          <cell r="Q458">
            <v>-100</v>
          </cell>
        </row>
        <row r="459">
          <cell r="C459" t="str">
            <v>DUO-100</v>
          </cell>
          <cell r="D459" t="str">
            <v>JDUO-007</v>
          </cell>
          <cell r="E459" t="str">
            <v>RANGKA SEAT BACK DUO 2 FP 2</v>
          </cell>
          <cell r="F459">
            <v>340</v>
          </cell>
          <cell r="G459">
            <v>0</v>
          </cell>
          <cell r="I459">
            <v>0</v>
          </cell>
          <cell r="N459">
            <v>0</v>
          </cell>
          <cell r="O459">
            <v>340</v>
          </cell>
          <cell r="P459">
            <v>159</v>
          </cell>
          <cell r="Q459">
            <v>-181</v>
          </cell>
        </row>
        <row r="460">
          <cell r="C460" t="str">
            <v>DUO-101</v>
          </cell>
          <cell r="D460" t="str">
            <v>JDUO-008</v>
          </cell>
          <cell r="E460" t="str">
            <v>RANGKA SEAT BACK DUO 3.4 FP 2</v>
          </cell>
          <cell r="F460">
            <v>432</v>
          </cell>
          <cell r="G460">
            <v>0</v>
          </cell>
          <cell r="I460">
            <v>0</v>
          </cell>
          <cell r="N460">
            <v>0</v>
          </cell>
          <cell r="O460">
            <v>432</v>
          </cell>
          <cell r="P460">
            <v>400</v>
          </cell>
          <cell r="Q460">
            <v>-32</v>
          </cell>
        </row>
        <row r="461">
          <cell r="C461" t="str">
            <v>DUO-099</v>
          </cell>
          <cell r="D461" t="str">
            <v>JDUO-004</v>
          </cell>
          <cell r="E461" t="str">
            <v>LEG DUO 04 + CAT</v>
          </cell>
          <cell r="F461">
            <v>52</v>
          </cell>
          <cell r="G461">
            <v>0</v>
          </cell>
          <cell r="I461">
            <v>0</v>
          </cell>
          <cell r="N461">
            <v>0</v>
          </cell>
          <cell r="O461">
            <v>52</v>
          </cell>
          <cell r="P461">
            <v>0</v>
          </cell>
          <cell r="Q461">
            <v>-52</v>
          </cell>
        </row>
        <row r="462">
          <cell r="C462" t="str">
            <v>ECH-I3-001</v>
          </cell>
          <cell r="D462" t="str">
            <v>JECH-031</v>
          </cell>
          <cell r="E462" t="str">
            <v>RANGKA ECHOOL CHAIR NO. 2 KW 0</v>
          </cell>
          <cell r="F462">
            <v>0</v>
          </cell>
          <cell r="G462">
            <v>0</v>
          </cell>
          <cell r="I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C463" t="str">
            <v>ECH-I7-007</v>
          </cell>
          <cell r="D463" t="str">
            <v>JECH-055</v>
          </cell>
          <cell r="E463" t="str">
            <v>RANGKA ECHOOL CHAIR NO. 2 FP YELLOW</v>
          </cell>
          <cell r="F463">
            <v>0</v>
          </cell>
          <cell r="G463">
            <v>0</v>
          </cell>
          <cell r="I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C464" t="str">
            <v>ECH-I7-001</v>
          </cell>
          <cell r="D464" t="str">
            <v>JECH-055</v>
          </cell>
          <cell r="E464" t="str">
            <v>RANGKA ECHOOL CHAIR NO. 2 FP IVORY</v>
          </cell>
          <cell r="F464">
            <v>0</v>
          </cell>
          <cell r="G464">
            <v>0</v>
          </cell>
          <cell r="I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C465" t="str">
            <v>ECH-I7-002</v>
          </cell>
          <cell r="D465" t="str">
            <v>JECH-054</v>
          </cell>
          <cell r="E465" t="str">
            <v>RANGKA ECHOOL CHAIR NO.3 FP IVORY</v>
          </cell>
          <cell r="F465">
            <v>0</v>
          </cell>
          <cell r="G465">
            <v>0</v>
          </cell>
          <cell r="I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C466" t="str">
            <v>ECH-I7-003</v>
          </cell>
          <cell r="D466" t="str">
            <v>JECH-056</v>
          </cell>
          <cell r="E466" t="str">
            <v>RANGKA ECHOOL CHAIR NO.4 FP IVORY</v>
          </cell>
          <cell r="F466">
            <v>0</v>
          </cell>
          <cell r="G466">
            <v>120</v>
          </cell>
          <cell r="I466">
            <v>0</v>
          </cell>
          <cell r="N466">
            <v>0</v>
          </cell>
          <cell r="O466">
            <v>120</v>
          </cell>
          <cell r="P466">
            <v>0</v>
          </cell>
          <cell r="Q466">
            <v>-120</v>
          </cell>
        </row>
        <row r="467">
          <cell r="C467" t="str">
            <v>ECH-I7-004</v>
          </cell>
          <cell r="D467" t="str">
            <v>JECH-041</v>
          </cell>
          <cell r="E467" t="str">
            <v>RANGKA ECHOOL CHAIR NO.5 FP IVORY</v>
          </cell>
          <cell r="F467">
            <v>0</v>
          </cell>
          <cell r="G467">
            <v>0</v>
          </cell>
          <cell r="I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C468" t="str">
            <v>ECH-I7-005</v>
          </cell>
          <cell r="D468" t="str">
            <v>JECH-052</v>
          </cell>
          <cell r="E468" t="str">
            <v>RANGKA ECHOOL CHAIR NO.6 FP IVORY</v>
          </cell>
          <cell r="F468">
            <v>800</v>
          </cell>
          <cell r="G468">
            <v>0</v>
          </cell>
          <cell r="I468">
            <v>0</v>
          </cell>
          <cell r="N468">
            <v>0</v>
          </cell>
          <cell r="O468">
            <v>800</v>
          </cell>
          <cell r="P468">
            <v>0</v>
          </cell>
          <cell r="Q468">
            <v>-800</v>
          </cell>
        </row>
        <row r="469">
          <cell r="C469" t="str">
            <v>ECH-212</v>
          </cell>
          <cell r="D469" t="str">
            <v>JECH-015</v>
          </cell>
          <cell r="E469" t="str">
            <v>RANGKA ASSY ECHOOL.DESK 2 FP IVORY</v>
          </cell>
          <cell r="F469">
            <v>0</v>
          </cell>
          <cell r="G469">
            <v>0</v>
          </cell>
          <cell r="I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C470" t="str">
            <v>ECH-213</v>
          </cell>
          <cell r="D470" t="str">
            <v>JECH-016</v>
          </cell>
          <cell r="E470" t="str">
            <v>RANGKA ASSY ECHOOL.DESK 3 FP IVORY</v>
          </cell>
          <cell r="F470">
            <v>0</v>
          </cell>
          <cell r="G470">
            <v>0</v>
          </cell>
          <cell r="I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C471" t="str">
            <v>ECH-214</v>
          </cell>
          <cell r="D471" t="str">
            <v>JECH-017</v>
          </cell>
          <cell r="E471" t="str">
            <v>RANGKA ASSY ECHOOL.DESK 4 FP IVORY</v>
          </cell>
          <cell r="F471">
            <v>0</v>
          </cell>
          <cell r="G471">
            <v>120</v>
          </cell>
          <cell r="I471">
            <v>0</v>
          </cell>
          <cell r="N471">
            <v>0</v>
          </cell>
          <cell r="O471">
            <v>120</v>
          </cell>
          <cell r="P471">
            <v>0</v>
          </cell>
          <cell r="Q471">
            <v>-120</v>
          </cell>
        </row>
        <row r="472">
          <cell r="C472" t="str">
            <v>ECH-215</v>
          </cell>
          <cell r="D472" t="str">
            <v>JECH-018</v>
          </cell>
          <cell r="E472" t="str">
            <v>RANGKA ASSY ECHOOL.DESK 5 FP IVORY</v>
          </cell>
          <cell r="F472">
            <v>0</v>
          </cell>
          <cell r="G472">
            <v>0</v>
          </cell>
          <cell r="I472">
            <v>0</v>
          </cell>
          <cell r="N472">
            <v>0</v>
          </cell>
          <cell r="O472">
            <v>0</v>
          </cell>
          <cell r="P472">
            <v>118</v>
          </cell>
          <cell r="Q472">
            <v>0</v>
          </cell>
        </row>
        <row r="473">
          <cell r="C473" t="str">
            <v>ECH-216</v>
          </cell>
          <cell r="D473" t="str">
            <v>JECH-019</v>
          </cell>
          <cell r="E473" t="str">
            <v>RANGKA ASSY ECHOOL.DESK 6 FP IVORY</v>
          </cell>
          <cell r="F473">
            <v>690</v>
          </cell>
          <cell r="G473">
            <v>0</v>
          </cell>
          <cell r="I473">
            <v>0</v>
          </cell>
          <cell r="N473">
            <v>0</v>
          </cell>
          <cell r="O473">
            <v>690</v>
          </cell>
          <cell r="P473">
            <v>365</v>
          </cell>
          <cell r="Q473">
            <v>-325</v>
          </cell>
        </row>
        <row r="474">
          <cell r="C474" t="str">
            <v>ECH-286</v>
          </cell>
          <cell r="D474" t="str">
            <v>JECH-063</v>
          </cell>
          <cell r="E474" t="str">
            <v>RANGKA ASSY ECHOOL. DESK 6 FP BLACK</v>
          </cell>
          <cell r="F474">
            <v>0</v>
          </cell>
          <cell r="G474">
            <v>0</v>
          </cell>
          <cell r="I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C475" t="str">
            <v>ECH-261</v>
          </cell>
          <cell r="D475" t="str">
            <v>JECH-025</v>
          </cell>
          <cell r="E475" t="str">
            <v>RANGKA ASSY ECHOOL DESK 2 PLUS FP IVORY</v>
          </cell>
          <cell r="F475">
            <v>0</v>
          </cell>
          <cell r="G475">
            <v>0</v>
          </cell>
          <cell r="I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C476" t="str">
            <v>ECH-260</v>
          </cell>
          <cell r="D476" t="str">
            <v>JECH-024</v>
          </cell>
          <cell r="E476" t="str">
            <v>RANGKA ASSY ECHOOL DESK 3 PLUS FP IVORY</v>
          </cell>
          <cell r="F476">
            <v>0</v>
          </cell>
          <cell r="G476">
            <v>0</v>
          </cell>
          <cell r="I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C477" t="str">
            <v>ECH-259</v>
          </cell>
          <cell r="D477" t="str">
            <v>JECH-023</v>
          </cell>
          <cell r="E477" t="str">
            <v>RANGKA ASSY ECHOOL DESK 4 PLUS FP IVORY</v>
          </cell>
          <cell r="F477">
            <v>0</v>
          </cell>
          <cell r="G477">
            <v>0</v>
          </cell>
          <cell r="I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C478" t="str">
            <v>ECH-258</v>
          </cell>
          <cell r="D478" t="str">
            <v>JECH-022</v>
          </cell>
          <cell r="E478" t="str">
            <v>RANGKA ASSY ECHOOL DESK 5 PLUS FP IVORY</v>
          </cell>
          <cell r="F478">
            <v>0</v>
          </cell>
          <cell r="G478">
            <v>0</v>
          </cell>
          <cell r="I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C479" t="str">
            <v>ECH-257</v>
          </cell>
          <cell r="D479" t="str">
            <v>JECH-021</v>
          </cell>
          <cell r="E479" t="str">
            <v>RANGKA ASSY ECHOOL DESK 6 PLUS FP IVORY</v>
          </cell>
          <cell r="F479">
            <v>200</v>
          </cell>
          <cell r="G479">
            <v>0</v>
          </cell>
          <cell r="I479">
            <v>0</v>
          </cell>
          <cell r="N479">
            <v>0</v>
          </cell>
          <cell r="O479">
            <v>200</v>
          </cell>
          <cell r="P479">
            <v>0</v>
          </cell>
          <cell r="Q479">
            <v>-200</v>
          </cell>
        </row>
        <row r="480">
          <cell r="C480" t="str">
            <v>FLO-540</v>
          </cell>
          <cell r="D480" t="str">
            <v>JFLO-046</v>
          </cell>
          <cell r="E480" t="str">
            <v>FRAME ASSY FLORA NC KW</v>
          </cell>
          <cell r="F480">
            <v>0</v>
          </cell>
          <cell r="G480">
            <v>120</v>
          </cell>
          <cell r="I480">
            <v>0</v>
          </cell>
          <cell r="N480">
            <v>0</v>
          </cell>
          <cell r="O480">
            <v>120</v>
          </cell>
          <cell r="P480">
            <v>0</v>
          </cell>
          <cell r="Q480">
            <v>-120</v>
          </cell>
        </row>
        <row r="481">
          <cell r="C481" t="str">
            <v>ET1-095</v>
          </cell>
          <cell r="D481" t="str">
            <v>JET-051</v>
          </cell>
          <cell r="E481" t="str">
            <v>BUBUT CENTER PIPE ET</v>
          </cell>
          <cell r="F481">
            <v>25</v>
          </cell>
          <cell r="G481">
            <v>0</v>
          </cell>
          <cell r="I481">
            <v>0</v>
          </cell>
          <cell r="N481">
            <v>0</v>
          </cell>
          <cell r="O481">
            <v>25</v>
          </cell>
          <cell r="P481">
            <v>0</v>
          </cell>
          <cell r="Q481">
            <v>-25</v>
          </cell>
        </row>
        <row r="482">
          <cell r="C482" t="str">
            <v>NA-122</v>
          </cell>
          <cell r="D482" t="str">
            <v>JET1-021</v>
          </cell>
          <cell r="E482" t="str">
            <v>BUBUT PIN CASTER NA</v>
          </cell>
          <cell r="F482">
            <v>150</v>
          </cell>
          <cell r="G482">
            <v>0</v>
          </cell>
          <cell r="I482">
            <v>0</v>
          </cell>
          <cell r="N482">
            <v>0</v>
          </cell>
          <cell r="O482">
            <v>150</v>
          </cell>
          <cell r="P482">
            <v>0</v>
          </cell>
          <cell r="Q482">
            <v>-150</v>
          </cell>
        </row>
        <row r="483">
          <cell r="C483" t="str">
            <v>CB--764</v>
          </cell>
          <cell r="D483" t="str">
            <v>JCB-090</v>
          </cell>
          <cell r="E483" t="str">
            <v>BUBUT PIN CASTER TB-002</v>
          </cell>
          <cell r="F483">
            <v>0</v>
          </cell>
          <cell r="G483">
            <v>0</v>
          </cell>
          <cell r="I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C484" t="str">
            <v>KUM-002</v>
          </cell>
          <cell r="D484" t="str">
            <v>JKUM-002</v>
          </cell>
          <cell r="E484" t="str">
            <v>JOINT SUPPORT KUMMON DESK FP IVORY</v>
          </cell>
          <cell r="F484">
            <v>0</v>
          </cell>
          <cell r="G484">
            <v>0</v>
          </cell>
          <cell r="I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C485" t="str">
            <v>RIB-015</v>
          </cell>
          <cell r="D485" t="str">
            <v>JRIB-001</v>
          </cell>
          <cell r="E485" t="str">
            <v>RING PIPE RIBBON ( KUMON )</v>
          </cell>
          <cell r="F485">
            <v>0</v>
          </cell>
          <cell r="G485">
            <v>0</v>
          </cell>
          <cell r="I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C486" t="str">
            <v>RIB-014</v>
          </cell>
          <cell r="D486" t="str">
            <v>JRIB-002</v>
          </cell>
          <cell r="E486" t="str">
            <v>RING PIPE RIBBON HIGH</v>
          </cell>
          <cell r="F486">
            <v>0</v>
          </cell>
          <cell r="G486">
            <v>52</v>
          </cell>
          <cell r="I486">
            <v>0</v>
          </cell>
          <cell r="N486">
            <v>0</v>
          </cell>
          <cell r="O486">
            <v>52</v>
          </cell>
          <cell r="P486">
            <v>0</v>
          </cell>
          <cell r="Q486">
            <v>-52</v>
          </cell>
        </row>
        <row r="487">
          <cell r="C487" t="str">
            <v>ECH-044</v>
          </cell>
          <cell r="D487" t="str">
            <v>ECH-044</v>
          </cell>
          <cell r="E487" t="str">
            <v>TABLE SUPPORT ART DESK</v>
          </cell>
          <cell r="F487">
            <v>0</v>
          </cell>
          <cell r="G487">
            <v>0</v>
          </cell>
          <cell r="I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C488" t="str">
            <v>ECH-046</v>
          </cell>
          <cell r="D488" t="str">
            <v>ECH-046</v>
          </cell>
          <cell r="E488" t="str">
            <v>STOPPER SIDE TABLE + VERSENG ART DESK</v>
          </cell>
          <cell r="F488">
            <v>0</v>
          </cell>
          <cell r="G488">
            <v>0</v>
          </cell>
          <cell r="I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C489" t="str">
            <v>KAW-127</v>
          </cell>
          <cell r="D489" t="str">
            <v>JKAW-006</v>
          </cell>
          <cell r="E489" t="str">
            <v>HINGE COMPL-1 WB-35 KW0</v>
          </cell>
          <cell r="F489">
            <v>6608</v>
          </cell>
          <cell r="G489">
            <v>0</v>
          </cell>
          <cell r="I489">
            <v>0</v>
          </cell>
          <cell r="L489">
            <v>0</v>
          </cell>
          <cell r="N489">
            <v>0</v>
          </cell>
          <cell r="O489">
            <v>6608</v>
          </cell>
          <cell r="P489">
            <v>0</v>
          </cell>
          <cell r="Q489">
            <v>-6608</v>
          </cell>
        </row>
        <row r="490">
          <cell r="C490" t="str">
            <v>KAW-128</v>
          </cell>
          <cell r="D490" t="str">
            <v>JKAW-007</v>
          </cell>
          <cell r="E490" t="str">
            <v>HINGE COMPL-2 WB-35 KW0</v>
          </cell>
          <cell r="F490">
            <v>6608</v>
          </cell>
          <cell r="G490">
            <v>0</v>
          </cell>
          <cell r="I490">
            <v>0</v>
          </cell>
          <cell r="L490">
            <v>0</v>
          </cell>
          <cell r="N490">
            <v>0</v>
          </cell>
          <cell r="O490">
            <v>6608</v>
          </cell>
          <cell r="P490">
            <v>0</v>
          </cell>
          <cell r="Q490">
            <v>-6608</v>
          </cell>
        </row>
        <row r="491">
          <cell r="C491" t="str">
            <v>PIA-016</v>
          </cell>
          <cell r="D491" t="str">
            <v>PIA-016</v>
          </cell>
          <cell r="E491" t="str">
            <v>JOINT ASTAL 1 ROLAND</v>
          </cell>
          <cell r="F491">
            <v>6608</v>
          </cell>
          <cell r="G491">
            <v>0</v>
          </cell>
          <cell r="I491">
            <v>0</v>
          </cell>
          <cell r="L491">
            <v>0</v>
          </cell>
          <cell r="N491">
            <v>0</v>
          </cell>
          <cell r="O491">
            <v>6608</v>
          </cell>
          <cell r="P491">
            <v>0</v>
          </cell>
          <cell r="Q491">
            <v>-6608</v>
          </cell>
        </row>
        <row r="492">
          <cell r="C492" t="str">
            <v>PIA-017</v>
          </cell>
          <cell r="D492" t="str">
            <v>PIA-017</v>
          </cell>
          <cell r="E492" t="str">
            <v>JOINT ASTAL 2 ROLAND</v>
          </cell>
          <cell r="F492">
            <v>6608</v>
          </cell>
          <cell r="G492">
            <v>0</v>
          </cell>
          <cell r="I492">
            <v>0</v>
          </cell>
          <cell r="L492">
            <v>0</v>
          </cell>
          <cell r="N492">
            <v>0</v>
          </cell>
          <cell r="O492">
            <v>6608</v>
          </cell>
          <cell r="P492">
            <v>0</v>
          </cell>
          <cell r="Q492">
            <v>-6608</v>
          </cell>
        </row>
        <row r="493">
          <cell r="C493" t="str">
            <v>PIA-069</v>
          </cell>
          <cell r="D493" t="str">
            <v>JPIA-025</v>
          </cell>
          <cell r="E493" t="str">
            <v>CENTER BRACKET - L COMPLE ROLAND KW0</v>
          </cell>
          <cell r="F493">
            <v>3304</v>
          </cell>
          <cell r="G493">
            <v>0</v>
          </cell>
          <cell r="I493">
            <v>0</v>
          </cell>
          <cell r="L493">
            <v>0</v>
          </cell>
          <cell r="N493">
            <v>0</v>
          </cell>
          <cell r="O493">
            <v>3304</v>
          </cell>
          <cell r="P493">
            <v>0</v>
          </cell>
          <cell r="Q493">
            <v>-3304</v>
          </cell>
        </row>
        <row r="494">
          <cell r="C494" t="str">
            <v>PIA-071</v>
          </cell>
          <cell r="D494" t="str">
            <v>JPIA-007</v>
          </cell>
          <cell r="E494" t="str">
            <v>CENTER BRACKET - R COMPLE ROLAND KW0</v>
          </cell>
          <cell r="F494">
            <v>3304</v>
          </cell>
          <cell r="G494">
            <v>0</v>
          </cell>
          <cell r="I494">
            <v>0</v>
          </cell>
          <cell r="L494">
            <v>0</v>
          </cell>
          <cell r="N494">
            <v>0</v>
          </cell>
          <cell r="O494">
            <v>3304</v>
          </cell>
          <cell r="P494">
            <v>0</v>
          </cell>
          <cell r="Q494">
            <v>-3304</v>
          </cell>
        </row>
        <row r="495">
          <cell r="C495" t="str">
            <v>PIA-036</v>
          </cell>
          <cell r="D495" t="str">
            <v>PIA-036</v>
          </cell>
          <cell r="E495" t="str">
            <v>BUSHING HANDLE ROLAND</v>
          </cell>
          <cell r="F495">
            <v>4754</v>
          </cell>
          <cell r="G495">
            <v>0</v>
          </cell>
          <cell r="I495">
            <v>0</v>
          </cell>
          <cell r="N495">
            <v>0</v>
          </cell>
          <cell r="O495">
            <v>4754</v>
          </cell>
          <cell r="P495">
            <v>0</v>
          </cell>
          <cell r="Q495">
            <v>-4754</v>
          </cell>
        </row>
        <row r="496">
          <cell r="C496" t="str">
            <v>COF-056</v>
          </cell>
          <cell r="D496" t="str">
            <v>JCOF-011</v>
          </cell>
          <cell r="E496" t="str">
            <v>TABLE TOP T-60 PL ASSY FP</v>
          </cell>
          <cell r="F496">
            <v>0</v>
          </cell>
          <cell r="G496">
            <v>0</v>
          </cell>
          <cell r="I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C497" t="str">
            <v>FTC-048</v>
          </cell>
          <cell r="D497" t="str">
            <v>JFTC-001</v>
          </cell>
          <cell r="E497" t="str">
            <v>FRAME COMPLE FT 6012 + CAT</v>
          </cell>
          <cell r="F497">
            <v>540</v>
          </cell>
          <cell r="G497">
            <v>46</v>
          </cell>
          <cell r="I497">
            <v>0</v>
          </cell>
          <cell r="N497">
            <v>0</v>
          </cell>
          <cell r="O497">
            <v>586</v>
          </cell>
          <cell r="P497">
            <v>0</v>
          </cell>
          <cell r="Q497">
            <v>-586</v>
          </cell>
        </row>
        <row r="498">
          <cell r="C498" t="str">
            <v>FTC-049</v>
          </cell>
          <cell r="D498" t="str">
            <v>JFTC-002</v>
          </cell>
          <cell r="E498" t="str">
            <v>FRAME COMPLE FT 6018 + CAT</v>
          </cell>
          <cell r="F498">
            <v>840</v>
          </cell>
          <cell r="G498">
            <v>244</v>
          </cell>
          <cell r="I498">
            <v>0</v>
          </cell>
          <cell r="N498">
            <v>0</v>
          </cell>
          <cell r="O498">
            <v>1084</v>
          </cell>
          <cell r="P498">
            <v>0</v>
          </cell>
          <cell r="Q498">
            <v>-1084</v>
          </cell>
        </row>
        <row r="499">
          <cell r="C499" t="str">
            <v>BAN-I7-001</v>
          </cell>
          <cell r="D499" t="str">
            <v>JBAN-002</v>
          </cell>
          <cell r="E499" t="str">
            <v>PALANG 02 KOGU CHAIR FP</v>
          </cell>
          <cell r="F499">
            <v>0</v>
          </cell>
          <cell r="G499">
            <v>12</v>
          </cell>
          <cell r="I499">
            <v>0</v>
          </cell>
          <cell r="N499">
            <v>0</v>
          </cell>
          <cell r="O499">
            <v>12</v>
          </cell>
          <cell r="P499">
            <v>1</v>
          </cell>
          <cell r="Q499">
            <v>-11</v>
          </cell>
        </row>
        <row r="500">
          <cell r="C500" t="str">
            <v>BAN-I7-002</v>
          </cell>
          <cell r="D500" t="str">
            <v>JBAN-003</v>
          </cell>
          <cell r="E500" t="str">
            <v>PALANG 03 KOGU CHAIR FP</v>
          </cell>
          <cell r="F500">
            <v>0</v>
          </cell>
          <cell r="G500">
            <v>1</v>
          </cell>
          <cell r="I500">
            <v>0</v>
          </cell>
          <cell r="N500">
            <v>0</v>
          </cell>
          <cell r="O500">
            <v>1</v>
          </cell>
          <cell r="P500">
            <v>0</v>
          </cell>
          <cell r="Q500">
            <v>-1</v>
          </cell>
        </row>
        <row r="501">
          <cell r="C501" t="str">
            <v>BAN-I7-003</v>
          </cell>
          <cell r="D501" t="str">
            <v>JBAN-004</v>
          </cell>
          <cell r="E501" t="str">
            <v>PALANG 04 KOGU CHAIR FP</v>
          </cell>
          <cell r="F501">
            <v>34</v>
          </cell>
          <cell r="G501">
            <v>31.5</v>
          </cell>
          <cell r="I501">
            <v>0</v>
          </cell>
          <cell r="N501">
            <v>0</v>
          </cell>
          <cell r="O501">
            <v>65.5</v>
          </cell>
          <cell r="P501">
            <v>0</v>
          </cell>
          <cell r="Q501">
            <v>-65.5</v>
          </cell>
        </row>
        <row r="502">
          <cell r="C502" t="str">
            <v>KT--I2-002</v>
          </cell>
          <cell r="D502" t="str">
            <v>JKT--141</v>
          </cell>
          <cell r="E502" t="str">
            <v>MAIN LEG PIPE KT 02 (3 SEAT) KB 0</v>
          </cell>
          <cell r="F502">
            <v>0</v>
          </cell>
          <cell r="G502">
            <v>0</v>
          </cell>
          <cell r="I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C503" t="str">
            <v>KT--I2-003</v>
          </cell>
          <cell r="D503" t="str">
            <v>JKT--140</v>
          </cell>
          <cell r="E503" t="str">
            <v>MAIN LEG PIPE KT 02 (4 SEAT) KB 0</v>
          </cell>
          <cell r="F503">
            <v>0</v>
          </cell>
          <cell r="G503">
            <v>0</v>
          </cell>
          <cell r="I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C504" t="str">
            <v>JKT--162</v>
          </cell>
          <cell r="D504" t="str">
            <v>JKT--162</v>
          </cell>
          <cell r="E504" t="str">
            <v>JASA PENGECATAN PALANG KT 2510 MM</v>
          </cell>
          <cell r="F504">
            <v>0</v>
          </cell>
          <cell r="G504">
            <v>0</v>
          </cell>
          <cell r="I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C505" t="str">
            <v>JKT--163</v>
          </cell>
          <cell r="D505" t="str">
            <v>JKT--163</v>
          </cell>
          <cell r="E505" t="str">
            <v>JASA PENGECATAN PALANG KT 3550 MM</v>
          </cell>
          <cell r="F505">
            <v>0</v>
          </cell>
          <cell r="G505">
            <v>0</v>
          </cell>
          <cell r="I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C506" t="str">
            <v>JKT--164</v>
          </cell>
          <cell r="D506" t="str">
            <v>JKT--164</v>
          </cell>
          <cell r="E506" t="str">
            <v>JASA PENGECATAN PALANG KT 4070 MM</v>
          </cell>
          <cell r="F506">
            <v>0</v>
          </cell>
          <cell r="G506">
            <v>0</v>
          </cell>
          <cell r="I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C507" t="str">
            <v>JKT--165</v>
          </cell>
          <cell r="D507" t="str">
            <v>JKT--165</v>
          </cell>
          <cell r="E507" t="str">
            <v>JASA PENGECATAN PALANG KT 4670 MM</v>
          </cell>
          <cell r="F507">
            <v>0</v>
          </cell>
          <cell r="G507">
            <v>0</v>
          </cell>
          <cell r="I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C508" t="str">
            <v>JKT--166</v>
          </cell>
          <cell r="D508" t="str">
            <v>JKT--166</v>
          </cell>
          <cell r="E508" t="str">
            <v>JASA PENGECATAN PALANG KT 4800 MM</v>
          </cell>
          <cell r="F508">
            <v>0</v>
          </cell>
          <cell r="G508">
            <v>0</v>
          </cell>
          <cell r="I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C509" t="str">
            <v>KT--227</v>
          </cell>
          <cell r="D509" t="str">
            <v>JKT--036</v>
          </cell>
          <cell r="E509" t="str">
            <v>PENGECATAN PALANG KT 2670 MM</v>
          </cell>
          <cell r="F509">
            <v>0</v>
          </cell>
          <cell r="G509">
            <v>0</v>
          </cell>
          <cell r="I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C510" t="str">
            <v>HOB-022</v>
          </cell>
          <cell r="D510" t="str">
            <v>JHOB-005</v>
          </cell>
          <cell r="E510" t="str">
            <v>PENGECATAN COFFEE TABLE GREY TEXTURE</v>
          </cell>
          <cell r="F510">
            <v>0</v>
          </cell>
          <cell r="G510">
            <v>0</v>
          </cell>
          <cell r="I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C511" t="str">
            <v>BAN-I7-005</v>
          </cell>
          <cell r="D511" t="str">
            <v>JBAN-005</v>
          </cell>
          <cell r="E511" t="str">
            <v>ARM REST KOGU CHAIR FP</v>
          </cell>
          <cell r="F511">
            <v>58</v>
          </cell>
          <cell r="G511">
            <v>89</v>
          </cell>
          <cell r="I511">
            <v>0</v>
          </cell>
          <cell r="N511">
            <v>0</v>
          </cell>
          <cell r="O511">
            <v>147</v>
          </cell>
          <cell r="P511">
            <v>0</v>
          </cell>
          <cell r="Q511">
            <v>-147</v>
          </cell>
        </row>
        <row r="512">
          <cell r="C512" t="str">
            <v>BAN-I7-004</v>
          </cell>
          <cell r="D512" t="str">
            <v>JBAN-006</v>
          </cell>
          <cell r="E512" t="str">
            <v>LEG FRAME KOGU CHAIR FP</v>
          </cell>
          <cell r="F512">
            <v>58</v>
          </cell>
          <cell r="G512">
            <v>89</v>
          </cell>
          <cell r="I512">
            <v>0</v>
          </cell>
          <cell r="N512">
            <v>0</v>
          </cell>
          <cell r="O512">
            <v>147</v>
          </cell>
          <cell r="P512">
            <v>0</v>
          </cell>
          <cell r="Q512">
            <v>-147</v>
          </cell>
        </row>
        <row r="513">
          <cell r="C513" t="str">
            <v>OFF-158</v>
          </cell>
          <cell r="D513" t="str">
            <v>JOFF-006</v>
          </cell>
          <cell r="E513" t="str">
            <v>PENGECATAN LEG FRAME KUMI FD WHITE</v>
          </cell>
          <cell r="F513">
            <v>0</v>
          </cell>
          <cell r="G513">
            <v>0</v>
          </cell>
          <cell r="I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C514" t="str">
            <v>OFF-157</v>
          </cell>
          <cell r="D514" t="str">
            <v>JOFF-005</v>
          </cell>
          <cell r="E514" t="str">
            <v>PENGECATAN LEG FRAME KUMI FD BLACK</v>
          </cell>
          <cell r="F514">
            <v>0</v>
          </cell>
          <cell r="G514">
            <v>0</v>
          </cell>
          <cell r="I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C515" t="str">
            <v>ATC-013</v>
          </cell>
          <cell r="D515" t="str">
            <v>JATC-001</v>
          </cell>
          <cell r="E515" t="str">
            <v>BASE PLATE ATC</v>
          </cell>
          <cell r="F515">
            <v>0</v>
          </cell>
          <cell r="G515">
            <v>0</v>
          </cell>
          <cell r="I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C516" t="str">
            <v>NA -049</v>
          </cell>
          <cell r="D516" t="str">
            <v>JNA-049</v>
          </cell>
          <cell r="E516" t="str">
            <v>SEAT COVER 850 HITAM</v>
          </cell>
          <cell r="F516">
            <v>30</v>
          </cell>
          <cell r="G516">
            <v>20</v>
          </cell>
          <cell r="I516">
            <v>0</v>
          </cell>
          <cell r="N516">
            <v>0</v>
          </cell>
          <cell r="O516">
            <v>50</v>
          </cell>
          <cell r="P516">
            <v>0</v>
          </cell>
          <cell r="Q516">
            <v>-50</v>
          </cell>
        </row>
        <row r="517">
          <cell r="C517" t="str">
            <v>NA -057</v>
          </cell>
          <cell r="D517" t="str">
            <v>JNA-050</v>
          </cell>
          <cell r="E517" t="str">
            <v>BACK COVER 850 HITAM</v>
          </cell>
          <cell r="F517">
            <v>30</v>
          </cell>
          <cell r="G517">
            <v>20</v>
          </cell>
          <cell r="I517">
            <v>0</v>
          </cell>
          <cell r="N517">
            <v>0</v>
          </cell>
          <cell r="O517">
            <v>50</v>
          </cell>
          <cell r="P517">
            <v>0</v>
          </cell>
          <cell r="Q517">
            <v>-50</v>
          </cell>
        </row>
        <row r="518">
          <cell r="C518" t="str">
            <v>NCRN-002</v>
          </cell>
          <cell r="E518" t="str">
            <v>SEAT COVER NCRN O7</v>
          </cell>
          <cell r="F518">
            <v>0</v>
          </cell>
          <cell r="G518">
            <v>0</v>
          </cell>
          <cell r="I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C519" t="str">
            <v>NCRN-006</v>
          </cell>
          <cell r="D519" t="str">
            <v>JNCRN-002</v>
          </cell>
          <cell r="E519" t="str">
            <v>JAHITAN SEAT COVER NCRN O1</v>
          </cell>
          <cell r="F519">
            <v>0</v>
          </cell>
          <cell r="G519">
            <v>0</v>
          </cell>
          <cell r="I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C520" t="str">
            <v>NBK-010</v>
          </cell>
          <cell r="D520" t="str">
            <v>NBK-010</v>
          </cell>
          <cell r="E520" t="str">
            <v>ARM REST NBK HITAM</v>
          </cell>
          <cell r="F520">
            <v>0</v>
          </cell>
          <cell r="G520">
            <v>0</v>
          </cell>
          <cell r="I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C521" t="str">
            <v>KAS-033</v>
          </cell>
          <cell r="D521" t="str">
            <v>JKAS-001</v>
          </cell>
          <cell r="E521" t="str">
            <v>BACK COVER MGC O1</v>
          </cell>
          <cell r="F521">
            <v>0</v>
          </cell>
          <cell r="G521">
            <v>0</v>
          </cell>
          <cell r="I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C522" t="str">
            <v>KAS-034</v>
          </cell>
          <cell r="D522" t="str">
            <v>JKAS-002</v>
          </cell>
          <cell r="E522" t="str">
            <v>BACK COVER MGC O3</v>
          </cell>
          <cell r="F522">
            <v>0</v>
          </cell>
          <cell r="G522">
            <v>0</v>
          </cell>
          <cell r="I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C523" t="str">
            <v>KAS-036</v>
          </cell>
          <cell r="D523" t="str">
            <v>JKAS-003</v>
          </cell>
          <cell r="E523" t="str">
            <v>BACK COVER MGC O6</v>
          </cell>
          <cell r="F523">
            <v>0</v>
          </cell>
          <cell r="G523">
            <v>0</v>
          </cell>
          <cell r="I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C524" t="str">
            <v>KAS-037</v>
          </cell>
          <cell r="D524" t="str">
            <v>JKAS-004</v>
          </cell>
          <cell r="E524" t="str">
            <v>BACK COVER MGC O7</v>
          </cell>
          <cell r="F524">
            <v>0</v>
          </cell>
          <cell r="G524">
            <v>0</v>
          </cell>
          <cell r="I524">
            <v>0</v>
          </cell>
          <cell r="N524">
            <v>0</v>
          </cell>
          <cell r="O524">
            <v>0</v>
          </cell>
          <cell r="P524">
            <v>20</v>
          </cell>
          <cell r="Q524">
            <v>0</v>
          </cell>
        </row>
        <row r="525">
          <cell r="C525" t="str">
            <v>SAN-183</v>
          </cell>
          <cell r="D525" t="str">
            <v>JSAN-007</v>
          </cell>
          <cell r="E525" t="str">
            <v>JAHITAN SEAT COVER CM 350 O1</v>
          </cell>
          <cell r="F525">
            <v>0</v>
          </cell>
          <cell r="G525">
            <v>0</v>
          </cell>
          <cell r="I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C526" t="str">
            <v>SAN-181</v>
          </cell>
          <cell r="D526" t="str">
            <v>JSAN-009</v>
          </cell>
          <cell r="E526" t="str">
            <v>JAHITAN SEAT COVER CM 350 O3</v>
          </cell>
          <cell r="F526">
            <v>0</v>
          </cell>
          <cell r="G526">
            <v>0</v>
          </cell>
          <cell r="I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C527" t="str">
            <v>SAN-184</v>
          </cell>
          <cell r="D527" t="str">
            <v>JSAN-010</v>
          </cell>
          <cell r="E527" t="str">
            <v>JAHITAN SEAT COVER CM 350 O6</v>
          </cell>
          <cell r="F527">
            <v>0</v>
          </cell>
          <cell r="G527">
            <v>6</v>
          </cell>
          <cell r="I527">
            <v>0</v>
          </cell>
          <cell r="N527">
            <v>0</v>
          </cell>
          <cell r="O527">
            <v>6</v>
          </cell>
          <cell r="P527">
            <v>0</v>
          </cell>
          <cell r="Q527">
            <v>-6</v>
          </cell>
        </row>
        <row r="528">
          <cell r="C528" t="str">
            <v>SAN-185</v>
          </cell>
          <cell r="D528" t="str">
            <v>JSAN-011</v>
          </cell>
          <cell r="E528" t="str">
            <v>JAHITAN SEAT COVER CM 350 O7</v>
          </cell>
          <cell r="F528">
            <v>6</v>
          </cell>
          <cell r="G528">
            <v>1</v>
          </cell>
          <cell r="I528">
            <v>0</v>
          </cell>
          <cell r="N528">
            <v>0</v>
          </cell>
          <cell r="O528">
            <v>7</v>
          </cell>
          <cell r="P528">
            <v>0</v>
          </cell>
          <cell r="Q528">
            <v>-7</v>
          </cell>
        </row>
        <row r="529">
          <cell r="C529" t="str">
            <v>ECH-045</v>
          </cell>
          <cell r="D529" t="str">
            <v>ECH-045</v>
          </cell>
          <cell r="E529" t="str">
            <v>HANGER BAG</v>
          </cell>
          <cell r="F529">
            <v>4428</v>
          </cell>
          <cell r="G529">
            <v>612</v>
          </cell>
          <cell r="I529">
            <v>0</v>
          </cell>
          <cell r="N529">
            <v>0</v>
          </cell>
          <cell r="O529">
            <v>5040</v>
          </cell>
          <cell r="P529">
            <v>19400</v>
          </cell>
          <cell r="Q529">
            <v>0</v>
          </cell>
        </row>
        <row r="530">
          <cell r="C530" t="str">
            <v>YAM-039</v>
          </cell>
          <cell r="D530" t="str">
            <v>YAM-039</v>
          </cell>
          <cell r="E530" t="str">
            <v>RACK FRAME YAMATO M</v>
          </cell>
          <cell r="F530">
            <v>17710</v>
          </cell>
          <cell r="G530">
            <v>1240</v>
          </cell>
          <cell r="I530">
            <v>0</v>
          </cell>
          <cell r="K530">
            <v>2000</v>
          </cell>
          <cell r="M530">
            <v>5860</v>
          </cell>
          <cell r="N530">
            <v>7860</v>
          </cell>
          <cell r="O530">
            <v>11090</v>
          </cell>
          <cell r="P530">
            <v>12900</v>
          </cell>
          <cell r="Q530">
            <v>0</v>
          </cell>
        </row>
        <row r="531">
          <cell r="C531" t="str">
            <v>ECH-I7-019</v>
          </cell>
          <cell r="D531" t="str">
            <v>JECH-061</v>
          </cell>
          <cell r="E531" t="str">
            <v>RACK FRAME ECHOOL CHAIR FP IVORY</v>
          </cell>
          <cell r="F531">
            <v>0</v>
          </cell>
          <cell r="G531">
            <v>0</v>
          </cell>
          <cell r="I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C532" t="str">
            <v>LOT-004</v>
          </cell>
          <cell r="D532" t="str">
            <v>LOT-004</v>
          </cell>
          <cell r="E532" t="str">
            <v>RACK FRAME LOTUS MEMO</v>
          </cell>
          <cell r="F532">
            <v>0</v>
          </cell>
          <cell r="G532">
            <v>0</v>
          </cell>
          <cell r="I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C533" t="str">
            <v>YAS-017</v>
          </cell>
          <cell r="D533" t="str">
            <v>YAS-017</v>
          </cell>
          <cell r="E533" t="str">
            <v>RACK FRAME YASUKA SLIDING</v>
          </cell>
          <cell r="F533">
            <v>0</v>
          </cell>
          <cell r="G533">
            <v>0</v>
          </cell>
          <cell r="I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C534" t="str">
            <v>CAV-018</v>
          </cell>
          <cell r="D534" t="str">
            <v>CAV-018</v>
          </cell>
          <cell r="E534" t="str">
            <v>RACK KURSI CAVIS (BELAKANG)</v>
          </cell>
          <cell r="F534">
            <v>0</v>
          </cell>
          <cell r="G534">
            <v>0</v>
          </cell>
          <cell r="I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C535" t="str">
            <v>FIT-047</v>
          </cell>
          <cell r="D535" t="str">
            <v>FIT-047</v>
          </cell>
          <cell r="E535" t="str">
            <v>RACK FRAME FITTO FL</v>
          </cell>
          <cell r="F535">
            <v>0</v>
          </cell>
          <cell r="G535">
            <v>0</v>
          </cell>
          <cell r="I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C536" t="str">
            <v>MANTEK-005</v>
          </cell>
          <cell r="D536" t="str">
            <v>MANTEK-005</v>
          </cell>
          <cell r="E536" t="str">
            <v>RACK FRAME MANABU TAEKWAN</v>
          </cell>
          <cell r="F536">
            <v>20</v>
          </cell>
          <cell r="G536">
            <v>0</v>
          </cell>
          <cell r="I536">
            <v>0</v>
          </cell>
          <cell r="N536">
            <v>0</v>
          </cell>
          <cell r="O536">
            <v>20</v>
          </cell>
          <cell r="P536">
            <v>0</v>
          </cell>
          <cell r="Q536">
            <v>-20</v>
          </cell>
        </row>
        <row r="537">
          <cell r="C537" t="str">
            <v>DUO-042</v>
          </cell>
          <cell r="D537" t="str">
            <v>DUO-042</v>
          </cell>
          <cell r="E537" t="str">
            <v>STANG ETD-701 (DUO 1)</v>
          </cell>
          <cell r="F537">
            <v>224</v>
          </cell>
          <cell r="G537">
            <v>2</v>
          </cell>
          <cell r="I537">
            <v>0</v>
          </cell>
          <cell r="J537">
            <v>350</v>
          </cell>
          <cell r="N537">
            <v>350</v>
          </cell>
          <cell r="O537">
            <v>-124</v>
          </cell>
          <cell r="P537">
            <v>134</v>
          </cell>
          <cell r="Q537">
            <v>0</v>
          </cell>
        </row>
        <row r="538">
          <cell r="C538" t="str">
            <v>DUO-041</v>
          </cell>
          <cell r="D538" t="str">
            <v>DUO-041</v>
          </cell>
          <cell r="E538" t="str">
            <v>STANG ET 11 (DUO 2)</v>
          </cell>
          <cell r="F538">
            <v>340</v>
          </cell>
          <cell r="G538">
            <v>0</v>
          </cell>
          <cell r="I538">
            <v>0</v>
          </cell>
          <cell r="J538">
            <v>200</v>
          </cell>
          <cell r="N538">
            <v>200</v>
          </cell>
          <cell r="O538">
            <v>140</v>
          </cell>
          <cell r="P538">
            <v>0</v>
          </cell>
          <cell r="Q538">
            <v>-140</v>
          </cell>
        </row>
        <row r="539">
          <cell r="C539" t="str">
            <v>OLI-039</v>
          </cell>
          <cell r="D539" t="str">
            <v>OLI-039</v>
          </cell>
          <cell r="E539" t="str">
            <v>PIN OLIVE UM - AM</v>
          </cell>
          <cell r="F539">
            <v>0</v>
          </cell>
          <cell r="G539">
            <v>0</v>
          </cell>
          <cell r="I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C540" t="str">
            <v>ET1-030</v>
          </cell>
          <cell r="D540" t="str">
            <v>ET1-030</v>
          </cell>
          <cell r="E540" t="str">
            <v>PIPA 14 X 84</v>
          </cell>
          <cell r="F540">
            <v>25</v>
          </cell>
          <cell r="G540">
            <v>0</v>
          </cell>
          <cell r="I540">
            <v>0</v>
          </cell>
          <cell r="J540">
            <v>50</v>
          </cell>
          <cell r="N540">
            <v>50</v>
          </cell>
          <cell r="O540">
            <v>-25</v>
          </cell>
          <cell r="P540">
            <v>60</v>
          </cell>
          <cell r="Q540">
            <v>0</v>
          </cell>
        </row>
        <row r="541">
          <cell r="C541" t="str">
            <v>DUO-043</v>
          </cell>
          <cell r="D541" t="str">
            <v>DUO-043</v>
          </cell>
          <cell r="E541" t="str">
            <v>INSERT FOR M8 DUO-1</v>
          </cell>
          <cell r="F541">
            <v>150</v>
          </cell>
          <cell r="G541">
            <v>0</v>
          </cell>
          <cell r="I541">
            <v>0</v>
          </cell>
          <cell r="J541">
            <v>497</v>
          </cell>
          <cell r="N541">
            <v>497</v>
          </cell>
          <cell r="O541">
            <v>-347</v>
          </cell>
          <cell r="P541">
            <v>0</v>
          </cell>
          <cell r="Q541">
            <v>0</v>
          </cell>
        </row>
        <row r="542">
          <cell r="C542" t="str">
            <v>OLI-189</v>
          </cell>
          <cell r="D542" t="str">
            <v>OLI-189</v>
          </cell>
          <cell r="E542" t="str">
            <v>STOPPER OLIVE A-LM</v>
          </cell>
          <cell r="F542">
            <v>60</v>
          </cell>
          <cell r="G542">
            <v>0</v>
          </cell>
          <cell r="I542">
            <v>0</v>
          </cell>
          <cell r="J542">
            <v>100</v>
          </cell>
          <cell r="N542">
            <v>100</v>
          </cell>
          <cell r="O542">
            <v>-40</v>
          </cell>
          <cell r="P542">
            <v>0</v>
          </cell>
          <cell r="Q542">
            <v>0</v>
          </cell>
        </row>
        <row r="543">
          <cell r="C543" t="str">
            <v>EXE-009</v>
          </cell>
          <cell r="D543" t="str">
            <v>EXE-009</v>
          </cell>
          <cell r="E543" t="str">
            <v>BESI AS DIA 6 X 375</v>
          </cell>
          <cell r="F543">
            <v>0</v>
          </cell>
          <cell r="G543">
            <v>0</v>
          </cell>
          <cell r="I543">
            <v>0</v>
          </cell>
          <cell r="N543">
            <v>0</v>
          </cell>
          <cell r="O543">
            <v>0</v>
          </cell>
          <cell r="P543">
            <v>650</v>
          </cell>
          <cell r="Q543">
            <v>0</v>
          </cell>
        </row>
        <row r="544">
          <cell r="C544" t="str">
            <v>MAP-014</v>
          </cell>
          <cell r="D544" t="str">
            <v>MAP-014</v>
          </cell>
          <cell r="E544" t="str">
            <v>CROSS AS DIA 8 X 372 MM</v>
          </cell>
          <cell r="F544">
            <v>1368</v>
          </cell>
          <cell r="G544">
            <v>0</v>
          </cell>
          <cell r="I544">
            <v>0</v>
          </cell>
          <cell r="N544">
            <v>0</v>
          </cell>
          <cell r="O544">
            <v>1368</v>
          </cell>
          <cell r="P544">
            <v>774</v>
          </cell>
          <cell r="Q544">
            <v>-594</v>
          </cell>
        </row>
        <row r="545">
          <cell r="C545" t="str">
            <v>MAP-039</v>
          </cell>
          <cell r="D545" t="str">
            <v>MAP-039</v>
          </cell>
          <cell r="E545" t="str">
            <v>COLLAR 9.3 X 1.0 X 19</v>
          </cell>
          <cell r="F545">
            <v>41</v>
          </cell>
          <cell r="G545">
            <v>0</v>
          </cell>
          <cell r="I545">
            <v>0</v>
          </cell>
          <cell r="N545">
            <v>0</v>
          </cell>
          <cell r="O545">
            <v>41</v>
          </cell>
          <cell r="P545">
            <v>0</v>
          </cell>
          <cell r="Q545">
            <v>-41</v>
          </cell>
        </row>
        <row r="546">
          <cell r="C546" t="str">
            <v>NA -031</v>
          </cell>
          <cell r="D546" t="str">
            <v>NA -031</v>
          </cell>
          <cell r="E546" t="str">
            <v>PIN IN SEAT</v>
          </cell>
          <cell r="F546">
            <v>30</v>
          </cell>
          <cell r="G546">
            <v>20</v>
          </cell>
          <cell r="I546">
            <v>0</v>
          </cell>
          <cell r="N546">
            <v>0</v>
          </cell>
          <cell r="O546">
            <v>50</v>
          </cell>
          <cell r="P546">
            <v>50</v>
          </cell>
          <cell r="Q546">
            <v>0</v>
          </cell>
        </row>
        <row r="547">
          <cell r="C547" t="str">
            <v>NA -032</v>
          </cell>
          <cell r="D547" t="str">
            <v>NA -032</v>
          </cell>
          <cell r="E547" t="str">
            <v>PIN IN BACK</v>
          </cell>
          <cell r="F547">
            <v>30</v>
          </cell>
          <cell r="G547">
            <v>20</v>
          </cell>
          <cell r="I547">
            <v>0</v>
          </cell>
          <cell r="N547">
            <v>0</v>
          </cell>
          <cell r="O547">
            <v>50</v>
          </cell>
          <cell r="P547">
            <v>50</v>
          </cell>
          <cell r="Q547">
            <v>0</v>
          </cell>
        </row>
        <row r="548">
          <cell r="C548" t="str">
            <v>LOT-003</v>
          </cell>
          <cell r="D548" t="str">
            <v>LOT-003</v>
          </cell>
          <cell r="E548" t="str">
            <v>PIN LOTUS MEMO</v>
          </cell>
          <cell r="F548">
            <v>0</v>
          </cell>
          <cell r="G548">
            <v>0</v>
          </cell>
          <cell r="I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C549" t="str">
            <v>FLO-030</v>
          </cell>
          <cell r="D549" t="str">
            <v>FLO-030</v>
          </cell>
          <cell r="E549" t="str">
            <v>NUT INSERT M5 X 0.8 X 19</v>
          </cell>
          <cell r="F549">
            <v>0</v>
          </cell>
          <cell r="G549">
            <v>208</v>
          </cell>
          <cell r="I549">
            <v>0</v>
          </cell>
          <cell r="N549">
            <v>0</v>
          </cell>
          <cell r="O549">
            <v>208</v>
          </cell>
          <cell r="P549">
            <v>0</v>
          </cell>
          <cell r="Q549">
            <v>-208</v>
          </cell>
        </row>
        <row r="550">
          <cell r="C550" t="str">
            <v>ECH-047</v>
          </cell>
          <cell r="D550" t="str">
            <v>ECH-047</v>
          </cell>
          <cell r="E550" t="str">
            <v>NUT INSERT M6 X 1.0 X 15</v>
          </cell>
          <cell r="F550">
            <v>0</v>
          </cell>
          <cell r="G550">
            <v>0</v>
          </cell>
          <cell r="I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C551" t="str">
            <v>MAP-041</v>
          </cell>
          <cell r="D551" t="str">
            <v>MAP-041</v>
          </cell>
          <cell r="E551" t="str">
            <v>NUT INSERT M6 X DIA 17 X 20</v>
          </cell>
          <cell r="F551">
            <v>0</v>
          </cell>
          <cell r="G551">
            <v>0</v>
          </cell>
          <cell r="I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C552" t="str">
            <v>ECH-051</v>
          </cell>
          <cell r="D552" t="str">
            <v>ECH-051</v>
          </cell>
          <cell r="E552" t="str">
            <v>NUT INSERT(TABLE TOP EDU PLS)</v>
          </cell>
          <cell r="F552">
            <v>0</v>
          </cell>
          <cell r="G552">
            <v>0</v>
          </cell>
          <cell r="I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C553" t="str">
            <v>SUNG-019</v>
          </cell>
          <cell r="D553" t="str">
            <v>SUNG-019</v>
          </cell>
          <cell r="E553" t="str">
            <v>HOLDER JOINT BACK KURSI HADAP</v>
          </cell>
          <cell r="F553">
            <v>248</v>
          </cell>
          <cell r="G553">
            <v>0</v>
          </cell>
          <cell r="I553">
            <v>0</v>
          </cell>
          <cell r="J553">
            <v>300</v>
          </cell>
          <cell r="N553">
            <v>300</v>
          </cell>
          <cell r="O553">
            <v>-52</v>
          </cell>
          <cell r="P553">
            <v>0</v>
          </cell>
          <cell r="Q553">
            <v>0</v>
          </cell>
        </row>
        <row r="554">
          <cell r="C554" t="str">
            <v>FRO-014</v>
          </cell>
          <cell r="D554" t="str">
            <v>FRO-014</v>
          </cell>
          <cell r="E554" t="str">
            <v>SPACER FRONTY</v>
          </cell>
          <cell r="F554">
            <v>1000</v>
          </cell>
          <cell r="G554">
            <v>0</v>
          </cell>
          <cell r="I554">
            <v>0</v>
          </cell>
          <cell r="J554">
            <v>450</v>
          </cell>
          <cell r="N554">
            <v>450</v>
          </cell>
          <cell r="O554">
            <v>550</v>
          </cell>
          <cell r="P554">
            <v>0</v>
          </cell>
          <cell r="Q554">
            <v>-550</v>
          </cell>
        </row>
        <row r="555">
          <cell r="C555" t="str">
            <v>FIT-052</v>
          </cell>
          <cell r="D555" t="str">
            <v>FIT-052</v>
          </cell>
          <cell r="E555" t="str">
            <v>SPACER FITTO FLA</v>
          </cell>
          <cell r="F555">
            <v>0</v>
          </cell>
          <cell r="G555">
            <v>0</v>
          </cell>
          <cell r="I555">
            <v>0</v>
          </cell>
          <cell r="J555">
            <v>600</v>
          </cell>
          <cell r="N555">
            <v>600</v>
          </cell>
          <cell r="O555">
            <v>-600</v>
          </cell>
          <cell r="P555">
            <v>0</v>
          </cell>
          <cell r="Q555">
            <v>0</v>
          </cell>
        </row>
        <row r="556">
          <cell r="C556" t="str">
            <v>OFF-005</v>
          </cell>
          <cell r="D556" t="str">
            <v>KUM-005</v>
          </cell>
          <cell r="E556" t="str">
            <v>PIPA 50/25 x 1.2 x 680</v>
          </cell>
          <cell r="F556">
            <v>0</v>
          </cell>
          <cell r="G556">
            <v>0</v>
          </cell>
          <cell r="I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C557" t="str">
            <v>OFF-089</v>
          </cell>
          <cell r="D557" t="str">
            <v>OFF-089</v>
          </cell>
          <cell r="E557" t="str">
            <v>PIPA 50/25 X 1.2 X 500 (POTONG MIRING 45 DERAJAT)</v>
          </cell>
          <cell r="F557">
            <v>0</v>
          </cell>
          <cell r="G557">
            <v>0</v>
          </cell>
          <cell r="I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C558" t="str">
            <v>OFF-089</v>
          </cell>
          <cell r="D558" t="str">
            <v>JKUM-005</v>
          </cell>
          <cell r="E558" t="str">
            <v>PIPA 50/25 X 1.2 X 500 (TIRUS 2 UJUNG 45°)</v>
          </cell>
          <cell r="F558">
            <v>0</v>
          </cell>
          <cell r="G558">
            <v>0</v>
          </cell>
          <cell r="I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C559" t="str">
            <v>OLI-071</v>
          </cell>
          <cell r="D559" t="str">
            <v>JT60-005</v>
          </cell>
          <cell r="E559" t="str">
            <v>ONGKOS POT.PIPA BUSH KT.OLIVE</v>
          </cell>
          <cell r="F559">
            <v>0</v>
          </cell>
          <cell r="G559">
            <v>0</v>
          </cell>
          <cell r="I559">
            <v>0</v>
          </cell>
          <cell r="J559">
            <v>200</v>
          </cell>
          <cell r="N559">
            <v>200</v>
          </cell>
          <cell r="O559">
            <v>-200</v>
          </cell>
          <cell r="P559">
            <v>0</v>
          </cell>
          <cell r="Q559">
            <v>0</v>
          </cell>
        </row>
        <row r="560">
          <cell r="C560" t="str">
            <v>KUM-005</v>
          </cell>
          <cell r="D560" t="str">
            <v>JKUM-003</v>
          </cell>
          <cell r="E560" t="str">
            <v>ONGKOS POTONG PIPA 50/25 X 1.2 X 680</v>
          </cell>
          <cell r="F560">
            <v>0</v>
          </cell>
          <cell r="G560">
            <v>0</v>
          </cell>
          <cell r="I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C561" t="str">
            <v>KUM-006</v>
          </cell>
          <cell r="D561" t="str">
            <v>JKUM-004</v>
          </cell>
          <cell r="E561" t="str">
            <v>ONGKOS POTONG PIPA 50/25 X 1.2 X 600</v>
          </cell>
          <cell r="F561">
            <v>0</v>
          </cell>
          <cell r="G561">
            <v>0</v>
          </cell>
          <cell r="I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C562" t="str">
            <v>DUO-174</v>
          </cell>
          <cell r="D562" t="str">
            <v>JDUO-027</v>
          </cell>
          <cell r="E562" t="str">
            <v>ONGKOS POTONG TIRUS PIPA (684)</v>
          </cell>
          <cell r="F562">
            <v>0</v>
          </cell>
          <cell r="G562">
            <v>0</v>
          </cell>
          <cell r="I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C563" t="str">
            <v>DUO-188</v>
          </cell>
          <cell r="D563" t="str">
            <v>JDUO-041</v>
          </cell>
          <cell r="E563" t="str">
            <v>ONGKOS POTONG PIPA 390</v>
          </cell>
          <cell r="F563">
            <v>0</v>
          </cell>
          <cell r="G563">
            <v>0</v>
          </cell>
          <cell r="I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C564" t="str">
            <v>DUO-187</v>
          </cell>
          <cell r="D564" t="str">
            <v>JDUO-040</v>
          </cell>
          <cell r="E564" t="str">
            <v>ONGKOS POTONG TIRUS PIPA 425 (TIRUS 2 UJUNG)</v>
          </cell>
          <cell r="F564">
            <v>0</v>
          </cell>
          <cell r="G564">
            <v>0</v>
          </cell>
          <cell r="I564">
            <v>0</v>
          </cell>
          <cell r="N564">
            <v>0</v>
          </cell>
          <cell r="O564">
            <v>0</v>
          </cell>
          <cell r="P564">
            <v>300</v>
          </cell>
          <cell r="Q564">
            <v>0</v>
          </cell>
        </row>
        <row r="565">
          <cell r="C565" t="str">
            <v>DUO-184</v>
          </cell>
          <cell r="D565" t="str">
            <v>JDUO-038</v>
          </cell>
          <cell r="E565" t="str">
            <v>ONGKOS  POT. PIPA 25/16 X 1,2 X 646</v>
          </cell>
          <cell r="F565">
            <v>0</v>
          </cell>
          <cell r="G565">
            <v>0</v>
          </cell>
          <cell r="I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C566" t="str">
            <v>T70-031</v>
          </cell>
          <cell r="D566" t="str">
            <v>JT70-002</v>
          </cell>
          <cell r="E566" t="str">
            <v>BOR PIPA 40/20 X 1.2 X 1041</v>
          </cell>
          <cell r="F566">
            <v>0</v>
          </cell>
          <cell r="G566">
            <v>0</v>
          </cell>
          <cell r="I566">
            <v>0</v>
          </cell>
          <cell r="N566">
            <v>0</v>
          </cell>
          <cell r="O566">
            <v>0</v>
          </cell>
          <cell r="P566">
            <v>90</v>
          </cell>
          <cell r="Q566">
            <v>0</v>
          </cell>
        </row>
        <row r="567">
          <cell r="C567" t="str">
            <v>T70-034</v>
          </cell>
          <cell r="D567" t="str">
            <v>JT70-011</v>
          </cell>
          <cell r="E567" t="str">
            <v>BOR PIPA 40/20 X 1.2 X 541</v>
          </cell>
          <cell r="F567">
            <v>104</v>
          </cell>
          <cell r="G567">
            <v>0</v>
          </cell>
          <cell r="I567">
            <v>0</v>
          </cell>
          <cell r="N567">
            <v>0</v>
          </cell>
          <cell r="O567">
            <v>104</v>
          </cell>
          <cell r="P567">
            <v>165</v>
          </cell>
          <cell r="Q567">
            <v>0</v>
          </cell>
        </row>
        <row r="568">
          <cell r="C568" t="str">
            <v>SOH-051</v>
          </cell>
          <cell r="D568" t="str">
            <v>JSOH-017</v>
          </cell>
          <cell r="E568" t="str">
            <v>BOR PIPA 40/20 X 1,2 X 1.060</v>
          </cell>
          <cell r="F568">
            <v>0</v>
          </cell>
          <cell r="G568">
            <v>0</v>
          </cell>
          <cell r="I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C569" t="str">
            <v>T70-030</v>
          </cell>
          <cell r="D569" t="str">
            <v>JT70-003</v>
          </cell>
          <cell r="E569" t="str">
            <v>BOR PIPA 40/20 X 1.2 X 1261</v>
          </cell>
          <cell r="F569">
            <v>104</v>
          </cell>
          <cell r="G569">
            <v>0</v>
          </cell>
          <cell r="I569">
            <v>0</v>
          </cell>
          <cell r="N569">
            <v>0</v>
          </cell>
          <cell r="O569">
            <v>104</v>
          </cell>
          <cell r="P569">
            <v>159</v>
          </cell>
          <cell r="Q569">
            <v>0</v>
          </cell>
        </row>
        <row r="570">
          <cell r="C570" t="str">
            <v>T10-005</v>
          </cell>
          <cell r="D570" t="str">
            <v>JT10-002</v>
          </cell>
          <cell r="E570" t="str">
            <v>BOR PIPA 20/40 X 1.2 X 900</v>
          </cell>
          <cell r="F570">
            <v>380</v>
          </cell>
          <cell r="G570">
            <v>0</v>
          </cell>
          <cell r="I570">
            <v>0</v>
          </cell>
          <cell r="N570">
            <v>0</v>
          </cell>
          <cell r="O570">
            <v>380</v>
          </cell>
          <cell r="P570">
            <v>303</v>
          </cell>
          <cell r="Q570">
            <v>-77</v>
          </cell>
        </row>
        <row r="571">
          <cell r="C571" t="str">
            <v>T70-040</v>
          </cell>
          <cell r="D571" t="str">
            <v>JT70-005</v>
          </cell>
          <cell r="E571" t="str">
            <v>BOR PIPA 40/20 X 1.2 X 163 R</v>
          </cell>
          <cell r="F571">
            <v>0</v>
          </cell>
          <cell r="G571">
            <v>0</v>
          </cell>
          <cell r="I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C572" t="str">
            <v>T70-041</v>
          </cell>
          <cell r="D572" t="str">
            <v>JT70-004</v>
          </cell>
          <cell r="E572" t="str">
            <v>BOR PIPA 40/20 X 1.2 X 163 L</v>
          </cell>
          <cell r="F572">
            <v>0</v>
          </cell>
          <cell r="G572">
            <v>0</v>
          </cell>
          <cell r="I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C573" t="str">
            <v>T70-047</v>
          </cell>
          <cell r="D573" t="str">
            <v>JT70-010</v>
          </cell>
          <cell r="E573" t="str">
            <v>BOR PIPA 40/20 X 1.2 X 441</v>
          </cell>
          <cell r="F573">
            <v>0</v>
          </cell>
          <cell r="G573">
            <v>0</v>
          </cell>
          <cell r="I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C574" t="str">
            <v>T70-038</v>
          </cell>
          <cell r="D574" t="str">
            <v>JT70-009</v>
          </cell>
          <cell r="E574" t="str">
            <v>BOR PIPA 40/20 X 1.2 X 301 R</v>
          </cell>
          <cell r="F574">
            <v>0</v>
          </cell>
          <cell r="G574">
            <v>0</v>
          </cell>
          <cell r="I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C575" t="str">
            <v>T70-039</v>
          </cell>
          <cell r="D575" t="str">
            <v>JT70-008</v>
          </cell>
          <cell r="E575" t="str">
            <v>BOR PIPA 40/20 X 1,2 X 301 L</v>
          </cell>
          <cell r="F575">
            <v>0</v>
          </cell>
          <cell r="G575">
            <v>0</v>
          </cell>
          <cell r="I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C576" t="str">
            <v>T70-046</v>
          </cell>
          <cell r="D576" t="str">
            <v>JT70-014</v>
          </cell>
          <cell r="E576" t="str">
            <v>BOR PIPA 40/20 X 1.2 X 631</v>
          </cell>
          <cell r="F576">
            <v>0</v>
          </cell>
          <cell r="G576">
            <v>0</v>
          </cell>
          <cell r="I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C577" t="str">
            <v>T75-010</v>
          </cell>
          <cell r="D577" t="str">
            <v>JT75-001</v>
          </cell>
          <cell r="E577" t="str">
            <v>BOR PIPA 20/40 X 1,2 X 651</v>
          </cell>
          <cell r="F577">
            <v>0</v>
          </cell>
          <cell r="G577">
            <v>0</v>
          </cell>
          <cell r="I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</row>
        <row r="578">
          <cell r="C578" t="str">
            <v>T70-032</v>
          </cell>
          <cell r="D578" t="str">
            <v>JT70-016</v>
          </cell>
          <cell r="E578" t="str">
            <v>BOR PIPA 40/20 X 1,2 X 741</v>
          </cell>
          <cell r="F578">
            <v>0</v>
          </cell>
          <cell r="G578">
            <v>0</v>
          </cell>
          <cell r="I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C579" t="str">
            <v>T55-006</v>
          </cell>
          <cell r="D579" t="str">
            <v>JT50-001</v>
          </cell>
          <cell r="E579" t="str">
            <v>BOR PIPA 20/40 X 1.2 X 391</v>
          </cell>
          <cell r="F579">
            <v>0</v>
          </cell>
          <cell r="G579">
            <v>0</v>
          </cell>
          <cell r="I579">
            <v>0</v>
          </cell>
          <cell r="N579">
            <v>0</v>
          </cell>
          <cell r="O579">
            <v>0</v>
          </cell>
          <cell r="P579">
            <v>90</v>
          </cell>
          <cell r="Q579">
            <v>0</v>
          </cell>
        </row>
        <row r="580">
          <cell r="C580" t="str">
            <v>T70-061</v>
          </cell>
          <cell r="D580" t="str">
            <v>JT70-017</v>
          </cell>
          <cell r="E580" t="str">
            <v>BOR PIPA 40/20 X 1.2X 561</v>
          </cell>
          <cell r="F580">
            <v>0</v>
          </cell>
          <cell r="G580">
            <v>0</v>
          </cell>
          <cell r="I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C581" t="str">
            <v>T70-037</v>
          </cell>
          <cell r="D581" t="str">
            <v>JT70-007</v>
          </cell>
          <cell r="E581" t="str">
            <v>BOR PIPA 40/20 X 1.2 X 291</v>
          </cell>
          <cell r="F581">
            <v>0</v>
          </cell>
          <cell r="G581">
            <v>0</v>
          </cell>
          <cell r="I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C582" t="str">
            <v>T70-033</v>
          </cell>
          <cell r="D582" t="str">
            <v>JT70-015</v>
          </cell>
          <cell r="E582" t="str">
            <v>BOR PIPA 40/20 X 1.2 X 731</v>
          </cell>
          <cell r="F582">
            <v>0</v>
          </cell>
          <cell r="G582">
            <v>0</v>
          </cell>
          <cell r="I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C583" t="str">
            <v>PAR-106</v>
          </cell>
          <cell r="D583" t="str">
            <v>JPAR-030</v>
          </cell>
          <cell r="E583" t="str">
            <v>LEG PIPE L PARAMOUNT TABLE</v>
          </cell>
          <cell r="F583">
            <v>0</v>
          </cell>
          <cell r="G583">
            <v>0</v>
          </cell>
          <cell r="I583">
            <v>0</v>
          </cell>
          <cell r="N583">
            <v>0</v>
          </cell>
          <cell r="O583">
            <v>0</v>
          </cell>
          <cell r="P583">
            <v>13156</v>
          </cell>
          <cell r="Q583">
            <v>0</v>
          </cell>
        </row>
        <row r="584">
          <cell r="C584" t="str">
            <v>PAR-115</v>
          </cell>
          <cell r="D584" t="str">
            <v>JPAR-118</v>
          </cell>
          <cell r="E584" t="str">
            <v xml:space="preserve">LEG PIPE R PARAMOUNT TABLE </v>
          </cell>
          <cell r="F584">
            <v>0</v>
          </cell>
          <cell r="G584">
            <v>0</v>
          </cell>
          <cell r="I584">
            <v>0</v>
          </cell>
          <cell r="N584">
            <v>0</v>
          </cell>
          <cell r="O584">
            <v>0</v>
          </cell>
          <cell r="P584">
            <v>13156</v>
          </cell>
          <cell r="Q584">
            <v>0</v>
          </cell>
        </row>
        <row r="585">
          <cell r="C585" t="str">
            <v>PAR-126</v>
          </cell>
          <cell r="D585" t="str">
            <v>JPAR-127</v>
          </cell>
          <cell r="E585" t="str">
            <v>LEG PIPE (L) PARAMOUNT TABLE TYPE M</v>
          </cell>
          <cell r="F585">
            <v>0</v>
          </cell>
          <cell r="G585">
            <v>0</v>
          </cell>
          <cell r="I585">
            <v>0</v>
          </cell>
          <cell r="N585">
            <v>0</v>
          </cell>
          <cell r="O585">
            <v>0</v>
          </cell>
          <cell r="P585">
            <v>25</v>
          </cell>
          <cell r="Q585">
            <v>0</v>
          </cell>
        </row>
        <row r="586">
          <cell r="C586" t="str">
            <v>PAR-125</v>
          </cell>
          <cell r="D586" t="str">
            <v>JPAR-128</v>
          </cell>
          <cell r="E586" t="str">
            <v>LEG PIPE (R) PARAMOUNT TABLE TYPE M</v>
          </cell>
          <cell r="F586">
            <v>0</v>
          </cell>
          <cell r="G586">
            <v>0</v>
          </cell>
          <cell r="I586">
            <v>0</v>
          </cell>
          <cell r="N586">
            <v>0</v>
          </cell>
          <cell r="O586">
            <v>0</v>
          </cell>
          <cell r="P586">
            <v>25</v>
          </cell>
          <cell r="Q586">
            <v>0</v>
          </cell>
        </row>
        <row r="587">
          <cell r="C587" t="str">
            <v>PAR-124</v>
          </cell>
          <cell r="D587" t="str">
            <v>JPAR-125</v>
          </cell>
          <cell r="E587" t="str">
            <v>LEG PIPE (L) PARAMOUNT TABLE TYPE S</v>
          </cell>
          <cell r="F587">
            <v>0</v>
          </cell>
          <cell r="G587">
            <v>0</v>
          </cell>
          <cell r="I587">
            <v>0</v>
          </cell>
          <cell r="N587">
            <v>0</v>
          </cell>
          <cell r="O587">
            <v>0</v>
          </cell>
          <cell r="P587">
            <v>250</v>
          </cell>
          <cell r="Q587">
            <v>0</v>
          </cell>
        </row>
        <row r="588">
          <cell r="C588" t="str">
            <v>PAR-123</v>
          </cell>
          <cell r="D588" t="str">
            <v>JPAR-126</v>
          </cell>
          <cell r="E588" t="str">
            <v>LEG PIPE (R) PARAMOUNT TABLE TYPE S</v>
          </cell>
          <cell r="F588">
            <v>0</v>
          </cell>
          <cell r="G588">
            <v>0</v>
          </cell>
          <cell r="I588">
            <v>0</v>
          </cell>
          <cell r="N588">
            <v>0</v>
          </cell>
          <cell r="O588">
            <v>0</v>
          </cell>
          <cell r="P588">
            <v>250</v>
          </cell>
          <cell r="Q588">
            <v>0</v>
          </cell>
        </row>
        <row r="589">
          <cell r="C589" t="str">
            <v>PAR-065</v>
          </cell>
          <cell r="D589" t="str">
            <v>PAR-065</v>
          </cell>
          <cell r="E589" t="str">
            <v>HANGER PIPA 25</v>
          </cell>
          <cell r="F589">
            <v>0</v>
          </cell>
          <cell r="G589">
            <v>0</v>
          </cell>
          <cell r="I589">
            <v>0</v>
          </cell>
          <cell r="N589">
            <v>0</v>
          </cell>
          <cell r="O589">
            <v>0</v>
          </cell>
          <cell r="P589">
            <v>8410</v>
          </cell>
          <cell r="Q589">
            <v>0</v>
          </cell>
        </row>
        <row r="590">
          <cell r="C590" t="str">
            <v>PAR-024</v>
          </cell>
          <cell r="D590" t="str">
            <v>PAR-024</v>
          </cell>
          <cell r="E590" t="str">
            <v>HANGER ASSTALL 3 X 330 PARAMOUNT</v>
          </cell>
          <cell r="F590">
            <v>0</v>
          </cell>
          <cell r="G590">
            <v>0</v>
          </cell>
          <cell r="I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C591" t="str">
            <v>UNI-002</v>
          </cell>
          <cell r="D591" t="str">
            <v>UNI-002</v>
          </cell>
          <cell r="E591" t="str">
            <v>HANGER BAG TKG</v>
          </cell>
          <cell r="F591">
            <v>0</v>
          </cell>
          <cell r="G591">
            <v>0</v>
          </cell>
          <cell r="I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C592" t="str">
            <v>FIT-054</v>
          </cell>
          <cell r="D592" t="str">
            <v>FIT-055</v>
          </cell>
          <cell r="E592" t="str">
            <v>STOPPER RACK FITTO FL</v>
          </cell>
          <cell r="F592">
            <v>0</v>
          </cell>
          <cell r="G592">
            <v>0</v>
          </cell>
          <cell r="I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C593" t="str">
            <v>OFF-052</v>
          </cell>
          <cell r="D593" t="str">
            <v>OFF-015</v>
          </cell>
          <cell r="E593" t="str">
            <v>CAP FRAME 40 X 20</v>
          </cell>
          <cell r="F593">
            <v>0</v>
          </cell>
          <cell r="G593">
            <v>0</v>
          </cell>
          <cell r="I593">
            <v>0</v>
          </cell>
          <cell r="J593">
            <v>1000</v>
          </cell>
          <cell r="N593">
            <v>1000</v>
          </cell>
          <cell r="O593">
            <v>-1000</v>
          </cell>
          <cell r="P593">
            <v>2210</v>
          </cell>
          <cell r="Q593">
            <v>0</v>
          </cell>
        </row>
        <row r="594">
          <cell r="C594" t="str">
            <v>FLO-085</v>
          </cell>
          <cell r="D594" t="str">
            <v>JFLO-045</v>
          </cell>
          <cell r="E594" t="str">
            <v>JOINT FORE LEG PIPE RC-71H</v>
          </cell>
          <cell r="F594">
            <v>0</v>
          </cell>
          <cell r="G594">
            <v>0</v>
          </cell>
          <cell r="I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C595" t="str">
            <v>FLO-532</v>
          </cell>
          <cell r="D595" t="str">
            <v>JFLO-044</v>
          </cell>
          <cell r="E595" t="str">
            <v>CROSS JOINT PIPE RC-71</v>
          </cell>
          <cell r="F595">
            <v>0</v>
          </cell>
          <cell r="G595">
            <v>0</v>
          </cell>
          <cell r="I595">
            <v>0</v>
          </cell>
          <cell r="J595">
            <v>20</v>
          </cell>
          <cell r="N595">
            <v>20</v>
          </cell>
          <cell r="O595">
            <v>-20</v>
          </cell>
          <cell r="P595">
            <v>5</v>
          </cell>
          <cell r="Q595">
            <v>0</v>
          </cell>
        </row>
        <row r="596">
          <cell r="C596" t="str">
            <v>NCR-006</v>
          </cell>
          <cell r="D596" t="str">
            <v>JNCR-002</v>
          </cell>
          <cell r="E596" t="str">
            <v>SEAT PIPE XPA/RING XPA</v>
          </cell>
          <cell r="F596">
            <v>0</v>
          </cell>
          <cell r="G596">
            <v>0</v>
          </cell>
          <cell r="I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C597" t="str">
            <v>SHI-026</v>
          </cell>
          <cell r="D597" t="str">
            <v>SHI-026</v>
          </cell>
          <cell r="E597" t="str">
            <v>PIN ROTARY CENTER SHIRO</v>
          </cell>
          <cell r="F597">
            <v>0</v>
          </cell>
          <cell r="G597">
            <v>0</v>
          </cell>
          <cell r="I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C598" t="str">
            <v>MAN-I7-013</v>
          </cell>
          <cell r="D598" t="str">
            <v>JMAN-018</v>
          </cell>
          <cell r="E598" t="str">
            <v>FRAME MANABU AH-01 DESK FP</v>
          </cell>
          <cell r="F598">
            <v>0</v>
          </cell>
          <cell r="G598">
            <v>0</v>
          </cell>
          <cell r="I598">
            <v>0</v>
          </cell>
          <cell r="N598">
            <v>0</v>
          </cell>
          <cell r="O598">
            <v>0</v>
          </cell>
          <cell r="P598">
            <v>1283</v>
          </cell>
          <cell r="Q598">
            <v>0</v>
          </cell>
        </row>
        <row r="599">
          <cell r="C599" t="str">
            <v>MAN-I7-014</v>
          </cell>
          <cell r="D599" t="str">
            <v>JMAN-017</v>
          </cell>
          <cell r="E599" t="str">
            <v>LEG MANABU AH-01 DESK FP</v>
          </cell>
          <cell r="F599">
            <v>400</v>
          </cell>
          <cell r="G599">
            <v>0</v>
          </cell>
          <cell r="I599">
            <v>0</v>
          </cell>
          <cell r="N599">
            <v>0</v>
          </cell>
          <cell r="O599">
            <v>400</v>
          </cell>
          <cell r="P599">
            <v>0</v>
          </cell>
          <cell r="Q599">
            <v>-400</v>
          </cell>
        </row>
        <row r="600">
          <cell r="C600" t="str">
            <v>SUM-I7-001</v>
          </cell>
          <cell r="D600" t="str">
            <v>JSUM-012</v>
          </cell>
          <cell r="E600" t="str">
            <v>FRAME SUMITOMO CHAIR FP</v>
          </cell>
          <cell r="F600">
            <v>0</v>
          </cell>
          <cell r="G600">
            <v>0</v>
          </cell>
          <cell r="I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C601" t="str">
            <v>SUM-019</v>
          </cell>
          <cell r="D601" t="str">
            <v>JSUM-001</v>
          </cell>
          <cell r="E601" t="str">
            <v>JOINT PLATE 1 SUMITOMO</v>
          </cell>
          <cell r="F601">
            <v>0</v>
          </cell>
          <cell r="G601">
            <v>0</v>
          </cell>
          <cell r="I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C602" t="str">
            <v>SUM-021</v>
          </cell>
          <cell r="D602" t="str">
            <v>JSUM-003</v>
          </cell>
          <cell r="E602" t="str">
            <v>BACK JOINT 2 SUMITOMO</v>
          </cell>
          <cell r="F602">
            <v>0</v>
          </cell>
          <cell r="G602">
            <v>0</v>
          </cell>
          <cell r="I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C603" t="str">
            <v>SUM-020</v>
          </cell>
          <cell r="D603" t="str">
            <v>JSUM-002</v>
          </cell>
          <cell r="E603" t="str">
            <v>BACK JOINT 1 SUMITOMO</v>
          </cell>
          <cell r="F603">
            <v>0</v>
          </cell>
          <cell r="G603">
            <v>0</v>
          </cell>
          <cell r="I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C604" t="str">
            <v>SUM-026</v>
          </cell>
          <cell r="D604" t="str">
            <v>SUM-026</v>
          </cell>
          <cell r="E604" t="str">
            <v>HANGER BAG SUMITOMO</v>
          </cell>
          <cell r="F604">
            <v>0</v>
          </cell>
          <cell r="G604">
            <v>0</v>
          </cell>
          <cell r="I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C605" t="str">
            <v>KAS-052</v>
          </cell>
          <cell r="D605" t="str">
            <v>KAS-052</v>
          </cell>
          <cell r="E605" t="str">
            <v>TROLEY TM-01</v>
          </cell>
          <cell r="F605">
            <v>0</v>
          </cell>
          <cell r="G605">
            <v>0</v>
          </cell>
          <cell r="I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C606" t="str">
            <v>BJ-TRO-001</v>
          </cell>
          <cell r="D606" t="str">
            <v>BJ-TRO-001</v>
          </cell>
          <cell r="E606" t="str">
            <v>TROLEY TM-02</v>
          </cell>
          <cell r="F606">
            <v>4</v>
          </cell>
          <cell r="G606">
            <v>0</v>
          </cell>
          <cell r="I606">
            <v>0</v>
          </cell>
          <cell r="N606">
            <v>0</v>
          </cell>
          <cell r="O606">
            <v>4</v>
          </cell>
          <cell r="P606">
            <v>2</v>
          </cell>
          <cell r="Q606">
            <v>-2</v>
          </cell>
        </row>
        <row r="607">
          <cell r="C607" t="str">
            <v>FSR-017</v>
          </cell>
          <cell r="D607" t="str">
            <v>JCB-127</v>
          </cell>
          <cell r="E607" t="str">
            <v>BUSHING SIDE RAIL ( FOR SPRING )</v>
          </cell>
          <cell r="F607">
            <v>0</v>
          </cell>
          <cell r="G607">
            <v>0</v>
          </cell>
          <cell r="I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C608" t="str">
            <v>CB--228</v>
          </cell>
          <cell r="D608" t="str">
            <v>CB--228</v>
          </cell>
          <cell r="E608" t="str">
            <v>PIN D K-005019-D</v>
          </cell>
          <cell r="F608">
            <v>0</v>
          </cell>
          <cell r="G608">
            <v>0</v>
          </cell>
          <cell r="I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C609" t="str">
            <v>CB--036</v>
          </cell>
          <cell r="D609" t="str">
            <v>CB--036</v>
          </cell>
          <cell r="E609" t="str">
            <v>HANGER BED SIDE CABINET</v>
          </cell>
          <cell r="F609">
            <v>0</v>
          </cell>
          <cell r="G609">
            <v>0</v>
          </cell>
          <cell r="I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C610" t="str">
            <v>CB--173</v>
          </cell>
          <cell r="D610" t="str">
            <v>JCB-005</v>
          </cell>
          <cell r="E610" t="str">
            <v>ARM K-100028</v>
          </cell>
          <cell r="F610">
            <v>0</v>
          </cell>
          <cell r="G610">
            <v>0</v>
          </cell>
          <cell r="I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C611" t="str">
            <v>CB -183</v>
          </cell>
          <cell r="D611" t="str">
            <v>JCB-020</v>
          </cell>
          <cell r="E611" t="str">
            <v>HOOK BRACKET K-103004</v>
          </cell>
          <cell r="F611">
            <v>0</v>
          </cell>
          <cell r="G611">
            <v>0</v>
          </cell>
          <cell r="I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C612" t="str">
            <v>CB--150</v>
          </cell>
          <cell r="D612" t="str">
            <v>JCB-003</v>
          </cell>
          <cell r="E612" t="str">
            <v>ARM K-100002</v>
          </cell>
          <cell r="F612">
            <v>0</v>
          </cell>
          <cell r="G612">
            <v>0</v>
          </cell>
          <cell r="I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C613" t="str">
            <v>CB -173</v>
          </cell>
          <cell r="D613" t="str">
            <v>JCB-022</v>
          </cell>
          <cell r="E613" t="str">
            <v>LEVER COMPL R K-301010</v>
          </cell>
          <cell r="F613">
            <v>0</v>
          </cell>
          <cell r="G613">
            <v>0</v>
          </cell>
          <cell r="I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C614" t="str">
            <v>CB--172</v>
          </cell>
          <cell r="D614" t="str">
            <v>JCB-013</v>
          </cell>
          <cell r="E614" t="str">
            <v>BRACKET K-110017</v>
          </cell>
          <cell r="F614">
            <v>0</v>
          </cell>
          <cell r="G614">
            <v>0</v>
          </cell>
          <cell r="I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C615" t="str">
            <v>CB--169</v>
          </cell>
          <cell r="D615" t="str">
            <v>JCB-008</v>
          </cell>
          <cell r="E615" t="str">
            <v>ARM K-110019</v>
          </cell>
          <cell r="F615">
            <v>0</v>
          </cell>
          <cell r="G615">
            <v>0</v>
          </cell>
          <cell r="I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C616" t="str">
            <v>CB--535</v>
          </cell>
          <cell r="D616" t="str">
            <v>JCB-021</v>
          </cell>
          <cell r="E616" t="str">
            <v>LEVER COMPL L K-301010</v>
          </cell>
          <cell r="F616">
            <v>0</v>
          </cell>
          <cell r="G616">
            <v>0</v>
          </cell>
          <cell r="I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C617" t="str">
            <v>CB--258</v>
          </cell>
          <cell r="D617" t="str">
            <v>CB--258</v>
          </cell>
          <cell r="E617" t="str">
            <v>BOLT HANDLE TIANG INFUS</v>
          </cell>
          <cell r="F617">
            <v>0</v>
          </cell>
          <cell r="G617">
            <v>0</v>
          </cell>
          <cell r="I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C618" t="str">
            <v>CB--151</v>
          </cell>
          <cell r="D618" t="str">
            <v>JCB-016</v>
          </cell>
          <cell r="E618" t="str">
            <v>END BRACKET H-002200-3</v>
          </cell>
          <cell r="F618">
            <v>0</v>
          </cell>
          <cell r="G618">
            <v>0</v>
          </cell>
          <cell r="I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C619" t="str">
            <v>CB -232</v>
          </cell>
          <cell r="D619" t="str">
            <v>CB -232</v>
          </cell>
          <cell r="E619" t="str">
            <v>PIN A K-005020-A VERSENG</v>
          </cell>
          <cell r="F619">
            <v>0</v>
          </cell>
          <cell r="G619">
            <v>0</v>
          </cell>
          <cell r="I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C620" t="str">
            <v>CB--224</v>
          </cell>
          <cell r="D620" t="str">
            <v>CB--224</v>
          </cell>
          <cell r="E620" t="str">
            <v>PIN K-005016</v>
          </cell>
          <cell r="F620">
            <v>0</v>
          </cell>
          <cell r="G620">
            <v>0</v>
          </cell>
          <cell r="I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C621" t="str">
            <v>CB--262</v>
          </cell>
          <cell r="D621" t="str">
            <v>CB--262</v>
          </cell>
          <cell r="E621" t="str">
            <v>NUT FOR CASTER K-003004</v>
          </cell>
          <cell r="F621">
            <v>0</v>
          </cell>
          <cell r="G621">
            <v>0</v>
          </cell>
          <cell r="I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C622" t="str">
            <v>CB--245</v>
          </cell>
          <cell r="D622" t="str">
            <v>CB--245</v>
          </cell>
          <cell r="E622" t="str">
            <v>CYLINDER SHAFT C-078545</v>
          </cell>
          <cell r="F622">
            <v>0</v>
          </cell>
          <cell r="G622">
            <v>0</v>
          </cell>
          <cell r="I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C623" t="str">
            <v>CB--189</v>
          </cell>
          <cell r="D623" t="str">
            <v>CB--189</v>
          </cell>
          <cell r="E623" t="str">
            <v>COLLAR J-9416327</v>
          </cell>
          <cell r="F623">
            <v>0</v>
          </cell>
          <cell r="G623">
            <v>0</v>
          </cell>
          <cell r="I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C624" t="str">
            <v>CB -085</v>
          </cell>
          <cell r="D624" t="str">
            <v>CB -085</v>
          </cell>
          <cell r="E624" t="str">
            <v>HOLDER C-078544</v>
          </cell>
          <cell r="F624">
            <v>0</v>
          </cell>
          <cell r="G624">
            <v>0</v>
          </cell>
          <cell r="I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C625" t="str">
            <v>CB -036</v>
          </cell>
          <cell r="D625" t="str">
            <v>CB -036</v>
          </cell>
          <cell r="E625" t="str">
            <v>NUT J-9416326</v>
          </cell>
          <cell r="F625">
            <v>0</v>
          </cell>
          <cell r="G625">
            <v>0</v>
          </cell>
          <cell r="I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C626" t="str">
            <v>CB--260</v>
          </cell>
          <cell r="D626" t="str">
            <v>CB--260</v>
          </cell>
          <cell r="E626" t="str">
            <v>BEARING K-006009</v>
          </cell>
          <cell r="F626">
            <v>0</v>
          </cell>
          <cell r="G626">
            <v>0</v>
          </cell>
          <cell r="I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C627" t="str">
            <v>CB--255</v>
          </cell>
          <cell r="D627" t="str">
            <v>CB--255</v>
          </cell>
          <cell r="E627" t="str">
            <v>SPACER J-9416306</v>
          </cell>
          <cell r="F627">
            <v>0</v>
          </cell>
          <cell r="G627">
            <v>0</v>
          </cell>
          <cell r="I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C628" t="str">
            <v>CB--251</v>
          </cell>
          <cell r="D628" t="str">
            <v>CB--251</v>
          </cell>
          <cell r="E628" t="str">
            <v>SLIDE AXIS J-9416308</v>
          </cell>
          <cell r="F628">
            <v>0</v>
          </cell>
          <cell r="G628">
            <v>0</v>
          </cell>
          <cell r="I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C629" t="str">
            <v>CB--530</v>
          </cell>
          <cell r="D629" t="str">
            <v>CB--530</v>
          </cell>
          <cell r="E629" t="str">
            <v>HANDLE AXIS J-9416311</v>
          </cell>
          <cell r="F629">
            <v>0</v>
          </cell>
          <cell r="G629">
            <v>0</v>
          </cell>
          <cell r="I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C630" t="str">
            <v>CB--191</v>
          </cell>
          <cell r="D630" t="str">
            <v>CB--191</v>
          </cell>
          <cell r="E630" t="str">
            <v>STOPER COLLAR K-006010</v>
          </cell>
          <cell r="F630">
            <v>0</v>
          </cell>
          <cell r="G630">
            <v>0</v>
          </cell>
          <cell r="I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C631" t="str">
            <v>CB -182</v>
          </cell>
          <cell r="D631" t="str">
            <v>CB -182</v>
          </cell>
          <cell r="E631" t="str">
            <v>SPACER K-006508</v>
          </cell>
          <cell r="F631">
            <v>0</v>
          </cell>
          <cell r="G631">
            <v>0</v>
          </cell>
          <cell r="I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C632" t="str">
            <v>CB--521</v>
          </cell>
          <cell r="D632" t="str">
            <v>CB--521</v>
          </cell>
          <cell r="E632" t="str">
            <v>DRAWER STICK COVER</v>
          </cell>
          <cell r="F632">
            <v>0</v>
          </cell>
          <cell r="G632">
            <v>0</v>
          </cell>
          <cell r="I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C633" t="str">
            <v>CB--187</v>
          </cell>
          <cell r="D633" t="str">
            <v>CB--187</v>
          </cell>
          <cell r="E633" t="str">
            <v>COLLAR 12.7 K-006502</v>
          </cell>
          <cell r="F633">
            <v>0</v>
          </cell>
          <cell r="G633">
            <v>0</v>
          </cell>
          <cell r="I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C634" t="str">
            <v>CB -144</v>
          </cell>
          <cell r="D634" t="str">
            <v>CB -144</v>
          </cell>
          <cell r="E634" t="str">
            <v>CRANK UNIT (METAL) F-030500</v>
          </cell>
          <cell r="F634">
            <v>0</v>
          </cell>
          <cell r="G634">
            <v>0</v>
          </cell>
          <cell r="I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C635" t="str">
            <v>CB -180</v>
          </cell>
          <cell r="D635" t="str">
            <v>JCB-027</v>
          </cell>
          <cell r="E635" t="str">
            <v>STOPPER H-002110-3</v>
          </cell>
          <cell r="F635">
            <v>0</v>
          </cell>
          <cell r="G635">
            <v>0</v>
          </cell>
          <cell r="I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C636" t="str">
            <v>CB -179</v>
          </cell>
          <cell r="D636" t="str">
            <v>JCB-026</v>
          </cell>
          <cell r="E636" t="str">
            <v>STOPPER H-002100-5</v>
          </cell>
          <cell r="F636">
            <v>0</v>
          </cell>
          <cell r="G636">
            <v>0</v>
          </cell>
          <cell r="I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C637" t="str">
            <v>CB -050</v>
          </cell>
          <cell r="D637" t="str">
            <v>CB -050</v>
          </cell>
          <cell r="E637" t="str">
            <v>SCREW A(KIRI) K-000020 A</v>
          </cell>
          <cell r="F637">
            <v>0</v>
          </cell>
          <cell r="G637">
            <v>0</v>
          </cell>
          <cell r="I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C638" t="str">
            <v>CB -035</v>
          </cell>
          <cell r="D638" t="str">
            <v>CB -035</v>
          </cell>
          <cell r="E638" t="str">
            <v>HANDLE R2 K-301009-2</v>
          </cell>
          <cell r="F638">
            <v>0</v>
          </cell>
          <cell r="G638">
            <v>0</v>
          </cell>
          <cell r="I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C639" t="str">
            <v>CB -034</v>
          </cell>
          <cell r="D639" t="str">
            <v>CB -034</v>
          </cell>
          <cell r="E639" t="str">
            <v>HANDLE L1 K-301009-1</v>
          </cell>
          <cell r="F639">
            <v>0</v>
          </cell>
          <cell r="G639">
            <v>0</v>
          </cell>
          <cell r="I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C640" t="str">
            <v>CB -051</v>
          </cell>
          <cell r="D640" t="str">
            <v>CB -051</v>
          </cell>
          <cell r="E640" t="str">
            <v>SCREW B(KANAN) K-000020 B</v>
          </cell>
          <cell r="F640">
            <v>0</v>
          </cell>
          <cell r="G640">
            <v>0</v>
          </cell>
          <cell r="I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C641" t="str">
            <v>CB--679</v>
          </cell>
          <cell r="D641" t="str">
            <v>JCB-106</v>
          </cell>
          <cell r="E641" t="str">
            <v>STOPPER H-220100-2</v>
          </cell>
          <cell r="F641">
            <v>0</v>
          </cell>
          <cell r="G641">
            <v>0</v>
          </cell>
          <cell r="I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C642" t="str">
            <v>CB--237</v>
          </cell>
          <cell r="D642" t="str">
            <v>CB--237</v>
          </cell>
          <cell r="E642" t="str">
            <v>HARNES BAR H-210103</v>
          </cell>
          <cell r="F642">
            <v>0</v>
          </cell>
          <cell r="G642">
            <v>0</v>
          </cell>
          <cell r="I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C643" t="str">
            <v>CB--661</v>
          </cell>
          <cell r="D643" t="str">
            <v>JCB-109</v>
          </cell>
          <cell r="E643" t="str">
            <v>BUBUT NUT R K-505008</v>
          </cell>
          <cell r="F643">
            <v>0</v>
          </cell>
          <cell r="G643">
            <v>0</v>
          </cell>
          <cell r="I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C644" t="str">
            <v>CB--660</v>
          </cell>
          <cell r="D644" t="str">
            <v>CB--660</v>
          </cell>
          <cell r="E644" t="str">
            <v>NUT TIANG INFUS</v>
          </cell>
          <cell r="F644">
            <v>0</v>
          </cell>
          <cell r="G644">
            <v>0</v>
          </cell>
          <cell r="I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C645" t="str">
            <v>CB--759</v>
          </cell>
          <cell r="D645" t="str">
            <v>CB--759</v>
          </cell>
          <cell r="E645" t="str">
            <v>HANGER TIANG INFUS</v>
          </cell>
          <cell r="F645">
            <v>0</v>
          </cell>
          <cell r="G645">
            <v>0</v>
          </cell>
          <cell r="I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C646" t="str">
            <v>CB--570</v>
          </cell>
          <cell r="D646" t="str">
            <v>JCB-068</v>
          </cell>
          <cell r="E646" t="str">
            <v>ANGLE K E-022401</v>
          </cell>
          <cell r="F646">
            <v>0</v>
          </cell>
          <cell r="G646">
            <v>0</v>
          </cell>
          <cell r="I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C647" t="str">
            <v>CB--148</v>
          </cell>
          <cell r="D647" t="str">
            <v>JCB-070</v>
          </cell>
          <cell r="E647" t="str">
            <v>ARM K-100035</v>
          </cell>
          <cell r="F647">
            <v>0</v>
          </cell>
          <cell r="G647">
            <v>0</v>
          </cell>
          <cell r="I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C648" t="str">
            <v>OPT-017</v>
          </cell>
          <cell r="D648" t="str">
            <v>OPT-017</v>
          </cell>
          <cell r="E648" t="str">
            <v>BOTTOM STOPER OPTIMUS</v>
          </cell>
          <cell r="F648">
            <v>0</v>
          </cell>
          <cell r="G648">
            <v>0</v>
          </cell>
          <cell r="I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C649" t="str">
            <v>CB--171</v>
          </cell>
          <cell r="D649" t="str">
            <v>JCB-012</v>
          </cell>
          <cell r="E649" t="str">
            <v>BRACKET K-110016</v>
          </cell>
          <cell r="F649">
            <v>0</v>
          </cell>
          <cell r="G649">
            <v>0</v>
          </cell>
          <cell r="I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C650" t="str">
            <v>OPT-033</v>
          </cell>
          <cell r="D650" t="str">
            <v>JOPT-011</v>
          </cell>
          <cell r="E650" t="str">
            <v>ARM OPTIMUS [K-110016]</v>
          </cell>
          <cell r="F650">
            <v>0</v>
          </cell>
          <cell r="G650">
            <v>0</v>
          </cell>
          <cell r="I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C651" t="str">
            <v>CB--197</v>
          </cell>
          <cell r="D651" t="str">
            <v>CB--197</v>
          </cell>
          <cell r="E651" t="str">
            <v>PIN C K-005004-C</v>
          </cell>
          <cell r="F651">
            <v>0</v>
          </cell>
          <cell r="G651">
            <v>0</v>
          </cell>
          <cell r="I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C652" t="str">
            <v>CB -028</v>
          </cell>
          <cell r="D652" t="str">
            <v>JCB-104</v>
          </cell>
          <cell r="E652" t="str">
            <v>BENDING H/F STANDARD BED</v>
          </cell>
          <cell r="F652">
            <v>0</v>
          </cell>
          <cell r="G652">
            <v>0</v>
          </cell>
          <cell r="I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C653" t="str">
            <v>CB--345</v>
          </cell>
          <cell r="D653" t="str">
            <v>CB--345</v>
          </cell>
          <cell r="E653" t="str">
            <v>RESIN WASHER K-506002</v>
          </cell>
          <cell r="F653">
            <v>0</v>
          </cell>
          <cell r="G653">
            <v>0</v>
          </cell>
          <cell r="I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C654" t="str">
            <v>CB--071</v>
          </cell>
          <cell r="D654" t="str">
            <v>CB--071</v>
          </cell>
          <cell r="E654" t="str">
            <v>HOKYOU ITA COMPL C-0001-6</v>
          </cell>
          <cell r="F654">
            <v>0</v>
          </cell>
          <cell r="G654">
            <v>0</v>
          </cell>
          <cell r="I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C655" t="str">
            <v>CB--139</v>
          </cell>
          <cell r="D655" t="str">
            <v>JCB-140</v>
          </cell>
          <cell r="E655" t="str">
            <v>Angle K-202061</v>
          </cell>
          <cell r="F655">
            <v>0</v>
          </cell>
          <cell r="G655">
            <v>0</v>
          </cell>
          <cell r="I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C656" t="str">
            <v>CB--124</v>
          </cell>
          <cell r="D656" t="str">
            <v>JCB-007</v>
          </cell>
          <cell r="E656" t="str">
            <v>Arm K-110018</v>
          </cell>
          <cell r="F656">
            <v>0</v>
          </cell>
          <cell r="G656">
            <v>0</v>
          </cell>
          <cell r="I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C657" t="str">
            <v>CB--174</v>
          </cell>
          <cell r="D657" t="str">
            <v>JCB-006</v>
          </cell>
          <cell r="E657" t="str">
            <v>Arm K-100033</v>
          </cell>
          <cell r="F657">
            <v>0</v>
          </cell>
          <cell r="G657">
            <v>0</v>
          </cell>
          <cell r="I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C658" t="str">
            <v>CB--054</v>
          </cell>
          <cell r="D658" t="str">
            <v>JCB-068</v>
          </cell>
          <cell r="E658" t="str">
            <v>Angle K E-022401-1</v>
          </cell>
          <cell r="F658">
            <v>0</v>
          </cell>
          <cell r="G658">
            <v>0</v>
          </cell>
          <cell r="I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</row>
        <row r="659">
          <cell r="C659" t="str">
            <v>CB--049</v>
          </cell>
          <cell r="D659" t="str">
            <v>JCB-066</v>
          </cell>
          <cell r="E659" t="str">
            <v>Angle E E-0224001</v>
          </cell>
          <cell r="F659">
            <v>0</v>
          </cell>
          <cell r="G659">
            <v>0</v>
          </cell>
          <cell r="I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C660" t="str">
            <v>CB--096</v>
          </cell>
          <cell r="D660" t="str">
            <v>JCB-088</v>
          </cell>
          <cell r="E660" t="str">
            <v>Spacer (H-002040)</v>
          </cell>
          <cell r="F660">
            <v>0</v>
          </cell>
          <cell r="G660">
            <v>0</v>
          </cell>
          <cell r="I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C661" t="str">
            <v>CB--107</v>
          </cell>
          <cell r="D661" t="str">
            <v>JCB-075</v>
          </cell>
          <cell r="E661" t="str">
            <v>Crank Bracket [K-100032]</v>
          </cell>
          <cell r="F661">
            <v>0</v>
          </cell>
          <cell r="G661">
            <v>0</v>
          </cell>
          <cell r="I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C662" t="str">
            <v>CB--021</v>
          </cell>
          <cell r="D662" t="str">
            <v>JCB-082</v>
          </cell>
          <cell r="E662" t="str">
            <v>Frame N K-202008-2</v>
          </cell>
          <cell r="F662">
            <v>0</v>
          </cell>
          <cell r="G662">
            <v>0</v>
          </cell>
          <cell r="I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C663" t="str">
            <v>CB--075</v>
          </cell>
          <cell r="D663" t="str">
            <v>JCB-019</v>
          </cell>
          <cell r="E663" t="str">
            <v>Hinge Plate K-200007</v>
          </cell>
          <cell r="F663">
            <v>0</v>
          </cell>
          <cell r="G663">
            <v>0</v>
          </cell>
          <cell r="I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C664" t="str">
            <v>CB -146</v>
          </cell>
          <cell r="D664" t="str">
            <v>JCB-025</v>
          </cell>
          <cell r="E664" t="str">
            <v>PLATE K-200003</v>
          </cell>
          <cell r="F664">
            <v>0</v>
          </cell>
          <cell r="G664">
            <v>0</v>
          </cell>
          <cell r="I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C665" t="str">
            <v>CB--661</v>
          </cell>
          <cell r="D665" t="str">
            <v>JCB-109</v>
          </cell>
          <cell r="E665" t="str">
            <v>BUBUT NUT R K-505008</v>
          </cell>
          <cell r="F665">
            <v>0</v>
          </cell>
          <cell r="G665">
            <v>0</v>
          </cell>
          <cell r="I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C666" t="str">
            <v>CB -030</v>
          </cell>
          <cell r="D666" t="str">
            <v>CB -030</v>
          </cell>
          <cell r="E666" t="str">
            <v>BEARING METAL(WASHER) K-006002</v>
          </cell>
          <cell r="F666">
            <v>0</v>
          </cell>
          <cell r="G666">
            <v>0</v>
          </cell>
          <cell r="I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C667" t="str">
            <v>CB -146</v>
          </cell>
          <cell r="D667" t="str">
            <v>JCB-025</v>
          </cell>
          <cell r="E667" t="str">
            <v>PLATE K-200003</v>
          </cell>
          <cell r="F667">
            <v>0</v>
          </cell>
          <cell r="G667">
            <v>0</v>
          </cell>
          <cell r="I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</row>
        <row r="668">
          <cell r="C668" t="str">
            <v>CB--661</v>
          </cell>
          <cell r="D668" t="str">
            <v>JCB-109</v>
          </cell>
          <cell r="E668" t="str">
            <v>BUBUT NUT R K-505008</v>
          </cell>
          <cell r="F668">
            <v>0</v>
          </cell>
          <cell r="G668">
            <v>0</v>
          </cell>
          <cell r="I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C669" t="str">
            <v>CB -030</v>
          </cell>
          <cell r="D669" t="str">
            <v>CB -030</v>
          </cell>
          <cell r="E669" t="str">
            <v>BEARING METAL(WASHER) K-006002</v>
          </cell>
          <cell r="F669">
            <v>0</v>
          </cell>
          <cell r="G669">
            <v>0</v>
          </cell>
          <cell r="I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C670" t="str">
            <v>CB -181</v>
          </cell>
          <cell r="D670" t="str">
            <v>JCB-017</v>
          </cell>
          <cell r="E670" t="str">
            <v>FOOT PIPE H-002200-4</v>
          </cell>
          <cell r="F670">
            <v>0</v>
          </cell>
          <cell r="G670">
            <v>0</v>
          </cell>
          <cell r="I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C671" t="str">
            <v>CB--027</v>
          </cell>
          <cell r="D671" t="str">
            <v>JCB-079</v>
          </cell>
          <cell r="E671" t="str">
            <v>FRAME H</v>
          </cell>
          <cell r="F671">
            <v>0</v>
          </cell>
          <cell r="G671">
            <v>0</v>
          </cell>
          <cell r="I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C672" t="str">
            <v>DF-015</v>
          </cell>
          <cell r="D672" t="str">
            <v>DF-015</v>
          </cell>
          <cell r="E672" t="str">
            <v>ROUND BAR DF-6500 (TANPA LUBANG)</v>
          </cell>
          <cell r="F672">
            <v>0</v>
          </cell>
          <cell r="G672">
            <v>0</v>
          </cell>
          <cell r="I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C673" t="str">
            <v>DF-034</v>
          </cell>
          <cell r="D673" t="str">
            <v>DF-034</v>
          </cell>
          <cell r="E673" t="str">
            <v>ROUND BAR DF-7500 (ADA LUBANG)</v>
          </cell>
          <cell r="F673">
            <v>0</v>
          </cell>
          <cell r="G673">
            <v>0</v>
          </cell>
          <cell r="I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C674" t="str">
            <v>CB--119</v>
          </cell>
          <cell r="D674" t="str">
            <v>JCB-071</v>
          </cell>
          <cell r="E674" t="str">
            <v>BRACKET CENTER K-202049</v>
          </cell>
          <cell r="F674">
            <v>0</v>
          </cell>
          <cell r="G674">
            <v>0</v>
          </cell>
          <cell r="I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C675" t="str">
            <v>CB -177</v>
          </cell>
          <cell r="D675" t="str">
            <v>JCB-069</v>
          </cell>
          <cell r="E675" t="str">
            <v>ARM K-100034</v>
          </cell>
          <cell r="F675">
            <v>0</v>
          </cell>
          <cell r="G675">
            <v>0</v>
          </cell>
          <cell r="I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C676" t="str">
            <v>CB--149</v>
          </cell>
          <cell r="D676" t="str">
            <v>JCB-004</v>
          </cell>
          <cell r="E676" t="str">
            <v>ARM K-100027</v>
          </cell>
          <cell r="F676">
            <v>0</v>
          </cell>
          <cell r="G676">
            <v>0</v>
          </cell>
          <cell r="I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C677" t="str">
            <v>CB--610</v>
          </cell>
          <cell r="D677" t="str">
            <v>CB--610</v>
          </cell>
          <cell r="E677" t="str">
            <v>BRACKET K-110013</v>
          </cell>
          <cell r="F677">
            <v>0</v>
          </cell>
          <cell r="G677">
            <v>0</v>
          </cell>
          <cell r="I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C678" t="str">
            <v>OPT-001</v>
          </cell>
          <cell r="D678" t="str">
            <v>JOPT-001</v>
          </cell>
          <cell r="E678" t="str">
            <v>CROSS FRAME (FOOT SIDE) OPTIMUS</v>
          </cell>
          <cell r="F678">
            <v>0</v>
          </cell>
          <cell r="G678">
            <v>0</v>
          </cell>
          <cell r="I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C679" t="str">
            <v>OPT-056</v>
          </cell>
          <cell r="D679" t="str">
            <v>JOPT-020</v>
          </cell>
          <cell r="E679" t="str">
            <v>CROSS FRAME FOOT SIDE OPTIMUS (TANPA LUBANG)</v>
          </cell>
          <cell r="F679">
            <v>0</v>
          </cell>
          <cell r="G679">
            <v>0</v>
          </cell>
          <cell r="I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C680" t="str">
            <v>CB -119</v>
          </cell>
          <cell r="D680" t="str">
            <v>JCB-018</v>
          </cell>
          <cell r="E680" t="str">
            <v>FOOT PIPE H-170200-4</v>
          </cell>
          <cell r="F680">
            <v>0</v>
          </cell>
          <cell r="G680">
            <v>0</v>
          </cell>
          <cell r="I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1">
          <cell r="C681" t="str">
            <v>CB--029</v>
          </cell>
          <cell r="D681" t="str">
            <v>JCB-080</v>
          </cell>
          <cell r="E681" t="str">
            <v>FRAME L</v>
          </cell>
          <cell r="F681">
            <v>0</v>
          </cell>
          <cell r="G681">
            <v>0</v>
          </cell>
          <cell r="I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</row>
        <row r="682">
          <cell r="C682" t="str">
            <v>OPT-034</v>
          </cell>
          <cell r="D682" t="str">
            <v>JOPT-012</v>
          </cell>
          <cell r="E682" t="str">
            <v>ANGLE OPTIMUS</v>
          </cell>
          <cell r="F682">
            <v>0</v>
          </cell>
          <cell r="G682">
            <v>0</v>
          </cell>
          <cell r="I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C683" t="str">
            <v>OPT-035</v>
          </cell>
          <cell r="D683" t="str">
            <v>JOPT-013</v>
          </cell>
          <cell r="E683" t="str">
            <v>FRAME OPTIMUS</v>
          </cell>
          <cell r="F683">
            <v>0</v>
          </cell>
          <cell r="G683">
            <v>0</v>
          </cell>
          <cell r="I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C684" t="str">
            <v>CB--897</v>
          </cell>
          <cell r="D684" t="str">
            <v>JCB-152</v>
          </cell>
          <cell r="E684" t="str">
            <v>HEAD STD BED CB-001 FP IVORY</v>
          </cell>
          <cell r="F684">
            <v>0</v>
          </cell>
          <cell r="G684">
            <v>0</v>
          </cell>
          <cell r="I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C685" t="str">
            <v>CB--898</v>
          </cell>
          <cell r="D685" t="str">
            <v>JCB-153</v>
          </cell>
          <cell r="E685" t="str">
            <v>FOOT STD BED CB-001 FP IVORY</v>
          </cell>
          <cell r="F685">
            <v>0</v>
          </cell>
          <cell r="G685">
            <v>0</v>
          </cell>
          <cell r="I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C686" t="str">
            <v>CB--565</v>
          </cell>
          <cell r="D686" t="str">
            <v>JCB-143</v>
          </cell>
          <cell r="E686" t="str">
            <v>ANGLE B C-0002-3</v>
          </cell>
          <cell r="F686">
            <v>0</v>
          </cell>
          <cell r="G686">
            <v>0</v>
          </cell>
          <cell r="I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C687" t="str">
            <v>CB--564</v>
          </cell>
          <cell r="D687" t="str">
            <v>JCB-144</v>
          </cell>
          <cell r="E687" t="str">
            <v>ANGLE A C-0002-2</v>
          </cell>
          <cell r="F687">
            <v>0</v>
          </cell>
          <cell r="G687">
            <v>0</v>
          </cell>
          <cell r="I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C688" t="str">
            <v>CB--457</v>
          </cell>
          <cell r="D688" t="str">
            <v>CB--457</v>
          </cell>
          <cell r="E688" t="str">
            <v>SCREW (KANAN) DIA 20 X 330</v>
          </cell>
          <cell r="F688">
            <v>0</v>
          </cell>
          <cell r="G688">
            <v>0</v>
          </cell>
          <cell r="I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C689" t="str">
            <v>ECH-I3-008</v>
          </cell>
          <cell r="D689" t="str">
            <v>JECH-072</v>
          </cell>
          <cell r="E689" t="str">
            <v>RANGKA ECHOOL DESK NO. 5 KW 0</v>
          </cell>
          <cell r="F689">
            <v>0</v>
          </cell>
          <cell r="G689">
            <v>0</v>
          </cell>
          <cell r="I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C690" t="str">
            <v>ECH-I3-004</v>
          </cell>
          <cell r="D690" t="str">
            <v>JECH-034</v>
          </cell>
          <cell r="E690" t="str">
            <v>RANGKA ECHOOL CHAIR NO. 5 KW 0</v>
          </cell>
          <cell r="F690">
            <v>0</v>
          </cell>
          <cell r="G690">
            <v>0</v>
          </cell>
          <cell r="I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C691" t="str">
            <v>ECH-I3-009</v>
          </cell>
          <cell r="D691" t="str">
            <v>JECH-073</v>
          </cell>
          <cell r="E691" t="str">
            <v>RANGKA ECHOOL DESK NO. 2 KW 0</v>
          </cell>
          <cell r="F691">
            <v>0</v>
          </cell>
          <cell r="G691">
            <v>0</v>
          </cell>
          <cell r="I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C692" t="str">
            <v>BJ-PUS-006</v>
          </cell>
          <cell r="D692" t="str">
            <v>BJ-PUS-006</v>
          </cell>
          <cell r="E692" t="str">
            <v>TIANG INFUS PUSKES AD</v>
          </cell>
          <cell r="F692">
            <v>0</v>
          </cell>
          <cell r="G692">
            <v>0</v>
          </cell>
          <cell r="I692">
            <v>0</v>
          </cell>
          <cell r="N692">
            <v>0</v>
          </cell>
          <cell r="O692">
            <v>0</v>
          </cell>
          <cell r="P692">
            <v>72</v>
          </cell>
          <cell r="Q692">
            <v>0</v>
          </cell>
        </row>
        <row r="693">
          <cell r="C693" t="str">
            <v>PUS-006</v>
          </cell>
          <cell r="D693" t="str">
            <v>PUS-006</v>
          </cell>
          <cell r="E693" t="str">
            <v>FRAME ICU/WARD BED</v>
          </cell>
          <cell r="F693">
            <v>0</v>
          </cell>
          <cell r="G693">
            <v>0</v>
          </cell>
          <cell r="I693">
            <v>0</v>
          </cell>
          <cell r="N693">
            <v>0</v>
          </cell>
          <cell r="O693">
            <v>0</v>
          </cell>
          <cell r="P693">
            <v>352</v>
          </cell>
          <cell r="Q693">
            <v>0</v>
          </cell>
        </row>
        <row r="694">
          <cell r="C694" t="str">
            <v>CB--209</v>
          </cell>
          <cell r="D694" t="str">
            <v>CB--209</v>
          </cell>
          <cell r="E694" t="str">
            <v>DANTUKI BOLT K-000019</v>
          </cell>
          <cell r="F694">
            <v>0</v>
          </cell>
          <cell r="G694">
            <v>0</v>
          </cell>
          <cell r="I694">
            <v>0</v>
          </cell>
          <cell r="N694">
            <v>0</v>
          </cell>
          <cell r="O694">
            <v>0</v>
          </cell>
          <cell r="P694">
            <v>500</v>
          </cell>
          <cell r="Q694">
            <v>0</v>
          </cell>
        </row>
        <row r="695">
          <cell r="C695" t="str">
            <v>CB--127</v>
          </cell>
          <cell r="E695" t="str">
            <v>BRACKET (HOOK) K-103004</v>
          </cell>
          <cell r="F695">
            <v>0</v>
          </cell>
          <cell r="G695">
            <v>0</v>
          </cell>
          <cell r="I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C696" t="str">
            <v>CB -165</v>
          </cell>
          <cell r="D696" t="str">
            <v>JCB-087</v>
          </cell>
          <cell r="E696" t="str">
            <v>ROLLER SUPPORT-R K-212005</v>
          </cell>
          <cell r="F696">
            <v>0</v>
          </cell>
          <cell r="G696">
            <v>0</v>
          </cell>
          <cell r="I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C697" t="str">
            <v>CB--060</v>
          </cell>
          <cell r="D697" t="str">
            <v>JCB-086</v>
          </cell>
          <cell r="E697" t="str">
            <v>ROLLER SUPPORT-L K-212005</v>
          </cell>
          <cell r="F697">
            <v>0</v>
          </cell>
          <cell r="G697">
            <v>0</v>
          </cell>
          <cell r="I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C698" t="str">
            <v>CB -086</v>
          </cell>
          <cell r="D698" t="str">
            <v>CB -086</v>
          </cell>
          <cell r="E698" t="str">
            <v>PIPA 12 X 23 F-021200-2</v>
          </cell>
          <cell r="F698">
            <v>0</v>
          </cell>
          <cell r="G698">
            <v>0</v>
          </cell>
          <cell r="I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C699" t="str">
            <v>CB -029</v>
          </cell>
          <cell r="D699" t="str">
            <v>CB -029</v>
          </cell>
          <cell r="E699" t="str">
            <v>MAT GUARD K-301002</v>
          </cell>
          <cell r="F699">
            <v>0</v>
          </cell>
          <cell r="G699">
            <v>0</v>
          </cell>
          <cell r="I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C700" t="str">
            <v>OPT-075</v>
          </cell>
          <cell r="D700" t="str">
            <v>JOPT-024</v>
          </cell>
          <cell r="E700" t="str">
            <v>BRACKET L OPTIMUS 3E</v>
          </cell>
          <cell r="F700">
            <v>0</v>
          </cell>
          <cell r="G700">
            <v>0</v>
          </cell>
          <cell r="I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C701" t="str">
            <v>CB--072</v>
          </cell>
          <cell r="D701" t="str">
            <v>JCB-094</v>
          </cell>
          <cell r="E701" t="str">
            <v>PLATE SLIDER TB 002</v>
          </cell>
          <cell r="F701">
            <v>0</v>
          </cell>
          <cell r="G701">
            <v>0</v>
          </cell>
          <cell r="I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C702" t="str">
            <v>ROH-005</v>
          </cell>
          <cell r="D702" t="str">
            <v>ROH-005</v>
          </cell>
          <cell r="E702" t="str">
            <v>HANGER ROHTO</v>
          </cell>
          <cell r="F702">
            <v>0</v>
          </cell>
          <cell r="G702">
            <v>0</v>
          </cell>
          <cell r="I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C703" t="str">
            <v>KT--254</v>
          </cell>
          <cell r="D703" t="str">
            <v>JKT--167</v>
          </cell>
          <cell r="E703" t="str">
            <v>PENGECATAN PALANG KT 1500 MM</v>
          </cell>
          <cell r="F703">
            <v>0</v>
          </cell>
          <cell r="G703">
            <v>0</v>
          </cell>
          <cell r="I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C704" t="str">
            <v>YAM-124</v>
          </cell>
          <cell r="D704" t="str">
            <v>YAM-124</v>
          </cell>
          <cell r="E704" t="str">
            <v>TROLLY YAMATO TF-01</v>
          </cell>
          <cell r="F704">
            <v>0</v>
          </cell>
          <cell r="G704">
            <v>0</v>
          </cell>
          <cell r="I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C705" t="str">
            <v>SOF-010</v>
          </cell>
          <cell r="D705" t="str">
            <v>SOF-010</v>
          </cell>
          <cell r="E705" t="str">
            <v>BESI ASTAL 8 X 234</v>
          </cell>
          <cell r="F705">
            <v>0</v>
          </cell>
          <cell r="G705">
            <v>0</v>
          </cell>
          <cell r="I705">
            <v>0</v>
          </cell>
          <cell r="N705">
            <v>0</v>
          </cell>
          <cell r="O705">
            <v>0</v>
          </cell>
          <cell r="P705">
            <v>80</v>
          </cell>
          <cell r="Q705">
            <v>0</v>
          </cell>
        </row>
        <row r="706">
          <cell r="C706" t="str">
            <v>MAN-I7-030</v>
          </cell>
          <cell r="D706" t="str">
            <v>JMAN-022</v>
          </cell>
          <cell r="E706" t="str">
            <v>JOINT FRONT BOARD AH-01 DESK FP</v>
          </cell>
          <cell r="F706">
            <v>0</v>
          </cell>
          <cell r="G706">
            <v>0</v>
          </cell>
          <cell r="I706">
            <v>0</v>
          </cell>
          <cell r="N706">
            <v>0</v>
          </cell>
          <cell r="O706">
            <v>0</v>
          </cell>
          <cell r="P706">
            <v>361</v>
          </cell>
          <cell r="Q706">
            <v>0</v>
          </cell>
        </row>
        <row r="707">
          <cell r="C707" t="str">
            <v>MAN-I7-011</v>
          </cell>
          <cell r="D707" t="str">
            <v>JMAN-019</v>
          </cell>
          <cell r="E707" t="str">
            <v>FRAME MANABU AH CHAIR FP</v>
          </cell>
          <cell r="F707">
            <v>0</v>
          </cell>
          <cell r="G707">
            <v>0</v>
          </cell>
          <cell r="I707">
            <v>0</v>
          </cell>
          <cell r="N707">
            <v>0</v>
          </cell>
          <cell r="O707">
            <v>0</v>
          </cell>
          <cell r="P707">
            <v>2006</v>
          </cell>
          <cell r="Q707">
            <v>0</v>
          </cell>
        </row>
        <row r="708">
          <cell r="C708" t="str">
            <v>MAN-I3-033</v>
          </cell>
          <cell r="D708" t="str">
            <v>JMAN-056</v>
          </cell>
          <cell r="E708" t="str">
            <v>VERTIKAL SEAT PIPE L MAN CHAIR KW 1</v>
          </cell>
          <cell r="F708">
            <v>0</v>
          </cell>
          <cell r="G708">
            <v>0</v>
          </cell>
          <cell r="I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C709" t="str">
            <v>MAN-I3-032</v>
          </cell>
          <cell r="D709" t="str">
            <v>JMAN-057</v>
          </cell>
          <cell r="E709" t="str">
            <v>VERTIKAL SEAT PIPE R MAN CHAIR KW 1</v>
          </cell>
          <cell r="F709">
            <v>0</v>
          </cell>
          <cell r="G709">
            <v>0</v>
          </cell>
          <cell r="I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C710" t="str">
            <v>MAN-I3-035</v>
          </cell>
          <cell r="D710" t="str">
            <v>JMAN-058</v>
          </cell>
          <cell r="E710" t="str">
            <v>VERTIKAL TABLE PIPE L MAN CHAIR KW 1</v>
          </cell>
          <cell r="F710">
            <v>0</v>
          </cell>
          <cell r="G710">
            <v>0</v>
          </cell>
          <cell r="I710">
            <v>0</v>
          </cell>
          <cell r="N710">
            <v>0</v>
          </cell>
          <cell r="O710">
            <v>0</v>
          </cell>
          <cell r="P710">
            <v>92</v>
          </cell>
          <cell r="Q710">
            <v>0</v>
          </cell>
        </row>
        <row r="711">
          <cell r="C711" t="str">
            <v>MAN-I3-034</v>
          </cell>
          <cell r="D711" t="str">
            <v>JMAN-059</v>
          </cell>
          <cell r="E711" t="str">
            <v>VERTIKAL TABLE PIPE R MAN CHAIR KW 1</v>
          </cell>
          <cell r="F711">
            <v>0</v>
          </cell>
          <cell r="G711">
            <v>0</v>
          </cell>
          <cell r="I711">
            <v>0</v>
          </cell>
          <cell r="N711">
            <v>0</v>
          </cell>
          <cell r="O711">
            <v>0</v>
          </cell>
          <cell r="P711">
            <v>92</v>
          </cell>
          <cell r="Q711">
            <v>0</v>
          </cell>
        </row>
        <row r="712">
          <cell r="C712" t="str">
            <v>PAR-134</v>
          </cell>
          <cell r="D712" t="str">
            <v>JPAR-149</v>
          </cell>
          <cell r="E712" t="str">
            <v>LEG PIPE TABLE R KB + PIERC</v>
          </cell>
          <cell r="F712">
            <v>0</v>
          </cell>
          <cell r="G712">
            <v>0</v>
          </cell>
          <cell r="I712">
            <v>0</v>
          </cell>
          <cell r="N712">
            <v>0</v>
          </cell>
          <cell r="O712">
            <v>0</v>
          </cell>
          <cell r="P712">
            <v>1000</v>
          </cell>
          <cell r="Q712">
            <v>0</v>
          </cell>
        </row>
        <row r="713">
          <cell r="C713" t="str">
            <v>PAR-133</v>
          </cell>
          <cell r="D713" t="str">
            <v>JPAR-150</v>
          </cell>
          <cell r="E713" t="str">
            <v>LEG PIPE TABLE L  KB + PIERC</v>
          </cell>
          <cell r="F713">
            <v>0</v>
          </cell>
          <cell r="G713">
            <v>0</v>
          </cell>
          <cell r="I713">
            <v>0</v>
          </cell>
          <cell r="N713">
            <v>0</v>
          </cell>
          <cell r="O713">
            <v>0</v>
          </cell>
          <cell r="P713">
            <v>1000</v>
          </cell>
          <cell r="Q713">
            <v>0</v>
          </cell>
        </row>
        <row r="714">
          <cell r="C714" t="str">
            <v>PAR-137</v>
          </cell>
          <cell r="D714" t="str">
            <v>JPAR-162</v>
          </cell>
          <cell r="E714" t="str">
            <v>LEG JOINT PIPE TABLE (PIERCHING)</v>
          </cell>
          <cell r="F714">
            <v>0</v>
          </cell>
          <cell r="G714">
            <v>0</v>
          </cell>
          <cell r="I714">
            <v>0</v>
          </cell>
          <cell r="N714">
            <v>0</v>
          </cell>
          <cell r="O714">
            <v>0</v>
          </cell>
          <cell r="P714">
            <v>2000</v>
          </cell>
          <cell r="Q714">
            <v>0</v>
          </cell>
        </row>
        <row r="715">
          <cell r="C715" t="str">
            <v>PAR-135</v>
          </cell>
          <cell r="D715" t="str">
            <v>JPAR-151</v>
          </cell>
          <cell r="E715" t="str">
            <v>LEG PIPE TABLE R KB +PIERCH +LAS</v>
          </cell>
          <cell r="F715">
            <v>0</v>
          </cell>
          <cell r="G715">
            <v>0</v>
          </cell>
          <cell r="I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C716" t="str">
            <v>PAR-132</v>
          </cell>
          <cell r="D716" t="str">
            <v>JPAR-148</v>
          </cell>
          <cell r="E716" t="str">
            <v>LEG PIPE TABLE L KB +PIERCH +LAS</v>
          </cell>
          <cell r="F716">
            <v>0</v>
          </cell>
          <cell r="G716">
            <v>0</v>
          </cell>
          <cell r="I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C717" t="str">
            <v>PAR-107</v>
          </cell>
          <cell r="D717" t="str">
            <v>JPAR-169</v>
          </cell>
          <cell r="E717" t="str">
            <v>PENGECATAN JOINT PIPE TABLE - KOTAK</v>
          </cell>
          <cell r="F717">
            <v>0</v>
          </cell>
          <cell r="G717">
            <v>0</v>
          </cell>
          <cell r="I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</row>
        <row r="718">
          <cell r="C718" t="str">
            <v>AYU-042</v>
          </cell>
          <cell r="D718" t="str">
            <v>AYU-042</v>
          </cell>
          <cell r="E718" t="str">
            <v>DRAWER ASTAL AYUMI</v>
          </cell>
          <cell r="F718">
            <v>0</v>
          </cell>
          <cell r="G718">
            <v>0</v>
          </cell>
          <cell r="I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F719">
            <v>0</v>
          </cell>
          <cell r="G719">
            <v>0</v>
          </cell>
          <cell r="I719">
            <v>0</v>
          </cell>
        </row>
        <row r="720">
          <cell r="F720">
            <v>0</v>
          </cell>
          <cell r="G720">
            <v>0</v>
          </cell>
          <cell r="I720">
            <v>0</v>
          </cell>
        </row>
        <row r="721">
          <cell r="F721">
            <v>0</v>
          </cell>
          <cell r="G721">
            <v>0</v>
          </cell>
          <cell r="I721">
            <v>0</v>
          </cell>
        </row>
        <row r="722">
          <cell r="F722">
            <v>0</v>
          </cell>
          <cell r="G722">
            <v>0</v>
          </cell>
          <cell r="I722">
            <v>0</v>
          </cell>
        </row>
        <row r="723">
          <cell r="F723">
            <v>0</v>
          </cell>
          <cell r="G723">
            <v>0</v>
          </cell>
          <cell r="I723">
            <v>0</v>
          </cell>
        </row>
        <row r="724">
          <cell r="F724">
            <v>0</v>
          </cell>
          <cell r="G724">
            <v>0</v>
          </cell>
          <cell r="I724">
            <v>0</v>
          </cell>
        </row>
        <row r="725">
          <cell r="F725">
            <v>0</v>
          </cell>
          <cell r="G725">
            <v>0</v>
          </cell>
          <cell r="I725">
            <v>0</v>
          </cell>
        </row>
        <row r="726">
          <cell r="F726">
            <v>0</v>
          </cell>
          <cell r="G726">
            <v>0</v>
          </cell>
          <cell r="I726">
            <v>0</v>
          </cell>
        </row>
        <row r="727">
          <cell r="F727">
            <v>0</v>
          </cell>
          <cell r="G727">
            <v>0</v>
          </cell>
          <cell r="I727">
            <v>0</v>
          </cell>
        </row>
        <row r="728">
          <cell r="F728">
            <v>0</v>
          </cell>
          <cell r="G728">
            <v>0</v>
          </cell>
          <cell r="I728">
            <v>0</v>
          </cell>
        </row>
        <row r="729">
          <cell r="F729">
            <v>0</v>
          </cell>
          <cell r="G729">
            <v>0</v>
          </cell>
          <cell r="I729">
            <v>0</v>
          </cell>
        </row>
        <row r="730">
          <cell r="F730">
            <v>0</v>
          </cell>
          <cell r="G730">
            <v>0</v>
          </cell>
          <cell r="I730">
            <v>0</v>
          </cell>
        </row>
        <row r="731">
          <cell r="F731">
            <v>0</v>
          </cell>
          <cell r="G731">
            <v>0</v>
          </cell>
          <cell r="I731">
            <v>0</v>
          </cell>
        </row>
        <row r="732">
          <cell r="F732">
            <v>0</v>
          </cell>
          <cell r="G732">
            <v>0</v>
          </cell>
          <cell r="I732">
            <v>0</v>
          </cell>
        </row>
        <row r="733">
          <cell r="F733">
            <v>0</v>
          </cell>
          <cell r="G733">
            <v>0</v>
          </cell>
          <cell r="I733">
            <v>0</v>
          </cell>
        </row>
        <row r="734">
          <cell r="F734">
            <v>0</v>
          </cell>
          <cell r="G734">
            <v>0</v>
          </cell>
          <cell r="I734">
            <v>0</v>
          </cell>
        </row>
        <row r="735">
          <cell r="F735">
            <v>0</v>
          </cell>
          <cell r="G735">
            <v>0</v>
          </cell>
          <cell r="I735">
            <v>0</v>
          </cell>
        </row>
        <row r="736">
          <cell r="F736">
            <v>0</v>
          </cell>
          <cell r="G736">
            <v>0</v>
          </cell>
          <cell r="I736">
            <v>0</v>
          </cell>
        </row>
        <row r="737">
          <cell r="F737">
            <v>0</v>
          </cell>
          <cell r="G737">
            <v>0</v>
          </cell>
          <cell r="I737">
            <v>0</v>
          </cell>
        </row>
        <row r="738">
          <cell r="E738" t="str">
            <v>BAHTERA</v>
          </cell>
        </row>
        <row r="739">
          <cell r="C739" t="str">
            <v>PIA-069B</v>
          </cell>
          <cell r="D739" t="str">
            <v>JPIA-025</v>
          </cell>
          <cell r="E739" t="str">
            <v>CENTER BRACKET - L COMPLE ROLAND KW0</v>
          </cell>
          <cell r="F739">
            <v>0</v>
          </cell>
          <cell r="G739">
            <v>0</v>
          </cell>
          <cell r="I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3403</v>
          </cell>
          <cell r="Q739">
            <v>0</v>
          </cell>
        </row>
        <row r="740">
          <cell r="C740" t="str">
            <v>PIA-071B</v>
          </cell>
          <cell r="D740" t="str">
            <v>JPIA-007</v>
          </cell>
          <cell r="E740" t="str">
            <v>CENTER BRACKET - R COMPLE ROLAND KW0</v>
          </cell>
          <cell r="F740">
            <v>0</v>
          </cell>
          <cell r="G740">
            <v>0</v>
          </cell>
          <cell r="I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3626</v>
          </cell>
          <cell r="Q740">
            <v>0</v>
          </cell>
        </row>
        <row r="741">
          <cell r="C741" t="str">
            <v>KAW-127B</v>
          </cell>
          <cell r="D741" t="str">
            <v>JKAW-006</v>
          </cell>
          <cell r="E741" t="str">
            <v>HINGE COMPL-1 WB-35 KW0</v>
          </cell>
          <cell r="F741">
            <v>0</v>
          </cell>
          <cell r="G741">
            <v>0</v>
          </cell>
          <cell r="I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3950</v>
          </cell>
          <cell r="Q741">
            <v>0</v>
          </cell>
        </row>
        <row r="742">
          <cell r="C742" t="str">
            <v>KAW-128B</v>
          </cell>
          <cell r="D742" t="str">
            <v>JKAW-007</v>
          </cell>
          <cell r="E742" t="str">
            <v>HINGE COMPL-2 WB-35 KW0</v>
          </cell>
          <cell r="F742">
            <v>0</v>
          </cell>
          <cell r="G742">
            <v>0</v>
          </cell>
          <cell r="I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4214</v>
          </cell>
          <cell r="Q742">
            <v>0</v>
          </cell>
        </row>
        <row r="743">
          <cell r="C743" t="str">
            <v>PIA-016B</v>
          </cell>
          <cell r="D743" t="str">
            <v>PIA-016</v>
          </cell>
          <cell r="E743" t="str">
            <v>JOINT ASTAL 1 ROLAND</v>
          </cell>
          <cell r="F743">
            <v>0</v>
          </cell>
          <cell r="G743">
            <v>0</v>
          </cell>
          <cell r="I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300</v>
          </cell>
          <cell r="Q743">
            <v>0</v>
          </cell>
        </row>
        <row r="744">
          <cell r="D744" t="str">
            <v>PIA-017</v>
          </cell>
          <cell r="E744" t="str">
            <v>JOINT ASTAL 2 ROLAND</v>
          </cell>
          <cell r="F744">
            <v>0</v>
          </cell>
          <cell r="G744">
            <v>0</v>
          </cell>
          <cell r="I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10800</v>
          </cell>
          <cell r="Q744">
            <v>0</v>
          </cell>
        </row>
        <row r="745">
          <cell r="C745" t="str">
            <v>PIA-010</v>
          </cell>
          <cell r="D745" t="str">
            <v>JPIA-001</v>
          </cell>
          <cell r="E745" t="str">
            <v>INSERT PLATE ROLAND KW0</v>
          </cell>
          <cell r="F745">
            <v>13216</v>
          </cell>
          <cell r="G745">
            <v>0</v>
          </cell>
          <cell r="H745">
            <v>4000</v>
          </cell>
          <cell r="I745">
            <v>0</v>
          </cell>
          <cell r="L745">
            <v>0</v>
          </cell>
          <cell r="M745">
            <v>2000</v>
          </cell>
          <cell r="N745">
            <v>2000</v>
          </cell>
          <cell r="O745">
            <v>11216</v>
          </cell>
          <cell r="P745">
            <v>18291</v>
          </cell>
          <cell r="Q745">
            <v>0</v>
          </cell>
        </row>
        <row r="746">
          <cell r="C746" t="str">
            <v>OFF-I3-040</v>
          </cell>
          <cell r="D746" t="str">
            <v>JOFF-028</v>
          </cell>
          <cell r="E746" t="str">
            <v>LEG FRAME R ASSY KUMI FD KW 1</v>
          </cell>
          <cell r="F746">
            <v>160</v>
          </cell>
          <cell r="G746">
            <v>0</v>
          </cell>
          <cell r="I746">
            <v>0</v>
          </cell>
        </row>
        <row r="747">
          <cell r="C747" t="str">
            <v>OFF-I3-039</v>
          </cell>
          <cell r="D747" t="str">
            <v>JOFF-029</v>
          </cell>
          <cell r="E747" t="str">
            <v>LEG FRAME L ASSY KUMI FD KW 1</v>
          </cell>
          <cell r="F747">
            <v>160</v>
          </cell>
          <cell r="G747">
            <v>0</v>
          </cell>
          <cell r="I747">
            <v>0</v>
          </cell>
        </row>
        <row r="748">
          <cell r="F748">
            <v>0</v>
          </cell>
          <cell r="G748">
            <v>0</v>
          </cell>
          <cell r="I748">
            <v>0</v>
          </cell>
        </row>
        <row r="749">
          <cell r="F749">
            <v>0</v>
          </cell>
          <cell r="G749">
            <v>0</v>
          </cell>
          <cell r="I749">
            <v>0</v>
          </cell>
        </row>
        <row r="750">
          <cell r="F750">
            <v>0</v>
          </cell>
          <cell r="G750">
            <v>0</v>
          </cell>
          <cell r="I750">
            <v>0</v>
          </cell>
        </row>
        <row r="751">
          <cell r="F751">
            <v>0</v>
          </cell>
          <cell r="G751">
            <v>0</v>
          </cell>
          <cell r="I751">
            <v>0</v>
          </cell>
        </row>
        <row r="752">
          <cell r="F752">
            <v>0</v>
          </cell>
          <cell r="G752">
            <v>0</v>
          </cell>
          <cell r="I752">
            <v>0</v>
          </cell>
        </row>
        <row r="753">
          <cell r="F753">
            <v>0</v>
          </cell>
          <cell r="G753">
            <v>0</v>
          </cell>
          <cell r="I753">
            <v>0</v>
          </cell>
        </row>
        <row r="754">
          <cell r="E754" t="str">
            <v>ACT METAL</v>
          </cell>
        </row>
        <row r="755">
          <cell r="C755" t="str">
            <v>PIA-019</v>
          </cell>
          <cell r="D755" t="str">
            <v>JPIA-023</v>
          </cell>
          <cell r="E755" t="str">
            <v>CENTER BRACKET - R COMPLE ROLAND EDP</v>
          </cell>
          <cell r="F755">
            <v>3304</v>
          </cell>
          <cell r="G755">
            <v>0</v>
          </cell>
          <cell r="H755">
            <v>500</v>
          </cell>
          <cell r="I755">
            <v>0</v>
          </cell>
          <cell r="L755">
            <v>0</v>
          </cell>
          <cell r="N755">
            <v>0</v>
          </cell>
          <cell r="O755">
            <v>3304</v>
          </cell>
          <cell r="P755">
            <v>16</v>
          </cell>
          <cell r="Q755">
            <v>-3288</v>
          </cell>
        </row>
        <row r="756">
          <cell r="C756" t="str">
            <v>PIA-070</v>
          </cell>
          <cell r="D756" t="str">
            <v>JPIA-024</v>
          </cell>
          <cell r="E756" t="str">
            <v>CENTER BRACKET - L COMPLE ROLAND EDP</v>
          </cell>
          <cell r="F756">
            <v>3304</v>
          </cell>
          <cell r="G756">
            <v>0</v>
          </cell>
          <cell r="H756">
            <v>500</v>
          </cell>
          <cell r="I756">
            <v>0</v>
          </cell>
          <cell r="L756">
            <v>0</v>
          </cell>
          <cell r="N756">
            <v>0</v>
          </cell>
          <cell r="O756">
            <v>3304</v>
          </cell>
          <cell r="P756">
            <v>0</v>
          </cell>
          <cell r="Q756">
            <v>-3304</v>
          </cell>
        </row>
        <row r="757">
          <cell r="C757" t="str">
            <v>KAW-129</v>
          </cell>
          <cell r="D757" t="str">
            <v>JKAW-008</v>
          </cell>
          <cell r="E757" t="str">
            <v>HINGE-1 ASSY  WB-35 EDP</v>
          </cell>
          <cell r="F757">
            <v>6608</v>
          </cell>
          <cell r="G757">
            <v>0</v>
          </cell>
          <cell r="H757">
            <v>500</v>
          </cell>
          <cell r="I757">
            <v>0</v>
          </cell>
          <cell r="L757">
            <v>0</v>
          </cell>
          <cell r="N757">
            <v>0</v>
          </cell>
          <cell r="O757">
            <v>6608</v>
          </cell>
          <cell r="P757">
            <v>0</v>
          </cell>
          <cell r="Q757">
            <v>-6608</v>
          </cell>
        </row>
        <row r="758">
          <cell r="C758" t="str">
            <v>KAW-130</v>
          </cell>
          <cell r="D758" t="str">
            <v>JKAW-009</v>
          </cell>
          <cell r="E758" t="str">
            <v>HINGE-2 ASSY  WB-35 EDP</v>
          </cell>
          <cell r="F758">
            <v>6608</v>
          </cell>
          <cell r="G758">
            <v>0</v>
          </cell>
          <cell r="H758">
            <v>1000</v>
          </cell>
          <cell r="I758">
            <v>0</v>
          </cell>
          <cell r="L758">
            <v>0</v>
          </cell>
          <cell r="N758">
            <v>0</v>
          </cell>
          <cell r="O758">
            <v>6608</v>
          </cell>
          <cell r="P758">
            <v>0</v>
          </cell>
          <cell r="Q758">
            <v>-6608</v>
          </cell>
        </row>
        <row r="759">
          <cell r="C759" t="str">
            <v>PIA-023</v>
          </cell>
          <cell r="D759" t="str">
            <v>JPIA-011</v>
          </cell>
          <cell r="E759" t="str">
            <v>MAIN BRACKET ROLAND EDP</v>
          </cell>
          <cell r="F759">
            <v>6608</v>
          </cell>
          <cell r="G759">
            <v>0</v>
          </cell>
          <cell r="H759">
            <v>1000</v>
          </cell>
          <cell r="I759">
            <v>0</v>
          </cell>
          <cell r="L759">
            <v>0</v>
          </cell>
          <cell r="N759">
            <v>0</v>
          </cell>
          <cell r="O759">
            <v>6608</v>
          </cell>
          <cell r="P759">
            <v>1</v>
          </cell>
          <cell r="Q759">
            <v>-6607</v>
          </cell>
        </row>
        <row r="760">
          <cell r="C760" t="str">
            <v>PIA-024</v>
          </cell>
          <cell r="D760" t="str">
            <v>JPIA-022</v>
          </cell>
          <cell r="E760" t="str">
            <v>RAIL PLATE ROLAND EDP</v>
          </cell>
          <cell r="F760">
            <v>6608</v>
          </cell>
          <cell r="G760">
            <v>0</v>
          </cell>
          <cell r="H760">
            <v>1000</v>
          </cell>
          <cell r="I760">
            <v>0</v>
          </cell>
          <cell r="L760">
            <v>0</v>
          </cell>
          <cell r="N760">
            <v>0</v>
          </cell>
          <cell r="O760">
            <v>6608</v>
          </cell>
          <cell r="P760">
            <v>0</v>
          </cell>
          <cell r="Q760">
            <v>-6608</v>
          </cell>
        </row>
        <row r="761">
          <cell r="C761" t="str">
            <v>PIA-018</v>
          </cell>
          <cell r="D761" t="str">
            <v>JPIA-013</v>
          </cell>
          <cell r="E761" t="str">
            <v>SEAT PLATE ROLAND EDP</v>
          </cell>
          <cell r="F761">
            <v>6608</v>
          </cell>
          <cell r="G761">
            <v>0</v>
          </cell>
          <cell r="H761">
            <v>1000</v>
          </cell>
          <cell r="I761">
            <v>0</v>
          </cell>
          <cell r="L761">
            <v>0</v>
          </cell>
          <cell r="N761">
            <v>0</v>
          </cell>
          <cell r="O761">
            <v>6608</v>
          </cell>
          <cell r="P761">
            <v>0</v>
          </cell>
          <cell r="Q761">
            <v>-6608</v>
          </cell>
        </row>
        <row r="762">
          <cell r="C762" t="str">
            <v>PIA-025</v>
          </cell>
          <cell r="D762" t="str">
            <v>JPIA-021</v>
          </cell>
          <cell r="E762" t="str">
            <v>INSERT PLATE ROLAND EDP</v>
          </cell>
          <cell r="F762">
            <v>13216</v>
          </cell>
          <cell r="G762">
            <v>0</v>
          </cell>
          <cell r="H762">
            <v>1000</v>
          </cell>
          <cell r="I762">
            <v>0</v>
          </cell>
          <cell r="L762">
            <v>0</v>
          </cell>
          <cell r="N762">
            <v>0</v>
          </cell>
          <cell r="O762">
            <v>13216</v>
          </cell>
          <cell r="P762">
            <v>15887</v>
          </cell>
          <cell r="Q762">
            <v>0</v>
          </cell>
        </row>
        <row r="763">
          <cell r="C763" t="str">
            <v>PIA-020</v>
          </cell>
          <cell r="D763" t="str">
            <v>JPIA-020</v>
          </cell>
          <cell r="E763" t="str">
            <v>CRANK ROLAND EDP</v>
          </cell>
          <cell r="F763">
            <v>3304</v>
          </cell>
          <cell r="G763">
            <v>0</v>
          </cell>
          <cell r="H763">
            <v>500</v>
          </cell>
          <cell r="I763">
            <v>0</v>
          </cell>
          <cell r="L763">
            <v>0</v>
          </cell>
          <cell r="N763">
            <v>0</v>
          </cell>
          <cell r="O763">
            <v>3304</v>
          </cell>
          <cell r="P763">
            <v>6601</v>
          </cell>
          <cell r="Q763">
            <v>0</v>
          </cell>
        </row>
        <row r="767">
          <cell r="E767" t="str">
            <v>RACHMAT PERDANA ADHIMETAL</v>
          </cell>
        </row>
        <row r="768">
          <cell r="C768" t="str">
            <v>KAW-217</v>
          </cell>
          <cell r="D768" t="str">
            <v>JKAW-054</v>
          </cell>
          <cell r="E768" t="str">
            <v>CENTER BRACKET - R COMPLE KAWAI EDP (RPA)</v>
          </cell>
          <cell r="F768">
            <v>1450</v>
          </cell>
          <cell r="G768">
            <v>0</v>
          </cell>
          <cell r="H768">
            <v>500</v>
          </cell>
          <cell r="I768">
            <v>0</v>
          </cell>
          <cell r="L768">
            <v>1250</v>
          </cell>
          <cell r="N768">
            <v>1250</v>
          </cell>
          <cell r="O768">
            <v>200</v>
          </cell>
          <cell r="P768">
            <v>370</v>
          </cell>
          <cell r="Q768">
            <v>0</v>
          </cell>
        </row>
        <row r="769">
          <cell r="C769" t="str">
            <v>KAW-218</v>
          </cell>
          <cell r="D769" t="str">
            <v>JKAW-055</v>
          </cell>
          <cell r="E769" t="str">
            <v>CENTER BRACKET - L COMPLE KAWAI EDP (RPA)</v>
          </cell>
          <cell r="F769">
            <v>1450</v>
          </cell>
          <cell r="G769">
            <v>0</v>
          </cell>
          <cell r="H769">
            <v>500</v>
          </cell>
          <cell r="I769">
            <v>0</v>
          </cell>
          <cell r="L769">
            <v>800</v>
          </cell>
          <cell r="N769">
            <v>800</v>
          </cell>
          <cell r="O769">
            <v>650</v>
          </cell>
          <cell r="P769">
            <v>542</v>
          </cell>
          <cell r="Q769">
            <v>-108</v>
          </cell>
        </row>
        <row r="770">
          <cell r="C770" t="str">
            <v>KAW-129R</v>
          </cell>
          <cell r="D770" t="str">
            <v>KAW-129</v>
          </cell>
          <cell r="E770" t="str">
            <v>HINGE-1 ASSY  WB-35 EDP</v>
          </cell>
          <cell r="F770">
            <v>2900</v>
          </cell>
          <cell r="G770">
            <v>0</v>
          </cell>
          <cell r="H770">
            <v>1000</v>
          </cell>
          <cell r="I770">
            <v>0</v>
          </cell>
          <cell r="L770">
            <v>99</v>
          </cell>
          <cell r="N770">
            <v>99</v>
          </cell>
          <cell r="O770">
            <v>2801</v>
          </cell>
          <cell r="P770">
            <v>6278</v>
          </cell>
          <cell r="Q770">
            <v>0</v>
          </cell>
        </row>
        <row r="771">
          <cell r="C771" t="str">
            <v>KAW-130R</v>
          </cell>
          <cell r="D771" t="str">
            <v>KAW-130</v>
          </cell>
          <cell r="E771" t="str">
            <v>HINGE-2 ASSY  WB-35 EDP</v>
          </cell>
          <cell r="F771">
            <v>2900</v>
          </cell>
          <cell r="G771">
            <v>0</v>
          </cell>
          <cell r="H771">
            <v>1000</v>
          </cell>
          <cell r="I771">
            <v>0</v>
          </cell>
          <cell r="L771">
            <v>2087</v>
          </cell>
          <cell r="N771">
            <v>2087</v>
          </cell>
          <cell r="O771">
            <v>813</v>
          </cell>
          <cell r="P771">
            <v>4182</v>
          </cell>
          <cell r="Q771">
            <v>0</v>
          </cell>
        </row>
        <row r="772">
          <cell r="C772" t="str">
            <v>PIA-023R</v>
          </cell>
          <cell r="D772" t="str">
            <v>PIA-023</v>
          </cell>
          <cell r="E772" t="str">
            <v>MAIN BRACKET ROLAND EDP</v>
          </cell>
          <cell r="F772">
            <v>2900</v>
          </cell>
          <cell r="G772">
            <v>0</v>
          </cell>
          <cell r="H772">
            <v>1000</v>
          </cell>
          <cell r="I772">
            <v>0</v>
          </cell>
          <cell r="L772">
            <v>2500</v>
          </cell>
          <cell r="N772">
            <v>2500</v>
          </cell>
          <cell r="O772">
            <v>400</v>
          </cell>
          <cell r="P772">
            <v>2121</v>
          </cell>
          <cell r="Q772">
            <v>0</v>
          </cell>
        </row>
        <row r="773">
          <cell r="C773" t="str">
            <v>PIA-024R</v>
          </cell>
          <cell r="D773" t="str">
            <v>PIA-024</v>
          </cell>
          <cell r="E773" t="str">
            <v>RAIL PLATE ROLAND EDP</v>
          </cell>
          <cell r="F773">
            <v>2900</v>
          </cell>
          <cell r="G773">
            <v>0</v>
          </cell>
          <cell r="H773">
            <v>1000</v>
          </cell>
          <cell r="I773">
            <v>0</v>
          </cell>
          <cell r="L773">
            <v>2250</v>
          </cell>
          <cell r="N773">
            <v>2250</v>
          </cell>
          <cell r="O773">
            <v>650</v>
          </cell>
          <cell r="P773">
            <v>2746</v>
          </cell>
          <cell r="Q773">
            <v>0</v>
          </cell>
        </row>
        <row r="774">
          <cell r="C774" t="str">
            <v>PIA-018R</v>
          </cell>
          <cell r="D774" t="str">
            <v>PIA-018</v>
          </cell>
          <cell r="E774" t="str">
            <v>SEAT PLATE ROLAND EDP</v>
          </cell>
          <cell r="F774">
            <v>2900</v>
          </cell>
          <cell r="G774">
            <v>0</v>
          </cell>
          <cell r="H774">
            <v>1000</v>
          </cell>
          <cell r="I774">
            <v>0</v>
          </cell>
          <cell r="L774">
            <v>2400</v>
          </cell>
          <cell r="N774">
            <v>2400</v>
          </cell>
          <cell r="O774">
            <v>500</v>
          </cell>
          <cell r="P774">
            <v>3397</v>
          </cell>
          <cell r="Q774">
            <v>0</v>
          </cell>
        </row>
        <row r="775">
          <cell r="C775" t="str">
            <v>PIA-025R</v>
          </cell>
          <cell r="D775" t="str">
            <v>PIA-025</v>
          </cell>
          <cell r="E775" t="str">
            <v>INSERT PLATE ROLAND EDP</v>
          </cell>
          <cell r="F775">
            <v>5800</v>
          </cell>
          <cell r="G775">
            <v>0</v>
          </cell>
          <cell r="H775">
            <v>2000</v>
          </cell>
          <cell r="I775">
            <v>0</v>
          </cell>
          <cell r="L775">
            <v>8400</v>
          </cell>
          <cell r="N775">
            <v>8400</v>
          </cell>
          <cell r="O775">
            <v>0</v>
          </cell>
          <cell r="P775">
            <v>2000</v>
          </cell>
          <cell r="Q775">
            <v>0</v>
          </cell>
        </row>
        <row r="776">
          <cell r="C776" t="str">
            <v>KAW-142</v>
          </cell>
          <cell r="D776" t="str">
            <v>KAW-142</v>
          </cell>
          <cell r="E776" t="str">
            <v>INSERT PLATE KAWAI 101/151 WS EDP</v>
          </cell>
          <cell r="F776">
            <v>4240</v>
          </cell>
          <cell r="G776">
            <v>0</v>
          </cell>
          <cell r="H776">
            <v>2000</v>
          </cell>
          <cell r="I776">
            <v>0</v>
          </cell>
          <cell r="L776">
            <v>2400</v>
          </cell>
          <cell r="N776">
            <v>2400</v>
          </cell>
          <cell r="O776">
            <v>1840</v>
          </cell>
          <cell r="P776">
            <v>1000</v>
          </cell>
          <cell r="Q776">
            <v>-840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E779" t="str">
            <v>SCJ</v>
          </cell>
        </row>
        <row r="780">
          <cell r="C780" t="str">
            <v>YAM-I5-019</v>
          </cell>
          <cell r="D780" t="str">
            <v>JYAM-001</v>
          </cell>
          <cell r="E780" t="str">
            <v>RACK FRAME YAMATO FC</v>
          </cell>
          <cell r="F780">
            <v>9510</v>
          </cell>
          <cell r="G780">
            <v>740</v>
          </cell>
          <cell r="I780">
            <v>0</v>
          </cell>
          <cell r="K780">
            <v>2000</v>
          </cell>
          <cell r="N780">
            <v>2000</v>
          </cell>
          <cell r="O780">
            <v>8250</v>
          </cell>
          <cell r="P780">
            <v>4900</v>
          </cell>
          <cell r="Q780">
            <v>-3350</v>
          </cell>
        </row>
        <row r="781">
          <cell r="C781" t="str">
            <v>CAE-I5-003</v>
          </cell>
          <cell r="D781" t="str">
            <v>JCAE-002</v>
          </cell>
          <cell r="E781" t="str">
            <v>LEG PIPE ASSY FC</v>
          </cell>
          <cell r="F781">
            <v>15000</v>
          </cell>
          <cell r="G781">
            <v>0</v>
          </cell>
          <cell r="I781">
            <v>0</v>
          </cell>
          <cell r="N781">
            <v>0</v>
          </cell>
          <cell r="O781">
            <v>15000</v>
          </cell>
          <cell r="P781">
            <v>1100</v>
          </cell>
          <cell r="Q781">
            <v>-13900</v>
          </cell>
        </row>
        <row r="782">
          <cell r="P782">
            <v>0</v>
          </cell>
        </row>
        <row r="783">
          <cell r="E783" t="str">
            <v>SINERGI</v>
          </cell>
        </row>
        <row r="784">
          <cell r="C784" t="str">
            <v>YAS-018</v>
          </cell>
          <cell r="D784" t="str">
            <v>JYAS-017</v>
          </cell>
          <cell r="E784" t="str">
            <v>CUP WASHER VERSENG</v>
          </cell>
          <cell r="F784">
            <v>210</v>
          </cell>
          <cell r="G784">
            <v>0</v>
          </cell>
          <cell r="I784">
            <v>0</v>
          </cell>
          <cell r="N784">
            <v>0</v>
          </cell>
          <cell r="O784">
            <v>2310</v>
          </cell>
          <cell r="P784">
            <v>0</v>
          </cell>
          <cell r="Q784">
            <v>-2310</v>
          </cell>
        </row>
        <row r="785">
          <cell r="C785" t="str">
            <v>VIS-045</v>
          </cell>
          <cell r="D785" t="str">
            <v>JVIS-007</v>
          </cell>
          <cell r="E785" t="str">
            <v>ROSSET WASHER VERZENG</v>
          </cell>
          <cell r="F785">
            <v>2352</v>
          </cell>
          <cell r="G785">
            <v>80</v>
          </cell>
          <cell r="I785">
            <v>0</v>
          </cell>
          <cell r="N785">
            <v>0</v>
          </cell>
          <cell r="O785">
            <v>2432</v>
          </cell>
          <cell r="P785">
            <v>0</v>
          </cell>
          <cell r="Q785">
            <v>-2432</v>
          </cell>
        </row>
        <row r="786">
          <cell r="C786" t="str">
            <v>SAK-045</v>
          </cell>
          <cell r="D786" t="str">
            <v>JSAK-097</v>
          </cell>
          <cell r="E786" t="str">
            <v>PLAIN WASHER SAKATA VERSENG</v>
          </cell>
          <cell r="F786">
            <v>0</v>
          </cell>
          <cell r="G786">
            <v>0</v>
          </cell>
          <cell r="I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C787" t="str">
            <v>LEM-028</v>
          </cell>
          <cell r="D787" t="str">
            <v>JLEM-006</v>
          </cell>
          <cell r="E787" t="str">
            <v>STOPER WAGON VERZENG</v>
          </cell>
          <cell r="F787">
            <v>180</v>
          </cell>
          <cell r="G787">
            <v>0</v>
          </cell>
          <cell r="I787">
            <v>0</v>
          </cell>
          <cell r="N787">
            <v>0</v>
          </cell>
          <cell r="O787">
            <v>180</v>
          </cell>
          <cell r="P787">
            <v>3547</v>
          </cell>
          <cell r="Q787">
            <v>0</v>
          </cell>
        </row>
        <row r="788">
          <cell r="C788" t="str">
            <v>NA -095</v>
          </cell>
          <cell r="D788" t="str">
            <v>JNA -017</v>
          </cell>
          <cell r="E788" t="str">
            <v>PLAIN WASHER VERSENG</v>
          </cell>
          <cell r="F788">
            <v>66</v>
          </cell>
          <cell r="G788">
            <v>0</v>
          </cell>
          <cell r="I788">
            <v>0</v>
          </cell>
          <cell r="N788">
            <v>0</v>
          </cell>
          <cell r="O788">
            <v>66</v>
          </cell>
          <cell r="P788">
            <v>914</v>
          </cell>
          <cell r="Q788">
            <v>0</v>
          </cell>
        </row>
        <row r="789">
          <cell r="C789" t="str">
            <v>CB--765</v>
          </cell>
          <cell r="D789" t="str">
            <v>JCOS-323</v>
          </cell>
          <cell r="E789" t="str">
            <v>WASHER VERZENG</v>
          </cell>
          <cell r="F789">
            <v>10000</v>
          </cell>
          <cell r="G789">
            <v>0</v>
          </cell>
          <cell r="I789">
            <v>0</v>
          </cell>
          <cell r="N789">
            <v>0</v>
          </cell>
          <cell r="O789">
            <v>10000</v>
          </cell>
          <cell r="P789">
            <v>0</v>
          </cell>
          <cell r="Q789">
            <v>-10000</v>
          </cell>
        </row>
        <row r="790">
          <cell r="C790" t="str">
            <v>NA -033</v>
          </cell>
          <cell r="D790" t="str">
            <v>JNA-035</v>
          </cell>
          <cell r="E790" t="str">
            <v>RING PLATE 2MM VERSENG</v>
          </cell>
          <cell r="F790">
            <v>0</v>
          </cell>
          <cell r="G790">
            <v>0</v>
          </cell>
          <cell r="I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C791" t="str">
            <v>FTC-003</v>
          </cell>
          <cell r="D791" t="str">
            <v>JFTC-007</v>
          </cell>
          <cell r="E791" t="str">
            <v>RING STOPPER (SC) VERSENG</v>
          </cell>
          <cell r="F791">
            <v>0</v>
          </cell>
          <cell r="G791">
            <v>0</v>
          </cell>
          <cell r="I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C792" t="str">
            <v>CAL-038</v>
          </cell>
          <cell r="D792" t="str">
            <v>JCAL-009</v>
          </cell>
          <cell r="E792" t="str">
            <v>PIPA 18.0 X 1.0 X 132 VERSENG</v>
          </cell>
          <cell r="F792">
            <v>2120</v>
          </cell>
          <cell r="G792">
            <v>252</v>
          </cell>
          <cell r="I792">
            <v>0</v>
          </cell>
          <cell r="N792">
            <v>0</v>
          </cell>
          <cell r="O792">
            <v>2372</v>
          </cell>
          <cell r="P792">
            <v>0</v>
          </cell>
          <cell r="Q792">
            <v>-2372</v>
          </cell>
        </row>
        <row r="793">
          <cell r="C793" t="str">
            <v>COF-I6-001</v>
          </cell>
          <cell r="D793" t="str">
            <v>JT60-014</v>
          </cell>
          <cell r="E793" t="str">
            <v>BASE PIPE COMPL FZ</v>
          </cell>
          <cell r="F793">
            <v>28</v>
          </cell>
          <cell r="G793">
            <v>0</v>
          </cell>
          <cell r="I793">
            <v>0</v>
          </cell>
          <cell r="N793">
            <v>0</v>
          </cell>
          <cell r="O793">
            <v>28</v>
          </cell>
          <cell r="P793">
            <v>0</v>
          </cell>
          <cell r="Q793">
            <v>-28</v>
          </cell>
        </row>
        <row r="794">
          <cell r="C794" t="str">
            <v>TU-I6-001</v>
          </cell>
          <cell r="D794" t="str">
            <v>JTU-006</v>
          </cell>
          <cell r="E794" t="str">
            <v>CAP WASHER M8 FZ</v>
          </cell>
          <cell r="F794">
            <v>184</v>
          </cell>
          <cell r="G794">
            <v>0</v>
          </cell>
          <cell r="I794">
            <v>0</v>
          </cell>
          <cell r="N794">
            <v>0</v>
          </cell>
          <cell r="O794">
            <v>184</v>
          </cell>
          <cell r="P794">
            <v>0</v>
          </cell>
          <cell r="Q794">
            <v>184</v>
          </cell>
        </row>
        <row r="795">
          <cell r="E795" t="str">
            <v>KEMAS</v>
          </cell>
        </row>
        <row r="796">
          <cell r="C796" t="str">
            <v>YAM-101</v>
          </cell>
          <cell r="D796" t="str">
            <v>JYAM-035</v>
          </cell>
          <cell r="E796" t="str">
            <v>ARM PIPE YMT M CHROME</v>
          </cell>
          <cell r="F796">
            <v>11720</v>
          </cell>
          <cell r="G796">
            <v>740</v>
          </cell>
          <cell r="H796">
            <v>500</v>
          </cell>
          <cell r="I796">
            <v>0</v>
          </cell>
          <cell r="K796">
            <v>6000</v>
          </cell>
          <cell r="N796">
            <v>6000</v>
          </cell>
          <cell r="O796">
            <v>6460</v>
          </cell>
          <cell r="P796">
            <v>0</v>
          </cell>
          <cell r="Q796">
            <v>-6460</v>
          </cell>
        </row>
        <row r="797">
          <cell r="I797">
            <v>0</v>
          </cell>
          <cell r="N797">
            <v>0</v>
          </cell>
          <cell r="O797">
            <v>0</v>
          </cell>
          <cell r="Q797">
            <v>0</v>
          </cell>
        </row>
        <row r="798">
          <cell r="E798" t="str">
            <v>BAJASATYA</v>
          </cell>
          <cell r="Q798">
            <v>0</v>
          </cell>
        </row>
        <row r="799">
          <cell r="C799" t="str">
            <v>SAM-015</v>
          </cell>
          <cell r="D799" t="str">
            <v>JSAM-001</v>
          </cell>
          <cell r="E799" t="str">
            <v>SEAT PLATE CHRIS</v>
          </cell>
          <cell r="F799">
            <v>80</v>
          </cell>
          <cell r="G799">
            <v>0</v>
          </cell>
          <cell r="I799">
            <v>0</v>
          </cell>
          <cell r="N799">
            <v>0</v>
          </cell>
          <cell r="O799">
            <v>-80</v>
          </cell>
          <cell r="P799">
            <v>87</v>
          </cell>
          <cell r="Q799">
            <v>0</v>
          </cell>
        </row>
        <row r="800">
          <cell r="C800" t="str">
            <v>SAM-018</v>
          </cell>
          <cell r="D800" t="str">
            <v>JSAM-002</v>
          </cell>
          <cell r="E800" t="str">
            <v>BACK PLATE CHRIS</v>
          </cell>
          <cell r="F800">
            <v>80</v>
          </cell>
          <cell r="G800">
            <v>0</v>
          </cell>
          <cell r="I800">
            <v>0</v>
          </cell>
          <cell r="N800">
            <v>0</v>
          </cell>
          <cell r="O800">
            <v>-80</v>
          </cell>
          <cell r="P800">
            <v>2</v>
          </cell>
          <cell r="Q800">
            <v>0</v>
          </cell>
        </row>
        <row r="801">
          <cell r="C801" t="str">
            <v>COF-038</v>
          </cell>
          <cell r="D801" t="str">
            <v>JCOF-010</v>
          </cell>
          <cell r="E801" t="str">
            <v>PLATE SUPPORT MEJA</v>
          </cell>
          <cell r="F801">
            <v>7</v>
          </cell>
          <cell r="G801">
            <v>5</v>
          </cell>
          <cell r="I801">
            <v>0</v>
          </cell>
          <cell r="N801">
            <v>0</v>
          </cell>
          <cell r="O801">
            <v>-12</v>
          </cell>
          <cell r="P801">
            <v>0</v>
          </cell>
          <cell r="Q801">
            <v>0</v>
          </cell>
        </row>
        <row r="802">
          <cell r="I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I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E804" t="str">
            <v>REKA CIPTA ANUGRAH</v>
          </cell>
        </row>
        <row r="805">
          <cell r="C805" t="str">
            <v>MAN-I3-004</v>
          </cell>
          <cell r="D805" t="str">
            <v>JMAN-054</v>
          </cell>
          <cell r="E805" t="str">
            <v>LEG ASSY MANABU AH CHAIR KW0</v>
          </cell>
          <cell r="F805">
            <v>1600</v>
          </cell>
          <cell r="G805">
            <v>40</v>
          </cell>
          <cell r="I805">
            <v>0</v>
          </cell>
          <cell r="N805">
            <v>0</v>
          </cell>
          <cell r="O805">
            <v>-1640</v>
          </cell>
          <cell r="P805">
            <v>0</v>
          </cell>
          <cell r="Q805">
            <v>-400</v>
          </cell>
        </row>
        <row r="806">
          <cell r="C806" t="str">
            <v>BAN-067</v>
          </cell>
          <cell r="D806" t="str">
            <v>JBAN-007</v>
          </cell>
          <cell r="E806" t="str">
            <v>SEAT PLATE KOGU TS</v>
          </cell>
          <cell r="F806">
            <v>0</v>
          </cell>
          <cell r="G806">
            <v>0</v>
          </cell>
          <cell r="I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7">
          <cell r="F807">
            <v>0</v>
          </cell>
          <cell r="G807">
            <v>0</v>
          </cell>
          <cell r="I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E808" t="str">
            <v>KRAMAT RAYA</v>
          </cell>
        </row>
        <row r="809">
          <cell r="C809" t="str">
            <v>OFF-I3-040</v>
          </cell>
          <cell r="D809" t="str">
            <v>JOFF-028</v>
          </cell>
          <cell r="E809" t="str">
            <v>LEG FRAME R ASSY KUMI FD KW 1</v>
          </cell>
          <cell r="F809">
            <v>160</v>
          </cell>
          <cell r="G809">
            <v>18</v>
          </cell>
          <cell r="I809">
            <v>0</v>
          </cell>
          <cell r="N809">
            <v>0</v>
          </cell>
          <cell r="O809">
            <v>-178</v>
          </cell>
          <cell r="P809">
            <v>0</v>
          </cell>
          <cell r="Q809">
            <v>-400</v>
          </cell>
        </row>
        <row r="810">
          <cell r="C810" t="str">
            <v>OFF-I3-039</v>
          </cell>
          <cell r="D810" t="str">
            <v>JOFF-029</v>
          </cell>
          <cell r="E810" t="str">
            <v>LEG FRAME L ASSY KUMI FD KW 1</v>
          </cell>
          <cell r="F810">
            <v>160</v>
          </cell>
          <cell r="G810">
            <v>18</v>
          </cell>
          <cell r="I810">
            <v>0</v>
          </cell>
          <cell r="N810">
            <v>0</v>
          </cell>
          <cell r="O810">
            <v>-178</v>
          </cell>
          <cell r="P810">
            <v>0</v>
          </cell>
          <cell r="Q810">
            <v>0</v>
          </cell>
        </row>
        <row r="811">
          <cell r="F811">
            <v>0</v>
          </cell>
          <cell r="G811">
            <v>0</v>
          </cell>
          <cell r="I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F812">
            <v>0</v>
          </cell>
          <cell r="G812">
            <v>0</v>
          </cell>
          <cell r="I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F813">
            <v>0</v>
          </cell>
          <cell r="G813">
            <v>0</v>
          </cell>
          <cell r="I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E815" t="str">
            <v>TRISON</v>
          </cell>
        </row>
        <row r="816">
          <cell r="C816" t="str">
            <v>YAM-I9-001</v>
          </cell>
          <cell r="D816" t="str">
            <v>JYAM-042</v>
          </cell>
          <cell r="E816" t="str">
            <v>BACK CUSHION YAMATO BLACK</v>
          </cell>
          <cell r="F816">
            <v>18880</v>
          </cell>
          <cell r="G816">
            <v>910</v>
          </cell>
          <cell r="I816">
            <v>0</v>
          </cell>
          <cell r="K816">
            <v>1950</v>
          </cell>
          <cell r="N816">
            <v>1950</v>
          </cell>
          <cell r="O816">
            <v>-18270</v>
          </cell>
          <cell r="P816">
            <v>0</v>
          </cell>
          <cell r="Q816">
            <v>0</v>
          </cell>
        </row>
        <row r="817">
          <cell r="C817" t="str">
            <v>YAM-I9-005</v>
          </cell>
          <cell r="D817" t="str">
            <v>JYAM-057</v>
          </cell>
          <cell r="E817" t="str">
            <v>SEAT CUSHION YAMATO BLACK</v>
          </cell>
          <cell r="F817">
            <v>13120</v>
          </cell>
          <cell r="G817">
            <v>700</v>
          </cell>
          <cell r="I817">
            <v>0</v>
          </cell>
          <cell r="K817">
            <v>1100</v>
          </cell>
          <cell r="N817">
            <v>1100</v>
          </cell>
          <cell r="O817">
            <v>-12720</v>
          </cell>
          <cell r="P817">
            <v>0</v>
          </cell>
          <cell r="Q817">
            <v>0</v>
          </cell>
        </row>
        <row r="818">
          <cell r="C818" t="str">
            <v>COS-I9-009</v>
          </cell>
          <cell r="D818" t="str">
            <v>JCOS-047</v>
          </cell>
          <cell r="E818" t="str">
            <v>SEAT CUSHION COSMO BLACK PVC</v>
          </cell>
          <cell r="F818">
            <v>5760</v>
          </cell>
          <cell r="G818">
            <v>210</v>
          </cell>
          <cell r="I818">
            <v>0</v>
          </cell>
          <cell r="K818">
            <v>850</v>
          </cell>
          <cell r="N818">
            <v>850</v>
          </cell>
          <cell r="O818">
            <v>-5120</v>
          </cell>
          <cell r="P818">
            <v>0</v>
          </cell>
          <cell r="Q818">
            <v>0</v>
          </cell>
        </row>
        <row r="819">
          <cell r="C819" t="str">
            <v>YAM-I9-004</v>
          </cell>
          <cell r="D819" t="str">
            <v>JYAM-045</v>
          </cell>
          <cell r="E819" t="str">
            <v>BACK CUSHION YAMATO RED</v>
          </cell>
          <cell r="F819">
            <v>2040</v>
          </cell>
          <cell r="G819">
            <v>140</v>
          </cell>
          <cell r="I819">
            <v>0</v>
          </cell>
          <cell r="K819">
            <v>600</v>
          </cell>
          <cell r="N819">
            <v>600</v>
          </cell>
          <cell r="O819">
            <v>-1580</v>
          </cell>
          <cell r="P819">
            <v>0</v>
          </cell>
          <cell r="Q819">
            <v>0</v>
          </cell>
        </row>
        <row r="820">
          <cell r="C820" t="str">
            <v>YAM-I9-008</v>
          </cell>
          <cell r="D820" t="str">
            <v>JYAM-060</v>
          </cell>
          <cell r="E820" t="str">
            <v>SEAT CUSHION YAMATO RED</v>
          </cell>
          <cell r="F820">
            <v>1730</v>
          </cell>
          <cell r="G820">
            <v>140</v>
          </cell>
          <cell r="I820">
            <v>0</v>
          </cell>
          <cell r="K820">
            <v>500</v>
          </cell>
          <cell r="N820">
            <v>500</v>
          </cell>
          <cell r="O820">
            <v>-1370</v>
          </cell>
          <cell r="P820">
            <v>0</v>
          </cell>
          <cell r="Q820">
            <v>0</v>
          </cell>
        </row>
        <row r="821">
          <cell r="C821" t="str">
            <v>COS-I9-016</v>
          </cell>
          <cell r="D821" t="str">
            <v>JCOS-009</v>
          </cell>
          <cell r="E821" t="str">
            <v>SEAT CUSHION COSMO RED PVC</v>
          </cell>
          <cell r="F821">
            <v>310</v>
          </cell>
          <cell r="G821">
            <v>0</v>
          </cell>
          <cell r="I821">
            <v>0</v>
          </cell>
          <cell r="K821">
            <v>100</v>
          </cell>
          <cell r="N821">
            <v>100</v>
          </cell>
          <cell r="O821">
            <v>-210</v>
          </cell>
          <cell r="P821">
            <v>0</v>
          </cell>
          <cell r="Q821">
            <v>0</v>
          </cell>
        </row>
        <row r="822">
          <cell r="C822" t="str">
            <v>YAM-I9-002</v>
          </cell>
          <cell r="D822" t="str">
            <v>JYAM-043</v>
          </cell>
          <cell r="E822" t="str">
            <v>BACK CUSHION YAMATO BLUE</v>
          </cell>
          <cell r="F822">
            <v>5</v>
          </cell>
          <cell r="G822">
            <v>0</v>
          </cell>
          <cell r="I822">
            <v>0</v>
          </cell>
          <cell r="N822">
            <v>0</v>
          </cell>
          <cell r="O822">
            <v>-5</v>
          </cell>
          <cell r="P822">
            <v>0</v>
          </cell>
          <cell r="Q822">
            <v>0</v>
          </cell>
        </row>
        <row r="823">
          <cell r="C823" t="str">
            <v>YAM-I9-006</v>
          </cell>
          <cell r="D823" t="str">
            <v>JYAM-058</v>
          </cell>
          <cell r="E823" t="str">
            <v>SEAT CUSHION YAMATO BLUE</v>
          </cell>
          <cell r="F823">
            <v>5</v>
          </cell>
          <cell r="G823">
            <v>0</v>
          </cell>
          <cell r="I823">
            <v>0</v>
          </cell>
          <cell r="N823">
            <v>0</v>
          </cell>
          <cell r="O823">
            <v>-5</v>
          </cell>
          <cell r="P823">
            <v>0</v>
          </cell>
          <cell r="Q823">
            <v>0</v>
          </cell>
        </row>
        <row r="824">
          <cell r="C824" t="str">
            <v>YAM-I9-003</v>
          </cell>
          <cell r="D824" t="str">
            <v>JYAM-044</v>
          </cell>
          <cell r="E824" t="str">
            <v>BACK CUSHION YAMATO GREEN</v>
          </cell>
          <cell r="F824">
            <v>0</v>
          </cell>
          <cell r="G824">
            <v>40</v>
          </cell>
          <cell r="I824">
            <v>0</v>
          </cell>
          <cell r="N824">
            <v>0</v>
          </cell>
          <cell r="O824">
            <v>-40</v>
          </cell>
          <cell r="P824">
            <v>0</v>
          </cell>
          <cell r="Q824">
            <v>0</v>
          </cell>
        </row>
        <row r="825">
          <cell r="C825" t="str">
            <v>YAM-I9-007</v>
          </cell>
          <cell r="D825" t="str">
            <v>JYAM-059</v>
          </cell>
          <cell r="E825" t="str">
            <v>SEAT CUSHION YAMATO GREEN</v>
          </cell>
          <cell r="F825">
            <v>0</v>
          </cell>
          <cell r="G825">
            <v>40</v>
          </cell>
          <cell r="I825">
            <v>0</v>
          </cell>
          <cell r="N825">
            <v>0</v>
          </cell>
          <cell r="O825">
            <v>-40</v>
          </cell>
          <cell r="P825">
            <v>0</v>
          </cell>
          <cell r="Q825">
            <v>0</v>
          </cell>
        </row>
        <row r="826">
          <cell r="C826" t="str">
            <v>COS-I9-004</v>
          </cell>
          <cell r="D826" t="str">
            <v>JYAM-071</v>
          </cell>
          <cell r="E826" t="str">
            <v>BACK CUSHION YAMATO LIGHT BLUE AM14</v>
          </cell>
          <cell r="F826">
            <v>0</v>
          </cell>
          <cell r="G826">
            <v>0</v>
          </cell>
          <cell r="I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C827" t="str">
            <v>COS-I9-012</v>
          </cell>
          <cell r="D827" t="str">
            <v>JCOS-049</v>
          </cell>
          <cell r="E827" t="str">
            <v>SEAT CUSHION COSMO LIGHT BLUE AM14</v>
          </cell>
          <cell r="F827">
            <v>0</v>
          </cell>
          <cell r="G827">
            <v>0</v>
          </cell>
          <cell r="I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C828" t="str">
            <v>COS-I9-005</v>
          </cell>
          <cell r="D828" t="str">
            <v>JYAM-072</v>
          </cell>
          <cell r="E828" t="str">
            <v>BACK CUSHION YAMATO LIGHT GREEN I13</v>
          </cell>
          <cell r="F828">
            <v>0</v>
          </cell>
          <cell r="G828">
            <v>0</v>
          </cell>
          <cell r="I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</row>
        <row r="829">
          <cell r="C829" t="str">
            <v>COS-I9-013</v>
          </cell>
          <cell r="D829" t="str">
            <v>JCOS-050</v>
          </cell>
          <cell r="E829" t="str">
            <v>SEAT CUSHION COSMO LIGHT GREEN I13</v>
          </cell>
          <cell r="F829">
            <v>0</v>
          </cell>
          <cell r="G829">
            <v>0</v>
          </cell>
          <cell r="I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C830" t="str">
            <v>COS-I9-006</v>
          </cell>
          <cell r="D830" t="str">
            <v>JYAM-073</v>
          </cell>
          <cell r="E830" t="str">
            <v>BACK CUSHION YAMATO ORANGE AM12</v>
          </cell>
          <cell r="F830">
            <v>0</v>
          </cell>
          <cell r="G830">
            <v>0</v>
          </cell>
          <cell r="I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C831" t="str">
            <v>COS-I9-014</v>
          </cell>
          <cell r="D831" t="str">
            <v>JCOS-053</v>
          </cell>
          <cell r="E831" t="str">
            <v>SEAT CUSHION COSMO ORANGE AM12</v>
          </cell>
          <cell r="F831">
            <v>0</v>
          </cell>
          <cell r="G831">
            <v>0</v>
          </cell>
          <cell r="I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</row>
        <row r="832">
          <cell r="C832" t="str">
            <v>COS-I9-002</v>
          </cell>
          <cell r="D832" t="str">
            <v>JYAM-083</v>
          </cell>
          <cell r="E832" t="str">
            <v>BACK CUSHION YAMATO BROWN PVC</v>
          </cell>
          <cell r="F832">
            <v>0</v>
          </cell>
          <cell r="G832">
            <v>0</v>
          </cell>
          <cell r="I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</row>
        <row r="833">
          <cell r="C833" t="str">
            <v>COS-I9-010</v>
          </cell>
          <cell r="D833" t="str">
            <v>JCOS-329</v>
          </cell>
          <cell r="E833" t="str">
            <v>SEAT CUSHION COSMO BROWN PVC</v>
          </cell>
          <cell r="F833">
            <v>0</v>
          </cell>
          <cell r="G833">
            <v>0</v>
          </cell>
          <cell r="I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C834" t="str">
            <v>COS-I9-007</v>
          </cell>
          <cell r="D834" t="str">
            <v>JYAM-075</v>
          </cell>
          <cell r="E834" t="str">
            <v>BACK CUSHION YAMATO PINK AM9</v>
          </cell>
          <cell r="F834">
            <v>0</v>
          </cell>
          <cell r="G834">
            <v>0</v>
          </cell>
          <cell r="I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5">
          <cell r="C835" t="str">
            <v>COS-I9-015</v>
          </cell>
          <cell r="D835" t="str">
            <v>JCOS-052</v>
          </cell>
          <cell r="E835" t="str">
            <v>SEAT CUSHION COSMO PINK AM9</v>
          </cell>
          <cell r="F835">
            <v>0</v>
          </cell>
          <cell r="G835">
            <v>0</v>
          </cell>
          <cell r="I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</row>
        <row r="836">
          <cell r="C836" t="str">
            <v>YAM-I9-030</v>
          </cell>
          <cell r="D836" t="str">
            <v>JYAM-090</v>
          </cell>
          <cell r="E836" t="str">
            <v>BACK CUSHION YAMATO BIRU FLORA</v>
          </cell>
          <cell r="F836">
            <v>0</v>
          </cell>
          <cell r="G836">
            <v>0</v>
          </cell>
          <cell r="I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</row>
        <row r="837">
          <cell r="C837" t="str">
            <v>YAM-I9-029</v>
          </cell>
          <cell r="D837" t="str">
            <v>JYAM-020</v>
          </cell>
          <cell r="E837" t="str">
            <v>SEAT CUSHION YAMATO BIRU FLORA</v>
          </cell>
          <cell r="F837">
            <v>0</v>
          </cell>
          <cell r="G837">
            <v>0</v>
          </cell>
          <cell r="I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</row>
        <row r="838">
          <cell r="C838" t="str">
            <v>COS-I9-017</v>
          </cell>
          <cell r="D838" t="str">
            <v>JCOS-304</v>
          </cell>
          <cell r="E838" t="str">
            <v>BACK CUSHION COSMO 441 BLACK</v>
          </cell>
          <cell r="F838">
            <v>0</v>
          </cell>
          <cell r="G838">
            <v>0</v>
          </cell>
          <cell r="I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</row>
        <row r="839">
          <cell r="C839" t="str">
            <v>COS-I9-020</v>
          </cell>
          <cell r="D839" t="str">
            <v>JCOS-305</v>
          </cell>
          <cell r="E839" t="str">
            <v>BACK CUSHION COSMO 441 RED</v>
          </cell>
          <cell r="F839">
            <v>0</v>
          </cell>
          <cell r="G839">
            <v>0</v>
          </cell>
          <cell r="I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</row>
        <row r="840">
          <cell r="C840" t="str">
            <v>COS-I9-002</v>
          </cell>
          <cell r="D840" t="str">
            <v>JYAM-083</v>
          </cell>
          <cell r="E840" t="str">
            <v>BACK CUSHION YAMATO BROWN PVC</v>
          </cell>
          <cell r="F840">
            <v>0</v>
          </cell>
          <cell r="G840">
            <v>0</v>
          </cell>
          <cell r="I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</row>
        <row r="841">
          <cell r="C841" t="str">
            <v>COS-I9-010</v>
          </cell>
          <cell r="D841" t="str">
            <v>JCOS-329</v>
          </cell>
          <cell r="E841" t="str">
            <v>SEAT CUSHION COSMO BROWN PVC</v>
          </cell>
          <cell r="F841">
            <v>0</v>
          </cell>
          <cell r="G841">
            <v>0</v>
          </cell>
          <cell r="I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</row>
        <row r="842">
          <cell r="C842" t="str">
            <v>CAE-I9-003</v>
          </cell>
          <cell r="D842" t="str">
            <v>JCAE-060</v>
          </cell>
          <cell r="E842" t="str">
            <v>BACK CUSHION CAESAR 1 BLUE L1</v>
          </cell>
          <cell r="F842">
            <v>10000</v>
          </cell>
          <cell r="G842">
            <v>943</v>
          </cell>
          <cell r="I842">
            <v>0</v>
          </cell>
          <cell r="N842">
            <v>0</v>
          </cell>
          <cell r="O842">
            <v>-10943</v>
          </cell>
          <cell r="P842">
            <v>0</v>
          </cell>
          <cell r="Q842">
            <v>0</v>
          </cell>
        </row>
        <row r="843">
          <cell r="C843" t="str">
            <v>CAE-I9-013</v>
          </cell>
          <cell r="D843" t="str">
            <v>JCAE-061</v>
          </cell>
          <cell r="E843" t="str">
            <v>BACK CUSHION CAESAR 2 BLUE L1</v>
          </cell>
          <cell r="F843">
            <v>10000</v>
          </cell>
          <cell r="G843">
            <v>943</v>
          </cell>
          <cell r="I843">
            <v>0</v>
          </cell>
          <cell r="N843">
            <v>0</v>
          </cell>
          <cell r="O843">
            <v>-10943</v>
          </cell>
          <cell r="P843">
            <v>0</v>
          </cell>
          <cell r="Q843">
            <v>0</v>
          </cell>
        </row>
        <row r="844">
          <cell r="C844" t="str">
            <v>CAE-I9-023</v>
          </cell>
          <cell r="D844" t="str">
            <v>JCAE-222</v>
          </cell>
          <cell r="E844" t="str">
            <v>SEAT CUSHION CAESAR BLUE L1</v>
          </cell>
          <cell r="F844">
            <v>8000</v>
          </cell>
          <cell r="G844">
            <v>600</v>
          </cell>
          <cell r="I844">
            <v>0</v>
          </cell>
          <cell r="N844">
            <v>0</v>
          </cell>
          <cell r="O844">
            <v>-8600</v>
          </cell>
          <cell r="P844">
            <v>0</v>
          </cell>
          <cell r="Q844">
            <v>0</v>
          </cell>
        </row>
        <row r="845">
          <cell r="C845" t="str">
            <v>CAE-I9-202</v>
          </cell>
          <cell r="D845" t="str">
            <v>JCAE-533</v>
          </cell>
          <cell r="E845" t="str">
            <v>SEAT CUSHION CAESAR BLUE L1 BUSA</v>
          </cell>
          <cell r="F845">
            <v>2000</v>
          </cell>
          <cell r="G845">
            <v>343</v>
          </cell>
          <cell r="I845">
            <v>0</v>
          </cell>
          <cell r="N845">
            <v>0</v>
          </cell>
          <cell r="O845">
            <v>-2343</v>
          </cell>
          <cell r="P845">
            <v>0</v>
          </cell>
          <cell r="Q845">
            <v>0</v>
          </cell>
        </row>
        <row r="846">
          <cell r="C846" t="str">
            <v>CAE-I9-008</v>
          </cell>
          <cell r="D846" t="str">
            <v>JCAE-062</v>
          </cell>
          <cell r="E846" t="str">
            <v>BACK CUSHION CAESAR 1 GREY L2</v>
          </cell>
          <cell r="F846">
            <v>0</v>
          </cell>
          <cell r="G846">
            <v>0</v>
          </cell>
          <cell r="I846">
            <v>0</v>
          </cell>
          <cell r="K846">
            <v>300</v>
          </cell>
          <cell r="N846">
            <v>300</v>
          </cell>
          <cell r="O846">
            <v>300</v>
          </cell>
          <cell r="P846">
            <v>0</v>
          </cell>
          <cell r="Q846">
            <v>300</v>
          </cell>
        </row>
        <row r="847">
          <cell r="C847" t="str">
            <v>CAE-I9-018</v>
          </cell>
          <cell r="D847" t="str">
            <v>JCAE-063</v>
          </cell>
          <cell r="E847" t="str">
            <v>BACK CUSHION CAESAR 2 GREY L2</v>
          </cell>
          <cell r="F847">
            <v>0</v>
          </cell>
          <cell r="G847">
            <v>0</v>
          </cell>
          <cell r="I847">
            <v>0</v>
          </cell>
          <cell r="K847">
            <v>300</v>
          </cell>
          <cell r="N847">
            <v>300</v>
          </cell>
          <cell r="O847">
            <v>300</v>
          </cell>
          <cell r="P847">
            <v>0</v>
          </cell>
          <cell r="Q847">
            <v>300</v>
          </cell>
        </row>
        <row r="848">
          <cell r="C848" t="str">
            <v>CAE-I9-028</v>
          </cell>
          <cell r="D848" t="str">
            <v>JCAE-228</v>
          </cell>
          <cell r="E848" t="str">
            <v>SEAT CUSHION CAESAR GREY L2</v>
          </cell>
          <cell r="F848">
            <v>0</v>
          </cell>
          <cell r="G848">
            <v>0</v>
          </cell>
          <cell r="I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C849" t="str">
            <v>CAE-I9-203</v>
          </cell>
          <cell r="D849" t="str">
            <v>JCAE-532</v>
          </cell>
          <cell r="E849" t="str">
            <v xml:space="preserve">SEAT CUSHION CAESAR GREY L2 BUSA </v>
          </cell>
          <cell r="F849">
            <v>0</v>
          </cell>
          <cell r="G849">
            <v>0</v>
          </cell>
          <cell r="I849">
            <v>0</v>
          </cell>
          <cell r="K849">
            <v>300</v>
          </cell>
          <cell r="N849">
            <v>300</v>
          </cell>
          <cell r="O849">
            <v>300</v>
          </cell>
          <cell r="P849">
            <v>0</v>
          </cell>
          <cell r="Q849">
            <v>300</v>
          </cell>
        </row>
        <row r="850">
          <cell r="C850" t="str">
            <v>CAE-I9-007</v>
          </cell>
          <cell r="D850" t="str">
            <v>JCAE-064</v>
          </cell>
          <cell r="E850" t="str">
            <v>BACK CUSHION CAESAR 1 GREEN L6</v>
          </cell>
          <cell r="F850">
            <v>0</v>
          </cell>
          <cell r="G850">
            <v>0</v>
          </cell>
          <cell r="I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</row>
        <row r="851">
          <cell r="C851" t="str">
            <v>CAE-I9-017</v>
          </cell>
          <cell r="D851" t="str">
            <v>JCAE-065</v>
          </cell>
          <cell r="E851" t="str">
            <v>BACK CUSHION CAESAR 2 GREEN L6</v>
          </cell>
          <cell r="F851">
            <v>0</v>
          </cell>
          <cell r="G851">
            <v>0</v>
          </cell>
          <cell r="I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C852" t="str">
            <v>CAE-299</v>
          </cell>
          <cell r="D852" t="str">
            <v>JCAE-116</v>
          </cell>
          <cell r="E852" t="str">
            <v>BACK CUSHION-2 CAESAR L6 BORDIR</v>
          </cell>
          <cell r="F852">
            <v>0</v>
          </cell>
          <cell r="G852">
            <v>0</v>
          </cell>
          <cell r="I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C853" t="str">
            <v>CAE-I9-027</v>
          </cell>
          <cell r="D853" t="str">
            <v>JCAE-229</v>
          </cell>
          <cell r="E853" t="str">
            <v>SEAT CUSHION CAESAR GREEN L6</v>
          </cell>
          <cell r="F853">
            <v>0</v>
          </cell>
          <cell r="G853">
            <v>0</v>
          </cell>
          <cell r="I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C854" t="str">
            <v>CAE-I9-204</v>
          </cell>
          <cell r="D854" t="str">
            <v>JCAE-531</v>
          </cell>
          <cell r="E854" t="str">
            <v xml:space="preserve">SEAT CUSHION CAESAR GREY L6 BUSA </v>
          </cell>
          <cell r="F854">
            <v>0</v>
          </cell>
          <cell r="G854">
            <v>0</v>
          </cell>
          <cell r="I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C855" t="str">
            <v>CAE-I9-001</v>
          </cell>
          <cell r="D855" t="str">
            <v>JCAE-066</v>
          </cell>
          <cell r="E855" t="str">
            <v>BACK CUSHION CAESAR 1 BLACK L7</v>
          </cell>
          <cell r="F855">
            <v>400</v>
          </cell>
          <cell r="G855">
            <v>0</v>
          </cell>
          <cell r="I855">
            <v>0</v>
          </cell>
          <cell r="K855">
            <v>214</v>
          </cell>
          <cell r="N855">
            <v>214</v>
          </cell>
          <cell r="O855">
            <v>-186</v>
          </cell>
          <cell r="P855">
            <v>0</v>
          </cell>
          <cell r="Q855">
            <v>0</v>
          </cell>
        </row>
        <row r="856">
          <cell r="C856" t="str">
            <v>CAE-I9-011</v>
          </cell>
          <cell r="D856" t="str">
            <v>JCAE-067</v>
          </cell>
          <cell r="E856" t="str">
            <v>BACK CUSHION CAESAR 2 BLACK L7</v>
          </cell>
          <cell r="F856">
            <v>400</v>
          </cell>
          <cell r="G856">
            <v>0</v>
          </cell>
          <cell r="I856">
            <v>0</v>
          </cell>
          <cell r="K856">
            <v>214</v>
          </cell>
          <cell r="N856">
            <v>214</v>
          </cell>
          <cell r="O856">
            <v>-186</v>
          </cell>
          <cell r="P856">
            <v>0</v>
          </cell>
          <cell r="Q856">
            <v>0</v>
          </cell>
        </row>
        <row r="857">
          <cell r="C857" t="str">
            <v>CAE-I9-021</v>
          </cell>
          <cell r="D857" t="str">
            <v>JCAE-230</v>
          </cell>
          <cell r="E857" t="str">
            <v>SEAT CUSHION CAESAR BLACK L7</v>
          </cell>
          <cell r="F857">
            <v>200</v>
          </cell>
          <cell r="G857">
            <v>0</v>
          </cell>
          <cell r="I857">
            <v>0</v>
          </cell>
          <cell r="N857">
            <v>0</v>
          </cell>
          <cell r="O857">
            <v>-200</v>
          </cell>
          <cell r="P857">
            <v>0</v>
          </cell>
          <cell r="Q857">
            <v>0</v>
          </cell>
        </row>
        <row r="858">
          <cell r="C858" t="str">
            <v>CAE-I9-205</v>
          </cell>
          <cell r="D858" t="str">
            <v>JCAE-530</v>
          </cell>
          <cell r="E858" t="str">
            <v xml:space="preserve">SEAT CUSHION CAESAR BLACK L7 BUSA </v>
          </cell>
          <cell r="F858">
            <v>200</v>
          </cell>
          <cell r="G858">
            <v>0</v>
          </cell>
          <cell r="I858">
            <v>0</v>
          </cell>
          <cell r="K858">
            <v>214</v>
          </cell>
          <cell r="N858">
            <v>214</v>
          </cell>
          <cell r="O858">
            <v>14</v>
          </cell>
          <cell r="P858">
            <v>0</v>
          </cell>
          <cell r="Q858">
            <v>14</v>
          </cell>
        </row>
        <row r="859">
          <cell r="C859" t="str">
            <v>CAE-I9-052</v>
          </cell>
          <cell r="D859" t="str">
            <v>JCAE-098</v>
          </cell>
          <cell r="E859" t="str">
            <v>BACK CUSHION-1 CAESAR L13</v>
          </cell>
          <cell r="F859">
            <v>0</v>
          </cell>
          <cell r="G859">
            <v>0</v>
          </cell>
          <cell r="I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C860" t="str">
            <v>CAE-I9-053</v>
          </cell>
          <cell r="D860" t="str">
            <v>JCAE-099</v>
          </cell>
          <cell r="E860" t="str">
            <v>BACK CUSHION-2 CAESAR L13</v>
          </cell>
          <cell r="F860">
            <v>0</v>
          </cell>
          <cell r="G860">
            <v>0</v>
          </cell>
          <cell r="I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C861" t="str">
            <v>CAE-I9-046</v>
          </cell>
          <cell r="D861" t="str">
            <v>JCAE-079</v>
          </cell>
          <cell r="E861" t="str">
            <v>SEAT CUSHION CAESAR L13</v>
          </cell>
          <cell r="F861">
            <v>0</v>
          </cell>
          <cell r="G861">
            <v>0</v>
          </cell>
          <cell r="I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</row>
        <row r="862">
          <cell r="C862" t="str">
            <v>CAE-I9-009</v>
          </cell>
          <cell r="D862" t="str">
            <v>JCAE-072</v>
          </cell>
          <cell r="E862" t="str">
            <v>BACK CUSHION CAESAR 1 RED N3</v>
          </cell>
          <cell r="F862">
            <v>6000</v>
          </cell>
          <cell r="G862">
            <v>0</v>
          </cell>
          <cell r="I862">
            <v>0</v>
          </cell>
          <cell r="K862">
            <v>200</v>
          </cell>
          <cell r="N862">
            <v>200</v>
          </cell>
          <cell r="O862">
            <v>-5800</v>
          </cell>
          <cell r="P862">
            <v>0</v>
          </cell>
          <cell r="Q862">
            <v>0</v>
          </cell>
        </row>
        <row r="863">
          <cell r="C863" t="str">
            <v>CAE-I9-019</v>
          </cell>
          <cell r="D863" t="str">
            <v>JCAE-073</v>
          </cell>
          <cell r="E863" t="str">
            <v>BACK CUSHION CAESAR 2 RED N3</v>
          </cell>
          <cell r="F863">
            <v>6000</v>
          </cell>
          <cell r="G863">
            <v>0</v>
          </cell>
          <cell r="I863">
            <v>0</v>
          </cell>
          <cell r="K863">
            <v>200</v>
          </cell>
          <cell r="N863">
            <v>200</v>
          </cell>
          <cell r="O863">
            <v>-5800</v>
          </cell>
          <cell r="P863">
            <v>0</v>
          </cell>
          <cell r="Q863">
            <v>0</v>
          </cell>
        </row>
        <row r="864">
          <cell r="C864" t="str">
            <v>CAE-I9-029</v>
          </cell>
          <cell r="D864" t="str">
            <v>JCAE-231</v>
          </cell>
          <cell r="E864" t="str">
            <v>SEAT CUSHION CAESAR RED N3</v>
          </cell>
          <cell r="F864">
            <v>4000</v>
          </cell>
          <cell r="G864">
            <v>0</v>
          </cell>
          <cell r="I864">
            <v>0</v>
          </cell>
          <cell r="K864">
            <v>200</v>
          </cell>
          <cell r="N864">
            <v>200</v>
          </cell>
          <cell r="O864">
            <v>-3800</v>
          </cell>
          <cell r="P864">
            <v>0</v>
          </cell>
          <cell r="Q864">
            <v>0</v>
          </cell>
        </row>
        <row r="865">
          <cell r="C865" t="str">
            <v>CAE-I9-206</v>
          </cell>
          <cell r="D865" t="str">
            <v>JCAE-529</v>
          </cell>
          <cell r="E865" t="str">
            <v xml:space="preserve">SEAT CUSHION CAESAR RED N3 BUSA </v>
          </cell>
          <cell r="F865">
            <v>2000</v>
          </cell>
          <cell r="G865">
            <v>0</v>
          </cell>
          <cell r="I865">
            <v>0</v>
          </cell>
          <cell r="N865">
            <v>0</v>
          </cell>
          <cell r="O865">
            <v>-2000</v>
          </cell>
          <cell r="P865">
            <v>0</v>
          </cell>
          <cell r="Q865">
            <v>0</v>
          </cell>
        </row>
        <row r="866">
          <cell r="C866" t="str">
            <v>CAE-I9-005</v>
          </cell>
          <cell r="D866" t="str">
            <v>JCAE-074</v>
          </cell>
          <cell r="E866" t="str">
            <v>BACK CUSHION CAESAR 1 BROWN N4</v>
          </cell>
          <cell r="F866">
            <v>2960</v>
          </cell>
          <cell r="G866">
            <v>0</v>
          </cell>
          <cell r="I866">
            <v>0</v>
          </cell>
          <cell r="K866">
            <v>300</v>
          </cell>
          <cell r="N866">
            <v>300</v>
          </cell>
          <cell r="O866">
            <v>-2660</v>
          </cell>
          <cell r="P866">
            <v>0</v>
          </cell>
          <cell r="Q866">
            <v>0</v>
          </cell>
        </row>
        <row r="867">
          <cell r="C867" t="str">
            <v>CAE-I9-015</v>
          </cell>
          <cell r="D867" t="str">
            <v>JCAE-075</v>
          </cell>
          <cell r="E867" t="str">
            <v>BACK CUSHION CAESAR 2 BROWN N4</v>
          </cell>
          <cell r="F867">
            <v>2760</v>
          </cell>
          <cell r="G867">
            <v>0</v>
          </cell>
          <cell r="I867">
            <v>0</v>
          </cell>
          <cell r="K867">
            <v>300</v>
          </cell>
          <cell r="N867">
            <v>300</v>
          </cell>
          <cell r="O867">
            <v>-2460</v>
          </cell>
          <cell r="P867">
            <v>0</v>
          </cell>
          <cell r="Q867">
            <v>0</v>
          </cell>
        </row>
        <row r="868">
          <cell r="C868" t="str">
            <v>CAE-I9-025</v>
          </cell>
          <cell r="D868" t="str">
            <v>JCAE-232</v>
          </cell>
          <cell r="E868" t="str">
            <v>SEAT CUSHION CAESAR BROWN N4</v>
          </cell>
          <cell r="F868">
            <v>2500</v>
          </cell>
          <cell r="G868">
            <v>0</v>
          </cell>
          <cell r="I868">
            <v>0</v>
          </cell>
          <cell r="K868">
            <v>300</v>
          </cell>
          <cell r="N868">
            <v>300</v>
          </cell>
          <cell r="O868">
            <v>-2200</v>
          </cell>
          <cell r="P868">
            <v>0</v>
          </cell>
          <cell r="Q868">
            <v>0</v>
          </cell>
        </row>
        <row r="869">
          <cell r="C869" t="str">
            <v>CAE-I9-207</v>
          </cell>
          <cell r="D869" t="str">
            <v>JCAE-528</v>
          </cell>
          <cell r="E869" t="str">
            <v>SEAT CUSHION CAESAR BROWN N4 BUSA</v>
          </cell>
          <cell r="F869">
            <v>460</v>
          </cell>
          <cell r="G869">
            <v>0</v>
          </cell>
          <cell r="I869">
            <v>0</v>
          </cell>
          <cell r="N869">
            <v>0</v>
          </cell>
          <cell r="O869">
            <v>-460</v>
          </cell>
          <cell r="P869">
            <v>0</v>
          </cell>
          <cell r="Q869">
            <v>0</v>
          </cell>
        </row>
        <row r="870">
          <cell r="C870" t="str">
            <v>CAE-I9-212</v>
          </cell>
          <cell r="D870" t="str">
            <v>JCAE-542</v>
          </cell>
          <cell r="E870" t="str">
            <v>BACK CUSHION-2 CAESAR N4 SABLON</v>
          </cell>
          <cell r="F870">
            <v>200</v>
          </cell>
          <cell r="G870">
            <v>0</v>
          </cell>
          <cell r="I870">
            <v>0</v>
          </cell>
          <cell r="N870">
            <v>0</v>
          </cell>
          <cell r="O870">
            <v>-200</v>
          </cell>
          <cell r="P870">
            <v>0</v>
          </cell>
          <cell r="Q870">
            <v>0</v>
          </cell>
        </row>
        <row r="871">
          <cell r="C871" t="str">
            <v>CAE-I9-006</v>
          </cell>
          <cell r="D871" t="str">
            <v>JCAE-076</v>
          </cell>
          <cell r="E871" t="str">
            <v>BACK CUSHION CAESAR 1 CREAM N5</v>
          </cell>
          <cell r="F871">
            <v>0</v>
          </cell>
          <cell r="G871">
            <v>0</v>
          </cell>
          <cell r="I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</row>
        <row r="872">
          <cell r="C872" t="str">
            <v>CAE-I9-016</v>
          </cell>
          <cell r="D872" t="str">
            <v>JCAE-077</v>
          </cell>
          <cell r="E872" t="str">
            <v>BACK CUSHION CAESAR 2 CREAM N5</v>
          </cell>
          <cell r="F872">
            <v>0</v>
          </cell>
          <cell r="G872">
            <v>0</v>
          </cell>
          <cell r="I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</row>
        <row r="873">
          <cell r="C873" t="str">
            <v>CAE-I9-026</v>
          </cell>
          <cell r="D873" t="str">
            <v>JCAE-233</v>
          </cell>
          <cell r="E873" t="str">
            <v>SEAT CUSHION CAESAR CREAM N5</v>
          </cell>
          <cell r="F873">
            <v>0</v>
          </cell>
          <cell r="G873">
            <v>0</v>
          </cell>
          <cell r="I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C874" t="str">
            <v>CAE-I9-048</v>
          </cell>
          <cell r="D874" t="str">
            <v>JCAE-094</v>
          </cell>
          <cell r="E874" t="str">
            <v>BACK CUSHION-1 CAESAR AL 11</v>
          </cell>
          <cell r="F874">
            <v>0</v>
          </cell>
          <cell r="G874">
            <v>0</v>
          </cell>
          <cell r="I874">
            <v>0</v>
          </cell>
          <cell r="K874">
            <v>50</v>
          </cell>
          <cell r="N874">
            <v>50</v>
          </cell>
          <cell r="O874">
            <v>50</v>
          </cell>
          <cell r="P874">
            <v>0</v>
          </cell>
          <cell r="Q874">
            <v>50</v>
          </cell>
        </row>
        <row r="875">
          <cell r="C875" t="str">
            <v>CAE-I9-049</v>
          </cell>
          <cell r="D875" t="str">
            <v>JCAE-095</v>
          </cell>
          <cell r="E875" t="str">
            <v>BACK CUSHION-2 CAESAR AL 11</v>
          </cell>
          <cell r="F875">
            <v>0</v>
          </cell>
          <cell r="G875">
            <v>0</v>
          </cell>
          <cell r="I875">
            <v>0</v>
          </cell>
          <cell r="K875">
            <v>50</v>
          </cell>
          <cell r="N875">
            <v>50</v>
          </cell>
          <cell r="O875">
            <v>50</v>
          </cell>
          <cell r="P875">
            <v>0</v>
          </cell>
          <cell r="Q875">
            <v>50</v>
          </cell>
        </row>
        <row r="876">
          <cell r="C876" t="str">
            <v>CAE-I9-045</v>
          </cell>
          <cell r="D876" t="str">
            <v>JCAE-226</v>
          </cell>
          <cell r="E876" t="str">
            <v>SEAT CUSHION CAESAR AL11</v>
          </cell>
          <cell r="F876">
            <v>0</v>
          </cell>
          <cell r="G876">
            <v>0</v>
          </cell>
          <cell r="I876">
            <v>0</v>
          </cell>
          <cell r="K876">
            <v>50</v>
          </cell>
          <cell r="N876">
            <v>50</v>
          </cell>
          <cell r="O876">
            <v>50</v>
          </cell>
          <cell r="P876">
            <v>0</v>
          </cell>
          <cell r="Q876">
            <v>50</v>
          </cell>
        </row>
        <row r="877">
          <cell r="C877" t="str">
            <v>CAE-I9-050</v>
          </cell>
          <cell r="D877" t="str">
            <v>JCAE-096</v>
          </cell>
          <cell r="E877" t="str">
            <v>BACK CUSHION-1 CAESAR AL12</v>
          </cell>
          <cell r="F877">
            <v>0</v>
          </cell>
          <cell r="G877">
            <v>0</v>
          </cell>
          <cell r="I877">
            <v>0</v>
          </cell>
          <cell r="K877">
            <v>100</v>
          </cell>
          <cell r="N877">
            <v>100</v>
          </cell>
          <cell r="O877">
            <v>100</v>
          </cell>
          <cell r="P877">
            <v>0</v>
          </cell>
          <cell r="Q877">
            <v>100</v>
          </cell>
        </row>
        <row r="878">
          <cell r="C878" t="str">
            <v>CAE-I9-051</v>
          </cell>
          <cell r="D878" t="str">
            <v>JCAE-097</v>
          </cell>
          <cell r="E878" t="str">
            <v>BACK CUSHION-2 CAESAR AL12</v>
          </cell>
          <cell r="F878">
            <v>0</v>
          </cell>
          <cell r="G878">
            <v>0</v>
          </cell>
          <cell r="I878">
            <v>0</v>
          </cell>
          <cell r="K878">
            <v>100</v>
          </cell>
          <cell r="N878">
            <v>100</v>
          </cell>
          <cell r="O878">
            <v>100</v>
          </cell>
          <cell r="P878">
            <v>0</v>
          </cell>
          <cell r="Q878">
            <v>100</v>
          </cell>
        </row>
        <row r="879">
          <cell r="C879" t="str">
            <v>CAE-I9-047</v>
          </cell>
          <cell r="D879" t="str">
            <v>JCAE-240</v>
          </cell>
          <cell r="E879" t="str">
            <v>SEAT CUSHION CAESAR AL12</v>
          </cell>
          <cell r="F879">
            <v>0</v>
          </cell>
          <cell r="G879">
            <v>0</v>
          </cell>
          <cell r="I879">
            <v>0</v>
          </cell>
          <cell r="K879">
            <v>100</v>
          </cell>
          <cell r="N879">
            <v>100</v>
          </cell>
          <cell r="O879">
            <v>100</v>
          </cell>
          <cell r="P879">
            <v>0</v>
          </cell>
          <cell r="Q879">
            <v>100</v>
          </cell>
        </row>
        <row r="880">
          <cell r="C880" t="str">
            <v>CAE-I9-085</v>
          </cell>
          <cell r="E880" t="str">
            <v>BACK CUSHION-1 CAESAR VINTAGE 062</v>
          </cell>
          <cell r="F880">
            <v>150</v>
          </cell>
          <cell r="G880">
            <v>0</v>
          </cell>
          <cell r="I880">
            <v>0</v>
          </cell>
          <cell r="K880">
            <v>500</v>
          </cell>
          <cell r="N880">
            <v>500</v>
          </cell>
          <cell r="O880">
            <v>350</v>
          </cell>
          <cell r="P880">
            <v>0</v>
          </cell>
          <cell r="Q880">
            <v>350</v>
          </cell>
        </row>
        <row r="881">
          <cell r="C881" t="str">
            <v>CAE-I9-086</v>
          </cell>
          <cell r="E881" t="str">
            <v>BACK CUSHION-2 CAESAR VINTAGE 062 + BORDIR</v>
          </cell>
          <cell r="F881">
            <v>0</v>
          </cell>
          <cell r="G881">
            <v>0</v>
          </cell>
          <cell r="I881">
            <v>0</v>
          </cell>
          <cell r="K881">
            <v>500</v>
          </cell>
          <cell r="N881">
            <v>500</v>
          </cell>
          <cell r="O881">
            <v>500</v>
          </cell>
          <cell r="P881">
            <v>0</v>
          </cell>
          <cell r="Q881">
            <v>500</v>
          </cell>
        </row>
        <row r="882">
          <cell r="C882" t="str">
            <v>CAE-I9-084</v>
          </cell>
          <cell r="E882" t="str">
            <v>SEAT CUSHION CAESAR VINTAGE 062</v>
          </cell>
          <cell r="F882">
            <v>150</v>
          </cell>
          <cell r="G882">
            <v>0</v>
          </cell>
          <cell r="I882">
            <v>0</v>
          </cell>
          <cell r="K882">
            <v>500</v>
          </cell>
          <cell r="N882">
            <v>500</v>
          </cell>
          <cell r="O882">
            <v>350</v>
          </cell>
          <cell r="P882">
            <v>0</v>
          </cell>
          <cell r="Q882">
            <v>350</v>
          </cell>
        </row>
        <row r="883">
          <cell r="C883" t="str">
            <v>CAE-I9-080</v>
          </cell>
          <cell r="E883" t="str">
            <v>SEAT CUSHION CAESAR D7</v>
          </cell>
          <cell r="F883">
            <v>0</v>
          </cell>
          <cell r="G883">
            <v>0</v>
          </cell>
          <cell r="I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C884" t="str">
            <v>CAE-I9-081</v>
          </cell>
          <cell r="E884" t="str">
            <v>BACK CUSHION 1 CAESAR D7</v>
          </cell>
          <cell r="F884">
            <v>0</v>
          </cell>
          <cell r="G884">
            <v>0</v>
          </cell>
          <cell r="I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</row>
        <row r="885">
          <cell r="C885" t="str">
            <v>CAE-I9-082</v>
          </cell>
          <cell r="E885" t="str">
            <v>BACK CUSHION 2 CAESAR D7 BORDIR</v>
          </cell>
          <cell r="F885">
            <v>0</v>
          </cell>
          <cell r="G885">
            <v>0</v>
          </cell>
          <cell r="I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C886" t="str">
            <v>CAE-I9-096</v>
          </cell>
          <cell r="E886" t="str">
            <v>BACK CUSHION-2 CAESAR L1 BORDIR</v>
          </cell>
          <cell r="F886">
            <v>0</v>
          </cell>
          <cell r="G886">
            <v>0</v>
          </cell>
          <cell r="I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</row>
        <row r="887">
          <cell r="C887" t="str">
            <v>CAE-334</v>
          </cell>
          <cell r="D887" t="str">
            <v>JCAE-138</v>
          </cell>
          <cell r="E887" t="str">
            <v>BACK CUSHION-2 CAESAR N3 SABLON</v>
          </cell>
          <cell r="F887">
            <v>0</v>
          </cell>
          <cell r="G887">
            <v>0</v>
          </cell>
          <cell r="I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C888" t="str">
            <v>CAE-I9-004</v>
          </cell>
          <cell r="E888" t="str">
            <v>BACK CUSHION-1 CAESAR V1</v>
          </cell>
          <cell r="F888">
            <v>0</v>
          </cell>
          <cell r="G888">
            <v>0</v>
          </cell>
          <cell r="I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C889" t="str">
            <v>CAE-I9-014</v>
          </cell>
          <cell r="E889" t="str">
            <v>BACK CUSHION-2 CAESAR V1</v>
          </cell>
          <cell r="F889">
            <v>0</v>
          </cell>
          <cell r="G889">
            <v>0</v>
          </cell>
          <cell r="I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C890" t="str">
            <v>CAE-I9-024</v>
          </cell>
          <cell r="E890" t="str">
            <v>SEAT CUSHION CAESAR V1</v>
          </cell>
          <cell r="F890">
            <v>0</v>
          </cell>
          <cell r="G890">
            <v>0</v>
          </cell>
          <cell r="I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</row>
        <row r="891">
          <cell r="C891" t="str">
            <v>CAE-I9-054</v>
          </cell>
          <cell r="D891" t="str">
            <v>JCAE-080</v>
          </cell>
          <cell r="E891" t="str">
            <v>BACK CUSHION-1 CAESAR O1</v>
          </cell>
          <cell r="F891">
            <v>0</v>
          </cell>
          <cell r="G891">
            <v>0</v>
          </cell>
          <cell r="I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C892" t="str">
            <v>CAE-I9-055</v>
          </cell>
          <cell r="D892" t="str">
            <v>JCAE-081</v>
          </cell>
          <cell r="E892" t="str">
            <v>BACK CUSHION-2 CAESAR O1</v>
          </cell>
          <cell r="F892">
            <v>0</v>
          </cell>
          <cell r="G892">
            <v>0</v>
          </cell>
          <cell r="I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C893" t="str">
            <v>CAE-I9-086</v>
          </cell>
          <cell r="D893" t="str">
            <v>JCAE-234</v>
          </cell>
          <cell r="E893" t="str">
            <v>SEAT CUSHION CAESAR O1</v>
          </cell>
          <cell r="F893">
            <v>0</v>
          </cell>
          <cell r="G893">
            <v>0</v>
          </cell>
          <cell r="I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C894" t="str">
            <v>CAE-I9-056</v>
          </cell>
          <cell r="D894" t="str">
            <v>JCAE-082</v>
          </cell>
          <cell r="E894" t="str">
            <v>BACK CUSHION-1 CAESAR O2</v>
          </cell>
          <cell r="F894">
            <v>0</v>
          </cell>
          <cell r="G894">
            <v>0</v>
          </cell>
          <cell r="I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C895" t="str">
            <v>CAE-I9-057</v>
          </cell>
          <cell r="D895" t="str">
            <v>JCAE-083</v>
          </cell>
          <cell r="E895" t="str">
            <v>BACK CUSHION-2 CAESAR O2</v>
          </cell>
          <cell r="F895">
            <v>0</v>
          </cell>
          <cell r="G895">
            <v>0</v>
          </cell>
          <cell r="I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C896" t="str">
            <v>CAE-I9-069</v>
          </cell>
          <cell r="D896" t="str">
            <v>JCAE-273</v>
          </cell>
          <cell r="E896" t="str">
            <v>SEAT CUSHION CAESAR O2</v>
          </cell>
          <cell r="F896">
            <v>0</v>
          </cell>
          <cell r="G896">
            <v>0</v>
          </cell>
          <cell r="I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C897" t="str">
            <v>CAE-I9-058</v>
          </cell>
          <cell r="D897" t="str">
            <v>JCAE-084</v>
          </cell>
          <cell r="E897" t="str">
            <v>BACK CUSHION-1 CAESAR O3</v>
          </cell>
          <cell r="F897">
            <v>0</v>
          </cell>
          <cell r="G897">
            <v>0</v>
          </cell>
          <cell r="I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C898" t="str">
            <v>CAE-I9-059</v>
          </cell>
          <cell r="D898" t="str">
            <v>JCAE-085</v>
          </cell>
          <cell r="E898" t="str">
            <v>BACK CUSHION-2 CAESAR O3</v>
          </cell>
          <cell r="F898">
            <v>0</v>
          </cell>
          <cell r="G898">
            <v>0</v>
          </cell>
          <cell r="I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C899" t="str">
            <v>CAE-I9-070</v>
          </cell>
          <cell r="D899" t="str">
            <v>JCAE-235</v>
          </cell>
          <cell r="E899" t="str">
            <v>SEAT CUSHION CAESAR O3</v>
          </cell>
          <cell r="F899">
            <v>0</v>
          </cell>
          <cell r="G899">
            <v>0</v>
          </cell>
          <cell r="I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C900" t="str">
            <v>CAE-I9-060</v>
          </cell>
          <cell r="D900" t="str">
            <v>JCAE-086</v>
          </cell>
          <cell r="E900" t="str">
            <v>BACK CUSHION-1 CAESAR O4</v>
          </cell>
          <cell r="F900">
            <v>0</v>
          </cell>
          <cell r="G900">
            <v>0</v>
          </cell>
          <cell r="I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</row>
        <row r="901">
          <cell r="C901" t="str">
            <v>CAE-I9-061</v>
          </cell>
          <cell r="D901" t="str">
            <v>JCAE-184</v>
          </cell>
          <cell r="E901" t="str">
            <v>BACK CUSHION-2 CAESAR O4</v>
          </cell>
          <cell r="F901">
            <v>0</v>
          </cell>
          <cell r="G901">
            <v>0</v>
          </cell>
          <cell r="I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C902" t="str">
            <v>CAE-I9-071</v>
          </cell>
          <cell r="D902" t="str">
            <v>JCAE-236</v>
          </cell>
          <cell r="E902" t="str">
            <v>SEAT CUSHION CAESAR O4</v>
          </cell>
          <cell r="F902">
            <v>0</v>
          </cell>
          <cell r="G902">
            <v>0</v>
          </cell>
          <cell r="I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</row>
        <row r="903">
          <cell r="C903" t="str">
            <v>CAE-I9-062</v>
          </cell>
          <cell r="D903" t="str">
            <v>JCAE-088</v>
          </cell>
          <cell r="E903" t="str">
            <v>BACK CUSHION-1 CAESAR O5</v>
          </cell>
          <cell r="F903">
            <v>0</v>
          </cell>
          <cell r="G903">
            <v>0</v>
          </cell>
          <cell r="I903">
            <v>0</v>
          </cell>
          <cell r="O903">
            <v>0</v>
          </cell>
          <cell r="P903">
            <v>0</v>
          </cell>
          <cell r="Q903">
            <v>0</v>
          </cell>
        </row>
        <row r="904">
          <cell r="C904" t="str">
            <v>CAE-I9-063</v>
          </cell>
          <cell r="D904" t="str">
            <v>JCAE-089</v>
          </cell>
          <cell r="E904" t="str">
            <v>BACK CUSHION-2 CAESAR O5</v>
          </cell>
          <cell r="F904">
            <v>0</v>
          </cell>
          <cell r="G904">
            <v>0</v>
          </cell>
          <cell r="I904">
            <v>0</v>
          </cell>
          <cell r="O904">
            <v>0</v>
          </cell>
          <cell r="P904">
            <v>0</v>
          </cell>
          <cell r="Q904">
            <v>0</v>
          </cell>
        </row>
        <row r="905">
          <cell r="C905" t="str">
            <v>CAE-I9-072</v>
          </cell>
          <cell r="D905" t="str">
            <v>JCAE-237</v>
          </cell>
          <cell r="E905" t="str">
            <v>SEAT CUSHION CAESAR O5</v>
          </cell>
          <cell r="F905">
            <v>0</v>
          </cell>
          <cell r="G905">
            <v>0</v>
          </cell>
          <cell r="I905">
            <v>0</v>
          </cell>
          <cell r="O905">
            <v>0</v>
          </cell>
          <cell r="P905">
            <v>0</v>
          </cell>
          <cell r="Q905">
            <v>0</v>
          </cell>
        </row>
        <row r="906">
          <cell r="C906" t="str">
            <v>CAE-I9-064</v>
          </cell>
          <cell r="D906" t="str">
            <v>JCAE-090</v>
          </cell>
          <cell r="E906" t="str">
            <v>BACK CUSHION-1 CAESAR O6</v>
          </cell>
          <cell r="F906">
            <v>0</v>
          </cell>
          <cell r="G906">
            <v>0</v>
          </cell>
          <cell r="I906">
            <v>0</v>
          </cell>
          <cell r="K906">
            <v>70</v>
          </cell>
          <cell r="O906">
            <v>0</v>
          </cell>
          <cell r="P906">
            <v>0</v>
          </cell>
          <cell r="Q906">
            <v>0</v>
          </cell>
        </row>
        <row r="907">
          <cell r="C907" t="str">
            <v>CAE-I9-065</v>
          </cell>
          <cell r="D907" t="str">
            <v>JCAE-091</v>
          </cell>
          <cell r="E907" t="str">
            <v>BACK CUSHION-2 CAESAR O6</v>
          </cell>
          <cell r="F907">
            <v>0</v>
          </cell>
          <cell r="G907">
            <v>0</v>
          </cell>
          <cell r="I907">
            <v>0</v>
          </cell>
          <cell r="K907">
            <v>65</v>
          </cell>
          <cell r="O907">
            <v>0</v>
          </cell>
          <cell r="P907">
            <v>0</v>
          </cell>
          <cell r="Q907">
            <v>0</v>
          </cell>
        </row>
        <row r="908">
          <cell r="C908" t="str">
            <v>CAE-I9-073</v>
          </cell>
          <cell r="D908" t="str">
            <v>JCAE-238</v>
          </cell>
          <cell r="E908" t="str">
            <v>SEAT CUSHION CAESAR O6</v>
          </cell>
          <cell r="F908">
            <v>0</v>
          </cell>
          <cell r="G908">
            <v>0</v>
          </cell>
          <cell r="I908">
            <v>0</v>
          </cell>
          <cell r="K908">
            <v>70</v>
          </cell>
          <cell r="O908">
            <v>0</v>
          </cell>
          <cell r="P908">
            <v>0</v>
          </cell>
          <cell r="Q908">
            <v>0</v>
          </cell>
        </row>
        <row r="909">
          <cell r="C909" t="str">
            <v>CAE-I9-066</v>
          </cell>
          <cell r="D909" t="str">
            <v>JCAE-092</v>
          </cell>
          <cell r="E909" t="str">
            <v>BACK CUSHION-1 CAESAR O7</v>
          </cell>
          <cell r="F909">
            <v>0</v>
          </cell>
          <cell r="G909">
            <v>0</v>
          </cell>
          <cell r="I909">
            <v>0</v>
          </cell>
          <cell r="K909">
            <v>250</v>
          </cell>
          <cell r="N909">
            <v>250</v>
          </cell>
          <cell r="O909">
            <v>250</v>
          </cell>
          <cell r="P909">
            <v>0</v>
          </cell>
          <cell r="Q909">
            <v>250</v>
          </cell>
        </row>
        <row r="910">
          <cell r="C910" t="str">
            <v>CAE-I9-067</v>
          </cell>
          <cell r="D910" t="str">
            <v>JCAE-093</v>
          </cell>
          <cell r="E910" t="str">
            <v>BACK CUSHION-2 CAESAR O7</v>
          </cell>
          <cell r="F910">
            <v>0</v>
          </cell>
          <cell r="G910">
            <v>0</v>
          </cell>
          <cell r="I910">
            <v>0</v>
          </cell>
          <cell r="K910">
            <v>250</v>
          </cell>
          <cell r="N910">
            <v>250</v>
          </cell>
          <cell r="O910">
            <v>250</v>
          </cell>
          <cell r="P910">
            <v>0</v>
          </cell>
          <cell r="Q910">
            <v>250</v>
          </cell>
        </row>
        <row r="911">
          <cell r="C911" t="str">
            <v>CAE-I9-074</v>
          </cell>
          <cell r="D911" t="str">
            <v>JCAE-239</v>
          </cell>
          <cell r="E911" t="str">
            <v>SEAT CUSHION CAESAR O7</v>
          </cell>
          <cell r="F911">
            <v>0</v>
          </cell>
          <cell r="G911">
            <v>0</v>
          </cell>
          <cell r="I911">
            <v>0</v>
          </cell>
          <cell r="K911">
            <v>250</v>
          </cell>
          <cell r="N911">
            <v>250</v>
          </cell>
          <cell r="O911">
            <v>250</v>
          </cell>
          <cell r="P911">
            <v>0</v>
          </cell>
          <cell r="Q911">
            <v>250</v>
          </cell>
        </row>
        <row r="912">
          <cell r="C912" t="str">
            <v>CAE-I9-152</v>
          </cell>
          <cell r="D912" t="str">
            <v>JCAE-310</v>
          </cell>
          <cell r="E912" t="str">
            <v>BACK CUSHION-2 CAESAR O5 BORDIR</v>
          </cell>
          <cell r="F912">
            <v>0</v>
          </cell>
          <cell r="G912">
            <v>0</v>
          </cell>
          <cell r="I912">
            <v>0</v>
          </cell>
          <cell r="O912">
            <v>0</v>
          </cell>
          <cell r="P912">
            <v>0</v>
          </cell>
          <cell r="Q912">
            <v>0</v>
          </cell>
        </row>
        <row r="913">
          <cell r="C913" t="str">
            <v>CAE-I9-087</v>
          </cell>
          <cell r="E913" t="str">
            <v>BACK CUSHION-2 CAESAR N3 BORDIR</v>
          </cell>
          <cell r="F913">
            <v>0</v>
          </cell>
          <cell r="G913">
            <v>0</v>
          </cell>
          <cell r="I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</row>
        <row r="914">
          <cell r="C914" t="str">
            <v>CAE-I9-178</v>
          </cell>
          <cell r="E914" t="str">
            <v>BACK CUSHION-1 CAESAR D1</v>
          </cell>
          <cell r="F914">
            <v>0</v>
          </cell>
          <cell r="G914">
            <v>0</v>
          </cell>
          <cell r="I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</row>
        <row r="915">
          <cell r="C915" t="str">
            <v>CAE-I9-179</v>
          </cell>
          <cell r="E915" t="str">
            <v>BACK CUSHION-2 CAESAR D1</v>
          </cell>
          <cell r="F915">
            <v>0</v>
          </cell>
          <cell r="G915">
            <v>0</v>
          </cell>
          <cell r="I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</row>
        <row r="916">
          <cell r="C916" t="str">
            <v>CAE-225</v>
          </cell>
          <cell r="E916" t="str">
            <v>SEAT CUSHION CAESAR D1</v>
          </cell>
          <cell r="F916">
            <v>0</v>
          </cell>
          <cell r="G916">
            <v>0</v>
          </cell>
          <cell r="I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</row>
        <row r="917">
          <cell r="C917" t="str">
            <v>CAE-I9-185</v>
          </cell>
          <cell r="E917" t="str">
            <v>BACK CUSHION-1 CAESAR CHIO KHAKI</v>
          </cell>
          <cell r="F917">
            <v>0</v>
          </cell>
          <cell r="G917">
            <v>0</v>
          </cell>
          <cell r="I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</row>
        <row r="918">
          <cell r="C918" t="str">
            <v>CAE-I9-186</v>
          </cell>
          <cell r="E918" t="str">
            <v>BACK CUSHION-2 CAESAR CHIO KHAKI</v>
          </cell>
          <cell r="F918">
            <v>0</v>
          </cell>
          <cell r="G918">
            <v>0</v>
          </cell>
          <cell r="I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</row>
        <row r="919">
          <cell r="C919" t="str">
            <v>CAE-512</v>
          </cell>
          <cell r="E919" t="str">
            <v>SEAT CUSHION CAESAR CHIO KHAKI</v>
          </cell>
          <cell r="F919">
            <v>0</v>
          </cell>
          <cell r="G919">
            <v>0</v>
          </cell>
          <cell r="I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</row>
        <row r="920">
          <cell r="C920" t="str">
            <v>CAE-I9-010</v>
          </cell>
          <cell r="E920" t="str">
            <v>BACK CUSHION-1 CAESAR V3</v>
          </cell>
          <cell r="F920">
            <v>0</v>
          </cell>
          <cell r="G920">
            <v>0</v>
          </cell>
          <cell r="I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</row>
        <row r="921">
          <cell r="C921" t="str">
            <v>CAE-I9-020</v>
          </cell>
          <cell r="E921" t="str">
            <v>BACK CUSHION-2 CAESAR V3</v>
          </cell>
          <cell r="F921">
            <v>0</v>
          </cell>
          <cell r="G921">
            <v>0</v>
          </cell>
          <cell r="I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</row>
        <row r="922">
          <cell r="C922" t="str">
            <v>CAE-I9-030</v>
          </cell>
          <cell r="E922" t="str">
            <v>SEAT CUSHION CAESAR V3</v>
          </cell>
          <cell r="F922">
            <v>0</v>
          </cell>
          <cell r="G922">
            <v>0</v>
          </cell>
          <cell r="I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</row>
        <row r="923">
          <cell r="C923" t="str">
            <v>CAE-I9-172</v>
          </cell>
          <cell r="D923" t="str">
            <v>JCAE-466</v>
          </cell>
          <cell r="E923" t="str">
            <v xml:space="preserve">BACK CUSHION-1 CAESAR CLIO DISCO </v>
          </cell>
          <cell r="F923">
            <v>0</v>
          </cell>
          <cell r="G923">
            <v>0</v>
          </cell>
          <cell r="I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</row>
        <row r="924">
          <cell r="C924" t="str">
            <v>CAE-I9-188</v>
          </cell>
          <cell r="E924" t="str">
            <v>BACK CUSHION-2 CAESAR CLIO DISCO SABLON</v>
          </cell>
          <cell r="F924">
            <v>0</v>
          </cell>
          <cell r="G924">
            <v>0</v>
          </cell>
          <cell r="I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</row>
        <row r="925">
          <cell r="C925" t="str">
            <v>CAE-I9-171</v>
          </cell>
          <cell r="D925" t="str">
            <v>JCAE-465</v>
          </cell>
          <cell r="E925" t="str">
            <v>SEAT CUSHION CAESAR DISCO BLUE</v>
          </cell>
          <cell r="F925">
            <v>0</v>
          </cell>
          <cell r="G925">
            <v>0</v>
          </cell>
          <cell r="I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</row>
        <row r="926">
          <cell r="C926" t="str">
            <v>CAE-I9-173</v>
          </cell>
          <cell r="D926" t="str">
            <v>JCAE-467</v>
          </cell>
          <cell r="E926" t="str">
            <v>BACK CUSHION-2 CAESAR DISCO BLUE</v>
          </cell>
          <cell r="F926">
            <v>0</v>
          </cell>
          <cell r="G926">
            <v>0</v>
          </cell>
          <cell r="I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</row>
        <row r="927">
          <cell r="C927" t="str">
            <v>CAE-I9-114</v>
          </cell>
          <cell r="D927">
            <v>14</v>
          </cell>
          <cell r="E927" t="str">
            <v>BACK CUSHION-2 CAESAR L2 BORDIR</v>
          </cell>
          <cell r="F927">
            <v>0</v>
          </cell>
          <cell r="G927">
            <v>0</v>
          </cell>
          <cell r="I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</row>
        <row r="928">
          <cell r="C928" t="str">
            <v>CAE-I9-121</v>
          </cell>
          <cell r="D928" t="str">
            <v>JCAE-217</v>
          </cell>
          <cell r="E928" t="str">
            <v>BACK CUSHION-2 CAESAR O1 SBL</v>
          </cell>
          <cell r="F928">
            <v>0</v>
          </cell>
          <cell r="G928">
            <v>0</v>
          </cell>
          <cell r="I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</row>
        <row r="929">
          <cell r="C929" t="str">
            <v>CAE-I9-199</v>
          </cell>
          <cell r="D929" t="str">
            <v>JCAE-523</v>
          </cell>
          <cell r="E929" t="str">
            <v>BACK CUSHION-1 CAESAR NV1</v>
          </cell>
          <cell r="F929">
            <v>0</v>
          </cell>
          <cell r="G929">
            <v>0</v>
          </cell>
          <cell r="I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</row>
        <row r="930">
          <cell r="C930">
            <v>16</v>
          </cell>
          <cell r="D930">
            <v>19</v>
          </cell>
          <cell r="E930" t="str">
            <v>BACK CUSHION-2 CAESAR NVI BORDIR</v>
          </cell>
          <cell r="F930">
            <v>0</v>
          </cell>
          <cell r="G930">
            <v>0</v>
          </cell>
          <cell r="I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</row>
        <row r="931">
          <cell r="C931">
            <v>17</v>
          </cell>
          <cell r="D931">
            <v>20</v>
          </cell>
          <cell r="E931" t="str">
            <v>SEAT CUSHION CAESAR NVI</v>
          </cell>
          <cell r="F931">
            <v>0</v>
          </cell>
          <cell r="G931">
            <v>0</v>
          </cell>
          <cell r="I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</row>
        <row r="932">
          <cell r="C932" t="str">
            <v>CAE-I9-002</v>
          </cell>
          <cell r="E932" t="str">
            <v>BACK CUSHION-1 CAESAR V7</v>
          </cell>
          <cell r="F932">
            <v>0</v>
          </cell>
          <cell r="G932">
            <v>0</v>
          </cell>
          <cell r="I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</row>
        <row r="933">
          <cell r="C933" t="str">
            <v>CAE-I9-012</v>
          </cell>
          <cell r="E933" t="str">
            <v>BACK CUSHION-2 CAESAR V7</v>
          </cell>
          <cell r="F933">
            <v>0</v>
          </cell>
          <cell r="G933">
            <v>0</v>
          </cell>
          <cell r="I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C934" t="str">
            <v>CAE-I9-022</v>
          </cell>
          <cell r="E934" t="str">
            <v>SEAT CUSHION CAESAR V7</v>
          </cell>
          <cell r="F934">
            <v>0</v>
          </cell>
          <cell r="G934">
            <v>0</v>
          </cell>
          <cell r="I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</row>
        <row r="935">
          <cell r="C935" t="str">
            <v>CAE-305</v>
          </cell>
          <cell r="D935" t="str">
            <v>JCAE-120</v>
          </cell>
          <cell r="E935" t="str">
            <v>BACK CUSHION 1 CAESAR YK3</v>
          </cell>
          <cell r="F935">
            <v>200</v>
          </cell>
          <cell r="G935">
            <v>0</v>
          </cell>
          <cell r="I935">
            <v>0</v>
          </cell>
          <cell r="N935">
            <v>0</v>
          </cell>
          <cell r="O935">
            <v>-200</v>
          </cell>
          <cell r="P935">
            <v>0</v>
          </cell>
          <cell r="Q935">
            <v>0</v>
          </cell>
        </row>
        <row r="936">
          <cell r="C936" t="str">
            <v>CAE-308</v>
          </cell>
          <cell r="D936" t="str">
            <v>JCAE-121</v>
          </cell>
          <cell r="E936" t="str">
            <v>BACK CUSHION 2 CAESAR YK3</v>
          </cell>
          <cell r="F936">
            <v>0</v>
          </cell>
          <cell r="G936">
            <v>0</v>
          </cell>
          <cell r="I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C937" t="str">
            <v>CAE-304</v>
          </cell>
          <cell r="D937" t="str">
            <v>JCAE-119</v>
          </cell>
          <cell r="E937" t="str">
            <v>SEAT CUSHION CAESAR YK3</v>
          </cell>
          <cell r="F937">
            <v>200</v>
          </cell>
          <cell r="G937">
            <v>0</v>
          </cell>
          <cell r="I937">
            <v>0</v>
          </cell>
          <cell r="N937">
            <v>0</v>
          </cell>
          <cell r="O937">
            <v>-200</v>
          </cell>
          <cell r="P937">
            <v>0</v>
          </cell>
          <cell r="Q937">
            <v>0</v>
          </cell>
        </row>
        <row r="938">
          <cell r="C938" t="str">
            <v>CAE-I9-213</v>
          </cell>
          <cell r="D938" t="str">
            <v>JCAE-543</v>
          </cell>
          <cell r="E938" t="str">
            <v>BACK CUSHION-2 CAESAR YK3 BORDIR</v>
          </cell>
          <cell r="F938">
            <v>200</v>
          </cell>
          <cell r="G938">
            <v>0</v>
          </cell>
          <cell r="I938">
            <v>0</v>
          </cell>
          <cell r="N938">
            <v>0</v>
          </cell>
          <cell r="O938">
            <v>-200</v>
          </cell>
          <cell r="P938">
            <v>0</v>
          </cell>
          <cell r="Q938">
            <v>0</v>
          </cell>
        </row>
        <row r="939">
          <cell r="C939">
            <v>21</v>
          </cell>
          <cell r="D939">
            <v>24</v>
          </cell>
          <cell r="E939" t="str">
            <v>BACK CUSHION-1 CAESAR UNGU GEORGIA</v>
          </cell>
          <cell r="F939">
            <v>0</v>
          </cell>
          <cell r="G939">
            <v>0</v>
          </cell>
          <cell r="I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</row>
        <row r="940">
          <cell r="C940">
            <v>22</v>
          </cell>
          <cell r="D940">
            <v>25</v>
          </cell>
          <cell r="E940" t="str">
            <v>BACK CUSHION-2 CAESAR UNGU GEORGIA</v>
          </cell>
          <cell r="F940">
            <v>0</v>
          </cell>
          <cell r="G940">
            <v>0</v>
          </cell>
          <cell r="I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</row>
        <row r="941">
          <cell r="C941">
            <v>23</v>
          </cell>
          <cell r="D941">
            <v>26</v>
          </cell>
          <cell r="E941" t="str">
            <v>SEAT CUSHION CAESAR UNGU GEORGIA</v>
          </cell>
          <cell r="F941">
            <v>0</v>
          </cell>
          <cell r="G941">
            <v>0</v>
          </cell>
          <cell r="I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</row>
        <row r="942">
          <cell r="C942">
            <v>31</v>
          </cell>
          <cell r="D942">
            <v>32</v>
          </cell>
          <cell r="E942" t="str">
            <v>BACK CUSHION-2 CAESAR AL 11 BORDIR</v>
          </cell>
          <cell r="F942">
            <v>0</v>
          </cell>
          <cell r="G942">
            <v>0</v>
          </cell>
          <cell r="I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</row>
        <row r="943">
          <cell r="C943" t="str">
            <v>SAK-I9-001</v>
          </cell>
          <cell r="D943" t="str">
            <v>JSAK-015</v>
          </cell>
          <cell r="E943" t="str">
            <v>BACK CUSHION-1 SAKATA L1</v>
          </cell>
          <cell r="F943">
            <v>50</v>
          </cell>
          <cell r="G943">
            <v>0</v>
          </cell>
          <cell r="I943">
            <v>0</v>
          </cell>
          <cell r="N943">
            <v>0</v>
          </cell>
          <cell r="O943">
            <v>-50</v>
          </cell>
          <cell r="P943">
            <v>0</v>
          </cell>
          <cell r="Q943">
            <v>0</v>
          </cell>
        </row>
        <row r="944">
          <cell r="C944" t="str">
            <v>SAK-I9-021</v>
          </cell>
          <cell r="D944" t="str">
            <v>JSAK-034</v>
          </cell>
          <cell r="E944" t="str">
            <v>BACK CUSHION-2 SAKATA L1 + LABEL</v>
          </cell>
          <cell r="F944">
            <v>50</v>
          </cell>
          <cell r="G944">
            <v>0</v>
          </cell>
          <cell r="I944">
            <v>0</v>
          </cell>
          <cell r="N944">
            <v>0</v>
          </cell>
          <cell r="O944">
            <v>-50</v>
          </cell>
          <cell r="P944">
            <v>0</v>
          </cell>
          <cell r="Q944">
            <v>0</v>
          </cell>
        </row>
        <row r="945">
          <cell r="C945" t="str">
            <v>SAK-I9-041</v>
          </cell>
          <cell r="D945" t="str">
            <v>JSAK-057</v>
          </cell>
          <cell r="E945" t="str">
            <v>SEAT CUSHION SAKATA-O L1</v>
          </cell>
          <cell r="F945">
            <v>50</v>
          </cell>
          <cell r="G945">
            <v>0</v>
          </cell>
          <cell r="I945">
            <v>0</v>
          </cell>
          <cell r="N945">
            <v>0</v>
          </cell>
          <cell r="O945">
            <v>-50</v>
          </cell>
          <cell r="P945">
            <v>0</v>
          </cell>
          <cell r="Q945">
            <v>0</v>
          </cell>
        </row>
        <row r="946">
          <cell r="C946" t="str">
            <v>SAK-I9-003</v>
          </cell>
          <cell r="D946" t="str">
            <v>JSAK-016</v>
          </cell>
          <cell r="E946" t="str">
            <v>BACK CUSHION-1 SAKATA L6</v>
          </cell>
          <cell r="F946">
            <v>0</v>
          </cell>
          <cell r="G946">
            <v>0</v>
          </cell>
          <cell r="I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</row>
        <row r="947">
          <cell r="C947" t="str">
            <v>SAK-I9-023</v>
          </cell>
          <cell r="D947" t="str">
            <v>JSAK-036</v>
          </cell>
          <cell r="E947" t="str">
            <v>BACK CUSHION-2 SAKATA L6 + LABEL</v>
          </cell>
          <cell r="F947">
            <v>0</v>
          </cell>
          <cell r="G947">
            <v>0</v>
          </cell>
          <cell r="I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</row>
        <row r="948">
          <cell r="C948" t="str">
            <v>SAK-I9-043</v>
          </cell>
          <cell r="D948" t="str">
            <v>JSAK-059</v>
          </cell>
          <cell r="E948" t="str">
            <v>SEAT CUSHION SAKATA-O L6</v>
          </cell>
          <cell r="F948">
            <v>0</v>
          </cell>
          <cell r="G948">
            <v>0</v>
          </cell>
          <cell r="I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</row>
        <row r="949">
          <cell r="C949" t="str">
            <v>SAK-I9-004</v>
          </cell>
          <cell r="D949" t="str">
            <v>JSAK-017</v>
          </cell>
          <cell r="E949" t="str">
            <v>BACK CUSHION-1 SAKATA L7</v>
          </cell>
          <cell r="F949">
            <v>0</v>
          </cell>
          <cell r="G949">
            <v>0</v>
          </cell>
          <cell r="I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</row>
        <row r="950">
          <cell r="C950" t="str">
            <v>SAK-I9-024</v>
          </cell>
          <cell r="D950" t="str">
            <v>JSAK-037</v>
          </cell>
          <cell r="E950" t="str">
            <v>BACK CUSHION-2 SAKATA L7 + LABEL</v>
          </cell>
          <cell r="F950">
            <v>0</v>
          </cell>
          <cell r="G950">
            <v>0</v>
          </cell>
          <cell r="I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</row>
        <row r="951">
          <cell r="C951" t="str">
            <v>SAK-I9-044</v>
          </cell>
          <cell r="D951" t="str">
            <v>JSAK-060</v>
          </cell>
          <cell r="E951" t="str">
            <v>SEAT CUSHION SAKATA-O L7</v>
          </cell>
          <cell r="F951">
            <v>0</v>
          </cell>
          <cell r="G951">
            <v>0</v>
          </cell>
          <cell r="I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</row>
        <row r="952">
          <cell r="C952" t="str">
            <v>SAK-I9-008</v>
          </cell>
          <cell r="D952" t="str">
            <v>JSAK-021</v>
          </cell>
          <cell r="E952" t="str">
            <v>BACK CUSHION-1 SAKATA N3</v>
          </cell>
          <cell r="F952">
            <v>0</v>
          </cell>
          <cell r="G952">
            <v>0</v>
          </cell>
          <cell r="I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</row>
        <row r="953">
          <cell r="C953" t="str">
            <v>SAK-I9-028</v>
          </cell>
          <cell r="D953" t="str">
            <v>JSAK-041</v>
          </cell>
          <cell r="E953" t="str">
            <v>BACK CUSHION-2 SAKATA N3 + LABEL</v>
          </cell>
          <cell r="F953">
            <v>0</v>
          </cell>
          <cell r="G953">
            <v>0</v>
          </cell>
          <cell r="I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</row>
        <row r="954">
          <cell r="C954" t="str">
            <v>SAK-I9-045</v>
          </cell>
          <cell r="D954" t="str">
            <v>JSAK-061</v>
          </cell>
          <cell r="E954" t="str">
            <v>SEAT CUSHION SAKATA-O N3</v>
          </cell>
          <cell r="F954">
            <v>0</v>
          </cell>
          <cell r="G954">
            <v>0</v>
          </cell>
          <cell r="I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</row>
        <row r="955">
          <cell r="C955" t="str">
            <v>SAK-I9-009</v>
          </cell>
          <cell r="D955" t="str">
            <v>JSAK-022</v>
          </cell>
          <cell r="E955" t="str">
            <v>BACK CUSHION-1 SAKATA N4</v>
          </cell>
          <cell r="F955">
            <v>0</v>
          </cell>
          <cell r="G955">
            <v>0</v>
          </cell>
          <cell r="I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</row>
        <row r="956">
          <cell r="C956" t="str">
            <v>SAK-I9-029</v>
          </cell>
          <cell r="D956" t="str">
            <v>JSAK-042</v>
          </cell>
          <cell r="E956" t="str">
            <v>BACK CUSHION-2 SAKATA N4 + LABEL</v>
          </cell>
          <cell r="F956">
            <v>0</v>
          </cell>
          <cell r="G956">
            <v>0</v>
          </cell>
          <cell r="I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</row>
        <row r="957">
          <cell r="C957" t="str">
            <v>SAK-I9-046</v>
          </cell>
          <cell r="D957" t="str">
            <v>JSAK-062</v>
          </cell>
          <cell r="E957" t="str">
            <v>SEAT CUSHION SAKATA-O N4</v>
          </cell>
          <cell r="F957">
            <v>0</v>
          </cell>
          <cell r="G957">
            <v>0</v>
          </cell>
          <cell r="I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</row>
        <row r="958">
          <cell r="C958" t="str">
            <v>SAK-I9-010</v>
          </cell>
          <cell r="E958" t="str">
            <v>BACK CUSHION-1 SAKATA N5</v>
          </cell>
          <cell r="F958">
            <v>0</v>
          </cell>
          <cell r="G958">
            <v>0</v>
          </cell>
          <cell r="I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C959" t="str">
            <v>SAK-I9-030</v>
          </cell>
          <cell r="E959" t="str">
            <v>BACK CUSHION-2 SAKATA N5+ LABEL</v>
          </cell>
          <cell r="F959">
            <v>0</v>
          </cell>
          <cell r="G959">
            <v>0</v>
          </cell>
          <cell r="I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</row>
        <row r="960">
          <cell r="C960" t="str">
            <v>SAK-I9-047</v>
          </cell>
          <cell r="E960" t="str">
            <v>SEAT CUSHION SAKATA-O N5</v>
          </cell>
          <cell r="F960">
            <v>0</v>
          </cell>
          <cell r="G960">
            <v>0</v>
          </cell>
          <cell r="I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</row>
        <row r="961">
          <cell r="C961" t="str">
            <v>SAK-I9-107</v>
          </cell>
          <cell r="D961" t="str">
            <v>JSAK-160</v>
          </cell>
          <cell r="E961" t="str">
            <v>BACK CUSHION-1 SAKATA L13</v>
          </cell>
          <cell r="F961">
            <v>0</v>
          </cell>
          <cell r="G961">
            <v>0</v>
          </cell>
          <cell r="I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C962" t="str">
            <v>SAK-I9-109</v>
          </cell>
          <cell r="D962" t="str">
            <v>JSAK-161</v>
          </cell>
          <cell r="E962" t="str">
            <v>BACK CUSHION-2 SAKATA  L13 + LABEL</v>
          </cell>
          <cell r="F962">
            <v>0</v>
          </cell>
          <cell r="G962">
            <v>0</v>
          </cell>
          <cell r="I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C963" t="str">
            <v>SAK-I9-106</v>
          </cell>
          <cell r="D963" t="str">
            <v>JSAK-159</v>
          </cell>
          <cell r="E963" t="str">
            <v>SEAT CUSHION SAKATA-O L13</v>
          </cell>
          <cell r="F963">
            <v>0</v>
          </cell>
          <cell r="G963">
            <v>0</v>
          </cell>
          <cell r="I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C964" t="str">
            <v>SAK-I9-017</v>
          </cell>
          <cell r="E964" t="str">
            <v>BACK CUSHION-1 SAKATA O7</v>
          </cell>
          <cell r="F964">
            <v>0</v>
          </cell>
          <cell r="G964">
            <v>0</v>
          </cell>
          <cell r="I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C965" t="str">
            <v>SAK-I9-037</v>
          </cell>
          <cell r="E965" t="str">
            <v>BACK CUSHION-2 SAKATA  O7 + LABEL</v>
          </cell>
          <cell r="F965">
            <v>0</v>
          </cell>
          <cell r="G965">
            <v>0</v>
          </cell>
          <cell r="I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C966" t="str">
            <v>SAK-I9-054</v>
          </cell>
          <cell r="E966" t="str">
            <v>SEAT CUSHION SAKATA-O O7</v>
          </cell>
          <cell r="F966">
            <v>0</v>
          </cell>
          <cell r="G966">
            <v>0</v>
          </cell>
          <cell r="I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</row>
        <row r="967">
          <cell r="C967" t="str">
            <v>SAK-I9-002</v>
          </cell>
          <cell r="E967" t="str">
            <v>BACK CUSHION-1 SAKATA L2</v>
          </cell>
          <cell r="F967">
            <v>50</v>
          </cell>
          <cell r="G967">
            <v>0</v>
          </cell>
          <cell r="I967">
            <v>0</v>
          </cell>
          <cell r="N967">
            <v>0</v>
          </cell>
          <cell r="O967">
            <v>-50</v>
          </cell>
          <cell r="P967">
            <v>0</v>
          </cell>
          <cell r="Q967">
            <v>0</v>
          </cell>
        </row>
        <row r="968">
          <cell r="C968" t="str">
            <v>SAK-I9-022</v>
          </cell>
          <cell r="E968" t="str">
            <v>BACK CUSHION-2 SAKATA L2 + LABEL</v>
          </cell>
          <cell r="F968">
            <v>50</v>
          </cell>
          <cell r="G968">
            <v>0</v>
          </cell>
          <cell r="I968">
            <v>0</v>
          </cell>
          <cell r="N968">
            <v>0</v>
          </cell>
          <cell r="O968">
            <v>-50</v>
          </cell>
          <cell r="P968">
            <v>0</v>
          </cell>
          <cell r="Q968">
            <v>0</v>
          </cell>
        </row>
        <row r="969">
          <cell r="C969" t="str">
            <v>SAK-I9-059</v>
          </cell>
          <cell r="E969" t="str">
            <v>SEAT CUSHION SAKATA-S L2</v>
          </cell>
          <cell r="F969">
            <v>50</v>
          </cell>
          <cell r="G969">
            <v>0</v>
          </cell>
          <cell r="I969">
            <v>0</v>
          </cell>
          <cell r="N969">
            <v>0</v>
          </cell>
          <cell r="O969">
            <v>-50</v>
          </cell>
          <cell r="P969">
            <v>0</v>
          </cell>
          <cell r="Q969">
            <v>0</v>
          </cell>
        </row>
        <row r="970">
          <cell r="C970" t="str">
            <v>SAK-I9-110</v>
          </cell>
          <cell r="E970" t="str">
            <v>SEAT COVER SAKATA  AL 11</v>
          </cell>
          <cell r="F970">
            <v>0</v>
          </cell>
          <cell r="G970">
            <v>0</v>
          </cell>
          <cell r="I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</row>
        <row r="971">
          <cell r="C971" t="str">
            <v>SAK-I9-111</v>
          </cell>
          <cell r="E971" t="str">
            <v>BACK COVER-1 SAKATA AL 11</v>
          </cell>
          <cell r="F971">
            <v>0</v>
          </cell>
          <cell r="G971">
            <v>0</v>
          </cell>
          <cell r="I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C972" t="str">
            <v>SAK-I9-112</v>
          </cell>
          <cell r="E972" t="str">
            <v>BACK COVER-2 SAKATA  AL 11</v>
          </cell>
          <cell r="F972">
            <v>0</v>
          </cell>
          <cell r="G972">
            <v>0</v>
          </cell>
          <cell r="I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C973" t="str">
            <v>YAS-I9-001</v>
          </cell>
          <cell r="D973" t="str">
            <v>JYAS-023</v>
          </cell>
          <cell r="E973" t="str">
            <v>BACK CUSHION YASUKA SL BLACK</v>
          </cell>
          <cell r="F973">
            <v>0</v>
          </cell>
          <cell r="G973">
            <v>0</v>
          </cell>
          <cell r="I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</row>
        <row r="974">
          <cell r="C974" t="str">
            <v>YAS-I9-005</v>
          </cell>
          <cell r="D974" t="str">
            <v>JYAS-027</v>
          </cell>
          <cell r="E974" t="str">
            <v>SEAT CUSHION YASUKA SL BLACK</v>
          </cell>
          <cell r="F974">
            <v>0</v>
          </cell>
          <cell r="G974">
            <v>0</v>
          </cell>
          <cell r="I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C975" t="str">
            <v>YAS-I9-002</v>
          </cell>
          <cell r="D975" t="str">
            <v>JYAS-025</v>
          </cell>
          <cell r="E975" t="str">
            <v>BACK CUSHION YASUKA SL BLUE</v>
          </cell>
          <cell r="F975">
            <v>0</v>
          </cell>
          <cell r="G975">
            <v>0</v>
          </cell>
          <cell r="I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</row>
        <row r="976">
          <cell r="C976" t="str">
            <v>YAS-I9-006</v>
          </cell>
          <cell r="D976" t="str">
            <v>JYAS-029</v>
          </cell>
          <cell r="E976" t="str">
            <v>SEAT CUSHION YASUKA SL BLUE</v>
          </cell>
          <cell r="F976">
            <v>0</v>
          </cell>
          <cell r="G976">
            <v>0</v>
          </cell>
          <cell r="I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</row>
        <row r="977">
          <cell r="C977" t="str">
            <v>YAS-I9-003</v>
          </cell>
          <cell r="D977" t="str">
            <v>JYAS-024</v>
          </cell>
          <cell r="E977" t="str">
            <v>BACK CUSHION YASUKA SL GREEN</v>
          </cell>
          <cell r="F977">
            <v>0</v>
          </cell>
          <cell r="G977">
            <v>0</v>
          </cell>
          <cell r="I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C978" t="str">
            <v>YAS-I9-007</v>
          </cell>
          <cell r="D978" t="str">
            <v>JYAS-028</v>
          </cell>
          <cell r="E978" t="str">
            <v>SEAT CUSHION YASUKA SL GREEN</v>
          </cell>
          <cell r="F978">
            <v>0</v>
          </cell>
          <cell r="G978">
            <v>0</v>
          </cell>
          <cell r="I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</row>
        <row r="979">
          <cell r="C979" t="str">
            <v>YAS-I9-004</v>
          </cell>
          <cell r="D979" t="str">
            <v>JYAS-022</v>
          </cell>
          <cell r="E979" t="str">
            <v>BACK CUSHION YASUKA SL RED</v>
          </cell>
          <cell r="F979">
            <v>0</v>
          </cell>
          <cell r="G979">
            <v>0</v>
          </cell>
          <cell r="I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</row>
        <row r="980">
          <cell r="C980" t="str">
            <v>YAS-I9-008</v>
          </cell>
          <cell r="D980" t="str">
            <v>JYAS-026</v>
          </cell>
          <cell r="E980" t="str">
            <v>SEAT CUSHION YASUKA SL RED</v>
          </cell>
          <cell r="F980">
            <v>0</v>
          </cell>
          <cell r="G980">
            <v>0</v>
          </cell>
          <cell r="I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C981" t="str">
            <v>LOT-048</v>
          </cell>
          <cell r="E981" t="str">
            <v>SEAT CUSHION COZY O1</v>
          </cell>
          <cell r="F981">
            <v>0</v>
          </cell>
          <cell r="G981">
            <v>0</v>
          </cell>
          <cell r="I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</row>
        <row r="982">
          <cell r="C982" t="str">
            <v>COZ-I9-037</v>
          </cell>
          <cell r="D982" t="str">
            <v>JCOZ-054</v>
          </cell>
          <cell r="E982" t="str">
            <v>BACK CUSHION-1 COZY BLUE O1</v>
          </cell>
          <cell r="F982">
            <v>0</v>
          </cell>
          <cell r="G982">
            <v>0</v>
          </cell>
          <cell r="I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</row>
        <row r="983">
          <cell r="C983" t="str">
            <v>COZ-I9-038</v>
          </cell>
          <cell r="D983" t="str">
            <v>JCOZ-053</v>
          </cell>
          <cell r="E983" t="str">
            <v>BACK CUSHION-2 COZY BLUE O1</v>
          </cell>
          <cell r="F983">
            <v>0</v>
          </cell>
          <cell r="G983">
            <v>0</v>
          </cell>
          <cell r="I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C984" t="str">
            <v>COZ-I9-036</v>
          </cell>
          <cell r="D984" t="str">
            <v>JCOZ-055</v>
          </cell>
          <cell r="E984" t="str">
            <v>SEAT CUSHION COZY BLUE O1</v>
          </cell>
          <cell r="F984">
            <v>0</v>
          </cell>
          <cell r="G984">
            <v>0</v>
          </cell>
          <cell r="I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</row>
        <row r="985">
          <cell r="C985" t="str">
            <v>COZ-I9-082</v>
          </cell>
          <cell r="E985" t="str">
            <v>SEAT CUSHION COZY L2</v>
          </cell>
          <cell r="F985">
            <v>0</v>
          </cell>
          <cell r="G985">
            <v>0</v>
          </cell>
          <cell r="I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</row>
        <row r="986">
          <cell r="C986" t="str">
            <v>COZ-I9-083</v>
          </cell>
          <cell r="E986" t="str">
            <v>BACK CUSHION 1 COZY L2</v>
          </cell>
          <cell r="F986">
            <v>0</v>
          </cell>
          <cell r="G986">
            <v>0</v>
          </cell>
          <cell r="I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</row>
        <row r="987">
          <cell r="C987" t="str">
            <v>COZ-I9-084</v>
          </cell>
          <cell r="E987" t="str">
            <v>BACK CUSHION 2 COZY L2</v>
          </cell>
          <cell r="F987">
            <v>0</v>
          </cell>
          <cell r="G987">
            <v>0</v>
          </cell>
          <cell r="I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</row>
        <row r="988">
          <cell r="C988" t="str">
            <v>LOT-I9-008</v>
          </cell>
          <cell r="D988" t="str">
            <v>JCOZ-027</v>
          </cell>
          <cell r="E988" t="str">
            <v>SEAT CUSHION COZY O7</v>
          </cell>
          <cell r="F988">
            <v>0</v>
          </cell>
          <cell r="G988">
            <v>0</v>
          </cell>
          <cell r="I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</row>
        <row r="989">
          <cell r="C989" t="str">
            <v>COZ-I9-025</v>
          </cell>
          <cell r="D989" t="str">
            <v>JCOZ-028</v>
          </cell>
          <cell r="E989" t="str">
            <v>BACK CUSHION 1 COZY O7</v>
          </cell>
          <cell r="F989">
            <v>0</v>
          </cell>
          <cell r="G989">
            <v>0</v>
          </cell>
          <cell r="I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</row>
        <row r="990">
          <cell r="C990" t="str">
            <v>COZ-I9-026</v>
          </cell>
          <cell r="D990" t="str">
            <v>JCOZ-029</v>
          </cell>
          <cell r="E990" t="str">
            <v>BACK CUSHION 2 COZY O7</v>
          </cell>
          <cell r="F990">
            <v>0</v>
          </cell>
          <cell r="G990">
            <v>0</v>
          </cell>
          <cell r="I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</row>
        <row r="991">
          <cell r="C991" t="str">
            <v>COZ-118</v>
          </cell>
          <cell r="E991" t="str">
            <v>SEAT CUSHION COZY O2</v>
          </cell>
          <cell r="F991">
            <v>0</v>
          </cell>
          <cell r="G991">
            <v>0</v>
          </cell>
          <cell r="I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C992" t="str">
            <v>COZ-I9-090</v>
          </cell>
          <cell r="E992" t="str">
            <v>BACK CUSHION 1 COZY O2</v>
          </cell>
          <cell r="F992">
            <v>0</v>
          </cell>
          <cell r="G992">
            <v>0</v>
          </cell>
          <cell r="I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C993" t="str">
            <v>COZ-I9-091</v>
          </cell>
          <cell r="E993" t="str">
            <v>BACK CUSHION 2 COZY O2</v>
          </cell>
          <cell r="F993">
            <v>0</v>
          </cell>
          <cell r="G993">
            <v>0</v>
          </cell>
          <cell r="I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C994" t="str">
            <v>COZ-I9-017</v>
          </cell>
          <cell r="E994" t="str">
            <v>SEAT CUSHION COZY S6</v>
          </cell>
          <cell r="F994">
            <v>0</v>
          </cell>
          <cell r="G994">
            <v>0</v>
          </cell>
          <cell r="I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C995" t="str">
            <v>COZ-I9-003</v>
          </cell>
          <cell r="E995" t="str">
            <v>BACK CUSHION 1 COZY S6</v>
          </cell>
          <cell r="F995">
            <v>0</v>
          </cell>
          <cell r="G995">
            <v>0</v>
          </cell>
          <cell r="I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C996" t="str">
            <v>COZ-I9-010</v>
          </cell>
          <cell r="E996" t="str">
            <v>BACK CUSHION 2 COZY S6</v>
          </cell>
          <cell r="F996">
            <v>0</v>
          </cell>
          <cell r="G996">
            <v>0</v>
          </cell>
          <cell r="I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C997" t="str">
            <v>COZ-I9-019</v>
          </cell>
          <cell r="D997" t="str">
            <v>JCOZ-021</v>
          </cell>
          <cell r="E997" t="str">
            <v>SEAT CUSHION COZY Y2</v>
          </cell>
          <cell r="F997">
            <v>0</v>
          </cell>
          <cell r="G997">
            <v>0</v>
          </cell>
          <cell r="I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C998" t="str">
            <v>COZ-I9-005</v>
          </cell>
          <cell r="D998" t="str">
            <v>JCOZ-022</v>
          </cell>
          <cell r="E998" t="str">
            <v>BACK CUSHION 1 COZY Y2</v>
          </cell>
          <cell r="F998">
            <v>0</v>
          </cell>
          <cell r="G998">
            <v>0</v>
          </cell>
          <cell r="I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C999" t="str">
            <v>COZ-I9-012</v>
          </cell>
          <cell r="D999" t="str">
            <v>JCOZ-023</v>
          </cell>
          <cell r="E999" t="str">
            <v>BACK CUSHION 2 COZY Y2</v>
          </cell>
          <cell r="F999">
            <v>0</v>
          </cell>
          <cell r="G999">
            <v>0</v>
          </cell>
          <cell r="I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C1000" t="str">
            <v>LOT-029</v>
          </cell>
          <cell r="E1000" t="str">
            <v>SEAT CUSHION COZY L6</v>
          </cell>
          <cell r="F1000">
            <v>0</v>
          </cell>
          <cell r="G1000">
            <v>0</v>
          </cell>
          <cell r="I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C1001" t="str">
            <v>COZ-152</v>
          </cell>
          <cell r="E1001" t="str">
            <v>BACK CUSHION 1 COZY L6</v>
          </cell>
          <cell r="F1001">
            <v>0</v>
          </cell>
          <cell r="G1001">
            <v>0</v>
          </cell>
          <cell r="I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C1002" t="str">
            <v>COZ-162</v>
          </cell>
          <cell r="E1002" t="str">
            <v>BACK CUSHION 2 COZY L6 BORDIR</v>
          </cell>
          <cell r="F1002">
            <v>0</v>
          </cell>
          <cell r="G1002">
            <v>0</v>
          </cell>
          <cell r="I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C1003" t="str">
            <v>COZ-I9-028</v>
          </cell>
          <cell r="E1003" t="str">
            <v>SEAT CUSHION COZY N4</v>
          </cell>
          <cell r="F1003">
            <v>0</v>
          </cell>
          <cell r="G1003">
            <v>0</v>
          </cell>
          <cell r="I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C1004" t="str">
            <v>COZ-052</v>
          </cell>
          <cell r="E1004" t="str">
            <v>BACK CUSHION 1 COZY N4</v>
          </cell>
          <cell r="F1004">
            <v>0</v>
          </cell>
          <cell r="G1004">
            <v>0</v>
          </cell>
          <cell r="I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</row>
        <row r="1005">
          <cell r="C1005" t="str">
            <v>COZ-074</v>
          </cell>
          <cell r="E1005" t="str">
            <v>BACK CUSHION 2 COZY N4 BORDIR</v>
          </cell>
          <cell r="F1005">
            <v>0</v>
          </cell>
          <cell r="G1005">
            <v>0</v>
          </cell>
          <cell r="I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</row>
        <row r="1006">
          <cell r="C1006" t="str">
            <v>LO-I9-001</v>
          </cell>
          <cell r="D1006" t="str">
            <v>JCOZ-049</v>
          </cell>
          <cell r="E1006" t="str">
            <v>SEAT COVER C-371 L7</v>
          </cell>
          <cell r="F1006">
            <v>0</v>
          </cell>
          <cell r="G1006">
            <v>0</v>
          </cell>
          <cell r="I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C1007" t="str">
            <v>COZ-I9-034</v>
          </cell>
          <cell r="D1007" t="str">
            <v>JCOZ-048</v>
          </cell>
          <cell r="E1007" t="str">
            <v>BACK COVER- 1 COZY L7</v>
          </cell>
          <cell r="F1007">
            <v>0</v>
          </cell>
          <cell r="G1007">
            <v>0</v>
          </cell>
          <cell r="I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C1008" t="str">
            <v>COZ-I9-035</v>
          </cell>
          <cell r="D1008" t="str">
            <v>JCOZ-047</v>
          </cell>
          <cell r="E1008" t="str">
            <v>BACK COVER- 2 COZY L7</v>
          </cell>
          <cell r="F1008">
            <v>0</v>
          </cell>
          <cell r="G1008">
            <v>0</v>
          </cell>
          <cell r="I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</row>
        <row r="1009">
          <cell r="C1009" t="str">
            <v>COZ-099</v>
          </cell>
          <cell r="D1009" t="str">
            <v>JCOZ-034</v>
          </cell>
          <cell r="E1009" t="str">
            <v>SEAT COVER C-371 N3</v>
          </cell>
          <cell r="F1009">
            <v>0</v>
          </cell>
          <cell r="G1009">
            <v>0</v>
          </cell>
          <cell r="I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</row>
        <row r="1010">
          <cell r="C1010" t="str">
            <v>COZ-100</v>
          </cell>
          <cell r="D1010" t="str">
            <v>JCOZ-057</v>
          </cell>
          <cell r="E1010" t="str">
            <v>BACK COVER- 1 COZY N3</v>
          </cell>
          <cell r="F1010">
            <v>0</v>
          </cell>
          <cell r="G1010">
            <v>0</v>
          </cell>
          <cell r="I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</row>
        <row r="1011">
          <cell r="C1011" t="str">
            <v>COZ-101</v>
          </cell>
          <cell r="D1011" t="str">
            <v>JCOZ-058</v>
          </cell>
          <cell r="E1011" t="str">
            <v>BACK COVER- 2 COZY N3</v>
          </cell>
          <cell r="F1011">
            <v>0</v>
          </cell>
          <cell r="G1011">
            <v>0</v>
          </cell>
          <cell r="I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</row>
        <row r="1012">
          <cell r="C1012" t="str">
            <v>COZ-163</v>
          </cell>
          <cell r="E1012" t="str">
            <v>BACK COVER- 2 COZY Y2 BORDIR</v>
          </cell>
          <cell r="F1012">
            <v>0</v>
          </cell>
          <cell r="G1012">
            <v>0</v>
          </cell>
          <cell r="I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</row>
        <row r="1013">
          <cell r="C1013" t="str">
            <v>COZ-I9-040</v>
          </cell>
          <cell r="D1013" t="str">
            <v>JCOZ-067</v>
          </cell>
          <cell r="E1013" t="str">
            <v>BACK CUSHION-1 COZY REDO3</v>
          </cell>
          <cell r="F1013">
            <v>0</v>
          </cell>
          <cell r="G1013">
            <v>0</v>
          </cell>
          <cell r="I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</row>
        <row r="1014">
          <cell r="C1014" t="str">
            <v>COZ-I9-041</v>
          </cell>
          <cell r="D1014" t="str">
            <v>JCOZ-068</v>
          </cell>
          <cell r="E1014" t="str">
            <v>BACK CUSHION-2 COZY RED O3</v>
          </cell>
          <cell r="F1014">
            <v>0</v>
          </cell>
          <cell r="G1014">
            <v>0</v>
          </cell>
          <cell r="I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</row>
        <row r="1015">
          <cell r="C1015" t="str">
            <v>COZ-I9-039</v>
          </cell>
          <cell r="D1015" t="str">
            <v>JCOZ-065</v>
          </cell>
          <cell r="E1015" t="str">
            <v>SEAT CUSHION COZY RED O3</v>
          </cell>
          <cell r="F1015">
            <v>4</v>
          </cell>
          <cell r="G1015">
            <v>0</v>
          </cell>
          <cell r="I1015">
            <v>0</v>
          </cell>
          <cell r="N1015">
            <v>0</v>
          </cell>
          <cell r="O1015">
            <v>-4</v>
          </cell>
          <cell r="P1015">
            <v>0</v>
          </cell>
          <cell r="Q1015">
            <v>0</v>
          </cell>
        </row>
        <row r="1016">
          <cell r="C1016" t="str">
            <v>COZ-042</v>
          </cell>
          <cell r="E1016" t="str">
            <v>SEAT COVER C-371 YK3</v>
          </cell>
          <cell r="F1016">
            <v>0</v>
          </cell>
          <cell r="G1016">
            <v>0</v>
          </cell>
          <cell r="I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</row>
        <row r="1017">
          <cell r="C1017" t="str">
            <v>COZ-I9-006</v>
          </cell>
          <cell r="D1017" t="str">
            <v>JCOZ-031</v>
          </cell>
          <cell r="E1017" t="str">
            <v>BACK CUSHION 1 COZY MAROON YK3</v>
          </cell>
          <cell r="F1017">
            <v>0</v>
          </cell>
          <cell r="G1017">
            <v>0</v>
          </cell>
          <cell r="I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C1018" t="str">
            <v>COZ-I9-013</v>
          </cell>
          <cell r="D1018" t="str">
            <v>JCOZ-032</v>
          </cell>
          <cell r="E1018" t="str">
            <v>BACK CUSHION 2 COZY MAROON YK3</v>
          </cell>
          <cell r="F1018">
            <v>0</v>
          </cell>
          <cell r="G1018">
            <v>0</v>
          </cell>
          <cell r="I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C1019" t="str">
            <v>COZ-I9-020</v>
          </cell>
          <cell r="D1019" t="str">
            <v>JCOZ-030</v>
          </cell>
          <cell r="E1019" t="str">
            <v>SEAT CUSHION COZY MAROON YK3</v>
          </cell>
          <cell r="F1019">
            <v>0</v>
          </cell>
          <cell r="G1019">
            <v>0</v>
          </cell>
          <cell r="I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C1020" t="str">
            <v>LOT-I9-002</v>
          </cell>
          <cell r="E1020" t="str">
            <v>SEAT COVER C-371 L1</v>
          </cell>
          <cell r="F1020">
            <v>0</v>
          </cell>
          <cell r="G1020">
            <v>0</v>
          </cell>
          <cell r="I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</row>
        <row r="1021">
          <cell r="C1021" t="str">
            <v>COZ-I9-043</v>
          </cell>
          <cell r="E1021" t="str">
            <v>BACK COVER- 1 COZY L1</v>
          </cell>
          <cell r="F1021">
            <v>0</v>
          </cell>
          <cell r="G1021">
            <v>0</v>
          </cell>
          <cell r="I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</row>
        <row r="1022">
          <cell r="C1022" t="str">
            <v>COZ-I9-044</v>
          </cell>
          <cell r="E1022" t="str">
            <v>BACK COVER- 2 COZY L1</v>
          </cell>
          <cell r="F1022">
            <v>0</v>
          </cell>
          <cell r="G1022">
            <v>0</v>
          </cell>
          <cell r="I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C1023" t="str">
            <v>COZ-I9-018</v>
          </cell>
          <cell r="E1023" t="str">
            <v>SEAT COVER C-371 S2</v>
          </cell>
          <cell r="F1023">
            <v>0</v>
          </cell>
          <cell r="G1023">
            <v>0</v>
          </cell>
          <cell r="I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</row>
        <row r="1024">
          <cell r="C1024" t="str">
            <v>COZ-I9-004</v>
          </cell>
          <cell r="E1024" t="str">
            <v>BACK COVER- 1 COZY S2</v>
          </cell>
          <cell r="F1024">
            <v>0</v>
          </cell>
          <cell r="G1024">
            <v>0</v>
          </cell>
          <cell r="I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C1025" t="str">
            <v>COZ-I9-011</v>
          </cell>
          <cell r="E1025" t="str">
            <v>BACK COVER- 2 COZY S2</v>
          </cell>
          <cell r="F1025">
            <v>0</v>
          </cell>
          <cell r="G1025">
            <v>0</v>
          </cell>
          <cell r="I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</row>
        <row r="1026">
          <cell r="C1026" t="str">
            <v>COZ-I9-002</v>
          </cell>
          <cell r="D1026" t="str">
            <v>JCOZ-072</v>
          </cell>
          <cell r="E1026" t="str">
            <v>BACK CUSHION 1 COZY BLUE Y1</v>
          </cell>
          <cell r="F1026">
            <v>0</v>
          </cell>
          <cell r="G1026">
            <v>0</v>
          </cell>
          <cell r="I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C1027" t="str">
            <v>COZ-I9-009</v>
          </cell>
          <cell r="D1027" t="str">
            <v>JCOZ-073</v>
          </cell>
          <cell r="E1027" t="str">
            <v>BACK CUSHION 2 COZY BLUE Y1</v>
          </cell>
          <cell r="F1027">
            <v>0</v>
          </cell>
          <cell r="G1027">
            <v>0</v>
          </cell>
          <cell r="I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</row>
        <row r="1028">
          <cell r="C1028" t="str">
            <v>COZ-I9-016</v>
          </cell>
          <cell r="D1028" t="str">
            <v>JCOZ-071</v>
          </cell>
          <cell r="E1028" t="str">
            <v>SEAT CUSHION COZY BLUE Y1</v>
          </cell>
          <cell r="F1028">
            <v>0</v>
          </cell>
          <cell r="G1028">
            <v>0</v>
          </cell>
          <cell r="I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</row>
        <row r="1029">
          <cell r="C1029" t="str">
            <v>COZ-I9-015</v>
          </cell>
          <cell r="D1029" t="str">
            <v>JCOZ-077</v>
          </cell>
          <cell r="E1029" t="str">
            <v>SEAT COVER C-371 S1</v>
          </cell>
          <cell r="F1029">
            <v>0</v>
          </cell>
          <cell r="G1029">
            <v>0</v>
          </cell>
          <cell r="I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</row>
        <row r="1030">
          <cell r="C1030" t="str">
            <v>COZ-I9-001</v>
          </cell>
          <cell r="D1030" t="str">
            <v>JCOZ-078</v>
          </cell>
          <cell r="E1030" t="str">
            <v>BACK COVER- 1 COZY S1</v>
          </cell>
          <cell r="F1030">
            <v>0</v>
          </cell>
          <cell r="G1030">
            <v>0</v>
          </cell>
          <cell r="I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</row>
        <row r="1031">
          <cell r="C1031" t="str">
            <v>COZ-I9-008</v>
          </cell>
          <cell r="D1031" t="str">
            <v>JCOZ-079</v>
          </cell>
          <cell r="E1031" t="str">
            <v>BACK COVER- 2 COZY S1</v>
          </cell>
          <cell r="F1031">
            <v>0</v>
          </cell>
          <cell r="G1031">
            <v>0</v>
          </cell>
          <cell r="I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</row>
        <row r="1032">
          <cell r="C1032" t="str">
            <v>CAL-I9-004T</v>
          </cell>
          <cell r="D1032" t="str">
            <v>JCAL-015</v>
          </cell>
          <cell r="E1032" t="str">
            <v>BACK CUSHION CAL BLUE O1</v>
          </cell>
          <cell r="F1032">
            <v>0</v>
          </cell>
          <cell r="G1032">
            <v>0</v>
          </cell>
          <cell r="I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C1033" t="str">
            <v>DAI-I9-003T</v>
          </cell>
          <cell r="D1033" t="str">
            <v>DAI-062</v>
          </cell>
          <cell r="E1033" t="str">
            <v>SEAT CUSHION DAISHOGUN BLUE O1</v>
          </cell>
          <cell r="F1033">
            <v>0</v>
          </cell>
          <cell r="G1033">
            <v>0</v>
          </cell>
          <cell r="I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C1034" t="str">
            <v>DAI-I9-002T</v>
          </cell>
          <cell r="D1034" t="str">
            <v>JCAL-016</v>
          </cell>
          <cell r="E1034" t="str">
            <v>BACK CUSHION CAL RED O3</v>
          </cell>
          <cell r="F1034">
            <v>0</v>
          </cell>
          <cell r="G1034">
            <v>0</v>
          </cell>
          <cell r="I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C1035" t="str">
            <v>DAI-I9-005T</v>
          </cell>
          <cell r="D1035" t="str">
            <v>JDAI-012</v>
          </cell>
          <cell r="E1035" t="str">
            <v>SEAT CUSHION DAISHOGUN RED O3</v>
          </cell>
          <cell r="F1035">
            <v>0</v>
          </cell>
          <cell r="G1035">
            <v>0</v>
          </cell>
          <cell r="I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C1036" t="str">
            <v>CAL-I9-008T</v>
          </cell>
          <cell r="D1036" t="str">
            <v>JCAL-017</v>
          </cell>
          <cell r="E1036" t="str">
            <v>BACK CUSHION CAL GREEN O6</v>
          </cell>
          <cell r="F1036">
            <v>0</v>
          </cell>
          <cell r="G1036">
            <v>0</v>
          </cell>
          <cell r="I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C1037" t="str">
            <v>DAI-I9-004T</v>
          </cell>
          <cell r="D1037" t="str">
            <v>JDAI-013</v>
          </cell>
          <cell r="E1037" t="str">
            <v>SEAT CUSHION DAISHOGUN GREEN O6</v>
          </cell>
          <cell r="F1037">
            <v>0</v>
          </cell>
          <cell r="G1037">
            <v>0</v>
          </cell>
          <cell r="I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C1038" t="str">
            <v>CAL-I9-002T</v>
          </cell>
          <cell r="D1038" t="str">
            <v>JCAL-018</v>
          </cell>
          <cell r="E1038" t="str">
            <v>BACK CUSHION CAL BLACK O7</v>
          </cell>
          <cell r="F1038">
            <v>0</v>
          </cell>
          <cell r="G1038">
            <v>0</v>
          </cell>
          <cell r="I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C1039" t="str">
            <v>DAI-I9-001T</v>
          </cell>
          <cell r="D1039" t="str">
            <v>JDAI-0114</v>
          </cell>
          <cell r="E1039" t="str">
            <v>SEAT CUSHION DAISHOGUN BLACK O7</v>
          </cell>
          <cell r="F1039">
            <v>0</v>
          </cell>
          <cell r="G1039">
            <v>0</v>
          </cell>
          <cell r="I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C1040" t="str">
            <v>COZ-I9-105</v>
          </cell>
          <cell r="E1040" t="str">
            <v>BACK CUSHION-1 COZY CREAM N5</v>
          </cell>
          <cell r="F1040">
            <v>0</v>
          </cell>
          <cell r="G1040">
            <v>0</v>
          </cell>
          <cell r="I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C1041" t="str">
            <v>COZ-I9-104</v>
          </cell>
          <cell r="E1041" t="str">
            <v>BACK CUSHION-2 COZY CREAM N5</v>
          </cell>
          <cell r="F1041">
            <v>0</v>
          </cell>
          <cell r="G1041">
            <v>0</v>
          </cell>
          <cell r="I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C1042" t="str">
            <v>COZ-I9-103</v>
          </cell>
          <cell r="E1042" t="str">
            <v>SEAT CUSHION COZY CREAM N5</v>
          </cell>
          <cell r="F1042">
            <v>0</v>
          </cell>
          <cell r="G1042">
            <v>0</v>
          </cell>
          <cell r="I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</row>
        <row r="1043">
          <cell r="E1043" t="str">
            <v>BACK CUSHION-2 HANAKO O7 SABLON</v>
          </cell>
          <cell r="F1043">
            <v>0</v>
          </cell>
          <cell r="G1043">
            <v>0</v>
          </cell>
          <cell r="I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</row>
        <row r="1044">
          <cell r="C1044" t="str">
            <v>TAR-I9-051T</v>
          </cell>
          <cell r="E1044" t="str">
            <v>SEAT CUSHION TARO S O7</v>
          </cell>
          <cell r="F1044">
            <v>0</v>
          </cell>
          <cell r="G1044">
            <v>0</v>
          </cell>
          <cell r="I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</row>
        <row r="1045">
          <cell r="F1045">
            <v>0</v>
          </cell>
          <cell r="G1045">
            <v>0</v>
          </cell>
          <cell r="I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</row>
        <row r="1046">
          <cell r="F1046">
            <v>0</v>
          </cell>
          <cell r="G1046">
            <v>0</v>
          </cell>
          <cell r="I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</row>
        <row r="1047">
          <cell r="F1047">
            <v>0</v>
          </cell>
          <cell r="G1047">
            <v>0</v>
          </cell>
          <cell r="I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</row>
        <row r="1048">
          <cell r="F1048">
            <v>0</v>
          </cell>
          <cell r="G1048">
            <v>0</v>
          </cell>
          <cell r="I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</row>
        <row r="1049">
          <cell r="F1049">
            <v>0</v>
          </cell>
          <cell r="G1049">
            <v>0</v>
          </cell>
          <cell r="I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</row>
        <row r="1050">
          <cell r="F1050">
            <v>0</v>
          </cell>
          <cell r="G1050">
            <v>0</v>
          </cell>
          <cell r="I1050">
            <v>0</v>
          </cell>
          <cell r="N1050">
            <v>0</v>
          </cell>
          <cell r="P1050">
            <v>0</v>
          </cell>
          <cell r="Q1050">
            <v>0</v>
          </cell>
        </row>
        <row r="1051">
          <cell r="F1051">
            <v>0</v>
          </cell>
          <cell r="G1051">
            <v>0</v>
          </cell>
          <cell r="I1051">
            <v>0</v>
          </cell>
          <cell r="N1051">
            <v>0</v>
          </cell>
          <cell r="P1051">
            <v>0</v>
          </cell>
          <cell r="Q1051">
            <v>0</v>
          </cell>
        </row>
        <row r="1052">
          <cell r="F1052">
            <v>0</v>
          </cell>
          <cell r="G1052">
            <v>0</v>
          </cell>
          <cell r="I1052">
            <v>0</v>
          </cell>
          <cell r="N1052">
            <v>0</v>
          </cell>
          <cell r="P1052">
            <v>0</v>
          </cell>
          <cell r="Q1052">
            <v>0</v>
          </cell>
        </row>
        <row r="1053">
          <cell r="F1053">
            <v>0</v>
          </cell>
          <cell r="G1053">
            <v>0</v>
          </cell>
          <cell r="I1053">
            <v>0</v>
          </cell>
          <cell r="N1053">
            <v>0</v>
          </cell>
          <cell r="P1053">
            <v>0</v>
          </cell>
          <cell r="Q1053">
            <v>0</v>
          </cell>
        </row>
        <row r="1054">
          <cell r="F1054">
            <v>0</v>
          </cell>
          <cell r="G1054">
            <v>0</v>
          </cell>
          <cell r="I1054">
            <v>0</v>
          </cell>
          <cell r="N1054">
            <v>0</v>
          </cell>
          <cell r="P1054">
            <v>0</v>
          </cell>
          <cell r="Q1054">
            <v>0</v>
          </cell>
        </row>
        <row r="1055">
          <cell r="F1055">
            <v>0</v>
          </cell>
          <cell r="G1055">
            <v>0</v>
          </cell>
          <cell r="I1055">
            <v>0</v>
          </cell>
          <cell r="N1055">
            <v>0</v>
          </cell>
          <cell r="P1055">
            <v>0</v>
          </cell>
          <cell r="Q1055">
            <v>0</v>
          </cell>
        </row>
        <row r="1056">
          <cell r="F1056">
            <v>0</v>
          </cell>
          <cell r="G1056">
            <v>0</v>
          </cell>
          <cell r="I1056">
            <v>0</v>
          </cell>
          <cell r="N1056">
            <v>0</v>
          </cell>
          <cell r="P1056">
            <v>0</v>
          </cell>
          <cell r="Q1056">
            <v>0</v>
          </cell>
        </row>
        <row r="1057">
          <cell r="F1057">
            <v>0</v>
          </cell>
          <cell r="G1057">
            <v>0</v>
          </cell>
          <cell r="I1057">
            <v>0</v>
          </cell>
          <cell r="N1057">
            <v>0</v>
          </cell>
          <cell r="P1057">
            <v>0</v>
          </cell>
          <cell r="Q1057">
            <v>0</v>
          </cell>
        </row>
        <row r="1058">
          <cell r="F1058">
            <v>0</v>
          </cell>
          <cell r="G1058">
            <v>0</v>
          </cell>
          <cell r="I1058">
            <v>0</v>
          </cell>
          <cell r="N1058">
            <v>0</v>
          </cell>
          <cell r="P1058">
            <v>0</v>
          </cell>
          <cell r="Q1058">
            <v>0</v>
          </cell>
        </row>
        <row r="1059">
          <cell r="F1059">
            <v>0</v>
          </cell>
          <cell r="G1059">
            <v>0</v>
          </cell>
          <cell r="I1059">
            <v>0</v>
          </cell>
          <cell r="N1059">
            <v>0</v>
          </cell>
          <cell r="P1059">
            <v>0</v>
          </cell>
          <cell r="Q1059">
            <v>0</v>
          </cell>
        </row>
        <row r="1060">
          <cell r="F1060">
            <v>0</v>
          </cell>
          <cell r="G1060">
            <v>0</v>
          </cell>
          <cell r="I1060">
            <v>0</v>
          </cell>
          <cell r="N1060">
            <v>0</v>
          </cell>
          <cell r="P1060">
            <v>0</v>
          </cell>
          <cell r="Q1060">
            <v>0</v>
          </cell>
        </row>
        <row r="1061">
          <cell r="F1061">
            <v>0</v>
          </cell>
          <cell r="G1061">
            <v>0</v>
          </cell>
          <cell r="I1061">
            <v>0</v>
          </cell>
          <cell r="N1061">
            <v>0</v>
          </cell>
          <cell r="P1061">
            <v>0</v>
          </cell>
          <cell r="Q1061">
            <v>0</v>
          </cell>
        </row>
        <row r="1062">
          <cell r="F1062">
            <v>0</v>
          </cell>
          <cell r="G1062">
            <v>0</v>
          </cell>
          <cell r="I1062">
            <v>0</v>
          </cell>
          <cell r="N1062">
            <v>0</v>
          </cell>
          <cell r="P1062">
            <v>0</v>
          </cell>
          <cell r="Q1062">
            <v>0</v>
          </cell>
        </row>
        <row r="1063">
          <cell r="F1063">
            <v>0</v>
          </cell>
          <cell r="G1063">
            <v>0</v>
          </cell>
          <cell r="I1063">
            <v>0</v>
          </cell>
          <cell r="N1063">
            <v>0</v>
          </cell>
          <cell r="P1063">
            <v>0</v>
          </cell>
          <cell r="Q1063">
            <v>0</v>
          </cell>
        </row>
        <row r="1064">
          <cell r="F1064">
            <v>0</v>
          </cell>
          <cell r="G1064">
            <v>0</v>
          </cell>
          <cell r="I1064">
            <v>0</v>
          </cell>
          <cell r="N1064">
            <v>0</v>
          </cell>
          <cell r="P1064">
            <v>0</v>
          </cell>
          <cell r="Q1064">
            <v>0</v>
          </cell>
        </row>
        <row r="1065">
          <cell r="F1065">
            <v>0</v>
          </cell>
          <cell r="G1065">
            <v>0</v>
          </cell>
          <cell r="I1065">
            <v>0</v>
          </cell>
          <cell r="N1065">
            <v>0</v>
          </cell>
          <cell r="P1065">
            <v>0</v>
          </cell>
          <cell r="Q1065">
            <v>0</v>
          </cell>
        </row>
        <row r="1066">
          <cell r="F1066">
            <v>0</v>
          </cell>
          <cell r="G1066">
            <v>0</v>
          </cell>
          <cell r="I1066">
            <v>0</v>
          </cell>
          <cell r="N1066">
            <v>0</v>
          </cell>
          <cell r="P1066">
            <v>0</v>
          </cell>
          <cell r="Q1066">
            <v>0</v>
          </cell>
        </row>
        <row r="1067">
          <cell r="F1067">
            <v>0</v>
          </cell>
          <cell r="G1067">
            <v>0</v>
          </cell>
          <cell r="I1067">
            <v>0</v>
          </cell>
          <cell r="N1067">
            <v>0</v>
          </cell>
          <cell r="P1067">
            <v>0</v>
          </cell>
          <cell r="Q1067">
            <v>0</v>
          </cell>
        </row>
        <row r="1068">
          <cell r="F1068">
            <v>0</v>
          </cell>
          <cell r="G1068">
            <v>0</v>
          </cell>
          <cell r="I1068">
            <v>0</v>
          </cell>
          <cell r="N1068">
            <v>0</v>
          </cell>
          <cell r="P1068">
            <v>0</v>
          </cell>
          <cell r="Q1068">
            <v>0</v>
          </cell>
        </row>
        <row r="1069">
          <cell r="F1069">
            <v>0</v>
          </cell>
          <cell r="G1069">
            <v>0</v>
          </cell>
          <cell r="I1069">
            <v>0</v>
          </cell>
          <cell r="N1069">
            <v>0</v>
          </cell>
          <cell r="P1069">
            <v>0</v>
          </cell>
          <cell r="Q1069">
            <v>0</v>
          </cell>
        </row>
        <row r="1070">
          <cell r="F1070">
            <v>0</v>
          </cell>
          <cell r="G1070">
            <v>0</v>
          </cell>
          <cell r="I1070">
            <v>0</v>
          </cell>
          <cell r="N1070">
            <v>0</v>
          </cell>
          <cell r="P1070">
            <v>0</v>
          </cell>
          <cell r="Q1070">
            <v>0</v>
          </cell>
        </row>
        <row r="1071">
          <cell r="F1071">
            <v>0</v>
          </cell>
          <cell r="G1071">
            <v>0</v>
          </cell>
          <cell r="I1071">
            <v>0</v>
          </cell>
          <cell r="N1071">
            <v>0</v>
          </cell>
          <cell r="P1071">
            <v>0</v>
          </cell>
          <cell r="Q1071">
            <v>0</v>
          </cell>
        </row>
        <row r="1072">
          <cell r="F1072">
            <v>0</v>
          </cell>
          <cell r="G1072">
            <v>0</v>
          </cell>
          <cell r="I1072">
            <v>0</v>
          </cell>
          <cell r="N1072">
            <v>0</v>
          </cell>
          <cell r="P1072">
            <v>0</v>
          </cell>
          <cell r="Q1072">
            <v>0</v>
          </cell>
        </row>
        <row r="1073">
          <cell r="F1073">
            <v>0</v>
          </cell>
          <cell r="G1073">
            <v>0</v>
          </cell>
          <cell r="I1073">
            <v>0</v>
          </cell>
          <cell r="N1073">
            <v>0</v>
          </cell>
          <cell r="P1073">
            <v>0</v>
          </cell>
          <cell r="Q1073">
            <v>0</v>
          </cell>
        </row>
        <row r="1074">
          <cell r="F1074">
            <v>0</v>
          </cell>
          <cell r="G1074">
            <v>0</v>
          </cell>
          <cell r="I1074">
            <v>0</v>
          </cell>
          <cell r="N1074">
            <v>0</v>
          </cell>
          <cell r="P1074">
            <v>0</v>
          </cell>
          <cell r="Q1074">
            <v>0</v>
          </cell>
        </row>
        <row r="1075">
          <cell r="F1075">
            <v>0</v>
          </cell>
          <cell r="G1075">
            <v>0</v>
          </cell>
          <cell r="I1075">
            <v>0</v>
          </cell>
          <cell r="N1075">
            <v>0</v>
          </cell>
          <cell r="P1075">
            <v>0</v>
          </cell>
          <cell r="Q1075">
            <v>0</v>
          </cell>
        </row>
        <row r="1076">
          <cell r="F1076">
            <v>0</v>
          </cell>
          <cell r="G1076">
            <v>0</v>
          </cell>
          <cell r="I1076">
            <v>0</v>
          </cell>
          <cell r="N1076">
            <v>0</v>
          </cell>
          <cell r="P1076">
            <v>0</v>
          </cell>
          <cell r="Q1076">
            <v>0</v>
          </cell>
        </row>
        <row r="1077">
          <cell r="F1077">
            <v>0</v>
          </cell>
          <cell r="G1077">
            <v>0</v>
          </cell>
          <cell r="I1077">
            <v>0</v>
          </cell>
          <cell r="N1077">
            <v>0</v>
          </cell>
          <cell r="P1077">
            <v>0</v>
          </cell>
          <cell r="Q1077">
            <v>0</v>
          </cell>
        </row>
        <row r="1078">
          <cell r="F1078">
            <v>0</v>
          </cell>
          <cell r="G1078">
            <v>0</v>
          </cell>
          <cell r="I1078">
            <v>0</v>
          </cell>
          <cell r="N1078">
            <v>0</v>
          </cell>
          <cell r="P1078">
            <v>0</v>
          </cell>
          <cell r="Q1078">
            <v>0</v>
          </cell>
        </row>
        <row r="1079">
          <cell r="F1079">
            <v>0</v>
          </cell>
          <cell r="G1079">
            <v>0</v>
          </cell>
          <cell r="I1079">
            <v>0</v>
          </cell>
          <cell r="N1079">
            <v>0</v>
          </cell>
          <cell r="P1079">
            <v>0</v>
          </cell>
          <cell r="Q1079">
            <v>0</v>
          </cell>
        </row>
        <row r="1080">
          <cell r="F1080">
            <v>0</v>
          </cell>
          <cell r="G1080">
            <v>0</v>
          </cell>
          <cell r="I1080">
            <v>0</v>
          </cell>
          <cell r="N1080">
            <v>0</v>
          </cell>
          <cell r="P1080">
            <v>0</v>
          </cell>
          <cell r="Q1080">
            <v>0</v>
          </cell>
        </row>
        <row r="1081">
          <cell r="F1081">
            <v>0</v>
          </cell>
          <cell r="G1081">
            <v>0</v>
          </cell>
          <cell r="I1081">
            <v>0</v>
          </cell>
          <cell r="N1081">
            <v>0</v>
          </cell>
          <cell r="P1081">
            <v>0</v>
          </cell>
          <cell r="Q1081">
            <v>0</v>
          </cell>
        </row>
        <row r="1082">
          <cell r="F1082">
            <v>0</v>
          </cell>
          <cell r="G1082">
            <v>0</v>
          </cell>
          <cell r="I1082">
            <v>0</v>
          </cell>
          <cell r="N1082">
            <v>0</v>
          </cell>
          <cell r="P1082">
            <v>0</v>
          </cell>
          <cell r="Q1082">
            <v>0</v>
          </cell>
        </row>
        <row r="1083">
          <cell r="F1083">
            <v>0</v>
          </cell>
          <cell r="G1083">
            <v>0</v>
          </cell>
          <cell r="I1083">
            <v>0</v>
          </cell>
          <cell r="N1083">
            <v>0</v>
          </cell>
          <cell r="P1083">
            <v>0</v>
          </cell>
          <cell r="Q1083">
            <v>0</v>
          </cell>
        </row>
        <row r="1084">
          <cell r="F1084">
            <v>0</v>
          </cell>
          <cell r="G1084">
            <v>0</v>
          </cell>
          <cell r="I1084">
            <v>0</v>
          </cell>
          <cell r="N1084">
            <v>0</v>
          </cell>
          <cell r="P1084">
            <v>0</v>
          </cell>
          <cell r="Q1084">
            <v>0</v>
          </cell>
        </row>
        <row r="1085">
          <cell r="F1085">
            <v>0</v>
          </cell>
          <cell r="G1085">
            <v>0</v>
          </cell>
          <cell r="I1085">
            <v>0</v>
          </cell>
          <cell r="N1085">
            <v>0</v>
          </cell>
          <cell r="P1085">
            <v>0</v>
          </cell>
          <cell r="Q1085">
            <v>0</v>
          </cell>
        </row>
        <row r="1086">
          <cell r="F1086">
            <v>0</v>
          </cell>
          <cell r="G1086">
            <v>0</v>
          </cell>
          <cell r="I1086">
            <v>0</v>
          </cell>
          <cell r="N1086">
            <v>0</v>
          </cell>
          <cell r="P1086">
            <v>0</v>
          </cell>
          <cell r="Q1086">
            <v>0</v>
          </cell>
        </row>
        <row r="1087">
          <cell r="F1087">
            <v>0</v>
          </cell>
          <cell r="G1087">
            <v>0</v>
          </cell>
          <cell r="I1087">
            <v>0</v>
          </cell>
          <cell r="N1087">
            <v>0</v>
          </cell>
          <cell r="P1087">
            <v>0</v>
          </cell>
          <cell r="Q1087">
            <v>0</v>
          </cell>
        </row>
        <row r="1088">
          <cell r="F1088">
            <v>0</v>
          </cell>
          <cell r="G1088">
            <v>0</v>
          </cell>
          <cell r="I1088">
            <v>0</v>
          </cell>
          <cell r="N1088">
            <v>0</v>
          </cell>
          <cell r="P1088">
            <v>0</v>
          </cell>
          <cell r="Q1088">
            <v>0</v>
          </cell>
        </row>
        <row r="1089">
          <cell r="F1089">
            <v>0</v>
          </cell>
          <cell r="G1089">
            <v>0</v>
          </cell>
          <cell r="I1089">
            <v>0</v>
          </cell>
          <cell r="N1089">
            <v>0</v>
          </cell>
          <cell r="P1089">
            <v>0</v>
          </cell>
          <cell r="Q1089">
            <v>0</v>
          </cell>
        </row>
        <row r="1090">
          <cell r="F1090">
            <v>0</v>
          </cell>
          <cell r="G1090">
            <v>0</v>
          </cell>
          <cell r="I1090">
            <v>0</v>
          </cell>
          <cell r="N1090">
            <v>0</v>
          </cell>
          <cell r="P1090">
            <v>0</v>
          </cell>
          <cell r="Q1090">
            <v>0</v>
          </cell>
        </row>
        <row r="1091">
          <cell r="F1091">
            <v>0</v>
          </cell>
          <cell r="G1091">
            <v>0</v>
          </cell>
          <cell r="I1091">
            <v>0</v>
          </cell>
          <cell r="N1091">
            <v>0</v>
          </cell>
          <cell r="P1091">
            <v>0</v>
          </cell>
          <cell r="Q1091">
            <v>0</v>
          </cell>
        </row>
        <row r="1092">
          <cell r="F1092">
            <v>0</v>
          </cell>
          <cell r="G1092">
            <v>0</v>
          </cell>
          <cell r="I1092">
            <v>0</v>
          </cell>
          <cell r="N1092">
            <v>0</v>
          </cell>
          <cell r="P1092">
            <v>0</v>
          </cell>
          <cell r="Q1092">
            <v>0</v>
          </cell>
        </row>
        <row r="1093">
          <cell r="F1093">
            <v>0</v>
          </cell>
          <cell r="G1093">
            <v>0</v>
          </cell>
          <cell r="I1093">
            <v>0</v>
          </cell>
          <cell r="N1093">
            <v>0</v>
          </cell>
          <cell r="P1093">
            <v>0</v>
          </cell>
          <cell r="Q1093">
            <v>0</v>
          </cell>
        </row>
        <row r="1094">
          <cell r="F1094">
            <v>0</v>
          </cell>
          <cell r="G1094">
            <v>0</v>
          </cell>
          <cell r="I1094">
            <v>0</v>
          </cell>
          <cell r="N1094">
            <v>0</v>
          </cell>
          <cell r="P1094">
            <v>0</v>
          </cell>
          <cell r="Q1094">
            <v>0</v>
          </cell>
        </row>
        <row r="1095">
          <cell r="F1095">
            <v>0</v>
          </cell>
          <cell r="G1095">
            <v>0</v>
          </cell>
          <cell r="I1095">
            <v>0</v>
          </cell>
          <cell r="N1095">
            <v>0</v>
          </cell>
          <cell r="P1095">
            <v>0</v>
          </cell>
          <cell r="Q1095">
            <v>0</v>
          </cell>
        </row>
        <row r="1096">
          <cell r="F1096">
            <v>0</v>
          </cell>
          <cell r="G1096">
            <v>0</v>
          </cell>
          <cell r="I1096">
            <v>0</v>
          </cell>
          <cell r="N1096">
            <v>0</v>
          </cell>
          <cell r="P1096">
            <v>0</v>
          </cell>
          <cell r="Q1096">
            <v>0</v>
          </cell>
        </row>
        <row r="1097">
          <cell r="F1097">
            <v>0</v>
          </cell>
          <cell r="G1097">
            <v>0</v>
          </cell>
          <cell r="I1097">
            <v>0</v>
          </cell>
          <cell r="N1097">
            <v>0</v>
          </cell>
          <cell r="P1097">
            <v>0</v>
          </cell>
          <cell r="Q1097">
            <v>0</v>
          </cell>
        </row>
        <row r="1098">
          <cell r="F1098">
            <v>0</v>
          </cell>
          <cell r="G1098">
            <v>0</v>
          </cell>
          <cell r="I1098">
            <v>0</v>
          </cell>
          <cell r="N1098">
            <v>0</v>
          </cell>
          <cell r="P1098">
            <v>0</v>
          </cell>
          <cell r="Q1098">
            <v>0</v>
          </cell>
        </row>
        <row r="1099">
          <cell r="F1099">
            <v>0</v>
          </cell>
          <cell r="G1099">
            <v>0</v>
          </cell>
          <cell r="I1099">
            <v>0</v>
          </cell>
          <cell r="N1099">
            <v>0</v>
          </cell>
          <cell r="P1099">
            <v>0</v>
          </cell>
          <cell r="Q1099">
            <v>0</v>
          </cell>
        </row>
        <row r="1100">
          <cell r="F1100">
            <v>0</v>
          </cell>
          <cell r="G1100">
            <v>0</v>
          </cell>
          <cell r="I1100">
            <v>0</v>
          </cell>
          <cell r="N1100">
            <v>0</v>
          </cell>
          <cell r="P1100">
            <v>0</v>
          </cell>
          <cell r="Q1100">
            <v>0</v>
          </cell>
        </row>
        <row r="1101">
          <cell r="F1101">
            <v>0</v>
          </cell>
          <cell r="G1101">
            <v>0</v>
          </cell>
          <cell r="I1101">
            <v>0</v>
          </cell>
          <cell r="N1101">
            <v>0</v>
          </cell>
          <cell r="P1101">
            <v>0</v>
          </cell>
          <cell r="Q1101">
            <v>0</v>
          </cell>
        </row>
        <row r="1102">
          <cell r="F1102">
            <v>0</v>
          </cell>
          <cell r="G1102">
            <v>0</v>
          </cell>
          <cell r="I1102">
            <v>0</v>
          </cell>
          <cell r="N1102">
            <v>0</v>
          </cell>
          <cell r="P1102">
            <v>0</v>
          </cell>
          <cell r="Q1102">
            <v>0</v>
          </cell>
        </row>
        <row r="1103">
          <cell r="F1103">
            <v>0</v>
          </cell>
          <cell r="G1103">
            <v>0</v>
          </cell>
          <cell r="I1103">
            <v>0</v>
          </cell>
          <cell r="N1103">
            <v>0</v>
          </cell>
          <cell r="P1103">
            <v>0</v>
          </cell>
          <cell r="Q1103">
            <v>0</v>
          </cell>
        </row>
        <row r="1104">
          <cell r="F1104">
            <v>0</v>
          </cell>
          <cell r="G1104">
            <v>0</v>
          </cell>
          <cell r="I1104">
            <v>0</v>
          </cell>
          <cell r="N1104">
            <v>0</v>
          </cell>
          <cell r="P1104">
            <v>0</v>
          </cell>
          <cell r="Q1104">
            <v>0</v>
          </cell>
        </row>
        <row r="1105">
          <cell r="F1105">
            <v>0</v>
          </cell>
          <cell r="G1105">
            <v>0</v>
          </cell>
          <cell r="I1105">
            <v>0</v>
          </cell>
          <cell r="N1105">
            <v>0</v>
          </cell>
          <cell r="P1105">
            <v>0</v>
          </cell>
          <cell r="Q1105">
            <v>0</v>
          </cell>
        </row>
        <row r="1106">
          <cell r="F1106">
            <v>0</v>
          </cell>
          <cell r="G1106">
            <v>0</v>
          </cell>
          <cell r="I1106">
            <v>0</v>
          </cell>
          <cell r="N1106">
            <v>0</v>
          </cell>
          <cell r="P1106">
            <v>0</v>
          </cell>
          <cell r="Q1106">
            <v>0</v>
          </cell>
        </row>
        <row r="1107">
          <cell r="F1107">
            <v>0</v>
          </cell>
          <cell r="G1107">
            <v>0</v>
          </cell>
          <cell r="I1107">
            <v>0</v>
          </cell>
          <cell r="N1107">
            <v>0</v>
          </cell>
          <cell r="P1107">
            <v>0</v>
          </cell>
          <cell r="Q1107">
            <v>0</v>
          </cell>
        </row>
        <row r="1108">
          <cell r="F1108">
            <v>0</v>
          </cell>
          <cell r="G1108">
            <v>0</v>
          </cell>
          <cell r="I1108">
            <v>0</v>
          </cell>
          <cell r="N1108">
            <v>0</v>
          </cell>
          <cell r="P1108">
            <v>0</v>
          </cell>
          <cell r="Q1108">
            <v>0</v>
          </cell>
        </row>
        <row r="1109">
          <cell r="F1109">
            <v>0</v>
          </cell>
          <cell r="G1109">
            <v>0</v>
          </cell>
          <cell r="I1109">
            <v>0</v>
          </cell>
          <cell r="N1109">
            <v>0</v>
          </cell>
          <cell r="P1109">
            <v>0</v>
          </cell>
          <cell r="Q1109">
            <v>0</v>
          </cell>
        </row>
        <row r="1110">
          <cell r="F1110">
            <v>0</v>
          </cell>
          <cell r="G1110">
            <v>0</v>
          </cell>
          <cell r="I1110">
            <v>0</v>
          </cell>
          <cell r="N1110">
            <v>0</v>
          </cell>
          <cell r="P1110">
            <v>0</v>
          </cell>
          <cell r="Q1110">
            <v>0</v>
          </cell>
        </row>
        <row r="1111">
          <cell r="F1111">
            <v>0</v>
          </cell>
          <cell r="G1111">
            <v>0</v>
          </cell>
          <cell r="I1111">
            <v>0</v>
          </cell>
          <cell r="N1111">
            <v>0</v>
          </cell>
          <cell r="P1111">
            <v>0</v>
          </cell>
          <cell r="Q1111">
            <v>0</v>
          </cell>
        </row>
        <row r="1112">
          <cell r="F1112">
            <v>0</v>
          </cell>
          <cell r="G1112">
            <v>0</v>
          </cell>
          <cell r="I1112">
            <v>0</v>
          </cell>
          <cell r="N1112">
            <v>0</v>
          </cell>
          <cell r="P1112">
            <v>0</v>
          </cell>
          <cell r="Q1112">
            <v>0</v>
          </cell>
        </row>
        <row r="1113">
          <cell r="F1113">
            <v>0</v>
          </cell>
          <cell r="G1113">
            <v>0</v>
          </cell>
          <cell r="I1113">
            <v>0</v>
          </cell>
          <cell r="N1113">
            <v>0</v>
          </cell>
          <cell r="P1113">
            <v>0</v>
          </cell>
          <cell r="Q1113">
            <v>0</v>
          </cell>
        </row>
        <row r="1114">
          <cell r="F1114">
            <v>0</v>
          </cell>
          <cell r="G1114">
            <v>0</v>
          </cell>
          <cell r="I1114">
            <v>0</v>
          </cell>
          <cell r="N1114">
            <v>0</v>
          </cell>
          <cell r="P1114">
            <v>0</v>
          </cell>
          <cell r="Q1114">
            <v>0</v>
          </cell>
        </row>
        <row r="1115">
          <cell r="F1115">
            <v>0</v>
          </cell>
          <cell r="G1115">
            <v>0</v>
          </cell>
          <cell r="I1115">
            <v>0</v>
          </cell>
          <cell r="N1115">
            <v>0</v>
          </cell>
          <cell r="P1115">
            <v>0</v>
          </cell>
          <cell r="Q1115">
            <v>0</v>
          </cell>
        </row>
        <row r="1116">
          <cell r="F1116">
            <v>0</v>
          </cell>
          <cell r="G1116">
            <v>0</v>
          </cell>
          <cell r="I1116">
            <v>0</v>
          </cell>
          <cell r="N1116">
            <v>0</v>
          </cell>
          <cell r="P1116">
            <v>0</v>
          </cell>
          <cell r="Q1116">
            <v>0</v>
          </cell>
        </row>
        <row r="1117">
          <cell r="F1117">
            <v>0</v>
          </cell>
          <cell r="G1117">
            <v>0</v>
          </cell>
          <cell r="I1117">
            <v>0</v>
          </cell>
          <cell r="N1117">
            <v>0</v>
          </cell>
          <cell r="P1117">
            <v>0</v>
          </cell>
          <cell r="Q1117">
            <v>0</v>
          </cell>
        </row>
        <row r="1118">
          <cell r="F1118">
            <v>0</v>
          </cell>
          <cell r="G1118">
            <v>0</v>
          </cell>
          <cell r="I1118">
            <v>0</v>
          </cell>
          <cell r="N1118">
            <v>0</v>
          </cell>
          <cell r="P1118">
            <v>0</v>
          </cell>
          <cell r="Q1118">
            <v>0</v>
          </cell>
        </row>
        <row r="1119">
          <cell r="F1119">
            <v>0</v>
          </cell>
          <cell r="G1119">
            <v>0</v>
          </cell>
          <cell r="I1119">
            <v>0</v>
          </cell>
          <cell r="N1119">
            <v>0</v>
          </cell>
          <cell r="P1119">
            <v>0</v>
          </cell>
          <cell r="Q1119">
            <v>0</v>
          </cell>
        </row>
        <row r="1120">
          <cell r="F1120">
            <v>0</v>
          </cell>
          <cell r="G1120">
            <v>0</v>
          </cell>
          <cell r="I1120">
            <v>0</v>
          </cell>
          <cell r="N1120">
            <v>0</v>
          </cell>
          <cell r="P1120">
            <v>0</v>
          </cell>
          <cell r="Q1120">
            <v>0</v>
          </cell>
        </row>
        <row r="1121">
          <cell r="F1121">
            <v>0</v>
          </cell>
          <cell r="G1121">
            <v>0</v>
          </cell>
          <cell r="I1121">
            <v>0</v>
          </cell>
          <cell r="N1121">
            <v>0</v>
          </cell>
          <cell r="P1121">
            <v>0</v>
          </cell>
          <cell r="Q1121">
            <v>0</v>
          </cell>
        </row>
        <row r="1122">
          <cell r="F1122">
            <v>0</v>
          </cell>
          <cell r="G1122">
            <v>0</v>
          </cell>
          <cell r="I1122">
            <v>0</v>
          </cell>
          <cell r="N1122">
            <v>0</v>
          </cell>
          <cell r="P1122">
            <v>0</v>
          </cell>
          <cell r="Q1122">
            <v>0</v>
          </cell>
        </row>
        <row r="1123">
          <cell r="F1123">
            <v>0</v>
          </cell>
          <cell r="G1123">
            <v>0</v>
          </cell>
          <cell r="I1123">
            <v>0</v>
          </cell>
          <cell r="N1123">
            <v>0</v>
          </cell>
          <cell r="P1123">
            <v>0</v>
          </cell>
          <cell r="Q1123">
            <v>0</v>
          </cell>
        </row>
        <row r="1124">
          <cell r="F1124">
            <v>0</v>
          </cell>
          <cell r="G1124">
            <v>0</v>
          </cell>
          <cell r="I1124">
            <v>0</v>
          </cell>
          <cell r="N1124">
            <v>0</v>
          </cell>
          <cell r="P1124">
            <v>0</v>
          </cell>
          <cell r="Q1124">
            <v>0</v>
          </cell>
        </row>
        <row r="1125">
          <cell r="F1125">
            <v>0</v>
          </cell>
          <cell r="G1125">
            <v>0</v>
          </cell>
          <cell r="I1125">
            <v>0</v>
          </cell>
          <cell r="N1125">
            <v>0</v>
          </cell>
          <cell r="P1125">
            <v>0</v>
          </cell>
          <cell r="Q1125">
            <v>0</v>
          </cell>
        </row>
        <row r="1126">
          <cell r="F1126">
            <v>0</v>
          </cell>
          <cell r="G1126">
            <v>0</v>
          </cell>
          <cell r="I1126">
            <v>0</v>
          </cell>
          <cell r="N1126">
            <v>0</v>
          </cell>
          <cell r="P1126">
            <v>0</v>
          </cell>
          <cell r="Q1126">
            <v>0</v>
          </cell>
        </row>
        <row r="1127">
          <cell r="F1127">
            <v>0</v>
          </cell>
          <cell r="G1127">
            <v>0</v>
          </cell>
          <cell r="I1127">
            <v>0</v>
          </cell>
          <cell r="N1127">
            <v>0</v>
          </cell>
          <cell r="P1127">
            <v>0</v>
          </cell>
          <cell r="Q1127">
            <v>0</v>
          </cell>
        </row>
        <row r="1128">
          <cell r="F1128">
            <v>0</v>
          </cell>
          <cell r="G1128">
            <v>0</v>
          </cell>
          <cell r="I1128">
            <v>0</v>
          </cell>
          <cell r="N1128">
            <v>0</v>
          </cell>
          <cell r="P1128">
            <v>0</v>
          </cell>
          <cell r="Q1128">
            <v>0</v>
          </cell>
        </row>
        <row r="1129">
          <cell r="F1129">
            <v>0</v>
          </cell>
          <cell r="G1129">
            <v>0</v>
          </cell>
          <cell r="I1129">
            <v>0</v>
          </cell>
          <cell r="N1129">
            <v>0</v>
          </cell>
          <cell r="P1129">
            <v>0</v>
          </cell>
          <cell r="Q1129">
            <v>0</v>
          </cell>
        </row>
        <row r="1130">
          <cell r="F1130">
            <v>0</v>
          </cell>
          <cell r="G1130">
            <v>0</v>
          </cell>
          <cell r="I1130">
            <v>0</v>
          </cell>
          <cell r="N1130">
            <v>0</v>
          </cell>
          <cell r="P1130">
            <v>0</v>
          </cell>
          <cell r="Q1130">
            <v>0</v>
          </cell>
        </row>
        <row r="1131">
          <cell r="F1131">
            <v>0</v>
          </cell>
          <cell r="G1131">
            <v>0</v>
          </cell>
          <cell r="I1131">
            <v>0</v>
          </cell>
          <cell r="N1131">
            <v>0</v>
          </cell>
          <cell r="P1131">
            <v>0</v>
          </cell>
          <cell r="Q1131">
            <v>0</v>
          </cell>
        </row>
        <row r="1132">
          <cell r="F1132">
            <v>0</v>
          </cell>
          <cell r="G1132">
            <v>0</v>
          </cell>
          <cell r="I1132">
            <v>0</v>
          </cell>
          <cell r="N1132">
            <v>0</v>
          </cell>
          <cell r="P1132">
            <v>0</v>
          </cell>
          <cell r="Q1132">
            <v>0</v>
          </cell>
        </row>
        <row r="1133">
          <cell r="F1133">
            <v>0</v>
          </cell>
          <cell r="G1133">
            <v>0</v>
          </cell>
          <cell r="I1133">
            <v>0</v>
          </cell>
          <cell r="N1133">
            <v>0</v>
          </cell>
          <cell r="P1133">
            <v>0</v>
          </cell>
          <cell r="Q1133">
            <v>0</v>
          </cell>
        </row>
        <row r="1134">
          <cell r="F1134">
            <v>0</v>
          </cell>
          <cell r="G1134">
            <v>0</v>
          </cell>
          <cell r="I1134">
            <v>0</v>
          </cell>
          <cell r="N1134">
            <v>0</v>
          </cell>
          <cell r="P1134">
            <v>0</v>
          </cell>
          <cell r="Q1134">
            <v>0</v>
          </cell>
        </row>
        <row r="1135">
          <cell r="F1135">
            <v>0</v>
          </cell>
          <cell r="G1135">
            <v>0</v>
          </cell>
          <cell r="I1135">
            <v>0</v>
          </cell>
          <cell r="N1135">
            <v>0</v>
          </cell>
          <cell r="P1135">
            <v>0</v>
          </cell>
          <cell r="Q1135">
            <v>0</v>
          </cell>
        </row>
        <row r="1136">
          <cell r="F1136">
            <v>0</v>
          </cell>
          <cell r="G1136">
            <v>0</v>
          </cell>
          <cell r="I1136">
            <v>0</v>
          </cell>
          <cell r="N1136">
            <v>0</v>
          </cell>
          <cell r="P1136">
            <v>0</v>
          </cell>
          <cell r="Q1136">
            <v>0</v>
          </cell>
        </row>
        <row r="1137">
          <cell r="F1137">
            <v>0</v>
          </cell>
          <cell r="G1137">
            <v>0</v>
          </cell>
          <cell r="I1137">
            <v>0</v>
          </cell>
          <cell r="N1137">
            <v>0</v>
          </cell>
          <cell r="P1137">
            <v>0</v>
          </cell>
          <cell r="Q1137">
            <v>0</v>
          </cell>
        </row>
        <row r="1138">
          <cell r="F1138">
            <v>0</v>
          </cell>
          <cell r="G1138">
            <v>0</v>
          </cell>
          <cell r="I1138">
            <v>0</v>
          </cell>
          <cell r="N1138">
            <v>0</v>
          </cell>
          <cell r="P1138">
            <v>0</v>
          </cell>
          <cell r="Q1138">
            <v>0</v>
          </cell>
        </row>
        <row r="1139">
          <cell r="F1139">
            <v>0</v>
          </cell>
          <cell r="G1139">
            <v>0</v>
          </cell>
          <cell r="I1139">
            <v>0</v>
          </cell>
          <cell r="N1139">
            <v>0</v>
          </cell>
          <cell r="P1139">
            <v>0</v>
          </cell>
          <cell r="Q1139">
            <v>0</v>
          </cell>
        </row>
        <row r="1140">
          <cell r="F1140">
            <v>0</v>
          </cell>
          <cell r="G1140">
            <v>0</v>
          </cell>
          <cell r="I1140">
            <v>0</v>
          </cell>
          <cell r="N1140">
            <v>0</v>
          </cell>
          <cell r="P1140">
            <v>0</v>
          </cell>
          <cell r="Q1140">
            <v>0</v>
          </cell>
        </row>
        <row r="1141">
          <cell r="F1141">
            <v>0</v>
          </cell>
          <cell r="G1141">
            <v>0</v>
          </cell>
          <cell r="I1141">
            <v>0</v>
          </cell>
          <cell r="N1141">
            <v>0</v>
          </cell>
          <cell r="P1141">
            <v>0</v>
          </cell>
          <cell r="Q1141">
            <v>0</v>
          </cell>
        </row>
        <row r="1142">
          <cell r="F1142">
            <v>0</v>
          </cell>
          <cell r="G1142">
            <v>0</v>
          </cell>
          <cell r="I1142">
            <v>0</v>
          </cell>
          <cell r="N1142">
            <v>0</v>
          </cell>
          <cell r="P1142">
            <v>0</v>
          </cell>
          <cell r="Q1142">
            <v>0</v>
          </cell>
        </row>
        <row r="1143">
          <cell r="F1143">
            <v>0</v>
          </cell>
          <cell r="G1143">
            <v>0</v>
          </cell>
          <cell r="I1143">
            <v>0</v>
          </cell>
          <cell r="N1143">
            <v>0</v>
          </cell>
          <cell r="P1143">
            <v>0</v>
          </cell>
          <cell r="Q1143">
            <v>0</v>
          </cell>
        </row>
        <row r="1144">
          <cell r="F1144">
            <v>0</v>
          </cell>
          <cell r="G1144">
            <v>0</v>
          </cell>
          <cell r="I1144">
            <v>0</v>
          </cell>
          <cell r="N1144">
            <v>0</v>
          </cell>
          <cell r="P1144">
            <v>0</v>
          </cell>
          <cell r="Q1144">
            <v>0</v>
          </cell>
        </row>
        <row r="1145">
          <cell r="F1145">
            <v>0</v>
          </cell>
          <cell r="G1145">
            <v>0</v>
          </cell>
          <cell r="I1145">
            <v>0</v>
          </cell>
          <cell r="N1145">
            <v>0</v>
          </cell>
          <cell r="P1145">
            <v>0</v>
          </cell>
          <cell r="Q1145">
            <v>0</v>
          </cell>
        </row>
        <row r="1146">
          <cell r="F1146">
            <v>0</v>
          </cell>
          <cell r="G1146">
            <v>0</v>
          </cell>
          <cell r="I1146">
            <v>0</v>
          </cell>
          <cell r="N1146">
            <v>0</v>
          </cell>
          <cell r="P1146">
            <v>0</v>
          </cell>
          <cell r="Q1146">
            <v>0</v>
          </cell>
        </row>
        <row r="1147">
          <cell r="F1147">
            <v>0</v>
          </cell>
          <cell r="G1147">
            <v>0</v>
          </cell>
          <cell r="I1147">
            <v>0</v>
          </cell>
          <cell r="N1147">
            <v>0</v>
          </cell>
          <cell r="P1147">
            <v>0</v>
          </cell>
          <cell r="Q1147">
            <v>0</v>
          </cell>
        </row>
        <row r="1148">
          <cell r="F1148">
            <v>0</v>
          </cell>
          <cell r="G1148">
            <v>0</v>
          </cell>
          <cell r="I1148">
            <v>0</v>
          </cell>
          <cell r="N1148">
            <v>0</v>
          </cell>
          <cell r="P1148">
            <v>0</v>
          </cell>
          <cell r="Q1148">
            <v>0</v>
          </cell>
        </row>
        <row r="1149">
          <cell r="F1149">
            <v>0</v>
          </cell>
          <cell r="G1149">
            <v>0</v>
          </cell>
          <cell r="I1149">
            <v>0</v>
          </cell>
          <cell r="N1149">
            <v>0</v>
          </cell>
          <cell r="P1149">
            <v>0</v>
          </cell>
          <cell r="Q1149">
            <v>0</v>
          </cell>
        </row>
        <row r="1150">
          <cell r="F1150">
            <v>0</v>
          </cell>
          <cell r="G1150">
            <v>0</v>
          </cell>
          <cell r="I1150">
            <v>0</v>
          </cell>
          <cell r="N1150">
            <v>0</v>
          </cell>
          <cell r="P1150">
            <v>0</v>
          </cell>
          <cell r="Q1150">
            <v>0</v>
          </cell>
        </row>
        <row r="1151">
          <cell r="F1151">
            <v>0</v>
          </cell>
          <cell r="G1151">
            <v>0</v>
          </cell>
          <cell r="I1151">
            <v>0</v>
          </cell>
          <cell r="N1151">
            <v>0</v>
          </cell>
          <cell r="P1151">
            <v>0</v>
          </cell>
          <cell r="Q1151">
            <v>0</v>
          </cell>
        </row>
        <row r="1152">
          <cell r="F1152">
            <v>0</v>
          </cell>
          <cell r="G1152">
            <v>0</v>
          </cell>
          <cell r="I1152">
            <v>0</v>
          </cell>
          <cell r="N1152">
            <v>0</v>
          </cell>
          <cell r="P1152">
            <v>0</v>
          </cell>
          <cell r="Q1152">
            <v>0</v>
          </cell>
        </row>
        <row r="1153">
          <cell r="F1153">
            <v>0</v>
          </cell>
          <cell r="G1153">
            <v>0</v>
          </cell>
          <cell r="I1153">
            <v>0</v>
          </cell>
          <cell r="N1153">
            <v>0</v>
          </cell>
          <cell r="P1153">
            <v>0</v>
          </cell>
          <cell r="Q1153">
            <v>0</v>
          </cell>
        </row>
        <row r="1154">
          <cell r="F1154">
            <v>0</v>
          </cell>
          <cell r="G1154">
            <v>0</v>
          </cell>
          <cell r="I1154">
            <v>0</v>
          </cell>
          <cell r="N1154">
            <v>0</v>
          </cell>
          <cell r="P1154">
            <v>0</v>
          </cell>
          <cell r="Q1154">
            <v>0</v>
          </cell>
        </row>
        <row r="1155">
          <cell r="F1155">
            <v>0</v>
          </cell>
          <cell r="G1155">
            <v>0</v>
          </cell>
          <cell r="I1155">
            <v>0</v>
          </cell>
          <cell r="N1155">
            <v>0</v>
          </cell>
          <cell r="P1155">
            <v>0</v>
          </cell>
          <cell r="Q1155">
            <v>0</v>
          </cell>
        </row>
        <row r="1156">
          <cell r="E1156" t="str">
            <v>KARYA TEGUH</v>
          </cell>
        </row>
        <row r="1157">
          <cell r="C1157" t="str">
            <v>CAE-I9-003K</v>
          </cell>
          <cell r="D1157" t="str">
            <v>JCAE-060</v>
          </cell>
          <cell r="E1157" t="str">
            <v>BACK CUSHION CAESAR 1 BLUE L1</v>
          </cell>
          <cell r="F1157">
            <v>0</v>
          </cell>
          <cell r="G1157">
            <v>0</v>
          </cell>
          <cell r="I1157">
            <v>0</v>
          </cell>
          <cell r="N1157">
            <v>0</v>
          </cell>
          <cell r="P1157">
            <v>0</v>
          </cell>
          <cell r="Q1157">
            <v>0</v>
          </cell>
        </row>
        <row r="1158">
          <cell r="C1158" t="str">
            <v>CAE-I9-013K</v>
          </cell>
          <cell r="D1158" t="str">
            <v>JCAE-061</v>
          </cell>
          <cell r="E1158" t="str">
            <v>BACK CUSHION CAESAR 2 BLUE L1</v>
          </cell>
          <cell r="F1158">
            <v>0</v>
          </cell>
          <cell r="G1158">
            <v>0</v>
          </cell>
          <cell r="I1158">
            <v>0</v>
          </cell>
          <cell r="N1158">
            <v>0</v>
          </cell>
          <cell r="P1158">
            <v>0</v>
          </cell>
          <cell r="Q1158">
            <v>0</v>
          </cell>
        </row>
        <row r="1159">
          <cell r="C1159" t="str">
            <v>CAE-I9-023K</v>
          </cell>
          <cell r="D1159" t="str">
            <v>JCAE-222</v>
          </cell>
          <cell r="E1159" t="str">
            <v>SEAT CUSHION CAESAR BLUE L1</v>
          </cell>
          <cell r="F1159">
            <v>0</v>
          </cell>
          <cell r="G1159">
            <v>0</v>
          </cell>
          <cell r="I1159">
            <v>0</v>
          </cell>
          <cell r="N1159">
            <v>0</v>
          </cell>
          <cell r="P1159">
            <v>0</v>
          </cell>
          <cell r="Q1159">
            <v>0</v>
          </cell>
        </row>
        <row r="1160">
          <cell r="C1160" t="str">
            <v>CAE-I9-007K</v>
          </cell>
          <cell r="D1160" t="str">
            <v>JCAE-064</v>
          </cell>
          <cell r="E1160" t="str">
            <v>BACK CUSHION CAESAR 1 GREEN L6</v>
          </cell>
          <cell r="F1160">
            <v>0</v>
          </cell>
          <cell r="G1160">
            <v>0</v>
          </cell>
          <cell r="I1160">
            <v>0</v>
          </cell>
          <cell r="N1160">
            <v>0</v>
          </cell>
          <cell r="P1160">
            <v>0</v>
          </cell>
          <cell r="Q1160">
            <v>0</v>
          </cell>
        </row>
        <row r="1161">
          <cell r="C1161" t="str">
            <v>CAE-I9-017K</v>
          </cell>
          <cell r="D1161" t="str">
            <v>JCAE-065</v>
          </cell>
          <cell r="E1161" t="str">
            <v>BACK CUSHION CAESAR 2 GREEN L6</v>
          </cell>
          <cell r="F1161">
            <v>0</v>
          </cell>
          <cell r="G1161">
            <v>0</v>
          </cell>
          <cell r="I1161">
            <v>0</v>
          </cell>
          <cell r="N1161">
            <v>0</v>
          </cell>
          <cell r="P1161">
            <v>0</v>
          </cell>
          <cell r="Q1161">
            <v>0</v>
          </cell>
        </row>
        <row r="1162">
          <cell r="C1162" t="str">
            <v>CAE-I9-027K</v>
          </cell>
          <cell r="D1162" t="str">
            <v>JCAE-229</v>
          </cell>
          <cell r="E1162" t="str">
            <v>SEAT CUSHION CAESAR GREEN L6</v>
          </cell>
          <cell r="F1162">
            <v>0</v>
          </cell>
          <cell r="G1162">
            <v>0</v>
          </cell>
          <cell r="I1162">
            <v>0</v>
          </cell>
          <cell r="N1162">
            <v>0</v>
          </cell>
          <cell r="P1162">
            <v>0</v>
          </cell>
          <cell r="Q1162">
            <v>0</v>
          </cell>
        </row>
        <row r="1163">
          <cell r="C1163" t="str">
            <v>CAE-I9-001K</v>
          </cell>
          <cell r="D1163" t="str">
            <v>JCAE-066</v>
          </cell>
          <cell r="E1163" t="str">
            <v>BACK CUSHION CAESAR 1 BLUE L7</v>
          </cell>
          <cell r="F1163">
            <v>0</v>
          </cell>
          <cell r="G1163">
            <v>0</v>
          </cell>
          <cell r="I1163">
            <v>0</v>
          </cell>
          <cell r="N1163">
            <v>0</v>
          </cell>
          <cell r="P1163">
            <v>0</v>
          </cell>
          <cell r="Q1163">
            <v>0</v>
          </cell>
        </row>
        <row r="1164">
          <cell r="C1164" t="str">
            <v>CAE-I9-011K</v>
          </cell>
          <cell r="D1164" t="str">
            <v>JCAE-067</v>
          </cell>
          <cell r="E1164" t="str">
            <v>BACK CUSHION CAESAR 2 BLUE L7</v>
          </cell>
          <cell r="F1164">
            <v>0</v>
          </cell>
          <cell r="G1164">
            <v>0</v>
          </cell>
          <cell r="I1164">
            <v>0</v>
          </cell>
          <cell r="N1164">
            <v>0</v>
          </cell>
          <cell r="P1164">
            <v>0</v>
          </cell>
          <cell r="Q1164">
            <v>0</v>
          </cell>
        </row>
        <row r="1165">
          <cell r="C1165" t="str">
            <v>CAE-I9-021K</v>
          </cell>
          <cell r="D1165" t="str">
            <v>JCAE-230</v>
          </cell>
          <cell r="E1165" t="str">
            <v>SEAT CUSHION CAESAR BLUE L7</v>
          </cell>
          <cell r="F1165">
            <v>0</v>
          </cell>
          <cell r="G1165">
            <v>0</v>
          </cell>
          <cell r="I1165">
            <v>0</v>
          </cell>
          <cell r="N1165">
            <v>0</v>
          </cell>
          <cell r="P1165">
            <v>0</v>
          </cell>
          <cell r="Q1165">
            <v>0</v>
          </cell>
        </row>
        <row r="1166">
          <cell r="C1166" t="str">
            <v>CAE-I9-009K</v>
          </cell>
          <cell r="D1166" t="str">
            <v>JCAE-072</v>
          </cell>
          <cell r="E1166" t="str">
            <v>BACK CUSHION CAESAR 1 RED N3</v>
          </cell>
          <cell r="F1166">
            <v>0</v>
          </cell>
          <cell r="G1166">
            <v>0</v>
          </cell>
          <cell r="I1166">
            <v>0</v>
          </cell>
          <cell r="N1166">
            <v>0</v>
          </cell>
          <cell r="P1166">
            <v>0</v>
          </cell>
          <cell r="Q1166">
            <v>0</v>
          </cell>
        </row>
        <row r="1167">
          <cell r="C1167" t="str">
            <v>CAE-I9-019K</v>
          </cell>
          <cell r="D1167" t="str">
            <v>JCAE-073</v>
          </cell>
          <cell r="E1167" t="str">
            <v>BACK CUSHION CAESAR 2 RED N3</v>
          </cell>
          <cell r="F1167">
            <v>0</v>
          </cell>
          <cell r="G1167">
            <v>0</v>
          </cell>
          <cell r="I1167">
            <v>0</v>
          </cell>
          <cell r="N1167">
            <v>0</v>
          </cell>
          <cell r="P1167">
            <v>0</v>
          </cell>
          <cell r="Q1167">
            <v>0</v>
          </cell>
        </row>
        <row r="1168">
          <cell r="C1168" t="str">
            <v>CAE-I9-029K</v>
          </cell>
          <cell r="D1168" t="str">
            <v>JCAE-231</v>
          </cell>
          <cell r="E1168" t="str">
            <v>SEAT CUSHION CAESAR RED N3</v>
          </cell>
          <cell r="F1168">
            <v>0</v>
          </cell>
          <cell r="G1168">
            <v>0</v>
          </cell>
          <cell r="I1168">
            <v>0</v>
          </cell>
          <cell r="N1168">
            <v>0</v>
          </cell>
          <cell r="P1168">
            <v>0</v>
          </cell>
          <cell r="Q1168">
            <v>0</v>
          </cell>
        </row>
        <row r="1169">
          <cell r="C1169" t="str">
            <v>CAE-I9-005K</v>
          </cell>
          <cell r="D1169" t="str">
            <v>JCAE-074</v>
          </cell>
          <cell r="E1169" t="str">
            <v>BACK CUSHION CAESAR 1 BROWN N4</v>
          </cell>
          <cell r="F1169">
            <v>0</v>
          </cell>
          <cell r="G1169">
            <v>0</v>
          </cell>
          <cell r="I1169">
            <v>0</v>
          </cell>
          <cell r="N1169">
            <v>0</v>
          </cell>
          <cell r="P1169">
            <v>0</v>
          </cell>
          <cell r="Q1169">
            <v>0</v>
          </cell>
        </row>
        <row r="1170">
          <cell r="C1170" t="str">
            <v>CAE-I9-015K</v>
          </cell>
          <cell r="D1170" t="str">
            <v>JCAE-075</v>
          </cell>
          <cell r="E1170" t="str">
            <v>BACK CUSHION CAESAR 2 BROWN N4</v>
          </cell>
          <cell r="F1170">
            <v>0</v>
          </cell>
          <cell r="G1170">
            <v>0</v>
          </cell>
          <cell r="I1170">
            <v>0</v>
          </cell>
          <cell r="N1170">
            <v>0</v>
          </cell>
          <cell r="P1170">
            <v>0</v>
          </cell>
          <cell r="Q1170">
            <v>0</v>
          </cell>
        </row>
        <row r="1171">
          <cell r="C1171" t="str">
            <v>CAE-I9-025K</v>
          </cell>
          <cell r="D1171" t="str">
            <v>JCAE-232</v>
          </cell>
          <cell r="E1171" t="str">
            <v>SEAT CUSHION CAESAR BROWN N4</v>
          </cell>
          <cell r="F1171">
            <v>0</v>
          </cell>
          <cell r="G1171">
            <v>0</v>
          </cell>
          <cell r="I1171">
            <v>0</v>
          </cell>
          <cell r="N1171">
            <v>0</v>
          </cell>
          <cell r="P1171">
            <v>0</v>
          </cell>
          <cell r="Q1171">
            <v>0</v>
          </cell>
        </row>
        <row r="1172">
          <cell r="C1172" t="str">
            <v>CAE-I9-054K</v>
          </cell>
          <cell r="D1172" t="str">
            <v>JCAE-080</v>
          </cell>
          <cell r="E1172" t="str">
            <v>BACK CUSHION CAESAR 1 BLUE O1</v>
          </cell>
          <cell r="F1172">
            <v>0</v>
          </cell>
          <cell r="G1172">
            <v>0</v>
          </cell>
          <cell r="I1172">
            <v>0</v>
          </cell>
          <cell r="N1172">
            <v>0</v>
          </cell>
          <cell r="P1172">
            <v>0</v>
          </cell>
          <cell r="Q1172">
            <v>0</v>
          </cell>
        </row>
        <row r="1173">
          <cell r="C1173" t="str">
            <v>CAE-I9-055K</v>
          </cell>
          <cell r="D1173" t="str">
            <v>JCAE-081</v>
          </cell>
          <cell r="E1173" t="str">
            <v>BACK CUSHION CAESAR 2 BLUE O1</v>
          </cell>
          <cell r="F1173">
            <v>0</v>
          </cell>
          <cell r="G1173">
            <v>0</v>
          </cell>
          <cell r="I1173">
            <v>0</v>
          </cell>
          <cell r="N1173">
            <v>0</v>
          </cell>
          <cell r="P1173">
            <v>0</v>
          </cell>
          <cell r="Q1173">
            <v>0</v>
          </cell>
        </row>
        <row r="1174">
          <cell r="C1174" t="str">
            <v>CAE-I9-068K</v>
          </cell>
          <cell r="D1174" t="str">
            <v>JCAE-234</v>
          </cell>
          <cell r="E1174" t="str">
            <v>SEAT CUSHION CAESAR BLUE O1</v>
          </cell>
          <cell r="F1174">
            <v>0</v>
          </cell>
          <cell r="G1174">
            <v>0</v>
          </cell>
          <cell r="I1174">
            <v>0</v>
          </cell>
          <cell r="N1174">
            <v>0</v>
          </cell>
          <cell r="P1174">
            <v>0</v>
          </cell>
          <cell r="Q1174">
            <v>0</v>
          </cell>
        </row>
        <row r="1175">
          <cell r="C1175" t="str">
            <v>CAE-I9-064K</v>
          </cell>
          <cell r="D1175" t="str">
            <v>JCAE-090</v>
          </cell>
          <cell r="E1175" t="str">
            <v>BACK CUSHION-1 CAESAR O6</v>
          </cell>
          <cell r="F1175">
            <v>0</v>
          </cell>
          <cell r="G1175">
            <v>0</v>
          </cell>
          <cell r="I1175">
            <v>0</v>
          </cell>
          <cell r="N1175">
            <v>0</v>
          </cell>
          <cell r="P1175">
            <v>0</v>
          </cell>
          <cell r="Q1175">
            <v>0</v>
          </cell>
        </row>
        <row r="1176">
          <cell r="C1176" t="str">
            <v>CAE-I9-065K</v>
          </cell>
          <cell r="D1176" t="str">
            <v>JCAE-091</v>
          </cell>
          <cell r="E1176" t="str">
            <v>BACK CUSHION-2 CAESAR O6</v>
          </cell>
          <cell r="F1176">
            <v>0</v>
          </cell>
          <cell r="G1176">
            <v>0</v>
          </cell>
          <cell r="I1176">
            <v>0</v>
          </cell>
          <cell r="N1176">
            <v>0</v>
          </cell>
          <cell r="P1176">
            <v>0</v>
          </cell>
          <cell r="Q1176">
            <v>0</v>
          </cell>
        </row>
        <row r="1177">
          <cell r="C1177" t="str">
            <v>CAE-I9-073K</v>
          </cell>
          <cell r="D1177" t="str">
            <v>JCAE-238</v>
          </cell>
          <cell r="E1177" t="str">
            <v>SEAT CUSHION CAESAR O6</v>
          </cell>
          <cell r="F1177">
            <v>0</v>
          </cell>
          <cell r="G1177">
            <v>0</v>
          </cell>
          <cell r="I1177">
            <v>0</v>
          </cell>
          <cell r="N1177">
            <v>0</v>
          </cell>
          <cell r="P1177">
            <v>0</v>
          </cell>
          <cell r="Q1177">
            <v>0</v>
          </cell>
        </row>
        <row r="1178">
          <cell r="C1178" t="str">
            <v>CAE-I9-066K</v>
          </cell>
          <cell r="D1178" t="str">
            <v>JCAE-092</v>
          </cell>
          <cell r="E1178" t="str">
            <v>BACK CUSHION-1 CAESAR O7</v>
          </cell>
          <cell r="F1178">
            <v>0</v>
          </cell>
          <cell r="G1178">
            <v>0</v>
          </cell>
          <cell r="I1178">
            <v>0</v>
          </cell>
          <cell r="N1178">
            <v>0</v>
          </cell>
          <cell r="P1178">
            <v>0</v>
          </cell>
          <cell r="Q1178">
            <v>0</v>
          </cell>
        </row>
        <row r="1179">
          <cell r="C1179" t="str">
            <v>CAE-I9-067K</v>
          </cell>
          <cell r="D1179" t="str">
            <v>JCAE-093</v>
          </cell>
          <cell r="E1179" t="str">
            <v>BACK CUSHION-2 CAESAR O7</v>
          </cell>
          <cell r="F1179">
            <v>0</v>
          </cell>
          <cell r="G1179">
            <v>0</v>
          </cell>
          <cell r="I1179">
            <v>0</v>
          </cell>
          <cell r="N1179">
            <v>0</v>
          </cell>
          <cell r="P1179">
            <v>0</v>
          </cell>
          <cell r="Q1179">
            <v>0</v>
          </cell>
        </row>
        <row r="1180">
          <cell r="C1180" t="str">
            <v>CAE-I9-074K</v>
          </cell>
          <cell r="D1180" t="str">
            <v>JCAE-239</v>
          </cell>
          <cell r="E1180" t="str">
            <v>SEAT CUSHION CAESAR O7</v>
          </cell>
          <cell r="F1180">
            <v>0</v>
          </cell>
          <cell r="G1180">
            <v>0</v>
          </cell>
          <cell r="I1180">
            <v>0</v>
          </cell>
          <cell r="N1180">
            <v>0</v>
          </cell>
          <cell r="P1180">
            <v>0</v>
          </cell>
          <cell r="Q1180">
            <v>0</v>
          </cell>
        </row>
        <row r="1181">
          <cell r="C1181" t="str">
            <v>CAE-I9-050K</v>
          </cell>
          <cell r="D1181" t="str">
            <v>JCAE-096</v>
          </cell>
          <cell r="E1181" t="str">
            <v>BACK CUSHION-1 CAESAR AL12</v>
          </cell>
          <cell r="F1181">
            <v>0</v>
          </cell>
          <cell r="G1181">
            <v>0</v>
          </cell>
          <cell r="I1181">
            <v>0</v>
          </cell>
          <cell r="N1181">
            <v>0</v>
          </cell>
          <cell r="P1181">
            <v>0</v>
          </cell>
          <cell r="Q1181">
            <v>0</v>
          </cell>
        </row>
        <row r="1182">
          <cell r="C1182" t="str">
            <v>CAE-I9-051K</v>
          </cell>
          <cell r="D1182" t="str">
            <v>JCAE-097</v>
          </cell>
          <cell r="E1182" t="str">
            <v>BACK CUSHION-2 CAESAR AL12</v>
          </cell>
          <cell r="F1182">
            <v>0</v>
          </cell>
          <cell r="G1182">
            <v>0</v>
          </cell>
          <cell r="I1182">
            <v>0</v>
          </cell>
          <cell r="N1182">
            <v>0</v>
          </cell>
          <cell r="P1182">
            <v>0</v>
          </cell>
          <cell r="Q1182">
            <v>0</v>
          </cell>
        </row>
        <row r="1183">
          <cell r="C1183" t="str">
            <v>CAE-I9-047K</v>
          </cell>
          <cell r="D1183" t="str">
            <v>JCAE-240</v>
          </cell>
          <cell r="E1183" t="str">
            <v>SEAT CUSHION CAESAR AL12</v>
          </cell>
          <cell r="F1183">
            <v>0</v>
          </cell>
          <cell r="G1183">
            <v>0</v>
          </cell>
          <cell r="I1183">
            <v>0</v>
          </cell>
          <cell r="N1183">
            <v>0</v>
          </cell>
          <cell r="P1183">
            <v>0</v>
          </cell>
          <cell r="Q1183">
            <v>0</v>
          </cell>
        </row>
        <row r="1184">
          <cell r="C1184" t="str">
            <v>CAL-I9-004</v>
          </cell>
          <cell r="D1184" t="str">
            <v>JCAL-015</v>
          </cell>
          <cell r="E1184" t="str">
            <v>BACK CUSHION CAL BLUE O1</v>
          </cell>
          <cell r="F1184">
            <v>0</v>
          </cell>
          <cell r="G1184">
            <v>0</v>
          </cell>
          <cell r="I1184">
            <v>0</v>
          </cell>
          <cell r="N1184">
            <v>0</v>
          </cell>
          <cell r="P1184">
            <v>0</v>
          </cell>
          <cell r="Q1184">
            <v>0</v>
          </cell>
        </row>
        <row r="1185">
          <cell r="C1185" t="str">
            <v>DAI-I9-003</v>
          </cell>
          <cell r="E1185" t="str">
            <v>SEAT CUSHION DAISOGUN BLUE O1</v>
          </cell>
          <cell r="F1185">
            <v>0</v>
          </cell>
          <cell r="G1185">
            <v>0</v>
          </cell>
          <cell r="I1185">
            <v>0</v>
          </cell>
          <cell r="N1185">
            <v>0</v>
          </cell>
          <cell r="P1185">
            <v>0</v>
          </cell>
          <cell r="Q1185">
            <v>0</v>
          </cell>
        </row>
        <row r="1186">
          <cell r="C1186" t="str">
            <v>DAI-I9-002</v>
          </cell>
          <cell r="D1186" t="str">
            <v>JCAL-016</v>
          </cell>
          <cell r="E1186" t="str">
            <v>BACK CUSHION CAL RED O3</v>
          </cell>
          <cell r="F1186">
            <v>0</v>
          </cell>
          <cell r="G1186">
            <v>0</v>
          </cell>
          <cell r="I1186">
            <v>0</v>
          </cell>
          <cell r="N1186">
            <v>0</v>
          </cell>
          <cell r="P1186">
            <v>0</v>
          </cell>
          <cell r="Q1186">
            <v>0</v>
          </cell>
        </row>
        <row r="1187">
          <cell r="C1187" t="str">
            <v>DAI-I9-005</v>
          </cell>
          <cell r="D1187" t="str">
            <v>JDAI-012</v>
          </cell>
          <cell r="E1187" t="str">
            <v>SEAT CUSHION DAISHOGUN RED O3</v>
          </cell>
          <cell r="F1187">
            <v>0</v>
          </cell>
          <cell r="G1187">
            <v>0</v>
          </cell>
          <cell r="I1187">
            <v>0</v>
          </cell>
          <cell r="N1187">
            <v>0</v>
          </cell>
          <cell r="P1187">
            <v>0</v>
          </cell>
          <cell r="Q1187">
            <v>0</v>
          </cell>
        </row>
        <row r="1188">
          <cell r="C1188" t="str">
            <v>CAL-I9-008</v>
          </cell>
          <cell r="D1188" t="str">
            <v>JCAL-017</v>
          </cell>
          <cell r="E1188" t="str">
            <v>BACK CUSHION CAL GREEN O6</v>
          </cell>
          <cell r="F1188">
            <v>60</v>
          </cell>
          <cell r="G1188">
            <v>116</v>
          </cell>
          <cell r="I1188">
            <v>0</v>
          </cell>
          <cell r="N1188">
            <v>0</v>
          </cell>
          <cell r="P1188">
            <v>0</v>
          </cell>
          <cell r="Q1188">
            <v>0</v>
          </cell>
        </row>
        <row r="1189">
          <cell r="C1189" t="str">
            <v>DAI-I9-004</v>
          </cell>
          <cell r="D1189" t="str">
            <v>JDAI-013</v>
          </cell>
          <cell r="E1189" t="str">
            <v>SEAT CUSHION DAISHOGUN GREEN O6</v>
          </cell>
          <cell r="F1189">
            <v>60</v>
          </cell>
          <cell r="G1189">
            <v>116</v>
          </cell>
          <cell r="I1189">
            <v>0</v>
          </cell>
          <cell r="N1189">
            <v>0</v>
          </cell>
          <cell r="P1189">
            <v>0</v>
          </cell>
          <cell r="Q1189">
            <v>0</v>
          </cell>
        </row>
        <row r="1190">
          <cell r="C1190" t="str">
            <v>CAL-I9-002</v>
          </cell>
          <cell r="D1190" t="str">
            <v>JCAL-018</v>
          </cell>
          <cell r="E1190" t="str">
            <v>BACK CUSHION CAL BLACK O7</v>
          </cell>
          <cell r="F1190">
            <v>920</v>
          </cell>
          <cell r="G1190">
            <v>0</v>
          </cell>
          <cell r="I1190">
            <v>0</v>
          </cell>
          <cell r="N1190">
            <v>0</v>
          </cell>
          <cell r="P1190">
            <v>0</v>
          </cell>
          <cell r="Q1190">
            <v>0</v>
          </cell>
        </row>
        <row r="1191">
          <cell r="C1191" t="str">
            <v>DAI-I9-001</v>
          </cell>
          <cell r="D1191" t="str">
            <v>JDAI-0114</v>
          </cell>
          <cell r="E1191" t="str">
            <v>SEAT CUSHION DAISHOGUN BLACK O7</v>
          </cell>
          <cell r="F1191">
            <v>920</v>
          </cell>
          <cell r="G1191">
            <v>0</v>
          </cell>
          <cell r="I1191">
            <v>0</v>
          </cell>
          <cell r="N1191">
            <v>0</v>
          </cell>
          <cell r="P1191">
            <v>0</v>
          </cell>
          <cell r="Q1191">
            <v>0</v>
          </cell>
        </row>
        <row r="1192">
          <cell r="C1192" t="str">
            <v>CAL-I9-003</v>
          </cell>
          <cell r="E1192" t="str">
            <v xml:space="preserve">BACK CUSHION CAL BLUE L1 </v>
          </cell>
          <cell r="F1192">
            <v>80</v>
          </cell>
          <cell r="G1192">
            <v>10</v>
          </cell>
          <cell r="I1192">
            <v>0</v>
          </cell>
          <cell r="K1192">
            <v>30</v>
          </cell>
          <cell r="N1192">
            <v>30</v>
          </cell>
          <cell r="P1192">
            <v>0</v>
          </cell>
          <cell r="Q1192">
            <v>0</v>
          </cell>
        </row>
        <row r="1193">
          <cell r="C1193" t="str">
            <v>CAL-I9-014</v>
          </cell>
          <cell r="E1193" t="str">
            <v>SEAT CUSHION CAL BLUE L1</v>
          </cell>
          <cell r="F1193">
            <v>80</v>
          </cell>
          <cell r="G1193">
            <v>10</v>
          </cell>
          <cell r="I1193">
            <v>0</v>
          </cell>
          <cell r="K1193">
            <v>30</v>
          </cell>
          <cell r="N1193">
            <v>30</v>
          </cell>
          <cell r="P1193">
            <v>0</v>
          </cell>
          <cell r="Q1193">
            <v>0</v>
          </cell>
        </row>
        <row r="1194">
          <cell r="C1194" t="str">
            <v>DAI-I9-013</v>
          </cell>
          <cell r="E1194" t="str">
            <v>SEAT CUSHION DAISOGUN L1</v>
          </cell>
          <cell r="F1194">
            <v>0</v>
          </cell>
          <cell r="G1194">
            <v>0</v>
          </cell>
          <cell r="I1194">
            <v>0</v>
          </cell>
          <cell r="N1194">
            <v>0</v>
          </cell>
          <cell r="P1194">
            <v>0</v>
          </cell>
          <cell r="Q1194">
            <v>0</v>
          </cell>
        </row>
        <row r="1195">
          <cell r="C1195" t="str">
            <v>CAL-I9-010</v>
          </cell>
          <cell r="E1195" t="str">
            <v>BACK CUSHION CAL MERAH N3</v>
          </cell>
          <cell r="F1195">
            <v>0</v>
          </cell>
          <cell r="G1195">
            <v>0</v>
          </cell>
          <cell r="I1195">
            <v>0</v>
          </cell>
          <cell r="K1195">
            <v>80</v>
          </cell>
          <cell r="N1195">
            <v>80</v>
          </cell>
          <cell r="P1195">
            <v>0</v>
          </cell>
          <cell r="Q1195">
            <v>0</v>
          </cell>
        </row>
        <row r="1196">
          <cell r="C1196" t="str">
            <v>CAL-I9-020</v>
          </cell>
          <cell r="E1196" t="str">
            <v>SEAT CUSHION CAL MERAH N3</v>
          </cell>
          <cell r="F1196">
            <v>0</v>
          </cell>
          <cell r="G1196">
            <v>0</v>
          </cell>
          <cell r="I1196">
            <v>0</v>
          </cell>
          <cell r="K1196">
            <v>80</v>
          </cell>
          <cell r="N1196">
            <v>80</v>
          </cell>
          <cell r="P1196">
            <v>0</v>
          </cell>
          <cell r="Q1196">
            <v>0</v>
          </cell>
        </row>
        <row r="1197">
          <cell r="C1197" t="str">
            <v>CAL-I9-005</v>
          </cell>
          <cell r="E1197" t="str">
            <v>BACK CUSHION CAL BROWN N4</v>
          </cell>
          <cell r="F1197">
            <v>0</v>
          </cell>
          <cell r="G1197">
            <v>0</v>
          </cell>
          <cell r="I1197">
            <v>0</v>
          </cell>
          <cell r="N1197">
            <v>0</v>
          </cell>
          <cell r="P1197">
            <v>0</v>
          </cell>
          <cell r="Q1197">
            <v>0</v>
          </cell>
        </row>
        <row r="1198">
          <cell r="C1198" t="str">
            <v>CAL-I9-015</v>
          </cell>
          <cell r="E1198" t="str">
            <v>SEAT CUSHION CAL BROWN N4</v>
          </cell>
          <cell r="F1198">
            <v>0</v>
          </cell>
          <cell r="G1198">
            <v>0</v>
          </cell>
          <cell r="I1198">
            <v>0</v>
          </cell>
          <cell r="N1198">
            <v>0</v>
          </cell>
          <cell r="P1198">
            <v>0</v>
          </cell>
          <cell r="Q1198">
            <v>0</v>
          </cell>
        </row>
        <row r="1199">
          <cell r="C1199" t="str">
            <v>CAL-I9-006</v>
          </cell>
          <cell r="E1199" t="str">
            <v>BACK CUSHION CAL N5</v>
          </cell>
          <cell r="F1199">
            <v>0</v>
          </cell>
          <cell r="G1199">
            <v>0</v>
          </cell>
          <cell r="I1199">
            <v>0</v>
          </cell>
          <cell r="N1199">
            <v>0</v>
          </cell>
          <cell r="P1199">
            <v>0</v>
          </cell>
          <cell r="Q1199">
            <v>0</v>
          </cell>
        </row>
        <row r="1200">
          <cell r="C1200" t="str">
            <v>CAL-I9-016</v>
          </cell>
          <cell r="E1200" t="str">
            <v>SEAT CUSHION CAL N5</v>
          </cell>
          <cell r="F1200">
            <v>0</v>
          </cell>
          <cell r="G1200">
            <v>0</v>
          </cell>
          <cell r="I1200">
            <v>0</v>
          </cell>
          <cell r="N1200">
            <v>0</v>
          </cell>
          <cell r="P1200">
            <v>0</v>
          </cell>
          <cell r="Q1200">
            <v>0</v>
          </cell>
        </row>
        <row r="1201">
          <cell r="C1201" t="str">
            <v>CAL-I9-007</v>
          </cell>
          <cell r="E1201" t="str">
            <v>BACK CUSHION CAL L6</v>
          </cell>
          <cell r="F1201">
            <v>0</v>
          </cell>
          <cell r="G1201">
            <v>0</v>
          </cell>
          <cell r="I1201">
            <v>0</v>
          </cell>
          <cell r="K1201">
            <v>80</v>
          </cell>
          <cell r="N1201">
            <v>80</v>
          </cell>
          <cell r="P1201">
            <v>0</v>
          </cell>
          <cell r="Q1201">
            <v>0</v>
          </cell>
        </row>
        <row r="1202">
          <cell r="C1202" t="str">
            <v>CAL-I9-017</v>
          </cell>
          <cell r="E1202" t="str">
            <v>SEAT CUSHION CAL  L6</v>
          </cell>
          <cell r="F1202">
            <v>0</v>
          </cell>
          <cell r="G1202">
            <v>0</v>
          </cell>
          <cell r="I1202">
            <v>0</v>
          </cell>
          <cell r="K1202">
            <v>80</v>
          </cell>
          <cell r="N1202">
            <v>80</v>
          </cell>
          <cell r="P1202">
            <v>0</v>
          </cell>
          <cell r="Q1202">
            <v>0</v>
          </cell>
        </row>
        <row r="1203">
          <cell r="C1203" t="str">
            <v>DAI-I9-016</v>
          </cell>
          <cell r="D1203" t="str">
            <v>JDAI-015</v>
          </cell>
          <cell r="E1203" t="str">
            <v>SEAT CUSHION DAISHOGUN L6</v>
          </cell>
          <cell r="F1203">
            <v>0</v>
          </cell>
          <cell r="G1203">
            <v>0</v>
          </cell>
          <cell r="I1203">
            <v>0</v>
          </cell>
          <cell r="N1203">
            <v>0</v>
          </cell>
          <cell r="P1203">
            <v>0</v>
          </cell>
          <cell r="Q1203">
            <v>0</v>
          </cell>
        </row>
        <row r="1204">
          <cell r="C1204" t="str">
            <v>CAL-I9-001</v>
          </cell>
          <cell r="E1204" t="str">
            <v>BACK CUSHION CAL BLACK L7</v>
          </cell>
          <cell r="F1204">
            <v>0</v>
          </cell>
          <cell r="G1204">
            <v>0</v>
          </cell>
          <cell r="I1204">
            <v>0</v>
          </cell>
          <cell r="K1204">
            <v>30</v>
          </cell>
          <cell r="N1204">
            <v>30</v>
          </cell>
          <cell r="P1204">
            <v>0</v>
          </cell>
          <cell r="Q1204">
            <v>0</v>
          </cell>
        </row>
        <row r="1205">
          <cell r="C1205" t="str">
            <v>CAL-I9-012</v>
          </cell>
          <cell r="E1205" t="str">
            <v>SEAT CUSHION CAL L7</v>
          </cell>
          <cell r="F1205">
            <v>0</v>
          </cell>
          <cell r="G1205">
            <v>0</v>
          </cell>
          <cell r="I1205">
            <v>0</v>
          </cell>
          <cell r="K1205">
            <v>30</v>
          </cell>
          <cell r="N1205">
            <v>30</v>
          </cell>
          <cell r="P1205">
            <v>0</v>
          </cell>
          <cell r="Q1205">
            <v>0</v>
          </cell>
        </row>
        <row r="1206">
          <cell r="C1206" t="str">
            <v>DAI-I9-017</v>
          </cell>
          <cell r="E1206" t="str">
            <v>SEAT CUSHION DAISOGUN L7</v>
          </cell>
          <cell r="F1206">
            <v>0</v>
          </cell>
          <cell r="G1206">
            <v>0</v>
          </cell>
          <cell r="I1206">
            <v>0</v>
          </cell>
          <cell r="N1206">
            <v>0</v>
          </cell>
          <cell r="P1206">
            <v>0</v>
          </cell>
          <cell r="Q1206">
            <v>0</v>
          </cell>
        </row>
        <row r="1207">
          <cell r="C1207" t="str">
            <v>CAL-I9-013</v>
          </cell>
          <cell r="E1207" t="str">
            <v>SEAT CUSHION CAL BLACK O7</v>
          </cell>
          <cell r="F1207">
            <v>0</v>
          </cell>
          <cell r="G1207">
            <v>0</v>
          </cell>
          <cell r="I1207">
            <v>0</v>
          </cell>
          <cell r="N1207">
            <v>0</v>
          </cell>
          <cell r="P1207">
            <v>0</v>
          </cell>
          <cell r="Q1207">
            <v>0</v>
          </cell>
        </row>
        <row r="1208">
          <cell r="C1208" t="str">
            <v>CAL-I9-008</v>
          </cell>
          <cell r="E1208" t="str">
            <v>BACK CUSHION CAL GREEN O6</v>
          </cell>
          <cell r="F1208">
            <v>60</v>
          </cell>
          <cell r="G1208">
            <v>116</v>
          </cell>
          <cell r="I1208">
            <v>0</v>
          </cell>
          <cell r="N1208">
            <v>0</v>
          </cell>
          <cell r="P1208">
            <v>0</v>
          </cell>
          <cell r="Q1208">
            <v>0</v>
          </cell>
        </row>
        <row r="1209">
          <cell r="C1209" t="str">
            <v>CAL-I9-018</v>
          </cell>
          <cell r="E1209" t="str">
            <v>SEAT CUSHION CAL GREEN O6</v>
          </cell>
          <cell r="F1209">
            <v>0</v>
          </cell>
          <cell r="G1209">
            <v>0</v>
          </cell>
          <cell r="I1209">
            <v>0</v>
          </cell>
          <cell r="N1209">
            <v>0</v>
          </cell>
          <cell r="P1209">
            <v>0</v>
          </cell>
          <cell r="Q1209">
            <v>0</v>
          </cell>
        </row>
        <row r="1210">
          <cell r="C1210" t="str">
            <v>DAI-I9-002</v>
          </cell>
          <cell r="E1210" t="str">
            <v>BACK CUSHION CAL RED O3</v>
          </cell>
          <cell r="F1210">
            <v>0</v>
          </cell>
          <cell r="G1210">
            <v>0</v>
          </cell>
          <cell r="I1210">
            <v>0</v>
          </cell>
          <cell r="N1210">
            <v>0</v>
          </cell>
          <cell r="P1210">
            <v>0</v>
          </cell>
          <cell r="Q1210">
            <v>0</v>
          </cell>
        </row>
        <row r="1211">
          <cell r="C1211" t="str">
            <v>CAL-I9-023</v>
          </cell>
          <cell r="E1211" t="str">
            <v>SEAT CUSHION CAL RED O3</v>
          </cell>
          <cell r="F1211">
            <v>0</v>
          </cell>
          <cell r="G1211">
            <v>0</v>
          </cell>
          <cell r="I1211">
            <v>0</v>
          </cell>
          <cell r="N1211">
            <v>0</v>
          </cell>
          <cell r="P1211">
            <v>0</v>
          </cell>
          <cell r="Q1211">
            <v>0</v>
          </cell>
        </row>
        <row r="1212">
          <cell r="C1212" t="str">
            <v>CAL-I9-009</v>
          </cell>
          <cell r="E1212" t="str">
            <v>BACK CUSHION CAL GREY L2</v>
          </cell>
          <cell r="F1212">
            <v>0</v>
          </cell>
          <cell r="G1212">
            <v>0</v>
          </cell>
          <cell r="I1212">
            <v>0</v>
          </cell>
          <cell r="N1212">
            <v>0</v>
          </cell>
          <cell r="P1212">
            <v>0</v>
          </cell>
          <cell r="Q1212">
            <v>0</v>
          </cell>
        </row>
        <row r="1213">
          <cell r="C1213" t="str">
            <v>CAL-I9-019</v>
          </cell>
          <cell r="E1213" t="str">
            <v>SEAT CUSHION CAL GREY L2</v>
          </cell>
          <cell r="F1213">
            <v>0</v>
          </cell>
          <cell r="G1213">
            <v>0</v>
          </cell>
          <cell r="I1213">
            <v>0</v>
          </cell>
          <cell r="N1213">
            <v>0</v>
          </cell>
          <cell r="P1213">
            <v>0</v>
          </cell>
          <cell r="Q1213">
            <v>0</v>
          </cell>
        </row>
        <row r="1214">
          <cell r="C1214" t="str">
            <v>CAL-I9-004</v>
          </cell>
          <cell r="E1214" t="str">
            <v>BACK CUSHION CAL BLUE O1</v>
          </cell>
          <cell r="F1214">
            <v>0</v>
          </cell>
          <cell r="G1214">
            <v>0</v>
          </cell>
          <cell r="I1214">
            <v>0</v>
          </cell>
          <cell r="N1214">
            <v>0</v>
          </cell>
          <cell r="P1214">
            <v>0</v>
          </cell>
          <cell r="Q1214">
            <v>0</v>
          </cell>
        </row>
        <row r="1215">
          <cell r="C1215" t="str">
            <v>CAL-I9-022</v>
          </cell>
          <cell r="E1215" t="str">
            <v>SEAT CUSHION CAL BLUE O1</v>
          </cell>
          <cell r="F1215">
            <v>0</v>
          </cell>
          <cell r="G1215">
            <v>0</v>
          </cell>
          <cell r="I1215">
            <v>0</v>
          </cell>
          <cell r="N1215">
            <v>0</v>
          </cell>
          <cell r="P1215">
            <v>0</v>
          </cell>
          <cell r="Q1215">
            <v>0</v>
          </cell>
        </row>
        <row r="1216">
          <cell r="C1216" t="str">
            <v>CAL-I9-034</v>
          </cell>
          <cell r="D1216" t="str">
            <v>JCAL-038</v>
          </cell>
          <cell r="E1216" t="str">
            <v>BACK CUSHION CAL L13</v>
          </cell>
          <cell r="F1216">
            <v>0</v>
          </cell>
          <cell r="G1216">
            <v>0</v>
          </cell>
          <cell r="I1216">
            <v>0</v>
          </cell>
          <cell r="N1216">
            <v>0</v>
          </cell>
          <cell r="P1216">
            <v>0</v>
          </cell>
          <cell r="Q1216">
            <v>0</v>
          </cell>
        </row>
        <row r="1217">
          <cell r="C1217" t="str">
            <v>CAL-I9-035</v>
          </cell>
          <cell r="D1217" t="str">
            <v>JCAL-039</v>
          </cell>
          <cell r="E1217" t="str">
            <v>SEAT CUSHION CAL L13</v>
          </cell>
          <cell r="F1217">
            <v>0</v>
          </cell>
          <cell r="G1217">
            <v>0</v>
          </cell>
          <cell r="I1217">
            <v>0</v>
          </cell>
          <cell r="N1217">
            <v>0</v>
          </cell>
          <cell r="P1217">
            <v>0</v>
          </cell>
          <cell r="Q1217">
            <v>0</v>
          </cell>
        </row>
        <row r="1218">
          <cell r="C1218" t="str">
            <v>DUO-I9-001</v>
          </cell>
          <cell r="D1218" t="str">
            <v>JDUO-016</v>
          </cell>
          <cell r="E1218" t="str">
            <v>SEAT CUSHION DUO 234 BLUE SD1</v>
          </cell>
          <cell r="F1218">
            <v>260</v>
          </cell>
          <cell r="G1218">
            <v>0</v>
          </cell>
          <cell r="I1218">
            <v>0</v>
          </cell>
          <cell r="K1218">
            <v>190</v>
          </cell>
          <cell r="N1218">
            <v>190</v>
          </cell>
          <cell r="P1218">
            <v>0</v>
          </cell>
          <cell r="Q1218">
            <v>0</v>
          </cell>
        </row>
        <row r="1219">
          <cell r="C1219" t="str">
            <v>DUO-I9-002</v>
          </cell>
          <cell r="E1219" t="str">
            <v>SEAT CUSHION DUO 234 RED SD3</v>
          </cell>
          <cell r="F1219">
            <v>302</v>
          </cell>
          <cell r="G1219">
            <v>0</v>
          </cell>
          <cell r="I1219">
            <v>0</v>
          </cell>
          <cell r="K1219">
            <v>140</v>
          </cell>
          <cell r="N1219">
            <v>140</v>
          </cell>
          <cell r="P1219">
            <v>0</v>
          </cell>
          <cell r="Q1219">
            <v>0</v>
          </cell>
        </row>
        <row r="1220">
          <cell r="C1220" t="str">
            <v>DUO-I9-003</v>
          </cell>
          <cell r="E1220" t="str">
            <v>SEAT CUSHION DUO 234 GREEN SD6</v>
          </cell>
          <cell r="F1220">
            <v>50</v>
          </cell>
          <cell r="G1220">
            <v>0</v>
          </cell>
          <cell r="I1220">
            <v>0</v>
          </cell>
          <cell r="K1220">
            <v>70</v>
          </cell>
          <cell r="N1220">
            <v>70</v>
          </cell>
          <cell r="P1220">
            <v>0</v>
          </cell>
          <cell r="Q1220">
            <v>0</v>
          </cell>
        </row>
        <row r="1221">
          <cell r="C1221" t="str">
            <v>DUO-I9-004</v>
          </cell>
          <cell r="D1221" t="str">
            <v>JDUO-019</v>
          </cell>
          <cell r="E1221" t="str">
            <v>SEAT CUSHION DUO 234 BLACK SD7</v>
          </cell>
          <cell r="F1221">
            <v>160</v>
          </cell>
          <cell r="G1221">
            <v>0</v>
          </cell>
          <cell r="I1221">
            <v>0</v>
          </cell>
          <cell r="K1221">
            <v>200</v>
          </cell>
          <cell r="N1221">
            <v>200</v>
          </cell>
          <cell r="P1221">
            <v>0</v>
          </cell>
          <cell r="Q1221">
            <v>0</v>
          </cell>
        </row>
        <row r="1222">
          <cell r="C1222" t="str">
            <v>DUO-I9-005</v>
          </cell>
          <cell r="E1222" t="str">
            <v>SEAT CUSHION DUO 234 YELLOW SD8</v>
          </cell>
          <cell r="F1222">
            <v>0</v>
          </cell>
          <cell r="G1222">
            <v>0</v>
          </cell>
          <cell r="I1222">
            <v>0</v>
          </cell>
          <cell r="K1222">
            <v>30</v>
          </cell>
          <cell r="N1222">
            <v>30</v>
          </cell>
          <cell r="P1222">
            <v>0</v>
          </cell>
          <cell r="Q1222">
            <v>0</v>
          </cell>
        </row>
        <row r="1223">
          <cell r="C1223" t="str">
            <v>DUO-I9-035</v>
          </cell>
          <cell r="E1223" t="str">
            <v>SEAT CUSHION DUO 234 O7</v>
          </cell>
          <cell r="F1223">
            <v>0</v>
          </cell>
          <cell r="G1223">
            <v>0</v>
          </cell>
          <cell r="I1223">
            <v>0</v>
          </cell>
          <cell r="N1223">
            <v>0</v>
          </cell>
          <cell r="P1223">
            <v>0</v>
          </cell>
          <cell r="Q1223">
            <v>0</v>
          </cell>
        </row>
        <row r="1224">
          <cell r="C1224" t="str">
            <v>FLO-I9-001</v>
          </cell>
          <cell r="D1224" t="str">
            <v>JFLO-004</v>
          </cell>
          <cell r="E1224" t="str">
            <v>SEAT CUSHION FLORA BLUE I1</v>
          </cell>
          <cell r="F1224">
            <v>100</v>
          </cell>
          <cell r="G1224">
            <v>20</v>
          </cell>
          <cell r="I1224">
            <v>0</v>
          </cell>
          <cell r="K1224">
            <v>270</v>
          </cell>
          <cell r="N1224">
            <v>270</v>
          </cell>
          <cell r="P1224">
            <v>0</v>
          </cell>
          <cell r="Q1224">
            <v>0</v>
          </cell>
        </row>
        <row r="1225">
          <cell r="C1225" t="str">
            <v>FLO-I9-002</v>
          </cell>
          <cell r="D1225" t="str">
            <v>JFLO-036</v>
          </cell>
          <cell r="E1225" t="str">
            <v>SEAT CUSHION FLORA BEIGE O5</v>
          </cell>
          <cell r="F1225">
            <v>300</v>
          </cell>
          <cell r="G1225">
            <v>0</v>
          </cell>
          <cell r="I1225">
            <v>0</v>
          </cell>
          <cell r="K1225">
            <v>314</v>
          </cell>
          <cell r="N1225">
            <v>314</v>
          </cell>
          <cell r="P1225">
            <v>0</v>
          </cell>
          <cell r="Q1225">
            <v>0</v>
          </cell>
        </row>
        <row r="1226">
          <cell r="C1226" t="str">
            <v>FLO-I9-003</v>
          </cell>
          <cell r="D1226" t="str">
            <v>JFLO-006</v>
          </cell>
          <cell r="E1226" t="str">
            <v>SEAT CUSHION FLORA GREEN I6</v>
          </cell>
          <cell r="F1226">
            <v>0</v>
          </cell>
          <cell r="G1226">
            <v>0</v>
          </cell>
          <cell r="I1226">
            <v>0</v>
          </cell>
          <cell r="N1226">
            <v>0</v>
          </cell>
          <cell r="P1226">
            <v>0</v>
          </cell>
          <cell r="Q1226">
            <v>0</v>
          </cell>
        </row>
        <row r="1227">
          <cell r="C1227" t="str">
            <v>FLO-I9-004</v>
          </cell>
          <cell r="D1227" t="str">
            <v>JFLO-007</v>
          </cell>
          <cell r="E1227" t="str">
            <v>SEAT CUSHION FLORA RED I3</v>
          </cell>
          <cell r="F1227">
            <v>0</v>
          </cell>
          <cell r="G1227">
            <v>144</v>
          </cell>
          <cell r="I1227">
            <v>0</v>
          </cell>
          <cell r="K1227">
            <v>150</v>
          </cell>
          <cell r="N1227">
            <v>150</v>
          </cell>
          <cell r="P1227">
            <v>0</v>
          </cell>
          <cell r="Q1227">
            <v>0</v>
          </cell>
        </row>
        <row r="1228">
          <cell r="C1228" t="str">
            <v>FLO-I9-005</v>
          </cell>
          <cell r="D1228" t="str">
            <v>JFLO-008</v>
          </cell>
          <cell r="E1228" t="str">
            <v>SEAT CUSHION FLORA YELLOW I8</v>
          </cell>
          <cell r="F1228">
            <v>0</v>
          </cell>
          <cell r="G1228">
            <v>0</v>
          </cell>
          <cell r="I1228">
            <v>0</v>
          </cell>
          <cell r="K1228">
            <v>100</v>
          </cell>
          <cell r="N1228">
            <v>100</v>
          </cell>
          <cell r="P1228">
            <v>0</v>
          </cell>
          <cell r="Q1228">
            <v>0</v>
          </cell>
        </row>
        <row r="1229">
          <cell r="C1229" t="str">
            <v>FLO-I9-007</v>
          </cell>
          <cell r="D1229" t="str">
            <v>JFLO-033</v>
          </cell>
          <cell r="E1229" t="str">
            <v>SEAT CUSHION FLORA LIGHT BLUE I14</v>
          </cell>
          <cell r="F1229">
            <v>0</v>
          </cell>
          <cell r="G1229">
            <v>0</v>
          </cell>
          <cell r="I1229">
            <v>0</v>
          </cell>
          <cell r="N1229">
            <v>0</v>
          </cell>
          <cell r="P1229">
            <v>0</v>
          </cell>
          <cell r="Q1229">
            <v>0</v>
          </cell>
        </row>
        <row r="1230">
          <cell r="C1230" t="str">
            <v>FLO-I9-008</v>
          </cell>
          <cell r="D1230" t="str">
            <v>JFLO-035</v>
          </cell>
          <cell r="E1230" t="str">
            <v>SEAT CUSHION FLORA LIGHT GREEN I13</v>
          </cell>
          <cell r="F1230">
            <v>20</v>
          </cell>
          <cell r="G1230">
            <v>50</v>
          </cell>
          <cell r="I1230">
            <v>0</v>
          </cell>
          <cell r="N1230">
            <v>0</v>
          </cell>
          <cell r="P1230">
            <v>0</v>
          </cell>
          <cell r="Q1230">
            <v>0</v>
          </cell>
        </row>
        <row r="1231">
          <cell r="C1231" t="str">
            <v>FLO-I9-009</v>
          </cell>
          <cell r="D1231" t="str">
            <v>JFLO-012</v>
          </cell>
          <cell r="E1231" t="str">
            <v>SEAT CUSHION FLORA ORANGE I12</v>
          </cell>
          <cell r="F1231">
            <v>28</v>
          </cell>
          <cell r="G1231">
            <v>0</v>
          </cell>
          <cell r="I1231">
            <v>0</v>
          </cell>
          <cell r="N1231">
            <v>0</v>
          </cell>
          <cell r="P1231">
            <v>0</v>
          </cell>
          <cell r="Q1231">
            <v>0</v>
          </cell>
        </row>
        <row r="1232">
          <cell r="C1232" t="str">
            <v>FLO-I9-010</v>
          </cell>
          <cell r="D1232" t="str">
            <v>JFLO-034</v>
          </cell>
          <cell r="E1232" t="str">
            <v>SEAT CUSHION FLORA PINK I9</v>
          </cell>
          <cell r="F1232">
            <v>0</v>
          </cell>
          <cell r="G1232">
            <v>0</v>
          </cell>
          <cell r="I1232">
            <v>0</v>
          </cell>
          <cell r="N1232">
            <v>0</v>
          </cell>
          <cell r="P1232">
            <v>0</v>
          </cell>
          <cell r="Q1232">
            <v>0</v>
          </cell>
        </row>
        <row r="1233">
          <cell r="C1233" t="str">
            <v>FLO-I9-108</v>
          </cell>
          <cell r="D1233" t="str">
            <v>JFLO-016</v>
          </cell>
          <cell r="E1233" t="str">
            <v>SEAT CUSHION FLORA BLUE O1</v>
          </cell>
          <cell r="F1233">
            <v>0</v>
          </cell>
          <cell r="G1233">
            <v>0</v>
          </cell>
          <cell r="I1233">
            <v>0</v>
          </cell>
          <cell r="N1233">
            <v>0</v>
          </cell>
          <cell r="P1233">
            <v>0</v>
          </cell>
          <cell r="Q1233">
            <v>0</v>
          </cell>
        </row>
        <row r="1234">
          <cell r="C1234" t="str">
            <v>FLO-I9-110</v>
          </cell>
          <cell r="D1234" t="str">
            <v>JFLO-018</v>
          </cell>
          <cell r="E1234" t="str">
            <v>SEAT CUSHION FLORA GREEN O6</v>
          </cell>
          <cell r="F1234">
            <v>0</v>
          </cell>
          <cell r="G1234">
            <v>0</v>
          </cell>
          <cell r="I1234">
            <v>0</v>
          </cell>
          <cell r="N1234">
            <v>0</v>
          </cell>
          <cell r="P1234">
            <v>0</v>
          </cell>
          <cell r="Q1234">
            <v>0</v>
          </cell>
        </row>
        <row r="1235">
          <cell r="C1235" t="str">
            <v>FLO-I9-112</v>
          </cell>
          <cell r="D1235" t="str">
            <v>JFLO-017</v>
          </cell>
          <cell r="E1235" t="str">
            <v>SEAT CUSHION FLORA RED O3</v>
          </cell>
          <cell r="F1235">
            <v>0</v>
          </cell>
          <cell r="G1235">
            <v>0</v>
          </cell>
          <cell r="I1235">
            <v>0</v>
          </cell>
          <cell r="N1235">
            <v>0</v>
          </cell>
          <cell r="P1235">
            <v>0</v>
          </cell>
          <cell r="Q1235">
            <v>0</v>
          </cell>
        </row>
        <row r="1236">
          <cell r="C1236" t="str">
            <v>FLO-I9-113</v>
          </cell>
          <cell r="D1236" t="str">
            <v>JFLO-019</v>
          </cell>
          <cell r="E1236" t="str">
            <v>SEAT CUSHION FLORA BLACK I7</v>
          </cell>
          <cell r="F1236">
            <v>0</v>
          </cell>
          <cell r="G1236">
            <v>0</v>
          </cell>
          <cell r="I1236">
            <v>0</v>
          </cell>
          <cell r="N1236">
            <v>0</v>
          </cell>
          <cell r="P1236">
            <v>0</v>
          </cell>
          <cell r="Q1236">
            <v>0</v>
          </cell>
        </row>
        <row r="1237">
          <cell r="C1237" t="str">
            <v>FLO-I9-115</v>
          </cell>
          <cell r="D1237" t="str">
            <v>JFLO-042</v>
          </cell>
          <cell r="E1237" t="str">
            <v>SEAT CUSHION FLORA BLACK O7</v>
          </cell>
          <cell r="F1237">
            <v>100</v>
          </cell>
          <cell r="G1237">
            <v>120</v>
          </cell>
          <cell r="I1237">
            <v>0</v>
          </cell>
          <cell r="N1237">
            <v>0</v>
          </cell>
          <cell r="P1237">
            <v>0</v>
          </cell>
          <cell r="Q1237">
            <v>0</v>
          </cell>
        </row>
        <row r="1238">
          <cell r="C1238" t="str">
            <v>FLO-I9-116</v>
          </cell>
          <cell r="D1238" t="str">
            <v>JFLO-043</v>
          </cell>
          <cell r="E1238" t="str">
            <v>SEAT CUSHION FLORA GREY O2</v>
          </cell>
          <cell r="F1238">
            <v>0</v>
          </cell>
          <cell r="G1238">
            <v>0</v>
          </cell>
          <cell r="I1238">
            <v>0</v>
          </cell>
          <cell r="N1238">
            <v>0</v>
          </cell>
          <cell r="P1238">
            <v>0</v>
          </cell>
          <cell r="Q1238">
            <v>0</v>
          </cell>
        </row>
        <row r="1239">
          <cell r="C1239" t="str">
            <v>FLO-I9-117</v>
          </cell>
          <cell r="D1239" t="str">
            <v>JFLO-047</v>
          </cell>
          <cell r="E1239" t="str">
            <v>SEAT CUSHION FLORA BLUE PVC</v>
          </cell>
          <cell r="F1239">
            <v>0</v>
          </cell>
          <cell r="G1239">
            <v>0</v>
          </cell>
          <cell r="I1239">
            <v>0</v>
          </cell>
          <cell r="N1239">
            <v>0</v>
          </cell>
          <cell r="P1239">
            <v>0</v>
          </cell>
          <cell r="Q1239">
            <v>0</v>
          </cell>
        </row>
        <row r="1240">
          <cell r="C1240" t="str">
            <v>FLO-I9-100</v>
          </cell>
          <cell r="D1240" t="str">
            <v>JFLO-032</v>
          </cell>
          <cell r="E1240" t="str">
            <v>SEAT CUSHION FLORA GREEN I6 SABLON</v>
          </cell>
          <cell r="F1240">
            <v>0</v>
          </cell>
          <cell r="G1240">
            <v>0</v>
          </cell>
          <cell r="I1240">
            <v>0</v>
          </cell>
          <cell r="N1240">
            <v>0</v>
          </cell>
          <cell r="P1240">
            <v>0</v>
          </cell>
          <cell r="Q1240">
            <v>0</v>
          </cell>
        </row>
        <row r="1241">
          <cell r="C1241" t="str">
            <v>FLO-I9-101</v>
          </cell>
          <cell r="D1241" t="str">
            <v>JFLO-031</v>
          </cell>
          <cell r="E1241" t="str">
            <v>SEAT CUSHION FLORA YELLOW I8 SABLON</v>
          </cell>
          <cell r="F1241">
            <v>20</v>
          </cell>
          <cell r="G1241">
            <v>0</v>
          </cell>
          <cell r="I1241">
            <v>0</v>
          </cell>
          <cell r="N1241">
            <v>0</v>
          </cell>
          <cell r="P1241">
            <v>0</v>
          </cell>
          <cell r="Q1241">
            <v>0</v>
          </cell>
        </row>
        <row r="1242">
          <cell r="C1242" t="str">
            <v>FLO-I9-102</v>
          </cell>
          <cell r="D1242" t="str">
            <v>JFLO-040</v>
          </cell>
          <cell r="E1242" t="str">
            <v>SEAT CUSHION FLORA ORANGE I12 SABLON</v>
          </cell>
          <cell r="F1242">
            <v>0</v>
          </cell>
          <cell r="G1242">
            <v>0</v>
          </cell>
          <cell r="I1242">
            <v>0</v>
          </cell>
          <cell r="N1242">
            <v>0</v>
          </cell>
          <cell r="P1242">
            <v>0</v>
          </cell>
          <cell r="Q1242">
            <v>0</v>
          </cell>
        </row>
        <row r="1243">
          <cell r="C1243" t="str">
            <v>FLO-I9-103</v>
          </cell>
          <cell r="D1243" t="str">
            <v>JFLO-010</v>
          </cell>
          <cell r="E1243" t="str">
            <v>SEAT CUSHION FLORA BEIGE O5 SABLON</v>
          </cell>
          <cell r="F1243">
            <v>0</v>
          </cell>
          <cell r="G1243">
            <v>0</v>
          </cell>
          <cell r="I1243">
            <v>0</v>
          </cell>
          <cell r="N1243">
            <v>0</v>
          </cell>
          <cell r="P1243">
            <v>0</v>
          </cell>
          <cell r="Q1243">
            <v>0</v>
          </cell>
        </row>
        <row r="1244">
          <cell r="C1244" t="str">
            <v>FLO-I9-104</v>
          </cell>
          <cell r="D1244" t="str">
            <v>JFLO-029</v>
          </cell>
          <cell r="E1244" t="str">
            <v>SEAT CUSHION FLORA BLUE I1 SABLON</v>
          </cell>
          <cell r="F1244">
            <v>20</v>
          </cell>
          <cell r="G1244">
            <v>0</v>
          </cell>
          <cell r="I1244">
            <v>0</v>
          </cell>
          <cell r="N1244">
            <v>0</v>
          </cell>
          <cell r="P1244">
            <v>0</v>
          </cell>
          <cell r="Q1244">
            <v>0</v>
          </cell>
        </row>
        <row r="1245">
          <cell r="C1245" t="str">
            <v>FLO-I9-105</v>
          </cell>
          <cell r="D1245" t="str">
            <v>JFLO-037</v>
          </cell>
          <cell r="E1245" t="str">
            <v>SEAT CUSHION FLORA LIGHT BLUE I14 SABLON</v>
          </cell>
          <cell r="F1245">
            <v>0</v>
          </cell>
          <cell r="G1245">
            <v>0</v>
          </cell>
          <cell r="I1245">
            <v>0</v>
          </cell>
          <cell r="N1245">
            <v>0</v>
          </cell>
          <cell r="P1245">
            <v>0</v>
          </cell>
          <cell r="Q1245">
            <v>0</v>
          </cell>
        </row>
        <row r="1246">
          <cell r="C1246" t="str">
            <v>FLO-I9-106</v>
          </cell>
          <cell r="D1246" t="str">
            <v>JFLO-038</v>
          </cell>
          <cell r="E1246" t="str">
            <v>SEAT CUSHION FLORA LIGHT GREEN I13 SABLON</v>
          </cell>
          <cell r="F1246">
            <v>20</v>
          </cell>
          <cell r="G1246">
            <v>40</v>
          </cell>
          <cell r="I1246">
            <v>0</v>
          </cell>
          <cell r="N1246">
            <v>0</v>
          </cell>
          <cell r="P1246">
            <v>0</v>
          </cell>
          <cell r="Q1246">
            <v>0</v>
          </cell>
        </row>
        <row r="1247">
          <cell r="C1247" t="str">
            <v>FLO-I9-107</v>
          </cell>
          <cell r="D1247" t="str">
            <v>JFLO-030</v>
          </cell>
          <cell r="E1247" t="str">
            <v>SEAT CUSHION FLORA RED I3 SABLON</v>
          </cell>
          <cell r="F1247">
            <v>0</v>
          </cell>
          <cell r="G1247">
            <v>0</v>
          </cell>
          <cell r="I1247">
            <v>0</v>
          </cell>
          <cell r="N1247">
            <v>0</v>
          </cell>
          <cell r="P1247">
            <v>0</v>
          </cell>
          <cell r="Q1247">
            <v>0</v>
          </cell>
        </row>
        <row r="1248">
          <cell r="C1248" t="str">
            <v>FLO-I9-109</v>
          </cell>
          <cell r="D1248" t="str">
            <v>JFLO-039</v>
          </cell>
          <cell r="E1248" t="str">
            <v>SEAT CUSHION FLORA PINK I9 SABLON</v>
          </cell>
          <cell r="F1248">
            <v>0</v>
          </cell>
          <cell r="G1248">
            <v>0</v>
          </cell>
          <cell r="I1248">
            <v>0</v>
          </cell>
          <cell r="N1248">
            <v>0</v>
          </cell>
          <cell r="P1248">
            <v>0</v>
          </cell>
          <cell r="Q1248">
            <v>0</v>
          </cell>
        </row>
        <row r="1249">
          <cell r="C1249" t="str">
            <v>JAS-I9-003</v>
          </cell>
          <cell r="D1249" t="str">
            <v>JJAS-020</v>
          </cell>
          <cell r="E1249" t="str">
            <v>SEAT CUSHION JASMINE BLUE O1</v>
          </cell>
          <cell r="F1249">
            <v>0</v>
          </cell>
          <cell r="G1249">
            <v>0</v>
          </cell>
          <cell r="I1249">
            <v>0</v>
          </cell>
          <cell r="N1249">
            <v>0</v>
          </cell>
          <cell r="P1249">
            <v>0</v>
          </cell>
          <cell r="Q1249">
            <v>0</v>
          </cell>
        </row>
        <row r="1250">
          <cell r="C1250" t="str">
            <v>JAS-I9-025</v>
          </cell>
          <cell r="E1250" t="str">
            <v>SEAT CUSHION JASMINE GREY O2</v>
          </cell>
          <cell r="F1250">
            <v>0</v>
          </cell>
          <cell r="G1250">
            <v>0</v>
          </cell>
          <cell r="I1250">
            <v>0</v>
          </cell>
          <cell r="N1250">
            <v>0</v>
          </cell>
          <cell r="P1250">
            <v>0</v>
          </cell>
          <cell r="Q1250">
            <v>0</v>
          </cell>
        </row>
        <row r="1251">
          <cell r="C1251" t="str">
            <v>JAS-I9-007</v>
          </cell>
          <cell r="D1251" t="str">
            <v>JJAS-010</v>
          </cell>
          <cell r="E1251" t="str">
            <v>SEAT CUSHION JASMINE RED O3</v>
          </cell>
          <cell r="F1251">
            <v>8</v>
          </cell>
          <cell r="G1251">
            <v>0</v>
          </cell>
          <cell r="I1251">
            <v>0</v>
          </cell>
          <cell r="N1251">
            <v>0</v>
          </cell>
          <cell r="P1251">
            <v>0</v>
          </cell>
          <cell r="Q1251">
            <v>0</v>
          </cell>
        </row>
        <row r="1252">
          <cell r="C1252" t="str">
            <v>JAS-I9-004</v>
          </cell>
          <cell r="D1252" t="str">
            <v>JJAS-017</v>
          </cell>
          <cell r="E1252" t="str">
            <v>SEAT CUSHION JASMINE GREEN O6</v>
          </cell>
          <cell r="F1252">
            <v>0</v>
          </cell>
          <cell r="G1252">
            <v>0</v>
          </cell>
          <cell r="I1252">
            <v>0</v>
          </cell>
          <cell r="N1252">
            <v>0</v>
          </cell>
          <cell r="P1252">
            <v>0</v>
          </cell>
          <cell r="Q1252">
            <v>0</v>
          </cell>
        </row>
        <row r="1253">
          <cell r="C1253" t="str">
            <v>JAS-I9-001</v>
          </cell>
          <cell r="D1253" t="str">
            <v>JJAS-013</v>
          </cell>
          <cell r="E1253" t="str">
            <v>SEAT CUSHION JASMINE BLACK O7</v>
          </cell>
          <cell r="F1253">
            <v>0</v>
          </cell>
          <cell r="G1253">
            <v>0</v>
          </cell>
          <cell r="I1253">
            <v>0</v>
          </cell>
          <cell r="N1253">
            <v>0</v>
          </cell>
          <cell r="P1253">
            <v>0</v>
          </cell>
          <cell r="Q1253">
            <v>0</v>
          </cell>
        </row>
        <row r="1254">
          <cell r="C1254" t="str">
            <v>JAS-I9-023</v>
          </cell>
          <cell r="E1254" t="str">
            <v>SEAT CUSHION JASMINE YELLOW O8</v>
          </cell>
          <cell r="F1254">
            <v>0</v>
          </cell>
          <cell r="G1254">
            <v>0</v>
          </cell>
          <cell r="I1254">
            <v>0</v>
          </cell>
          <cell r="N1254">
            <v>0</v>
          </cell>
          <cell r="P1254">
            <v>0</v>
          </cell>
          <cell r="Q1254">
            <v>0</v>
          </cell>
        </row>
        <row r="1255">
          <cell r="C1255" t="str">
            <v>JAS-I9-013</v>
          </cell>
          <cell r="D1255" t="str">
            <v>JJAS-011</v>
          </cell>
          <cell r="E1255" t="str">
            <v>SEAT CUSHION JASMINE BLUE L1</v>
          </cell>
          <cell r="F1255">
            <v>0</v>
          </cell>
          <cell r="G1255">
            <v>0</v>
          </cell>
          <cell r="I1255">
            <v>0</v>
          </cell>
          <cell r="N1255">
            <v>0</v>
          </cell>
          <cell r="P1255">
            <v>0</v>
          </cell>
          <cell r="Q1255">
            <v>0</v>
          </cell>
        </row>
        <row r="1256">
          <cell r="C1256" t="str">
            <v>JAS-I9-020</v>
          </cell>
          <cell r="E1256" t="str">
            <v>SEAT CUSHION JASMINE GREEN L6</v>
          </cell>
          <cell r="F1256">
            <v>0</v>
          </cell>
          <cell r="G1256">
            <v>0</v>
          </cell>
          <cell r="I1256">
            <v>0</v>
          </cell>
          <cell r="N1256">
            <v>0</v>
          </cell>
          <cell r="P1256">
            <v>0</v>
          </cell>
          <cell r="Q1256">
            <v>0</v>
          </cell>
        </row>
        <row r="1257">
          <cell r="C1257" t="str">
            <v>JAS-I9-018</v>
          </cell>
          <cell r="D1257" t="str">
            <v>JJAS-015</v>
          </cell>
          <cell r="E1257" t="str">
            <v>SEAT CUSHION JASMINE BLACK L7</v>
          </cell>
          <cell r="F1257">
            <v>0</v>
          </cell>
          <cell r="G1257">
            <v>0</v>
          </cell>
          <cell r="I1257">
            <v>0</v>
          </cell>
          <cell r="N1257">
            <v>0</v>
          </cell>
          <cell r="P1257">
            <v>0</v>
          </cell>
          <cell r="Q1257">
            <v>0</v>
          </cell>
        </row>
        <row r="1258">
          <cell r="C1258" t="str">
            <v>JAS-I9-010</v>
          </cell>
          <cell r="D1258" t="str">
            <v>JJAS-023</v>
          </cell>
          <cell r="E1258" t="str">
            <v>SEAT CUSHION JASMINE YELLOW L8</v>
          </cell>
          <cell r="F1258">
            <v>0</v>
          </cell>
          <cell r="G1258">
            <v>0</v>
          </cell>
          <cell r="I1258">
            <v>0</v>
          </cell>
          <cell r="N1258">
            <v>0</v>
          </cell>
          <cell r="P1258">
            <v>0</v>
          </cell>
          <cell r="Q1258">
            <v>0</v>
          </cell>
        </row>
        <row r="1259">
          <cell r="C1259" t="str">
            <v>JAS-I9-006</v>
          </cell>
          <cell r="D1259" t="str">
            <v>JJAS-008</v>
          </cell>
          <cell r="E1259" t="str">
            <v>SEAT CUSHION JASMINE ORANGE L12</v>
          </cell>
          <cell r="F1259">
            <v>40</v>
          </cell>
          <cell r="G1259">
            <v>0</v>
          </cell>
          <cell r="I1259">
            <v>0</v>
          </cell>
          <cell r="N1259">
            <v>0</v>
          </cell>
          <cell r="P1259">
            <v>0</v>
          </cell>
          <cell r="Q1259">
            <v>0</v>
          </cell>
        </row>
        <row r="1260">
          <cell r="C1260" t="str">
            <v>JAS-I9-005</v>
          </cell>
          <cell r="D1260" t="str">
            <v>JJAS-009</v>
          </cell>
          <cell r="E1260" t="str">
            <v>SEAT CUSHION JASMINE LIGHT GREEN L13</v>
          </cell>
          <cell r="F1260">
            <v>0</v>
          </cell>
          <cell r="G1260">
            <v>0</v>
          </cell>
          <cell r="I1260">
            <v>0</v>
          </cell>
          <cell r="K1260">
            <v>64</v>
          </cell>
          <cell r="N1260">
            <v>64</v>
          </cell>
          <cell r="P1260">
            <v>0</v>
          </cell>
          <cell r="Q1260">
            <v>0</v>
          </cell>
        </row>
        <row r="1261">
          <cell r="C1261" t="str">
            <v>JAS-I9-014</v>
          </cell>
          <cell r="D1261" t="str">
            <v>JJAS-012</v>
          </cell>
          <cell r="E1261" t="str">
            <v>SEAT CUSHION JASMINE RED N3</v>
          </cell>
          <cell r="F1261">
            <v>0</v>
          </cell>
          <cell r="G1261">
            <v>0</v>
          </cell>
          <cell r="I1261">
            <v>0</v>
          </cell>
          <cell r="N1261">
            <v>0</v>
          </cell>
          <cell r="P1261">
            <v>0</v>
          </cell>
          <cell r="Q1261">
            <v>0</v>
          </cell>
        </row>
        <row r="1262">
          <cell r="C1262" t="str">
            <v>JAS-I9-022</v>
          </cell>
          <cell r="D1262" t="str">
            <v>JJAS-018</v>
          </cell>
          <cell r="E1262" t="str">
            <v>SEAT CUSHION JASMINE BROWN N4</v>
          </cell>
          <cell r="F1262">
            <v>0</v>
          </cell>
          <cell r="G1262">
            <v>0</v>
          </cell>
          <cell r="I1262">
            <v>0</v>
          </cell>
          <cell r="N1262">
            <v>0</v>
          </cell>
          <cell r="P1262">
            <v>0</v>
          </cell>
          <cell r="Q1262">
            <v>0</v>
          </cell>
        </row>
        <row r="1263">
          <cell r="C1263" t="str">
            <v>JAS-I9-021</v>
          </cell>
          <cell r="E1263" t="str">
            <v>SEAT CUSHION JASMINE CREAM N5</v>
          </cell>
          <cell r="F1263">
            <v>0</v>
          </cell>
          <cell r="G1263">
            <v>0</v>
          </cell>
          <cell r="I1263">
            <v>0</v>
          </cell>
          <cell r="N1263">
            <v>0</v>
          </cell>
          <cell r="P1263">
            <v>0</v>
          </cell>
          <cell r="Q1263">
            <v>0</v>
          </cell>
        </row>
        <row r="1264">
          <cell r="C1264" t="str">
            <v>JAS-I9-026</v>
          </cell>
          <cell r="D1264" t="str">
            <v>JJAS-024</v>
          </cell>
          <cell r="E1264" t="str">
            <v>SEAT CUSHION JASMINE O4</v>
          </cell>
          <cell r="F1264">
            <v>0</v>
          </cell>
          <cell r="G1264">
            <v>0</v>
          </cell>
          <cell r="I1264">
            <v>0</v>
          </cell>
          <cell r="N1264">
            <v>0</v>
          </cell>
          <cell r="P1264">
            <v>0</v>
          </cell>
          <cell r="Q1264">
            <v>0</v>
          </cell>
        </row>
        <row r="1265">
          <cell r="C1265" t="str">
            <v>JAS-I9-012</v>
          </cell>
          <cell r="D1265" t="str">
            <v>JJAS-016</v>
          </cell>
          <cell r="E1265" t="str">
            <v>SEAT CUSHION JASMINE BLUE VINYL V1</v>
          </cell>
          <cell r="F1265">
            <v>0</v>
          </cell>
          <cell r="G1265">
            <v>0</v>
          </cell>
          <cell r="I1265">
            <v>0</v>
          </cell>
          <cell r="N1265">
            <v>0</v>
          </cell>
          <cell r="P1265">
            <v>0</v>
          </cell>
          <cell r="Q1265">
            <v>0</v>
          </cell>
        </row>
        <row r="1266">
          <cell r="C1266" t="str">
            <v>JAS-I9-009</v>
          </cell>
          <cell r="D1266" t="str">
            <v>JJAS-014</v>
          </cell>
          <cell r="E1266" t="str">
            <v>SEAT CUSHION JASMINE RED VINYL V3</v>
          </cell>
          <cell r="F1266">
            <v>0</v>
          </cell>
          <cell r="G1266">
            <v>0</v>
          </cell>
          <cell r="I1266">
            <v>0</v>
          </cell>
          <cell r="N1266">
            <v>0</v>
          </cell>
          <cell r="P1266">
            <v>0</v>
          </cell>
          <cell r="Q1266">
            <v>0</v>
          </cell>
        </row>
        <row r="1267">
          <cell r="C1267" t="str">
            <v>JAS-I9-002</v>
          </cell>
          <cell r="D1267" t="str">
            <v>JJAS-019</v>
          </cell>
          <cell r="E1267" t="str">
            <v>SEAT CUSHION JASMINE BLACK VINYL V7</v>
          </cell>
          <cell r="F1267">
            <v>0</v>
          </cell>
          <cell r="G1267">
            <v>0</v>
          </cell>
          <cell r="I1267">
            <v>0</v>
          </cell>
          <cell r="N1267">
            <v>0</v>
          </cell>
          <cell r="P1267">
            <v>0</v>
          </cell>
          <cell r="Q1267">
            <v>0</v>
          </cell>
        </row>
        <row r="1268">
          <cell r="C1268" t="str">
            <v>NA-I9-001</v>
          </cell>
          <cell r="E1268" t="str">
            <v>BACK CUSHION NA BLACK</v>
          </cell>
          <cell r="F1268">
            <v>30</v>
          </cell>
          <cell r="G1268">
            <v>0</v>
          </cell>
          <cell r="I1268">
            <v>0</v>
          </cell>
          <cell r="N1268">
            <v>0</v>
          </cell>
          <cell r="P1268">
            <v>0</v>
          </cell>
          <cell r="Q1268">
            <v>0</v>
          </cell>
        </row>
        <row r="1269">
          <cell r="C1269" t="str">
            <v>NA-I9-003</v>
          </cell>
          <cell r="E1269" t="str">
            <v>SEAT CUSHION NA BLACK</v>
          </cell>
          <cell r="F1269">
            <v>30</v>
          </cell>
          <cell r="G1269">
            <v>0</v>
          </cell>
          <cell r="I1269">
            <v>0</v>
          </cell>
          <cell r="N1269">
            <v>0</v>
          </cell>
          <cell r="P1269">
            <v>0</v>
          </cell>
          <cell r="Q1269">
            <v>0</v>
          </cell>
        </row>
        <row r="1270">
          <cell r="C1270" t="str">
            <v>NBK-I9-004</v>
          </cell>
          <cell r="E1270" t="str">
            <v>SEAT CUSHION NBK BLACK</v>
          </cell>
          <cell r="F1270">
            <v>0</v>
          </cell>
          <cell r="G1270">
            <v>0</v>
          </cell>
          <cell r="I1270">
            <v>0</v>
          </cell>
          <cell r="N1270">
            <v>0</v>
          </cell>
          <cell r="P1270">
            <v>0</v>
          </cell>
          <cell r="Q1270">
            <v>0</v>
          </cell>
        </row>
        <row r="1271">
          <cell r="C1271" t="str">
            <v>PRI-I9-002</v>
          </cell>
          <cell r="E1271" t="str">
            <v>BACK CUSHION-1 PRINCE RED AL11</v>
          </cell>
          <cell r="F1271">
            <v>0</v>
          </cell>
          <cell r="G1271">
            <v>0</v>
          </cell>
          <cell r="I1271">
            <v>0</v>
          </cell>
          <cell r="N1271">
            <v>0</v>
          </cell>
          <cell r="P1271">
            <v>0</v>
          </cell>
          <cell r="Q1271">
            <v>0</v>
          </cell>
        </row>
        <row r="1272">
          <cell r="C1272" t="str">
            <v>PRI-I9-001</v>
          </cell>
          <cell r="E1272" t="str">
            <v>BACK CUSHION-2 PRINCE RED AL11</v>
          </cell>
          <cell r="F1272">
            <v>0</v>
          </cell>
          <cell r="G1272">
            <v>0</v>
          </cell>
          <cell r="I1272">
            <v>0</v>
          </cell>
          <cell r="N1272">
            <v>0</v>
          </cell>
          <cell r="P1272">
            <v>0</v>
          </cell>
          <cell r="Q1272">
            <v>0</v>
          </cell>
        </row>
        <row r="1273">
          <cell r="C1273" t="str">
            <v>PRI-I9-013</v>
          </cell>
          <cell r="E1273" t="str">
            <v>SEAT CUSHION PRINCE RED AL11</v>
          </cell>
          <cell r="F1273">
            <v>0</v>
          </cell>
          <cell r="G1273">
            <v>0</v>
          </cell>
          <cell r="I1273">
            <v>0</v>
          </cell>
          <cell r="N1273">
            <v>0</v>
          </cell>
          <cell r="P1273">
            <v>0</v>
          </cell>
          <cell r="Q1273">
            <v>0</v>
          </cell>
        </row>
        <row r="1274">
          <cell r="C1274" t="str">
            <v>PRI-I9-003</v>
          </cell>
          <cell r="E1274" t="str">
            <v>BACK CUSHION-1 PRINCE BLUE L1</v>
          </cell>
          <cell r="F1274">
            <v>110</v>
          </cell>
          <cell r="G1274">
            <v>0</v>
          </cell>
          <cell r="I1274">
            <v>0</v>
          </cell>
          <cell r="N1274">
            <v>0</v>
          </cell>
          <cell r="P1274">
            <v>0</v>
          </cell>
          <cell r="Q1274">
            <v>0</v>
          </cell>
        </row>
        <row r="1275">
          <cell r="C1275" t="str">
            <v>PRI-I9-004</v>
          </cell>
          <cell r="E1275" t="str">
            <v>BACK CUSHION-2 PRINCE BLUE L1</v>
          </cell>
          <cell r="F1275">
            <v>110</v>
          </cell>
          <cell r="G1275">
            <v>0</v>
          </cell>
          <cell r="I1275">
            <v>0</v>
          </cell>
          <cell r="N1275">
            <v>0</v>
          </cell>
          <cell r="P1275">
            <v>0</v>
          </cell>
          <cell r="Q1275">
            <v>0</v>
          </cell>
        </row>
        <row r="1276">
          <cell r="C1276" t="str">
            <v>PRI-I9-014</v>
          </cell>
          <cell r="E1276" t="str">
            <v>SEAT CUSHION PRINCE BLUE L1</v>
          </cell>
          <cell r="F1276">
            <v>110</v>
          </cell>
          <cell r="G1276">
            <v>0</v>
          </cell>
          <cell r="I1276">
            <v>0</v>
          </cell>
          <cell r="N1276">
            <v>0</v>
          </cell>
          <cell r="P1276">
            <v>0</v>
          </cell>
          <cell r="Q1276">
            <v>0</v>
          </cell>
        </row>
        <row r="1277">
          <cell r="C1277" t="str">
            <v>PRI-I9-005</v>
          </cell>
          <cell r="E1277" t="str">
            <v>BACK CUSHION-1 PRINCE GREEN L6</v>
          </cell>
          <cell r="F1277">
            <v>0</v>
          </cell>
          <cell r="G1277">
            <v>0</v>
          </cell>
          <cell r="I1277">
            <v>0</v>
          </cell>
          <cell r="N1277">
            <v>0</v>
          </cell>
          <cell r="P1277">
            <v>0</v>
          </cell>
          <cell r="Q1277">
            <v>0</v>
          </cell>
        </row>
        <row r="1278">
          <cell r="C1278" t="str">
            <v>PRI-I9-006</v>
          </cell>
          <cell r="E1278" t="str">
            <v>BACK CUSHION-2 PRINCE GREEN L6</v>
          </cell>
          <cell r="F1278">
            <v>0</v>
          </cell>
          <cell r="G1278">
            <v>0</v>
          </cell>
          <cell r="I1278">
            <v>0</v>
          </cell>
          <cell r="N1278">
            <v>0</v>
          </cell>
          <cell r="P1278">
            <v>0</v>
          </cell>
          <cell r="Q1278">
            <v>0</v>
          </cell>
        </row>
        <row r="1279">
          <cell r="C1279" t="str">
            <v>PRI-I9-015</v>
          </cell>
          <cell r="E1279" t="str">
            <v>SEAT CUSHION PRINCE GREEN L6</v>
          </cell>
          <cell r="F1279">
            <v>0</v>
          </cell>
          <cell r="G1279">
            <v>0</v>
          </cell>
          <cell r="I1279">
            <v>0</v>
          </cell>
          <cell r="N1279">
            <v>0</v>
          </cell>
          <cell r="P1279">
            <v>0</v>
          </cell>
          <cell r="Q1279">
            <v>0</v>
          </cell>
        </row>
        <row r="1280">
          <cell r="C1280" t="str">
            <v>PRI-I9-007</v>
          </cell>
          <cell r="E1280" t="str">
            <v>BACK CUSHION-1 PRINCE BLACK L7</v>
          </cell>
          <cell r="F1280">
            <v>0</v>
          </cell>
          <cell r="G1280">
            <v>0</v>
          </cell>
          <cell r="I1280">
            <v>0</v>
          </cell>
          <cell r="N1280">
            <v>0</v>
          </cell>
          <cell r="P1280">
            <v>0</v>
          </cell>
          <cell r="Q1280">
            <v>0</v>
          </cell>
        </row>
        <row r="1281">
          <cell r="C1281" t="str">
            <v>PRI-I9-008</v>
          </cell>
          <cell r="E1281" t="str">
            <v>BACK CUSHION-2 PRINCE BLACK L7</v>
          </cell>
          <cell r="F1281">
            <v>0</v>
          </cell>
          <cell r="G1281">
            <v>0</v>
          </cell>
          <cell r="I1281">
            <v>0</v>
          </cell>
          <cell r="N1281">
            <v>0</v>
          </cell>
          <cell r="P1281">
            <v>0</v>
          </cell>
          <cell r="Q1281">
            <v>0</v>
          </cell>
        </row>
        <row r="1282">
          <cell r="C1282" t="str">
            <v>PRI-I9-016</v>
          </cell>
          <cell r="E1282" t="str">
            <v>SEAT CUSHION PRINCE BLACK L7</v>
          </cell>
          <cell r="F1282">
            <v>0</v>
          </cell>
          <cell r="G1282">
            <v>0</v>
          </cell>
          <cell r="I1282">
            <v>0</v>
          </cell>
          <cell r="N1282">
            <v>0</v>
          </cell>
          <cell r="P1282">
            <v>0</v>
          </cell>
          <cell r="Q1282">
            <v>0</v>
          </cell>
        </row>
        <row r="1283">
          <cell r="C1283" t="str">
            <v>PRI-I9-009</v>
          </cell>
          <cell r="E1283" t="str">
            <v>BACK CUSHION-1 PRINCE RED N3</v>
          </cell>
          <cell r="F1283">
            <v>100</v>
          </cell>
          <cell r="G1283">
            <v>0</v>
          </cell>
          <cell r="I1283">
            <v>0</v>
          </cell>
          <cell r="N1283">
            <v>0</v>
          </cell>
          <cell r="P1283">
            <v>0</v>
          </cell>
          <cell r="Q1283">
            <v>0</v>
          </cell>
        </row>
        <row r="1284">
          <cell r="C1284" t="str">
            <v>PRI-I9-010</v>
          </cell>
          <cell r="E1284" t="str">
            <v>BACK CUSHION-2 PRINCE RED N3</v>
          </cell>
          <cell r="F1284">
            <v>100</v>
          </cell>
          <cell r="G1284">
            <v>0</v>
          </cell>
          <cell r="I1284">
            <v>0</v>
          </cell>
          <cell r="N1284">
            <v>0</v>
          </cell>
          <cell r="P1284">
            <v>0</v>
          </cell>
          <cell r="Q1284">
            <v>0</v>
          </cell>
        </row>
        <row r="1285">
          <cell r="C1285" t="str">
            <v>PRI-I9-017</v>
          </cell>
          <cell r="E1285" t="str">
            <v>SEAT CUSHION PRINCE RED N3</v>
          </cell>
          <cell r="F1285">
            <v>100</v>
          </cell>
          <cell r="G1285">
            <v>0</v>
          </cell>
          <cell r="I1285">
            <v>0</v>
          </cell>
          <cell r="N1285">
            <v>0</v>
          </cell>
          <cell r="P1285">
            <v>0</v>
          </cell>
          <cell r="Q1285">
            <v>0</v>
          </cell>
        </row>
        <row r="1286">
          <cell r="C1286" t="str">
            <v>PRI-I9-011</v>
          </cell>
          <cell r="D1286" t="str">
            <v>JPRI-019</v>
          </cell>
          <cell r="E1286" t="str">
            <v>BACK CUSHION-1 PRINCE BROWN N4</v>
          </cell>
          <cell r="F1286">
            <v>0</v>
          </cell>
          <cell r="G1286">
            <v>0</v>
          </cell>
          <cell r="I1286">
            <v>0</v>
          </cell>
          <cell r="N1286">
            <v>0</v>
          </cell>
          <cell r="P1286">
            <v>0</v>
          </cell>
          <cell r="Q1286">
            <v>0</v>
          </cell>
        </row>
        <row r="1287">
          <cell r="C1287" t="str">
            <v>PRI-I9-012</v>
          </cell>
          <cell r="D1287" t="str">
            <v>JPRI-020</v>
          </cell>
          <cell r="E1287" t="str">
            <v>BACK CUSHION-2 PRINCE BROWN N4</v>
          </cell>
          <cell r="F1287">
            <v>0</v>
          </cell>
          <cell r="G1287">
            <v>0</v>
          </cell>
          <cell r="I1287">
            <v>0</v>
          </cell>
          <cell r="N1287">
            <v>0</v>
          </cell>
          <cell r="P1287">
            <v>0</v>
          </cell>
          <cell r="Q1287">
            <v>0</v>
          </cell>
        </row>
        <row r="1288">
          <cell r="C1288" t="str">
            <v>PRI-I9-040</v>
          </cell>
          <cell r="D1288" t="str">
            <v>JPRI-052</v>
          </cell>
          <cell r="E1288" t="str">
            <v>SEAT CUSHION NEW PRINCE BROWN N4</v>
          </cell>
          <cell r="F1288">
            <v>0</v>
          </cell>
          <cell r="G1288">
            <v>0</v>
          </cell>
          <cell r="I1288">
            <v>0</v>
          </cell>
          <cell r="N1288">
            <v>0</v>
          </cell>
          <cell r="P1288">
            <v>0</v>
          </cell>
          <cell r="Q1288">
            <v>0</v>
          </cell>
        </row>
        <row r="1289">
          <cell r="C1289" t="str">
            <v>PRI-I9-045</v>
          </cell>
          <cell r="D1289" t="str">
            <v>JPRI-061</v>
          </cell>
          <cell r="E1289" t="str">
            <v>BACK CUSHION-1 PRINCE O1</v>
          </cell>
          <cell r="F1289">
            <v>0</v>
          </cell>
          <cell r="G1289">
            <v>0</v>
          </cell>
          <cell r="I1289">
            <v>0</v>
          </cell>
          <cell r="N1289">
            <v>0</v>
          </cell>
          <cell r="P1289">
            <v>0</v>
          </cell>
          <cell r="Q1289">
            <v>0</v>
          </cell>
        </row>
        <row r="1290">
          <cell r="C1290" t="str">
            <v>PRI-I9-046</v>
          </cell>
          <cell r="D1290" t="str">
            <v>JPRI-062</v>
          </cell>
          <cell r="E1290" t="str">
            <v>BACK CUSHION-2 PRINCE O1</v>
          </cell>
          <cell r="F1290">
            <v>0</v>
          </cell>
          <cell r="G1290">
            <v>0</v>
          </cell>
          <cell r="I1290">
            <v>0</v>
          </cell>
          <cell r="N1290">
            <v>0</v>
          </cell>
          <cell r="P1290">
            <v>0</v>
          </cell>
          <cell r="Q1290">
            <v>0</v>
          </cell>
        </row>
        <row r="1291">
          <cell r="C1291" t="str">
            <v>PRI-I9-044</v>
          </cell>
          <cell r="D1291" t="str">
            <v>JPRI-060</v>
          </cell>
          <cell r="E1291" t="str">
            <v>SEAT CUSHION PRINCE O1</v>
          </cell>
          <cell r="F1291">
            <v>0</v>
          </cell>
          <cell r="G1291">
            <v>0</v>
          </cell>
          <cell r="I1291">
            <v>0</v>
          </cell>
          <cell r="N1291">
            <v>0</v>
          </cell>
          <cell r="P1291">
            <v>0</v>
          </cell>
          <cell r="Q1291">
            <v>0</v>
          </cell>
        </row>
        <row r="1292">
          <cell r="C1292" t="str">
            <v>CAV-I9-002</v>
          </cell>
          <cell r="D1292" t="str">
            <v>JCAV-002</v>
          </cell>
          <cell r="E1292" t="str">
            <v>BACK CUSHION-1 VISTA BLUE L1</v>
          </cell>
          <cell r="F1292">
            <v>304</v>
          </cell>
          <cell r="G1292">
            <v>8</v>
          </cell>
          <cell r="I1292">
            <v>0</v>
          </cell>
          <cell r="K1292">
            <v>200</v>
          </cell>
          <cell r="N1292">
            <v>200</v>
          </cell>
          <cell r="P1292">
            <v>0</v>
          </cell>
          <cell r="Q1292">
            <v>0</v>
          </cell>
        </row>
        <row r="1293">
          <cell r="C1293" t="str">
            <v>CAV-I9-009</v>
          </cell>
          <cell r="D1293" t="str">
            <v>JCAV-009</v>
          </cell>
          <cell r="E1293" t="str">
            <v>BACK CUSHION-2 VISTA BLUE L1</v>
          </cell>
          <cell r="F1293">
            <v>304</v>
          </cell>
          <cell r="G1293">
            <v>8</v>
          </cell>
          <cell r="I1293">
            <v>0</v>
          </cell>
          <cell r="K1293">
            <v>200</v>
          </cell>
          <cell r="N1293">
            <v>200</v>
          </cell>
          <cell r="P1293">
            <v>0</v>
          </cell>
          <cell r="Q1293">
            <v>0</v>
          </cell>
        </row>
        <row r="1294">
          <cell r="C1294" t="str">
            <v>CAV-I9-016</v>
          </cell>
          <cell r="D1294" t="str">
            <v>JVIS-006</v>
          </cell>
          <cell r="E1294" t="str">
            <v>SEAT CUSHION VISTA BLUE L1</v>
          </cell>
          <cell r="F1294">
            <v>304</v>
          </cell>
          <cell r="G1294">
            <v>8</v>
          </cell>
          <cell r="I1294">
            <v>0</v>
          </cell>
          <cell r="K1294">
            <v>200</v>
          </cell>
          <cell r="N1294">
            <v>200</v>
          </cell>
          <cell r="P1294">
            <v>0</v>
          </cell>
          <cell r="Q1294">
            <v>0</v>
          </cell>
        </row>
        <row r="1295">
          <cell r="C1295" t="str">
            <v>CAV-I9-006</v>
          </cell>
          <cell r="D1295" t="str">
            <v>JCAV-006</v>
          </cell>
          <cell r="E1295" t="str">
            <v>BACK CUSHION-1 VISTA GREY L2</v>
          </cell>
          <cell r="F1295">
            <v>114</v>
          </cell>
          <cell r="G1295">
            <v>0</v>
          </cell>
          <cell r="I1295">
            <v>0</v>
          </cell>
          <cell r="K1295">
            <v>40</v>
          </cell>
          <cell r="N1295">
            <v>40</v>
          </cell>
          <cell r="P1295">
            <v>0</v>
          </cell>
          <cell r="Q1295">
            <v>0</v>
          </cell>
        </row>
        <row r="1296">
          <cell r="C1296" t="str">
            <v>CAV-I9-013</v>
          </cell>
          <cell r="D1296" t="str">
            <v>JCAV-013</v>
          </cell>
          <cell r="E1296" t="str">
            <v>BACK CUSHION-2 VISTA GREY L2</v>
          </cell>
          <cell r="F1296">
            <v>114</v>
          </cell>
          <cell r="G1296">
            <v>0</v>
          </cell>
          <cell r="I1296">
            <v>0</v>
          </cell>
          <cell r="K1296">
            <v>40</v>
          </cell>
          <cell r="N1296">
            <v>40</v>
          </cell>
          <cell r="P1296">
            <v>0</v>
          </cell>
          <cell r="Q1296">
            <v>0</v>
          </cell>
        </row>
        <row r="1297">
          <cell r="C1297" t="str">
            <v>CAV-I9-020</v>
          </cell>
          <cell r="D1297" t="str">
            <v>JCAV-021</v>
          </cell>
          <cell r="E1297" t="str">
            <v>SEAT CUSHION VISTA GREY L2</v>
          </cell>
          <cell r="F1297">
            <v>114</v>
          </cell>
          <cell r="G1297">
            <v>0</v>
          </cell>
          <cell r="I1297">
            <v>0</v>
          </cell>
          <cell r="K1297">
            <v>40</v>
          </cell>
          <cell r="N1297">
            <v>40</v>
          </cell>
          <cell r="P1297">
            <v>0</v>
          </cell>
          <cell r="Q1297">
            <v>0</v>
          </cell>
        </row>
        <row r="1298">
          <cell r="C1298" t="str">
            <v>CAV-I9-005</v>
          </cell>
          <cell r="D1298" t="str">
            <v>JCAV-005</v>
          </cell>
          <cell r="E1298" t="str">
            <v>BACK CUSHION-1 VISTA GREEN L6</v>
          </cell>
          <cell r="F1298">
            <v>80</v>
          </cell>
          <cell r="G1298">
            <v>0</v>
          </cell>
          <cell r="I1298">
            <v>0</v>
          </cell>
          <cell r="K1298">
            <v>76</v>
          </cell>
          <cell r="N1298">
            <v>76</v>
          </cell>
          <cell r="P1298">
            <v>0</v>
          </cell>
          <cell r="Q1298">
            <v>0</v>
          </cell>
        </row>
        <row r="1299">
          <cell r="C1299" t="str">
            <v>CAV-I9-012</v>
          </cell>
          <cell r="D1299" t="str">
            <v>JCAV-012</v>
          </cell>
          <cell r="E1299" t="str">
            <v>BACK CUSHION-2 VISTA GREEN L6</v>
          </cell>
          <cell r="F1299">
            <v>80</v>
          </cell>
          <cell r="G1299">
            <v>0</v>
          </cell>
          <cell r="I1299">
            <v>0</v>
          </cell>
          <cell r="K1299">
            <v>76</v>
          </cell>
          <cell r="N1299">
            <v>76</v>
          </cell>
          <cell r="P1299">
            <v>0</v>
          </cell>
          <cell r="Q1299">
            <v>0</v>
          </cell>
        </row>
        <row r="1300">
          <cell r="C1300" t="str">
            <v>CAV-I9-019</v>
          </cell>
          <cell r="D1300" t="str">
            <v>JCAV-020</v>
          </cell>
          <cell r="E1300" t="str">
            <v>SEAT CUSHION VISTA GREEN L6</v>
          </cell>
          <cell r="F1300">
            <v>80</v>
          </cell>
          <cell r="G1300">
            <v>0</v>
          </cell>
          <cell r="I1300">
            <v>0</v>
          </cell>
          <cell r="K1300">
            <v>76</v>
          </cell>
          <cell r="N1300">
            <v>76</v>
          </cell>
          <cell r="P1300">
            <v>0</v>
          </cell>
          <cell r="Q1300">
            <v>0</v>
          </cell>
        </row>
        <row r="1301">
          <cell r="C1301" t="str">
            <v>CAV-I9-001</v>
          </cell>
          <cell r="D1301" t="str">
            <v>JCAV-001</v>
          </cell>
          <cell r="E1301" t="str">
            <v>BACK CUSHION-1 VISTA BLACK L7</v>
          </cell>
          <cell r="F1301">
            <v>34</v>
          </cell>
          <cell r="G1301">
            <v>0</v>
          </cell>
          <cell r="I1301">
            <v>0</v>
          </cell>
          <cell r="N1301">
            <v>0</v>
          </cell>
          <cell r="P1301">
            <v>0</v>
          </cell>
          <cell r="Q1301">
            <v>0</v>
          </cell>
        </row>
        <row r="1302">
          <cell r="C1302" t="str">
            <v>CAV-I9-008</v>
          </cell>
          <cell r="D1302" t="str">
            <v>JCAV-008</v>
          </cell>
          <cell r="E1302" t="str">
            <v>BACK CUSHION-2 VISTA BLACK L7</v>
          </cell>
          <cell r="F1302">
            <v>34</v>
          </cell>
          <cell r="G1302">
            <v>0</v>
          </cell>
          <cell r="I1302">
            <v>0</v>
          </cell>
          <cell r="N1302">
            <v>0</v>
          </cell>
          <cell r="P1302">
            <v>0</v>
          </cell>
          <cell r="Q1302">
            <v>0</v>
          </cell>
        </row>
        <row r="1303">
          <cell r="C1303" t="str">
            <v>CAV-I9-015</v>
          </cell>
          <cell r="D1303" t="str">
            <v>JCAV-017</v>
          </cell>
          <cell r="E1303" t="str">
            <v>SEAT CUSHION VISTA BLACK L7</v>
          </cell>
          <cell r="F1303">
            <v>34</v>
          </cell>
          <cell r="G1303">
            <v>0</v>
          </cell>
          <cell r="I1303">
            <v>0</v>
          </cell>
          <cell r="N1303">
            <v>0</v>
          </cell>
          <cell r="P1303">
            <v>0</v>
          </cell>
          <cell r="Q1303">
            <v>0</v>
          </cell>
        </row>
        <row r="1304">
          <cell r="C1304" t="str">
            <v>CAV-I9-007</v>
          </cell>
          <cell r="D1304" t="str">
            <v>JCAV-007</v>
          </cell>
          <cell r="E1304" t="str">
            <v>BACK CUSHION-1 VISTA RED N3</v>
          </cell>
          <cell r="F1304">
            <v>53</v>
          </cell>
          <cell r="G1304">
            <v>0</v>
          </cell>
          <cell r="I1304">
            <v>0</v>
          </cell>
          <cell r="N1304">
            <v>0</v>
          </cell>
          <cell r="P1304">
            <v>0</v>
          </cell>
          <cell r="Q1304">
            <v>0</v>
          </cell>
        </row>
        <row r="1305">
          <cell r="C1305" t="str">
            <v>CAV-I9-014</v>
          </cell>
          <cell r="D1305" t="str">
            <v>JCAV-014</v>
          </cell>
          <cell r="E1305" t="str">
            <v>BACK CUSHION-2 VISTA RED N3</v>
          </cell>
          <cell r="F1305">
            <v>53</v>
          </cell>
          <cell r="G1305">
            <v>0</v>
          </cell>
          <cell r="I1305">
            <v>0</v>
          </cell>
          <cell r="N1305">
            <v>0</v>
          </cell>
          <cell r="P1305">
            <v>0</v>
          </cell>
          <cell r="Q1305">
            <v>0</v>
          </cell>
        </row>
        <row r="1306">
          <cell r="C1306" t="str">
            <v>CAV-I9-021</v>
          </cell>
          <cell r="D1306" t="str">
            <v>JCAV-022</v>
          </cell>
          <cell r="E1306" t="str">
            <v>SEAT CUSHION VISTA RED N3</v>
          </cell>
          <cell r="F1306">
            <v>53</v>
          </cell>
          <cell r="G1306">
            <v>0</v>
          </cell>
          <cell r="I1306">
            <v>0</v>
          </cell>
          <cell r="N1306">
            <v>0</v>
          </cell>
          <cell r="P1306">
            <v>0</v>
          </cell>
          <cell r="Q1306">
            <v>0</v>
          </cell>
        </row>
        <row r="1307">
          <cell r="C1307" t="str">
            <v>CAV-I9-003</v>
          </cell>
          <cell r="D1307" t="str">
            <v>JCAV-018</v>
          </cell>
          <cell r="E1307" t="str">
            <v>BACK CUSHION-1 VISTA BROWN N4</v>
          </cell>
          <cell r="F1307">
            <v>4</v>
          </cell>
          <cell r="G1307">
            <v>0</v>
          </cell>
          <cell r="I1307">
            <v>0</v>
          </cell>
          <cell r="N1307">
            <v>0</v>
          </cell>
          <cell r="P1307">
            <v>0</v>
          </cell>
          <cell r="Q1307">
            <v>0</v>
          </cell>
        </row>
        <row r="1308">
          <cell r="C1308" t="str">
            <v>CAV-I9-010</v>
          </cell>
          <cell r="D1308" t="str">
            <v>JCAV-010</v>
          </cell>
          <cell r="E1308" t="str">
            <v>BACK CUSHION-2 VISTA BROWN N4</v>
          </cell>
          <cell r="F1308">
            <v>4</v>
          </cell>
          <cell r="G1308">
            <v>0</v>
          </cell>
          <cell r="I1308">
            <v>0</v>
          </cell>
          <cell r="N1308">
            <v>0</v>
          </cell>
          <cell r="P1308">
            <v>0</v>
          </cell>
          <cell r="Q1308">
            <v>0</v>
          </cell>
        </row>
        <row r="1309">
          <cell r="C1309" t="str">
            <v>CAV-I9-017</v>
          </cell>
          <cell r="D1309" t="str">
            <v>JCAV-003</v>
          </cell>
          <cell r="E1309" t="str">
            <v>SEAT CUSHION VISTA BROWN N4</v>
          </cell>
          <cell r="F1309">
            <v>4</v>
          </cell>
          <cell r="G1309">
            <v>0</v>
          </cell>
          <cell r="I1309">
            <v>0</v>
          </cell>
          <cell r="N1309">
            <v>0</v>
          </cell>
          <cell r="P1309">
            <v>0</v>
          </cell>
          <cell r="Q1309">
            <v>0</v>
          </cell>
        </row>
        <row r="1310">
          <cell r="C1310" t="str">
            <v>CAV-I9-004</v>
          </cell>
          <cell r="E1310" t="str">
            <v>BACK CUSHION-1 VISTA CREAM N5</v>
          </cell>
          <cell r="F1310">
            <v>0</v>
          </cell>
          <cell r="G1310">
            <v>0</v>
          </cell>
          <cell r="I1310">
            <v>0</v>
          </cell>
          <cell r="N1310">
            <v>0</v>
          </cell>
          <cell r="P1310">
            <v>0</v>
          </cell>
          <cell r="Q1310">
            <v>0</v>
          </cell>
        </row>
        <row r="1311">
          <cell r="C1311" t="str">
            <v>CAV-I9-011</v>
          </cell>
          <cell r="E1311" t="str">
            <v>BACK CUSHION-2 VISTA CREAM N5</v>
          </cell>
          <cell r="F1311">
            <v>0</v>
          </cell>
          <cell r="G1311">
            <v>0</v>
          </cell>
          <cell r="I1311">
            <v>0</v>
          </cell>
          <cell r="N1311">
            <v>0</v>
          </cell>
          <cell r="P1311">
            <v>0</v>
          </cell>
          <cell r="Q1311">
            <v>0</v>
          </cell>
        </row>
        <row r="1312">
          <cell r="C1312" t="str">
            <v>CAV-I9-018</v>
          </cell>
          <cell r="E1312" t="str">
            <v>SEAT CUSHION VISTA CREAM N5</v>
          </cell>
          <cell r="F1312">
            <v>0</v>
          </cell>
          <cell r="G1312">
            <v>0</v>
          </cell>
          <cell r="I1312">
            <v>0</v>
          </cell>
          <cell r="N1312">
            <v>0</v>
          </cell>
          <cell r="P1312">
            <v>0</v>
          </cell>
          <cell r="Q1312">
            <v>0</v>
          </cell>
        </row>
        <row r="1313">
          <cell r="C1313" t="str">
            <v>CAV-I9-026</v>
          </cell>
          <cell r="E1313" t="str">
            <v>BACK CUSHION-1 VISTA GREY O2</v>
          </cell>
          <cell r="F1313">
            <v>0</v>
          </cell>
          <cell r="G1313">
            <v>0</v>
          </cell>
          <cell r="I1313">
            <v>0</v>
          </cell>
          <cell r="N1313">
            <v>0</v>
          </cell>
          <cell r="P1313">
            <v>0</v>
          </cell>
          <cell r="Q1313">
            <v>0</v>
          </cell>
        </row>
        <row r="1314">
          <cell r="C1314" t="str">
            <v>CAV-I9-027</v>
          </cell>
          <cell r="E1314" t="str">
            <v>BACK CUSHION-2 VISTA GREY O2</v>
          </cell>
          <cell r="F1314">
            <v>0</v>
          </cell>
          <cell r="G1314">
            <v>0</v>
          </cell>
          <cell r="I1314">
            <v>0</v>
          </cell>
          <cell r="N1314">
            <v>0</v>
          </cell>
          <cell r="P1314">
            <v>0</v>
          </cell>
          <cell r="Q1314">
            <v>0</v>
          </cell>
        </row>
        <row r="1315">
          <cell r="C1315" t="str">
            <v>CAV-I9-025</v>
          </cell>
          <cell r="E1315" t="str">
            <v>SEAT CUSHION VISTA GREY O2</v>
          </cell>
          <cell r="F1315">
            <v>0</v>
          </cell>
          <cell r="G1315">
            <v>0</v>
          </cell>
          <cell r="I1315">
            <v>0</v>
          </cell>
          <cell r="N1315">
            <v>0</v>
          </cell>
          <cell r="P1315">
            <v>0</v>
          </cell>
          <cell r="Q1315">
            <v>0</v>
          </cell>
        </row>
        <row r="1316">
          <cell r="C1316" t="str">
            <v>VIS-I9-009</v>
          </cell>
          <cell r="D1316" t="str">
            <v>JVIS-012</v>
          </cell>
          <cell r="E1316" t="str">
            <v>BACK CUSHION-1 VISTA O3</v>
          </cell>
          <cell r="F1316">
            <v>10</v>
          </cell>
          <cell r="G1316">
            <v>0</v>
          </cell>
          <cell r="I1316">
            <v>0</v>
          </cell>
          <cell r="N1316">
            <v>0</v>
          </cell>
          <cell r="P1316">
            <v>0</v>
          </cell>
          <cell r="Q1316">
            <v>0</v>
          </cell>
        </row>
        <row r="1317">
          <cell r="C1317" t="str">
            <v>VIS-I9-015</v>
          </cell>
          <cell r="D1317" t="str">
            <v>JVIS-013</v>
          </cell>
          <cell r="E1317" t="str">
            <v>BACK CUSHION-2 VISTA O3</v>
          </cell>
          <cell r="F1317">
            <v>10</v>
          </cell>
          <cell r="G1317">
            <v>0</v>
          </cell>
          <cell r="I1317">
            <v>0</v>
          </cell>
          <cell r="N1317">
            <v>0</v>
          </cell>
          <cell r="P1317">
            <v>0</v>
          </cell>
          <cell r="Q1317">
            <v>0</v>
          </cell>
        </row>
        <row r="1318">
          <cell r="C1318" t="str">
            <v>VIS-I9-021</v>
          </cell>
          <cell r="D1318" t="str">
            <v>JVIS-014</v>
          </cell>
          <cell r="E1318" t="str">
            <v>SEAT CUSHION VISTA O3</v>
          </cell>
          <cell r="F1318">
            <v>10</v>
          </cell>
          <cell r="G1318">
            <v>0</v>
          </cell>
          <cell r="I1318">
            <v>0</v>
          </cell>
          <cell r="N1318">
            <v>0</v>
          </cell>
          <cell r="P1318">
            <v>0</v>
          </cell>
          <cell r="Q1318">
            <v>0</v>
          </cell>
        </row>
        <row r="1319">
          <cell r="C1319" t="str">
            <v>CAV-I9-031</v>
          </cell>
          <cell r="D1319" t="str">
            <v>JCAV-044</v>
          </cell>
          <cell r="E1319" t="str">
            <v>BACK CUSHION-1 CAVIS O4</v>
          </cell>
          <cell r="F1319">
            <v>0</v>
          </cell>
          <cell r="G1319">
            <v>0</v>
          </cell>
          <cell r="I1319">
            <v>0</v>
          </cell>
          <cell r="N1319">
            <v>0</v>
          </cell>
          <cell r="P1319">
            <v>0</v>
          </cell>
          <cell r="Q1319">
            <v>0</v>
          </cell>
        </row>
        <row r="1320">
          <cell r="C1320" t="str">
            <v>CAV-I9-033</v>
          </cell>
          <cell r="D1320" t="str">
            <v>JCAV-045</v>
          </cell>
          <cell r="E1320" t="str">
            <v>BACK CUSHION-2 CAVIS O4</v>
          </cell>
          <cell r="F1320">
            <v>0</v>
          </cell>
          <cell r="G1320">
            <v>0</v>
          </cell>
          <cell r="I1320">
            <v>0</v>
          </cell>
          <cell r="N1320">
            <v>0</v>
          </cell>
          <cell r="P1320">
            <v>0</v>
          </cell>
          <cell r="Q1320">
            <v>0</v>
          </cell>
        </row>
        <row r="1321">
          <cell r="C1321" t="str">
            <v>CAV-I9-029</v>
          </cell>
          <cell r="D1321" t="str">
            <v>JCAV-043</v>
          </cell>
          <cell r="E1321" t="str">
            <v>SEAT CUSHION CAVIS O4</v>
          </cell>
          <cell r="F1321">
            <v>0</v>
          </cell>
          <cell r="G1321">
            <v>0</v>
          </cell>
          <cell r="I1321">
            <v>0</v>
          </cell>
          <cell r="N1321">
            <v>0</v>
          </cell>
          <cell r="P1321">
            <v>0</v>
          </cell>
          <cell r="Q1321">
            <v>0</v>
          </cell>
        </row>
        <row r="1322">
          <cell r="C1322" t="str">
            <v>CAV-I9-022</v>
          </cell>
          <cell r="D1322" t="str">
            <v>JCAV-029</v>
          </cell>
          <cell r="E1322" t="str">
            <v>BACK CUSHION-1 VISTA BLACK O7</v>
          </cell>
          <cell r="F1322">
            <v>4</v>
          </cell>
          <cell r="G1322">
            <v>0</v>
          </cell>
          <cell r="I1322">
            <v>0</v>
          </cell>
          <cell r="K1322">
            <v>10</v>
          </cell>
          <cell r="N1322">
            <v>10</v>
          </cell>
          <cell r="P1322">
            <v>0</v>
          </cell>
          <cell r="Q1322">
            <v>0</v>
          </cell>
        </row>
        <row r="1323">
          <cell r="C1323" t="str">
            <v>CAV-I9-023</v>
          </cell>
          <cell r="D1323" t="str">
            <v>JCAV-030</v>
          </cell>
          <cell r="E1323" t="str">
            <v>BACK CUSHION-2 VISTA BLACK O7</v>
          </cell>
          <cell r="F1323">
            <v>4</v>
          </cell>
          <cell r="G1323">
            <v>0</v>
          </cell>
          <cell r="I1323">
            <v>0</v>
          </cell>
          <cell r="K1323">
            <v>10</v>
          </cell>
          <cell r="N1323">
            <v>10</v>
          </cell>
          <cell r="P1323">
            <v>0</v>
          </cell>
          <cell r="Q1323">
            <v>0</v>
          </cell>
        </row>
        <row r="1324">
          <cell r="C1324" t="str">
            <v>CAV-I9-024</v>
          </cell>
          <cell r="D1324" t="str">
            <v>JCAV-031</v>
          </cell>
          <cell r="E1324" t="str">
            <v>SEAT CUSHION VISTA BLACK O7</v>
          </cell>
          <cell r="F1324">
            <v>4</v>
          </cell>
          <cell r="G1324">
            <v>0</v>
          </cell>
          <cell r="I1324">
            <v>0</v>
          </cell>
          <cell r="K1324">
            <v>10</v>
          </cell>
          <cell r="N1324">
            <v>10</v>
          </cell>
          <cell r="P1324">
            <v>0</v>
          </cell>
          <cell r="Q1324">
            <v>0</v>
          </cell>
        </row>
        <row r="1325">
          <cell r="C1325" t="str">
            <v>CAV-I9-030</v>
          </cell>
          <cell r="E1325" t="str">
            <v>BACK CUSHION-1 CAVIS L13</v>
          </cell>
          <cell r="F1325">
            <v>0</v>
          </cell>
          <cell r="G1325">
            <v>0</v>
          </cell>
          <cell r="I1325">
            <v>0</v>
          </cell>
          <cell r="N1325">
            <v>0</v>
          </cell>
          <cell r="P1325">
            <v>0</v>
          </cell>
          <cell r="Q1325">
            <v>0</v>
          </cell>
        </row>
        <row r="1326">
          <cell r="C1326" t="str">
            <v>CAV-I9-032</v>
          </cell>
          <cell r="E1326" t="str">
            <v>BACK CUSHION-2 CAVIS L13</v>
          </cell>
          <cell r="F1326">
            <v>0</v>
          </cell>
          <cell r="G1326">
            <v>0</v>
          </cell>
          <cell r="I1326">
            <v>0</v>
          </cell>
          <cell r="N1326">
            <v>0</v>
          </cell>
          <cell r="P1326">
            <v>0</v>
          </cell>
          <cell r="Q1326">
            <v>0</v>
          </cell>
        </row>
        <row r="1327">
          <cell r="C1327" t="str">
            <v>CAV-I9-028</v>
          </cell>
          <cell r="E1327" t="str">
            <v>SEAT CUSHION CAVIS L13</v>
          </cell>
          <cell r="F1327">
            <v>0</v>
          </cell>
          <cell r="G1327">
            <v>0</v>
          </cell>
          <cell r="I1327">
            <v>0</v>
          </cell>
          <cell r="N1327">
            <v>0</v>
          </cell>
          <cell r="P1327">
            <v>0</v>
          </cell>
          <cell r="Q1327">
            <v>0</v>
          </cell>
        </row>
        <row r="1328">
          <cell r="C1328" t="str">
            <v>VIS-I9-089</v>
          </cell>
          <cell r="D1328" t="str">
            <v>JVIS-094</v>
          </cell>
          <cell r="E1328" t="str">
            <v>BACK CUSHION-1 VISTA RED AL11</v>
          </cell>
          <cell r="F1328">
            <v>0</v>
          </cell>
          <cell r="G1328">
            <v>0</v>
          </cell>
          <cell r="I1328">
            <v>0</v>
          </cell>
          <cell r="N1328">
            <v>0</v>
          </cell>
          <cell r="P1328">
            <v>0</v>
          </cell>
          <cell r="Q1328">
            <v>0</v>
          </cell>
        </row>
        <row r="1329">
          <cell r="C1329" t="str">
            <v>VIS-I9-090</v>
          </cell>
          <cell r="D1329" t="str">
            <v>JVIS-095</v>
          </cell>
          <cell r="E1329" t="str">
            <v>BACK CUSHION-2 VISTA RED AL11</v>
          </cell>
          <cell r="F1329">
            <v>0</v>
          </cell>
          <cell r="G1329">
            <v>0</v>
          </cell>
          <cell r="I1329">
            <v>0</v>
          </cell>
          <cell r="N1329">
            <v>0</v>
          </cell>
          <cell r="P1329">
            <v>0</v>
          </cell>
          <cell r="Q1329">
            <v>0</v>
          </cell>
        </row>
        <row r="1330">
          <cell r="C1330" t="str">
            <v>VIS-I9-088</v>
          </cell>
          <cell r="D1330" t="str">
            <v>JVIS-096</v>
          </cell>
          <cell r="E1330" t="str">
            <v>SEAT CUSHION VISTA RED AL11</v>
          </cell>
          <cell r="F1330">
            <v>0</v>
          </cell>
          <cell r="G1330">
            <v>0</v>
          </cell>
          <cell r="I1330">
            <v>0</v>
          </cell>
          <cell r="N1330">
            <v>0</v>
          </cell>
          <cell r="P1330">
            <v>0</v>
          </cell>
          <cell r="Q1330">
            <v>0</v>
          </cell>
        </row>
        <row r="1331">
          <cell r="C1331" t="str">
            <v>VIS-I9-028</v>
          </cell>
          <cell r="D1331" t="str">
            <v>JVIS-022</v>
          </cell>
          <cell r="E1331" t="str">
            <v>BACK CUSHION-1 VISTA V1</v>
          </cell>
          <cell r="F1331">
            <v>0</v>
          </cell>
          <cell r="G1331">
            <v>0</v>
          </cell>
          <cell r="I1331">
            <v>0</v>
          </cell>
          <cell r="N1331">
            <v>0</v>
          </cell>
          <cell r="P1331">
            <v>0</v>
          </cell>
          <cell r="Q1331">
            <v>0</v>
          </cell>
        </row>
        <row r="1332">
          <cell r="C1332" t="str">
            <v>VIS-I9-029</v>
          </cell>
          <cell r="D1332" t="str">
            <v>JVIS-023</v>
          </cell>
          <cell r="E1332" t="str">
            <v>BACK CUSHION-2 VISTA V1</v>
          </cell>
          <cell r="F1332">
            <v>0</v>
          </cell>
          <cell r="G1332">
            <v>0</v>
          </cell>
          <cell r="I1332">
            <v>0</v>
          </cell>
          <cell r="N1332">
            <v>0</v>
          </cell>
          <cell r="P1332">
            <v>0</v>
          </cell>
          <cell r="Q1332">
            <v>0</v>
          </cell>
        </row>
        <row r="1333">
          <cell r="C1333" t="str">
            <v>VIS-I9-027</v>
          </cell>
          <cell r="D1333" t="str">
            <v>JVIS-021</v>
          </cell>
          <cell r="E1333" t="str">
            <v>SEAT CUSHION VISTA V1</v>
          </cell>
          <cell r="F1333">
            <v>0</v>
          </cell>
          <cell r="G1333">
            <v>0</v>
          </cell>
          <cell r="I1333">
            <v>0</v>
          </cell>
          <cell r="N1333">
            <v>0</v>
          </cell>
          <cell r="P1333">
            <v>0</v>
          </cell>
          <cell r="Q1333">
            <v>0</v>
          </cell>
        </row>
        <row r="1334">
          <cell r="C1334" t="str">
            <v>CAV-I9-035</v>
          </cell>
          <cell r="D1334" t="str">
            <v>JVIS-068</v>
          </cell>
          <cell r="E1334" t="str">
            <v>BACK CUSHION-2 VISTA BLUE L1 BORDIR</v>
          </cell>
          <cell r="F1334">
            <v>0</v>
          </cell>
          <cell r="G1334">
            <v>0</v>
          </cell>
          <cell r="I1334">
            <v>0</v>
          </cell>
          <cell r="N1334">
            <v>0</v>
          </cell>
          <cell r="P1334">
            <v>0</v>
          </cell>
          <cell r="Q1334">
            <v>0</v>
          </cell>
        </row>
        <row r="1335">
          <cell r="C1335" t="str">
            <v>VIS-I9-020</v>
          </cell>
          <cell r="E1335" t="str">
            <v>SEAT CUSHION VISTA O1</v>
          </cell>
          <cell r="F1335">
            <v>0</v>
          </cell>
          <cell r="G1335">
            <v>0</v>
          </cell>
          <cell r="I1335">
            <v>0</v>
          </cell>
          <cell r="N1335">
            <v>0</v>
          </cell>
          <cell r="P1335">
            <v>0</v>
          </cell>
          <cell r="Q1335">
            <v>0</v>
          </cell>
        </row>
        <row r="1336">
          <cell r="C1336" t="str">
            <v>VIS-I9-008</v>
          </cell>
          <cell r="E1336" t="str">
            <v>BACK CUSHION-1 VISTA O1</v>
          </cell>
          <cell r="F1336">
            <v>0</v>
          </cell>
          <cell r="G1336">
            <v>0</v>
          </cell>
          <cell r="I1336">
            <v>0</v>
          </cell>
          <cell r="N1336">
            <v>0</v>
          </cell>
          <cell r="P1336">
            <v>0</v>
          </cell>
          <cell r="Q1336">
            <v>0</v>
          </cell>
        </row>
        <row r="1337">
          <cell r="C1337" t="str">
            <v>VIS-I9-014</v>
          </cell>
          <cell r="E1337" t="str">
            <v>BACK CUSHION-2 VISTA O1</v>
          </cell>
          <cell r="F1337">
            <v>0</v>
          </cell>
          <cell r="G1337">
            <v>0</v>
          </cell>
          <cell r="I1337">
            <v>0</v>
          </cell>
          <cell r="N1337">
            <v>0</v>
          </cell>
          <cell r="P1337">
            <v>0</v>
          </cell>
          <cell r="Q1337">
            <v>0</v>
          </cell>
        </row>
        <row r="1338">
          <cell r="C1338" t="str">
            <v>VIS-I9-019</v>
          </cell>
          <cell r="E1338" t="str">
            <v>SEAT CUSHION VISTA O6</v>
          </cell>
          <cell r="F1338">
            <v>0</v>
          </cell>
          <cell r="G1338">
            <v>12</v>
          </cell>
          <cell r="I1338">
            <v>0</v>
          </cell>
          <cell r="N1338">
            <v>0</v>
          </cell>
          <cell r="P1338">
            <v>0</v>
          </cell>
          <cell r="Q1338">
            <v>0</v>
          </cell>
        </row>
        <row r="1339">
          <cell r="C1339" t="str">
            <v>VIS-I9-007</v>
          </cell>
          <cell r="E1339" t="str">
            <v>BACK CUSHION VISTA 1 O6</v>
          </cell>
          <cell r="F1339">
            <v>0</v>
          </cell>
          <cell r="G1339">
            <v>12</v>
          </cell>
          <cell r="I1339">
            <v>0</v>
          </cell>
          <cell r="N1339">
            <v>0</v>
          </cell>
          <cell r="P1339">
            <v>0</v>
          </cell>
          <cell r="Q1339">
            <v>0</v>
          </cell>
        </row>
        <row r="1340">
          <cell r="C1340" t="str">
            <v>VIS-I9-013</v>
          </cell>
          <cell r="E1340" t="str">
            <v>BACK CUSHION VISTA 2 O6</v>
          </cell>
          <cell r="F1340">
            <v>0</v>
          </cell>
          <cell r="G1340">
            <v>12</v>
          </cell>
          <cell r="I1340">
            <v>0</v>
          </cell>
          <cell r="N1340">
            <v>0</v>
          </cell>
          <cell r="P1340">
            <v>0</v>
          </cell>
          <cell r="Q1340">
            <v>0</v>
          </cell>
        </row>
        <row r="1341">
          <cell r="C1341" t="str">
            <v>VIS-I9-064</v>
          </cell>
          <cell r="D1341" t="str">
            <v>JVIS-120</v>
          </cell>
          <cell r="E1341" t="str">
            <v>SEAT CUSHION VISTA CUSTOM L GREEN</v>
          </cell>
          <cell r="F1341">
            <v>0</v>
          </cell>
          <cell r="G1341">
            <v>0</v>
          </cell>
          <cell r="I1341">
            <v>0</v>
          </cell>
          <cell r="N1341">
            <v>0</v>
          </cell>
          <cell r="P1341">
            <v>0</v>
          </cell>
          <cell r="Q1341">
            <v>0</v>
          </cell>
        </row>
        <row r="1342">
          <cell r="C1342" t="str">
            <v>VIS-I9-063</v>
          </cell>
          <cell r="D1342" t="str">
            <v>JVIS-121</v>
          </cell>
          <cell r="E1342" t="str">
            <v>BACK CUSHION VISTA 1 CUSTOM L GREEN</v>
          </cell>
          <cell r="F1342">
            <v>0</v>
          </cell>
          <cell r="G1342">
            <v>0</v>
          </cell>
          <cell r="I1342">
            <v>0</v>
          </cell>
          <cell r="N1342">
            <v>0</v>
          </cell>
          <cell r="P1342">
            <v>0</v>
          </cell>
          <cell r="Q1342">
            <v>0</v>
          </cell>
        </row>
        <row r="1343">
          <cell r="C1343" t="str">
            <v>VIS-I9-062</v>
          </cell>
          <cell r="D1343" t="str">
            <v>JVIS-122</v>
          </cell>
          <cell r="E1343" t="str">
            <v>BACK CUSHION VISTA 2 CUSTOM L GREEN</v>
          </cell>
          <cell r="F1343">
            <v>0</v>
          </cell>
          <cell r="G1343">
            <v>0</v>
          </cell>
          <cell r="I1343">
            <v>0</v>
          </cell>
          <cell r="N1343">
            <v>0</v>
          </cell>
          <cell r="P1343">
            <v>0</v>
          </cell>
          <cell r="Q1343">
            <v>0</v>
          </cell>
        </row>
        <row r="1344">
          <cell r="C1344">
            <v>3</v>
          </cell>
          <cell r="D1344" t="str">
            <v>JVIS-060</v>
          </cell>
          <cell r="E1344" t="str">
            <v>BACK CUSHION VISTA 2 N4 BORDIR</v>
          </cell>
          <cell r="F1344">
            <v>0</v>
          </cell>
          <cell r="G1344">
            <v>0</v>
          </cell>
          <cell r="I1344">
            <v>0</v>
          </cell>
          <cell r="N1344">
            <v>0</v>
          </cell>
          <cell r="P1344">
            <v>0</v>
          </cell>
          <cell r="Q1344">
            <v>0</v>
          </cell>
        </row>
        <row r="1345">
          <cell r="C1345">
            <v>8</v>
          </cell>
          <cell r="D1345">
            <v>11</v>
          </cell>
          <cell r="E1345" t="str">
            <v>SEAT CUSHION VISTA BROWN TAURUS</v>
          </cell>
          <cell r="F1345">
            <v>0</v>
          </cell>
          <cell r="G1345">
            <v>0</v>
          </cell>
          <cell r="I1345">
            <v>0</v>
          </cell>
          <cell r="N1345">
            <v>0</v>
          </cell>
          <cell r="P1345">
            <v>0</v>
          </cell>
          <cell r="Q1345">
            <v>0</v>
          </cell>
        </row>
        <row r="1346">
          <cell r="C1346">
            <v>9</v>
          </cell>
          <cell r="D1346">
            <v>12</v>
          </cell>
          <cell r="E1346" t="str">
            <v>BACK CUSHION VISTA 1 BROWN TAURUS</v>
          </cell>
          <cell r="F1346">
            <v>0</v>
          </cell>
          <cell r="G1346">
            <v>0</v>
          </cell>
          <cell r="I1346">
            <v>0</v>
          </cell>
          <cell r="N1346">
            <v>0</v>
          </cell>
          <cell r="P1346">
            <v>0</v>
          </cell>
          <cell r="Q1346">
            <v>0</v>
          </cell>
        </row>
        <row r="1347">
          <cell r="C1347">
            <v>10</v>
          </cell>
          <cell r="D1347">
            <v>13</v>
          </cell>
          <cell r="E1347" t="str">
            <v>BACK CUSHION VISTA 2 BROWN TAURUS</v>
          </cell>
          <cell r="F1347">
            <v>0</v>
          </cell>
          <cell r="G1347">
            <v>0</v>
          </cell>
          <cell r="I1347">
            <v>0</v>
          </cell>
          <cell r="N1347">
            <v>0</v>
          </cell>
          <cell r="P1347">
            <v>0</v>
          </cell>
          <cell r="Q1347">
            <v>0</v>
          </cell>
        </row>
        <row r="1348">
          <cell r="C1348" t="str">
            <v>VIS-133</v>
          </cell>
          <cell r="E1348" t="str">
            <v>SEAT CUSHION VISTA O5</v>
          </cell>
          <cell r="F1348">
            <v>0</v>
          </cell>
          <cell r="G1348">
            <v>0</v>
          </cell>
          <cell r="I1348">
            <v>0</v>
          </cell>
          <cell r="N1348">
            <v>0</v>
          </cell>
          <cell r="P1348">
            <v>0</v>
          </cell>
          <cell r="Q1348">
            <v>0</v>
          </cell>
        </row>
        <row r="1349">
          <cell r="C1349" t="str">
            <v>VIS-123</v>
          </cell>
          <cell r="E1349" t="str">
            <v>BACK CUSHION VISTA 1 O5</v>
          </cell>
          <cell r="F1349">
            <v>0</v>
          </cell>
          <cell r="G1349">
            <v>0</v>
          </cell>
          <cell r="I1349">
            <v>0</v>
          </cell>
          <cell r="N1349">
            <v>0</v>
          </cell>
          <cell r="P1349">
            <v>0</v>
          </cell>
          <cell r="Q1349">
            <v>0</v>
          </cell>
        </row>
        <row r="1350">
          <cell r="C1350" t="str">
            <v>VIS-128</v>
          </cell>
          <cell r="E1350" t="str">
            <v>BACK CUSHION VISTA 2 O5</v>
          </cell>
          <cell r="F1350">
            <v>0</v>
          </cell>
          <cell r="G1350">
            <v>0</v>
          </cell>
          <cell r="I1350">
            <v>0</v>
          </cell>
          <cell r="N1350">
            <v>0</v>
          </cell>
          <cell r="P1350">
            <v>0</v>
          </cell>
          <cell r="Q1350">
            <v>0</v>
          </cell>
        </row>
        <row r="1351">
          <cell r="C1351">
            <v>18</v>
          </cell>
          <cell r="D1351">
            <v>21</v>
          </cell>
          <cell r="E1351" t="str">
            <v>SEAT CUSHION VISTA L12</v>
          </cell>
          <cell r="F1351">
            <v>0</v>
          </cell>
          <cell r="G1351">
            <v>0</v>
          </cell>
          <cell r="I1351">
            <v>0</v>
          </cell>
          <cell r="N1351">
            <v>0</v>
          </cell>
          <cell r="P1351">
            <v>0</v>
          </cell>
          <cell r="Q1351">
            <v>0</v>
          </cell>
        </row>
        <row r="1352">
          <cell r="C1352">
            <v>19</v>
          </cell>
          <cell r="D1352">
            <v>22</v>
          </cell>
          <cell r="E1352" t="str">
            <v>BACK CUSHION VISTA 1 L12</v>
          </cell>
          <cell r="F1352">
            <v>0</v>
          </cell>
          <cell r="G1352">
            <v>0</v>
          </cell>
          <cell r="I1352">
            <v>0</v>
          </cell>
          <cell r="N1352">
            <v>0</v>
          </cell>
          <cell r="P1352">
            <v>0</v>
          </cell>
          <cell r="Q1352">
            <v>0</v>
          </cell>
        </row>
        <row r="1353">
          <cell r="C1353">
            <v>20</v>
          </cell>
          <cell r="D1353">
            <v>23</v>
          </cell>
          <cell r="E1353" t="str">
            <v>BACK CUSHION VISTA 2 L12</v>
          </cell>
          <cell r="F1353">
            <v>0</v>
          </cell>
          <cell r="G1353">
            <v>0</v>
          </cell>
          <cell r="I1353">
            <v>0</v>
          </cell>
          <cell r="N1353">
            <v>0</v>
          </cell>
          <cell r="P1353">
            <v>0</v>
          </cell>
          <cell r="Q1353">
            <v>0</v>
          </cell>
        </row>
        <row r="1354">
          <cell r="C1354" t="str">
            <v>VIS-I9-106</v>
          </cell>
          <cell r="D1354" t="str">
            <v>JVIS-124</v>
          </cell>
          <cell r="E1354" t="str">
            <v>BACK CUSHION-1 VISTA MAROON YK3</v>
          </cell>
          <cell r="F1354">
            <v>0</v>
          </cell>
          <cell r="G1354">
            <v>0</v>
          </cell>
          <cell r="I1354">
            <v>0</v>
          </cell>
          <cell r="N1354">
            <v>0</v>
          </cell>
          <cell r="P1354">
            <v>0</v>
          </cell>
          <cell r="Q1354">
            <v>0</v>
          </cell>
        </row>
        <row r="1355">
          <cell r="C1355" t="str">
            <v>VIS-I9-107</v>
          </cell>
          <cell r="D1355" t="str">
            <v>JVIS-131</v>
          </cell>
          <cell r="E1355" t="str">
            <v>BACK CUSHION-2 VISTA MAROON YK3</v>
          </cell>
          <cell r="F1355">
            <v>0</v>
          </cell>
          <cell r="G1355">
            <v>0</v>
          </cell>
          <cell r="I1355">
            <v>0</v>
          </cell>
          <cell r="N1355">
            <v>0</v>
          </cell>
          <cell r="P1355">
            <v>0</v>
          </cell>
          <cell r="Q1355">
            <v>0</v>
          </cell>
        </row>
        <row r="1356">
          <cell r="C1356" t="str">
            <v>VIS-I9-105</v>
          </cell>
          <cell r="D1356" t="str">
            <v>JVIS-123</v>
          </cell>
          <cell r="E1356" t="str">
            <v>SEAT CUSHION VISTA MAROON YK3</v>
          </cell>
          <cell r="F1356">
            <v>0</v>
          </cell>
          <cell r="G1356">
            <v>0</v>
          </cell>
          <cell r="I1356">
            <v>0</v>
          </cell>
          <cell r="N1356">
            <v>0</v>
          </cell>
          <cell r="P1356">
            <v>0</v>
          </cell>
          <cell r="Q1356">
            <v>0</v>
          </cell>
        </row>
        <row r="1357">
          <cell r="C1357" t="str">
            <v>COS-I9-009K</v>
          </cell>
          <cell r="D1357" t="str">
            <v>JCOS-047</v>
          </cell>
          <cell r="E1357" t="str">
            <v>SEAT CUSHION COSMO BLACK PVC</v>
          </cell>
          <cell r="F1357">
            <v>0</v>
          </cell>
          <cell r="G1357">
            <v>0</v>
          </cell>
          <cell r="I1357">
            <v>0</v>
          </cell>
          <cell r="N1357">
            <v>0</v>
          </cell>
          <cell r="P1357">
            <v>0</v>
          </cell>
          <cell r="Q1357">
            <v>0</v>
          </cell>
        </row>
        <row r="1358">
          <cell r="C1358" t="str">
            <v>YAM-I9-001K</v>
          </cell>
          <cell r="D1358" t="str">
            <v>JYAM-042</v>
          </cell>
          <cell r="E1358" t="str">
            <v>BACK CUSHION YAMATO BLACK</v>
          </cell>
          <cell r="F1358">
            <v>0</v>
          </cell>
          <cell r="G1358">
            <v>0</v>
          </cell>
          <cell r="I1358">
            <v>0</v>
          </cell>
          <cell r="N1358">
            <v>0</v>
          </cell>
          <cell r="P1358">
            <v>0</v>
          </cell>
          <cell r="Q1358">
            <v>0</v>
          </cell>
        </row>
        <row r="1359">
          <cell r="C1359" t="str">
            <v>YAM-I9-002K</v>
          </cell>
          <cell r="D1359" t="str">
            <v>JYAM-043</v>
          </cell>
          <cell r="E1359" t="str">
            <v>BACK CUSHION YAMATO BLUE</v>
          </cell>
          <cell r="F1359">
            <v>0</v>
          </cell>
          <cell r="G1359">
            <v>0</v>
          </cell>
          <cell r="I1359">
            <v>0</v>
          </cell>
          <cell r="N1359">
            <v>0</v>
          </cell>
          <cell r="P1359">
            <v>0</v>
          </cell>
          <cell r="Q1359">
            <v>0</v>
          </cell>
        </row>
        <row r="1360">
          <cell r="C1360" t="str">
            <v>YAM-I9-006K</v>
          </cell>
          <cell r="D1360" t="str">
            <v>JYAM-058</v>
          </cell>
          <cell r="E1360" t="str">
            <v>SEAT CUSHION YAMATO BLUE</v>
          </cell>
          <cell r="F1360">
            <v>0</v>
          </cell>
          <cell r="G1360">
            <v>0</v>
          </cell>
          <cell r="I1360">
            <v>0</v>
          </cell>
          <cell r="N1360">
            <v>0</v>
          </cell>
          <cell r="P1360">
            <v>0</v>
          </cell>
          <cell r="Q1360">
            <v>0</v>
          </cell>
        </row>
        <row r="1361">
          <cell r="C1361" t="str">
            <v>YAM-I9-003K</v>
          </cell>
          <cell r="D1361" t="str">
            <v>JYAM-044</v>
          </cell>
          <cell r="E1361" t="str">
            <v>BACK CUSHION YAMATO GREEN</v>
          </cell>
          <cell r="F1361">
            <v>0</v>
          </cell>
          <cell r="G1361">
            <v>0</v>
          </cell>
          <cell r="I1361">
            <v>0</v>
          </cell>
          <cell r="N1361">
            <v>0</v>
          </cell>
          <cell r="P1361">
            <v>0</v>
          </cell>
          <cell r="Q1361">
            <v>0</v>
          </cell>
        </row>
        <row r="1362">
          <cell r="C1362" t="str">
            <v>YAM-I9-007K</v>
          </cell>
          <cell r="D1362" t="str">
            <v>JYAM-059</v>
          </cell>
          <cell r="E1362" t="str">
            <v>SEAT CUSHION YAMATO GREEN</v>
          </cell>
          <cell r="F1362">
            <v>0</v>
          </cell>
          <cell r="G1362">
            <v>0</v>
          </cell>
          <cell r="I1362">
            <v>0</v>
          </cell>
          <cell r="N1362">
            <v>0</v>
          </cell>
          <cell r="P1362">
            <v>0</v>
          </cell>
          <cell r="Q1362">
            <v>0</v>
          </cell>
        </row>
        <row r="1363">
          <cell r="C1363">
            <v>52</v>
          </cell>
          <cell r="D1363">
            <v>54</v>
          </cell>
          <cell r="E1363" t="str">
            <v>BACK CUSHION COSMO TAURUS BLUE</v>
          </cell>
          <cell r="F1363">
            <v>0</v>
          </cell>
          <cell r="G1363">
            <v>0</v>
          </cell>
          <cell r="I1363">
            <v>0</v>
          </cell>
          <cell r="N1363">
            <v>0</v>
          </cell>
          <cell r="P1363">
            <v>0</v>
          </cell>
          <cell r="Q1363">
            <v>0</v>
          </cell>
        </row>
        <row r="1364">
          <cell r="C1364">
            <v>53</v>
          </cell>
          <cell r="D1364">
            <v>55</v>
          </cell>
          <cell r="E1364" t="str">
            <v>SEAT CUSHION YAMATO TAURUS BLUE</v>
          </cell>
          <cell r="F1364">
            <v>0</v>
          </cell>
          <cell r="G1364">
            <v>0</v>
          </cell>
          <cell r="I1364">
            <v>0</v>
          </cell>
          <cell r="N1364">
            <v>0</v>
          </cell>
          <cell r="P1364">
            <v>0</v>
          </cell>
          <cell r="Q1364">
            <v>0</v>
          </cell>
        </row>
        <row r="1365">
          <cell r="C1365" t="str">
            <v>HAN-I9-062</v>
          </cell>
          <cell r="E1365" t="str">
            <v>BACK CUSHION-1 HANAKO BLUE A5</v>
          </cell>
          <cell r="F1365">
            <v>0</v>
          </cell>
          <cell r="G1365">
            <v>0</v>
          </cell>
          <cell r="I1365">
            <v>0</v>
          </cell>
          <cell r="N1365">
            <v>0</v>
          </cell>
          <cell r="P1365">
            <v>0</v>
          </cell>
          <cell r="Q1365">
            <v>0</v>
          </cell>
        </row>
        <row r="1366">
          <cell r="C1366" t="str">
            <v>HAN-I9-063</v>
          </cell>
          <cell r="E1366" t="str">
            <v>BACK CUSHION-2 HANAKO BLUE A5</v>
          </cell>
          <cell r="F1366">
            <v>0</v>
          </cell>
          <cell r="G1366">
            <v>0</v>
          </cell>
          <cell r="I1366">
            <v>0</v>
          </cell>
          <cell r="N1366">
            <v>0</v>
          </cell>
          <cell r="P1366">
            <v>0</v>
          </cell>
          <cell r="Q1366">
            <v>0</v>
          </cell>
        </row>
        <row r="1367">
          <cell r="C1367" t="str">
            <v>TAR-I9-106</v>
          </cell>
          <cell r="E1367" t="str">
            <v>SEAT CUSHION TARO-S A5</v>
          </cell>
          <cell r="F1367">
            <v>0</v>
          </cell>
          <cell r="G1367">
            <v>0</v>
          </cell>
          <cell r="I1367">
            <v>0</v>
          </cell>
          <cell r="N1367">
            <v>0</v>
          </cell>
          <cell r="P1367">
            <v>0</v>
          </cell>
          <cell r="Q1367">
            <v>0</v>
          </cell>
        </row>
        <row r="1368">
          <cell r="C1368" t="str">
            <v>TAR-I9-001</v>
          </cell>
          <cell r="E1368" t="str">
            <v>BACK CUSHION-1 TARO BLUE D1</v>
          </cell>
          <cell r="F1368">
            <v>0</v>
          </cell>
          <cell r="G1368">
            <v>0</v>
          </cell>
          <cell r="I1368">
            <v>0</v>
          </cell>
          <cell r="N1368">
            <v>0</v>
          </cell>
          <cell r="P1368">
            <v>0</v>
          </cell>
          <cell r="Q1368">
            <v>0</v>
          </cell>
        </row>
        <row r="1369">
          <cell r="C1369" t="str">
            <v>TAR-I9-008</v>
          </cell>
          <cell r="E1369" t="str">
            <v>BACK CUSHION-2 TARO BLUE D1</v>
          </cell>
          <cell r="F1369">
            <v>0</v>
          </cell>
          <cell r="G1369">
            <v>0</v>
          </cell>
          <cell r="I1369">
            <v>0</v>
          </cell>
          <cell r="N1369">
            <v>0</v>
          </cell>
          <cell r="P1369">
            <v>0</v>
          </cell>
          <cell r="Q1369">
            <v>0</v>
          </cell>
        </row>
        <row r="1370">
          <cell r="C1370" t="str">
            <v>TAR-I9-007</v>
          </cell>
          <cell r="E1370" t="str">
            <v>BACK CUSHION-1 TARO MERAH D3</v>
          </cell>
          <cell r="F1370">
            <v>0</v>
          </cell>
          <cell r="G1370">
            <v>0</v>
          </cell>
          <cell r="I1370">
            <v>0</v>
          </cell>
          <cell r="N1370">
            <v>0</v>
          </cell>
          <cell r="P1370">
            <v>0</v>
          </cell>
          <cell r="Q1370">
            <v>0</v>
          </cell>
        </row>
        <row r="1371">
          <cell r="C1371" t="str">
            <v>TAR-I9-014</v>
          </cell>
          <cell r="E1371" t="str">
            <v>BACK CUSHION-2 TARO MERAH D3</v>
          </cell>
          <cell r="F1371">
            <v>0</v>
          </cell>
          <cell r="G1371">
            <v>0</v>
          </cell>
          <cell r="I1371">
            <v>0</v>
          </cell>
          <cell r="N1371">
            <v>0</v>
          </cell>
          <cell r="P1371">
            <v>0</v>
          </cell>
          <cell r="Q1371">
            <v>0</v>
          </cell>
        </row>
        <row r="1372">
          <cell r="C1372" t="str">
            <v>TAR-I9-082</v>
          </cell>
          <cell r="D1372" t="str">
            <v>JTAR-113</v>
          </cell>
          <cell r="E1372" t="str">
            <v>BACK CUSHION-2 TARO D3 BORDIR</v>
          </cell>
          <cell r="F1372">
            <v>0</v>
          </cell>
          <cell r="G1372">
            <v>0</v>
          </cell>
          <cell r="I1372">
            <v>0</v>
          </cell>
          <cell r="N1372">
            <v>0</v>
          </cell>
          <cell r="P1372">
            <v>0</v>
          </cell>
          <cell r="Q1372">
            <v>0</v>
          </cell>
        </row>
        <row r="1373">
          <cell r="C1373" t="str">
            <v>TAR-I9-005</v>
          </cell>
          <cell r="E1373" t="str">
            <v>BACK CUSHION-1 TARO HIJAU D6</v>
          </cell>
          <cell r="F1373">
            <v>0</v>
          </cell>
          <cell r="G1373">
            <v>0</v>
          </cell>
          <cell r="I1373">
            <v>0</v>
          </cell>
          <cell r="N1373">
            <v>0</v>
          </cell>
          <cell r="P1373">
            <v>0</v>
          </cell>
          <cell r="Q1373">
            <v>0</v>
          </cell>
        </row>
        <row r="1374">
          <cell r="C1374" t="str">
            <v>TAR-I9-012</v>
          </cell>
          <cell r="E1374" t="str">
            <v>BACK CUSHION-2 TARO HIJAU D6</v>
          </cell>
          <cell r="F1374">
            <v>0</v>
          </cell>
          <cell r="G1374">
            <v>0</v>
          </cell>
          <cell r="I1374">
            <v>0</v>
          </cell>
          <cell r="N1374">
            <v>0</v>
          </cell>
          <cell r="P1374">
            <v>0</v>
          </cell>
          <cell r="Q1374">
            <v>0</v>
          </cell>
        </row>
        <row r="1375">
          <cell r="C1375" t="str">
            <v>TAR-I9-006</v>
          </cell>
          <cell r="E1375" t="str">
            <v>BACK CUSHION-1 TARO HITAM D7</v>
          </cell>
          <cell r="F1375">
            <v>0</v>
          </cell>
          <cell r="G1375">
            <v>0</v>
          </cell>
          <cell r="I1375">
            <v>0</v>
          </cell>
          <cell r="N1375">
            <v>0</v>
          </cell>
          <cell r="P1375">
            <v>0</v>
          </cell>
          <cell r="Q1375">
            <v>0</v>
          </cell>
        </row>
        <row r="1376">
          <cell r="C1376" t="str">
            <v>TAR-I9-013</v>
          </cell>
          <cell r="E1376" t="str">
            <v>BACK CUSHION-2 TARO HITAM D7</v>
          </cell>
          <cell r="F1376">
            <v>0</v>
          </cell>
          <cell r="G1376">
            <v>0</v>
          </cell>
          <cell r="I1376">
            <v>0</v>
          </cell>
          <cell r="N1376">
            <v>0</v>
          </cell>
          <cell r="P1376">
            <v>0</v>
          </cell>
          <cell r="Q1376">
            <v>0</v>
          </cell>
        </row>
        <row r="1377">
          <cell r="C1377" t="str">
            <v>TAR-I9-070</v>
          </cell>
          <cell r="E1377" t="str">
            <v>BACK CUSHION-1 TARO L1</v>
          </cell>
          <cell r="F1377">
            <v>0</v>
          </cell>
          <cell r="G1377">
            <v>0</v>
          </cell>
          <cell r="I1377">
            <v>0</v>
          </cell>
          <cell r="N1377">
            <v>0</v>
          </cell>
          <cell r="P1377">
            <v>0</v>
          </cell>
          <cell r="Q1377">
            <v>0</v>
          </cell>
        </row>
        <row r="1378">
          <cell r="C1378" t="str">
            <v>TAR-I9-071</v>
          </cell>
          <cell r="E1378" t="str">
            <v>BACK CUSHION-2 TARO L1</v>
          </cell>
          <cell r="F1378">
            <v>0</v>
          </cell>
          <cell r="G1378">
            <v>0</v>
          </cell>
          <cell r="I1378">
            <v>0</v>
          </cell>
          <cell r="N1378">
            <v>0</v>
          </cell>
          <cell r="P1378">
            <v>0</v>
          </cell>
          <cell r="Q1378">
            <v>0</v>
          </cell>
        </row>
        <row r="1379">
          <cell r="C1379" t="str">
            <v>TAR-I9-113</v>
          </cell>
          <cell r="E1379" t="str">
            <v>BACK CUSHION-1 TARO L6</v>
          </cell>
          <cell r="F1379">
            <v>0</v>
          </cell>
          <cell r="G1379">
            <v>0</v>
          </cell>
          <cell r="I1379">
            <v>0</v>
          </cell>
          <cell r="N1379">
            <v>0</v>
          </cell>
          <cell r="P1379">
            <v>0</v>
          </cell>
          <cell r="Q1379">
            <v>0</v>
          </cell>
        </row>
        <row r="1380">
          <cell r="C1380" t="str">
            <v>TAR-I9-114</v>
          </cell>
          <cell r="E1380" t="str">
            <v>BACK CUSHION-2 TARO L6</v>
          </cell>
          <cell r="F1380">
            <v>0</v>
          </cell>
          <cell r="G1380">
            <v>0</v>
          </cell>
          <cell r="I1380">
            <v>0</v>
          </cell>
          <cell r="N1380">
            <v>0</v>
          </cell>
          <cell r="P1380">
            <v>0</v>
          </cell>
          <cell r="Q1380">
            <v>0</v>
          </cell>
        </row>
        <row r="1381">
          <cell r="C1381" t="str">
            <v>TAR-I9-086</v>
          </cell>
          <cell r="E1381" t="str">
            <v>BACK CUSHION-1 TARO L7</v>
          </cell>
          <cell r="F1381">
            <v>0</v>
          </cell>
          <cell r="G1381">
            <v>0</v>
          </cell>
          <cell r="I1381">
            <v>0</v>
          </cell>
          <cell r="N1381">
            <v>0</v>
          </cell>
          <cell r="P1381">
            <v>0</v>
          </cell>
          <cell r="Q1381">
            <v>0</v>
          </cell>
        </row>
        <row r="1382">
          <cell r="C1382" t="str">
            <v>TAR-I9-087</v>
          </cell>
          <cell r="E1382" t="str">
            <v>BACK CUSHION-2 TARO L7</v>
          </cell>
          <cell r="F1382">
            <v>0</v>
          </cell>
          <cell r="G1382">
            <v>0</v>
          </cell>
          <cell r="I1382">
            <v>0</v>
          </cell>
          <cell r="N1382">
            <v>0</v>
          </cell>
          <cell r="P1382">
            <v>0</v>
          </cell>
          <cell r="Q1382">
            <v>0</v>
          </cell>
        </row>
        <row r="1383">
          <cell r="C1383" t="str">
            <v>TAR-I9-026</v>
          </cell>
          <cell r="E1383" t="str">
            <v>BACK CUSHION-1 TARO MERAH N3</v>
          </cell>
          <cell r="F1383">
            <v>0</v>
          </cell>
          <cell r="G1383">
            <v>0</v>
          </cell>
          <cell r="I1383">
            <v>0</v>
          </cell>
          <cell r="N1383">
            <v>0</v>
          </cell>
          <cell r="P1383">
            <v>0</v>
          </cell>
          <cell r="Q1383">
            <v>0</v>
          </cell>
        </row>
        <row r="1384">
          <cell r="C1384" t="str">
            <v>TAR-I9-027</v>
          </cell>
          <cell r="E1384" t="str">
            <v>BACK CUSHION-2 TARO MERAH N3</v>
          </cell>
          <cell r="F1384">
            <v>0</v>
          </cell>
          <cell r="G1384">
            <v>0</v>
          </cell>
          <cell r="I1384">
            <v>0</v>
          </cell>
          <cell r="N1384">
            <v>0</v>
          </cell>
          <cell r="P1384">
            <v>0</v>
          </cell>
          <cell r="Q1384">
            <v>0</v>
          </cell>
        </row>
        <row r="1385">
          <cell r="C1385" t="str">
            <v>TAR-I9-072</v>
          </cell>
          <cell r="E1385" t="str">
            <v>SEAT CUSHION TARO-S N3</v>
          </cell>
          <cell r="F1385">
            <v>0</v>
          </cell>
          <cell r="G1385">
            <v>0</v>
          </cell>
          <cell r="I1385">
            <v>0</v>
          </cell>
          <cell r="N1385">
            <v>0</v>
          </cell>
          <cell r="P1385">
            <v>0</v>
          </cell>
          <cell r="Q1385">
            <v>0</v>
          </cell>
        </row>
        <row r="1386">
          <cell r="C1386" t="str">
            <v>HAN-I9-001</v>
          </cell>
          <cell r="E1386" t="str">
            <v>BACK CUSHION-1 HANAKO BLUE D1</v>
          </cell>
          <cell r="F1386">
            <v>100</v>
          </cell>
          <cell r="G1386">
            <v>8</v>
          </cell>
          <cell r="I1386">
            <v>100</v>
          </cell>
          <cell r="K1386">
            <v>100</v>
          </cell>
          <cell r="N1386">
            <v>100</v>
          </cell>
          <cell r="P1386">
            <v>0</v>
          </cell>
          <cell r="Q1386">
            <v>0</v>
          </cell>
        </row>
        <row r="1387">
          <cell r="C1387" t="str">
            <v>HAN-I9-006</v>
          </cell>
          <cell r="E1387" t="str">
            <v>BACK CUSHION-2 HANAKO BLUE D1</v>
          </cell>
          <cell r="F1387">
            <v>100</v>
          </cell>
          <cell r="G1387">
            <v>8</v>
          </cell>
          <cell r="I1387">
            <v>100</v>
          </cell>
          <cell r="K1387">
            <v>100</v>
          </cell>
          <cell r="N1387">
            <v>100</v>
          </cell>
          <cell r="P1387">
            <v>0</v>
          </cell>
          <cell r="Q1387">
            <v>0</v>
          </cell>
        </row>
        <row r="1388">
          <cell r="C1388" t="str">
            <v>TAR-I9-019</v>
          </cell>
          <cell r="E1388" t="str">
            <v>SEAT CUSHION TARO-S BLUE D1</v>
          </cell>
          <cell r="F1388">
            <v>100</v>
          </cell>
          <cell r="G1388">
            <v>8</v>
          </cell>
          <cell r="I1388">
            <v>100</v>
          </cell>
          <cell r="K1388">
            <v>100</v>
          </cell>
          <cell r="N1388">
            <v>100</v>
          </cell>
          <cell r="P1388">
            <v>0</v>
          </cell>
          <cell r="Q1388">
            <v>0</v>
          </cell>
        </row>
        <row r="1389">
          <cell r="C1389" t="str">
            <v>HAN-I9-004</v>
          </cell>
          <cell r="E1389" t="str">
            <v>BACK CUSHION-1 HANAKO MERAH D3</v>
          </cell>
          <cell r="F1389">
            <v>300</v>
          </cell>
          <cell r="G1389">
            <v>100</v>
          </cell>
          <cell r="I1389">
            <v>0</v>
          </cell>
          <cell r="K1389">
            <v>28</v>
          </cell>
          <cell r="N1389">
            <v>28</v>
          </cell>
          <cell r="P1389">
            <v>0</v>
          </cell>
          <cell r="Q1389">
            <v>0</v>
          </cell>
        </row>
        <row r="1390">
          <cell r="C1390" t="str">
            <v>HAN-I9-009</v>
          </cell>
          <cell r="E1390" t="str">
            <v>BACK CUSHION-2 HANAKO MERAH D3</v>
          </cell>
          <cell r="F1390">
            <v>300</v>
          </cell>
          <cell r="G1390">
            <v>100</v>
          </cell>
          <cell r="I1390">
            <v>0</v>
          </cell>
          <cell r="K1390">
            <v>25</v>
          </cell>
          <cell r="N1390">
            <v>25</v>
          </cell>
          <cell r="P1390">
            <v>0</v>
          </cell>
          <cell r="Q1390">
            <v>0</v>
          </cell>
        </row>
        <row r="1391">
          <cell r="C1391" t="str">
            <v>TAR-I9-025</v>
          </cell>
          <cell r="E1391" t="str">
            <v>SEAT CUSHION TARO-S MERAH D3</v>
          </cell>
          <cell r="F1391">
            <v>300</v>
          </cell>
          <cell r="G1391">
            <v>100</v>
          </cell>
          <cell r="I1391">
            <v>0</v>
          </cell>
          <cell r="K1391">
            <v>65</v>
          </cell>
          <cell r="N1391">
            <v>65</v>
          </cell>
          <cell r="P1391">
            <v>0</v>
          </cell>
          <cell r="Q1391">
            <v>0</v>
          </cell>
        </row>
        <row r="1392">
          <cell r="C1392" t="str">
            <v>HAN-I9-002</v>
          </cell>
          <cell r="E1392" t="str">
            <v>BACK CUSHION-1 HANAKO HIJAU D6</v>
          </cell>
          <cell r="F1392">
            <v>0</v>
          </cell>
          <cell r="G1392">
            <v>0</v>
          </cell>
          <cell r="I1392">
            <v>0</v>
          </cell>
          <cell r="N1392">
            <v>0</v>
          </cell>
          <cell r="P1392">
            <v>0</v>
          </cell>
          <cell r="Q1392">
            <v>0</v>
          </cell>
        </row>
        <row r="1393">
          <cell r="C1393" t="str">
            <v>HAN-I9-007</v>
          </cell>
          <cell r="E1393" t="str">
            <v>BACK CUSHION-2 HANAKO HIJAU D6</v>
          </cell>
          <cell r="F1393">
            <v>0</v>
          </cell>
          <cell r="G1393">
            <v>0</v>
          </cell>
          <cell r="I1393">
            <v>0</v>
          </cell>
          <cell r="N1393">
            <v>0</v>
          </cell>
          <cell r="P1393">
            <v>0</v>
          </cell>
          <cell r="Q1393">
            <v>0</v>
          </cell>
        </row>
        <row r="1394">
          <cell r="C1394" t="str">
            <v>HAN-I9-003</v>
          </cell>
          <cell r="E1394" t="str">
            <v>BACK CUSHION-1 HANAKO HITAM D7</v>
          </cell>
          <cell r="F1394">
            <v>0</v>
          </cell>
          <cell r="G1394">
            <v>0</v>
          </cell>
          <cell r="I1394">
            <v>0</v>
          </cell>
          <cell r="K1394">
            <v>134</v>
          </cell>
          <cell r="N1394">
            <v>134</v>
          </cell>
          <cell r="P1394">
            <v>0</v>
          </cell>
          <cell r="Q1394">
            <v>0</v>
          </cell>
        </row>
        <row r="1395">
          <cell r="C1395" t="str">
            <v>HAN-I9-008</v>
          </cell>
          <cell r="E1395" t="str">
            <v>BACK CUSHION-2 HANAKO HITAM D7</v>
          </cell>
          <cell r="F1395">
            <v>0</v>
          </cell>
          <cell r="G1395">
            <v>0</v>
          </cell>
          <cell r="I1395">
            <v>0</v>
          </cell>
          <cell r="K1395">
            <v>110</v>
          </cell>
          <cell r="N1395">
            <v>110</v>
          </cell>
          <cell r="P1395">
            <v>0</v>
          </cell>
          <cell r="Q1395">
            <v>0</v>
          </cell>
        </row>
        <row r="1396">
          <cell r="C1396" t="str">
            <v>TAR-I9-024</v>
          </cell>
          <cell r="E1396" t="str">
            <v>SEAT CUSHION TARO-S HITAM D7</v>
          </cell>
          <cell r="F1396">
            <v>0</v>
          </cell>
          <cell r="G1396">
            <v>0</v>
          </cell>
          <cell r="I1396">
            <v>0</v>
          </cell>
          <cell r="K1396">
            <v>20</v>
          </cell>
          <cell r="N1396">
            <v>20</v>
          </cell>
          <cell r="P1396">
            <v>0</v>
          </cell>
          <cell r="Q1396">
            <v>0</v>
          </cell>
        </row>
        <row r="1397">
          <cell r="C1397" t="str">
            <v>HAN-I9-021</v>
          </cell>
          <cell r="D1397" t="str">
            <v>JHAN-010</v>
          </cell>
          <cell r="E1397" t="str">
            <v>BACK CUSHION-1 HANAKO O3</v>
          </cell>
          <cell r="F1397">
            <v>0</v>
          </cell>
          <cell r="G1397">
            <v>0</v>
          </cell>
          <cell r="I1397">
            <v>0</v>
          </cell>
          <cell r="N1397">
            <v>0</v>
          </cell>
          <cell r="P1397">
            <v>0</v>
          </cell>
          <cell r="Q1397">
            <v>0</v>
          </cell>
        </row>
        <row r="1398">
          <cell r="C1398" t="str">
            <v>HAN-I9-020</v>
          </cell>
          <cell r="D1398" t="str">
            <v>JHAN-018</v>
          </cell>
          <cell r="E1398" t="str">
            <v>BACK CUSHION-2 HANAKO O3</v>
          </cell>
          <cell r="F1398">
            <v>0</v>
          </cell>
          <cell r="G1398">
            <v>0</v>
          </cell>
          <cell r="I1398">
            <v>0</v>
          </cell>
          <cell r="N1398">
            <v>0</v>
          </cell>
          <cell r="P1398">
            <v>0</v>
          </cell>
          <cell r="Q1398">
            <v>0</v>
          </cell>
        </row>
        <row r="1399">
          <cell r="C1399" t="str">
            <v>TAR-234</v>
          </cell>
          <cell r="D1399" t="str">
            <v>JTAR-070</v>
          </cell>
          <cell r="E1399" t="str">
            <v>SEAT CUSHION TARO S O3</v>
          </cell>
          <cell r="F1399">
            <v>0</v>
          </cell>
          <cell r="G1399">
            <v>0</v>
          </cell>
          <cell r="I1399">
            <v>0</v>
          </cell>
          <cell r="N1399">
            <v>0</v>
          </cell>
          <cell r="P1399">
            <v>0</v>
          </cell>
          <cell r="Q1399">
            <v>0</v>
          </cell>
        </row>
        <row r="1400">
          <cell r="C1400" t="str">
            <v>HAN-I9-051</v>
          </cell>
          <cell r="E1400" t="str">
            <v>BACK CUSHION-1 HANAKO L1</v>
          </cell>
          <cell r="F1400">
            <v>0</v>
          </cell>
          <cell r="G1400">
            <v>0</v>
          </cell>
          <cell r="I1400">
            <v>0</v>
          </cell>
          <cell r="N1400">
            <v>0</v>
          </cell>
          <cell r="P1400">
            <v>0</v>
          </cell>
          <cell r="Q1400">
            <v>0</v>
          </cell>
        </row>
        <row r="1401">
          <cell r="C1401" t="str">
            <v>HAN-I9-052</v>
          </cell>
          <cell r="E1401" t="str">
            <v>BACK CUSHION-2 HANAKO L1</v>
          </cell>
          <cell r="F1401">
            <v>0</v>
          </cell>
          <cell r="G1401">
            <v>0</v>
          </cell>
          <cell r="I1401">
            <v>0</v>
          </cell>
          <cell r="N1401">
            <v>0</v>
          </cell>
          <cell r="P1401">
            <v>0</v>
          </cell>
          <cell r="Q1401">
            <v>0</v>
          </cell>
        </row>
        <row r="1402">
          <cell r="C1402" t="str">
            <v>HAN-I9-056</v>
          </cell>
          <cell r="E1402" t="str">
            <v>BACK CUSHION-1 HANAKO L6</v>
          </cell>
          <cell r="F1402">
            <v>0</v>
          </cell>
          <cell r="G1402">
            <v>0</v>
          </cell>
          <cell r="I1402">
            <v>0</v>
          </cell>
          <cell r="N1402">
            <v>0</v>
          </cell>
          <cell r="P1402">
            <v>0</v>
          </cell>
          <cell r="Q1402">
            <v>0</v>
          </cell>
        </row>
        <row r="1403">
          <cell r="C1403" t="str">
            <v>HAN-I9-057</v>
          </cell>
          <cell r="E1403" t="str">
            <v>BACK CUSHION-2 HANAKO L6</v>
          </cell>
          <cell r="F1403">
            <v>0</v>
          </cell>
          <cell r="G1403">
            <v>0</v>
          </cell>
          <cell r="I1403">
            <v>0</v>
          </cell>
          <cell r="N1403">
            <v>0</v>
          </cell>
          <cell r="P1403">
            <v>0</v>
          </cell>
          <cell r="Q1403">
            <v>0</v>
          </cell>
        </row>
        <row r="1404">
          <cell r="C1404" t="str">
            <v>HAN-I9-033</v>
          </cell>
          <cell r="E1404" t="str">
            <v>BACK CUSHION-1 HANAKO HITAM L7</v>
          </cell>
          <cell r="F1404">
            <v>0</v>
          </cell>
          <cell r="G1404">
            <v>0</v>
          </cell>
          <cell r="I1404">
            <v>0</v>
          </cell>
          <cell r="N1404">
            <v>0</v>
          </cell>
          <cell r="P1404">
            <v>0</v>
          </cell>
          <cell r="Q1404">
            <v>0</v>
          </cell>
        </row>
        <row r="1405">
          <cell r="C1405" t="str">
            <v>HAN-I9-034</v>
          </cell>
          <cell r="E1405" t="str">
            <v>BACK CUSHION-2 HANAKO HITAM L7</v>
          </cell>
          <cell r="F1405">
            <v>0</v>
          </cell>
          <cell r="G1405">
            <v>0</v>
          </cell>
          <cell r="I1405">
            <v>0</v>
          </cell>
          <cell r="N1405">
            <v>0</v>
          </cell>
          <cell r="P1405">
            <v>0</v>
          </cell>
          <cell r="Q1405">
            <v>0</v>
          </cell>
        </row>
        <row r="1406">
          <cell r="C1406" t="str">
            <v>TAR-231</v>
          </cell>
          <cell r="E1406" t="str">
            <v>SEAT CUSHION TARO S L7</v>
          </cell>
          <cell r="F1406">
            <v>0</v>
          </cell>
          <cell r="G1406">
            <v>0</v>
          </cell>
          <cell r="I1406">
            <v>0</v>
          </cell>
          <cell r="N1406">
            <v>0</v>
          </cell>
          <cell r="P1406">
            <v>0</v>
          </cell>
          <cell r="Q1406">
            <v>0</v>
          </cell>
        </row>
        <row r="1407">
          <cell r="C1407" t="str">
            <v>HAN-I9-046</v>
          </cell>
          <cell r="E1407" t="str">
            <v>BACK CUSHION-1 HANAKO N3</v>
          </cell>
          <cell r="F1407">
            <v>0</v>
          </cell>
          <cell r="G1407">
            <v>0</v>
          </cell>
          <cell r="I1407">
            <v>0</v>
          </cell>
          <cell r="N1407">
            <v>0</v>
          </cell>
          <cell r="P1407">
            <v>0</v>
          </cell>
          <cell r="Q1407">
            <v>0</v>
          </cell>
        </row>
        <row r="1408">
          <cell r="C1408" t="str">
            <v>HAN-I9-047</v>
          </cell>
          <cell r="E1408" t="str">
            <v>BACK CUSHION-2 HANAKO N3</v>
          </cell>
          <cell r="F1408">
            <v>0</v>
          </cell>
          <cell r="G1408">
            <v>0</v>
          </cell>
          <cell r="I1408">
            <v>0</v>
          </cell>
          <cell r="N1408">
            <v>0</v>
          </cell>
          <cell r="P1408">
            <v>0</v>
          </cell>
          <cell r="Q1408">
            <v>0</v>
          </cell>
        </row>
        <row r="1409">
          <cell r="C1409" t="str">
            <v>JIR-I9-039</v>
          </cell>
          <cell r="E1409" t="str">
            <v>BACK CUSHION-1 JIRO MERAH D3</v>
          </cell>
          <cell r="F1409">
            <v>0</v>
          </cell>
          <cell r="G1409">
            <v>0</v>
          </cell>
          <cell r="I1409">
            <v>0</v>
          </cell>
          <cell r="N1409">
            <v>0</v>
          </cell>
          <cell r="P1409">
            <v>0</v>
          </cell>
          <cell r="Q1409">
            <v>0</v>
          </cell>
        </row>
        <row r="1410">
          <cell r="C1410" t="str">
            <v>JIR-I9-040</v>
          </cell>
          <cell r="E1410" t="str">
            <v>BACK CUSHION-2 JIRO MERAH D3</v>
          </cell>
          <cell r="F1410">
            <v>0</v>
          </cell>
          <cell r="G1410">
            <v>0</v>
          </cell>
          <cell r="I1410">
            <v>0</v>
          </cell>
          <cell r="N1410">
            <v>0</v>
          </cell>
          <cell r="P1410">
            <v>0</v>
          </cell>
          <cell r="Q1410">
            <v>0</v>
          </cell>
        </row>
        <row r="1411">
          <cell r="C1411" t="str">
            <v>TAR-I9-023</v>
          </cell>
          <cell r="E1411" t="str">
            <v>SEAT CUSHION TARO-S HIJAU D6</v>
          </cell>
          <cell r="F1411">
            <v>0</v>
          </cell>
          <cell r="G1411">
            <v>0</v>
          </cell>
          <cell r="I1411">
            <v>0</v>
          </cell>
          <cell r="N1411">
            <v>0</v>
          </cell>
          <cell r="P1411">
            <v>0</v>
          </cell>
          <cell r="Q1411">
            <v>0</v>
          </cell>
        </row>
        <row r="1412">
          <cell r="C1412" t="str">
            <v>TAR-I9-094</v>
          </cell>
          <cell r="E1412" t="str">
            <v>SEAT CUSHION TARO-S L1</v>
          </cell>
          <cell r="F1412">
            <v>0</v>
          </cell>
          <cell r="G1412">
            <v>0</v>
          </cell>
          <cell r="I1412">
            <v>0</v>
          </cell>
          <cell r="N1412">
            <v>0</v>
          </cell>
          <cell r="P1412">
            <v>0</v>
          </cell>
          <cell r="Q1412">
            <v>0</v>
          </cell>
        </row>
        <row r="1413">
          <cell r="C1413" t="str">
            <v>TAR-I9-099</v>
          </cell>
          <cell r="E1413" t="str">
            <v>SEAT CUSHION TARO-S L6</v>
          </cell>
          <cell r="F1413">
            <v>0</v>
          </cell>
          <cell r="G1413">
            <v>0</v>
          </cell>
          <cell r="I1413">
            <v>0</v>
          </cell>
          <cell r="N1413">
            <v>0</v>
          </cell>
          <cell r="P1413">
            <v>0</v>
          </cell>
          <cell r="Q1413">
            <v>0</v>
          </cell>
        </row>
        <row r="1414">
          <cell r="C1414" t="str">
            <v>TAR-233</v>
          </cell>
          <cell r="E1414" t="str">
            <v>SEAT CUSHION TARO-S O1</v>
          </cell>
          <cell r="F1414">
            <v>0</v>
          </cell>
          <cell r="G1414">
            <v>0</v>
          </cell>
          <cell r="I1414">
            <v>0</v>
          </cell>
          <cell r="N1414">
            <v>0</v>
          </cell>
          <cell r="P1414">
            <v>0</v>
          </cell>
          <cell r="Q1414">
            <v>0</v>
          </cell>
        </row>
        <row r="1415">
          <cell r="C1415" t="str">
            <v>JIR-I9-021</v>
          </cell>
          <cell r="E1415" t="str">
            <v>BACK CUSHION-1 JIRO BIRU O1</v>
          </cell>
          <cell r="F1415">
            <v>0</v>
          </cell>
          <cell r="G1415">
            <v>0</v>
          </cell>
          <cell r="I1415">
            <v>0</v>
          </cell>
          <cell r="N1415">
            <v>0</v>
          </cell>
          <cell r="P1415">
            <v>0</v>
          </cell>
          <cell r="Q1415">
            <v>0</v>
          </cell>
        </row>
        <row r="1416">
          <cell r="C1416" t="str">
            <v>JIR-I9-022</v>
          </cell>
          <cell r="E1416" t="str">
            <v>BACK CUSHION-2 JIRO BIRU O1</v>
          </cell>
          <cell r="F1416">
            <v>0</v>
          </cell>
          <cell r="G1416">
            <v>0</v>
          </cell>
          <cell r="I1416">
            <v>0</v>
          </cell>
          <cell r="N1416">
            <v>0</v>
          </cell>
          <cell r="P1416">
            <v>0</v>
          </cell>
          <cell r="Q1416">
            <v>0</v>
          </cell>
        </row>
        <row r="1417">
          <cell r="C1417" t="str">
            <v>TAR-I9-050</v>
          </cell>
          <cell r="E1417" t="str">
            <v>SEAT CUSHION TARO-S O6</v>
          </cell>
          <cell r="F1417">
            <v>0</v>
          </cell>
          <cell r="G1417">
            <v>0</v>
          </cell>
          <cell r="I1417">
            <v>0</v>
          </cell>
          <cell r="N1417">
            <v>0</v>
          </cell>
          <cell r="P1417">
            <v>0</v>
          </cell>
          <cell r="Q1417">
            <v>0</v>
          </cell>
        </row>
        <row r="1418">
          <cell r="C1418" t="str">
            <v>TAR-236</v>
          </cell>
          <cell r="E1418" t="str">
            <v>BACK CUSHION-1 JIRO HIJAU O6</v>
          </cell>
          <cell r="F1418">
            <v>0</v>
          </cell>
          <cell r="G1418">
            <v>0</v>
          </cell>
          <cell r="I1418">
            <v>0</v>
          </cell>
          <cell r="N1418">
            <v>0</v>
          </cell>
          <cell r="P1418">
            <v>0</v>
          </cell>
          <cell r="Q1418">
            <v>0</v>
          </cell>
        </row>
        <row r="1419">
          <cell r="C1419" t="str">
            <v>TAR-237</v>
          </cell>
          <cell r="E1419" t="str">
            <v>BACK CUSHION-2 JIRO HIJAU O6</v>
          </cell>
          <cell r="F1419">
            <v>0</v>
          </cell>
          <cell r="G1419">
            <v>0</v>
          </cell>
          <cell r="I1419">
            <v>0</v>
          </cell>
          <cell r="N1419">
            <v>0</v>
          </cell>
          <cell r="P1419">
            <v>0</v>
          </cell>
          <cell r="Q1419">
            <v>0</v>
          </cell>
        </row>
        <row r="1420">
          <cell r="C1420" t="str">
            <v>TAR-I9-116</v>
          </cell>
          <cell r="E1420" t="str">
            <v>SEAT CUSHION TARO S BLUE A1</v>
          </cell>
          <cell r="F1420">
            <v>0</v>
          </cell>
          <cell r="G1420">
            <v>0</v>
          </cell>
          <cell r="I1420">
            <v>0</v>
          </cell>
          <cell r="N1420">
            <v>0</v>
          </cell>
          <cell r="P1420">
            <v>0</v>
          </cell>
          <cell r="Q1420">
            <v>0</v>
          </cell>
        </row>
        <row r="1421">
          <cell r="C1421" t="str">
            <v>TAR-I9-138</v>
          </cell>
          <cell r="E1421" t="str">
            <v>BACK CUSHION-1 TARO A1</v>
          </cell>
          <cell r="F1421">
            <v>0</v>
          </cell>
          <cell r="G1421">
            <v>0</v>
          </cell>
          <cell r="I1421">
            <v>0</v>
          </cell>
          <cell r="N1421">
            <v>0</v>
          </cell>
          <cell r="P1421">
            <v>0</v>
          </cell>
          <cell r="Q1421">
            <v>0</v>
          </cell>
        </row>
        <row r="1422">
          <cell r="C1422" t="str">
            <v>TAR-I9-139</v>
          </cell>
          <cell r="E1422" t="str">
            <v>BACK CUSHION-2 TARO A1</v>
          </cell>
          <cell r="F1422">
            <v>0</v>
          </cell>
          <cell r="G1422">
            <v>0</v>
          </cell>
          <cell r="I1422">
            <v>0</v>
          </cell>
          <cell r="N1422">
            <v>0</v>
          </cell>
          <cell r="P1422">
            <v>0</v>
          </cell>
          <cell r="Q1422">
            <v>0</v>
          </cell>
        </row>
        <row r="1423">
          <cell r="C1423" t="str">
            <v>JIR-I9-060</v>
          </cell>
          <cell r="E1423" t="str">
            <v>BACK CUSHION-1 JIRO N3</v>
          </cell>
          <cell r="F1423">
            <v>0</v>
          </cell>
          <cell r="G1423">
            <v>0</v>
          </cell>
          <cell r="I1423">
            <v>0</v>
          </cell>
          <cell r="N1423">
            <v>0</v>
          </cell>
          <cell r="P1423">
            <v>0</v>
          </cell>
          <cell r="Q1423">
            <v>0</v>
          </cell>
        </row>
        <row r="1424">
          <cell r="C1424" t="str">
            <v>JIR-I9-061</v>
          </cell>
          <cell r="E1424" t="str">
            <v>BACK CUSHION-2 JIRO N3</v>
          </cell>
          <cell r="F1424">
            <v>0</v>
          </cell>
          <cell r="G1424">
            <v>0</v>
          </cell>
          <cell r="I1424">
            <v>0</v>
          </cell>
          <cell r="N1424">
            <v>0</v>
          </cell>
          <cell r="P1424">
            <v>0</v>
          </cell>
          <cell r="Q1424">
            <v>0</v>
          </cell>
        </row>
        <row r="1425">
          <cell r="C1425" t="str">
            <v>TAR-I9-079</v>
          </cell>
          <cell r="E1425" t="str">
            <v>SEAT CUSHION TARO-S O5</v>
          </cell>
          <cell r="F1425">
            <v>8</v>
          </cell>
          <cell r="G1425">
            <v>0</v>
          </cell>
          <cell r="I1425">
            <v>0</v>
          </cell>
          <cell r="N1425">
            <v>0</v>
          </cell>
          <cell r="P1425">
            <v>0</v>
          </cell>
          <cell r="Q1425">
            <v>0</v>
          </cell>
        </row>
        <row r="1426">
          <cell r="C1426" t="str">
            <v>HAN-I9-089</v>
          </cell>
          <cell r="E1426" t="str">
            <v>BACK CUSHION-1 HANAKO O5</v>
          </cell>
          <cell r="F1426">
            <v>8</v>
          </cell>
          <cell r="G1426">
            <v>0</v>
          </cell>
          <cell r="I1426">
            <v>0</v>
          </cell>
          <cell r="N1426">
            <v>0</v>
          </cell>
          <cell r="P1426">
            <v>0</v>
          </cell>
          <cell r="Q1426">
            <v>0</v>
          </cell>
        </row>
        <row r="1427">
          <cell r="C1427" t="str">
            <v>HAN-I9-023</v>
          </cell>
          <cell r="E1427" t="str">
            <v>BACK CUSHION-2 HANAKO O5</v>
          </cell>
          <cell r="F1427">
            <v>8</v>
          </cell>
          <cell r="G1427">
            <v>0</v>
          </cell>
          <cell r="I1427">
            <v>0</v>
          </cell>
          <cell r="N1427">
            <v>0</v>
          </cell>
          <cell r="P1427">
            <v>0</v>
          </cell>
          <cell r="Q1427">
            <v>0</v>
          </cell>
        </row>
        <row r="1428">
          <cell r="C1428" t="str">
            <v>HAN-I9-031</v>
          </cell>
          <cell r="E1428" t="str">
            <v>BACK CUSHION-1 HANAKO A3</v>
          </cell>
          <cell r="F1428">
            <v>0</v>
          </cell>
          <cell r="G1428">
            <v>0</v>
          </cell>
          <cell r="I1428">
            <v>0</v>
          </cell>
          <cell r="N1428">
            <v>0</v>
          </cell>
          <cell r="P1428">
            <v>0</v>
          </cell>
          <cell r="Q1428">
            <v>0</v>
          </cell>
        </row>
        <row r="1429">
          <cell r="C1429" t="str">
            <v>HAN-I9-032</v>
          </cell>
          <cell r="E1429" t="str">
            <v>BACK CUSHION-2 HANAKO A3</v>
          </cell>
          <cell r="F1429">
            <v>0</v>
          </cell>
          <cell r="G1429">
            <v>0</v>
          </cell>
          <cell r="I1429">
            <v>0</v>
          </cell>
          <cell r="N1429">
            <v>0</v>
          </cell>
          <cell r="P1429">
            <v>0</v>
          </cell>
          <cell r="Q1429">
            <v>0</v>
          </cell>
        </row>
        <row r="1430">
          <cell r="C1430" t="str">
            <v>TAR-I9-083</v>
          </cell>
          <cell r="E1430" t="str">
            <v>SEAT CUSHION TARO-S A3</v>
          </cell>
          <cell r="F1430">
            <v>609</v>
          </cell>
          <cell r="G1430">
            <v>0</v>
          </cell>
          <cell r="I1430">
            <v>0</v>
          </cell>
          <cell r="K1430">
            <v>328</v>
          </cell>
          <cell r="N1430">
            <v>328</v>
          </cell>
          <cell r="P1430">
            <v>0</v>
          </cell>
          <cell r="Q1430">
            <v>0</v>
          </cell>
        </row>
        <row r="1431">
          <cell r="C1431" t="str">
            <v>HAN-I9-045</v>
          </cell>
          <cell r="E1431" t="str">
            <v>BACK CUSHION-1 HANAKO A4</v>
          </cell>
          <cell r="F1431">
            <v>0</v>
          </cell>
          <cell r="G1431">
            <v>0</v>
          </cell>
          <cell r="I1431">
            <v>0</v>
          </cell>
          <cell r="N1431">
            <v>0</v>
          </cell>
          <cell r="P1431">
            <v>0</v>
          </cell>
          <cell r="Q1431">
            <v>0</v>
          </cell>
        </row>
        <row r="1432">
          <cell r="C1432" t="str">
            <v>HAN-I9-050</v>
          </cell>
          <cell r="E1432" t="str">
            <v>BACK CUSHION-2 HANAKO A4</v>
          </cell>
          <cell r="F1432">
            <v>0</v>
          </cell>
          <cell r="G1432">
            <v>0</v>
          </cell>
          <cell r="I1432">
            <v>0</v>
          </cell>
          <cell r="N1432">
            <v>0</v>
          </cell>
          <cell r="P1432">
            <v>0</v>
          </cell>
          <cell r="Q1432">
            <v>0</v>
          </cell>
        </row>
        <row r="1433">
          <cell r="C1433" t="str">
            <v>TAR-I9-064</v>
          </cell>
          <cell r="E1433" t="str">
            <v>SEAT CUSHION TARO-S A4</v>
          </cell>
          <cell r="F1433">
            <v>0</v>
          </cell>
          <cell r="G1433">
            <v>0</v>
          </cell>
          <cell r="I1433">
            <v>0</v>
          </cell>
          <cell r="N1433">
            <v>0</v>
          </cell>
          <cell r="P1433">
            <v>0</v>
          </cell>
          <cell r="Q1433">
            <v>0</v>
          </cell>
        </row>
        <row r="1434">
          <cell r="C1434" t="str">
            <v>JIR-I9-032</v>
          </cell>
          <cell r="E1434" t="str">
            <v>BACK CUSHION-1 JIRO HIJAU D6</v>
          </cell>
          <cell r="F1434">
            <v>0</v>
          </cell>
          <cell r="G1434">
            <v>0</v>
          </cell>
          <cell r="I1434">
            <v>0</v>
          </cell>
          <cell r="N1434">
            <v>0</v>
          </cell>
          <cell r="P1434">
            <v>0</v>
          </cell>
          <cell r="Q1434">
            <v>0</v>
          </cell>
        </row>
        <row r="1435">
          <cell r="C1435" t="str">
            <v>JIR-I9-036</v>
          </cell>
          <cell r="E1435" t="str">
            <v>BACK CUSHION-2 JIRO HIJAU D6</v>
          </cell>
          <cell r="F1435">
            <v>0</v>
          </cell>
          <cell r="G1435">
            <v>0</v>
          </cell>
          <cell r="I1435">
            <v>0</v>
          </cell>
          <cell r="N1435">
            <v>0</v>
          </cell>
          <cell r="P1435">
            <v>0</v>
          </cell>
          <cell r="Q1435">
            <v>0</v>
          </cell>
        </row>
        <row r="1436">
          <cell r="C1436" t="str">
            <v>TAR-I9-084</v>
          </cell>
          <cell r="E1436" t="str">
            <v>BACK CUSHION-1 TARO A3</v>
          </cell>
          <cell r="F1436">
            <v>609</v>
          </cell>
          <cell r="G1436">
            <v>0</v>
          </cell>
          <cell r="I1436">
            <v>0</v>
          </cell>
          <cell r="K1436">
            <v>328</v>
          </cell>
          <cell r="N1436">
            <v>328</v>
          </cell>
          <cell r="P1436">
            <v>0</v>
          </cell>
          <cell r="Q1436">
            <v>0</v>
          </cell>
        </row>
        <row r="1437">
          <cell r="C1437" t="str">
            <v>TAR-I9-085</v>
          </cell>
          <cell r="E1437" t="str">
            <v>BACK CUSHION-2 TARO A3</v>
          </cell>
          <cell r="F1437">
            <v>609</v>
          </cell>
          <cell r="G1437">
            <v>0</v>
          </cell>
          <cell r="I1437">
            <v>0</v>
          </cell>
          <cell r="K1437">
            <v>328</v>
          </cell>
          <cell r="N1437">
            <v>328</v>
          </cell>
          <cell r="P1437">
            <v>0</v>
          </cell>
          <cell r="Q1437">
            <v>0</v>
          </cell>
        </row>
        <row r="1438">
          <cell r="C1438" t="str">
            <v>TAR-I9-111</v>
          </cell>
          <cell r="E1438" t="str">
            <v>BACK CUSHION-1 TARO A4</v>
          </cell>
          <cell r="F1438">
            <v>0</v>
          </cell>
          <cell r="G1438">
            <v>0</v>
          </cell>
          <cell r="I1438">
            <v>0</v>
          </cell>
          <cell r="N1438">
            <v>0</v>
          </cell>
          <cell r="P1438">
            <v>0</v>
          </cell>
          <cell r="Q1438">
            <v>0</v>
          </cell>
        </row>
        <row r="1439">
          <cell r="C1439" t="str">
            <v>TAR-I9-112</v>
          </cell>
          <cell r="E1439" t="str">
            <v>BACK CUSHION-2 TARO A4</v>
          </cell>
          <cell r="F1439">
            <v>0</v>
          </cell>
          <cell r="G1439">
            <v>0</v>
          </cell>
          <cell r="I1439">
            <v>0</v>
          </cell>
          <cell r="N1439">
            <v>0</v>
          </cell>
          <cell r="P1439">
            <v>0</v>
          </cell>
          <cell r="Q1439">
            <v>0</v>
          </cell>
        </row>
        <row r="1440">
          <cell r="C1440" t="str">
            <v>TAR-I9-088</v>
          </cell>
          <cell r="E1440" t="str">
            <v>SEAT CUSHION TARO-S L12</v>
          </cell>
          <cell r="F1440">
            <v>0</v>
          </cell>
          <cell r="G1440">
            <v>0</v>
          </cell>
          <cell r="I1440">
            <v>0</v>
          </cell>
          <cell r="N1440">
            <v>0</v>
          </cell>
          <cell r="P1440">
            <v>0</v>
          </cell>
          <cell r="Q1440">
            <v>0</v>
          </cell>
        </row>
        <row r="1441">
          <cell r="C1441" t="str">
            <v>JIR-I9-033</v>
          </cell>
          <cell r="D1441" t="str">
            <v>JJIR-004</v>
          </cell>
          <cell r="E1441" t="str">
            <v>BACK CUSHION-1 JIRO D7</v>
          </cell>
          <cell r="F1441">
            <v>0</v>
          </cell>
          <cell r="G1441">
            <v>0</v>
          </cell>
          <cell r="I1441">
            <v>0</v>
          </cell>
          <cell r="N1441">
            <v>0</v>
          </cell>
          <cell r="P1441">
            <v>0</v>
          </cell>
          <cell r="Q1441">
            <v>0</v>
          </cell>
        </row>
        <row r="1442">
          <cell r="C1442" t="str">
            <v>JIR-I9-037</v>
          </cell>
          <cell r="D1442" t="str">
            <v>JJIR-008</v>
          </cell>
          <cell r="E1442" t="str">
            <v>BACK CUSHION-2 JIRO D7</v>
          </cell>
          <cell r="F1442">
            <v>0</v>
          </cell>
          <cell r="G1442">
            <v>0</v>
          </cell>
          <cell r="I1442">
            <v>0</v>
          </cell>
          <cell r="N1442">
            <v>0</v>
          </cell>
          <cell r="P1442">
            <v>0</v>
          </cell>
          <cell r="Q1442">
            <v>0</v>
          </cell>
        </row>
        <row r="1443">
          <cell r="C1443" t="str">
            <v>HAN-026</v>
          </cell>
          <cell r="E1443" t="str">
            <v>BACK CUSHION-1 HANAKO O6</v>
          </cell>
          <cell r="F1443">
            <v>0</v>
          </cell>
          <cell r="G1443">
            <v>0</v>
          </cell>
          <cell r="I1443">
            <v>0</v>
          </cell>
          <cell r="N1443">
            <v>0</v>
          </cell>
          <cell r="P1443">
            <v>0</v>
          </cell>
          <cell r="Q1443">
            <v>0</v>
          </cell>
        </row>
        <row r="1444">
          <cell r="C1444" t="str">
            <v>HAN-035</v>
          </cell>
          <cell r="E1444" t="str">
            <v>BACK CUSHION-2 HANAKO O6</v>
          </cell>
          <cell r="F1444">
            <v>0</v>
          </cell>
          <cell r="G1444">
            <v>0</v>
          </cell>
          <cell r="I1444">
            <v>0</v>
          </cell>
          <cell r="N1444">
            <v>0</v>
          </cell>
          <cell r="P1444">
            <v>0</v>
          </cell>
          <cell r="Q1444">
            <v>0</v>
          </cell>
        </row>
        <row r="1445">
          <cell r="C1445" t="str">
            <v>JIR-I9-031</v>
          </cell>
          <cell r="D1445" t="str">
            <v>JJIR-002</v>
          </cell>
          <cell r="E1445" t="str">
            <v>BACK CUSHION-1 JIRO D1</v>
          </cell>
          <cell r="F1445">
            <v>0</v>
          </cell>
          <cell r="G1445">
            <v>0</v>
          </cell>
          <cell r="I1445">
            <v>0</v>
          </cell>
          <cell r="N1445">
            <v>0</v>
          </cell>
          <cell r="P1445">
            <v>0</v>
          </cell>
          <cell r="Q1445">
            <v>0</v>
          </cell>
        </row>
        <row r="1446">
          <cell r="C1446" t="str">
            <v>JIR-I9-035</v>
          </cell>
          <cell r="D1446" t="str">
            <v>JJIR-006</v>
          </cell>
          <cell r="E1446" t="str">
            <v>BACK CUSHION-2 JIRO D1</v>
          </cell>
          <cell r="F1446">
            <v>0</v>
          </cell>
          <cell r="G1446">
            <v>0</v>
          </cell>
          <cell r="I1446">
            <v>0</v>
          </cell>
          <cell r="N1446">
            <v>0</v>
          </cell>
          <cell r="P1446">
            <v>0</v>
          </cell>
          <cell r="Q1446">
            <v>0</v>
          </cell>
        </row>
        <row r="1447">
          <cell r="C1447" t="str">
            <v>HAN-I9-084</v>
          </cell>
          <cell r="E1447" t="str">
            <v>BACK CUSHION-2 HANAKO MERAH D3 BORDIR</v>
          </cell>
          <cell r="F1447">
            <v>0</v>
          </cell>
          <cell r="G1447">
            <v>0</v>
          </cell>
          <cell r="I1447">
            <v>0</v>
          </cell>
          <cell r="N1447">
            <v>0</v>
          </cell>
          <cell r="P1447">
            <v>0</v>
          </cell>
          <cell r="Q1447">
            <v>0</v>
          </cell>
        </row>
        <row r="1448">
          <cell r="C1448" t="str">
            <v>TAR-232</v>
          </cell>
          <cell r="E1448" t="str">
            <v>SEAT CUSHION TARO S N4</v>
          </cell>
          <cell r="F1448">
            <v>0</v>
          </cell>
          <cell r="G1448">
            <v>0</v>
          </cell>
          <cell r="I1448">
            <v>0</v>
          </cell>
          <cell r="N1448">
            <v>0</v>
          </cell>
          <cell r="P1448">
            <v>0</v>
          </cell>
          <cell r="Q1448">
            <v>0</v>
          </cell>
        </row>
        <row r="1449">
          <cell r="C1449" t="str">
            <v>HAN-I9-038</v>
          </cell>
          <cell r="E1449" t="str">
            <v>BACK CUSHION-1 HANAKO N4</v>
          </cell>
          <cell r="F1449">
            <v>0</v>
          </cell>
          <cell r="G1449">
            <v>0</v>
          </cell>
          <cell r="I1449">
            <v>0</v>
          </cell>
          <cell r="N1449">
            <v>0</v>
          </cell>
          <cell r="P1449">
            <v>0</v>
          </cell>
          <cell r="Q1449">
            <v>0</v>
          </cell>
        </row>
        <row r="1450">
          <cell r="C1450" t="str">
            <v>HAN-I9-039</v>
          </cell>
          <cell r="E1450" t="str">
            <v>BACK CUSHION-2 HANAKO N4</v>
          </cell>
          <cell r="F1450">
            <v>0</v>
          </cell>
          <cell r="G1450">
            <v>0</v>
          </cell>
          <cell r="I1450">
            <v>0</v>
          </cell>
          <cell r="N1450">
            <v>0</v>
          </cell>
          <cell r="P1450">
            <v>0</v>
          </cell>
          <cell r="Q1450">
            <v>0</v>
          </cell>
        </row>
        <row r="1451">
          <cell r="C1451" t="str">
            <v>HAN-I9-056</v>
          </cell>
          <cell r="E1451" t="str">
            <v>BACK CUSHION-1 HANAKO L6</v>
          </cell>
          <cell r="F1451">
            <v>0</v>
          </cell>
          <cell r="G1451">
            <v>0</v>
          </cell>
          <cell r="I1451">
            <v>0</v>
          </cell>
          <cell r="N1451">
            <v>0</v>
          </cell>
          <cell r="P1451">
            <v>0</v>
          </cell>
          <cell r="Q1451">
            <v>0</v>
          </cell>
        </row>
        <row r="1452">
          <cell r="C1452" t="str">
            <v>HAN-I9-057</v>
          </cell>
          <cell r="E1452" t="str">
            <v>BACK CUSHION-2 HANAKO L6</v>
          </cell>
          <cell r="F1452">
            <v>0</v>
          </cell>
          <cell r="G1452">
            <v>0</v>
          </cell>
          <cell r="I1452">
            <v>0</v>
          </cell>
          <cell r="N1452">
            <v>0</v>
          </cell>
          <cell r="P1452">
            <v>0</v>
          </cell>
          <cell r="Q1452">
            <v>0</v>
          </cell>
        </row>
        <row r="1453">
          <cell r="C1453" t="str">
            <v>HAN-I9-044</v>
          </cell>
          <cell r="E1453" t="str">
            <v>BACK CUSHION-2 HANAKO A4 BORDIR</v>
          </cell>
          <cell r="F1453">
            <v>0</v>
          </cell>
          <cell r="G1453">
            <v>0</v>
          </cell>
          <cell r="I1453">
            <v>0</v>
          </cell>
          <cell r="N1453">
            <v>0</v>
          </cell>
          <cell r="P1453">
            <v>0</v>
          </cell>
          <cell r="Q1453">
            <v>0</v>
          </cell>
        </row>
        <row r="1454">
          <cell r="C1454" t="str">
            <v>TAR-I9-047</v>
          </cell>
          <cell r="E1454" t="str">
            <v>SEAT CUSHION TARO S N5</v>
          </cell>
          <cell r="F1454">
            <v>0</v>
          </cell>
          <cell r="G1454">
            <v>0</v>
          </cell>
          <cell r="I1454">
            <v>0</v>
          </cell>
          <cell r="N1454">
            <v>0</v>
          </cell>
          <cell r="P1454">
            <v>0</v>
          </cell>
          <cell r="Q1454">
            <v>0</v>
          </cell>
        </row>
        <row r="1455">
          <cell r="C1455" t="str">
            <v>HAN-I9-022</v>
          </cell>
          <cell r="E1455" t="str">
            <v>BACK CUSHION-1 HANAKO N5</v>
          </cell>
          <cell r="F1455">
            <v>0</v>
          </cell>
          <cell r="G1455">
            <v>0</v>
          </cell>
          <cell r="I1455">
            <v>0</v>
          </cell>
          <cell r="N1455">
            <v>0</v>
          </cell>
          <cell r="P1455">
            <v>0</v>
          </cell>
          <cell r="Q1455">
            <v>0</v>
          </cell>
        </row>
        <row r="1456">
          <cell r="C1456" t="str">
            <v>HAN-I9-035</v>
          </cell>
          <cell r="E1456" t="str">
            <v>BACK CUSHION-2 HANAKO N5</v>
          </cell>
          <cell r="F1456">
            <v>0</v>
          </cell>
          <cell r="G1456">
            <v>0</v>
          </cell>
          <cell r="I1456">
            <v>0</v>
          </cell>
          <cell r="N1456">
            <v>0</v>
          </cell>
          <cell r="P1456">
            <v>0</v>
          </cell>
          <cell r="Q1456">
            <v>0</v>
          </cell>
        </row>
        <row r="1457">
          <cell r="C1457" t="str">
            <v>HAN-I9-078</v>
          </cell>
          <cell r="E1457" t="str">
            <v>BACK CUSHION-1 HANAKO A1</v>
          </cell>
          <cell r="F1457">
            <v>0</v>
          </cell>
          <cell r="G1457">
            <v>0</v>
          </cell>
          <cell r="I1457">
            <v>0</v>
          </cell>
          <cell r="N1457">
            <v>0</v>
          </cell>
          <cell r="P1457">
            <v>0</v>
          </cell>
          <cell r="Q1457">
            <v>0</v>
          </cell>
        </row>
        <row r="1458">
          <cell r="C1458" t="str">
            <v>HAN-I9-079</v>
          </cell>
          <cell r="E1458" t="str">
            <v>BACK CUSHION-2 HANAKO A1</v>
          </cell>
          <cell r="F1458">
            <v>0</v>
          </cell>
          <cell r="G1458">
            <v>0</v>
          </cell>
          <cell r="I1458">
            <v>0</v>
          </cell>
          <cell r="N1458">
            <v>0</v>
          </cell>
          <cell r="P1458">
            <v>0</v>
          </cell>
          <cell r="Q1458">
            <v>0</v>
          </cell>
        </row>
        <row r="1459">
          <cell r="C1459" t="str">
            <v>TAR-I9-101</v>
          </cell>
          <cell r="E1459" t="str">
            <v>SEAT CUSHION TARO S AL 11</v>
          </cell>
          <cell r="F1459">
            <v>0</v>
          </cell>
          <cell r="G1459">
            <v>0</v>
          </cell>
          <cell r="I1459">
            <v>0</v>
          </cell>
          <cell r="N1459">
            <v>0</v>
          </cell>
          <cell r="P1459">
            <v>0</v>
          </cell>
          <cell r="Q1459">
            <v>0</v>
          </cell>
        </row>
        <row r="1460">
          <cell r="C1460" t="str">
            <v>HAN-I9-091</v>
          </cell>
          <cell r="E1460" t="str">
            <v>BACK CUSHION-1 HANAKO AL 11</v>
          </cell>
          <cell r="F1460">
            <v>0</v>
          </cell>
          <cell r="G1460">
            <v>0</v>
          </cell>
          <cell r="I1460">
            <v>0</v>
          </cell>
          <cell r="N1460">
            <v>0</v>
          </cell>
          <cell r="P1460">
            <v>0</v>
          </cell>
          <cell r="Q1460">
            <v>0</v>
          </cell>
        </row>
        <row r="1461">
          <cell r="C1461" t="str">
            <v>HAN-I9-092</v>
          </cell>
          <cell r="E1461" t="str">
            <v>BACK CUSHION-2 HANAKO AL 11</v>
          </cell>
          <cell r="F1461">
            <v>0</v>
          </cell>
          <cell r="G1461">
            <v>0</v>
          </cell>
          <cell r="I1461">
            <v>0</v>
          </cell>
          <cell r="N1461">
            <v>0</v>
          </cell>
          <cell r="P1461">
            <v>0</v>
          </cell>
          <cell r="Q1461">
            <v>0</v>
          </cell>
        </row>
        <row r="1462">
          <cell r="C1462" t="str">
            <v>HAN-I9-029</v>
          </cell>
          <cell r="E1462" t="str">
            <v>BACK CUSHION-1 HANAKO O7</v>
          </cell>
          <cell r="F1462">
            <v>0</v>
          </cell>
          <cell r="G1462">
            <v>0</v>
          </cell>
          <cell r="I1462">
            <v>0</v>
          </cell>
          <cell r="N1462">
            <v>0</v>
          </cell>
          <cell r="P1462">
            <v>0</v>
          </cell>
          <cell r="Q1462">
            <v>0</v>
          </cell>
        </row>
        <row r="1463">
          <cell r="C1463" t="str">
            <v>HAN-I9-030</v>
          </cell>
          <cell r="E1463" t="str">
            <v>BACK CUSHION-2 HANAKO O7</v>
          </cell>
          <cell r="F1463">
            <v>0</v>
          </cell>
          <cell r="G1463">
            <v>0</v>
          </cell>
          <cell r="I1463">
            <v>0</v>
          </cell>
          <cell r="N1463">
            <v>0</v>
          </cell>
          <cell r="P1463">
            <v>0</v>
          </cell>
          <cell r="Q1463">
            <v>0</v>
          </cell>
        </row>
        <row r="1464">
          <cell r="C1464" t="str">
            <v>TAR-I9-058</v>
          </cell>
          <cell r="E1464" t="str">
            <v>BACK CUSHION-1 TARO O7</v>
          </cell>
          <cell r="F1464">
            <v>60</v>
          </cell>
          <cell r="G1464">
            <v>0</v>
          </cell>
          <cell r="I1464">
            <v>0</v>
          </cell>
          <cell r="K1464">
            <v>30</v>
          </cell>
          <cell r="N1464">
            <v>30</v>
          </cell>
          <cell r="P1464">
            <v>0</v>
          </cell>
          <cell r="Q1464">
            <v>0</v>
          </cell>
        </row>
        <row r="1465">
          <cell r="C1465" t="str">
            <v>TAR-I9-059</v>
          </cell>
          <cell r="E1465" t="str">
            <v>BACK CUSHION-2 TARO O7</v>
          </cell>
          <cell r="F1465">
            <v>60</v>
          </cell>
          <cell r="G1465">
            <v>0</v>
          </cell>
          <cell r="I1465">
            <v>0</v>
          </cell>
          <cell r="K1465">
            <v>30</v>
          </cell>
          <cell r="N1465">
            <v>30</v>
          </cell>
          <cell r="P1465">
            <v>0</v>
          </cell>
          <cell r="Q1465">
            <v>0</v>
          </cell>
        </row>
        <row r="1466">
          <cell r="C1466" t="str">
            <v>TAR-I9-051</v>
          </cell>
          <cell r="E1466" t="str">
            <v>SEAT CUSHION TARO S O7</v>
          </cell>
          <cell r="F1466">
            <v>60</v>
          </cell>
          <cell r="G1466">
            <v>0</v>
          </cell>
          <cell r="I1466">
            <v>0</v>
          </cell>
          <cell r="K1466">
            <v>30</v>
          </cell>
          <cell r="N1466">
            <v>30</v>
          </cell>
          <cell r="P1466">
            <v>0</v>
          </cell>
          <cell r="Q1466">
            <v>0</v>
          </cell>
        </row>
        <row r="1467">
          <cell r="C1467">
            <v>4</v>
          </cell>
          <cell r="D1467">
            <v>5</v>
          </cell>
          <cell r="E1467" t="str">
            <v>BACK CUSHION-2 TARO L7 BORDIR</v>
          </cell>
          <cell r="F1467">
            <v>0</v>
          </cell>
          <cell r="G1467">
            <v>0</v>
          </cell>
          <cell r="I1467">
            <v>0</v>
          </cell>
          <cell r="N1467">
            <v>0</v>
          </cell>
          <cell r="P1467">
            <v>0</v>
          </cell>
          <cell r="Q1467">
            <v>0</v>
          </cell>
        </row>
        <row r="1468">
          <cell r="C1468">
            <v>6</v>
          </cell>
          <cell r="D1468">
            <v>7</v>
          </cell>
          <cell r="E1468" t="str">
            <v>BACK CUSHION-2 TARO D7 BORDIR</v>
          </cell>
          <cell r="F1468">
            <v>0</v>
          </cell>
          <cell r="G1468">
            <v>0</v>
          </cell>
          <cell r="I1468">
            <v>0</v>
          </cell>
          <cell r="N1468">
            <v>0</v>
          </cell>
          <cell r="P1468">
            <v>0</v>
          </cell>
          <cell r="Q1468">
            <v>0</v>
          </cell>
        </row>
        <row r="1469">
          <cell r="C1469">
            <v>14</v>
          </cell>
          <cell r="D1469">
            <v>16</v>
          </cell>
          <cell r="E1469" t="str">
            <v>BACK CUSHION-1 TARO N4</v>
          </cell>
          <cell r="F1469">
            <v>0</v>
          </cell>
          <cell r="G1469">
            <v>0</v>
          </cell>
          <cell r="I1469">
            <v>0</v>
          </cell>
          <cell r="N1469">
            <v>0</v>
          </cell>
          <cell r="P1469">
            <v>0</v>
          </cell>
          <cell r="Q1469">
            <v>0</v>
          </cell>
        </row>
        <row r="1470">
          <cell r="C1470">
            <v>15</v>
          </cell>
          <cell r="D1470">
            <v>17</v>
          </cell>
          <cell r="E1470" t="str">
            <v>BACK CUSHION-2 TARO N4</v>
          </cell>
          <cell r="F1470">
            <v>0</v>
          </cell>
          <cell r="G1470">
            <v>0</v>
          </cell>
          <cell r="I1470">
            <v>0</v>
          </cell>
          <cell r="N1470">
            <v>0</v>
          </cell>
          <cell r="P1470">
            <v>0</v>
          </cell>
          <cell r="Q1470">
            <v>0</v>
          </cell>
        </row>
        <row r="1471">
          <cell r="C1471">
            <v>24</v>
          </cell>
          <cell r="D1471">
            <v>27</v>
          </cell>
          <cell r="E1471" t="str">
            <v>SEAT CUSHION TARO-S L2</v>
          </cell>
          <cell r="F1471">
            <v>0</v>
          </cell>
          <cell r="G1471">
            <v>0</v>
          </cell>
          <cell r="I1471">
            <v>0</v>
          </cell>
          <cell r="N1471">
            <v>0</v>
          </cell>
          <cell r="P1471">
            <v>0</v>
          </cell>
          <cell r="Q1471">
            <v>0</v>
          </cell>
        </row>
        <row r="1472">
          <cell r="C1472">
            <v>25</v>
          </cell>
          <cell r="D1472">
            <v>28</v>
          </cell>
          <cell r="E1472" t="str">
            <v>BACK CUSHION-1 HANAKO L2</v>
          </cell>
          <cell r="F1472">
            <v>0</v>
          </cell>
          <cell r="G1472">
            <v>0</v>
          </cell>
          <cell r="I1472">
            <v>0</v>
          </cell>
          <cell r="N1472">
            <v>0</v>
          </cell>
          <cell r="P1472">
            <v>0</v>
          </cell>
          <cell r="Q1472">
            <v>0</v>
          </cell>
        </row>
        <row r="1473">
          <cell r="C1473">
            <v>26</v>
          </cell>
          <cell r="D1473">
            <v>29</v>
          </cell>
          <cell r="E1473" t="str">
            <v>BACK CUSHION-2 HANAKO L2</v>
          </cell>
          <cell r="F1473">
            <v>0</v>
          </cell>
          <cell r="G1473">
            <v>0</v>
          </cell>
          <cell r="I1473">
            <v>0</v>
          </cell>
          <cell r="N1473">
            <v>0</v>
          </cell>
          <cell r="P1473">
            <v>0</v>
          </cell>
          <cell r="Q1473">
            <v>0</v>
          </cell>
        </row>
        <row r="1474">
          <cell r="C1474">
            <v>31</v>
          </cell>
          <cell r="D1474">
            <v>34</v>
          </cell>
          <cell r="E1474" t="str">
            <v>BACK CUSHION-1 TARO O1</v>
          </cell>
          <cell r="F1474">
            <v>0</v>
          </cell>
          <cell r="G1474">
            <v>0</v>
          </cell>
          <cell r="I1474">
            <v>0</v>
          </cell>
          <cell r="N1474">
            <v>0</v>
          </cell>
          <cell r="P1474">
            <v>0</v>
          </cell>
          <cell r="Q1474">
            <v>0</v>
          </cell>
        </row>
        <row r="1475">
          <cell r="C1475">
            <v>32</v>
          </cell>
          <cell r="D1475">
            <v>35</v>
          </cell>
          <cell r="E1475" t="str">
            <v>BACK CUSHION-2 TARO O1</v>
          </cell>
          <cell r="F1475">
            <v>0</v>
          </cell>
          <cell r="G1475">
            <v>0</v>
          </cell>
          <cell r="I1475">
            <v>0</v>
          </cell>
          <cell r="N1475">
            <v>0</v>
          </cell>
          <cell r="P1475">
            <v>0</v>
          </cell>
          <cell r="Q1475">
            <v>0</v>
          </cell>
        </row>
        <row r="1476">
          <cell r="C1476" t="str">
            <v>JIR-I9-050</v>
          </cell>
          <cell r="D1476" t="str">
            <v>JJIR-030</v>
          </cell>
          <cell r="E1476" t="str">
            <v>BACK CUSHION-1 JIRO MERAH A3</v>
          </cell>
          <cell r="F1476">
            <v>0</v>
          </cell>
          <cell r="G1476">
            <v>0</v>
          </cell>
          <cell r="I1476">
            <v>0</v>
          </cell>
          <cell r="N1476">
            <v>0</v>
          </cell>
          <cell r="P1476">
            <v>0</v>
          </cell>
          <cell r="Q1476">
            <v>0</v>
          </cell>
        </row>
        <row r="1477">
          <cell r="C1477" t="str">
            <v>JIR-I9-051</v>
          </cell>
          <cell r="D1477" t="str">
            <v>JJIR-031</v>
          </cell>
          <cell r="E1477" t="str">
            <v>BACK CUSHION-2 JIRO MERAH A3</v>
          </cell>
          <cell r="F1477">
            <v>0</v>
          </cell>
          <cell r="G1477">
            <v>0</v>
          </cell>
          <cell r="I1477">
            <v>0</v>
          </cell>
          <cell r="N1477">
            <v>0</v>
          </cell>
          <cell r="P1477">
            <v>0</v>
          </cell>
          <cell r="Q1477">
            <v>0</v>
          </cell>
        </row>
        <row r="1478">
          <cell r="C1478" t="str">
            <v>CAE-I9-060</v>
          </cell>
          <cell r="D1478" t="str">
            <v>JCAE-086</v>
          </cell>
          <cell r="E1478" t="str">
            <v>BACK CUSHION-1 CAESAR O4</v>
          </cell>
          <cell r="F1478">
            <v>0</v>
          </cell>
          <cell r="G1478">
            <v>0</v>
          </cell>
          <cell r="I1478">
            <v>0</v>
          </cell>
          <cell r="N1478">
            <v>0</v>
          </cell>
          <cell r="P1478">
            <v>0</v>
          </cell>
          <cell r="Q1478">
            <v>0</v>
          </cell>
        </row>
        <row r="1479">
          <cell r="C1479" t="str">
            <v>CAE-I9-061</v>
          </cell>
          <cell r="D1479" t="str">
            <v>JCAE-184</v>
          </cell>
          <cell r="E1479" t="str">
            <v>BACK CUSHION-2 CAESAR O4</v>
          </cell>
          <cell r="F1479">
            <v>0</v>
          </cell>
          <cell r="G1479">
            <v>0</v>
          </cell>
          <cell r="I1479">
            <v>0</v>
          </cell>
          <cell r="N1479">
            <v>0</v>
          </cell>
          <cell r="P1479">
            <v>0</v>
          </cell>
          <cell r="Q1479">
            <v>0</v>
          </cell>
        </row>
        <row r="1480">
          <cell r="C1480" t="str">
            <v>CAE-I9-071</v>
          </cell>
          <cell r="D1480" t="str">
            <v>JCAE-236</v>
          </cell>
          <cell r="E1480" t="str">
            <v>SEAT CUSHION CAESAR O4</v>
          </cell>
          <cell r="F1480">
            <v>0</v>
          </cell>
          <cell r="G1480">
            <v>0</v>
          </cell>
          <cell r="I1480">
            <v>0</v>
          </cell>
          <cell r="N1480">
            <v>0</v>
          </cell>
          <cell r="P1480">
            <v>0</v>
          </cell>
          <cell r="Q1480">
            <v>0</v>
          </cell>
        </row>
        <row r="1481">
          <cell r="C1481" t="str">
            <v>YAM-I9-030</v>
          </cell>
          <cell r="D1481" t="str">
            <v>JYAM-090</v>
          </cell>
          <cell r="E1481" t="str">
            <v>BACK CUSHION YAMATO BIRU FLORA</v>
          </cell>
          <cell r="F1481">
            <v>0</v>
          </cell>
          <cell r="G1481">
            <v>0</v>
          </cell>
          <cell r="I1481">
            <v>0</v>
          </cell>
          <cell r="N1481">
            <v>0</v>
          </cell>
          <cell r="P1481">
            <v>0</v>
          </cell>
          <cell r="Q1481">
            <v>0</v>
          </cell>
        </row>
        <row r="1482">
          <cell r="C1482" t="str">
            <v>YAM-I9-042</v>
          </cell>
          <cell r="D1482" t="str">
            <v>JYAM-109</v>
          </cell>
          <cell r="E1482" t="str">
            <v>BACK CUSHION YAMATO HIJAU FLORA</v>
          </cell>
          <cell r="F1482">
            <v>0</v>
          </cell>
          <cell r="G1482">
            <v>0</v>
          </cell>
          <cell r="I1482">
            <v>0</v>
          </cell>
          <cell r="N1482">
            <v>0</v>
          </cell>
          <cell r="P1482">
            <v>0</v>
          </cell>
          <cell r="Q1482">
            <v>0</v>
          </cell>
        </row>
        <row r="1483">
          <cell r="C1483" t="str">
            <v>COS-I9-037</v>
          </cell>
          <cell r="D1483" t="str">
            <v>JYAM-135</v>
          </cell>
          <cell r="E1483" t="str">
            <v>BACK CUSHION YAMATO RED FLORA</v>
          </cell>
          <cell r="F1483">
            <v>0</v>
          </cell>
          <cell r="G1483">
            <v>0</v>
          </cell>
          <cell r="I1483">
            <v>0</v>
          </cell>
          <cell r="N1483">
            <v>0</v>
          </cell>
          <cell r="P1483">
            <v>0</v>
          </cell>
          <cell r="Q1483">
            <v>0</v>
          </cell>
        </row>
        <row r="1484">
          <cell r="C1484" t="str">
            <v>YAM-I9-058</v>
          </cell>
          <cell r="D1484" t="str">
            <v>JYAM-133</v>
          </cell>
          <cell r="E1484" t="str">
            <v>BACK CUSHION YAMATO YELLOW FLORA</v>
          </cell>
          <cell r="F1484">
            <v>0</v>
          </cell>
          <cell r="G1484">
            <v>0</v>
          </cell>
          <cell r="I1484">
            <v>0</v>
          </cell>
          <cell r="N1484">
            <v>0</v>
          </cell>
          <cell r="P1484">
            <v>0</v>
          </cell>
          <cell r="Q1484">
            <v>0</v>
          </cell>
        </row>
        <row r="1485">
          <cell r="C1485" t="str">
            <v>YAM-I9-029</v>
          </cell>
          <cell r="D1485" t="str">
            <v>JYAM-020</v>
          </cell>
          <cell r="E1485" t="str">
            <v>SEAT CUSHION YAMATO BIRU FLORA</v>
          </cell>
          <cell r="F1485">
            <v>0</v>
          </cell>
          <cell r="G1485">
            <v>0</v>
          </cell>
          <cell r="I1485">
            <v>0</v>
          </cell>
          <cell r="N1485">
            <v>0</v>
          </cell>
          <cell r="P1485">
            <v>0</v>
          </cell>
          <cell r="Q1485">
            <v>0</v>
          </cell>
        </row>
        <row r="1486">
          <cell r="C1486" t="str">
            <v>YAM-I9-046</v>
          </cell>
          <cell r="D1486" t="str">
            <v>JYAM-114</v>
          </cell>
          <cell r="E1486" t="str">
            <v>SEAT CUSHION YAMATO GREEN FLORA</v>
          </cell>
          <cell r="F1486">
            <v>0</v>
          </cell>
          <cell r="G1486">
            <v>0</v>
          </cell>
          <cell r="I1486">
            <v>0</v>
          </cell>
          <cell r="N1486">
            <v>0</v>
          </cell>
          <cell r="P1486">
            <v>0</v>
          </cell>
          <cell r="Q1486">
            <v>0</v>
          </cell>
        </row>
        <row r="1487">
          <cell r="C1487" t="str">
            <v>YAM-I9-057</v>
          </cell>
          <cell r="D1487" t="str">
            <v>JYAM-132</v>
          </cell>
          <cell r="E1487" t="str">
            <v>SEAT CUSHION YAMATO YELLOW FLORA</v>
          </cell>
          <cell r="F1487">
            <v>0</v>
          </cell>
          <cell r="G1487">
            <v>0</v>
          </cell>
          <cell r="I1487">
            <v>0</v>
          </cell>
          <cell r="N1487">
            <v>0</v>
          </cell>
          <cell r="P1487">
            <v>0</v>
          </cell>
          <cell r="Q1487">
            <v>0</v>
          </cell>
        </row>
        <row r="1488">
          <cell r="F1488">
            <v>0</v>
          </cell>
          <cell r="G1488">
            <v>0</v>
          </cell>
          <cell r="I1488">
            <v>0</v>
          </cell>
          <cell r="N1488">
            <v>0</v>
          </cell>
          <cell r="P1488">
            <v>0</v>
          </cell>
          <cell r="Q1488">
            <v>0</v>
          </cell>
        </row>
        <row r="1489">
          <cell r="F1489">
            <v>0</v>
          </cell>
          <cell r="G1489">
            <v>0</v>
          </cell>
          <cell r="I1489">
            <v>0</v>
          </cell>
          <cell r="N1489">
            <v>0</v>
          </cell>
          <cell r="P1489">
            <v>0</v>
          </cell>
          <cell r="Q1489">
            <v>0</v>
          </cell>
        </row>
        <row r="1490">
          <cell r="F1490">
            <v>0</v>
          </cell>
          <cell r="G1490">
            <v>0</v>
          </cell>
          <cell r="I1490">
            <v>0</v>
          </cell>
          <cell r="N1490">
            <v>0</v>
          </cell>
          <cell r="P1490">
            <v>0</v>
          </cell>
          <cell r="Q1490">
            <v>0</v>
          </cell>
        </row>
        <row r="1491">
          <cell r="F1491">
            <v>0</v>
          </cell>
          <cell r="G1491">
            <v>0</v>
          </cell>
          <cell r="I1491">
            <v>0</v>
          </cell>
          <cell r="N1491">
            <v>0</v>
          </cell>
          <cell r="P1491">
            <v>0</v>
          </cell>
          <cell r="Q1491">
            <v>0</v>
          </cell>
        </row>
        <row r="1492">
          <cell r="E1492" t="str">
            <v>DWIJAYA TEKNIK</v>
          </cell>
        </row>
        <row r="1493">
          <cell r="C1493" t="str">
            <v>SUNG-011</v>
          </cell>
          <cell r="D1493" t="str">
            <v>SUNG-011</v>
          </cell>
          <cell r="E1493" t="str">
            <v>SPACER JOINT</v>
          </cell>
          <cell r="F1493">
            <v>248</v>
          </cell>
          <cell r="G1493">
            <v>0</v>
          </cell>
          <cell r="I1493">
            <v>0</v>
          </cell>
          <cell r="L1493" t="str">
            <v/>
          </cell>
          <cell r="N1493">
            <v>0</v>
          </cell>
          <cell r="P1493">
            <v>0</v>
          </cell>
          <cell r="Q1493">
            <v>0</v>
          </cell>
        </row>
        <row r="1494">
          <cell r="C1494" t="str">
            <v>HBR-028</v>
          </cell>
          <cell r="D1494" t="str">
            <v>HBR-028</v>
          </cell>
          <cell r="E1494" t="str">
            <v>ASTALL DIA 5 X 380</v>
          </cell>
          <cell r="F1494">
            <v>288</v>
          </cell>
          <cell r="G1494">
            <v>0</v>
          </cell>
          <cell r="I1494">
            <v>0</v>
          </cell>
          <cell r="L1494" t="str">
            <v/>
          </cell>
          <cell r="N1494">
            <v>0</v>
          </cell>
          <cell r="P1494">
            <v>0</v>
          </cell>
          <cell r="Q1494">
            <v>0</v>
          </cell>
        </row>
        <row r="1495">
          <cell r="C1495" t="str">
            <v>CAN-014</v>
          </cell>
          <cell r="D1495" t="str">
            <v>JCAN-001</v>
          </cell>
          <cell r="E1495" t="str">
            <v>SEAT/BACK CUSHION COSTA LIGHT GREY - BLACK</v>
          </cell>
          <cell r="F1495">
            <v>24</v>
          </cell>
          <cell r="G1495">
            <v>0</v>
          </cell>
          <cell r="I1495">
            <v>0</v>
          </cell>
          <cell r="K1495">
            <v>200</v>
          </cell>
          <cell r="L1495" t="str">
            <v/>
          </cell>
          <cell r="N1495">
            <v>200</v>
          </cell>
          <cell r="P1495">
            <v>0</v>
          </cell>
          <cell r="Q1495">
            <v>0</v>
          </cell>
        </row>
        <row r="1496">
          <cell r="C1496" t="str">
            <v>CAN-015</v>
          </cell>
          <cell r="D1496" t="str">
            <v>JCAN-002</v>
          </cell>
          <cell r="E1496" t="str">
            <v>SEAT/BACK CUSHION COSTA RED - MAROON</v>
          </cell>
          <cell r="F1496">
            <v>100</v>
          </cell>
          <cell r="G1496">
            <v>0</v>
          </cell>
          <cell r="I1496">
            <v>0</v>
          </cell>
          <cell r="K1496">
            <v>88</v>
          </cell>
          <cell r="L1496" t="str">
            <v/>
          </cell>
          <cell r="N1496">
            <v>88</v>
          </cell>
          <cell r="P1496">
            <v>0</v>
          </cell>
          <cell r="Q1496">
            <v>0</v>
          </cell>
        </row>
        <row r="1497">
          <cell r="C1497" t="str">
            <v>CAN-016</v>
          </cell>
          <cell r="D1497" t="str">
            <v>JCAN-003</v>
          </cell>
          <cell r="E1497" t="str">
            <v>SEAT/BACK CUSHION COSTA NUGGET - BROWN</v>
          </cell>
          <cell r="F1497">
            <v>0</v>
          </cell>
          <cell r="G1497">
            <v>0</v>
          </cell>
          <cell r="I1497">
            <v>0</v>
          </cell>
          <cell r="L1497" t="str">
            <v/>
          </cell>
          <cell r="N1497">
            <v>0</v>
          </cell>
          <cell r="P1497">
            <v>0</v>
          </cell>
          <cell r="Q1497">
            <v>0</v>
          </cell>
        </row>
        <row r="1498">
          <cell r="C1498" t="str">
            <v>CAN-017</v>
          </cell>
          <cell r="D1498" t="str">
            <v>JCAN-004</v>
          </cell>
          <cell r="E1498" t="str">
            <v>SEAT/BACK CUSHION COSTA BLUE CORAL - TURQUOISE BLUE</v>
          </cell>
          <cell r="F1498">
            <v>0</v>
          </cell>
          <cell r="G1498">
            <v>0</v>
          </cell>
          <cell r="I1498">
            <v>0</v>
          </cell>
          <cell r="L1498" t="str">
            <v/>
          </cell>
          <cell r="N1498">
            <v>0</v>
          </cell>
          <cell r="P1498">
            <v>0</v>
          </cell>
          <cell r="Q1498">
            <v>0</v>
          </cell>
        </row>
        <row r="1499">
          <cell r="C1499" t="str">
            <v>CAN-025</v>
          </cell>
          <cell r="D1499" t="str">
            <v>JCAN-007</v>
          </cell>
          <cell r="E1499" t="str">
            <v>SEAT/BACK CUSHION COSTA BLACK-O7</v>
          </cell>
          <cell r="F1499">
            <v>0</v>
          </cell>
          <cell r="G1499">
            <v>0</v>
          </cell>
          <cell r="I1499">
            <v>0</v>
          </cell>
          <cell r="L1499" t="str">
            <v/>
          </cell>
          <cell r="N1499">
            <v>0</v>
          </cell>
          <cell r="P1499">
            <v>0</v>
          </cell>
          <cell r="Q1499">
            <v>0</v>
          </cell>
        </row>
        <row r="1500">
          <cell r="C1500" t="str">
            <v>CAN-026</v>
          </cell>
          <cell r="D1500" t="str">
            <v>JCAN-008</v>
          </cell>
          <cell r="E1500" t="str">
            <v>SEAT/BACK CUSHION COSTA CAYMAN BLUE</v>
          </cell>
          <cell r="F1500">
            <v>0</v>
          </cell>
          <cell r="G1500">
            <v>0</v>
          </cell>
          <cell r="I1500">
            <v>0</v>
          </cell>
          <cell r="L1500" t="str">
            <v/>
          </cell>
          <cell r="N1500">
            <v>0</v>
          </cell>
          <cell r="P1500">
            <v>0</v>
          </cell>
          <cell r="Q1500">
            <v>0</v>
          </cell>
        </row>
        <row r="1501">
          <cell r="C1501" t="str">
            <v>HBR-010</v>
          </cell>
          <cell r="D1501" t="str">
            <v>JHBR-001</v>
          </cell>
          <cell r="E1501" t="str">
            <v>SEAT/BACK CUSHION CALLISTO BLUE BLACK</v>
          </cell>
          <cell r="F1501">
            <v>0</v>
          </cell>
          <cell r="G1501">
            <v>0</v>
          </cell>
          <cell r="I1501">
            <v>0</v>
          </cell>
          <cell r="K1501">
            <v>180</v>
          </cell>
          <cell r="L1501" t="str">
            <v/>
          </cell>
          <cell r="N1501">
            <v>180</v>
          </cell>
          <cell r="P1501">
            <v>0</v>
          </cell>
          <cell r="Q150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anther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Version Control"/>
      <sheetName val="Partner Listing"/>
      <sheetName val="Data Sheet"/>
      <sheetName val="Distributions"/>
      <sheetName val="reminder"/>
      <sheetName val="Views---&gt;"/>
      <sheetName val="1. OG OU CG"/>
      <sheetName val="2. Geo Country"/>
      <sheetName val="3. Award"/>
      <sheetName val="Guideline--&gt;"/>
      <sheetName val="4. Geo-OG"/>
      <sheetName val="5. OG-OU-CG "/>
      <sheetName val="Unit Impact--&gt;"/>
      <sheetName val="6. OG-OU-CG"/>
      <sheetName val="7. Geo-Country"/>
      <sheetName val="8. Award"/>
      <sheetName val="9. Eligibility"/>
      <sheetName val="10. LoR"/>
      <sheetName val="11. Years"/>
      <sheetName val="12. Gender"/>
      <sheetName val="13. Previous Rating"/>
      <sheetName val="DIRECT COST"/>
      <sheetName val="INDIRECT DETAIL"/>
      <sheetName val="panther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Excess Calc"/>
      <sheetName val="Tickmarks"/>
      <sheetName val="Threshold Calc"/>
      <sheetName val="CMA - GA"/>
      <sheetName val="Vouching"/>
      <sheetName val="Account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BSAA"/>
      <sheetName val="Depresiasi"/>
      <sheetName val="Additional"/>
      <sheetName val="Mutasi Final"/>
      <sheetName val="Disposals"/>
      <sheetName val="A"/>
      <sheetName val="LOKASI"/>
      <sheetName val="Index"/>
      <sheetName val="panther"/>
      <sheetName val="Data Sheet"/>
      <sheetName val="divI"/>
      <sheetName val="divII"/>
      <sheetName val="Worksheet in 8311 Substantive A"/>
      <sheetName val="DEPN 2001"/>
      <sheetName val="SumDet"/>
      <sheetName val="Template "/>
      <sheetName val="KKP 01 Audit"/>
      <sheetName val="Links"/>
      <sheetName val="Down Payment Invoice"/>
      <sheetName val="Input assumptions"/>
      <sheetName val="Incremental Field Inputs"/>
      <sheetName val="_Results Summary"/>
      <sheetName val="Primary Field Inputs"/>
      <sheetName val="TBM"/>
      <sheetName val="Control"/>
      <sheetName val="CAST DAYLY"/>
      <sheetName val="Input Plan"/>
      <sheetName val="DAF.INVEN U.O"/>
      <sheetName val="P10"/>
      <sheetName val="EKT"/>
      <sheetName val="ENGIN"/>
      <sheetName val="EAT"/>
      <sheetName val="TRAINING FEE"/>
      <sheetName val="ＭＰ印刷２"/>
      <sheetName val="EX RATE"/>
      <sheetName val="Revaluation"/>
      <sheetName val="Terms"/>
      <sheetName val="JAN"/>
      <sheetName val="OU"/>
      <sheetName val="ACC_NUM"/>
      <sheetName val="DIS Jan&quot;09"/>
      <sheetName val="ACM0131(GT)"/>
      <sheetName val="计划"/>
      <sheetName val="Interim --&gt; Top"/>
      <sheetName val="Marshal"/>
      <sheetName val="Permanent info"/>
      <sheetName val="lampi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Ref"/>
      <sheetName val="Neraca Awal"/>
      <sheetName val="110-001"/>
      <sheetName val="120-001"/>
      <sheetName val="120-002"/>
      <sheetName val="120-003"/>
      <sheetName val="120-004"/>
      <sheetName val="120-005"/>
      <sheetName val="130-000"/>
      <sheetName val="130-001"/>
      <sheetName val="130-002"/>
      <sheetName val="130-003"/>
      <sheetName val="130-004"/>
      <sheetName val="130-005"/>
      <sheetName val="130-006"/>
      <sheetName val="130-007"/>
      <sheetName val="130-008"/>
      <sheetName val="130-009"/>
      <sheetName val="131-001"/>
      <sheetName val="131-002"/>
      <sheetName val="131-003"/>
      <sheetName val="131-004"/>
      <sheetName val="133-001"/>
      <sheetName val="134-001"/>
      <sheetName val="135-001"/>
      <sheetName val="135-002"/>
      <sheetName val="135-003"/>
      <sheetName val="135-004"/>
      <sheetName val="140-001"/>
      <sheetName val="140-002"/>
      <sheetName val="140-003"/>
      <sheetName val="150-001"/>
      <sheetName val="150-002"/>
      <sheetName val="160-001"/>
      <sheetName val="160-002"/>
      <sheetName val="170-001"/>
      <sheetName val="170-002"/>
      <sheetName val="180-001"/>
      <sheetName val="210-001"/>
      <sheetName val="210-002"/>
      <sheetName val="220-002"/>
      <sheetName val="230-001"/>
      <sheetName val="230-002"/>
      <sheetName val="230-003"/>
      <sheetName val="230-005"/>
      <sheetName val="240-001"/>
      <sheetName val="250-001"/>
      <sheetName val="250-002"/>
      <sheetName val="260-001"/>
      <sheetName val="260-002"/>
      <sheetName val="270-001"/>
      <sheetName val="270-002"/>
      <sheetName val="280-100"/>
      <sheetName val="280-701"/>
      <sheetName val="280-702"/>
      <sheetName val="280-703"/>
      <sheetName val="280-704"/>
      <sheetName val="310-001"/>
      <sheetName val="320-001"/>
      <sheetName val="320-002"/>
      <sheetName val="410-001OKE"/>
      <sheetName val="410-002"/>
      <sheetName val="420-001"/>
      <sheetName val="420-002"/>
      <sheetName val="430-001"/>
      <sheetName val="440-001"/>
      <sheetName val="410-005"/>
      <sheetName val="450-001"/>
      <sheetName val="510-001OKE"/>
      <sheetName val="510-002"/>
      <sheetName val="510-003"/>
      <sheetName val="510-004"/>
      <sheetName val="520-001"/>
      <sheetName val="520-002"/>
      <sheetName val="520-003"/>
      <sheetName val="530-001"/>
      <sheetName val="510-005"/>
      <sheetName val="601-001OKE"/>
      <sheetName val="601-002"/>
      <sheetName val="601-003"/>
      <sheetName val="602-001OKE"/>
      <sheetName val="602-002"/>
      <sheetName val="602-003"/>
      <sheetName val="603-001"/>
      <sheetName val="603-002"/>
      <sheetName val="603-003"/>
      <sheetName val="604-001OKE"/>
      <sheetName val="604-002"/>
      <sheetName val="604-003"/>
      <sheetName val="605-001"/>
      <sheetName val="605-002"/>
      <sheetName val="605-003"/>
      <sheetName val="606-001"/>
      <sheetName val="606-002"/>
      <sheetName val="606-003"/>
      <sheetName val="606-001oke"/>
      <sheetName val="607-001"/>
      <sheetName val="607-002"/>
      <sheetName val="607-003"/>
      <sheetName val="608-001"/>
      <sheetName val="608-002"/>
      <sheetName val="608-003"/>
      <sheetName val="609-001"/>
      <sheetName val="609-002"/>
      <sheetName val="609-003"/>
      <sheetName val="610-001"/>
      <sheetName val="610-002"/>
      <sheetName val="610-003"/>
      <sheetName val="611-001"/>
      <sheetName val="612-001"/>
      <sheetName val="612-002"/>
      <sheetName val="612-003"/>
      <sheetName val="613-001"/>
      <sheetName val="613-002"/>
      <sheetName val="614-001"/>
      <sheetName val="614-002"/>
      <sheetName val="614-003"/>
      <sheetName val="615-001"/>
      <sheetName val="615-002"/>
      <sheetName val="615-003"/>
      <sheetName val="616-001"/>
      <sheetName val="616-002"/>
      <sheetName val="616-003"/>
      <sheetName val="617-001"/>
      <sheetName val="618-001"/>
      <sheetName val="619-001"/>
      <sheetName val="619-002"/>
      <sheetName val="D.PENDAPATAN"/>
      <sheetName val="D.USAHA"/>
      <sheetName val="D.OPERASIONAL"/>
      <sheetName val="D.PEN&amp;BIBANK"/>
      <sheetName val="RUGI LABA"/>
      <sheetName val="NeracaPercobaan"/>
      <sheetName val="MASTER RUGI LABA"/>
      <sheetName val="NERACA"/>
      <sheetName val="NERACA PENUTUPAN"/>
      <sheetName val="RUGI LABA OUT"/>
      <sheetName val="RUGI LABA MPS"/>
      <sheetName val="RUGI LABA TRAINING"/>
      <sheetName val="LABA DITAHN"/>
      <sheetName val="NrcPercobaanStlhPenutupan"/>
    </sheetNames>
    <sheetDataSet>
      <sheetData sheetId="0" refreshError="1">
        <row r="3">
          <cell r="A3" t="str">
            <v>110-001</v>
          </cell>
          <cell r="B3" t="str">
            <v>Kas</v>
          </cell>
        </row>
        <row r="4">
          <cell r="A4" t="str">
            <v>120-001</v>
          </cell>
          <cell r="B4" t="str">
            <v>Bank BCA</v>
          </cell>
        </row>
        <row r="5">
          <cell r="A5" t="str">
            <v>120-002</v>
          </cell>
          <cell r="B5" t="str">
            <v>Bank Mandiri</v>
          </cell>
        </row>
        <row r="6">
          <cell r="A6" t="str">
            <v>120-003</v>
          </cell>
          <cell r="B6" t="str">
            <v>Bank BNI (201)</v>
          </cell>
        </row>
        <row r="7">
          <cell r="A7" t="str">
            <v>120-004</v>
          </cell>
          <cell r="B7" t="str">
            <v>Bank BNI (001)</v>
          </cell>
        </row>
        <row r="8">
          <cell r="A8" t="str">
            <v>120-005</v>
          </cell>
          <cell r="B8" t="str">
            <v>Bank Universal</v>
          </cell>
        </row>
        <row r="9">
          <cell r="A9" t="str">
            <v>130-001</v>
          </cell>
          <cell r="B9" t="str">
            <v>Piutang Dagang GE</v>
          </cell>
        </row>
        <row r="10">
          <cell r="A10" t="str">
            <v>130-002</v>
          </cell>
          <cell r="B10" t="str">
            <v>Piutang Dagang SCB</v>
          </cell>
        </row>
        <row r="11">
          <cell r="A11" t="str">
            <v>130-003</v>
          </cell>
          <cell r="B11" t="str">
            <v>Piutang Dagang DB</v>
          </cell>
        </row>
        <row r="12">
          <cell r="A12" t="str">
            <v>130-004</v>
          </cell>
          <cell r="B12" t="str">
            <v>Piutang Dagang Prudential</v>
          </cell>
        </row>
        <row r="13">
          <cell r="A13" t="str">
            <v>130-005</v>
          </cell>
          <cell r="B13" t="str">
            <v>Piutang Dagang 3M</v>
          </cell>
        </row>
        <row r="14">
          <cell r="A14" t="str">
            <v>130-006</v>
          </cell>
          <cell r="B14" t="str">
            <v>Piutang Dagang Shell</v>
          </cell>
        </row>
        <row r="15">
          <cell r="A15" t="str">
            <v>130-007</v>
          </cell>
          <cell r="B15" t="str">
            <v>Piutang Dagang Nestle</v>
          </cell>
        </row>
        <row r="16">
          <cell r="A16" t="str">
            <v>130-008</v>
          </cell>
          <cell r="B16" t="str">
            <v>Piutang Dagang Millenia</v>
          </cell>
        </row>
        <row r="17">
          <cell r="A17" t="str">
            <v>130-009</v>
          </cell>
          <cell r="B17" t="str">
            <v>Piutang Dagang Syngenta</v>
          </cell>
        </row>
        <row r="18">
          <cell r="A18" t="str">
            <v>131-001</v>
          </cell>
          <cell r="B18" t="str">
            <v>Piutang PPn Masukan</v>
          </cell>
        </row>
        <row r="19">
          <cell r="A19" t="str">
            <v>131-002</v>
          </cell>
          <cell r="B19" t="str">
            <v>Piutang PPh Psl 21</v>
          </cell>
        </row>
        <row r="20">
          <cell r="A20" t="str">
            <v>131-003</v>
          </cell>
          <cell r="B20" t="str">
            <v>Piutang PPh Psl 25</v>
          </cell>
        </row>
        <row r="21">
          <cell r="A21" t="str">
            <v>131-004</v>
          </cell>
          <cell r="B21" t="str">
            <v xml:space="preserve">Piutang PPh Psl 23 </v>
          </cell>
        </row>
        <row r="22">
          <cell r="A22" t="str">
            <v>132-001</v>
          </cell>
          <cell r="B22" t="str">
            <v>Piutang Payroll Trimurti (Hitss)</v>
          </cell>
        </row>
        <row r="23">
          <cell r="A23" t="str">
            <v>132-002</v>
          </cell>
          <cell r="B23" t="str">
            <v>Piutang Payroll Ismaila Tyastanto</v>
          </cell>
        </row>
        <row r="24">
          <cell r="A24" t="str">
            <v>132-003</v>
          </cell>
          <cell r="B24" t="str">
            <v>Piutang Payroll Etty Iqbal</v>
          </cell>
        </row>
        <row r="25">
          <cell r="A25" t="str">
            <v>133-001</v>
          </cell>
          <cell r="B25" t="str">
            <v>Piutang Karyawan GE</v>
          </cell>
        </row>
        <row r="26">
          <cell r="A26" t="str">
            <v>133-002</v>
          </cell>
          <cell r="B26" t="str">
            <v>Piutang Karyawan SCB</v>
          </cell>
        </row>
        <row r="27">
          <cell r="A27" t="str">
            <v>134-001</v>
          </cell>
          <cell r="B27" t="str">
            <v>Piutang HRIC</v>
          </cell>
        </row>
        <row r="28">
          <cell r="A28" t="str">
            <v>135-001</v>
          </cell>
          <cell r="B28" t="str">
            <v>Piutang Ismaila</v>
          </cell>
        </row>
        <row r="29">
          <cell r="A29" t="str">
            <v>140-001</v>
          </cell>
          <cell r="B29" t="str">
            <v>Sewa Kantor Lt. 2 Dibayar Dimuka</v>
          </cell>
        </row>
        <row r="30">
          <cell r="A30" t="str">
            <v>140-002</v>
          </cell>
          <cell r="B30" t="str">
            <v>Sewa Kantor Lt. 3 Dibayar Dimuka</v>
          </cell>
        </row>
        <row r="31">
          <cell r="A31" t="str">
            <v>140-003</v>
          </cell>
          <cell r="B31" t="str">
            <v>Sewa Kantor Lt. 4 Dibayar Dimuka</v>
          </cell>
        </row>
        <row r="32">
          <cell r="A32" t="str">
            <v>150-001</v>
          </cell>
          <cell r="B32" t="str">
            <v>Peralatan Kantor</v>
          </cell>
        </row>
        <row r="33">
          <cell r="A33" t="str">
            <v>150-002</v>
          </cell>
          <cell r="B33" t="str">
            <v>Ak. Peny. Peralatan Kantor</v>
          </cell>
        </row>
        <row r="34">
          <cell r="A34" t="str">
            <v>160-001</v>
          </cell>
          <cell r="B34" t="str">
            <v>Kendaraan Dinas</v>
          </cell>
        </row>
        <row r="35">
          <cell r="A35" t="str">
            <v>160-002</v>
          </cell>
          <cell r="B35" t="str">
            <v>Ak. Peny. Peralatan Kendaraan</v>
          </cell>
        </row>
        <row r="36">
          <cell r="A36" t="str">
            <v>170-001</v>
          </cell>
          <cell r="B36" t="str">
            <v>Biaya Yang ditangguhkan</v>
          </cell>
        </row>
        <row r="37">
          <cell r="A37" t="str">
            <v>210-001</v>
          </cell>
          <cell r="B37" t="str">
            <v>Hutang Mata Production</v>
          </cell>
        </row>
        <row r="38">
          <cell r="A38" t="str">
            <v>210-002</v>
          </cell>
          <cell r="B38" t="str">
            <v>Hutang Proyek Nestle</v>
          </cell>
        </row>
        <row r="39">
          <cell r="A39" t="str">
            <v>220-002</v>
          </cell>
          <cell r="B39" t="str">
            <v>Hutang BNI</v>
          </cell>
        </row>
        <row r="40">
          <cell r="A40" t="str">
            <v>230-001</v>
          </cell>
          <cell r="B40" t="str">
            <v>Hutang PPN Keluaran</v>
          </cell>
        </row>
        <row r="41">
          <cell r="A41" t="str">
            <v>230-002</v>
          </cell>
          <cell r="B41" t="str">
            <v>Hutang Psl 23 (Memotong)</v>
          </cell>
        </row>
        <row r="42">
          <cell r="A42" t="str">
            <v>230-003</v>
          </cell>
          <cell r="B42" t="str">
            <v>Hutang PPH Psl 21</v>
          </cell>
        </row>
        <row r="43">
          <cell r="A43" t="str">
            <v>230-004</v>
          </cell>
          <cell r="B43" t="str">
            <v>Hutang PPH Psl 25</v>
          </cell>
        </row>
        <row r="44">
          <cell r="A44" t="str">
            <v>240-001</v>
          </cell>
          <cell r="B44" t="str">
            <v xml:space="preserve">Hutang Jamsostek </v>
          </cell>
        </row>
        <row r="45">
          <cell r="A45" t="str">
            <v>250-001</v>
          </cell>
          <cell r="B45" t="str">
            <v>Hutang Asuransi ING</v>
          </cell>
        </row>
        <row r="46">
          <cell r="A46" t="str">
            <v>250-002</v>
          </cell>
          <cell r="B46" t="str">
            <v>Hutang Asuransi BNI</v>
          </cell>
        </row>
        <row r="47">
          <cell r="A47" t="str">
            <v>260-001</v>
          </cell>
          <cell r="B47" t="str">
            <v>Hutang Leasing Elbatama</v>
          </cell>
        </row>
        <row r="48">
          <cell r="A48" t="str">
            <v>270-001</v>
          </cell>
          <cell r="B48" t="str">
            <v>Hutang Pada Ibu. Nungki</v>
          </cell>
        </row>
        <row r="49">
          <cell r="A49" t="str">
            <v>270-002</v>
          </cell>
          <cell r="B49" t="str">
            <v>Hutang Pada Bpk. Sutianto</v>
          </cell>
        </row>
        <row r="50">
          <cell r="A50" t="str">
            <v>280-100</v>
          </cell>
          <cell r="B50" t="str">
            <v>Hutang Gaji GE</v>
          </cell>
        </row>
        <row r="51">
          <cell r="A51" t="str">
            <v>280-200</v>
          </cell>
          <cell r="B51" t="str">
            <v>Hutang Gaji SCB</v>
          </cell>
        </row>
        <row r="52">
          <cell r="A52" t="str">
            <v>280-300</v>
          </cell>
          <cell r="B52" t="str">
            <v>Hutang Gaji DB</v>
          </cell>
        </row>
        <row r="53">
          <cell r="A53" t="str">
            <v>280-400</v>
          </cell>
          <cell r="B53" t="str">
            <v>Hutang Gaji Prudential</v>
          </cell>
        </row>
        <row r="54">
          <cell r="A54" t="str">
            <v>280-500</v>
          </cell>
          <cell r="B54" t="str">
            <v>Hutang Gaji 3M</v>
          </cell>
        </row>
        <row r="55">
          <cell r="A55" t="str">
            <v>280-600</v>
          </cell>
          <cell r="B55" t="str">
            <v>Hutang Gaji Shell</v>
          </cell>
        </row>
        <row r="56">
          <cell r="A56" t="str">
            <v>280-701</v>
          </cell>
          <cell r="B56" t="str">
            <v>Hutang Gaji Ismaila</v>
          </cell>
        </row>
        <row r="57">
          <cell r="A57" t="str">
            <v>280-702</v>
          </cell>
          <cell r="B57" t="str">
            <v>Hutang Gaji Etty Iqbal</v>
          </cell>
        </row>
        <row r="58">
          <cell r="A58" t="str">
            <v>280-703</v>
          </cell>
          <cell r="B58" t="str">
            <v>Hutang Gaji Trimurti</v>
          </cell>
        </row>
        <row r="59">
          <cell r="A59" t="str">
            <v>280-704</v>
          </cell>
          <cell r="B59" t="str">
            <v>Hutang Fee Ibu. Farida</v>
          </cell>
        </row>
        <row r="60">
          <cell r="A60" t="str">
            <v>310-001</v>
          </cell>
          <cell r="B60" t="str">
            <v>Modal Disetor</v>
          </cell>
        </row>
        <row r="61">
          <cell r="A61" t="str">
            <v>320-001</v>
          </cell>
          <cell r="B61" t="str">
            <v xml:space="preserve">Laba ditahan </v>
          </cell>
        </row>
        <row r="62">
          <cell r="A62" t="str">
            <v>320-002</v>
          </cell>
          <cell r="B62" t="str">
            <v>Laba / Rugi</v>
          </cell>
        </row>
        <row r="63">
          <cell r="A63" t="str">
            <v>410-001</v>
          </cell>
          <cell r="B63" t="str">
            <v>Reimb. MPS</v>
          </cell>
        </row>
        <row r="64">
          <cell r="A64" t="str">
            <v>410-002</v>
          </cell>
          <cell r="B64" t="str">
            <v>Admin Fee MPS</v>
          </cell>
        </row>
        <row r="65">
          <cell r="A65" t="str">
            <v>420-001</v>
          </cell>
          <cell r="B65" t="str">
            <v>Temp. Outsoursing</v>
          </cell>
        </row>
        <row r="66">
          <cell r="A66" t="str">
            <v>420-002</v>
          </cell>
          <cell r="B66" t="str">
            <v>Admin Fee Outsoursing</v>
          </cell>
        </row>
        <row r="67">
          <cell r="A67" t="str">
            <v>430-001</v>
          </cell>
          <cell r="B67" t="str">
            <v>Training</v>
          </cell>
        </row>
        <row r="68">
          <cell r="A68" t="str">
            <v>440-001</v>
          </cell>
          <cell r="B68" t="str">
            <v>Learning School</v>
          </cell>
        </row>
        <row r="69">
          <cell r="A69" t="str">
            <v>450-001</v>
          </cell>
          <cell r="B69" t="str">
            <v>Pendapatan Lain-Lain</v>
          </cell>
        </row>
        <row r="70">
          <cell r="A70" t="str">
            <v>510-001</v>
          </cell>
          <cell r="B70" t="str">
            <v>Tenaga Kerja Langsung MPS</v>
          </cell>
        </row>
        <row r="71">
          <cell r="A71" t="str">
            <v>510-002</v>
          </cell>
          <cell r="B71" t="str">
            <v>Jamsostek Ditanggung Klien MPS</v>
          </cell>
        </row>
        <row r="72">
          <cell r="A72" t="str">
            <v>510-003</v>
          </cell>
          <cell r="B72" t="str">
            <v>Biaya Transfer MPS</v>
          </cell>
        </row>
        <row r="73">
          <cell r="A73" t="str">
            <v>510-004</v>
          </cell>
          <cell r="B73" t="str">
            <v xml:space="preserve">Asuransi </v>
          </cell>
        </row>
        <row r="74">
          <cell r="A74" t="str">
            <v>520-001</v>
          </cell>
          <cell r="B74" t="str">
            <v>Tenaga Kerja Langsung Outsoursing</v>
          </cell>
        </row>
        <row r="75">
          <cell r="A75" t="str">
            <v>520-002</v>
          </cell>
          <cell r="B75" t="str">
            <v>Jamsostek Ditanggung Klien Outsoursing</v>
          </cell>
        </row>
        <row r="76">
          <cell r="A76" t="str">
            <v>520-003</v>
          </cell>
          <cell r="B76" t="str">
            <v>Biaya Transfer Outsoursing</v>
          </cell>
        </row>
        <row r="77">
          <cell r="A77" t="str">
            <v>530-001</v>
          </cell>
          <cell r="B77" t="str">
            <v>Training Fee</v>
          </cell>
        </row>
        <row r="78">
          <cell r="A78" t="str">
            <v>601-001</v>
          </cell>
          <cell r="B78" t="str">
            <v>Gaji Hitss MPS</v>
          </cell>
        </row>
        <row r="79">
          <cell r="A79" t="str">
            <v>601-002</v>
          </cell>
          <cell r="B79" t="str">
            <v>Gaji Hitss Outsoursing</v>
          </cell>
        </row>
        <row r="80">
          <cell r="A80" t="str">
            <v>601-003</v>
          </cell>
          <cell r="B80" t="str">
            <v>Gaji Hitss Training</v>
          </cell>
        </row>
        <row r="81">
          <cell r="A81" t="str">
            <v>602-001</v>
          </cell>
          <cell r="B81" t="str">
            <v>Jamsostek Ditanggung Hitss MPS</v>
          </cell>
        </row>
        <row r="82">
          <cell r="A82" t="str">
            <v>602-002</v>
          </cell>
          <cell r="B82" t="str">
            <v>Jamsostek Ditanggung Hitss Outsoursing</v>
          </cell>
        </row>
        <row r="83">
          <cell r="A83" t="str">
            <v>602-003</v>
          </cell>
          <cell r="B83" t="str">
            <v>Jamsostek Ditanggung Hitss Training</v>
          </cell>
        </row>
        <row r="84">
          <cell r="A84" t="str">
            <v>603-001</v>
          </cell>
          <cell r="B84" t="str">
            <v>Asuransi Hitss MPS</v>
          </cell>
        </row>
        <row r="85">
          <cell r="A85" t="str">
            <v>603-002</v>
          </cell>
          <cell r="B85" t="str">
            <v>Asuransi Hitss Outsoursing</v>
          </cell>
        </row>
        <row r="86">
          <cell r="A86" t="str">
            <v>603-003</v>
          </cell>
          <cell r="B86" t="str">
            <v>Asuransi Hitss Training</v>
          </cell>
        </row>
        <row r="87">
          <cell r="A87" t="str">
            <v>604-001</v>
          </cell>
          <cell r="B87" t="str">
            <v>Telp,Listrik,Internet MPS</v>
          </cell>
        </row>
        <row r="88">
          <cell r="A88" t="str">
            <v>604-002</v>
          </cell>
          <cell r="B88" t="str">
            <v>Telp,Listrik,Internet Outsoursing</v>
          </cell>
        </row>
        <row r="89">
          <cell r="A89" t="str">
            <v>604-003</v>
          </cell>
          <cell r="B89" t="str">
            <v>Telp,Listrik,Internet Training</v>
          </cell>
        </row>
        <row r="90">
          <cell r="A90" t="str">
            <v>605-001</v>
          </cell>
          <cell r="B90" t="str">
            <v>Transportasi MPS</v>
          </cell>
        </row>
        <row r="91">
          <cell r="A91" t="str">
            <v>605-002</v>
          </cell>
          <cell r="B91" t="str">
            <v>Transportasi Outsoursing</v>
          </cell>
        </row>
        <row r="92">
          <cell r="A92" t="str">
            <v>605-003</v>
          </cell>
          <cell r="B92" t="str">
            <v>Transportasi Training</v>
          </cell>
        </row>
        <row r="93">
          <cell r="A93" t="str">
            <v>606-001</v>
          </cell>
          <cell r="B93" t="str">
            <v>Promosi &amp; Iklan MPS</v>
          </cell>
        </row>
        <row r="94">
          <cell r="A94" t="str">
            <v>606-002</v>
          </cell>
          <cell r="B94" t="str">
            <v>Promosi &amp; Iklan Outsoursing</v>
          </cell>
        </row>
        <row r="95">
          <cell r="A95" t="str">
            <v>606-003</v>
          </cell>
          <cell r="B95" t="str">
            <v>Promosi &amp; Iklan Training</v>
          </cell>
        </row>
        <row r="96">
          <cell r="A96" t="str">
            <v>607-001</v>
          </cell>
          <cell r="B96" t="str">
            <v>Perlengkapan Kantor MPS</v>
          </cell>
        </row>
        <row r="97">
          <cell r="A97" t="str">
            <v>607-002</v>
          </cell>
          <cell r="B97" t="str">
            <v>Perlengkapan Kantor Outsoursing</v>
          </cell>
        </row>
        <row r="98">
          <cell r="A98" t="str">
            <v>607-003</v>
          </cell>
          <cell r="B98" t="str">
            <v>Perlengkapan Kantor Training</v>
          </cell>
        </row>
        <row r="99">
          <cell r="A99" t="str">
            <v>608-001</v>
          </cell>
          <cell r="B99" t="str">
            <v>Makanan &amp; Minuman MPS</v>
          </cell>
        </row>
        <row r="100">
          <cell r="A100" t="str">
            <v>608-002</v>
          </cell>
          <cell r="B100" t="str">
            <v>Makanan &amp; Minuman Outsoursing</v>
          </cell>
        </row>
        <row r="101">
          <cell r="A101" t="str">
            <v>608-003</v>
          </cell>
          <cell r="B101" t="str">
            <v>Makanan &amp; Minuman Training</v>
          </cell>
        </row>
        <row r="102">
          <cell r="A102" t="str">
            <v>609-001</v>
          </cell>
          <cell r="B102" t="str">
            <v>Biaya Service MPS</v>
          </cell>
        </row>
        <row r="103">
          <cell r="A103" t="str">
            <v>609-002</v>
          </cell>
          <cell r="B103" t="str">
            <v>Biaya Service Outsoursing</v>
          </cell>
        </row>
        <row r="104">
          <cell r="A104" t="str">
            <v>609-003</v>
          </cell>
          <cell r="B104" t="str">
            <v>Biaya Service Training</v>
          </cell>
        </row>
        <row r="105">
          <cell r="A105" t="str">
            <v>610-001</v>
          </cell>
          <cell r="B105" t="str">
            <v>Entertain&amp;Sumbangan MPS</v>
          </cell>
        </row>
        <row r="106">
          <cell r="A106" t="str">
            <v>610-002</v>
          </cell>
          <cell r="B106" t="str">
            <v>Entertain&amp;Sumbangan Outsoursing</v>
          </cell>
        </row>
        <row r="107">
          <cell r="A107" t="str">
            <v>610-003</v>
          </cell>
          <cell r="B107" t="str">
            <v>Entertain&amp;Sumbangan Training</v>
          </cell>
        </row>
        <row r="108">
          <cell r="A108" t="str">
            <v>611-001</v>
          </cell>
          <cell r="B108" t="str">
            <v>Sewa Kantor Lt. 2 MPS</v>
          </cell>
        </row>
        <row r="109">
          <cell r="A109" t="str">
            <v>612-001</v>
          </cell>
          <cell r="B109" t="str">
            <v>Sewa Kantor Lt. 3 MPS</v>
          </cell>
        </row>
        <row r="110">
          <cell r="A110" t="str">
            <v>612-002</v>
          </cell>
          <cell r="B110" t="str">
            <v>Sewa Kantor Lt. 3 Outsoursing</v>
          </cell>
        </row>
        <row r="111">
          <cell r="A111" t="str">
            <v>612-003</v>
          </cell>
          <cell r="B111" t="str">
            <v>Sewa Kantor Lt. 3 Training</v>
          </cell>
        </row>
        <row r="112">
          <cell r="A112" t="str">
            <v>613-001</v>
          </cell>
          <cell r="B112" t="str">
            <v>Sewa Kantor Lt. 4 Outsoursing</v>
          </cell>
        </row>
        <row r="113">
          <cell r="A113" t="str">
            <v>613-002</v>
          </cell>
          <cell r="B113" t="str">
            <v>Sewa Kantor Lt. 4 Training</v>
          </cell>
        </row>
        <row r="114">
          <cell r="A114" t="str">
            <v>614-001</v>
          </cell>
          <cell r="B114" t="str">
            <v>Biaya Lain-Lain MPS</v>
          </cell>
        </row>
        <row r="115">
          <cell r="A115" t="str">
            <v>614-002</v>
          </cell>
          <cell r="B115" t="str">
            <v>Biaya Lain-Lain Outsoursing</v>
          </cell>
        </row>
        <row r="116">
          <cell r="A116" t="str">
            <v>614-003</v>
          </cell>
          <cell r="B116" t="str">
            <v>Biaya Lain-Lain Training</v>
          </cell>
        </row>
        <row r="117">
          <cell r="A117" t="str">
            <v>615-001</v>
          </cell>
          <cell r="B117" t="str">
            <v>Biaya Peny. Kendaraan MPS</v>
          </cell>
        </row>
        <row r="118">
          <cell r="A118" t="str">
            <v>615-002</v>
          </cell>
          <cell r="B118" t="str">
            <v>Biaya Peny. Kendaraan Outsoursing</v>
          </cell>
        </row>
        <row r="119">
          <cell r="A119" t="str">
            <v>615-003</v>
          </cell>
          <cell r="B119" t="str">
            <v>Biaya Peny. Kendaraan Training</v>
          </cell>
        </row>
        <row r="120">
          <cell r="A120" t="str">
            <v>616-001</v>
          </cell>
          <cell r="B120" t="str">
            <v>Biaya Peny. Peralatan MPS</v>
          </cell>
        </row>
        <row r="121">
          <cell r="A121" t="str">
            <v>616-002</v>
          </cell>
          <cell r="B121" t="str">
            <v>Biaya Peny. Peralatan Outsoursing</v>
          </cell>
        </row>
        <row r="122">
          <cell r="A122" t="str">
            <v>616-003</v>
          </cell>
          <cell r="B122" t="str">
            <v>Biaya Peny. Peralatan Training</v>
          </cell>
        </row>
        <row r="123">
          <cell r="A123" t="str">
            <v>617-001</v>
          </cell>
          <cell r="B123" t="str">
            <v>Bunga Pinjaman</v>
          </cell>
        </row>
        <row r="124">
          <cell r="A124" t="str">
            <v>618-001</v>
          </cell>
          <cell r="B124" t="str">
            <v>Biaya Konsultasi</v>
          </cell>
        </row>
        <row r="125">
          <cell r="A125" t="str">
            <v>619-001</v>
          </cell>
          <cell r="B125" t="str">
            <v>Pendapatan Bank</v>
          </cell>
        </row>
        <row r="126">
          <cell r="A126" t="str">
            <v>619-002</v>
          </cell>
          <cell r="B126" t="str">
            <v>Biaya Bank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"/>
      <sheetName val="Lampiran"/>
      <sheetName val="Attachment"/>
      <sheetName val="Neraca"/>
      <sheetName val="Balance Sheet"/>
      <sheetName val="Rugi Laba"/>
      <sheetName val="Income Statm"/>
      <sheetName val="Rek Fiskal"/>
      <sheetName val="Fiscal Rec"/>
      <sheetName val="Rek Fiskal-detail"/>
      <sheetName val="PPh 25"/>
      <sheetName val="Art.25"/>
      <sheetName val="PPh 22"/>
      <sheetName val="Art 22"/>
      <sheetName val="PPh 25 calc."/>
      <sheetName val="Art 25 calc"/>
      <sheetName val="Daftar Pengurus"/>
      <sheetName val="Comm. List"/>
      <sheetName val="Daftar Pemegang Saham"/>
      <sheetName val="Shareholder List"/>
      <sheetName val="Fiskal"/>
      <sheetName val="Entertainment"/>
      <sheetName val="Aktiva Tetap"/>
      <sheetName val="Fixed Assets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P&amp;L98"/>
      <sheetName val="Excess Calc"/>
      <sheetName val="Ref"/>
      <sheetName val="A"/>
      <sheetName val="CRA-Detail"/>
      <sheetName val="Fixset"/>
      <sheetName val="Disposals"/>
      <sheetName val="0220"/>
      <sheetName val="Template "/>
      <sheetName val="Data"/>
      <sheetName val="account"/>
      <sheetName val="Ex-Rate"/>
      <sheetName val="Detail-PARENT"/>
      <sheetName val="VALIDASI"/>
      <sheetName val="Permanent info"/>
      <sheetName val="CRITERIA3"/>
      <sheetName val="WPL"/>
      <sheetName val="SUD"/>
      <sheetName val="Ab oct 07"/>
      <sheetName val="ABSN  April 09 ~ Mei 09 ok"/>
      <sheetName val="Bonus kwartal"/>
      <sheetName val="TAG-GAJI"/>
      <sheetName val="Instructions"/>
      <sheetName val="Irregular Income"/>
      <sheetName val="FE-1770.P1"/>
      <sheetName val="ATTR16.2A"/>
      <sheetName val="RATE-NEW"/>
      <sheetName val="tb1"/>
      <sheetName val="LPP-2"/>
      <sheetName val="Balance_Sheet"/>
      <sheetName val="Rugi_Laba"/>
      <sheetName val="Income_Statm"/>
      <sheetName val="Rek_Fiskal"/>
      <sheetName val="Fiscal_Rec"/>
      <sheetName val="Rek_Fiskal-detail"/>
      <sheetName val="PPh_25"/>
      <sheetName val="Art_25"/>
      <sheetName val="PPh_22"/>
      <sheetName val="Art_22"/>
      <sheetName val="PPh_25_calc_"/>
      <sheetName val="Art_25_calc"/>
      <sheetName val="Daftar_Pengurus"/>
      <sheetName val="Comm__List"/>
      <sheetName val="Daftar_Pemegang_Saham"/>
      <sheetName val="Shareholder_List"/>
      <sheetName val="Aktiva_Tetap"/>
      <sheetName val="Fixed_Assets"/>
      <sheetName val="FI-1771_P1"/>
      <sheetName val="FE-1771_P1"/>
      <sheetName val="FI-1771_P2"/>
      <sheetName val="FE-1771_P2"/>
      <sheetName val="Assumptions"/>
      <sheetName val="A104"/>
      <sheetName val="A106"/>
      <sheetName val="A108"/>
      <sheetName val="A20S"/>
      <sheetName val="DEC"/>
      <sheetName val="CRITERIA2"/>
      <sheetName val="ABS Jun ~Juli 2011"/>
      <sheetName val="ProductionTarget50Pct"/>
      <sheetName val="CAPEX"/>
      <sheetName val="fm13(Giro)"/>
      <sheetName val="Bukubesar"/>
      <sheetName val="Cover"/>
      <sheetName val="Graphs1"/>
      <sheetName val="Graphs2"/>
      <sheetName val="Graphs3"/>
      <sheetName val="MktShare"/>
      <sheetName val="Admin_brd"/>
      <sheetName val="Admin_pkg"/>
      <sheetName val="Admin_calcs"/>
      <sheetName val="Table_SAP"/>
      <sheetName val="alamat"/>
      <sheetName val="P&amp;L"/>
      <sheetName val="IM"/>
      <sheetName val="IM _in_"/>
      <sheetName val="IM _out_"/>
      <sheetName val="Asset"/>
      <sheetName val="Input_BP"/>
      <sheetName val="Code"/>
      <sheetName val="1"/>
      <sheetName val="Cont_"/>
      <sheetName val="Input_Data"/>
      <sheetName val="Input"/>
      <sheetName val="AP Trade"/>
      <sheetName val="Basic_Information"/>
      <sheetName val="KODE"/>
      <sheetName val="WBS1"/>
      <sheetName val="General Info"/>
      <sheetName val="Q-PC1"/>
      <sheetName val="Q-PC2"/>
      <sheetName val="Excess_Calc"/>
      <sheetName val="Permanent_info"/>
      <sheetName val="Template_"/>
      <sheetName val="Actuals &amp; Prior Yr. Figures"/>
      <sheetName val="Annual Budget Figures"/>
      <sheetName val="MainMenu"/>
      <sheetName val="Financial Reports"/>
      <sheetName val="Index"/>
      <sheetName val="Calcs"/>
      <sheetName val="CRITERIA1"/>
      <sheetName val="Sheet1"/>
      <sheetName val="2001Marshal"/>
      <sheetName val="BP1_23"/>
      <sheetName val="FUTURES"/>
      <sheetName val="Access"/>
      <sheetName val="1999 CIT calc Final"/>
      <sheetName val="PPH1298S"/>
      <sheetName val="Balance_Sheet1"/>
      <sheetName val="Rugi_Laba1"/>
      <sheetName val="Income_Statm1"/>
      <sheetName val="Rek_Fiskal1"/>
      <sheetName val="Fiscal_Rec1"/>
      <sheetName val="Rek_Fiskal-detail1"/>
      <sheetName val="PPh_251"/>
      <sheetName val="Art_251"/>
      <sheetName val="PPh_221"/>
      <sheetName val="Art_221"/>
      <sheetName val="PPh_25_calc_1"/>
      <sheetName val="Art_25_calc1"/>
      <sheetName val="Daftar_Pengurus1"/>
      <sheetName val="Comm__List1"/>
      <sheetName val="Daftar_Pemegang_Saham1"/>
      <sheetName val="Shareholder_List1"/>
      <sheetName val="Aktiva_Tetap1"/>
      <sheetName val="Fixed_Assets1"/>
      <sheetName val="FI-1771_P11"/>
      <sheetName val="FE-1771_P11"/>
      <sheetName val="FI-1771_P21"/>
      <sheetName val="FE-1771_P21"/>
      <sheetName val="Balance_Sheet2"/>
      <sheetName val="Rugi_Laba2"/>
      <sheetName val="Income_Statm2"/>
      <sheetName val="Rek_Fiskal2"/>
      <sheetName val="Fiscal_Rec2"/>
      <sheetName val="Rek_Fiskal-detail2"/>
      <sheetName val="PPh_252"/>
      <sheetName val="Art_252"/>
      <sheetName val="PPh_222"/>
      <sheetName val="Art_222"/>
      <sheetName val="PPh_25_calc_2"/>
      <sheetName val="Art_25_calc2"/>
      <sheetName val="Daftar_Pengurus2"/>
      <sheetName val="Comm__List2"/>
      <sheetName val="Daftar_Pemegang_Saham2"/>
      <sheetName val="Shareholder_List2"/>
      <sheetName val="Aktiva_Tetap2"/>
      <sheetName val="Fixed_Assets2"/>
      <sheetName val="FI-1771_P12"/>
      <sheetName val="FE-1771_P12"/>
      <sheetName val="FI-1771_P22"/>
      <sheetName val="FE-1771_P22"/>
      <sheetName val="COGS"/>
      <sheetName val="Segment"/>
      <sheetName val="segmen"/>
      <sheetName val="Trading Statement"/>
      <sheetName val="U-3.1.1 telephone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Lookups"/>
      <sheetName val="Currency Table"/>
      <sheetName val="Coeffs"/>
      <sheetName val="Level 1-3 Listing"/>
      <sheetName val="2"/>
      <sheetName val="2000 std cost"/>
      <sheetName val="Profile"/>
      <sheetName val="COA (2)"/>
      <sheetName val="Subacc"/>
      <sheetName val="Fill in data"/>
      <sheetName val="Links"/>
      <sheetName val="Ab_oct_07"/>
      <sheetName val="ABSN__April_09_~_Mei_09_ok"/>
      <sheetName val="Bonus_kwartal"/>
      <sheetName val="Maint"/>
      <sheetName val="LC"/>
      <sheetName val="chemcal"/>
      <sheetName val="Sheet1 (2)"/>
      <sheetName val="FE-1770-I"/>
      <sheetName val="FE-1770-II"/>
      <sheetName val="Data Sheet"/>
      <sheetName val="Sheet2"/>
      <sheetName val="instalasi disp Mei"/>
      <sheetName val="Cost-Bud"/>
      <sheetName val="Turnover-Bud"/>
      <sheetName val="Vol-Bud"/>
      <sheetName val="TB"/>
      <sheetName val="OLDMAP"/>
      <sheetName val="SCORE_RC_Code"/>
      <sheetName val="Austria"/>
      <sheetName val="Chile"/>
      <sheetName val="Finland"/>
      <sheetName val="Greece"/>
      <sheetName val="Hungary"/>
      <sheetName val="Israel"/>
      <sheetName val="Luxembourg"/>
      <sheetName val="Norway"/>
      <sheetName val="Poland"/>
      <sheetName val="Slovakia"/>
      <sheetName val="IS"/>
      <sheetName val="rekap impor"/>
      <sheetName val="NOMOR PERKIRAAN"/>
      <sheetName val="Identitas"/>
      <sheetName val="Module2"/>
      <sheetName val="Trf-SAP"/>
      <sheetName val="adj"/>
      <sheetName val="Rate"/>
      <sheetName val="14"/>
      <sheetName val="3"/>
      <sheetName val="40"/>
      <sheetName val="E-1-1"/>
      <sheetName val="HO Use"/>
      <sheetName val="2003 BGT C Flow"/>
      <sheetName val="Cashflow Report Act vs Bgt"/>
      <sheetName val="BGT Cashflow "/>
      <sheetName val="AC"/>
      <sheetName val="HARVEST02"/>
      <sheetName val="412src2"/>
      <sheetName val="412"/>
      <sheetName val="SELISIHKURSSOURCE"/>
      <sheetName val="KU-Ajt'03"/>
      <sheetName val="KB-Ajt'03"/>
      <sheetName val="KS-Ajt'03"/>
      <sheetName val="KT-Ajt'03"/>
      <sheetName val="Mill-Ajt'03"/>
      <sheetName val="F1771-2"/>
      <sheetName val="PRE"/>
      <sheetName val="ACC_NUM"/>
      <sheetName val="@@BMA Gbx - Pack Config"/>
      <sheetName val="CASTING"/>
      <sheetName val="DFR CT"/>
      <sheetName val="prod"/>
      <sheetName val="GRAH PLAN"/>
      <sheetName val="BEP ACT"/>
      <sheetName val="FA Movement"/>
      <sheetName val="Scoping"/>
      <sheetName val="GenInfo"/>
      <sheetName val="FS Data"/>
      <sheetName val="1AB"/>
      <sheetName val="Appendix A - Navigator"/>
      <sheetName val="1771 III"/>
      <sheetName val="1771 IV"/>
      <sheetName val="1771 I"/>
      <sheetName val="7AB"/>
      <sheetName val="1771"/>
      <sheetName val="2AB"/>
      <sheetName val="data_val"/>
      <sheetName val="AccRef"/>
      <sheetName val="divI"/>
      <sheetName val="divII"/>
      <sheetName val="DCOST"/>
      <sheetName val="MCOST2"/>
      <sheetName val="PARAMETERS"/>
      <sheetName val="CIP_USD"/>
      <sheetName val="YearEnd02"/>
      <sheetName val="BLI_CostCenter"/>
      <sheetName val="BLI_Facility"/>
      <sheetName val="BLI_PaymentType"/>
      <sheetName val="summary-1"/>
      <sheetName val="Control"/>
      <sheetName val="Total OP"/>
    </sheetNames>
    <sheetDataSet>
      <sheetData sheetId="0" refreshError="1">
        <row r="6">
          <cell r="I6" t="str">
            <v>Jl. Rawaterate I No. 1, Pulogadung Industrial Estate</v>
          </cell>
        </row>
        <row r="19">
          <cell r="F19" t="str">
            <v>x</v>
          </cell>
        </row>
      </sheetData>
      <sheetData sheetId="1">
        <row r="6">
          <cell r="I6" t="str">
            <v>Jl. Rawaterate I No. 1, Pulogadung Industrial Estate</v>
          </cell>
        </row>
      </sheetData>
      <sheetData sheetId="2">
        <row r="6">
          <cell r="I6" t="str">
            <v>Jl. Rawaterate I No. 1, Pulogadung Industrial Estate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_tax cig"/>
      <sheetName val="def_tax kareb"/>
      <sheetName val="def_tax cons"/>
      <sheetName val="Sheet1"/>
      <sheetName val="NEWMAP"/>
      <sheetName val="HYPERION"/>
      <sheetName val="OLDMAP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F177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 xml:space="preserve">PROFIT &amp; LOSS </v>
          </cell>
        </row>
        <row r="2">
          <cell r="A2">
            <v>36579.771172337962</v>
          </cell>
        </row>
        <row r="4">
          <cell r="A4" t="str">
            <v>DESCRIPTION</v>
          </cell>
          <cell r="B4" t="str">
            <v>CURRENT MONTH DECEMBER 1999</v>
          </cell>
          <cell r="F4" t="str">
            <v>YEAR TO DATE 1999</v>
          </cell>
        </row>
        <row r="5">
          <cell r="B5" t="str">
            <v>BATI</v>
          </cell>
          <cell r="C5" t="str">
            <v>KAREB</v>
          </cell>
          <cell r="D5" t="str">
            <v>ADJUSTMENT</v>
          </cell>
          <cell r="E5" t="str">
            <v>CONSOLIDATION</v>
          </cell>
          <cell r="F5" t="str">
            <v>BATI</v>
          </cell>
          <cell r="G5" t="str">
            <v>KAREB</v>
          </cell>
          <cell r="H5" t="str">
            <v>ADJUSTMENT</v>
          </cell>
          <cell r="I5" t="str">
            <v>CONSOLIDATED</v>
          </cell>
        </row>
        <row r="6">
          <cell r="A6" t="str">
            <v>MANUFACTURE</v>
          </cell>
          <cell r="B6">
            <v>1317340400.0000002</v>
          </cell>
          <cell r="E6">
            <v>1317340400.0000002</v>
          </cell>
          <cell r="F6">
            <v>18533116880</v>
          </cell>
          <cell r="I6">
            <v>18533116880</v>
          </cell>
        </row>
        <row r="7">
          <cell r="A7" t="str">
            <v>SALES QUANTITY (PCS)</v>
          </cell>
          <cell r="B7">
            <v>1228918660</v>
          </cell>
          <cell r="C7">
            <v>2344398</v>
          </cell>
          <cell r="D7">
            <v>-2344398</v>
          </cell>
          <cell r="E7">
            <v>1228918660</v>
          </cell>
          <cell r="F7">
            <v>18295110820</v>
          </cell>
          <cell r="G7">
            <v>16725340</v>
          </cell>
          <cell r="H7">
            <v>-16725340</v>
          </cell>
          <cell r="I7">
            <v>18295110820</v>
          </cell>
        </row>
        <row r="9">
          <cell r="A9" t="str">
            <v>D. B. P.</v>
          </cell>
          <cell r="B9">
            <v>-1947022539</v>
          </cell>
          <cell r="C9">
            <v>1947022539</v>
          </cell>
          <cell r="D9">
            <v>-1947022539</v>
          </cell>
          <cell r="E9">
            <v>-1947022539</v>
          </cell>
          <cell r="F9">
            <v>1625944685302.55</v>
          </cell>
          <cell r="G9">
            <v>12027314330</v>
          </cell>
          <cell r="H9">
            <v>-9927746250</v>
          </cell>
          <cell r="I9">
            <v>1628044253382.55</v>
          </cell>
        </row>
        <row r="10">
          <cell r="A10" t="str">
            <v>SALES DISCOUNT</v>
          </cell>
          <cell r="B10">
            <v>0</v>
          </cell>
          <cell r="C10">
            <v>0</v>
          </cell>
          <cell r="E10">
            <v>0</v>
          </cell>
          <cell r="F10">
            <v>8160945023</v>
          </cell>
          <cell r="G10">
            <v>0</v>
          </cell>
          <cell r="I10">
            <v>8160945023</v>
          </cell>
        </row>
        <row r="11">
          <cell r="A11" t="str">
            <v>T U R N O V E R</v>
          </cell>
          <cell r="B11">
            <v>-1947022539</v>
          </cell>
          <cell r="C11">
            <v>1947022539</v>
          </cell>
          <cell r="D11">
            <v>-1947022539</v>
          </cell>
          <cell r="E11">
            <v>-1947022539</v>
          </cell>
          <cell r="F11">
            <v>1617783740279.55</v>
          </cell>
          <cell r="G11">
            <v>12027314330</v>
          </cell>
          <cell r="H11">
            <v>-9927746250</v>
          </cell>
          <cell r="I11">
            <v>1619883308359.55</v>
          </cell>
        </row>
        <row r="12">
          <cell r="A12" t="str">
            <v>E X C I S E</v>
          </cell>
          <cell r="B12">
            <v>-177002049</v>
          </cell>
          <cell r="C12">
            <v>177002049</v>
          </cell>
          <cell r="D12">
            <v>-177002049</v>
          </cell>
          <cell r="E12">
            <v>-177002049</v>
          </cell>
          <cell r="F12">
            <v>778569859366</v>
          </cell>
          <cell r="G12">
            <v>1093392212</v>
          </cell>
          <cell r="H12">
            <v>-902522386</v>
          </cell>
          <cell r="I12">
            <v>778760729192</v>
          </cell>
        </row>
        <row r="13">
          <cell r="A13" t="str">
            <v>NET TURNOVER</v>
          </cell>
          <cell r="B13">
            <v>-1770020490</v>
          </cell>
          <cell r="C13">
            <v>1770020490</v>
          </cell>
          <cell r="D13">
            <v>-1770020490</v>
          </cell>
          <cell r="E13">
            <v>-1770020490</v>
          </cell>
          <cell r="F13">
            <v>839213880913.55005</v>
          </cell>
          <cell r="G13">
            <v>10933922118</v>
          </cell>
          <cell r="H13">
            <v>-9025223864</v>
          </cell>
          <cell r="I13">
            <v>841122579167.55005</v>
          </cell>
        </row>
        <row r="14">
          <cell r="A14" t="str">
            <v>VARIABLE COSTS :</v>
          </cell>
          <cell r="B14">
            <v>-550402154</v>
          </cell>
          <cell r="C14">
            <v>550402154</v>
          </cell>
          <cell r="D14">
            <v>-550402154</v>
          </cell>
          <cell r="E14">
            <v>-550402154</v>
          </cell>
          <cell r="F14">
            <v>446895359806</v>
          </cell>
          <cell r="G14">
            <v>2985452826</v>
          </cell>
          <cell r="H14">
            <v>-8339328300</v>
          </cell>
          <cell r="I14">
            <v>441541484332</v>
          </cell>
        </row>
        <row r="15">
          <cell r="A15" t="str">
            <v xml:space="preserve">   Imported Leaf</v>
          </cell>
          <cell r="B15">
            <v>0</v>
          </cell>
          <cell r="E15">
            <v>0</v>
          </cell>
          <cell r="F15">
            <v>57707440963</v>
          </cell>
          <cell r="I15">
            <v>57707440963</v>
          </cell>
        </row>
        <row r="16">
          <cell r="A16" t="str">
            <v xml:space="preserve">   Duty on Imp.Leaf</v>
          </cell>
          <cell r="B16">
            <v>0</v>
          </cell>
          <cell r="E16">
            <v>0</v>
          </cell>
          <cell r="F16">
            <v>2613622941</v>
          </cell>
          <cell r="I16">
            <v>2613622941</v>
          </cell>
        </row>
        <row r="17">
          <cell r="A17" t="str">
            <v xml:space="preserve">   Domestic: Leaf</v>
          </cell>
          <cell r="B17">
            <v>-550402154</v>
          </cell>
          <cell r="C17">
            <v>550402154</v>
          </cell>
          <cell r="D17">
            <v>-550402154</v>
          </cell>
          <cell r="E17">
            <v>-550402154</v>
          </cell>
          <cell r="F17">
            <v>138564017171</v>
          </cell>
          <cell r="G17">
            <v>2985452826</v>
          </cell>
          <cell r="H17">
            <v>-8339328300</v>
          </cell>
          <cell r="I17">
            <v>133210141697</v>
          </cell>
        </row>
        <row r="18">
          <cell r="A18" t="str">
            <v xml:space="preserve">             Casing</v>
          </cell>
          <cell r="B18">
            <v>0</v>
          </cell>
          <cell r="E18">
            <v>0</v>
          </cell>
          <cell r="F18">
            <v>11114353421</v>
          </cell>
          <cell r="I18">
            <v>11114353421</v>
          </cell>
        </row>
        <row r="19">
          <cell r="A19" t="str">
            <v xml:space="preserve">   WMS : Wrapping</v>
          </cell>
          <cell r="B19">
            <v>0</v>
          </cell>
          <cell r="E19">
            <v>0</v>
          </cell>
          <cell r="F19">
            <v>135800284106</v>
          </cell>
          <cell r="I19">
            <v>135800284106</v>
          </cell>
        </row>
        <row r="20">
          <cell r="A20" t="str">
            <v xml:space="preserve">         Filter</v>
          </cell>
          <cell r="B20">
            <v>0</v>
          </cell>
          <cell r="E20">
            <v>0</v>
          </cell>
          <cell r="F20">
            <v>67058648760</v>
          </cell>
          <cell r="I20">
            <v>67058648760</v>
          </cell>
        </row>
        <row r="21">
          <cell r="A21" t="str">
            <v xml:space="preserve">   Vanilla - Cogs</v>
          </cell>
          <cell r="E21">
            <v>0</v>
          </cell>
          <cell r="F21">
            <v>0</v>
          </cell>
          <cell r="I21">
            <v>0</v>
          </cell>
        </row>
        <row r="22">
          <cell r="A22" t="str">
            <v xml:space="preserve">   Sub Total</v>
          </cell>
          <cell r="B22">
            <v>-550402154</v>
          </cell>
          <cell r="C22">
            <v>550402154</v>
          </cell>
          <cell r="D22">
            <v>-550402154</v>
          </cell>
          <cell r="E22">
            <v>-550402154</v>
          </cell>
          <cell r="F22">
            <v>412858367362</v>
          </cell>
          <cell r="G22">
            <v>2985452826</v>
          </cell>
          <cell r="H22">
            <v>-8339328300</v>
          </cell>
          <cell r="I22">
            <v>407504491888</v>
          </cell>
        </row>
        <row r="23">
          <cell r="A23" t="str">
            <v>Unp'd Sales</v>
          </cell>
          <cell r="B23">
            <v>0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</row>
        <row r="24">
          <cell r="A24" t="str">
            <v xml:space="preserve">   Royalty</v>
          </cell>
          <cell r="B24">
            <v>0</v>
          </cell>
          <cell r="C24">
            <v>0</v>
          </cell>
          <cell r="E24">
            <v>0</v>
          </cell>
          <cell r="F24">
            <v>33793682700</v>
          </cell>
          <cell r="G24">
            <v>0</v>
          </cell>
          <cell r="I24">
            <v>33793682700</v>
          </cell>
        </row>
        <row r="25">
          <cell r="A25" t="str">
            <v xml:space="preserve">   Stock Movement</v>
          </cell>
          <cell r="B25">
            <v>0</v>
          </cell>
          <cell r="C25">
            <v>0</v>
          </cell>
          <cell r="E25">
            <v>0</v>
          </cell>
          <cell r="F25">
            <v>243309744</v>
          </cell>
          <cell r="G25">
            <v>0</v>
          </cell>
          <cell r="I25">
            <v>243309744</v>
          </cell>
        </row>
        <row r="26">
          <cell r="A26" t="str">
            <v>COST OF SALES</v>
          </cell>
          <cell r="B26">
            <v>-550402154</v>
          </cell>
          <cell r="C26">
            <v>550402154</v>
          </cell>
          <cell r="D26">
            <v>-550402154</v>
          </cell>
          <cell r="E26">
            <v>-550402154</v>
          </cell>
          <cell r="F26">
            <v>446895359806</v>
          </cell>
          <cell r="G26">
            <v>2985452826</v>
          </cell>
          <cell r="H26">
            <v>-8339328300</v>
          </cell>
          <cell r="I26">
            <v>441541484332</v>
          </cell>
        </row>
        <row r="27">
          <cell r="A27" t="str">
            <v>VOLUME:Prod.Cost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-550402154</v>
          </cell>
          <cell r="C28">
            <v>550402154</v>
          </cell>
          <cell r="D28">
            <v>-550402154</v>
          </cell>
          <cell r="E28">
            <v>-550402154</v>
          </cell>
          <cell r="F28">
            <v>446895359806</v>
          </cell>
          <cell r="G28">
            <v>2985452826</v>
          </cell>
          <cell r="H28">
            <v>-8339328300</v>
          </cell>
          <cell r="I28">
            <v>441541484332</v>
          </cell>
        </row>
        <row r="29">
          <cell r="A29" t="str">
            <v>CONTRIBUTION</v>
          </cell>
          <cell r="B29">
            <v>-1219618336</v>
          </cell>
          <cell r="C29">
            <v>1219618336</v>
          </cell>
          <cell r="D29">
            <v>-1219618336</v>
          </cell>
          <cell r="E29">
            <v>-1219618336</v>
          </cell>
          <cell r="F29">
            <v>392318521107.55005</v>
          </cell>
          <cell r="G29">
            <v>7948469292</v>
          </cell>
          <cell r="H29">
            <v>-685895564</v>
          </cell>
          <cell r="I29">
            <v>399581094835.55005</v>
          </cell>
        </row>
        <row r="30">
          <cell r="A30" t="str">
            <v>FIXED &amp; S.V.EXPS.</v>
          </cell>
          <cell r="B30">
            <v>45840063930.57</v>
          </cell>
          <cell r="C30">
            <v>306516253</v>
          </cell>
          <cell r="D30">
            <v>-306516253</v>
          </cell>
          <cell r="E30">
            <v>45840063930.57</v>
          </cell>
          <cell r="F30">
            <v>270043167426.90997</v>
          </cell>
          <cell r="G30">
            <v>3435264169</v>
          </cell>
          <cell r="H30">
            <v>0</v>
          </cell>
          <cell r="I30">
            <v>273478431595.90997</v>
          </cell>
        </row>
        <row r="31">
          <cell r="A31" t="str">
            <v xml:space="preserve">   Prod.Sal.&amp; Wages</v>
          </cell>
          <cell r="B31">
            <v>967429768.29999995</v>
          </cell>
          <cell r="C31">
            <v>112224389</v>
          </cell>
          <cell r="D31">
            <v>-112224389</v>
          </cell>
          <cell r="E31">
            <v>967429768.29999995</v>
          </cell>
          <cell r="F31">
            <v>14384459892.299999</v>
          </cell>
          <cell r="G31">
            <v>1101771690</v>
          </cell>
          <cell r="H31">
            <v>0</v>
          </cell>
          <cell r="I31">
            <v>15486231582.299999</v>
          </cell>
        </row>
        <row r="32">
          <cell r="A32" t="str">
            <v xml:space="preserve">   Prod. Expenses</v>
          </cell>
          <cell r="B32">
            <v>2543764447.3899999</v>
          </cell>
          <cell r="C32">
            <v>86427963</v>
          </cell>
          <cell r="D32">
            <v>-86427963</v>
          </cell>
          <cell r="E32">
            <v>2543764447.3899999</v>
          </cell>
          <cell r="F32">
            <v>24608813452.07</v>
          </cell>
          <cell r="G32">
            <v>1125851546</v>
          </cell>
          <cell r="H32">
            <v>0</v>
          </cell>
          <cell r="I32">
            <v>25734664998.07</v>
          </cell>
        </row>
        <row r="33">
          <cell r="A33" t="str">
            <v xml:space="preserve">   Marketing Exps.</v>
          </cell>
          <cell r="B33">
            <v>2783286856.3200002</v>
          </cell>
          <cell r="C33">
            <v>0</v>
          </cell>
          <cell r="D33">
            <v>0</v>
          </cell>
          <cell r="E33">
            <v>2783286856.3200002</v>
          </cell>
          <cell r="F33">
            <v>14322377157.379999</v>
          </cell>
          <cell r="G33">
            <v>0</v>
          </cell>
          <cell r="H33">
            <v>0</v>
          </cell>
          <cell r="I33">
            <v>14322377157.379999</v>
          </cell>
        </row>
        <row r="34">
          <cell r="A34" t="str">
            <v xml:space="preserve">   Sales&amp;Distr.Exps.</v>
          </cell>
          <cell r="B34">
            <v>4175495768.2800002</v>
          </cell>
          <cell r="C34">
            <v>0</v>
          </cell>
          <cell r="D34">
            <v>0</v>
          </cell>
          <cell r="E34">
            <v>4175495768.2800002</v>
          </cell>
          <cell r="F34">
            <v>38748466215.409996</v>
          </cell>
          <cell r="G34">
            <v>0</v>
          </cell>
          <cell r="H34">
            <v>0</v>
          </cell>
          <cell r="I34">
            <v>38748466215.409996</v>
          </cell>
        </row>
        <row r="35">
          <cell r="A35" t="str">
            <v xml:space="preserve">   General Adminstrn</v>
          </cell>
          <cell r="B35">
            <v>30487742048.549999</v>
          </cell>
          <cell r="C35">
            <v>42126009</v>
          </cell>
          <cell r="D35">
            <v>-42126009</v>
          </cell>
          <cell r="E35">
            <v>30487742048.549999</v>
          </cell>
          <cell r="F35">
            <v>100587222412.57001</v>
          </cell>
          <cell r="G35">
            <v>422280257</v>
          </cell>
          <cell r="H35">
            <v>0</v>
          </cell>
          <cell r="I35">
            <v>101009502669.57001</v>
          </cell>
        </row>
        <row r="36">
          <cell r="A36" t="str">
            <v xml:space="preserve">   Depreciation</v>
          </cell>
          <cell r="B36">
            <v>1929958079.4400001</v>
          </cell>
          <cell r="C36">
            <v>65737892</v>
          </cell>
          <cell r="D36">
            <v>-65737892</v>
          </cell>
          <cell r="E36">
            <v>1929958079.4400001</v>
          </cell>
          <cell r="F36">
            <v>15069272060.440001</v>
          </cell>
          <cell r="G36">
            <v>785360676</v>
          </cell>
          <cell r="H36">
            <v>0</v>
          </cell>
          <cell r="I36">
            <v>15854632736.440001</v>
          </cell>
        </row>
        <row r="37">
          <cell r="A37" t="str">
            <v xml:space="preserve">   Unsold Stock Adj.</v>
          </cell>
          <cell r="B37">
            <v>-655024318</v>
          </cell>
          <cell r="C37">
            <v>0</v>
          </cell>
          <cell r="E37">
            <v>-655024318</v>
          </cell>
          <cell r="F37">
            <v>-921885256</v>
          </cell>
          <cell r="G37">
            <v>0</v>
          </cell>
          <cell r="I37">
            <v>-921885256</v>
          </cell>
        </row>
        <row r="38">
          <cell r="A38" t="str">
            <v xml:space="preserve">      Sub Total</v>
          </cell>
          <cell r="B38">
            <v>42232652650.279999</v>
          </cell>
          <cell r="C38">
            <v>306516253</v>
          </cell>
          <cell r="D38">
            <v>-306516253</v>
          </cell>
          <cell r="E38">
            <v>42232652650.279999</v>
          </cell>
          <cell r="F38">
            <v>206798725934.16998</v>
          </cell>
          <cell r="G38">
            <v>3435264169</v>
          </cell>
          <cell r="H38">
            <v>0</v>
          </cell>
          <cell r="I38">
            <v>210233990103.16998</v>
          </cell>
        </row>
        <row r="39">
          <cell r="A39" t="str">
            <v xml:space="preserve">   Market support exp.</v>
          </cell>
          <cell r="B39">
            <v>3607411280.29</v>
          </cell>
          <cell r="C39">
            <v>0</v>
          </cell>
          <cell r="D39">
            <v>0</v>
          </cell>
          <cell r="E39">
            <v>3607411280.29</v>
          </cell>
          <cell r="F39">
            <v>63244441492.739998</v>
          </cell>
          <cell r="G39">
            <v>0</v>
          </cell>
          <cell r="H39">
            <v>0</v>
          </cell>
          <cell r="I39">
            <v>63244441492.739998</v>
          </cell>
        </row>
        <row r="40">
          <cell r="A40" t="str">
            <v>CIG.BUSINESS PROFIT</v>
          </cell>
          <cell r="B40">
            <v>-47059682266.57</v>
          </cell>
          <cell r="C40">
            <v>913102083</v>
          </cell>
          <cell r="D40">
            <v>-913102083</v>
          </cell>
          <cell r="E40">
            <v>-47059682266.57</v>
          </cell>
          <cell r="F40">
            <v>122275353680.64008</v>
          </cell>
          <cell r="G40">
            <v>4513205123</v>
          </cell>
          <cell r="H40">
            <v>-685895564</v>
          </cell>
          <cell r="I40">
            <v>126102663239.64008</v>
          </cell>
        </row>
        <row r="41">
          <cell r="A41" t="str">
            <v>FINANCIAL CHARGES</v>
          </cell>
          <cell r="B41">
            <v>0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</row>
        <row r="42">
          <cell r="A42" t="str">
            <v>OTHER INCOME &amp; EXPS.</v>
          </cell>
          <cell r="B42">
            <v>-1659547875.2999992</v>
          </cell>
          <cell r="C42">
            <v>12341570</v>
          </cell>
          <cell r="D42">
            <v>-12341570</v>
          </cell>
          <cell r="E42">
            <v>-1659547875.2999992</v>
          </cell>
          <cell r="F42">
            <v>-13263985154.690001</v>
          </cell>
          <cell r="G42">
            <v>44787797</v>
          </cell>
          <cell r="H42">
            <v>0</v>
          </cell>
          <cell r="I42">
            <v>-13219197357.690001</v>
          </cell>
        </row>
        <row r="43">
          <cell r="A43" t="str">
            <v xml:space="preserve">   Asset.Disp.PL2.4</v>
          </cell>
          <cell r="B43">
            <v>-34498619.359999999</v>
          </cell>
          <cell r="C43">
            <v>0</v>
          </cell>
          <cell r="D43">
            <v>0</v>
          </cell>
          <cell r="E43">
            <v>-34498619.359999999</v>
          </cell>
          <cell r="F43">
            <v>-110477131.36</v>
          </cell>
          <cell r="G43">
            <v>0</v>
          </cell>
          <cell r="H43">
            <v>0</v>
          </cell>
          <cell r="I43">
            <v>-110477131.36</v>
          </cell>
        </row>
        <row r="44">
          <cell r="A44" t="str">
            <v xml:space="preserve">              PL2.5</v>
          </cell>
          <cell r="B44">
            <v>-1112424756</v>
          </cell>
          <cell r="C44">
            <v>0</v>
          </cell>
          <cell r="D44">
            <v>0</v>
          </cell>
          <cell r="E44">
            <v>-1112424756</v>
          </cell>
          <cell r="F44">
            <v>-1803714006</v>
          </cell>
          <cell r="G44">
            <v>0</v>
          </cell>
          <cell r="H44">
            <v>0</v>
          </cell>
          <cell r="I44">
            <v>-1803714006</v>
          </cell>
        </row>
        <row r="45">
          <cell r="A45" t="str">
            <v xml:space="preserve">   Loss on ExchPL2.8</v>
          </cell>
          <cell r="B45">
            <v>1092969036.8</v>
          </cell>
          <cell r="C45">
            <v>0</v>
          </cell>
          <cell r="D45">
            <v>0</v>
          </cell>
          <cell r="E45">
            <v>1092969036.8</v>
          </cell>
          <cell r="F45">
            <v>-14736743285.860001</v>
          </cell>
          <cell r="G45">
            <v>0</v>
          </cell>
          <cell r="H45">
            <v>0</v>
          </cell>
          <cell r="I45">
            <v>-14736743285.860001</v>
          </cell>
        </row>
        <row r="46">
          <cell r="A46" t="str">
            <v xml:space="preserve">   Bad Debts  PL2.7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</row>
        <row r="47">
          <cell r="A47" t="str">
            <v xml:space="preserve">   Misc.Exps. PL2.6</v>
          </cell>
          <cell r="B47">
            <v>-4802882812</v>
          </cell>
          <cell r="C47">
            <v>0</v>
          </cell>
          <cell r="D47">
            <v>0</v>
          </cell>
          <cell r="E47">
            <v>-4802882812</v>
          </cell>
          <cell r="F47">
            <v>-4867749590</v>
          </cell>
          <cell r="G47">
            <v>0</v>
          </cell>
          <cell r="H47">
            <v>0</v>
          </cell>
          <cell r="I47">
            <v>-4867749590</v>
          </cell>
        </row>
        <row r="48">
          <cell r="A48" t="str">
            <v xml:space="preserve">   Misc.Inc.  PL2.2</v>
          </cell>
          <cell r="B48">
            <v>3197289275.2600002</v>
          </cell>
          <cell r="C48">
            <v>12341570</v>
          </cell>
          <cell r="D48">
            <v>-12341570</v>
          </cell>
          <cell r="E48">
            <v>3197289275.2600002</v>
          </cell>
          <cell r="F48">
            <v>8254698858.5300007</v>
          </cell>
          <cell r="G48">
            <v>44787797</v>
          </cell>
          <cell r="H48">
            <v>0</v>
          </cell>
          <cell r="I48">
            <v>8299486655.5300007</v>
          </cell>
        </row>
        <row r="49">
          <cell r="A49" t="str">
            <v xml:space="preserve">   Diversification</v>
          </cell>
          <cell r="F49">
            <v>0</v>
          </cell>
        </row>
        <row r="50">
          <cell r="A50" t="str">
            <v>TRADING PROFIT</v>
          </cell>
          <cell r="B50">
            <v>-48719230141.869995</v>
          </cell>
          <cell r="C50">
            <v>925443653</v>
          </cell>
          <cell r="D50">
            <v>-925443653</v>
          </cell>
          <cell r="E50">
            <v>-48719230141.869995</v>
          </cell>
          <cell r="F50">
            <v>109011368525.95007</v>
          </cell>
          <cell r="G50">
            <v>4557992920</v>
          </cell>
          <cell r="H50">
            <v>-685895564</v>
          </cell>
          <cell r="I50">
            <v>112883465881.95007</v>
          </cell>
        </row>
        <row r="51">
          <cell r="A51" t="str">
            <v>INVESTMENT INCOME</v>
          </cell>
          <cell r="B51">
            <v>0</v>
          </cell>
          <cell r="C51">
            <v>1861752</v>
          </cell>
          <cell r="D51">
            <v>-1861752</v>
          </cell>
          <cell r="E51">
            <v>0</v>
          </cell>
          <cell r="F51">
            <v>1723677216.05</v>
          </cell>
          <cell r="G51">
            <v>38618505</v>
          </cell>
          <cell r="I51">
            <v>1762295721.05</v>
          </cell>
        </row>
        <row r="52">
          <cell r="A52" t="str">
            <v>OPERATING PROFIT</v>
          </cell>
          <cell r="B52">
            <v>-48719230141.869995</v>
          </cell>
          <cell r="C52">
            <v>927305405</v>
          </cell>
          <cell r="D52">
            <v>-927305405</v>
          </cell>
          <cell r="E52">
            <v>-48719230141.869995</v>
          </cell>
          <cell r="F52">
            <v>110735045742.00008</v>
          </cell>
          <cell r="G52">
            <v>4596611425</v>
          </cell>
          <cell r="H52">
            <v>-685895564</v>
          </cell>
          <cell r="I52">
            <v>114645761603.00008</v>
          </cell>
        </row>
        <row r="53">
          <cell r="A53" t="str">
            <v>INTEREST PAID</v>
          </cell>
          <cell r="B53">
            <v>-4216811</v>
          </cell>
          <cell r="C53">
            <v>4216811</v>
          </cell>
          <cell r="D53">
            <v>-4216811</v>
          </cell>
          <cell r="E53">
            <v>-4216811</v>
          </cell>
          <cell r="F53">
            <v>53923042544</v>
          </cell>
          <cell r="G53">
            <v>537521810</v>
          </cell>
          <cell r="I53">
            <v>54460564354</v>
          </cell>
        </row>
        <row r="54">
          <cell r="A54" t="str">
            <v>PROFIT BEFORE TAX</v>
          </cell>
          <cell r="B54">
            <v>-48715013330.869995</v>
          </cell>
          <cell r="C54">
            <v>923088594</v>
          </cell>
          <cell r="D54">
            <v>-923088594</v>
          </cell>
          <cell r="E54">
            <v>-48715013330.869995</v>
          </cell>
          <cell r="F54">
            <v>56812003198.000076</v>
          </cell>
          <cell r="G54">
            <v>4059089615</v>
          </cell>
          <cell r="H54">
            <v>-685895564</v>
          </cell>
          <cell r="I54">
            <v>60185197249.000076</v>
          </cell>
        </row>
        <row r="55">
          <cell r="A55" t="str">
            <v>T A X A T I O N</v>
          </cell>
          <cell r="B55">
            <v>0</v>
          </cell>
          <cell r="C55">
            <v>281740995</v>
          </cell>
          <cell r="D55">
            <v>-281740995</v>
          </cell>
          <cell r="E55">
            <v>0</v>
          </cell>
          <cell r="F55">
            <v>25246265456</v>
          </cell>
          <cell r="G55">
            <v>1233540982</v>
          </cell>
          <cell r="I55">
            <v>26479806438</v>
          </cell>
        </row>
        <row r="56">
          <cell r="A56" t="str">
            <v>DEFFERED TAX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PROFIT AFTER TAX</v>
          </cell>
          <cell r="B57">
            <v>48715013330.869995</v>
          </cell>
          <cell r="C57">
            <v>-641347599</v>
          </cell>
          <cell r="D57">
            <v>641347599</v>
          </cell>
          <cell r="E57">
            <v>48715013330.869995</v>
          </cell>
          <cell r="F57">
            <v>31565737742.000076</v>
          </cell>
          <cell r="G57">
            <v>2825548633</v>
          </cell>
          <cell r="H57">
            <v>-685895564</v>
          </cell>
          <cell r="I57">
            <v>33705390811.000076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ange List"/>
      <sheetName val="Tables"/>
      <sheetName val="Instructions"/>
      <sheetName val="Comments"/>
      <sheetName val="Exceptions"/>
      <sheetName val="Wage Type Selection"/>
      <sheetName val="Hours"/>
      <sheetName val="Activity Type Price Template"/>
      <sheetName val="Summary Tab"/>
      <sheetName val="HRSP"/>
      <sheetName val="GCPM"/>
      <sheetName val="GeneralInfo"/>
      <sheetName val="Data Sheet"/>
      <sheetName val="Sheet2 (2)"/>
      <sheetName val="DATA"/>
      <sheetName val="1997"/>
    </sheetNames>
    <sheetDataSet>
      <sheetData sheetId="0" refreshError="1"/>
      <sheetData sheetId="1" refreshError="1">
        <row r="3">
          <cell r="P3" t="str">
            <v>EPA</v>
          </cell>
          <cell r="Q3" t="str">
            <v>ESA</v>
          </cell>
          <cell r="R3" t="str">
            <v>EMA</v>
          </cell>
          <cell r="S3" t="str">
            <v>ECA</v>
          </cell>
          <cell r="T3" t="str">
            <v>ENA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</row>
        <row r="4">
          <cell r="P4" t="str">
            <v>EPB</v>
          </cell>
          <cell r="Q4" t="str">
            <v>ESB</v>
          </cell>
          <cell r="R4" t="str">
            <v>EMB</v>
          </cell>
          <cell r="S4" t="str">
            <v>ECB</v>
          </cell>
          <cell r="T4" t="str">
            <v>ENB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P5" t="str">
            <v>EPC</v>
          </cell>
          <cell r="Q5" t="str">
            <v>ESC</v>
          </cell>
          <cell r="R5" t="str">
            <v>EMC</v>
          </cell>
          <cell r="S5" t="str">
            <v>ECC</v>
          </cell>
          <cell r="T5" t="str">
            <v>ENC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P6" t="str">
            <v>EPD</v>
          </cell>
          <cell r="Q6" t="str">
            <v>ESD</v>
          </cell>
          <cell r="R6" t="str">
            <v>EMD</v>
          </cell>
          <cell r="S6" t="str">
            <v>ECD</v>
          </cell>
          <cell r="T6" t="str">
            <v>END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P7" t="str">
            <v>EPE</v>
          </cell>
          <cell r="Q7" t="str">
            <v>ESE</v>
          </cell>
          <cell r="R7" t="str">
            <v>EME</v>
          </cell>
          <cell r="S7" t="str">
            <v>ECE</v>
          </cell>
          <cell r="T7" t="str">
            <v>ENE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P8" t="str">
            <v>EPF</v>
          </cell>
          <cell r="Q8" t="str">
            <v>ESF</v>
          </cell>
          <cell r="R8" t="str">
            <v>EMF</v>
          </cell>
          <cell r="S8" t="str">
            <v>ECF</v>
          </cell>
          <cell r="T8" t="str">
            <v>ENF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P9" t="str">
            <v>EPG</v>
          </cell>
          <cell r="Q9" t="str">
            <v>ESG</v>
          </cell>
          <cell r="R9" t="str">
            <v>EMG</v>
          </cell>
          <cell r="S9" t="str">
            <v>ECG</v>
          </cell>
          <cell r="T9" t="str">
            <v>ENG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P10" t="str">
            <v>EPH</v>
          </cell>
          <cell r="Q10" t="str">
            <v>ESH</v>
          </cell>
          <cell r="R10" t="str">
            <v>EMH</v>
          </cell>
          <cell r="S10" t="str">
            <v>ECH</v>
          </cell>
          <cell r="T10" t="str">
            <v>ENH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P11" t="str">
            <v>EPI</v>
          </cell>
          <cell r="Q11" t="str">
            <v>ESI</v>
          </cell>
          <cell r="R11" t="str">
            <v>EMI</v>
          </cell>
          <cell r="S11" t="str">
            <v>ECI</v>
          </cell>
          <cell r="T11" t="str">
            <v>ENI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P12" t="str">
            <v>EPJ</v>
          </cell>
          <cell r="Q12" t="str">
            <v>ESJ</v>
          </cell>
          <cell r="R12" t="str">
            <v>EMJ</v>
          </cell>
          <cell r="S12" t="str">
            <v>ECJ</v>
          </cell>
          <cell r="T12" t="str">
            <v>ENJ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P13" t="str">
            <v>EPK</v>
          </cell>
          <cell r="Q13" t="str">
            <v>ESK</v>
          </cell>
          <cell r="R13" t="str">
            <v>EMK</v>
          </cell>
          <cell r="S13" t="str">
            <v>ECK</v>
          </cell>
          <cell r="T13" t="str">
            <v>ENK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P14" t="str">
            <v>EPL</v>
          </cell>
          <cell r="Q14" t="str">
            <v>ESL</v>
          </cell>
          <cell r="R14" t="str">
            <v>EML</v>
          </cell>
          <cell r="S14" t="str">
            <v>ECL</v>
          </cell>
          <cell r="T14" t="str">
            <v>ENL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F15" t="str">
            <v>Enterprise</v>
          </cell>
          <cell r="G15" t="str">
            <v>Services</v>
          </cell>
          <cell r="H15" t="str">
            <v>Solutions</v>
          </cell>
          <cell r="I15" t="str">
            <v>Consulting</v>
          </cell>
          <cell r="P15" t="str">
            <v>EPM</v>
          </cell>
          <cell r="Q15" t="str">
            <v>ESM</v>
          </cell>
          <cell r="R15" t="str">
            <v>EMM</v>
          </cell>
          <cell r="S15" t="str">
            <v>ECM</v>
          </cell>
          <cell r="T15" t="str">
            <v>ENM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F16" t="str">
            <v>SENIOR EXECUTIVE</v>
          </cell>
          <cell r="G16" t="str">
            <v>SENIOR EXECUTIVE</v>
          </cell>
          <cell r="H16" t="str">
            <v>SENIOR EXECUTIVE</v>
          </cell>
          <cell r="I16" t="str">
            <v>SENIOR EXECUTIVE</v>
          </cell>
          <cell r="P16" t="str">
            <v>EPN</v>
          </cell>
          <cell r="Q16" t="str">
            <v>ESN</v>
          </cell>
          <cell r="R16" t="str">
            <v>EMN</v>
          </cell>
          <cell r="S16" t="str">
            <v>ECN</v>
          </cell>
          <cell r="T16" t="str">
            <v>ENN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F17" t="str">
            <v>SENIOR MANAGER</v>
          </cell>
          <cell r="G17" t="str">
            <v>LEVEL A</v>
          </cell>
          <cell r="H17" t="str">
            <v>SENIOR MANAGER</v>
          </cell>
          <cell r="I17" t="str">
            <v>SENIOR MANAGER</v>
          </cell>
          <cell r="P17" t="str">
            <v>EPO</v>
          </cell>
          <cell r="Q17" t="str">
            <v>ESO</v>
          </cell>
          <cell r="R17" t="str">
            <v>EMO</v>
          </cell>
          <cell r="S17" t="str">
            <v>ECO</v>
          </cell>
          <cell r="T17" t="str">
            <v>ENO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F18" t="str">
            <v>MANAGER</v>
          </cell>
          <cell r="G18" t="str">
            <v>LEVEL B</v>
          </cell>
          <cell r="H18" t="str">
            <v>MANAGER</v>
          </cell>
          <cell r="I18" t="str">
            <v>MANAGER</v>
          </cell>
          <cell r="P18" t="str">
            <v>EPP</v>
          </cell>
          <cell r="Q18" t="str">
            <v>ESP</v>
          </cell>
          <cell r="R18" t="str">
            <v>EMP</v>
          </cell>
          <cell r="S18" t="str">
            <v>ECP</v>
          </cell>
          <cell r="T18" t="str">
            <v>ENP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F19" t="str">
            <v>SENIOR SPECIALIST &amp; SPECIALIST</v>
          </cell>
          <cell r="G19" t="str">
            <v>LEVEL C &amp; LEVEL D</v>
          </cell>
          <cell r="H19" t="str">
            <v>SENIOR SYSTEM ANALYST</v>
          </cell>
          <cell r="I19" t="str">
            <v>CONSULTANT</v>
          </cell>
          <cell r="P19" t="str">
            <v>EPQ</v>
          </cell>
          <cell r="Q19" t="str">
            <v>ESQ</v>
          </cell>
          <cell r="R19" t="str">
            <v>EMQ</v>
          </cell>
          <cell r="S19" t="str">
            <v>ECQ</v>
          </cell>
          <cell r="T19" t="str">
            <v>ENQ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F20" t="str">
            <v>****</v>
          </cell>
          <cell r="G20" t="str">
            <v>****</v>
          </cell>
          <cell r="H20" t="str">
            <v>SYSTEM ANALYST</v>
          </cell>
          <cell r="I20" t="str">
            <v>****</v>
          </cell>
          <cell r="P20" t="str">
            <v>EPR</v>
          </cell>
          <cell r="Q20" t="str">
            <v>ESR</v>
          </cell>
          <cell r="R20" t="str">
            <v>EMR</v>
          </cell>
          <cell r="S20" t="str">
            <v>ECR</v>
          </cell>
          <cell r="T20" t="str">
            <v>ENR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F21" t="str">
            <v>SENIOR ANALYST &amp; ANALYST</v>
          </cell>
          <cell r="G21" t="str">
            <v>LEVEL E &amp; LEVEL F</v>
          </cell>
          <cell r="H21" t="str">
            <v>ANALYST PROGRAMMER</v>
          </cell>
          <cell r="I21" t="str">
            <v>ANALYST &amp; BUSINESS ANALYST</v>
          </cell>
          <cell r="P21" t="str">
            <v>EPS</v>
          </cell>
          <cell r="Q21" t="str">
            <v>ESS</v>
          </cell>
          <cell r="R21" t="str">
            <v>EMS</v>
          </cell>
          <cell r="S21" t="str">
            <v>ECS</v>
          </cell>
          <cell r="T21" t="str">
            <v>ENS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F22" t="str">
            <v>****</v>
          </cell>
          <cell r="G22" t="str">
            <v>****</v>
          </cell>
          <cell r="H22" t="str">
            <v>SENIOR PROGRAMMER</v>
          </cell>
          <cell r="I22" t="str">
            <v>****</v>
          </cell>
          <cell r="P22" t="str">
            <v>EPT</v>
          </cell>
          <cell r="Q22" t="str">
            <v>EST</v>
          </cell>
          <cell r="R22" t="str">
            <v>EMT</v>
          </cell>
          <cell r="S22" t="str">
            <v>ECT</v>
          </cell>
          <cell r="T22" t="str">
            <v>ENT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F23" t="str">
            <v>SENIOR ASSISTANT &amp; ASSISTANT</v>
          </cell>
          <cell r="G23" t="str">
            <v>LEVEL G &amp; LEVEL H</v>
          </cell>
          <cell r="H23" t="str">
            <v>PROGRAMMER</v>
          </cell>
          <cell r="I23" t="str">
            <v>SENIOR ASSISTANT &amp; ASSISTANT</v>
          </cell>
          <cell r="P23" t="str">
            <v>EPU</v>
          </cell>
          <cell r="Q23" t="str">
            <v>ESU</v>
          </cell>
          <cell r="R23" t="str">
            <v>EMU</v>
          </cell>
          <cell r="S23" t="str">
            <v>ECU</v>
          </cell>
          <cell r="T23" t="str">
            <v>ENU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F24" t="str">
            <v>****</v>
          </cell>
          <cell r="G24" t="str">
            <v>****</v>
          </cell>
          <cell r="H24" t="str">
            <v>****</v>
          </cell>
          <cell r="I24" t="str">
            <v>****</v>
          </cell>
          <cell r="P24" t="str">
            <v>EPV</v>
          </cell>
          <cell r="Q24" t="str">
            <v>ESV</v>
          </cell>
          <cell r="R24" t="str">
            <v>EMV</v>
          </cell>
          <cell r="S24" t="str">
            <v>ECV</v>
          </cell>
          <cell r="T24" t="str">
            <v>ENV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F25" t="str">
            <v>INTERN</v>
          </cell>
          <cell r="G25" t="str">
            <v>INTERN</v>
          </cell>
          <cell r="H25" t="str">
            <v>INTERN</v>
          </cell>
          <cell r="I25" t="str">
            <v>INTERN</v>
          </cell>
          <cell r="P25" t="str">
            <v>EPW</v>
          </cell>
          <cell r="Q25" t="str">
            <v>ESW</v>
          </cell>
          <cell r="R25" t="str">
            <v>EMW</v>
          </cell>
          <cell r="S25" t="str">
            <v>ECW</v>
          </cell>
          <cell r="T25" t="str">
            <v>ENW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P26" t="str">
            <v>EPX</v>
          </cell>
          <cell r="Q26" t="str">
            <v>ESX</v>
          </cell>
          <cell r="R26" t="str">
            <v>EMX</v>
          </cell>
          <cell r="S26" t="str">
            <v>ECX</v>
          </cell>
          <cell r="T26" t="str">
            <v>ENX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P27" t="str">
            <v>EPY</v>
          </cell>
          <cell r="Q27" t="str">
            <v>ESY</v>
          </cell>
          <cell r="R27" t="str">
            <v>EMY</v>
          </cell>
          <cell r="S27" t="str">
            <v>ECY</v>
          </cell>
          <cell r="T27" t="str">
            <v>ENY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P28" t="str">
            <v>EPZ</v>
          </cell>
          <cell r="Q28" t="str">
            <v>ESZ</v>
          </cell>
          <cell r="R28" t="str">
            <v>EMZ</v>
          </cell>
          <cell r="S28" t="str">
            <v>ECZ</v>
          </cell>
          <cell r="T28" t="str">
            <v>ENZ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</row>
        <row r="29">
          <cell r="P29" t="str">
            <v>EP9</v>
          </cell>
          <cell r="Q29" t="str">
            <v>ES9</v>
          </cell>
          <cell r="R29" t="str">
            <v>EM9</v>
          </cell>
          <cell r="S29" t="str">
            <v>EC9</v>
          </cell>
          <cell r="T29" t="str">
            <v>EN9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1</v>
          </cell>
        </row>
        <row r="30">
          <cell r="P30" t="str">
            <v>EP8</v>
          </cell>
          <cell r="Q30" t="str">
            <v>ES8</v>
          </cell>
          <cell r="R30" t="str">
            <v>EM8</v>
          </cell>
          <cell r="S30" t="str">
            <v>EC8</v>
          </cell>
          <cell r="T30" t="str">
            <v>EN8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1</v>
          </cell>
        </row>
        <row r="31">
          <cell r="P31" t="str">
            <v>EP7</v>
          </cell>
          <cell r="Q31" t="str">
            <v>ES7</v>
          </cell>
          <cell r="R31" t="str">
            <v>EM7</v>
          </cell>
          <cell r="S31" t="str">
            <v>EC7</v>
          </cell>
          <cell r="T31" t="str">
            <v>EN7</v>
          </cell>
          <cell r="U31">
            <v>0</v>
          </cell>
          <cell r="V31">
            <v>0</v>
          </cell>
          <cell r="W31">
            <v>0</v>
          </cell>
          <cell r="X31">
            <v>1</v>
          </cell>
          <cell r="Y31">
            <v>1</v>
          </cell>
        </row>
        <row r="32">
          <cell r="P32" t="str">
            <v>EP6</v>
          </cell>
          <cell r="Q32" t="str">
            <v>ES6</v>
          </cell>
          <cell r="R32" t="str">
            <v>EM6</v>
          </cell>
          <cell r="S32" t="str">
            <v>EC6</v>
          </cell>
          <cell r="T32" t="str">
            <v>EN6</v>
          </cell>
          <cell r="U32">
            <v>0</v>
          </cell>
          <cell r="V32">
            <v>0</v>
          </cell>
          <cell r="W32">
            <v>0</v>
          </cell>
          <cell r="X32">
            <v>1</v>
          </cell>
          <cell r="Y32">
            <v>1</v>
          </cell>
        </row>
        <row r="33">
          <cell r="P33" t="str">
            <v>EP5</v>
          </cell>
          <cell r="Q33" t="str">
            <v>ES5</v>
          </cell>
          <cell r="R33" t="str">
            <v>EM5</v>
          </cell>
          <cell r="S33" t="str">
            <v>EC5</v>
          </cell>
          <cell r="T33" t="str">
            <v>EN5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1</v>
          </cell>
        </row>
        <row r="34">
          <cell r="P34" t="str">
            <v>EP4</v>
          </cell>
          <cell r="Q34" t="str">
            <v>ES4</v>
          </cell>
          <cell r="R34" t="str">
            <v>EM4</v>
          </cell>
          <cell r="S34" t="str">
            <v>EC4</v>
          </cell>
          <cell r="T34" t="str">
            <v>EN4</v>
          </cell>
          <cell r="U34">
            <v>0</v>
          </cell>
          <cell r="V34">
            <v>0</v>
          </cell>
          <cell r="W34">
            <v>0</v>
          </cell>
          <cell r="X34">
            <v>1</v>
          </cell>
          <cell r="Y34">
            <v>1</v>
          </cell>
        </row>
        <row r="35">
          <cell r="P35" t="str">
            <v>EP3</v>
          </cell>
          <cell r="Q35" t="str">
            <v>ES3</v>
          </cell>
          <cell r="R35" t="str">
            <v>EM3</v>
          </cell>
          <cell r="S35" t="str">
            <v>EC3</v>
          </cell>
          <cell r="T35" t="str">
            <v>EN3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1</v>
          </cell>
        </row>
        <row r="36">
          <cell r="P36" t="str">
            <v>EP2</v>
          </cell>
          <cell r="Q36" t="str">
            <v>ES2</v>
          </cell>
          <cell r="R36" t="str">
            <v>EM2</v>
          </cell>
          <cell r="S36" t="str">
            <v>EC2</v>
          </cell>
          <cell r="T36" t="str">
            <v>EN2</v>
          </cell>
          <cell r="U36">
            <v>0</v>
          </cell>
          <cell r="V36">
            <v>0</v>
          </cell>
          <cell r="W36">
            <v>1</v>
          </cell>
          <cell r="X36">
            <v>1</v>
          </cell>
          <cell r="Y36">
            <v>0</v>
          </cell>
        </row>
        <row r="37">
          <cell r="P37" t="str">
            <v>EP1</v>
          </cell>
          <cell r="Q37" t="str">
            <v>ES1</v>
          </cell>
          <cell r="R37" t="str">
            <v>EM1</v>
          </cell>
          <cell r="S37" t="str">
            <v>EC1</v>
          </cell>
          <cell r="T37" t="str">
            <v>EN1</v>
          </cell>
          <cell r="U37">
            <v>0</v>
          </cell>
          <cell r="V37">
            <v>1</v>
          </cell>
          <cell r="W37">
            <v>1</v>
          </cell>
          <cell r="X37">
            <v>1</v>
          </cell>
          <cell r="Y37">
            <v>0</v>
          </cell>
        </row>
        <row r="38">
          <cell r="P38" t="str">
            <v>EAA</v>
          </cell>
          <cell r="U38">
            <v>0</v>
          </cell>
        </row>
        <row r="39">
          <cell r="P39" t="str">
            <v>EAB</v>
          </cell>
          <cell r="U39">
            <v>0</v>
          </cell>
        </row>
        <row r="40">
          <cell r="P40" t="str">
            <v>EAC</v>
          </cell>
          <cell r="U40">
            <v>0</v>
          </cell>
        </row>
        <row r="41">
          <cell r="P41" t="str">
            <v>EAD</v>
          </cell>
          <cell r="U41">
            <v>0</v>
          </cell>
        </row>
        <row r="42">
          <cell r="P42" t="str">
            <v>EAE</v>
          </cell>
          <cell r="U42">
            <v>0</v>
          </cell>
        </row>
        <row r="43">
          <cell r="P43" t="str">
            <v>EAF</v>
          </cell>
          <cell r="U43">
            <v>0</v>
          </cell>
        </row>
        <row r="44">
          <cell r="P44" t="str">
            <v>EAG</v>
          </cell>
          <cell r="U44">
            <v>0</v>
          </cell>
        </row>
        <row r="45">
          <cell r="P45" t="str">
            <v>EAH</v>
          </cell>
          <cell r="U45">
            <v>0</v>
          </cell>
        </row>
        <row r="46">
          <cell r="P46" t="str">
            <v>EAI</v>
          </cell>
          <cell r="U46">
            <v>0</v>
          </cell>
        </row>
        <row r="47">
          <cell r="P47" t="str">
            <v>EAJ</v>
          </cell>
          <cell r="U47">
            <v>0</v>
          </cell>
        </row>
        <row r="48">
          <cell r="P48" t="str">
            <v>EAK</v>
          </cell>
          <cell r="U48">
            <v>0</v>
          </cell>
        </row>
        <row r="49">
          <cell r="P49" t="str">
            <v>EAL</v>
          </cell>
          <cell r="U49">
            <v>0</v>
          </cell>
        </row>
        <row r="50">
          <cell r="P50" t="str">
            <v>EAM</v>
          </cell>
          <cell r="U50">
            <v>0</v>
          </cell>
        </row>
        <row r="51">
          <cell r="P51" t="str">
            <v>EAN</v>
          </cell>
          <cell r="U51">
            <v>0</v>
          </cell>
        </row>
        <row r="52">
          <cell r="P52" t="str">
            <v>EAO</v>
          </cell>
          <cell r="U52">
            <v>0</v>
          </cell>
        </row>
        <row r="53">
          <cell r="P53" t="str">
            <v>EAP</v>
          </cell>
          <cell r="U53">
            <v>0</v>
          </cell>
        </row>
        <row r="54">
          <cell r="P54" t="str">
            <v>EAQ</v>
          </cell>
          <cell r="U54">
            <v>0</v>
          </cell>
        </row>
        <row r="55">
          <cell r="P55" t="str">
            <v>EAR</v>
          </cell>
          <cell r="U55">
            <v>0</v>
          </cell>
        </row>
        <row r="56">
          <cell r="P56" t="str">
            <v>EAS</v>
          </cell>
          <cell r="U56">
            <v>0</v>
          </cell>
        </row>
        <row r="57">
          <cell r="P57" t="str">
            <v>EAT</v>
          </cell>
          <cell r="U57">
            <v>0</v>
          </cell>
        </row>
        <row r="58">
          <cell r="P58" t="str">
            <v>EAU</v>
          </cell>
          <cell r="U58">
            <v>0</v>
          </cell>
        </row>
        <row r="59">
          <cell r="P59" t="str">
            <v>EAV</v>
          </cell>
          <cell r="U59">
            <v>0</v>
          </cell>
        </row>
        <row r="60">
          <cell r="P60" t="str">
            <v>EAW</v>
          </cell>
          <cell r="U60">
            <v>0</v>
          </cell>
        </row>
        <row r="61">
          <cell r="P61" t="str">
            <v>EAX</v>
          </cell>
          <cell r="U61">
            <v>0</v>
          </cell>
        </row>
        <row r="62">
          <cell r="P62" t="str">
            <v>EAY</v>
          </cell>
          <cell r="U62">
            <v>0</v>
          </cell>
        </row>
        <row r="63">
          <cell r="P63" t="str">
            <v>EAZ</v>
          </cell>
          <cell r="U63">
            <v>0</v>
          </cell>
        </row>
        <row r="64">
          <cell r="P64" t="str">
            <v>EA9</v>
          </cell>
          <cell r="U64">
            <v>0</v>
          </cell>
        </row>
        <row r="65">
          <cell r="P65" t="str">
            <v>EA8</v>
          </cell>
          <cell r="U65">
            <v>0</v>
          </cell>
        </row>
        <row r="66">
          <cell r="P66" t="str">
            <v>EA7</v>
          </cell>
          <cell r="U66">
            <v>0</v>
          </cell>
        </row>
        <row r="67">
          <cell r="P67" t="str">
            <v>EA6</v>
          </cell>
          <cell r="U67">
            <v>0</v>
          </cell>
        </row>
        <row r="68">
          <cell r="P68" t="str">
            <v>EA5</v>
          </cell>
          <cell r="U68">
            <v>0</v>
          </cell>
        </row>
        <row r="69">
          <cell r="P69" t="str">
            <v>EA4</v>
          </cell>
          <cell r="U69">
            <v>0</v>
          </cell>
        </row>
        <row r="70">
          <cell r="P70" t="str">
            <v>EA3</v>
          </cell>
          <cell r="U70">
            <v>1</v>
          </cell>
        </row>
        <row r="71">
          <cell r="P71" t="str">
            <v>EA2</v>
          </cell>
          <cell r="U71">
            <v>1</v>
          </cell>
        </row>
        <row r="72">
          <cell r="P72" t="str">
            <v>EA1</v>
          </cell>
          <cell r="U72">
            <v>1</v>
          </cell>
        </row>
      </sheetData>
      <sheetData sheetId="2" refreshError="1">
        <row r="12">
          <cell r="C12" t="str">
            <v>Enterprise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  <sheetName val="Engineering Workload"/>
      <sheetName val="1152000"/>
      <sheetName val="EXTERNA_x0000__x0000_ANIMATION"/>
      <sheetName val="ASUMPTION"/>
      <sheetName val="KSO-Revenue"/>
      <sheetName val="EXTERNA??ANIMATION"/>
      <sheetName val="General Info"/>
      <sheetName val="2003 ACT CFlow"/>
      <sheetName val="2003 BGT C Flow"/>
      <sheetName val="HO Use"/>
      <sheetName val="PRODUCTION_REPORTS"/>
      <sheetName val="ANIMATION_ONLY"/>
      <sheetName val="ANIMATION_COST_FORECAST"/>
      <sheetName val="EXTERNAL_ANIMATION"/>
      <sheetName val="Engineering_Workload"/>
      <sheetName val="EXTERNAANIMATION"/>
      <sheetName val="General_Info"/>
      <sheetName val="2003_ACT_CFlow"/>
      <sheetName val="2003_BGT_C_Flow"/>
      <sheetName val="HO_Use"/>
    </sheetNames>
    <sheetDataSet>
      <sheetData sheetId="0" refreshError="1"/>
      <sheetData sheetId="1" refreshError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 t="str">
            <v/>
          </cell>
          <cell r="BB98" t="str">
            <v/>
          </cell>
          <cell r="BC98" t="str">
            <v/>
          </cell>
          <cell r="BD98" t="str">
            <v/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/>
          </cell>
          <cell r="CW98" t="str">
            <v/>
          </cell>
          <cell r="CX98" t="str">
            <v/>
          </cell>
          <cell r="CY98" t="str">
            <v/>
          </cell>
          <cell r="CZ98" t="str">
            <v/>
          </cell>
          <cell r="DA98" t="str">
            <v/>
          </cell>
          <cell r="DB98" t="str">
            <v/>
          </cell>
          <cell r="DC98" t="str">
            <v/>
          </cell>
          <cell r="DD98" t="str">
            <v/>
          </cell>
          <cell r="DE98" t="str">
            <v/>
          </cell>
          <cell r="DF98" t="str">
            <v/>
          </cell>
          <cell r="DG98" t="str">
            <v/>
          </cell>
          <cell r="DH98" t="str">
            <v/>
          </cell>
          <cell r="DI98" t="str">
            <v/>
          </cell>
          <cell r="DJ98" t="str">
            <v/>
          </cell>
          <cell r="DK98" t="str">
            <v/>
          </cell>
          <cell r="DL98" t="str">
            <v/>
          </cell>
          <cell r="DM98" t="str">
            <v/>
          </cell>
          <cell r="DN98" t="str">
            <v/>
          </cell>
          <cell r="DO98" t="str">
            <v/>
          </cell>
          <cell r="DP98" t="str">
            <v/>
          </cell>
          <cell r="DQ98" t="str">
            <v/>
          </cell>
          <cell r="DR98" t="str">
            <v/>
          </cell>
          <cell r="DS98" t="str">
            <v/>
          </cell>
          <cell r="DT98" t="str">
            <v/>
          </cell>
          <cell r="DU98" t="str">
            <v/>
          </cell>
          <cell r="DV98" t="str">
            <v/>
          </cell>
          <cell r="DW98" t="str">
            <v/>
          </cell>
          <cell r="DX98" t="str">
            <v/>
          </cell>
          <cell r="DY98" t="str">
            <v/>
          </cell>
          <cell r="DZ98" t="str">
            <v/>
          </cell>
          <cell r="EA98" t="str">
            <v/>
          </cell>
          <cell r="EB98" t="str">
            <v/>
          </cell>
          <cell r="EC98" t="str">
            <v/>
          </cell>
          <cell r="ED98" t="str">
            <v/>
          </cell>
          <cell r="EE98" t="str">
            <v/>
          </cell>
          <cell r="EF98" t="str">
            <v/>
          </cell>
          <cell r="EG98" t="str">
            <v/>
          </cell>
          <cell r="EH98" t="str">
            <v/>
          </cell>
          <cell r="EI98" t="str">
            <v/>
          </cell>
          <cell r="EJ98" t="str">
            <v/>
          </cell>
          <cell r="EK98" t="str">
            <v/>
          </cell>
          <cell r="EL98" t="str">
            <v/>
          </cell>
          <cell r="EM98" t="str">
            <v/>
          </cell>
          <cell r="EN98" t="str">
            <v/>
          </cell>
          <cell r="EO98" t="str">
            <v/>
          </cell>
          <cell r="EP98" t="str">
            <v/>
          </cell>
          <cell r="EQ98" t="str">
            <v/>
          </cell>
          <cell r="ER98" t="str">
            <v/>
          </cell>
          <cell r="ES98" t="str">
            <v/>
          </cell>
          <cell r="ET98" t="str">
            <v/>
          </cell>
          <cell r="EU98" t="str">
            <v/>
          </cell>
          <cell r="EV98" t="str">
            <v/>
          </cell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 t="str">
            <v/>
          </cell>
          <cell r="AG99" t="str">
            <v/>
          </cell>
          <cell r="AH99" t="str">
            <v/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  <cell r="BD99" t="str">
            <v/>
          </cell>
          <cell r="BE99" t="str">
            <v/>
          </cell>
          <cell r="BF99" t="str">
            <v/>
          </cell>
          <cell r="BG99" t="str">
            <v/>
          </cell>
          <cell r="BH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  <cell r="CA99" t="str">
            <v/>
          </cell>
          <cell r="CB99" t="str">
            <v/>
          </cell>
          <cell r="CC99" t="str">
            <v/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  <cell r="CP99" t="str">
            <v/>
          </cell>
          <cell r="CQ99" t="str">
            <v/>
          </cell>
          <cell r="CR99" t="str">
            <v/>
          </cell>
          <cell r="CS99" t="str">
            <v/>
          </cell>
          <cell r="CT99" t="str">
            <v/>
          </cell>
          <cell r="CU99" t="str">
            <v/>
          </cell>
          <cell r="CV99" t="str">
            <v/>
          </cell>
          <cell r="CW99" t="str">
            <v/>
          </cell>
          <cell r="CX99" t="str">
            <v/>
          </cell>
          <cell r="CY99" t="str">
            <v/>
          </cell>
          <cell r="CZ99" t="str">
            <v/>
          </cell>
          <cell r="DA99" t="str">
            <v/>
          </cell>
          <cell r="DB99" t="str">
            <v/>
          </cell>
          <cell r="DC99" t="str">
            <v/>
          </cell>
          <cell r="DD99" t="str">
            <v/>
          </cell>
          <cell r="DE99" t="str">
            <v/>
          </cell>
          <cell r="DF99" t="str">
            <v/>
          </cell>
          <cell r="DG99" t="str">
            <v/>
          </cell>
          <cell r="DH99" t="str">
            <v/>
          </cell>
          <cell r="DI99" t="str">
            <v/>
          </cell>
          <cell r="DJ99" t="str">
            <v/>
          </cell>
          <cell r="DK99" t="str">
            <v/>
          </cell>
          <cell r="DL99" t="str">
            <v/>
          </cell>
          <cell r="DM99" t="str">
            <v/>
          </cell>
          <cell r="DN99" t="str">
            <v/>
          </cell>
          <cell r="DO99" t="str">
            <v/>
          </cell>
          <cell r="DP99" t="str">
            <v/>
          </cell>
          <cell r="DQ99" t="str">
            <v/>
          </cell>
          <cell r="DR99" t="str">
            <v/>
          </cell>
          <cell r="DS99" t="str">
            <v/>
          </cell>
          <cell r="DT99" t="str">
            <v/>
          </cell>
          <cell r="DU99" t="str">
            <v/>
          </cell>
          <cell r="DV99" t="str">
            <v/>
          </cell>
          <cell r="DW99" t="str">
            <v/>
          </cell>
          <cell r="DX99" t="str">
            <v/>
          </cell>
          <cell r="DY99" t="str">
            <v/>
          </cell>
          <cell r="DZ99" t="str">
            <v/>
          </cell>
          <cell r="EA99" t="str">
            <v/>
          </cell>
          <cell r="EB99" t="str">
            <v/>
          </cell>
          <cell r="EC99" t="str">
            <v/>
          </cell>
          <cell r="ED99" t="str">
            <v/>
          </cell>
          <cell r="EE99" t="str">
            <v/>
          </cell>
          <cell r="EF99" t="str">
            <v/>
          </cell>
          <cell r="EG99" t="str">
            <v/>
          </cell>
          <cell r="EH99" t="str">
            <v/>
          </cell>
          <cell r="EI99" t="str">
            <v/>
          </cell>
          <cell r="EJ99" t="str">
            <v/>
          </cell>
          <cell r="EK99" t="str">
            <v/>
          </cell>
          <cell r="EL99" t="str">
            <v/>
          </cell>
          <cell r="EM99" t="str">
            <v/>
          </cell>
          <cell r="EN99" t="str">
            <v/>
          </cell>
          <cell r="EO99" t="str">
            <v/>
          </cell>
          <cell r="EP99" t="str">
            <v/>
          </cell>
          <cell r="EQ99" t="str">
            <v/>
          </cell>
          <cell r="ER99" t="str">
            <v/>
          </cell>
          <cell r="ES99" t="str">
            <v/>
          </cell>
          <cell r="ET99" t="str">
            <v/>
          </cell>
          <cell r="EU99" t="str">
            <v/>
          </cell>
          <cell r="EV99" t="str">
            <v/>
          </cell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 t="str">
            <v/>
          </cell>
          <cell r="AG100" t="str">
            <v/>
          </cell>
          <cell r="AH100" t="str">
            <v/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  <cell r="BD100" t="str">
            <v/>
          </cell>
          <cell r="BE100" t="str">
            <v/>
          </cell>
          <cell r="BF100" t="str">
            <v/>
          </cell>
          <cell r="BG100" t="str">
            <v/>
          </cell>
          <cell r="BH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  <cell r="CA100" t="str">
            <v/>
          </cell>
          <cell r="CB100" t="str">
            <v/>
          </cell>
          <cell r="CC100" t="str">
            <v/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  <cell r="CP100" t="str">
            <v/>
          </cell>
          <cell r="CQ100" t="str">
            <v/>
          </cell>
          <cell r="CR100" t="str">
            <v/>
          </cell>
          <cell r="CS100" t="str">
            <v/>
          </cell>
          <cell r="CT100" t="str">
            <v/>
          </cell>
          <cell r="CU100" t="str">
            <v/>
          </cell>
          <cell r="CV100" t="str">
            <v/>
          </cell>
          <cell r="CW100" t="str">
            <v/>
          </cell>
          <cell r="CX100" t="str">
            <v/>
          </cell>
          <cell r="CY100" t="str">
            <v/>
          </cell>
          <cell r="CZ100" t="str">
            <v/>
          </cell>
          <cell r="DA100" t="str">
            <v/>
          </cell>
          <cell r="DB100" t="str">
            <v/>
          </cell>
          <cell r="DC100" t="str">
            <v/>
          </cell>
          <cell r="DD100" t="str">
            <v/>
          </cell>
          <cell r="DE100" t="str">
            <v/>
          </cell>
          <cell r="DF100" t="str">
            <v/>
          </cell>
          <cell r="DG100" t="str">
            <v/>
          </cell>
          <cell r="DH100" t="str">
            <v/>
          </cell>
          <cell r="DI100" t="str">
            <v/>
          </cell>
          <cell r="DJ100" t="str">
            <v/>
          </cell>
          <cell r="DK100" t="str">
            <v/>
          </cell>
          <cell r="DL100" t="str">
            <v/>
          </cell>
          <cell r="DM100" t="str">
            <v/>
          </cell>
          <cell r="DN100" t="str">
            <v/>
          </cell>
          <cell r="DO100" t="str">
            <v/>
          </cell>
          <cell r="DP100" t="str">
            <v/>
          </cell>
          <cell r="DQ100" t="str">
            <v/>
          </cell>
          <cell r="DR100" t="str">
            <v/>
          </cell>
          <cell r="DS100" t="str">
            <v/>
          </cell>
          <cell r="DT100" t="str">
            <v/>
          </cell>
          <cell r="DU100" t="str">
            <v/>
          </cell>
          <cell r="DV100" t="str">
            <v/>
          </cell>
          <cell r="DW100" t="str">
            <v/>
          </cell>
          <cell r="DX100" t="str">
            <v/>
          </cell>
          <cell r="DY100" t="str">
            <v/>
          </cell>
          <cell r="DZ100" t="str">
            <v/>
          </cell>
          <cell r="EA100" t="str">
            <v/>
          </cell>
          <cell r="EB100" t="str">
            <v/>
          </cell>
          <cell r="EC100" t="str">
            <v/>
          </cell>
          <cell r="ED100" t="str">
            <v/>
          </cell>
          <cell r="EE100" t="str">
            <v/>
          </cell>
          <cell r="EF100" t="str">
            <v/>
          </cell>
          <cell r="EG100" t="str">
            <v/>
          </cell>
          <cell r="EH100" t="str">
            <v/>
          </cell>
          <cell r="EI100" t="str">
            <v/>
          </cell>
          <cell r="EJ100" t="str">
            <v/>
          </cell>
          <cell r="EK100" t="str">
            <v/>
          </cell>
          <cell r="EL100" t="str">
            <v/>
          </cell>
          <cell r="EM100" t="str">
            <v/>
          </cell>
          <cell r="EN100" t="str">
            <v/>
          </cell>
          <cell r="EO100" t="str">
            <v/>
          </cell>
          <cell r="EP100" t="str">
            <v/>
          </cell>
          <cell r="EQ100" t="str">
            <v/>
          </cell>
          <cell r="ER100" t="str">
            <v/>
          </cell>
          <cell r="ES100" t="str">
            <v/>
          </cell>
          <cell r="ET100" t="str">
            <v/>
          </cell>
          <cell r="EU100" t="str">
            <v/>
          </cell>
          <cell r="EV100" t="str">
            <v/>
          </cell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/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 t="str">
            <v/>
          </cell>
          <cell r="AG110" t="str">
            <v/>
          </cell>
          <cell r="AH110" t="str">
            <v/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O110" t="str">
            <v/>
          </cell>
          <cell r="AP110" t="str">
            <v/>
          </cell>
          <cell r="AQ110" t="str">
            <v/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 t="str">
            <v/>
          </cell>
          <cell r="AW110" t="str">
            <v/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  <cell r="CA110" t="str">
            <v/>
          </cell>
          <cell r="CB110" t="str">
            <v/>
          </cell>
          <cell r="CC110" t="str">
            <v/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  <cell r="CP110" t="str">
            <v/>
          </cell>
          <cell r="CQ110" t="str">
            <v/>
          </cell>
          <cell r="CR110" t="str">
            <v/>
          </cell>
          <cell r="CS110" t="str">
            <v/>
          </cell>
          <cell r="CT110" t="str">
            <v/>
          </cell>
          <cell r="CU110" t="str">
            <v/>
          </cell>
          <cell r="CV110" t="str">
            <v/>
          </cell>
          <cell r="CW110" t="str">
            <v/>
          </cell>
          <cell r="CX110" t="str">
            <v/>
          </cell>
          <cell r="CY110" t="str">
            <v/>
          </cell>
          <cell r="CZ110" t="str">
            <v/>
          </cell>
          <cell r="DA110" t="str">
            <v/>
          </cell>
          <cell r="DB110" t="str">
            <v/>
          </cell>
          <cell r="DC110" t="str">
            <v/>
          </cell>
          <cell r="DD110" t="str">
            <v/>
          </cell>
          <cell r="DE110" t="str">
            <v/>
          </cell>
          <cell r="DF110" t="str">
            <v/>
          </cell>
          <cell r="DG110" t="str">
            <v/>
          </cell>
          <cell r="DH110" t="str">
            <v/>
          </cell>
          <cell r="DI110" t="str">
            <v/>
          </cell>
          <cell r="DJ110" t="str">
            <v/>
          </cell>
          <cell r="DK110" t="str">
            <v/>
          </cell>
          <cell r="DL110" t="str">
            <v/>
          </cell>
          <cell r="DM110" t="str">
            <v/>
          </cell>
          <cell r="DN110" t="str">
            <v/>
          </cell>
          <cell r="DO110" t="str">
            <v/>
          </cell>
          <cell r="DP110" t="str">
            <v/>
          </cell>
          <cell r="DQ110" t="str">
            <v/>
          </cell>
          <cell r="DR110" t="str">
            <v/>
          </cell>
          <cell r="DS110" t="str">
            <v/>
          </cell>
          <cell r="DT110" t="str">
            <v/>
          </cell>
          <cell r="DU110" t="str">
            <v/>
          </cell>
          <cell r="DV110" t="str">
            <v/>
          </cell>
          <cell r="DW110" t="str">
            <v/>
          </cell>
          <cell r="DX110" t="str">
            <v/>
          </cell>
          <cell r="DY110" t="str">
            <v/>
          </cell>
          <cell r="DZ110" t="str">
            <v/>
          </cell>
          <cell r="EA110" t="str">
            <v/>
          </cell>
          <cell r="EB110" t="str">
            <v/>
          </cell>
          <cell r="EC110" t="str">
            <v/>
          </cell>
          <cell r="ED110" t="str">
            <v/>
          </cell>
          <cell r="EE110" t="str">
            <v/>
          </cell>
          <cell r="EF110" t="str">
            <v/>
          </cell>
          <cell r="EG110" t="str">
            <v/>
          </cell>
          <cell r="EH110" t="str">
            <v/>
          </cell>
          <cell r="EI110" t="str">
            <v/>
          </cell>
          <cell r="EJ110" t="str">
            <v/>
          </cell>
          <cell r="EK110" t="str">
            <v/>
          </cell>
          <cell r="EL110" t="str">
            <v/>
          </cell>
          <cell r="EM110" t="str">
            <v/>
          </cell>
          <cell r="EN110" t="str">
            <v/>
          </cell>
          <cell r="EO110" t="str">
            <v/>
          </cell>
          <cell r="EP110" t="str">
            <v/>
          </cell>
          <cell r="EQ110" t="str">
            <v/>
          </cell>
          <cell r="ER110" t="str">
            <v/>
          </cell>
          <cell r="ES110" t="str">
            <v/>
          </cell>
          <cell r="ET110" t="str">
            <v/>
          </cell>
          <cell r="EU110" t="str">
            <v/>
          </cell>
          <cell r="EV110" t="str">
            <v/>
          </cell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/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 t="str">
            <v/>
          </cell>
          <cell r="AG111" t="str">
            <v/>
          </cell>
          <cell r="AH111" t="str">
            <v/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  <cell r="AR111" t="str">
            <v/>
          </cell>
          <cell r="AS111" t="str">
            <v/>
          </cell>
          <cell r="AT111" t="str">
            <v/>
          </cell>
          <cell r="AU111" t="str">
            <v/>
          </cell>
          <cell r="AV111" t="str">
            <v/>
          </cell>
          <cell r="AW111" t="str">
            <v/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  <cell r="CA111" t="str">
            <v/>
          </cell>
          <cell r="CB111" t="str">
            <v/>
          </cell>
          <cell r="CC111" t="str">
            <v/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  <cell r="CP111" t="str">
            <v/>
          </cell>
          <cell r="CQ111" t="str">
            <v/>
          </cell>
          <cell r="CR111" t="str">
            <v/>
          </cell>
          <cell r="CS111" t="str">
            <v/>
          </cell>
          <cell r="CT111" t="str">
            <v/>
          </cell>
          <cell r="CU111" t="str">
            <v/>
          </cell>
          <cell r="CV111" t="str">
            <v/>
          </cell>
          <cell r="CW111" t="str">
            <v/>
          </cell>
          <cell r="CX111" t="str">
            <v/>
          </cell>
          <cell r="CY111" t="str">
            <v/>
          </cell>
          <cell r="CZ111" t="str">
            <v/>
          </cell>
          <cell r="DA111" t="str">
            <v/>
          </cell>
          <cell r="DB111" t="str">
            <v/>
          </cell>
          <cell r="DC111" t="str">
            <v/>
          </cell>
          <cell r="DD111" t="str">
            <v/>
          </cell>
          <cell r="DE111" t="str">
            <v/>
          </cell>
          <cell r="DF111" t="str">
            <v/>
          </cell>
          <cell r="DG111" t="str">
            <v/>
          </cell>
          <cell r="DH111" t="str">
            <v/>
          </cell>
          <cell r="DI111" t="str">
            <v/>
          </cell>
          <cell r="DJ111" t="str">
            <v/>
          </cell>
          <cell r="DK111" t="str">
            <v/>
          </cell>
          <cell r="DL111" t="str">
            <v/>
          </cell>
          <cell r="DM111" t="str">
            <v/>
          </cell>
          <cell r="DN111" t="str">
            <v/>
          </cell>
          <cell r="DO111" t="str">
            <v/>
          </cell>
          <cell r="DP111" t="str">
            <v/>
          </cell>
          <cell r="DQ111" t="str">
            <v/>
          </cell>
          <cell r="DR111" t="str">
            <v/>
          </cell>
          <cell r="DS111" t="str">
            <v/>
          </cell>
          <cell r="DT111" t="str">
            <v/>
          </cell>
          <cell r="DU111" t="str">
            <v/>
          </cell>
          <cell r="DV111" t="str">
            <v/>
          </cell>
          <cell r="DW111" t="str">
            <v/>
          </cell>
          <cell r="DX111" t="str">
            <v/>
          </cell>
          <cell r="DY111" t="str">
            <v/>
          </cell>
          <cell r="DZ111" t="str">
            <v/>
          </cell>
          <cell r="EA111" t="str">
            <v/>
          </cell>
          <cell r="EB111" t="str">
            <v/>
          </cell>
          <cell r="EC111" t="str">
            <v/>
          </cell>
          <cell r="ED111" t="str">
            <v/>
          </cell>
          <cell r="EE111" t="str">
            <v/>
          </cell>
          <cell r="EF111" t="str">
            <v/>
          </cell>
          <cell r="EG111" t="str">
            <v/>
          </cell>
          <cell r="EH111" t="str">
            <v/>
          </cell>
          <cell r="EI111" t="str">
            <v/>
          </cell>
          <cell r="EJ111" t="str">
            <v/>
          </cell>
          <cell r="EK111" t="str">
            <v/>
          </cell>
          <cell r="EL111" t="str">
            <v/>
          </cell>
          <cell r="EM111" t="str">
            <v/>
          </cell>
          <cell r="EN111" t="str">
            <v/>
          </cell>
          <cell r="EO111" t="str">
            <v/>
          </cell>
          <cell r="EP111" t="str">
            <v/>
          </cell>
          <cell r="EQ111" t="str">
            <v/>
          </cell>
          <cell r="ER111" t="str">
            <v/>
          </cell>
          <cell r="ES111" t="str">
            <v/>
          </cell>
          <cell r="ET111" t="str">
            <v/>
          </cell>
          <cell r="EU111" t="str">
            <v/>
          </cell>
          <cell r="EV111" t="str">
            <v/>
          </cell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  <cell r="BD112" t="str">
            <v/>
          </cell>
          <cell r="BE112" t="str">
            <v/>
          </cell>
          <cell r="BF112" t="str">
            <v/>
          </cell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 t="str">
            <v/>
          </cell>
          <cell r="BW112" t="str">
            <v/>
          </cell>
          <cell r="BX112" t="str">
            <v/>
          </cell>
          <cell r="BY112" t="str">
            <v/>
          </cell>
          <cell r="BZ112" t="str">
            <v/>
          </cell>
          <cell r="CA112" t="str">
            <v/>
          </cell>
          <cell r="CB112" t="str">
            <v/>
          </cell>
          <cell r="CC112" t="str">
            <v/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  <cell r="CP112" t="str">
            <v/>
          </cell>
          <cell r="CQ112" t="str">
            <v/>
          </cell>
          <cell r="CR112" t="str">
            <v/>
          </cell>
          <cell r="CS112" t="str">
            <v/>
          </cell>
          <cell r="CT112" t="str">
            <v/>
          </cell>
          <cell r="CU112" t="str">
            <v/>
          </cell>
          <cell r="CV112" t="str">
            <v/>
          </cell>
          <cell r="CW112" t="str">
            <v/>
          </cell>
          <cell r="CX112" t="str">
            <v/>
          </cell>
          <cell r="CY112" t="str">
            <v/>
          </cell>
          <cell r="CZ112" t="str">
            <v/>
          </cell>
          <cell r="DA112" t="str">
            <v/>
          </cell>
          <cell r="DB112" t="str">
            <v/>
          </cell>
          <cell r="DC112" t="str">
            <v/>
          </cell>
          <cell r="DD112" t="str">
            <v/>
          </cell>
          <cell r="DE112" t="str">
            <v/>
          </cell>
          <cell r="DF112" t="str">
            <v/>
          </cell>
          <cell r="DG112" t="str">
            <v/>
          </cell>
          <cell r="DH112" t="str">
            <v/>
          </cell>
          <cell r="DI112" t="str">
            <v/>
          </cell>
          <cell r="DJ112" t="str">
            <v/>
          </cell>
          <cell r="DK112" t="str">
            <v/>
          </cell>
          <cell r="DL112" t="str">
            <v/>
          </cell>
          <cell r="DM112" t="str">
            <v/>
          </cell>
          <cell r="DN112" t="str">
            <v/>
          </cell>
          <cell r="DO112" t="str">
            <v/>
          </cell>
          <cell r="DP112" t="str">
            <v/>
          </cell>
          <cell r="DQ112" t="str">
            <v/>
          </cell>
          <cell r="DR112" t="str">
            <v/>
          </cell>
          <cell r="DS112" t="str">
            <v/>
          </cell>
          <cell r="DT112" t="str">
            <v/>
          </cell>
          <cell r="DU112" t="str">
            <v/>
          </cell>
          <cell r="DV112" t="str">
            <v/>
          </cell>
          <cell r="DW112" t="str">
            <v/>
          </cell>
          <cell r="DX112" t="str">
            <v/>
          </cell>
          <cell r="DY112" t="str">
            <v/>
          </cell>
          <cell r="DZ112" t="str">
            <v/>
          </cell>
          <cell r="EA112" t="str">
            <v/>
          </cell>
          <cell r="EB112" t="str">
            <v/>
          </cell>
          <cell r="EC112" t="str">
            <v/>
          </cell>
          <cell r="ED112" t="str">
            <v/>
          </cell>
          <cell r="EE112" t="str">
            <v/>
          </cell>
          <cell r="EF112" t="str">
            <v/>
          </cell>
          <cell r="EG112" t="str">
            <v/>
          </cell>
          <cell r="EH112" t="str">
            <v/>
          </cell>
          <cell r="EI112" t="str">
            <v/>
          </cell>
          <cell r="EJ112" t="str">
            <v/>
          </cell>
          <cell r="EK112" t="str">
            <v/>
          </cell>
          <cell r="EL112" t="str">
            <v/>
          </cell>
          <cell r="EM112" t="str">
            <v/>
          </cell>
          <cell r="EN112" t="str">
            <v/>
          </cell>
          <cell r="EO112" t="str">
            <v/>
          </cell>
          <cell r="EP112" t="str">
            <v/>
          </cell>
          <cell r="EQ112" t="str">
            <v/>
          </cell>
          <cell r="ER112" t="str">
            <v/>
          </cell>
          <cell r="ES112" t="str">
            <v/>
          </cell>
          <cell r="ET112" t="str">
            <v/>
          </cell>
          <cell r="EU112" t="str">
            <v/>
          </cell>
          <cell r="EV112" t="str">
            <v/>
          </cell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 t="str">
            <v/>
          </cell>
          <cell r="AG114" t="str">
            <v/>
          </cell>
          <cell r="AH114" t="str">
            <v/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 t="str">
            <v/>
          </cell>
          <cell r="BB115" t="str">
            <v/>
          </cell>
          <cell r="BC115" t="str">
            <v/>
          </cell>
          <cell r="BD115" t="str">
            <v/>
          </cell>
          <cell r="BE115" t="str">
            <v/>
          </cell>
          <cell r="BF115" t="str">
            <v/>
          </cell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  <cell r="CA116" t="str">
            <v/>
          </cell>
          <cell r="CB116" t="str">
            <v/>
          </cell>
          <cell r="CC116" t="str">
            <v/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  <cell r="CP116" t="str">
            <v/>
          </cell>
          <cell r="CQ116" t="str">
            <v/>
          </cell>
          <cell r="CR116" t="str">
            <v/>
          </cell>
          <cell r="CS116" t="str">
            <v/>
          </cell>
          <cell r="CT116" t="str">
            <v/>
          </cell>
          <cell r="CU116" t="str">
            <v/>
          </cell>
          <cell r="CV116" t="str">
            <v/>
          </cell>
          <cell r="CW116" t="str">
            <v/>
          </cell>
          <cell r="CX116" t="str">
            <v/>
          </cell>
          <cell r="CY116" t="str">
            <v/>
          </cell>
          <cell r="CZ116" t="str">
            <v/>
          </cell>
          <cell r="DA116" t="str">
            <v/>
          </cell>
          <cell r="DB116" t="str">
            <v/>
          </cell>
          <cell r="DC116" t="str">
            <v/>
          </cell>
          <cell r="DD116" t="str">
            <v/>
          </cell>
          <cell r="DE116" t="str">
            <v/>
          </cell>
          <cell r="DF116" t="str">
            <v/>
          </cell>
          <cell r="DG116" t="str">
            <v/>
          </cell>
          <cell r="DH116" t="str">
            <v/>
          </cell>
          <cell r="DI116" t="str">
            <v/>
          </cell>
          <cell r="DJ116" t="str">
            <v/>
          </cell>
          <cell r="DK116" t="str">
            <v/>
          </cell>
          <cell r="DL116" t="str">
            <v/>
          </cell>
          <cell r="DM116" t="str">
            <v/>
          </cell>
          <cell r="DN116" t="str">
            <v/>
          </cell>
          <cell r="DO116" t="str">
            <v/>
          </cell>
          <cell r="DP116" t="str">
            <v/>
          </cell>
          <cell r="DQ116" t="str">
            <v/>
          </cell>
          <cell r="DR116" t="str">
            <v/>
          </cell>
          <cell r="DS116" t="str">
            <v/>
          </cell>
          <cell r="DT116" t="str">
            <v/>
          </cell>
          <cell r="DU116" t="str">
            <v/>
          </cell>
          <cell r="DV116" t="str">
            <v/>
          </cell>
          <cell r="DW116" t="str">
            <v/>
          </cell>
          <cell r="DX116" t="str">
            <v/>
          </cell>
          <cell r="DY116" t="str">
            <v/>
          </cell>
          <cell r="DZ116" t="str">
            <v/>
          </cell>
          <cell r="EA116" t="str">
            <v/>
          </cell>
          <cell r="EB116" t="str">
            <v/>
          </cell>
          <cell r="EC116" t="str">
            <v/>
          </cell>
          <cell r="ED116" t="str">
            <v/>
          </cell>
          <cell r="EE116" t="str">
            <v/>
          </cell>
          <cell r="EF116" t="str">
            <v/>
          </cell>
          <cell r="EG116" t="str">
            <v/>
          </cell>
          <cell r="EH116" t="str">
            <v/>
          </cell>
          <cell r="EI116" t="str">
            <v/>
          </cell>
          <cell r="EJ116" t="str">
            <v/>
          </cell>
          <cell r="EK116" t="str">
            <v/>
          </cell>
          <cell r="EL116" t="str">
            <v/>
          </cell>
          <cell r="EM116" t="str">
            <v/>
          </cell>
          <cell r="EN116" t="str">
            <v/>
          </cell>
          <cell r="EO116" t="str">
            <v/>
          </cell>
          <cell r="EP116" t="str">
            <v/>
          </cell>
          <cell r="EQ116" t="str">
            <v/>
          </cell>
          <cell r="ER116" t="str">
            <v/>
          </cell>
          <cell r="ES116" t="str">
            <v/>
          </cell>
          <cell r="ET116" t="str">
            <v/>
          </cell>
          <cell r="EU116" t="str">
            <v/>
          </cell>
          <cell r="EV116" t="str">
            <v/>
          </cell>
          <cell r="EW116" t="str">
            <v/>
          </cell>
          <cell r="EX116" t="str">
            <v/>
          </cell>
          <cell r="EY116" t="str">
            <v/>
          </cell>
          <cell r="EZ116" t="str">
            <v/>
          </cell>
          <cell r="FA116" t="str">
            <v/>
          </cell>
          <cell r="FB116" t="str">
            <v/>
          </cell>
          <cell r="FC116" t="str">
            <v/>
          </cell>
          <cell r="FD116" t="str">
            <v/>
          </cell>
          <cell r="FE116" t="str">
            <v/>
          </cell>
          <cell r="FF116" t="str">
            <v/>
          </cell>
          <cell r="FG116" t="str">
            <v/>
          </cell>
          <cell r="FH116" t="str">
            <v/>
          </cell>
          <cell r="FI116" t="str">
            <v/>
          </cell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 t="str">
            <v/>
          </cell>
          <cell r="BJ117">
            <v>75000</v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  <cell r="CA117" t="str">
            <v/>
          </cell>
          <cell r="CB117" t="str">
            <v/>
          </cell>
          <cell r="CC117" t="str">
            <v/>
          </cell>
          <cell r="CD117" t="str">
            <v/>
          </cell>
          <cell r="CE117" t="str">
            <v/>
          </cell>
          <cell r="CF117" t="str">
            <v/>
          </cell>
          <cell r="CG117" t="str">
            <v/>
          </cell>
          <cell r="CH117" t="str">
            <v/>
          </cell>
          <cell r="CI117" t="str">
            <v/>
          </cell>
          <cell r="CJ117" t="str">
            <v/>
          </cell>
          <cell r="CK117" t="str">
            <v/>
          </cell>
          <cell r="CL117" t="str">
            <v/>
          </cell>
          <cell r="CM117" t="str">
            <v/>
          </cell>
          <cell r="CN117" t="str">
            <v/>
          </cell>
          <cell r="CO117" t="str">
            <v/>
          </cell>
          <cell r="CP117" t="str">
            <v/>
          </cell>
          <cell r="CQ117" t="str">
            <v/>
          </cell>
          <cell r="CR117" t="str">
            <v/>
          </cell>
          <cell r="CS117" t="str">
            <v/>
          </cell>
          <cell r="CT117" t="str">
            <v/>
          </cell>
          <cell r="CU117" t="str">
            <v/>
          </cell>
          <cell r="CV117" t="str">
            <v/>
          </cell>
          <cell r="CW117" t="str">
            <v/>
          </cell>
          <cell r="CX117" t="str">
            <v/>
          </cell>
          <cell r="CY117" t="str">
            <v/>
          </cell>
          <cell r="CZ117" t="str">
            <v/>
          </cell>
          <cell r="DA117" t="str">
            <v/>
          </cell>
          <cell r="DB117" t="str">
            <v/>
          </cell>
          <cell r="DC117" t="str">
            <v/>
          </cell>
          <cell r="DD117" t="str">
            <v/>
          </cell>
          <cell r="DE117" t="str">
            <v/>
          </cell>
          <cell r="DF117" t="str">
            <v/>
          </cell>
          <cell r="DG117" t="str">
            <v/>
          </cell>
          <cell r="DH117" t="str">
            <v/>
          </cell>
          <cell r="DI117" t="str">
            <v/>
          </cell>
          <cell r="DJ117" t="str">
            <v/>
          </cell>
          <cell r="DK117" t="str">
            <v/>
          </cell>
          <cell r="DL117" t="str">
            <v/>
          </cell>
          <cell r="DM117" t="str">
            <v/>
          </cell>
          <cell r="DN117" t="str">
            <v/>
          </cell>
          <cell r="DO117" t="str">
            <v/>
          </cell>
          <cell r="DP117" t="str">
            <v/>
          </cell>
          <cell r="DQ117" t="str">
            <v/>
          </cell>
          <cell r="DR117" t="str">
            <v/>
          </cell>
          <cell r="DS117" t="str">
            <v/>
          </cell>
          <cell r="DT117" t="str">
            <v/>
          </cell>
          <cell r="DU117" t="str">
            <v/>
          </cell>
          <cell r="DV117" t="str">
            <v/>
          </cell>
          <cell r="DW117" t="str">
            <v/>
          </cell>
          <cell r="DX117" t="str">
            <v/>
          </cell>
          <cell r="DY117" t="str">
            <v/>
          </cell>
          <cell r="DZ117" t="str">
            <v/>
          </cell>
          <cell r="EA117" t="str">
            <v/>
          </cell>
          <cell r="EB117" t="str">
            <v/>
          </cell>
          <cell r="EC117" t="str">
            <v/>
          </cell>
          <cell r="ED117" t="str">
            <v/>
          </cell>
          <cell r="EE117" t="str">
            <v/>
          </cell>
          <cell r="EF117" t="str">
            <v/>
          </cell>
          <cell r="EG117" t="str">
            <v/>
          </cell>
          <cell r="EH117" t="str">
            <v/>
          </cell>
          <cell r="EI117" t="str">
            <v/>
          </cell>
          <cell r="EJ117" t="str">
            <v/>
          </cell>
          <cell r="EK117" t="str">
            <v/>
          </cell>
          <cell r="EL117" t="str">
            <v/>
          </cell>
          <cell r="EM117" t="str">
            <v/>
          </cell>
          <cell r="EN117" t="str">
            <v/>
          </cell>
          <cell r="EO117" t="str">
            <v/>
          </cell>
          <cell r="EP117" t="str">
            <v/>
          </cell>
          <cell r="EQ117" t="str">
            <v/>
          </cell>
          <cell r="ER117" t="str">
            <v/>
          </cell>
          <cell r="ES117" t="str">
            <v/>
          </cell>
          <cell r="ET117" t="str">
            <v/>
          </cell>
          <cell r="EU117" t="str">
            <v/>
          </cell>
          <cell r="EV117" t="str">
            <v/>
          </cell>
          <cell r="EW117" t="str">
            <v/>
          </cell>
          <cell r="EX117" t="str">
            <v/>
          </cell>
          <cell r="EY117" t="str">
            <v/>
          </cell>
          <cell r="EZ117" t="str">
            <v/>
          </cell>
          <cell r="FA117" t="str">
            <v/>
          </cell>
          <cell r="FB117" t="str">
            <v/>
          </cell>
          <cell r="FC117" t="str">
            <v/>
          </cell>
          <cell r="FD117" t="str">
            <v/>
          </cell>
          <cell r="FE117" t="str">
            <v/>
          </cell>
          <cell r="FF117" t="str">
            <v/>
          </cell>
          <cell r="FG117" t="str">
            <v/>
          </cell>
          <cell r="FH117" t="str">
            <v/>
          </cell>
          <cell r="FI117" t="str">
            <v/>
          </cell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O118" t="str">
            <v/>
          </cell>
          <cell r="AP118" t="str">
            <v/>
          </cell>
          <cell r="AQ118" t="str">
            <v/>
          </cell>
          <cell r="AR118" t="str">
            <v/>
          </cell>
          <cell r="AS118" t="str">
            <v/>
          </cell>
          <cell r="AT118" t="str">
            <v/>
          </cell>
          <cell r="AU118" t="str">
            <v/>
          </cell>
          <cell r="AV118" t="str">
            <v/>
          </cell>
          <cell r="AW118" t="str">
            <v/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 t="str">
            <v/>
          </cell>
          <cell r="BJ118">
            <v>155714.29</v>
          </cell>
          <cell r="BK118">
            <v>130000</v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  <cell r="CA118" t="str">
            <v/>
          </cell>
          <cell r="CB118" t="str">
            <v/>
          </cell>
          <cell r="CC118" t="str">
            <v/>
          </cell>
          <cell r="CD118" t="str">
            <v/>
          </cell>
          <cell r="CE118" t="str">
            <v/>
          </cell>
          <cell r="CF118" t="str">
            <v/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  <cell r="CP118" t="str">
            <v/>
          </cell>
          <cell r="CQ118" t="str">
            <v/>
          </cell>
          <cell r="CR118" t="str">
            <v/>
          </cell>
          <cell r="CS118" t="str">
            <v/>
          </cell>
          <cell r="CT118" t="str">
            <v/>
          </cell>
          <cell r="CU118" t="str">
            <v/>
          </cell>
          <cell r="CV118" t="str">
            <v/>
          </cell>
          <cell r="CW118" t="str">
            <v/>
          </cell>
          <cell r="CX118" t="str">
            <v/>
          </cell>
          <cell r="CY118" t="str">
            <v/>
          </cell>
          <cell r="CZ118" t="str">
            <v/>
          </cell>
          <cell r="DA118" t="str">
            <v/>
          </cell>
          <cell r="DB118" t="str">
            <v/>
          </cell>
          <cell r="DC118" t="str">
            <v/>
          </cell>
          <cell r="DD118" t="str">
            <v/>
          </cell>
          <cell r="DE118" t="str">
            <v/>
          </cell>
          <cell r="DF118" t="str">
            <v/>
          </cell>
          <cell r="DG118" t="str">
            <v/>
          </cell>
          <cell r="DH118" t="str">
            <v/>
          </cell>
          <cell r="DI118" t="str">
            <v/>
          </cell>
          <cell r="DJ118" t="str">
            <v/>
          </cell>
          <cell r="DK118" t="str">
            <v/>
          </cell>
          <cell r="DL118" t="str">
            <v/>
          </cell>
          <cell r="DM118" t="str">
            <v/>
          </cell>
          <cell r="DN118" t="str">
            <v/>
          </cell>
          <cell r="DO118" t="str">
            <v/>
          </cell>
          <cell r="DP118" t="str">
            <v/>
          </cell>
          <cell r="DQ118" t="str">
            <v/>
          </cell>
          <cell r="DR118" t="str">
            <v/>
          </cell>
          <cell r="DS118" t="str">
            <v/>
          </cell>
          <cell r="DT118" t="str">
            <v/>
          </cell>
          <cell r="DU118" t="str">
            <v/>
          </cell>
          <cell r="DV118" t="str">
            <v/>
          </cell>
          <cell r="DW118" t="str">
            <v/>
          </cell>
          <cell r="DX118" t="str">
            <v/>
          </cell>
          <cell r="DY118" t="str">
            <v/>
          </cell>
          <cell r="DZ118" t="str">
            <v/>
          </cell>
          <cell r="EA118" t="str">
            <v/>
          </cell>
          <cell r="EB118" t="str">
            <v/>
          </cell>
          <cell r="EC118" t="str">
            <v/>
          </cell>
          <cell r="ED118" t="str">
            <v/>
          </cell>
          <cell r="EE118" t="str">
            <v/>
          </cell>
          <cell r="EF118" t="str">
            <v/>
          </cell>
          <cell r="EG118" t="str">
            <v/>
          </cell>
          <cell r="EH118" t="str">
            <v/>
          </cell>
          <cell r="EI118" t="str">
            <v/>
          </cell>
          <cell r="EJ118" t="str">
            <v/>
          </cell>
          <cell r="EK118" t="str">
            <v/>
          </cell>
          <cell r="EL118" t="str">
            <v/>
          </cell>
          <cell r="EM118" t="str">
            <v/>
          </cell>
          <cell r="EN118" t="str">
            <v/>
          </cell>
          <cell r="EO118" t="str">
            <v/>
          </cell>
          <cell r="EP118" t="str">
            <v/>
          </cell>
          <cell r="EQ118" t="str">
            <v/>
          </cell>
          <cell r="ER118" t="str">
            <v/>
          </cell>
          <cell r="ES118" t="str">
            <v/>
          </cell>
          <cell r="ET118" t="str">
            <v/>
          </cell>
          <cell r="EU118" t="str">
            <v/>
          </cell>
          <cell r="EV118" t="str">
            <v/>
          </cell>
          <cell r="EW118" t="str">
            <v/>
          </cell>
          <cell r="EX118" t="str">
            <v/>
          </cell>
          <cell r="EY118" t="str">
            <v/>
          </cell>
          <cell r="EZ118" t="str">
            <v/>
          </cell>
          <cell r="FA118" t="str">
            <v/>
          </cell>
          <cell r="FB118" t="str">
            <v/>
          </cell>
          <cell r="FC118" t="str">
            <v/>
          </cell>
          <cell r="FD118" t="str">
            <v/>
          </cell>
          <cell r="FE118" t="str">
            <v/>
          </cell>
          <cell r="FF118" t="str">
            <v/>
          </cell>
          <cell r="FG118" t="str">
            <v/>
          </cell>
          <cell r="FH118" t="str">
            <v/>
          </cell>
          <cell r="FI118" t="str">
            <v/>
          </cell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  <cell r="AW119" t="str">
            <v/>
          </cell>
          <cell r="AX119" t="str">
            <v/>
          </cell>
          <cell r="AY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 t="str">
            <v/>
          </cell>
          <cell r="BD119" t="str">
            <v/>
          </cell>
          <cell r="BE119" t="str">
            <v/>
          </cell>
          <cell r="BF119">
            <v>1800</v>
          </cell>
          <cell r="BG119">
            <v>3600</v>
          </cell>
          <cell r="BH119">
            <v>5400</v>
          </cell>
          <cell r="BI119" t="str">
            <v/>
          </cell>
          <cell r="BJ119">
            <v>7200</v>
          </cell>
          <cell r="BK119">
            <v>7200</v>
          </cell>
          <cell r="BL119">
            <v>7200</v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 t="str">
            <v/>
          </cell>
          <cell r="BW119" t="str">
            <v/>
          </cell>
          <cell r="BX119" t="str">
            <v/>
          </cell>
          <cell r="BY119" t="str">
            <v/>
          </cell>
          <cell r="BZ119" t="str">
            <v/>
          </cell>
          <cell r="CA119" t="str">
            <v/>
          </cell>
          <cell r="CB119" t="str">
            <v/>
          </cell>
          <cell r="CC119" t="str">
            <v/>
          </cell>
          <cell r="CD119" t="str">
            <v/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  <cell r="CP119" t="str">
            <v/>
          </cell>
          <cell r="CQ119" t="str">
            <v/>
          </cell>
          <cell r="CR119" t="str">
            <v/>
          </cell>
          <cell r="CS119" t="str">
            <v/>
          </cell>
          <cell r="CT119" t="str">
            <v/>
          </cell>
          <cell r="CU119" t="str">
            <v/>
          </cell>
          <cell r="CV119" t="str">
            <v/>
          </cell>
          <cell r="CW119" t="str">
            <v/>
          </cell>
          <cell r="CX119" t="str">
            <v/>
          </cell>
          <cell r="CY119" t="str">
            <v/>
          </cell>
          <cell r="CZ119" t="str">
            <v/>
          </cell>
          <cell r="DA119" t="str">
            <v/>
          </cell>
          <cell r="DB119" t="str">
            <v/>
          </cell>
          <cell r="DC119" t="str">
            <v/>
          </cell>
          <cell r="DD119" t="str">
            <v/>
          </cell>
          <cell r="DE119" t="str">
            <v/>
          </cell>
          <cell r="DF119" t="str">
            <v/>
          </cell>
          <cell r="DG119" t="str">
            <v/>
          </cell>
          <cell r="DH119" t="str">
            <v/>
          </cell>
          <cell r="DI119" t="str">
            <v/>
          </cell>
          <cell r="DJ119" t="str">
            <v/>
          </cell>
          <cell r="DK119" t="str">
            <v/>
          </cell>
          <cell r="DL119" t="str">
            <v/>
          </cell>
          <cell r="DM119" t="str">
            <v/>
          </cell>
          <cell r="DN119" t="str">
            <v/>
          </cell>
          <cell r="DO119" t="str">
            <v/>
          </cell>
          <cell r="DP119" t="str">
            <v/>
          </cell>
          <cell r="DQ119" t="str">
            <v/>
          </cell>
          <cell r="DR119" t="str">
            <v/>
          </cell>
          <cell r="DS119" t="str">
            <v/>
          </cell>
          <cell r="DT119" t="str">
            <v/>
          </cell>
          <cell r="DU119" t="str">
            <v/>
          </cell>
          <cell r="DV119" t="str">
            <v/>
          </cell>
          <cell r="DW119" t="str">
            <v/>
          </cell>
          <cell r="DX119" t="str">
            <v/>
          </cell>
          <cell r="DY119" t="str">
            <v/>
          </cell>
          <cell r="DZ119" t="str">
            <v/>
          </cell>
          <cell r="EA119" t="str">
            <v/>
          </cell>
          <cell r="EB119" t="str">
            <v/>
          </cell>
          <cell r="EC119" t="str">
            <v/>
          </cell>
          <cell r="ED119" t="str">
            <v/>
          </cell>
          <cell r="EE119" t="str">
            <v/>
          </cell>
          <cell r="EF119" t="str">
            <v/>
          </cell>
          <cell r="EG119" t="str">
            <v/>
          </cell>
          <cell r="EH119" t="str">
            <v/>
          </cell>
          <cell r="EI119" t="str">
            <v/>
          </cell>
          <cell r="EJ119" t="str">
            <v/>
          </cell>
          <cell r="EK119" t="str">
            <v/>
          </cell>
          <cell r="EL119" t="str">
            <v/>
          </cell>
          <cell r="EM119" t="str">
            <v/>
          </cell>
          <cell r="EN119" t="str">
            <v/>
          </cell>
          <cell r="EO119" t="str">
            <v/>
          </cell>
          <cell r="EP119" t="str">
            <v/>
          </cell>
          <cell r="EQ119" t="str">
            <v/>
          </cell>
          <cell r="ER119" t="str">
            <v/>
          </cell>
          <cell r="ES119" t="str">
            <v/>
          </cell>
          <cell r="ET119" t="str">
            <v/>
          </cell>
          <cell r="EU119" t="str">
            <v/>
          </cell>
          <cell r="EV119" t="str">
            <v/>
          </cell>
          <cell r="EW119" t="str">
            <v/>
          </cell>
          <cell r="EX119" t="str">
            <v/>
          </cell>
          <cell r="EY119" t="str">
            <v/>
          </cell>
          <cell r="EZ119" t="str">
            <v/>
          </cell>
          <cell r="FA119" t="str">
            <v/>
          </cell>
          <cell r="FB119" t="str">
            <v/>
          </cell>
          <cell r="FC119" t="str">
            <v/>
          </cell>
          <cell r="FD119" t="str">
            <v/>
          </cell>
          <cell r="FE119" t="str">
            <v/>
          </cell>
          <cell r="FF119" t="str">
            <v/>
          </cell>
          <cell r="FG119" t="str">
            <v/>
          </cell>
          <cell r="FH119" t="str">
            <v/>
          </cell>
          <cell r="FI119" t="str">
            <v/>
          </cell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 t="str">
            <v/>
          </cell>
          <cell r="AW120" t="str">
            <v/>
          </cell>
          <cell r="AX120" t="str">
            <v/>
          </cell>
          <cell r="AY120" t="str">
            <v/>
          </cell>
          <cell r="AZ120" t="str">
            <v/>
          </cell>
          <cell r="BA120" t="str">
            <v/>
          </cell>
          <cell r="BB120" t="str">
            <v/>
          </cell>
          <cell r="BC120" t="str">
            <v/>
          </cell>
          <cell r="BD120" t="str">
            <v/>
          </cell>
          <cell r="BE120" t="str">
            <v/>
          </cell>
          <cell r="BF120" t="str">
            <v/>
          </cell>
          <cell r="BG120">
            <v>8000</v>
          </cell>
          <cell r="BH120">
            <v>10000</v>
          </cell>
          <cell r="BI120" t="str">
            <v/>
          </cell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 t="str">
            <v/>
          </cell>
          <cell r="DM123" t="str">
            <v/>
          </cell>
          <cell r="DN123" t="str">
            <v/>
          </cell>
          <cell r="DO123" t="str">
            <v/>
          </cell>
          <cell r="DP123" t="str">
            <v/>
          </cell>
          <cell r="DQ123" t="str">
            <v/>
          </cell>
          <cell r="DR123" t="str">
            <v/>
          </cell>
          <cell r="DS123" t="str">
            <v/>
          </cell>
          <cell r="DT123" t="str">
            <v/>
          </cell>
          <cell r="DU123" t="str">
            <v/>
          </cell>
          <cell r="DV123" t="str">
            <v/>
          </cell>
          <cell r="DW123" t="str">
            <v/>
          </cell>
          <cell r="DX123" t="str">
            <v/>
          </cell>
          <cell r="DY123" t="str">
            <v/>
          </cell>
          <cell r="DZ123" t="str">
            <v/>
          </cell>
          <cell r="EA123" t="str">
            <v/>
          </cell>
          <cell r="EB123" t="str">
            <v/>
          </cell>
          <cell r="EC123" t="str">
            <v/>
          </cell>
          <cell r="ED123" t="str">
            <v/>
          </cell>
          <cell r="EE123" t="str">
            <v/>
          </cell>
          <cell r="EF123" t="str">
            <v/>
          </cell>
          <cell r="EG123" t="str">
            <v/>
          </cell>
          <cell r="EH123" t="str">
            <v/>
          </cell>
          <cell r="EI123" t="str">
            <v/>
          </cell>
          <cell r="EJ123" t="str">
            <v/>
          </cell>
          <cell r="EK123" t="str">
            <v/>
          </cell>
          <cell r="EL123" t="str">
            <v/>
          </cell>
          <cell r="EM123" t="str">
            <v/>
          </cell>
          <cell r="EN123" t="str">
            <v/>
          </cell>
          <cell r="EO123" t="str">
            <v/>
          </cell>
          <cell r="EP123" t="str">
            <v/>
          </cell>
          <cell r="EQ123" t="str">
            <v/>
          </cell>
          <cell r="ER123" t="str">
            <v/>
          </cell>
          <cell r="ES123" t="str">
            <v/>
          </cell>
          <cell r="ET123" t="str">
            <v/>
          </cell>
          <cell r="EU123" t="str">
            <v/>
          </cell>
          <cell r="EV123" t="str">
            <v/>
          </cell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 t="str">
            <v/>
          </cell>
          <cell r="DM124" t="str">
            <v/>
          </cell>
          <cell r="DN124" t="str">
            <v/>
          </cell>
          <cell r="DO124" t="str">
            <v/>
          </cell>
          <cell r="DP124" t="str">
            <v/>
          </cell>
          <cell r="DQ124" t="str">
            <v/>
          </cell>
          <cell r="DR124" t="str">
            <v/>
          </cell>
          <cell r="DS124" t="str">
            <v/>
          </cell>
          <cell r="DT124" t="str">
            <v/>
          </cell>
          <cell r="DU124" t="str">
            <v/>
          </cell>
          <cell r="DV124" t="str">
            <v/>
          </cell>
          <cell r="DW124" t="str">
            <v/>
          </cell>
          <cell r="DX124" t="str">
            <v/>
          </cell>
          <cell r="DY124" t="str">
            <v/>
          </cell>
          <cell r="DZ124" t="str">
            <v/>
          </cell>
          <cell r="EA124" t="str">
            <v/>
          </cell>
          <cell r="EB124" t="str">
            <v/>
          </cell>
          <cell r="EC124" t="str">
            <v/>
          </cell>
          <cell r="ED124" t="str">
            <v/>
          </cell>
          <cell r="EE124" t="str">
            <v/>
          </cell>
          <cell r="EF124" t="str">
            <v/>
          </cell>
          <cell r="EG124" t="str">
            <v/>
          </cell>
          <cell r="EH124" t="str">
            <v/>
          </cell>
          <cell r="EI124" t="str">
            <v/>
          </cell>
          <cell r="EJ124" t="str">
            <v/>
          </cell>
          <cell r="EK124" t="str">
            <v/>
          </cell>
          <cell r="EL124" t="str">
            <v/>
          </cell>
          <cell r="EM124" t="str">
            <v/>
          </cell>
          <cell r="EN124" t="str">
            <v/>
          </cell>
          <cell r="EO124" t="str">
            <v/>
          </cell>
          <cell r="EP124" t="str">
            <v/>
          </cell>
          <cell r="EQ124" t="str">
            <v/>
          </cell>
          <cell r="ER124" t="str">
            <v/>
          </cell>
          <cell r="ES124" t="str">
            <v/>
          </cell>
          <cell r="ET124" t="str">
            <v/>
          </cell>
          <cell r="EU124" t="str">
            <v/>
          </cell>
          <cell r="EV124" t="str">
            <v/>
          </cell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 t="str">
            <v/>
          </cell>
          <cell r="AR136" t="str">
            <v/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 t="str">
            <v/>
          </cell>
          <cell r="AZ136" t="str">
            <v/>
          </cell>
          <cell r="BA136" t="str">
            <v/>
          </cell>
          <cell r="BB136" t="str">
            <v/>
          </cell>
          <cell r="BC136" t="str">
            <v/>
          </cell>
          <cell r="BD136" t="str">
            <v/>
          </cell>
          <cell r="BE136" t="str">
            <v/>
          </cell>
          <cell r="BF136" t="str">
            <v/>
          </cell>
          <cell r="BG136" t="str">
            <v/>
          </cell>
          <cell r="BH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  <cell r="CA136" t="str">
            <v/>
          </cell>
          <cell r="CB136" t="str">
            <v/>
          </cell>
          <cell r="CC136" t="str">
            <v/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 t="str">
            <v/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BA137" t="str">
            <v/>
          </cell>
          <cell r="BB137" t="str">
            <v/>
          </cell>
          <cell r="BC137" t="str">
            <v/>
          </cell>
          <cell r="BD137" t="str">
            <v/>
          </cell>
          <cell r="BE137" t="str">
            <v/>
          </cell>
          <cell r="BF137" t="str">
            <v/>
          </cell>
          <cell r="BG137" t="str">
            <v/>
          </cell>
          <cell r="BH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 t="str">
            <v/>
          </cell>
          <cell r="CF142" t="str">
            <v/>
          </cell>
          <cell r="CG142" t="str">
            <v/>
          </cell>
          <cell r="CH142" t="str">
            <v/>
          </cell>
          <cell r="CI142" t="str">
            <v/>
          </cell>
          <cell r="CJ142" t="str">
            <v/>
          </cell>
          <cell r="CK142" t="str">
            <v/>
          </cell>
          <cell r="CL142" t="str">
            <v/>
          </cell>
          <cell r="CM142" t="str">
            <v/>
          </cell>
          <cell r="CN142" t="str">
            <v/>
          </cell>
          <cell r="CO142" t="str">
            <v/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T142" t="str">
            <v/>
          </cell>
          <cell r="CU142" t="str">
            <v/>
          </cell>
          <cell r="CV142" t="str">
            <v/>
          </cell>
          <cell r="CW142" t="str">
            <v/>
          </cell>
          <cell r="CX142" t="str">
            <v/>
          </cell>
          <cell r="CY142" t="str">
            <v/>
          </cell>
          <cell r="CZ142" t="str">
            <v/>
          </cell>
          <cell r="DA142" t="str">
            <v/>
          </cell>
          <cell r="DB142" t="str">
            <v/>
          </cell>
          <cell r="DC142" t="str">
            <v/>
          </cell>
          <cell r="DD142" t="str">
            <v/>
          </cell>
          <cell r="DE142" t="str">
            <v/>
          </cell>
          <cell r="DF142" t="str">
            <v/>
          </cell>
          <cell r="DG142" t="str">
            <v/>
          </cell>
          <cell r="DH142" t="str">
            <v/>
          </cell>
          <cell r="DI142" t="str">
            <v/>
          </cell>
          <cell r="DJ142" t="str">
            <v/>
          </cell>
          <cell r="DK142" t="str">
            <v/>
          </cell>
          <cell r="DL142" t="str">
            <v/>
          </cell>
          <cell r="DM142" t="str">
            <v/>
          </cell>
          <cell r="DN142" t="str">
            <v/>
          </cell>
          <cell r="DO142" t="str">
            <v/>
          </cell>
          <cell r="DP142" t="str">
            <v/>
          </cell>
          <cell r="DQ142" t="str">
            <v/>
          </cell>
          <cell r="DR142" t="str">
            <v/>
          </cell>
          <cell r="DS142" t="str">
            <v/>
          </cell>
          <cell r="DT142" t="str">
            <v/>
          </cell>
          <cell r="DU142" t="str">
            <v/>
          </cell>
          <cell r="DV142" t="str">
            <v/>
          </cell>
          <cell r="DW142" t="str">
            <v/>
          </cell>
          <cell r="DX142" t="str">
            <v/>
          </cell>
          <cell r="DY142" t="str">
            <v/>
          </cell>
          <cell r="DZ142" t="str">
            <v/>
          </cell>
          <cell r="EA142" t="str">
            <v/>
          </cell>
          <cell r="EB142" t="str">
            <v/>
          </cell>
          <cell r="EC142" t="str">
            <v/>
          </cell>
          <cell r="ED142" t="str">
            <v/>
          </cell>
          <cell r="EE142" t="str">
            <v/>
          </cell>
          <cell r="EF142" t="str">
            <v/>
          </cell>
          <cell r="EG142" t="str">
            <v/>
          </cell>
          <cell r="EH142" t="str">
            <v/>
          </cell>
          <cell r="EI142" t="str">
            <v/>
          </cell>
          <cell r="EJ142" t="str">
            <v/>
          </cell>
          <cell r="EK142" t="str">
            <v/>
          </cell>
          <cell r="EL142" t="str">
            <v/>
          </cell>
          <cell r="EM142" t="str">
            <v/>
          </cell>
          <cell r="EN142" t="str">
            <v/>
          </cell>
          <cell r="EO142" t="str">
            <v/>
          </cell>
          <cell r="EP142" t="str">
            <v/>
          </cell>
          <cell r="EQ142" t="str">
            <v/>
          </cell>
          <cell r="ER142" t="str">
            <v/>
          </cell>
          <cell r="ES142" t="str">
            <v/>
          </cell>
          <cell r="ET142" t="str">
            <v/>
          </cell>
          <cell r="EU142" t="str">
            <v/>
          </cell>
          <cell r="EV142" t="str">
            <v/>
          </cell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 t="str">
            <v/>
          </cell>
          <cell r="CF143" t="str">
            <v/>
          </cell>
          <cell r="CG143" t="str">
            <v/>
          </cell>
          <cell r="CH143" t="str">
            <v/>
          </cell>
          <cell r="CI143" t="str">
            <v/>
          </cell>
          <cell r="CJ143" t="str">
            <v/>
          </cell>
          <cell r="CK143" t="str">
            <v/>
          </cell>
          <cell r="CL143" t="str">
            <v/>
          </cell>
          <cell r="CM143" t="str">
            <v/>
          </cell>
          <cell r="CN143" t="str">
            <v/>
          </cell>
          <cell r="CO143" t="str">
            <v/>
          </cell>
          <cell r="CP143" t="str">
            <v/>
          </cell>
          <cell r="CQ143" t="str">
            <v/>
          </cell>
          <cell r="CR143" t="str">
            <v/>
          </cell>
          <cell r="CS143" t="str">
            <v/>
          </cell>
          <cell r="CT143" t="str">
            <v/>
          </cell>
          <cell r="CU143" t="str">
            <v/>
          </cell>
          <cell r="CV143" t="str">
            <v/>
          </cell>
          <cell r="CW143" t="str">
            <v/>
          </cell>
          <cell r="CX143" t="str">
            <v/>
          </cell>
          <cell r="CY143" t="str">
            <v/>
          </cell>
          <cell r="CZ143" t="str">
            <v/>
          </cell>
          <cell r="DA143" t="str">
            <v/>
          </cell>
          <cell r="DB143" t="str">
            <v/>
          </cell>
          <cell r="DC143" t="str">
            <v/>
          </cell>
          <cell r="DD143" t="str">
            <v/>
          </cell>
          <cell r="DE143" t="str">
            <v/>
          </cell>
          <cell r="DF143" t="str">
            <v/>
          </cell>
          <cell r="DG143" t="str">
            <v/>
          </cell>
          <cell r="DH143" t="str">
            <v/>
          </cell>
          <cell r="DI143" t="str">
            <v/>
          </cell>
          <cell r="DJ143" t="str">
            <v/>
          </cell>
          <cell r="DK143" t="str">
            <v/>
          </cell>
          <cell r="DL143" t="str">
            <v/>
          </cell>
          <cell r="DM143" t="str">
            <v/>
          </cell>
          <cell r="DN143" t="str">
            <v/>
          </cell>
          <cell r="DO143" t="str">
            <v/>
          </cell>
          <cell r="DP143" t="str">
            <v/>
          </cell>
          <cell r="DQ143" t="str">
            <v/>
          </cell>
          <cell r="DR143" t="str">
            <v/>
          </cell>
          <cell r="DS143" t="str">
            <v/>
          </cell>
          <cell r="DT143" t="str">
            <v/>
          </cell>
          <cell r="DU143" t="str">
            <v/>
          </cell>
          <cell r="DV143" t="str">
            <v/>
          </cell>
          <cell r="DW143" t="str">
            <v/>
          </cell>
          <cell r="DX143" t="str">
            <v/>
          </cell>
          <cell r="DY143" t="str">
            <v/>
          </cell>
          <cell r="DZ143" t="str">
            <v/>
          </cell>
          <cell r="EA143" t="str">
            <v/>
          </cell>
          <cell r="EB143" t="str">
            <v/>
          </cell>
          <cell r="EC143" t="str">
            <v/>
          </cell>
          <cell r="ED143" t="str">
            <v/>
          </cell>
          <cell r="EE143" t="str">
            <v/>
          </cell>
          <cell r="EF143" t="str">
            <v/>
          </cell>
          <cell r="EG143" t="str">
            <v/>
          </cell>
          <cell r="EH143" t="str">
            <v/>
          </cell>
          <cell r="EI143" t="str">
            <v/>
          </cell>
          <cell r="EJ143" t="str">
            <v/>
          </cell>
          <cell r="EK143" t="str">
            <v/>
          </cell>
          <cell r="EL143" t="str">
            <v/>
          </cell>
          <cell r="EM143" t="str">
            <v/>
          </cell>
          <cell r="EN143" t="str">
            <v/>
          </cell>
          <cell r="EO143" t="str">
            <v/>
          </cell>
          <cell r="EP143" t="str">
            <v/>
          </cell>
          <cell r="EQ143" t="str">
            <v/>
          </cell>
          <cell r="ER143" t="str">
            <v/>
          </cell>
          <cell r="ES143" t="str">
            <v/>
          </cell>
          <cell r="ET143" t="str">
            <v/>
          </cell>
          <cell r="EU143" t="str">
            <v/>
          </cell>
          <cell r="EV143" t="str">
            <v/>
          </cell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 t="str">
            <v/>
          </cell>
          <cell r="CF144" t="str">
            <v/>
          </cell>
          <cell r="CG144" t="str">
            <v/>
          </cell>
          <cell r="CH144" t="str">
            <v/>
          </cell>
          <cell r="CI144" t="str">
            <v/>
          </cell>
          <cell r="CJ144" t="str">
            <v/>
          </cell>
          <cell r="CK144" t="str">
            <v/>
          </cell>
          <cell r="CL144" t="str">
            <v/>
          </cell>
          <cell r="CM144" t="str">
            <v/>
          </cell>
          <cell r="CN144" t="str">
            <v/>
          </cell>
          <cell r="CO144" t="str">
            <v/>
          </cell>
          <cell r="CP144" t="str">
            <v/>
          </cell>
          <cell r="CQ144" t="str">
            <v/>
          </cell>
          <cell r="CR144" t="str">
            <v/>
          </cell>
          <cell r="CS144" t="str">
            <v/>
          </cell>
          <cell r="CT144" t="str">
            <v/>
          </cell>
          <cell r="CU144" t="str">
            <v/>
          </cell>
          <cell r="CV144" t="str">
            <v/>
          </cell>
          <cell r="CW144" t="str">
            <v/>
          </cell>
          <cell r="CX144" t="str">
            <v/>
          </cell>
          <cell r="CY144" t="str">
            <v/>
          </cell>
          <cell r="CZ144" t="str">
            <v/>
          </cell>
          <cell r="DA144" t="str">
            <v/>
          </cell>
          <cell r="DB144" t="str">
            <v/>
          </cell>
          <cell r="DC144" t="str">
            <v/>
          </cell>
          <cell r="DD144" t="str">
            <v/>
          </cell>
          <cell r="DE144" t="str">
            <v/>
          </cell>
          <cell r="DF144" t="str">
            <v/>
          </cell>
          <cell r="DG144" t="str">
            <v/>
          </cell>
          <cell r="DH144" t="str">
            <v/>
          </cell>
          <cell r="DI144" t="str">
            <v/>
          </cell>
          <cell r="DJ144" t="str">
            <v/>
          </cell>
          <cell r="DK144" t="str">
            <v/>
          </cell>
          <cell r="DL144" t="str">
            <v/>
          </cell>
          <cell r="DM144" t="str">
            <v/>
          </cell>
          <cell r="DN144" t="str">
            <v/>
          </cell>
          <cell r="DO144" t="str">
            <v/>
          </cell>
          <cell r="DP144" t="str">
            <v/>
          </cell>
          <cell r="DQ144" t="str">
            <v/>
          </cell>
          <cell r="DR144" t="str">
            <v/>
          </cell>
          <cell r="DS144" t="str">
            <v/>
          </cell>
          <cell r="DT144" t="str">
            <v/>
          </cell>
          <cell r="DU144" t="str">
            <v/>
          </cell>
          <cell r="DV144" t="str">
            <v/>
          </cell>
          <cell r="DW144" t="str">
            <v/>
          </cell>
          <cell r="DX144" t="str">
            <v/>
          </cell>
          <cell r="DY144" t="str">
            <v/>
          </cell>
          <cell r="DZ144" t="str">
            <v/>
          </cell>
          <cell r="EA144" t="str">
            <v/>
          </cell>
          <cell r="EB144" t="str">
            <v/>
          </cell>
          <cell r="EC144" t="str">
            <v/>
          </cell>
          <cell r="ED144" t="str">
            <v/>
          </cell>
          <cell r="EE144" t="str">
            <v/>
          </cell>
          <cell r="EF144" t="str">
            <v/>
          </cell>
          <cell r="EG144" t="str">
            <v/>
          </cell>
          <cell r="EH144" t="str">
            <v/>
          </cell>
          <cell r="EI144" t="str">
            <v/>
          </cell>
          <cell r="EJ144" t="str">
            <v/>
          </cell>
          <cell r="EK144" t="str">
            <v/>
          </cell>
          <cell r="EL144" t="str">
            <v/>
          </cell>
          <cell r="EM144" t="str">
            <v/>
          </cell>
          <cell r="EN144" t="str">
            <v/>
          </cell>
          <cell r="EO144" t="str">
            <v/>
          </cell>
          <cell r="EP144" t="str">
            <v/>
          </cell>
          <cell r="EQ144" t="str">
            <v/>
          </cell>
          <cell r="ER144" t="str">
            <v/>
          </cell>
          <cell r="ES144" t="str">
            <v/>
          </cell>
          <cell r="ET144" t="str">
            <v/>
          </cell>
          <cell r="EU144" t="str">
            <v/>
          </cell>
          <cell r="EV144" t="str">
            <v/>
          </cell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 t="str">
            <v/>
          </cell>
          <cell r="CF153" t="str">
            <v/>
          </cell>
          <cell r="CG153" t="str">
            <v/>
          </cell>
          <cell r="CH153" t="str">
            <v/>
          </cell>
          <cell r="CI153" t="str">
            <v/>
          </cell>
          <cell r="CJ153" t="str">
            <v/>
          </cell>
          <cell r="CK153" t="str">
            <v/>
          </cell>
          <cell r="CL153" t="str">
            <v/>
          </cell>
          <cell r="CM153" t="str">
            <v/>
          </cell>
          <cell r="CN153" t="str">
            <v/>
          </cell>
          <cell r="CO153" t="str">
            <v/>
          </cell>
          <cell r="CP153" t="str">
            <v/>
          </cell>
          <cell r="CQ153" t="str">
            <v/>
          </cell>
          <cell r="CR153" t="str">
            <v/>
          </cell>
          <cell r="CS153" t="str">
            <v/>
          </cell>
          <cell r="CT153" t="str">
            <v/>
          </cell>
          <cell r="CU153" t="str">
            <v/>
          </cell>
          <cell r="CV153" t="str">
            <v/>
          </cell>
          <cell r="CW153" t="str">
            <v/>
          </cell>
          <cell r="CX153" t="str">
            <v/>
          </cell>
          <cell r="CY153" t="str">
            <v/>
          </cell>
          <cell r="CZ153" t="str">
            <v/>
          </cell>
          <cell r="DA153" t="str">
            <v/>
          </cell>
          <cell r="DB153" t="str">
            <v/>
          </cell>
          <cell r="DC153" t="str">
            <v/>
          </cell>
          <cell r="DD153" t="str">
            <v/>
          </cell>
          <cell r="DE153" t="str">
            <v/>
          </cell>
          <cell r="DF153" t="str">
            <v/>
          </cell>
          <cell r="DG153" t="str">
            <v/>
          </cell>
          <cell r="DH153" t="str">
            <v/>
          </cell>
          <cell r="DI153" t="str">
            <v/>
          </cell>
          <cell r="DJ153" t="str">
            <v/>
          </cell>
          <cell r="DK153" t="str">
            <v/>
          </cell>
          <cell r="DL153" t="str">
            <v/>
          </cell>
          <cell r="DM153" t="str">
            <v/>
          </cell>
          <cell r="DN153" t="str">
            <v/>
          </cell>
          <cell r="DO153" t="str">
            <v/>
          </cell>
          <cell r="DP153" t="str">
            <v/>
          </cell>
          <cell r="DQ153" t="str">
            <v/>
          </cell>
          <cell r="DR153" t="str">
            <v/>
          </cell>
          <cell r="DS153" t="str">
            <v/>
          </cell>
          <cell r="DT153" t="str">
            <v/>
          </cell>
          <cell r="DU153" t="str">
            <v/>
          </cell>
          <cell r="DV153" t="str">
            <v/>
          </cell>
          <cell r="DW153" t="str">
            <v/>
          </cell>
          <cell r="DX153" t="str">
            <v/>
          </cell>
          <cell r="DY153" t="str">
            <v/>
          </cell>
          <cell r="DZ153" t="str">
            <v/>
          </cell>
          <cell r="EA153" t="str">
            <v/>
          </cell>
          <cell r="EB153" t="str">
            <v/>
          </cell>
          <cell r="EC153" t="str">
            <v/>
          </cell>
          <cell r="ED153" t="str">
            <v/>
          </cell>
          <cell r="EE153" t="str">
            <v/>
          </cell>
          <cell r="EF153" t="str">
            <v/>
          </cell>
          <cell r="EG153" t="str">
            <v/>
          </cell>
          <cell r="EH153" t="str">
            <v/>
          </cell>
          <cell r="EI153" t="str">
            <v/>
          </cell>
          <cell r="EJ153" t="str">
            <v/>
          </cell>
          <cell r="EK153" t="str">
            <v/>
          </cell>
          <cell r="EL153" t="str">
            <v/>
          </cell>
          <cell r="EM153" t="str">
            <v/>
          </cell>
          <cell r="EN153" t="str">
            <v/>
          </cell>
          <cell r="EO153" t="str">
            <v/>
          </cell>
          <cell r="EP153" t="str">
            <v/>
          </cell>
          <cell r="EQ153" t="str">
            <v/>
          </cell>
          <cell r="ER153" t="str">
            <v/>
          </cell>
          <cell r="ES153" t="str">
            <v/>
          </cell>
          <cell r="ET153" t="str">
            <v/>
          </cell>
          <cell r="EU153" t="str">
            <v/>
          </cell>
          <cell r="EV153" t="str">
            <v/>
          </cell>
        </row>
        <row r="154">
          <cell r="S154" t="str">
            <v>COST TO DATE</v>
          </cell>
          <cell r="V154" t="str">
            <v>DIRECT TO DATE</v>
          </cell>
          <cell r="CE154" t="str">
            <v/>
          </cell>
          <cell r="CF154" t="str">
            <v/>
          </cell>
          <cell r="CG154" t="str">
            <v/>
          </cell>
          <cell r="CH154" t="str">
            <v/>
          </cell>
          <cell r="CI154" t="str">
            <v/>
          </cell>
          <cell r="CJ154" t="str">
            <v/>
          </cell>
          <cell r="CK154" t="str">
            <v/>
          </cell>
          <cell r="CL154" t="str">
            <v/>
          </cell>
          <cell r="CM154" t="str">
            <v/>
          </cell>
          <cell r="CN154" t="str">
            <v/>
          </cell>
          <cell r="CO154" t="str">
            <v/>
          </cell>
          <cell r="CP154" t="str">
            <v/>
          </cell>
          <cell r="CQ154" t="str">
            <v/>
          </cell>
          <cell r="CR154" t="str">
            <v/>
          </cell>
          <cell r="CS154" t="str">
            <v/>
          </cell>
          <cell r="CT154" t="str">
            <v/>
          </cell>
          <cell r="CU154" t="str">
            <v/>
          </cell>
          <cell r="CV154" t="str">
            <v/>
          </cell>
          <cell r="CW154" t="str">
            <v/>
          </cell>
          <cell r="CX154" t="str">
            <v/>
          </cell>
          <cell r="CY154" t="str">
            <v/>
          </cell>
          <cell r="CZ154" t="str">
            <v/>
          </cell>
          <cell r="DA154" t="str">
            <v/>
          </cell>
          <cell r="DB154" t="str">
            <v/>
          </cell>
          <cell r="DC154" t="str">
            <v/>
          </cell>
          <cell r="DD154" t="str">
            <v/>
          </cell>
          <cell r="DE154" t="str">
            <v/>
          </cell>
          <cell r="DF154" t="str">
            <v/>
          </cell>
          <cell r="DG154" t="str">
            <v/>
          </cell>
          <cell r="DH154" t="str">
            <v/>
          </cell>
          <cell r="DI154" t="str">
            <v/>
          </cell>
          <cell r="DJ154" t="str">
            <v/>
          </cell>
          <cell r="DK154" t="str">
            <v/>
          </cell>
          <cell r="DL154" t="str">
            <v/>
          </cell>
          <cell r="DM154" t="str">
            <v/>
          </cell>
          <cell r="DN154" t="str">
            <v/>
          </cell>
          <cell r="DO154" t="str">
            <v/>
          </cell>
          <cell r="DP154" t="str">
            <v/>
          </cell>
          <cell r="DQ154" t="str">
            <v/>
          </cell>
          <cell r="DR154" t="str">
            <v/>
          </cell>
          <cell r="DS154" t="str">
            <v/>
          </cell>
          <cell r="DT154" t="str">
            <v/>
          </cell>
          <cell r="DU154" t="str">
            <v/>
          </cell>
          <cell r="DV154" t="str">
            <v/>
          </cell>
          <cell r="DW154" t="str">
            <v/>
          </cell>
          <cell r="DX154" t="str">
            <v/>
          </cell>
          <cell r="DY154" t="str">
            <v/>
          </cell>
          <cell r="DZ154" t="str">
            <v/>
          </cell>
          <cell r="EA154" t="str">
            <v/>
          </cell>
          <cell r="EB154" t="str">
            <v/>
          </cell>
          <cell r="EC154" t="str">
            <v/>
          </cell>
          <cell r="ED154" t="str">
            <v/>
          </cell>
          <cell r="EE154" t="str">
            <v/>
          </cell>
          <cell r="EF154" t="str">
            <v/>
          </cell>
          <cell r="EG154" t="str">
            <v/>
          </cell>
          <cell r="EH154" t="str">
            <v/>
          </cell>
          <cell r="EI154" t="str">
            <v/>
          </cell>
          <cell r="EJ154" t="str">
            <v/>
          </cell>
          <cell r="EK154" t="str">
            <v/>
          </cell>
          <cell r="EL154" t="str">
            <v/>
          </cell>
          <cell r="EM154" t="str">
            <v/>
          </cell>
          <cell r="EN154" t="str">
            <v/>
          </cell>
          <cell r="EO154" t="str">
            <v/>
          </cell>
          <cell r="EP154" t="str">
            <v/>
          </cell>
          <cell r="EQ154" t="str">
            <v/>
          </cell>
          <cell r="ER154" t="str">
            <v/>
          </cell>
          <cell r="ES154" t="str">
            <v/>
          </cell>
          <cell r="ET154" t="str">
            <v/>
          </cell>
          <cell r="EU154" t="str">
            <v/>
          </cell>
          <cell r="EV154" t="str">
            <v/>
          </cell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 t="str">
            <v/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T165" t="str">
            <v/>
          </cell>
          <cell r="AU165" t="str">
            <v/>
          </cell>
          <cell r="AV165" t="str">
            <v/>
          </cell>
          <cell r="AW165" t="str">
            <v/>
          </cell>
          <cell r="AX165" t="str">
            <v/>
          </cell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 t="str">
            <v/>
          </cell>
          <cell r="BE165" t="str">
            <v/>
          </cell>
          <cell r="BF165" t="str">
            <v/>
          </cell>
          <cell r="BG165" t="str">
            <v/>
          </cell>
          <cell r="BH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  <cell r="CA165" t="str">
            <v/>
          </cell>
          <cell r="CB165" t="str">
            <v/>
          </cell>
          <cell r="CC165" t="str">
            <v/>
          </cell>
          <cell r="CD165" t="str">
            <v/>
          </cell>
          <cell r="CE165" t="str">
            <v/>
          </cell>
          <cell r="CF165" t="str">
            <v/>
          </cell>
          <cell r="CG165" t="str">
            <v/>
          </cell>
          <cell r="CH165" t="str">
            <v/>
          </cell>
          <cell r="CI165" t="str">
            <v/>
          </cell>
          <cell r="CJ165" t="str">
            <v/>
          </cell>
          <cell r="CK165" t="str">
            <v/>
          </cell>
          <cell r="CL165" t="str">
            <v/>
          </cell>
          <cell r="CM165" t="str">
            <v/>
          </cell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BD166" t="str">
            <v/>
          </cell>
          <cell r="BE166" t="str">
            <v/>
          </cell>
          <cell r="BF166" t="str">
            <v/>
          </cell>
          <cell r="BG166" t="str">
            <v/>
          </cell>
          <cell r="BH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  <cell r="CA166" t="str">
            <v/>
          </cell>
          <cell r="CB166" t="str">
            <v/>
          </cell>
          <cell r="CC166" t="str">
            <v/>
          </cell>
          <cell r="CD166" t="str">
            <v/>
          </cell>
          <cell r="CE166" t="str">
            <v/>
          </cell>
          <cell r="CF166" t="str">
            <v/>
          </cell>
          <cell r="CG166" t="str">
            <v/>
          </cell>
          <cell r="CH166" t="str">
            <v/>
          </cell>
          <cell r="CI166" t="str">
            <v/>
          </cell>
          <cell r="CJ166" t="str">
            <v/>
          </cell>
          <cell r="CK166" t="str">
            <v/>
          </cell>
          <cell r="CL166" t="str">
            <v/>
          </cell>
          <cell r="CM166" t="str">
            <v/>
          </cell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 t="str">
            <v/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  <cell r="AW170" t="str">
            <v/>
          </cell>
          <cell r="AX170" t="str">
            <v/>
          </cell>
          <cell r="AY170" t="str">
            <v/>
          </cell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 t="str">
            <v/>
          </cell>
          <cell r="BS170" t="str">
            <v/>
          </cell>
          <cell r="BT170" t="str">
            <v/>
          </cell>
          <cell r="BU170" t="str">
            <v/>
          </cell>
          <cell r="BV170" t="str">
            <v/>
          </cell>
          <cell r="BW170" t="str">
            <v/>
          </cell>
          <cell r="BX170" t="str">
            <v/>
          </cell>
          <cell r="BY170" t="str">
            <v/>
          </cell>
          <cell r="BZ170" t="str">
            <v/>
          </cell>
          <cell r="CA170" t="str">
            <v/>
          </cell>
          <cell r="CB170" t="str">
            <v/>
          </cell>
          <cell r="CC170" t="str">
            <v/>
          </cell>
          <cell r="CD170" t="str">
            <v/>
          </cell>
          <cell r="CE170" t="str">
            <v/>
          </cell>
          <cell r="CF170" t="str">
            <v/>
          </cell>
          <cell r="CG170" t="str">
            <v/>
          </cell>
          <cell r="CH170" t="str">
            <v/>
          </cell>
          <cell r="CI170" t="str">
            <v/>
          </cell>
          <cell r="CJ170" t="str">
            <v/>
          </cell>
          <cell r="CK170" t="str">
            <v/>
          </cell>
          <cell r="CL170" t="str">
            <v/>
          </cell>
          <cell r="CM170" t="str">
            <v/>
          </cell>
          <cell r="CN170" t="str">
            <v/>
          </cell>
          <cell r="CO170" t="str">
            <v/>
          </cell>
          <cell r="CP170" t="str">
            <v/>
          </cell>
          <cell r="CQ170" t="str">
            <v/>
          </cell>
          <cell r="CR170" t="str">
            <v/>
          </cell>
          <cell r="CS170" t="str">
            <v/>
          </cell>
          <cell r="CT170" t="str">
            <v/>
          </cell>
          <cell r="CU170" t="str">
            <v/>
          </cell>
          <cell r="CV170" t="str">
            <v/>
          </cell>
          <cell r="CW170" t="str">
            <v/>
          </cell>
          <cell r="CX170" t="str">
            <v/>
          </cell>
          <cell r="CY170" t="str">
            <v/>
          </cell>
          <cell r="CZ170" t="str">
            <v/>
          </cell>
          <cell r="DA170" t="str">
            <v/>
          </cell>
          <cell r="DB170" t="str">
            <v/>
          </cell>
          <cell r="DC170" t="str">
            <v/>
          </cell>
          <cell r="DD170" t="str">
            <v/>
          </cell>
          <cell r="DE170" t="str">
            <v/>
          </cell>
          <cell r="DF170" t="str">
            <v/>
          </cell>
          <cell r="DG170" t="str">
            <v/>
          </cell>
          <cell r="DH170" t="str">
            <v/>
          </cell>
          <cell r="DI170" t="str">
            <v/>
          </cell>
          <cell r="DJ170" t="str">
            <v/>
          </cell>
          <cell r="DK170" t="str">
            <v/>
          </cell>
          <cell r="DL170" t="str">
            <v/>
          </cell>
          <cell r="DM170" t="str">
            <v/>
          </cell>
          <cell r="DN170" t="str">
            <v/>
          </cell>
          <cell r="DO170" t="str">
            <v/>
          </cell>
          <cell r="DP170" t="str">
            <v/>
          </cell>
          <cell r="DQ170" t="str">
            <v/>
          </cell>
          <cell r="DR170" t="str">
            <v/>
          </cell>
          <cell r="DS170" t="str">
            <v/>
          </cell>
          <cell r="DT170" t="str">
            <v/>
          </cell>
          <cell r="DU170" t="str">
            <v/>
          </cell>
          <cell r="DV170" t="str">
            <v/>
          </cell>
          <cell r="DW170" t="str">
            <v/>
          </cell>
          <cell r="DX170" t="str">
            <v/>
          </cell>
          <cell r="DY170" t="str">
            <v/>
          </cell>
          <cell r="DZ170" t="str">
            <v/>
          </cell>
          <cell r="EA170" t="str">
            <v/>
          </cell>
          <cell r="EB170" t="str">
            <v/>
          </cell>
          <cell r="EC170" t="str">
            <v/>
          </cell>
          <cell r="ED170" t="str">
            <v/>
          </cell>
          <cell r="EE170" t="str">
            <v/>
          </cell>
          <cell r="EF170" t="str">
            <v/>
          </cell>
          <cell r="EG170" t="str">
            <v/>
          </cell>
          <cell r="EH170" t="str">
            <v/>
          </cell>
          <cell r="EI170" t="str">
            <v/>
          </cell>
          <cell r="EJ170" t="str">
            <v/>
          </cell>
          <cell r="EK170" t="str">
            <v/>
          </cell>
          <cell r="EL170" t="str">
            <v/>
          </cell>
          <cell r="EM170" t="str">
            <v/>
          </cell>
          <cell r="EN170" t="str">
            <v/>
          </cell>
          <cell r="EO170" t="str">
            <v/>
          </cell>
          <cell r="EP170" t="str">
            <v/>
          </cell>
          <cell r="EQ170" t="str">
            <v/>
          </cell>
          <cell r="ER170" t="str">
            <v/>
          </cell>
          <cell r="ES170" t="str">
            <v/>
          </cell>
          <cell r="ET170" t="str">
            <v/>
          </cell>
          <cell r="EU170" t="str">
            <v/>
          </cell>
          <cell r="EV170" t="str">
            <v/>
          </cell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 t="str">
            <v/>
          </cell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  <cell r="BN171" t="str">
            <v/>
          </cell>
          <cell r="BO171" t="str">
            <v/>
          </cell>
          <cell r="BP171" t="str">
            <v/>
          </cell>
          <cell r="BQ171" t="str">
            <v/>
          </cell>
          <cell r="BR171" t="str">
            <v/>
          </cell>
          <cell r="BS171" t="str">
            <v/>
          </cell>
          <cell r="BT171" t="str">
            <v/>
          </cell>
          <cell r="BU171" t="str">
            <v/>
          </cell>
          <cell r="BV171" t="str">
            <v/>
          </cell>
          <cell r="BW171" t="str">
            <v/>
          </cell>
          <cell r="BX171" t="str">
            <v/>
          </cell>
          <cell r="BY171" t="str">
            <v/>
          </cell>
          <cell r="BZ171" t="str">
            <v/>
          </cell>
          <cell r="CA171" t="str">
            <v/>
          </cell>
          <cell r="CB171" t="str">
            <v/>
          </cell>
          <cell r="CC171" t="str">
            <v/>
          </cell>
          <cell r="CD171" t="str">
            <v/>
          </cell>
          <cell r="CE171" t="str">
            <v/>
          </cell>
          <cell r="CF171" t="str">
            <v/>
          </cell>
          <cell r="CG171" t="str">
            <v/>
          </cell>
          <cell r="CH171" t="str">
            <v/>
          </cell>
          <cell r="CI171" t="str">
            <v/>
          </cell>
          <cell r="CJ171" t="str">
            <v/>
          </cell>
          <cell r="CK171" t="str">
            <v/>
          </cell>
          <cell r="CL171" t="str">
            <v/>
          </cell>
          <cell r="CM171" t="str">
            <v/>
          </cell>
          <cell r="CN171" t="str">
            <v/>
          </cell>
          <cell r="CO171" t="str">
            <v/>
          </cell>
          <cell r="CP171" t="str">
            <v/>
          </cell>
          <cell r="CQ171" t="str">
            <v/>
          </cell>
          <cell r="CR171" t="str">
            <v/>
          </cell>
          <cell r="CS171" t="str">
            <v/>
          </cell>
          <cell r="CT171" t="str">
            <v/>
          </cell>
          <cell r="CU171" t="str">
            <v/>
          </cell>
          <cell r="CV171" t="str">
            <v/>
          </cell>
          <cell r="CW171" t="str">
            <v/>
          </cell>
          <cell r="CX171" t="str">
            <v/>
          </cell>
          <cell r="CY171" t="str">
            <v/>
          </cell>
          <cell r="CZ171" t="str">
            <v/>
          </cell>
          <cell r="DA171" t="str">
            <v/>
          </cell>
          <cell r="DB171" t="str">
            <v/>
          </cell>
          <cell r="DC171" t="str">
            <v/>
          </cell>
          <cell r="DD171" t="str">
            <v/>
          </cell>
          <cell r="DE171" t="str">
            <v/>
          </cell>
          <cell r="DF171" t="str">
            <v/>
          </cell>
          <cell r="DG171" t="str">
            <v/>
          </cell>
          <cell r="DH171" t="str">
            <v/>
          </cell>
          <cell r="DI171" t="str">
            <v/>
          </cell>
          <cell r="DJ171" t="str">
            <v/>
          </cell>
          <cell r="DK171" t="str">
            <v/>
          </cell>
          <cell r="DL171" t="str">
            <v/>
          </cell>
          <cell r="DM171" t="str">
            <v/>
          </cell>
          <cell r="DN171" t="str">
            <v/>
          </cell>
          <cell r="DO171" t="str">
            <v/>
          </cell>
          <cell r="DP171" t="str">
            <v/>
          </cell>
          <cell r="DQ171" t="str">
            <v/>
          </cell>
          <cell r="DR171" t="str">
            <v/>
          </cell>
          <cell r="DS171" t="str">
            <v/>
          </cell>
          <cell r="DT171" t="str">
            <v/>
          </cell>
          <cell r="DU171" t="str">
            <v/>
          </cell>
          <cell r="DV171" t="str">
            <v/>
          </cell>
          <cell r="DW171" t="str">
            <v/>
          </cell>
          <cell r="DX171" t="str">
            <v/>
          </cell>
          <cell r="DY171" t="str">
            <v/>
          </cell>
          <cell r="DZ171" t="str">
            <v/>
          </cell>
          <cell r="EA171" t="str">
            <v/>
          </cell>
          <cell r="EB171" t="str">
            <v/>
          </cell>
          <cell r="EC171" t="str">
            <v/>
          </cell>
          <cell r="ED171" t="str">
            <v/>
          </cell>
          <cell r="EE171" t="str">
            <v/>
          </cell>
          <cell r="EF171" t="str">
            <v/>
          </cell>
          <cell r="EG171" t="str">
            <v/>
          </cell>
          <cell r="EH171" t="str">
            <v/>
          </cell>
          <cell r="EI171" t="str">
            <v/>
          </cell>
          <cell r="EJ171" t="str">
            <v/>
          </cell>
          <cell r="EK171" t="str">
            <v/>
          </cell>
          <cell r="EL171" t="str">
            <v/>
          </cell>
          <cell r="EM171" t="str">
            <v/>
          </cell>
          <cell r="EN171" t="str">
            <v/>
          </cell>
          <cell r="EO171" t="str">
            <v/>
          </cell>
          <cell r="EP171" t="str">
            <v/>
          </cell>
          <cell r="EQ171" t="str">
            <v/>
          </cell>
          <cell r="ER171" t="str">
            <v/>
          </cell>
          <cell r="ES171" t="str">
            <v/>
          </cell>
          <cell r="ET171" t="str">
            <v/>
          </cell>
          <cell r="EU171" t="str">
            <v/>
          </cell>
          <cell r="EV171" t="str">
            <v/>
          </cell>
          <cell r="EW171" t="str">
            <v/>
          </cell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  <cell r="AW172" t="str">
            <v/>
          </cell>
          <cell r="AX172" t="str">
            <v/>
          </cell>
          <cell r="AY172" t="str">
            <v/>
          </cell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  <cell r="BN172" t="str">
            <v/>
          </cell>
          <cell r="BP172" t="str">
            <v/>
          </cell>
          <cell r="BQ172" t="str">
            <v/>
          </cell>
          <cell r="BR172" t="str">
            <v/>
          </cell>
          <cell r="BS172" t="str">
            <v/>
          </cell>
          <cell r="BT172" t="str">
            <v/>
          </cell>
          <cell r="BU172" t="str">
            <v/>
          </cell>
          <cell r="BV172" t="str">
            <v/>
          </cell>
          <cell r="BW172" t="str">
            <v/>
          </cell>
          <cell r="BX172" t="str">
            <v/>
          </cell>
          <cell r="BY172" t="str">
            <v/>
          </cell>
          <cell r="BZ172" t="str">
            <v/>
          </cell>
          <cell r="CA172" t="str">
            <v/>
          </cell>
          <cell r="CB172" t="str">
            <v/>
          </cell>
          <cell r="CC172" t="str">
            <v/>
          </cell>
          <cell r="CD172" t="str">
            <v/>
          </cell>
          <cell r="CE172" t="str">
            <v/>
          </cell>
          <cell r="CF172" t="str">
            <v/>
          </cell>
          <cell r="CG172" t="str">
            <v/>
          </cell>
          <cell r="CH172" t="str">
            <v/>
          </cell>
          <cell r="CI172" t="str">
            <v/>
          </cell>
          <cell r="CJ172" t="str">
            <v/>
          </cell>
          <cell r="CK172" t="str">
            <v/>
          </cell>
          <cell r="CL172" t="str">
            <v/>
          </cell>
          <cell r="CM172" t="str">
            <v/>
          </cell>
          <cell r="CN172" t="str">
            <v/>
          </cell>
          <cell r="CO172" t="str">
            <v/>
          </cell>
          <cell r="CP172" t="str">
            <v/>
          </cell>
          <cell r="CQ172" t="str">
            <v/>
          </cell>
          <cell r="CR172" t="str">
            <v/>
          </cell>
          <cell r="CS172" t="str">
            <v/>
          </cell>
          <cell r="CT172" t="str">
            <v/>
          </cell>
          <cell r="CU172" t="str">
            <v/>
          </cell>
          <cell r="CV172" t="str">
            <v/>
          </cell>
          <cell r="CW172" t="str">
            <v/>
          </cell>
          <cell r="CX172" t="str">
            <v/>
          </cell>
          <cell r="CY172" t="str">
            <v/>
          </cell>
          <cell r="CZ172" t="str">
            <v/>
          </cell>
          <cell r="DA172" t="str">
            <v/>
          </cell>
          <cell r="DB172" t="str">
            <v/>
          </cell>
          <cell r="DC172" t="str">
            <v/>
          </cell>
          <cell r="DD172" t="str">
            <v/>
          </cell>
          <cell r="DE172" t="str">
            <v/>
          </cell>
          <cell r="DF172" t="str">
            <v/>
          </cell>
          <cell r="DG172" t="str">
            <v/>
          </cell>
          <cell r="DH172" t="str">
            <v/>
          </cell>
          <cell r="DI172" t="str">
            <v/>
          </cell>
          <cell r="DJ172" t="str">
            <v/>
          </cell>
          <cell r="DK172" t="str">
            <v/>
          </cell>
          <cell r="DL172" t="str">
            <v/>
          </cell>
          <cell r="DM172" t="str">
            <v/>
          </cell>
          <cell r="DN172" t="str">
            <v/>
          </cell>
          <cell r="DO172" t="str">
            <v/>
          </cell>
          <cell r="DP172" t="str">
            <v/>
          </cell>
          <cell r="DQ172" t="str">
            <v/>
          </cell>
          <cell r="DR172" t="str">
            <v/>
          </cell>
          <cell r="DS172" t="str">
            <v/>
          </cell>
          <cell r="DT172" t="str">
            <v/>
          </cell>
          <cell r="DU172" t="str">
            <v/>
          </cell>
          <cell r="DV172" t="str">
            <v/>
          </cell>
          <cell r="DW172" t="str">
            <v/>
          </cell>
          <cell r="DX172" t="str">
            <v/>
          </cell>
          <cell r="DY172" t="str">
            <v/>
          </cell>
          <cell r="DZ172" t="str">
            <v/>
          </cell>
          <cell r="EA172" t="str">
            <v/>
          </cell>
          <cell r="EB172" t="str">
            <v/>
          </cell>
          <cell r="EC172" t="str">
            <v/>
          </cell>
          <cell r="ED172" t="str">
            <v/>
          </cell>
          <cell r="EE172" t="str">
            <v/>
          </cell>
          <cell r="EF172" t="str">
            <v/>
          </cell>
          <cell r="EG172" t="str">
            <v/>
          </cell>
          <cell r="EH172" t="str">
            <v/>
          </cell>
          <cell r="EI172" t="str">
            <v/>
          </cell>
          <cell r="EJ172" t="str">
            <v/>
          </cell>
          <cell r="EK172" t="str">
            <v/>
          </cell>
          <cell r="EL172" t="str">
            <v/>
          </cell>
          <cell r="EM172" t="str">
            <v/>
          </cell>
          <cell r="EN172" t="str">
            <v/>
          </cell>
          <cell r="EO172" t="str">
            <v/>
          </cell>
          <cell r="EP172" t="str">
            <v/>
          </cell>
          <cell r="EQ172" t="str">
            <v/>
          </cell>
          <cell r="ER172" t="str">
            <v/>
          </cell>
          <cell r="ES172" t="str">
            <v/>
          </cell>
          <cell r="ET172" t="str">
            <v/>
          </cell>
          <cell r="EU172" t="str">
            <v/>
          </cell>
          <cell r="EV172" t="str">
            <v/>
          </cell>
          <cell r="EW172" t="str">
            <v/>
          </cell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  <cell r="BD182" t="str">
            <v/>
          </cell>
          <cell r="BE182" t="str">
            <v/>
          </cell>
          <cell r="BF182" t="str">
            <v/>
          </cell>
          <cell r="BG182" t="str">
            <v/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 t="str">
            <v/>
          </cell>
          <cell r="BU182" t="str">
            <v/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  <cell r="CA182" t="str">
            <v/>
          </cell>
          <cell r="CB182" t="str">
            <v/>
          </cell>
          <cell r="CC182" t="str">
            <v/>
          </cell>
          <cell r="CD182" t="str">
            <v/>
          </cell>
          <cell r="CE182" t="str">
            <v/>
          </cell>
          <cell r="CF182" t="str">
            <v/>
          </cell>
          <cell r="CG182" t="str">
            <v/>
          </cell>
          <cell r="CH182" t="str">
            <v/>
          </cell>
          <cell r="CI182" t="str">
            <v/>
          </cell>
          <cell r="CJ182" t="str">
            <v/>
          </cell>
          <cell r="CK182" t="str">
            <v/>
          </cell>
          <cell r="CL182" t="str">
            <v/>
          </cell>
          <cell r="CM182" t="str">
            <v/>
          </cell>
          <cell r="CN182" t="str">
            <v/>
          </cell>
          <cell r="CO182" t="str">
            <v/>
          </cell>
          <cell r="CP182" t="str">
            <v/>
          </cell>
          <cell r="CQ182" t="str">
            <v/>
          </cell>
          <cell r="CR182" t="str">
            <v/>
          </cell>
          <cell r="CS182" t="str">
            <v/>
          </cell>
          <cell r="CT182" t="str">
            <v/>
          </cell>
          <cell r="CU182" t="str">
            <v/>
          </cell>
          <cell r="CV182" t="str">
            <v/>
          </cell>
          <cell r="CW182" t="str">
            <v/>
          </cell>
          <cell r="CX182" t="str">
            <v/>
          </cell>
          <cell r="CY182" t="str">
            <v/>
          </cell>
          <cell r="CZ182" t="str">
            <v/>
          </cell>
          <cell r="DA182" t="str">
            <v/>
          </cell>
          <cell r="DB182" t="str">
            <v/>
          </cell>
          <cell r="DC182" t="str">
            <v/>
          </cell>
          <cell r="DD182" t="str">
            <v/>
          </cell>
          <cell r="DE182" t="str">
            <v/>
          </cell>
          <cell r="DF182" t="str">
            <v/>
          </cell>
          <cell r="DG182" t="str">
            <v/>
          </cell>
          <cell r="DH182" t="str">
            <v/>
          </cell>
          <cell r="DI182" t="str">
            <v/>
          </cell>
          <cell r="DJ182" t="str">
            <v/>
          </cell>
          <cell r="DK182" t="str">
            <v/>
          </cell>
          <cell r="DL182" t="str">
            <v/>
          </cell>
          <cell r="DM182" t="str">
            <v/>
          </cell>
          <cell r="DN182" t="str">
            <v/>
          </cell>
          <cell r="DO182" t="str">
            <v/>
          </cell>
          <cell r="DP182" t="str">
            <v/>
          </cell>
          <cell r="DQ182" t="str">
            <v/>
          </cell>
          <cell r="DR182" t="str">
            <v/>
          </cell>
          <cell r="DS182" t="str">
            <v/>
          </cell>
          <cell r="DT182" t="str">
            <v/>
          </cell>
          <cell r="DU182" t="str">
            <v/>
          </cell>
          <cell r="DV182" t="str">
            <v/>
          </cell>
          <cell r="DW182" t="str">
            <v/>
          </cell>
          <cell r="DX182" t="str">
            <v/>
          </cell>
          <cell r="DY182" t="str">
            <v/>
          </cell>
          <cell r="DZ182" t="str">
            <v/>
          </cell>
          <cell r="EA182" t="str">
            <v/>
          </cell>
          <cell r="EB182" t="str">
            <v/>
          </cell>
          <cell r="EC182" t="str">
            <v/>
          </cell>
          <cell r="ED182" t="str">
            <v/>
          </cell>
          <cell r="EE182" t="str">
            <v/>
          </cell>
          <cell r="EF182" t="str">
            <v/>
          </cell>
          <cell r="EG182" t="str">
            <v/>
          </cell>
          <cell r="EH182" t="str">
            <v/>
          </cell>
          <cell r="EI182" t="str">
            <v/>
          </cell>
          <cell r="EJ182" t="str">
            <v/>
          </cell>
          <cell r="EK182" t="str">
            <v/>
          </cell>
          <cell r="EL182" t="str">
            <v/>
          </cell>
          <cell r="EM182" t="str">
            <v/>
          </cell>
          <cell r="EN182" t="str">
            <v/>
          </cell>
          <cell r="EO182" t="str">
            <v/>
          </cell>
          <cell r="EP182" t="str">
            <v/>
          </cell>
          <cell r="EQ182" t="str">
            <v/>
          </cell>
          <cell r="ER182" t="str">
            <v/>
          </cell>
          <cell r="ES182" t="str">
            <v/>
          </cell>
          <cell r="ET182" t="str">
            <v/>
          </cell>
          <cell r="EU182" t="str">
            <v/>
          </cell>
          <cell r="EV182" t="str">
            <v/>
          </cell>
          <cell r="EW182" t="str">
            <v/>
          </cell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  <cell r="BD183" t="str">
            <v/>
          </cell>
          <cell r="BE183" t="str">
            <v/>
          </cell>
          <cell r="BF183" t="str">
            <v/>
          </cell>
          <cell r="BG183" t="str">
            <v/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 t="str">
            <v/>
          </cell>
          <cell r="BU183" t="str">
            <v/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  <cell r="CA183" t="str">
            <v/>
          </cell>
          <cell r="CB183" t="str">
            <v/>
          </cell>
          <cell r="CC183" t="str">
            <v/>
          </cell>
          <cell r="CD183" t="str">
            <v/>
          </cell>
          <cell r="CE183" t="str">
            <v/>
          </cell>
          <cell r="CF183" t="str">
            <v/>
          </cell>
          <cell r="CG183" t="str">
            <v/>
          </cell>
          <cell r="CH183" t="str">
            <v/>
          </cell>
          <cell r="CI183" t="str">
            <v/>
          </cell>
          <cell r="CJ183" t="str">
            <v/>
          </cell>
          <cell r="CK183" t="str">
            <v/>
          </cell>
          <cell r="CL183" t="str">
            <v/>
          </cell>
          <cell r="CM183" t="str">
            <v/>
          </cell>
          <cell r="CN183" t="str">
            <v/>
          </cell>
          <cell r="CO183" t="str">
            <v/>
          </cell>
          <cell r="CP183" t="str">
            <v/>
          </cell>
          <cell r="CQ183" t="str">
            <v/>
          </cell>
          <cell r="CR183" t="str">
            <v/>
          </cell>
          <cell r="CS183" t="str">
            <v/>
          </cell>
          <cell r="CT183" t="str">
            <v/>
          </cell>
          <cell r="CU183" t="str">
            <v/>
          </cell>
          <cell r="CV183" t="str">
            <v/>
          </cell>
          <cell r="CW183" t="str">
            <v/>
          </cell>
          <cell r="CX183" t="str">
            <v/>
          </cell>
          <cell r="CY183" t="str">
            <v/>
          </cell>
          <cell r="CZ183" t="str">
            <v/>
          </cell>
          <cell r="DA183" t="str">
            <v/>
          </cell>
          <cell r="DB183" t="str">
            <v/>
          </cell>
          <cell r="DC183" t="str">
            <v/>
          </cell>
          <cell r="DD183" t="str">
            <v/>
          </cell>
          <cell r="DE183" t="str">
            <v/>
          </cell>
          <cell r="DF183" t="str">
            <v/>
          </cell>
          <cell r="DG183" t="str">
            <v/>
          </cell>
          <cell r="DH183" t="str">
            <v/>
          </cell>
          <cell r="DI183" t="str">
            <v/>
          </cell>
          <cell r="DJ183" t="str">
            <v/>
          </cell>
          <cell r="DK183" t="str">
            <v/>
          </cell>
          <cell r="DL183" t="str">
            <v/>
          </cell>
          <cell r="DM183" t="str">
            <v/>
          </cell>
          <cell r="DN183" t="str">
            <v/>
          </cell>
          <cell r="DO183" t="str">
            <v/>
          </cell>
          <cell r="DP183" t="str">
            <v/>
          </cell>
          <cell r="DQ183" t="str">
            <v/>
          </cell>
          <cell r="DR183" t="str">
            <v/>
          </cell>
          <cell r="DS183" t="str">
            <v/>
          </cell>
          <cell r="DT183" t="str">
            <v/>
          </cell>
          <cell r="DU183" t="str">
            <v/>
          </cell>
          <cell r="DV183" t="str">
            <v/>
          </cell>
          <cell r="DW183" t="str">
            <v/>
          </cell>
          <cell r="DX183" t="str">
            <v/>
          </cell>
          <cell r="DY183" t="str">
            <v/>
          </cell>
          <cell r="DZ183" t="str">
            <v/>
          </cell>
          <cell r="EA183" t="str">
            <v/>
          </cell>
          <cell r="EB183" t="str">
            <v/>
          </cell>
          <cell r="EC183" t="str">
            <v/>
          </cell>
          <cell r="ED183" t="str">
            <v/>
          </cell>
          <cell r="EE183" t="str">
            <v/>
          </cell>
          <cell r="EF183" t="str">
            <v/>
          </cell>
          <cell r="EG183" t="str">
            <v/>
          </cell>
          <cell r="EH183" t="str">
            <v/>
          </cell>
          <cell r="EI183" t="str">
            <v/>
          </cell>
          <cell r="EJ183" t="str">
            <v/>
          </cell>
          <cell r="EK183" t="str">
            <v/>
          </cell>
          <cell r="EL183" t="str">
            <v/>
          </cell>
          <cell r="EM183" t="str">
            <v/>
          </cell>
          <cell r="EN183" t="str">
            <v/>
          </cell>
          <cell r="EO183" t="str">
            <v/>
          </cell>
          <cell r="EP183" t="str">
            <v/>
          </cell>
          <cell r="EQ183" t="str">
            <v/>
          </cell>
          <cell r="ER183" t="str">
            <v/>
          </cell>
          <cell r="ES183" t="str">
            <v/>
          </cell>
          <cell r="ET183" t="str">
            <v/>
          </cell>
          <cell r="EU183" t="str">
            <v/>
          </cell>
          <cell r="EV183" t="str">
            <v/>
          </cell>
          <cell r="EW183" t="str">
            <v/>
          </cell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F184" t="str">
            <v/>
          </cell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  <cell r="CA184" t="str">
            <v/>
          </cell>
          <cell r="CB184" t="str">
            <v/>
          </cell>
          <cell r="CC184" t="str">
            <v/>
          </cell>
          <cell r="CD184" t="str">
            <v/>
          </cell>
          <cell r="CE184" t="str">
            <v/>
          </cell>
          <cell r="CF184" t="str">
            <v/>
          </cell>
          <cell r="CG184" t="str">
            <v/>
          </cell>
          <cell r="CH184" t="str">
            <v/>
          </cell>
          <cell r="CI184" t="str">
            <v/>
          </cell>
          <cell r="CJ184" t="str">
            <v/>
          </cell>
          <cell r="CK184" t="str">
            <v/>
          </cell>
          <cell r="CL184" t="str">
            <v/>
          </cell>
          <cell r="CM184" t="str">
            <v/>
          </cell>
          <cell r="CN184" t="str">
            <v/>
          </cell>
          <cell r="CO184" t="str">
            <v/>
          </cell>
          <cell r="CP184" t="str">
            <v/>
          </cell>
          <cell r="CQ184" t="str">
            <v/>
          </cell>
          <cell r="CR184" t="str">
            <v/>
          </cell>
          <cell r="CS184" t="str">
            <v/>
          </cell>
          <cell r="CT184" t="str">
            <v/>
          </cell>
          <cell r="CU184" t="str">
            <v/>
          </cell>
          <cell r="CV184" t="str">
            <v/>
          </cell>
          <cell r="CW184" t="str">
            <v/>
          </cell>
          <cell r="CX184" t="str">
            <v/>
          </cell>
          <cell r="CY184" t="str">
            <v/>
          </cell>
          <cell r="CZ184" t="str">
            <v/>
          </cell>
          <cell r="DA184" t="str">
            <v/>
          </cell>
          <cell r="DB184" t="str">
            <v/>
          </cell>
          <cell r="DC184" t="str">
            <v/>
          </cell>
          <cell r="DD184" t="str">
            <v/>
          </cell>
          <cell r="DE184" t="str">
            <v/>
          </cell>
          <cell r="DF184" t="str">
            <v/>
          </cell>
          <cell r="DG184" t="str">
            <v/>
          </cell>
          <cell r="DH184" t="str">
            <v/>
          </cell>
          <cell r="DI184" t="str">
            <v/>
          </cell>
          <cell r="DJ184" t="str">
            <v/>
          </cell>
          <cell r="DK184" t="str">
            <v/>
          </cell>
          <cell r="DL184" t="str">
            <v/>
          </cell>
          <cell r="DM184" t="str">
            <v/>
          </cell>
          <cell r="DN184" t="str">
            <v/>
          </cell>
          <cell r="DO184" t="str">
            <v/>
          </cell>
          <cell r="DP184" t="str">
            <v/>
          </cell>
          <cell r="DQ184" t="str">
            <v/>
          </cell>
          <cell r="DR184" t="str">
            <v/>
          </cell>
          <cell r="DS184" t="str">
            <v/>
          </cell>
          <cell r="DT184" t="str">
            <v/>
          </cell>
          <cell r="DU184" t="str">
            <v/>
          </cell>
          <cell r="DV184" t="str">
            <v/>
          </cell>
          <cell r="DW184" t="str">
            <v/>
          </cell>
          <cell r="DX184" t="str">
            <v/>
          </cell>
          <cell r="DY184" t="str">
            <v/>
          </cell>
          <cell r="DZ184" t="str">
            <v/>
          </cell>
          <cell r="EA184" t="str">
            <v/>
          </cell>
          <cell r="EB184" t="str">
            <v/>
          </cell>
          <cell r="EC184" t="str">
            <v/>
          </cell>
          <cell r="ED184" t="str">
            <v/>
          </cell>
          <cell r="EE184" t="str">
            <v/>
          </cell>
          <cell r="EF184" t="str">
            <v/>
          </cell>
          <cell r="EG184" t="str">
            <v/>
          </cell>
          <cell r="EH184" t="str">
            <v/>
          </cell>
          <cell r="EI184" t="str">
            <v/>
          </cell>
          <cell r="EJ184" t="str">
            <v/>
          </cell>
          <cell r="EK184" t="str">
            <v/>
          </cell>
          <cell r="EL184" t="str">
            <v/>
          </cell>
          <cell r="EM184" t="str">
            <v/>
          </cell>
          <cell r="EN184" t="str">
            <v/>
          </cell>
          <cell r="EO184" t="str">
            <v/>
          </cell>
          <cell r="EP184" t="str">
            <v/>
          </cell>
          <cell r="EQ184" t="str">
            <v/>
          </cell>
          <cell r="ER184" t="str">
            <v/>
          </cell>
          <cell r="ES184" t="str">
            <v/>
          </cell>
          <cell r="ET184" t="str">
            <v/>
          </cell>
          <cell r="EU184" t="str">
            <v/>
          </cell>
          <cell r="EV184" t="str">
            <v/>
          </cell>
          <cell r="EW184" t="str">
            <v/>
          </cell>
        </row>
        <row r="186">
          <cell r="T186" t="str">
            <v>BUDGET FORECAST</v>
          </cell>
          <cell r="AA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  <cell r="AW186" t="str">
            <v/>
          </cell>
          <cell r="AX186" t="str">
            <v/>
          </cell>
          <cell r="AY186" t="str">
            <v/>
          </cell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  <cell r="BW186" t="str">
            <v/>
          </cell>
          <cell r="BX186" t="str">
            <v/>
          </cell>
          <cell r="BY186" t="str">
            <v/>
          </cell>
          <cell r="BZ186" t="str">
            <v/>
          </cell>
          <cell r="CA186" t="str">
            <v/>
          </cell>
          <cell r="CB186" t="str">
            <v/>
          </cell>
          <cell r="CC186" t="str">
            <v/>
          </cell>
          <cell r="CD186" t="str">
            <v/>
          </cell>
          <cell r="CE186" t="str">
            <v/>
          </cell>
          <cell r="CF186" t="str">
            <v/>
          </cell>
          <cell r="CG186" t="str">
            <v/>
          </cell>
          <cell r="CH186" t="str">
            <v/>
          </cell>
          <cell r="CI186" t="str">
            <v/>
          </cell>
          <cell r="CJ186" t="str">
            <v/>
          </cell>
          <cell r="CK186" t="str">
            <v/>
          </cell>
          <cell r="CL186" t="str">
            <v/>
          </cell>
          <cell r="CM186" t="str">
            <v/>
          </cell>
          <cell r="CN186" t="str">
            <v/>
          </cell>
          <cell r="CO186" t="str">
            <v/>
          </cell>
          <cell r="CP186" t="str">
            <v/>
          </cell>
          <cell r="CQ186" t="str">
            <v/>
          </cell>
          <cell r="CR186" t="str">
            <v/>
          </cell>
          <cell r="CS186" t="str">
            <v/>
          </cell>
          <cell r="CT186" t="str">
            <v/>
          </cell>
          <cell r="CU186" t="str">
            <v/>
          </cell>
          <cell r="CV186" t="str">
            <v/>
          </cell>
          <cell r="CW186" t="str">
            <v/>
          </cell>
          <cell r="CX186" t="str">
            <v/>
          </cell>
          <cell r="CY186" t="str">
            <v/>
          </cell>
          <cell r="CZ186" t="str">
            <v/>
          </cell>
          <cell r="DA186" t="str">
            <v/>
          </cell>
          <cell r="DB186" t="str">
            <v/>
          </cell>
          <cell r="DC186" t="str">
            <v/>
          </cell>
          <cell r="DD186" t="str">
            <v/>
          </cell>
          <cell r="DE186" t="str">
            <v/>
          </cell>
          <cell r="DF186" t="str">
            <v/>
          </cell>
          <cell r="DG186" t="str">
            <v/>
          </cell>
          <cell r="DH186" t="str">
            <v/>
          </cell>
          <cell r="DI186" t="str">
            <v/>
          </cell>
          <cell r="DJ186" t="str">
            <v/>
          </cell>
          <cell r="DK186" t="str">
            <v/>
          </cell>
          <cell r="DL186" t="str">
            <v/>
          </cell>
          <cell r="DM186" t="str">
            <v/>
          </cell>
          <cell r="DN186" t="str">
            <v/>
          </cell>
          <cell r="DO186" t="str">
            <v/>
          </cell>
          <cell r="DP186" t="str">
            <v/>
          </cell>
          <cell r="DQ186" t="str">
            <v/>
          </cell>
          <cell r="DR186" t="str">
            <v/>
          </cell>
          <cell r="DS186" t="str">
            <v/>
          </cell>
          <cell r="DT186" t="str">
            <v/>
          </cell>
          <cell r="DU186" t="str">
            <v/>
          </cell>
          <cell r="DV186" t="str">
            <v/>
          </cell>
          <cell r="DW186" t="str">
            <v/>
          </cell>
          <cell r="DX186" t="str">
            <v/>
          </cell>
          <cell r="DY186" t="str">
            <v/>
          </cell>
          <cell r="DZ186" t="str">
            <v/>
          </cell>
          <cell r="EA186" t="str">
            <v/>
          </cell>
          <cell r="EB186" t="str">
            <v/>
          </cell>
          <cell r="EC186" t="str">
            <v/>
          </cell>
          <cell r="ED186" t="str">
            <v/>
          </cell>
          <cell r="EE186" t="str">
            <v/>
          </cell>
          <cell r="EF186" t="str">
            <v/>
          </cell>
          <cell r="EG186" t="str">
            <v/>
          </cell>
          <cell r="EH186" t="str">
            <v/>
          </cell>
          <cell r="EI186" t="str">
            <v/>
          </cell>
          <cell r="EJ186" t="str">
            <v/>
          </cell>
          <cell r="EK186" t="str">
            <v/>
          </cell>
          <cell r="EL186" t="str">
            <v/>
          </cell>
          <cell r="EM186" t="str">
            <v/>
          </cell>
          <cell r="EN186" t="str">
            <v/>
          </cell>
          <cell r="EO186" t="str">
            <v/>
          </cell>
          <cell r="EP186" t="str">
            <v/>
          </cell>
          <cell r="EQ186" t="str">
            <v/>
          </cell>
          <cell r="ER186" t="str">
            <v/>
          </cell>
          <cell r="ES186" t="str">
            <v/>
          </cell>
          <cell r="ET186" t="str">
            <v/>
          </cell>
          <cell r="EU186" t="str">
            <v/>
          </cell>
          <cell r="EV186" t="str">
            <v/>
          </cell>
          <cell r="EW186" t="str">
            <v/>
          </cell>
          <cell r="EX186" t="str">
            <v/>
          </cell>
          <cell r="EY186" t="str">
            <v/>
          </cell>
          <cell r="EZ186" t="str">
            <v/>
          </cell>
          <cell r="FA186" t="str">
            <v/>
          </cell>
          <cell r="FB186" t="str">
            <v/>
          </cell>
          <cell r="FC186" t="str">
            <v/>
          </cell>
          <cell r="FD186" t="str">
            <v/>
          </cell>
          <cell r="FE186" t="str">
            <v/>
          </cell>
          <cell r="FF186" t="str">
            <v/>
          </cell>
          <cell r="FG186" t="str">
            <v/>
          </cell>
          <cell r="FH186" t="str">
            <v/>
          </cell>
          <cell r="FI186" t="str">
            <v/>
          </cell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/>
          </cell>
          <cell r="AW187" t="str">
            <v/>
          </cell>
          <cell r="AX187" t="str">
            <v/>
          </cell>
          <cell r="AY187" t="str">
            <v/>
          </cell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 t="str">
            <v/>
          </cell>
          <cell r="BS187" t="str">
            <v/>
          </cell>
          <cell r="BT187" t="str">
            <v/>
          </cell>
          <cell r="BU187" t="str">
            <v/>
          </cell>
          <cell r="BV187" t="str">
            <v/>
          </cell>
          <cell r="BW187" t="str">
            <v/>
          </cell>
          <cell r="BX187" t="str">
            <v/>
          </cell>
          <cell r="BY187" t="str">
            <v/>
          </cell>
          <cell r="BZ187" t="str">
            <v/>
          </cell>
          <cell r="CA187" t="str">
            <v/>
          </cell>
          <cell r="CB187" t="str">
            <v/>
          </cell>
          <cell r="CC187" t="str">
            <v/>
          </cell>
          <cell r="CD187" t="str">
            <v/>
          </cell>
          <cell r="CE187" t="str">
            <v/>
          </cell>
          <cell r="CF187" t="str">
            <v/>
          </cell>
          <cell r="CG187" t="str">
            <v/>
          </cell>
          <cell r="CH187" t="str">
            <v/>
          </cell>
          <cell r="CI187" t="str">
            <v/>
          </cell>
          <cell r="CJ187" t="str">
            <v/>
          </cell>
          <cell r="CK187" t="str">
            <v/>
          </cell>
          <cell r="CL187" t="str">
            <v/>
          </cell>
          <cell r="CM187" t="str">
            <v/>
          </cell>
          <cell r="CN187" t="str">
            <v/>
          </cell>
          <cell r="CO187" t="str">
            <v/>
          </cell>
          <cell r="CP187" t="str">
            <v/>
          </cell>
          <cell r="CQ187" t="str">
            <v/>
          </cell>
          <cell r="CR187" t="str">
            <v/>
          </cell>
          <cell r="CS187" t="str">
            <v/>
          </cell>
          <cell r="CT187" t="str">
            <v/>
          </cell>
          <cell r="CU187" t="str">
            <v/>
          </cell>
          <cell r="CV187" t="str">
            <v/>
          </cell>
          <cell r="CW187" t="str">
            <v/>
          </cell>
          <cell r="CX187" t="str">
            <v/>
          </cell>
          <cell r="CY187" t="str">
            <v/>
          </cell>
          <cell r="CZ187" t="str">
            <v/>
          </cell>
          <cell r="DA187" t="str">
            <v/>
          </cell>
          <cell r="DB187" t="str">
            <v/>
          </cell>
          <cell r="DC187" t="str">
            <v/>
          </cell>
          <cell r="DD187" t="str">
            <v/>
          </cell>
          <cell r="DE187" t="str">
            <v/>
          </cell>
          <cell r="DF187" t="str">
            <v/>
          </cell>
          <cell r="DG187" t="str">
            <v/>
          </cell>
          <cell r="DH187" t="str">
            <v/>
          </cell>
          <cell r="DI187" t="str">
            <v/>
          </cell>
          <cell r="DJ187" t="str">
            <v/>
          </cell>
          <cell r="DK187" t="str">
            <v/>
          </cell>
          <cell r="DL187" t="str">
            <v/>
          </cell>
          <cell r="DM187" t="str">
            <v/>
          </cell>
          <cell r="DN187" t="str">
            <v/>
          </cell>
          <cell r="DO187" t="str">
            <v/>
          </cell>
          <cell r="DP187" t="str">
            <v/>
          </cell>
          <cell r="DQ187" t="str">
            <v/>
          </cell>
          <cell r="DR187" t="str">
            <v/>
          </cell>
          <cell r="DS187" t="str">
            <v/>
          </cell>
          <cell r="DT187" t="str">
            <v/>
          </cell>
          <cell r="DU187" t="str">
            <v/>
          </cell>
          <cell r="DV187" t="str">
            <v/>
          </cell>
          <cell r="DW187" t="str">
            <v/>
          </cell>
          <cell r="DX187" t="str">
            <v/>
          </cell>
          <cell r="DY187" t="str">
            <v/>
          </cell>
          <cell r="DZ187" t="str">
            <v/>
          </cell>
          <cell r="EA187" t="str">
            <v/>
          </cell>
          <cell r="EB187" t="str">
            <v/>
          </cell>
          <cell r="EC187" t="str">
            <v/>
          </cell>
          <cell r="ED187" t="str">
            <v/>
          </cell>
          <cell r="EE187" t="str">
            <v/>
          </cell>
          <cell r="EF187" t="str">
            <v/>
          </cell>
          <cell r="EG187" t="str">
            <v/>
          </cell>
          <cell r="EH187" t="str">
            <v/>
          </cell>
          <cell r="EI187" t="str">
            <v/>
          </cell>
          <cell r="EJ187" t="str">
            <v/>
          </cell>
          <cell r="EK187" t="str">
            <v/>
          </cell>
          <cell r="EL187" t="str">
            <v/>
          </cell>
          <cell r="EM187" t="str">
            <v/>
          </cell>
          <cell r="EN187" t="str">
            <v/>
          </cell>
          <cell r="EO187" t="str">
            <v/>
          </cell>
          <cell r="EP187" t="str">
            <v/>
          </cell>
          <cell r="EQ187" t="str">
            <v/>
          </cell>
          <cell r="ER187" t="str">
            <v/>
          </cell>
          <cell r="ES187" t="str">
            <v/>
          </cell>
          <cell r="ET187" t="str">
            <v/>
          </cell>
          <cell r="EU187" t="str">
            <v/>
          </cell>
          <cell r="EV187" t="str">
            <v/>
          </cell>
          <cell r="EW187" t="str">
            <v/>
          </cell>
          <cell r="EX187" t="str">
            <v/>
          </cell>
          <cell r="EY187" t="str">
            <v/>
          </cell>
          <cell r="EZ187" t="str">
            <v/>
          </cell>
          <cell r="FA187" t="str">
            <v/>
          </cell>
          <cell r="FB187" t="str">
            <v/>
          </cell>
          <cell r="FC187" t="str">
            <v/>
          </cell>
          <cell r="FD187" t="str">
            <v/>
          </cell>
          <cell r="FE187" t="str">
            <v/>
          </cell>
          <cell r="FF187" t="str">
            <v/>
          </cell>
          <cell r="FG187" t="str">
            <v/>
          </cell>
          <cell r="FH187" t="str">
            <v/>
          </cell>
          <cell r="FI187" t="str">
            <v/>
          </cell>
        </row>
        <row r="188">
          <cell r="V188" t="str">
            <v>PRE PROD</v>
          </cell>
          <cell r="W188">
            <v>30</v>
          </cell>
          <cell r="X188">
            <v>97000</v>
          </cell>
          <cell r="AA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  <cell r="AW188" t="str">
            <v/>
          </cell>
          <cell r="AX188" t="str">
            <v/>
          </cell>
          <cell r="AY188" t="str">
            <v/>
          </cell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 t="str">
            <v/>
          </cell>
          <cell r="BS188" t="str">
            <v/>
          </cell>
          <cell r="BT188" t="str">
            <v/>
          </cell>
          <cell r="BU188" t="str">
            <v/>
          </cell>
          <cell r="BV188" t="str">
            <v/>
          </cell>
          <cell r="BW188" t="str">
            <v/>
          </cell>
          <cell r="BX188" t="str">
            <v/>
          </cell>
          <cell r="BY188" t="str">
            <v/>
          </cell>
          <cell r="BZ188" t="str">
            <v/>
          </cell>
          <cell r="CA188" t="str">
            <v/>
          </cell>
          <cell r="CB188" t="str">
            <v/>
          </cell>
          <cell r="CC188" t="str">
            <v/>
          </cell>
          <cell r="CD188" t="str">
            <v/>
          </cell>
          <cell r="CE188" t="str">
            <v/>
          </cell>
          <cell r="CF188" t="str">
            <v/>
          </cell>
          <cell r="CG188" t="str">
            <v/>
          </cell>
          <cell r="CH188" t="str">
            <v/>
          </cell>
          <cell r="CI188" t="str">
            <v/>
          </cell>
          <cell r="CJ188" t="str">
            <v/>
          </cell>
          <cell r="CK188" t="str">
            <v/>
          </cell>
          <cell r="CL188" t="str">
            <v/>
          </cell>
          <cell r="CM188" t="str">
            <v/>
          </cell>
          <cell r="CN188" t="str">
            <v/>
          </cell>
          <cell r="CO188" t="str">
            <v/>
          </cell>
          <cell r="CP188" t="str">
            <v/>
          </cell>
          <cell r="CQ188" t="str">
            <v/>
          </cell>
          <cell r="CR188" t="str">
            <v/>
          </cell>
          <cell r="CS188" t="str">
            <v/>
          </cell>
          <cell r="CT188" t="str">
            <v/>
          </cell>
          <cell r="CU188" t="str">
            <v/>
          </cell>
          <cell r="CV188" t="str">
            <v/>
          </cell>
          <cell r="CW188" t="str">
            <v/>
          </cell>
          <cell r="CX188" t="str">
            <v/>
          </cell>
          <cell r="CY188" t="str">
            <v/>
          </cell>
          <cell r="CZ188" t="str">
            <v/>
          </cell>
          <cell r="DA188" t="str">
            <v/>
          </cell>
          <cell r="DB188" t="str">
            <v/>
          </cell>
          <cell r="DC188" t="str">
            <v/>
          </cell>
          <cell r="DD188" t="str">
            <v/>
          </cell>
          <cell r="DE188" t="str">
            <v/>
          </cell>
          <cell r="DF188" t="str">
            <v/>
          </cell>
          <cell r="DG188" t="str">
            <v/>
          </cell>
          <cell r="DH188" t="str">
            <v/>
          </cell>
          <cell r="DI188" t="str">
            <v/>
          </cell>
          <cell r="DJ188" t="str">
            <v/>
          </cell>
          <cell r="DK188" t="str">
            <v/>
          </cell>
          <cell r="DL188" t="str">
            <v/>
          </cell>
          <cell r="DM188" t="str">
            <v/>
          </cell>
          <cell r="DN188" t="str">
            <v/>
          </cell>
          <cell r="DO188" t="str">
            <v/>
          </cell>
          <cell r="DP188" t="str">
            <v/>
          </cell>
          <cell r="DQ188" t="str">
            <v/>
          </cell>
          <cell r="DR188" t="str">
            <v/>
          </cell>
          <cell r="DS188" t="str">
            <v/>
          </cell>
          <cell r="DT188" t="str">
            <v/>
          </cell>
          <cell r="DU188" t="str">
            <v/>
          </cell>
          <cell r="DV188" t="str">
            <v/>
          </cell>
          <cell r="DW188" t="str">
            <v/>
          </cell>
          <cell r="DX188" t="str">
            <v/>
          </cell>
          <cell r="DY188" t="str">
            <v/>
          </cell>
          <cell r="DZ188" t="str">
            <v/>
          </cell>
          <cell r="EA188" t="str">
            <v/>
          </cell>
          <cell r="EB188" t="str">
            <v/>
          </cell>
          <cell r="EC188" t="str">
            <v/>
          </cell>
          <cell r="ED188" t="str">
            <v/>
          </cell>
          <cell r="EE188" t="str">
            <v/>
          </cell>
          <cell r="EF188" t="str">
            <v/>
          </cell>
          <cell r="EG188" t="str">
            <v/>
          </cell>
          <cell r="EH188" t="str">
            <v/>
          </cell>
          <cell r="EI188" t="str">
            <v/>
          </cell>
          <cell r="EJ188" t="str">
            <v/>
          </cell>
          <cell r="EK188" t="str">
            <v/>
          </cell>
          <cell r="EL188" t="str">
            <v/>
          </cell>
          <cell r="EM188" t="str">
            <v/>
          </cell>
          <cell r="EN188" t="str">
            <v/>
          </cell>
          <cell r="EO188" t="str">
            <v/>
          </cell>
          <cell r="EP188" t="str">
            <v/>
          </cell>
          <cell r="EQ188" t="str">
            <v/>
          </cell>
          <cell r="ER188" t="str">
            <v/>
          </cell>
          <cell r="ES188" t="str">
            <v/>
          </cell>
          <cell r="ET188" t="str">
            <v/>
          </cell>
          <cell r="EU188" t="str">
            <v/>
          </cell>
          <cell r="EV188" t="str">
            <v/>
          </cell>
          <cell r="EW188" t="str">
            <v/>
          </cell>
          <cell r="EX188" t="str">
            <v/>
          </cell>
          <cell r="EY188" t="str">
            <v/>
          </cell>
          <cell r="EZ188" t="str">
            <v/>
          </cell>
          <cell r="FA188" t="str">
            <v/>
          </cell>
          <cell r="FB188" t="str">
            <v/>
          </cell>
          <cell r="FC188" t="str">
            <v/>
          </cell>
          <cell r="FD188" t="str">
            <v/>
          </cell>
          <cell r="FE188" t="str">
            <v/>
          </cell>
          <cell r="FF188" t="str">
            <v/>
          </cell>
          <cell r="FG188" t="str">
            <v/>
          </cell>
          <cell r="FH188" t="str">
            <v/>
          </cell>
          <cell r="FI188" t="str">
            <v/>
          </cell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 t="str">
            <v/>
          </cell>
          <cell r="BE189" t="str">
            <v/>
          </cell>
          <cell r="BF189" t="str">
            <v/>
          </cell>
          <cell r="BG189" t="str">
            <v/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  <cell r="CA189" t="str">
            <v/>
          </cell>
          <cell r="CB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 t="str">
            <v/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T189" t="str">
            <v/>
          </cell>
          <cell r="CU189" t="str">
            <v/>
          </cell>
          <cell r="CV189" t="str">
            <v/>
          </cell>
          <cell r="CW189" t="str">
            <v/>
          </cell>
          <cell r="CX189" t="str">
            <v/>
          </cell>
          <cell r="CY189" t="str">
            <v/>
          </cell>
          <cell r="CZ189" t="str">
            <v/>
          </cell>
          <cell r="DA189" t="str">
            <v/>
          </cell>
          <cell r="DB189" t="str">
            <v/>
          </cell>
          <cell r="DC189" t="str">
            <v/>
          </cell>
          <cell r="DD189" t="str">
            <v/>
          </cell>
          <cell r="DE189" t="str">
            <v/>
          </cell>
          <cell r="DF189" t="str">
            <v/>
          </cell>
          <cell r="DG189" t="str">
            <v/>
          </cell>
          <cell r="DH189" t="str">
            <v/>
          </cell>
          <cell r="DI189" t="str">
            <v/>
          </cell>
          <cell r="DJ189" t="str">
            <v/>
          </cell>
          <cell r="DK189" t="str">
            <v/>
          </cell>
          <cell r="DL189" t="str">
            <v/>
          </cell>
          <cell r="DM189" t="str">
            <v/>
          </cell>
          <cell r="DN189" t="str">
            <v/>
          </cell>
          <cell r="DO189" t="str">
            <v/>
          </cell>
          <cell r="DP189" t="str">
            <v/>
          </cell>
          <cell r="DQ189" t="str">
            <v/>
          </cell>
          <cell r="DR189" t="str">
            <v/>
          </cell>
          <cell r="DS189" t="str">
            <v/>
          </cell>
          <cell r="DT189" t="str">
            <v/>
          </cell>
          <cell r="DU189" t="str">
            <v/>
          </cell>
          <cell r="DV189" t="str">
            <v/>
          </cell>
          <cell r="DW189" t="str">
            <v/>
          </cell>
          <cell r="DX189" t="str">
            <v/>
          </cell>
          <cell r="DY189" t="str">
            <v/>
          </cell>
          <cell r="DZ189" t="str">
            <v/>
          </cell>
          <cell r="EA189" t="str">
            <v/>
          </cell>
          <cell r="EB189" t="str">
            <v/>
          </cell>
          <cell r="EC189" t="str">
            <v/>
          </cell>
          <cell r="ED189" t="str">
            <v/>
          </cell>
          <cell r="EE189" t="str">
            <v/>
          </cell>
          <cell r="EF189" t="str">
            <v/>
          </cell>
          <cell r="EG189" t="str">
            <v/>
          </cell>
          <cell r="EH189" t="str">
            <v/>
          </cell>
          <cell r="EI189" t="str">
            <v/>
          </cell>
          <cell r="EJ189" t="str">
            <v/>
          </cell>
          <cell r="EK189" t="str">
            <v/>
          </cell>
          <cell r="EL189" t="str">
            <v/>
          </cell>
          <cell r="EM189" t="str">
            <v/>
          </cell>
          <cell r="EN189" t="str">
            <v/>
          </cell>
          <cell r="EO189" t="str">
            <v/>
          </cell>
          <cell r="EP189" t="str">
            <v/>
          </cell>
          <cell r="EQ189" t="str">
            <v/>
          </cell>
          <cell r="ER189" t="str">
            <v/>
          </cell>
          <cell r="ES189" t="str">
            <v/>
          </cell>
          <cell r="ET189" t="str">
            <v/>
          </cell>
          <cell r="EU189" t="str">
            <v/>
          </cell>
          <cell r="EV189" t="str">
            <v/>
          </cell>
          <cell r="EW189" t="str">
            <v/>
          </cell>
          <cell r="EX189" t="str">
            <v/>
          </cell>
          <cell r="EY189" t="str">
            <v/>
          </cell>
          <cell r="EZ189" t="str">
            <v/>
          </cell>
          <cell r="FA189" t="str">
            <v/>
          </cell>
          <cell r="FB189" t="str">
            <v/>
          </cell>
          <cell r="FC189" t="str">
            <v/>
          </cell>
          <cell r="FD189" t="str">
            <v/>
          </cell>
          <cell r="FE189" t="str">
            <v/>
          </cell>
          <cell r="FF189" t="str">
            <v/>
          </cell>
          <cell r="FG189" t="str">
            <v/>
          </cell>
          <cell r="FH189" t="str">
            <v/>
          </cell>
          <cell r="FI189" t="str">
            <v/>
          </cell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/>
          </cell>
          <cell r="AU190" t="str">
            <v/>
          </cell>
          <cell r="AV190" t="str">
            <v/>
          </cell>
          <cell r="AW190" t="str">
            <v/>
          </cell>
          <cell r="AX190" t="str">
            <v/>
          </cell>
          <cell r="AY190" t="str">
            <v/>
          </cell>
          <cell r="AZ190" t="str">
            <v/>
          </cell>
          <cell r="BA190" t="str">
            <v/>
          </cell>
          <cell r="BB190" t="str">
            <v/>
          </cell>
          <cell r="BC190" t="str">
            <v/>
          </cell>
          <cell r="BD190" t="str">
            <v/>
          </cell>
          <cell r="BE190" t="str">
            <v/>
          </cell>
          <cell r="BF190" t="str">
            <v/>
          </cell>
          <cell r="BG190" t="str">
            <v/>
          </cell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 t="str">
            <v/>
          </cell>
          <cell r="BT190" t="str">
            <v/>
          </cell>
          <cell r="BU190" t="str">
            <v/>
          </cell>
          <cell r="BV190" t="str">
            <v/>
          </cell>
          <cell r="BW190" t="str">
            <v/>
          </cell>
          <cell r="BX190" t="str">
            <v/>
          </cell>
          <cell r="BY190" t="str">
            <v/>
          </cell>
          <cell r="BZ190" t="str">
            <v/>
          </cell>
          <cell r="CA190" t="str">
            <v/>
          </cell>
          <cell r="CB190" t="str">
            <v/>
          </cell>
          <cell r="CC190" t="str">
            <v/>
          </cell>
          <cell r="CD190" t="str">
            <v/>
          </cell>
          <cell r="CE190" t="str">
            <v/>
          </cell>
          <cell r="CF190" t="str">
            <v/>
          </cell>
          <cell r="CG190" t="str">
            <v/>
          </cell>
          <cell r="CH190" t="str">
            <v/>
          </cell>
          <cell r="CI190" t="str">
            <v/>
          </cell>
          <cell r="CJ190" t="str">
            <v/>
          </cell>
          <cell r="CK190" t="str">
            <v/>
          </cell>
          <cell r="CL190" t="str">
            <v/>
          </cell>
          <cell r="CM190" t="str">
            <v/>
          </cell>
          <cell r="CN190" t="str">
            <v/>
          </cell>
          <cell r="CO190" t="str">
            <v/>
          </cell>
          <cell r="CP190" t="str">
            <v/>
          </cell>
          <cell r="CQ190" t="str">
            <v/>
          </cell>
          <cell r="CR190" t="str">
            <v/>
          </cell>
          <cell r="CS190" t="str">
            <v/>
          </cell>
          <cell r="CT190" t="str">
            <v/>
          </cell>
          <cell r="CU190" t="str">
            <v/>
          </cell>
          <cell r="CV190" t="str">
            <v/>
          </cell>
          <cell r="CW190" t="str">
            <v/>
          </cell>
          <cell r="CX190" t="str">
            <v/>
          </cell>
          <cell r="CY190" t="str">
            <v/>
          </cell>
          <cell r="CZ190" t="str">
            <v/>
          </cell>
          <cell r="DA190" t="str">
            <v/>
          </cell>
          <cell r="DB190" t="str">
            <v/>
          </cell>
          <cell r="DC190" t="str">
            <v/>
          </cell>
          <cell r="DD190" t="str">
            <v/>
          </cell>
          <cell r="DE190" t="str">
            <v/>
          </cell>
          <cell r="DF190" t="str">
            <v/>
          </cell>
          <cell r="DG190" t="str">
            <v/>
          </cell>
          <cell r="DH190" t="str">
            <v/>
          </cell>
          <cell r="DI190" t="str">
            <v/>
          </cell>
          <cell r="DJ190" t="str">
            <v/>
          </cell>
          <cell r="DK190" t="str">
            <v/>
          </cell>
          <cell r="DL190" t="str">
            <v/>
          </cell>
          <cell r="DM190" t="str">
            <v/>
          </cell>
          <cell r="DN190" t="str">
            <v/>
          </cell>
          <cell r="DO190" t="str">
            <v/>
          </cell>
          <cell r="DP190" t="str">
            <v/>
          </cell>
          <cell r="DQ190" t="str">
            <v/>
          </cell>
          <cell r="DR190" t="str">
            <v/>
          </cell>
          <cell r="DS190" t="str">
            <v/>
          </cell>
          <cell r="DT190" t="str">
            <v/>
          </cell>
          <cell r="DU190" t="str">
            <v/>
          </cell>
          <cell r="DV190" t="str">
            <v/>
          </cell>
          <cell r="DW190" t="str">
            <v/>
          </cell>
          <cell r="DX190" t="str">
            <v/>
          </cell>
          <cell r="DY190" t="str">
            <v/>
          </cell>
          <cell r="DZ190" t="str">
            <v/>
          </cell>
          <cell r="EA190" t="str">
            <v/>
          </cell>
          <cell r="EB190" t="str">
            <v/>
          </cell>
          <cell r="EC190" t="str">
            <v/>
          </cell>
          <cell r="ED190" t="str">
            <v/>
          </cell>
          <cell r="EE190" t="str">
            <v/>
          </cell>
          <cell r="EF190" t="str">
            <v/>
          </cell>
          <cell r="EG190" t="str">
            <v/>
          </cell>
          <cell r="EH190" t="str">
            <v/>
          </cell>
          <cell r="EI190" t="str">
            <v/>
          </cell>
          <cell r="EJ190" t="str">
            <v/>
          </cell>
          <cell r="EK190" t="str">
            <v/>
          </cell>
          <cell r="EL190" t="str">
            <v/>
          </cell>
          <cell r="EM190" t="str">
            <v/>
          </cell>
          <cell r="EN190" t="str">
            <v/>
          </cell>
          <cell r="EO190" t="str">
            <v/>
          </cell>
          <cell r="EP190" t="str">
            <v/>
          </cell>
          <cell r="EQ190" t="str">
            <v/>
          </cell>
          <cell r="ER190" t="str">
            <v/>
          </cell>
          <cell r="ES190" t="str">
            <v/>
          </cell>
          <cell r="ET190" t="str">
            <v/>
          </cell>
          <cell r="EU190" t="str">
            <v/>
          </cell>
          <cell r="EV190" t="str">
            <v/>
          </cell>
          <cell r="EW190" t="str">
            <v/>
          </cell>
          <cell r="EX190" t="str">
            <v/>
          </cell>
          <cell r="EY190" t="str">
            <v/>
          </cell>
          <cell r="EZ190" t="str">
            <v/>
          </cell>
          <cell r="FA190" t="str">
            <v/>
          </cell>
          <cell r="FB190" t="str">
            <v/>
          </cell>
          <cell r="FC190" t="str">
            <v/>
          </cell>
          <cell r="FD190" t="str">
            <v/>
          </cell>
          <cell r="FE190" t="str">
            <v/>
          </cell>
          <cell r="FF190" t="str">
            <v/>
          </cell>
          <cell r="FG190" t="str">
            <v/>
          </cell>
          <cell r="FH190" t="str">
            <v/>
          </cell>
          <cell r="FI190" t="str">
            <v/>
          </cell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 t="str">
            <v/>
          </cell>
          <cell r="BE191" t="str">
            <v/>
          </cell>
          <cell r="BF191" t="str">
            <v/>
          </cell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 t="str">
            <v/>
          </cell>
          <cell r="BV191" t="str">
            <v/>
          </cell>
          <cell r="BW191" t="str">
            <v/>
          </cell>
          <cell r="BX191" t="str">
            <v/>
          </cell>
          <cell r="BY191" t="str">
            <v/>
          </cell>
          <cell r="BZ191" t="str">
            <v/>
          </cell>
          <cell r="CA191" t="str">
            <v/>
          </cell>
          <cell r="CB191" t="str">
            <v/>
          </cell>
          <cell r="CC191" t="str">
            <v/>
          </cell>
          <cell r="CD191" t="str">
            <v/>
          </cell>
          <cell r="CE191" t="str">
            <v/>
          </cell>
          <cell r="CF191" t="str">
            <v/>
          </cell>
          <cell r="CG191" t="str">
            <v/>
          </cell>
          <cell r="CH191" t="str">
            <v/>
          </cell>
          <cell r="CI191" t="str">
            <v/>
          </cell>
          <cell r="CJ191" t="str">
            <v/>
          </cell>
          <cell r="CK191" t="str">
            <v/>
          </cell>
          <cell r="CL191" t="str">
            <v/>
          </cell>
          <cell r="CM191" t="str">
            <v/>
          </cell>
          <cell r="CN191" t="str">
            <v/>
          </cell>
          <cell r="CO191" t="str">
            <v/>
          </cell>
          <cell r="CP191" t="str">
            <v/>
          </cell>
          <cell r="CQ191" t="str">
            <v/>
          </cell>
          <cell r="CR191" t="str">
            <v/>
          </cell>
          <cell r="CS191" t="str">
            <v/>
          </cell>
          <cell r="CT191" t="str">
            <v/>
          </cell>
          <cell r="CU191" t="str">
            <v/>
          </cell>
          <cell r="CV191" t="str">
            <v/>
          </cell>
          <cell r="CW191" t="str">
            <v/>
          </cell>
          <cell r="CX191" t="str">
            <v/>
          </cell>
          <cell r="CY191" t="str">
            <v/>
          </cell>
          <cell r="CZ191" t="str">
            <v/>
          </cell>
          <cell r="DA191" t="str">
            <v/>
          </cell>
          <cell r="DB191" t="str">
            <v/>
          </cell>
          <cell r="DC191" t="str">
            <v/>
          </cell>
          <cell r="DD191" t="str">
            <v/>
          </cell>
          <cell r="DE191" t="str">
            <v/>
          </cell>
          <cell r="DF191" t="str">
            <v/>
          </cell>
          <cell r="DG191" t="str">
            <v/>
          </cell>
          <cell r="DH191" t="str">
            <v/>
          </cell>
          <cell r="DI191" t="str">
            <v/>
          </cell>
          <cell r="DJ191" t="str">
            <v/>
          </cell>
          <cell r="DK191" t="str">
            <v/>
          </cell>
          <cell r="DL191" t="str">
            <v/>
          </cell>
          <cell r="DM191" t="str">
            <v/>
          </cell>
          <cell r="DN191" t="str">
            <v/>
          </cell>
          <cell r="DO191" t="str">
            <v/>
          </cell>
          <cell r="DP191" t="str">
            <v/>
          </cell>
          <cell r="DQ191" t="str">
            <v/>
          </cell>
          <cell r="DR191" t="str">
            <v/>
          </cell>
          <cell r="DS191" t="str">
            <v/>
          </cell>
          <cell r="DT191" t="str">
            <v/>
          </cell>
          <cell r="DU191" t="str">
            <v/>
          </cell>
          <cell r="DV191" t="str">
            <v/>
          </cell>
          <cell r="DW191" t="str">
            <v/>
          </cell>
          <cell r="DX191" t="str">
            <v/>
          </cell>
          <cell r="DY191" t="str">
            <v/>
          </cell>
          <cell r="DZ191" t="str">
            <v/>
          </cell>
          <cell r="EA191" t="str">
            <v/>
          </cell>
          <cell r="EB191" t="str">
            <v/>
          </cell>
          <cell r="EC191" t="str">
            <v/>
          </cell>
          <cell r="ED191" t="str">
            <v/>
          </cell>
          <cell r="EE191" t="str">
            <v/>
          </cell>
          <cell r="EF191" t="str">
            <v/>
          </cell>
          <cell r="EG191" t="str">
            <v/>
          </cell>
          <cell r="EH191" t="str">
            <v/>
          </cell>
          <cell r="EI191" t="str">
            <v/>
          </cell>
          <cell r="EJ191" t="str">
            <v/>
          </cell>
          <cell r="EK191" t="str">
            <v/>
          </cell>
          <cell r="EL191" t="str">
            <v/>
          </cell>
          <cell r="EM191" t="str">
            <v/>
          </cell>
          <cell r="EN191" t="str">
            <v/>
          </cell>
          <cell r="EO191" t="str">
            <v/>
          </cell>
          <cell r="EP191" t="str">
            <v/>
          </cell>
          <cell r="EQ191" t="str">
            <v/>
          </cell>
          <cell r="ER191" t="str">
            <v/>
          </cell>
          <cell r="ES191" t="str">
            <v/>
          </cell>
          <cell r="ET191" t="str">
            <v/>
          </cell>
          <cell r="EU191" t="str">
            <v/>
          </cell>
          <cell r="EV191" t="str">
            <v/>
          </cell>
          <cell r="EW191" t="str">
            <v/>
          </cell>
          <cell r="EX191" t="str">
            <v/>
          </cell>
          <cell r="EY191" t="str">
            <v/>
          </cell>
          <cell r="EZ191" t="str">
            <v/>
          </cell>
          <cell r="FA191" t="str">
            <v/>
          </cell>
          <cell r="FB191" t="str">
            <v/>
          </cell>
          <cell r="FC191" t="str">
            <v/>
          </cell>
          <cell r="FD191" t="str">
            <v/>
          </cell>
          <cell r="FE191" t="str">
            <v/>
          </cell>
          <cell r="FF191" t="str">
            <v/>
          </cell>
          <cell r="FG191" t="str">
            <v/>
          </cell>
          <cell r="FH191" t="str">
            <v/>
          </cell>
          <cell r="FI191" t="str">
            <v/>
          </cell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 t="str">
            <v/>
          </cell>
          <cell r="AU192" t="str">
            <v/>
          </cell>
          <cell r="AV192" t="str">
            <v/>
          </cell>
          <cell r="AW192" t="str">
            <v/>
          </cell>
          <cell r="AX192" t="str">
            <v/>
          </cell>
          <cell r="AY192" t="str">
            <v/>
          </cell>
          <cell r="AZ192" t="str">
            <v/>
          </cell>
          <cell r="BA192" t="str">
            <v/>
          </cell>
          <cell r="BB192" t="str">
            <v/>
          </cell>
          <cell r="BC192" t="str">
            <v/>
          </cell>
          <cell r="BD192" t="str">
            <v/>
          </cell>
          <cell r="BE192" t="str">
            <v/>
          </cell>
          <cell r="BF192" t="str">
            <v/>
          </cell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 t="str">
            <v/>
          </cell>
          <cell r="BV192" t="str">
            <v/>
          </cell>
          <cell r="BW192" t="str">
            <v/>
          </cell>
          <cell r="BX192" t="str">
            <v/>
          </cell>
          <cell r="BY192" t="str">
            <v/>
          </cell>
          <cell r="BZ192" t="str">
            <v/>
          </cell>
          <cell r="CA192" t="str">
            <v/>
          </cell>
          <cell r="CB192" t="str">
            <v/>
          </cell>
          <cell r="CC192" t="str">
            <v/>
          </cell>
          <cell r="CD192" t="str">
            <v/>
          </cell>
          <cell r="CE192" t="str">
            <v/>
          </cell>
          <cell r="CF192" t="str">
            <v/>
          </cell>
          <cell r="CG192" t="str">
            <v/>
          </cell>
          <cell r="CH192" t="str">
            <v/>
          </cell>
          <cell r="CI192" t="str">
            <v/>
          </cell>
          <cell r="CJ192" t="str">
            <v/>
          </cell>
          <cell r="CK192" t="str">
            <v/>
          </cell>
          <cell r="CL192" t="str">
            <v/>
          </cell>
          <cell r="CM192" t="str">
            <v/>
          </cell>
          <cell r="CN192" t="str">
            <v/>
          </cell>
          <cell r="CO192" t="str">
            <v/>
          </cell>
          <cell r="CP192" t="str">
            <v/>
          </cell>
          <cell r="CQ192" t="str">
            <v/>
          </cell>
          <cell r="CR192" t="str">
            <v/>
          </cell>
          <cell r="CS192" t="str">
            <v/>
          </cell>
          <cell r="CT192" t="str">
            <v/>
          </cell>
          <cell r="CU192" t="str">
            <v/>
          </cell>
          <cell r="CV192" t="str">
            <v/>
          </cell>
          <cell r="CW192" t="str">
            <v/>
          </cell>
          <cell r="CX192" t="str">
            <v/>
          </cell>
          <cell r="CY192" t="str">
            <v/>
          </cell>
          <cell r="CZ192" t="str">
            <v/>
          </cell>
          <cell r="DA192" t="str">
            <v/>
          </cell>
          <cell r="DB192" t="str">
            <v/>
          </cell>
          <cell r="DC192" t="str">
            <v/>
          </cell>
          <cell r="DD192" t="str">
            <v/>
          </cell>
          <cell r="DE192" t="str">
            <v/>
          </cell>
          <cell r="DF192" t="str">
            <v/>
          </cell>
          <cell r="DG192" t="str">
            <v/>
          </cell>
          <cell r="DH192" t="str">
            <v/>
          </cell>
          <cell r="DI192" t="str">
            <v/>
          </cell>
          <cell r="DJ192" t="str">
            <v/>
          </cell>
          <cell r="DK192" t="str">
            <v/>
          </cell>
          <cell r="DL192" t="str">
            <v/>
          </cell>
          <cell r="DM192" t="str">
            <v/>
          </cell>
          <cell r="DN192" t="str">
            <v/>
          </cell>
          <cell r="DO192" t="str">
            <v/>
          </cell>
          <cell r="DP192" t="str">
            <v/>
          </cell>
          <cell r="DQ192" t="str">
            <v/>
          </cell>
          <cell r="DR192" t="str">
            <v/>
          </cell>
          <cell r="DS192" t="str">
            <v/>
          </cell>
          <cell r="DT192" t="str">
            <v/>
          </cell>
          <cell r="DU192" t="str">
            <v/>
          </cell>
          <cell r="DV192" t="str">
            <v/>
          </cell>
          <cell r="DW192" t="str">
            <v/>
          </cell>
          <cell r="DX192" t="str">
            <v/>
          </cell>
          <cell r="DY192" t="str">
            <v/>
          </cell>
          <cell r="DZ192" t="str">
            <v/>
          </cell>
          <cell r="EA192" t="str">
            <v/>
          </cell>
          <cell r="EB192" t="str">
            <v/>
          </cell>
          <cell r="EC192" t="str">
            <v/>
          </cell>
          <cell r="ED192" t="str">
            <v/>
          </cell>
          <cell r="EE192" t="str">
            <v/>
          </cell>
          <cell r="EF192" t="str">
            <v/>
          </cell>
          <cell r="EG192" t="str">
            <v/>
          </cell>
          <cell r="EH192" t="str">
            <v/>
          </cell>
          <cell r="EI192" t="str">
            <v/>
          </cell>
          <cell r="EJ192" t="str">
            <v/>
          </cell>
          <cell r="EK192" t="str">
            <v/>
          </cell>
          <cell r="EL192" t="str">
            <v/>
          </cell>
          <cell r="EM192" t="str">
            <v/>
          </cell>
          <cell r="EN192" t="str">
            <v/>
          </cell>
          <cell r="EO192" t="str">
            <v/>
          </cell>
          <cell r="EP192" t="str">
            <v/>
          </cell>
          <cell r="EQ192" t="str">
            <v/>
          </cell>
          <cell r="ER192" t="str">
            <v/>
          </cell>
          <cell r="ES192" t="str">
            <v/>
          </cell>
          <cell r="ET192" t="str">
            <v/>
          </cell>
          <cell r="EU192" t="str">
            <v/>
          </cell>
          <cell r="EV192" t="str">
            <v/>
          </cell>
          <cell r="EW192" t="str">
            <v/>
          </cell>
          <cell r="EX192" t="str">
            <v/>
          </cell>
          <cell r="EY192" t="str">
            <v/>
          </cell>
          <cell r="EZ192" t="str">
            <v/>
          </cell>
          <cell r="FA192" t="str">
            <v/>
          </cell>
          <cell r="FB192" t="str">
            <v/>
          </cell>
          <cell r="FC192" t="str">
            <v/>
          </cell>
          <cell r="FD192" t="str">
            <v/>
          </cell>
          <cell r="FE192" t="str">
            <v/>
          </cell>
          <cell r="FF192" t="str">
            <v/>
          </cell>
          <cell r="FG192" t="str">
            <v/>
          </cell>
          <cell r="FH192" t="str">
            <v/>
          </cell>
          <cell r="FI192" t="str">
            <v/>
          </cell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  <cell r="AW196" t="str">
            <v/>
          </cell>
          <cell r="AX196" t="str">
            <v/>
          </cell>
          <cell r="AY196" t="str">
            <v/>
          </cell>
          <cell r="AZ196" t="str">
            <v/>
          </cell>
          <cell r="BA196" t="str">
            <v/>
          </cell>
          <cell r="BB196" t="str">
            <v/>
          </cell>
          <cell r="BC196" t="str">
            <v/>
          </cell>
          <cell r="BD196" t="str">
            <v/>
          </cell>
          <cell r="BE196" t="str">
            <v/>
          </cell>
          <cell r="BF196" t="str">
            <v/>
          </cell>
          <cell r="BG196" t="str">
            <v/>
          </cell>
          <cell r="BH196" t="str">
            <v/>
          </cell>
          <cell r="BJ196" t="str">
            <v/>
          </cell>
          <cell r="BK196" t="str">
            <v/>
          </cell>
          <cell r="BT196">
            <v>35870</v>
          </cell>
          <cell r="BU196" t="str">
            <v/>
          </cell>
          <cell r="BV196" t="str">
            <v/>
          </cell>
          <cell r="BW196" t="str">
            <v/>
          </cell>
          <cell r="BX196" t="str">
            <v/>
          </cell>
          <cell r="BY196" t="str">
            <v/>
          </cell>
          <cell r="BZ196" t="str">
            <v/>
          </cell>
          <cell r="CA196" t="str">
            <v/>
          </cell>
          <cell r="CB196" t="str">
            <v/>
          </cell>
          <cell r="CC196" t="str">
            <v/>
          </cell>
          <cell r="CD196" t="str">
            <v/>
          </cell>
          <cell r="CE196" t="str">
            <v/>
          </cell>
          <cell r="CF196" t="str">
            <v/>
          </cell>
          <cell r="CG196" t="str">
            <v/>
          </cell>
          <cell r="CH196" t="str">
            <v/>
          </cell>
          <cell r="CI196" t="str">
            <v/>
          </cell>
          <cell r="CJ196" t="str">
            <v/>
          </cell>
          <cell r="CK196" t="str">
            <v/>
          </cell>
          <cell r="CL196" t="str">
            <v/>
          </cell>
          <cell r="CM196" t="str">
            <v/>
          </cell>
          <cell r="CN196" t="str">
            <v/>
          </cell>
          <cell r="CO196" t="str">
            <v/>
          </cell>
          <cell r="CP196" t="str">
            <v/>
          </cell>
          <cell r="CQ196" t="str">
            <v/>
          </cell>
          <cell r="CR196" t="str">
            <v/>
          </cell>
          <cell r="CS196" t="str">
            <v/>
          </cell>
          <cell r="CT196" t="str">
            <v/>
          </cell>
          <cell r="CU196" t="str">
            <v/>
          </cell>
          <cell r="CV196" t="str">
            <v/>
          </cell>
          <cell r="CW196" t="str">
            <v/>
          </cell>
          <cell r="CX196" t="str">
            <v/>
          </cell>
          <cell r="CY196" t="str">
            <v/>
          </cell>
          <cell r="CZ196" t="str">
            <v/>
          </cell>
          <cell r="DA196" t="str">
            <v/>
          </cell>
          <cell r="DB196" t="str">
            <v/>
          </cell>
          <cell r="DC196" t="str">
            <v/>
          </cell>
          <cell r="DD196" t="str">
            <v/>
          </cell>
          <cell r="DE196" t="str">
            <v/>
          </cell>
          <cell r="DF196" t="str">
            <v/>
          </cell>
          <cell r="DG196" t="str">
            <v/>
          </cell>
          <cell r="DH196" t="str">
            <v/>
          </cell>
          <cell r="DI196" t="str">
            <v/>
          </cell>
          <cell r="DJ196" t="str">
            <v/>
          </cell>
          <cell r="DK196" t="str">
            <v/>
          </cell>
          <cell r="DL196" t="str">
            <v/>
          </cell>
          <cell r="DM196" t="str">
            <v/>
          </cell>
          <cell r="DN196" t="str">
            <v/>
          </cell>
          <cell r="DO196" t="str">
            <v/>
          </cell>
          <cell r="DP196" t="str">
            <v/>
          </cell>
          <cell r="DQ196" t="str">
            <v/>
          </cell>
          <cell r="DR196" t="str">
            <v/>
          </cell>
          <cell r="DS196" t="str">
            <v/>
          </cell>
          <cell r="DT196" t="str">
            <v/>
          </cell>
          <cell r="DU196" t="str">
            <v/>
          </cell>
          <cell r="DV196" t="str">
            <v/>
          </cell>
          <cell r="DW196" t="str">
            <v/>
          </cell>
          <cell r="DX196" t="str">
            <v/>
          </cell>
          <cell r="DY196" t="str">
            <v/>
          </cell>
          <cell r="DZ196" t="str">
            <v/>
          </cell>
          <cell r="EA196" t="str">
            <v/>
          </cell>
          <cell r="EB196" t="str">
            <v/>
          </cell>
          <cell r="EC196" t="str">
            <v/>
          </cell>
          <cell r="ED196" t="str">
            <v/>
          </cell>
          <cell r="EE196" t="str">
            <v/>
          </cell>
          <cell r="EF196" t="str">
            <v/>
          </cell>
          <cell r="EG196" t="str">
            <v/>
          </cell>
          <cell r="EH196" t="str">
            <v/>
          </cell>
          <cell r="EI196" t="str">
            <v/>
          </cell>
          <cell r="EJ196" t="str">
            <v/>
          </cell>
          <cell r="EK196" t="str">
            <v/>
          </cell>
          <cell r="EL196" t="str">
            <v/>
          </cell>
          <cell r="EM196" t="str">
            <v/>
          </cell>
          <cell r="EN196" t="str">
            <v/>
          </cell>
          <cell r="EO196" t="str">
            <v/>
          </cell>
          <cell r="EP196" t="str">
            <v/>
          </cell>
          <cell r="EQ196" t="str">
            <v/>
          </cell>
          <cell r="ER196" t="str">
            <v/>
          </cell>
          <cell r="ES196" t="str">
            <v/>
          </cell>
          <cell r="ET196" t="str">
            <v/>
          </cell>
          <cell r="EU196" t="str">
            <v/>
          </cell>
          <cell r="EV196" t="str">
            <v/>
          </cell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 t="str">
            <v/>
          </cell>
          <cell r="AU197" t="str">
            <v/>
          </cell>
          <cell r="AV197" t="str">
            <v/>
          </cell>
          <cell r="AW197" t="str">
            <v/>
          </cell>
          <cell r="AX197" t="str">
            <v/>
          </cell>
          <cell r="AY197" t="str">
            <v/>
          </cell>
          <cell r="AZ197" t="str">
            <v/>
          </cell>
          <cell r="BA197" t="str">
            <v/>
          </cell>
          <cell r="BB197" t="str">
            <v/>
          </cell>
          <cell r="BC197" t="str">
            <v/>
          </cell>
          <cell r="BD197" t="str">
            <v/>
          </cell>
          <cell r="BE197" t="str">
            <v/>
          </cell>
          <cell r="BF197" t="str">
            <v/>
          </cell>
          <cell r="BG197" t="str">
            <v/>
          </cell>
          <cell r="BH197" t="str">
            <v/>
          </cell>
          <cell r="BJ197" t="str">
            <v/>
          </cell>
          <cell r="BK197" t="str">
            <v/>
          </cell>
          <cell r="BU197" t="str">
            <v/>
          </cell>
          <cell r="BV197" t="str">
            <v/>
          </cell>
          <cell r="BW197" t="str">
            <v/>
          </cell>
          <cell r="BX197" t="str">
            <v/>
          </cell>
          <cell r="BY197" t="str">
            <v/>
          </cell>
          <cell r="BZ197" t="str">
            <v/>
          </cell>
          <cell r="CA197" t="str">
            <v/>
          </cell>
          <cell r="CB197" t="str">
            <v/>
          </cell>
          <cell r="CC197" t="str">
            <v/>
          </cell>
          <cell r="CD197" t="str">
            <v/>
          </cell>
          <cell r="CE197" t="str">
            <v/>
          </cell>
          <cell r="CF197" t="str">
            <v/>
          </cell>
          <cell r="CG197" t="str">
            <v/>
          </cell>
          <cell r="CH197" t="str">
            <v/>
          </cell>
          <cell r="CI197" t="str">
            <v/>
          </cell>
          <cell r="CJ197" t="str">
            <v/>
          </cell>
          <cell r="CK197" t="str">
            <v/>
          </cell>
          <cell r="CL197" t="str">
            <v/>
          </cell>
          <cell r="CM197" t="str">
            <v/>
          </cell>
          <cell r="CN197" t="str">
            <v/>
          </cell>
          <cell r="CO197" t="str">
            <v/>
          </cell>
          <cell r="CP197" t="str">
            <v/>
          </cell>
          <cell r="CQ197" t="str">
            <v/>
          </cell>
          <cell r="CR197" t="str">
            <v/>
          </cell>
          <cell r="CS197" t="str">
            <v/>
          </cell>
          <cell r="CT197" t="str">
            <v/>
          </cell>
          <cell r="CU197" t="str">
            <v/>
          </cell>
          <cell r="CV197" t="str">
            <v/>
          </cell>
          <cell r="CW197" t="str">
            <v/>
          </cell>
          <cell r="CX197" t="str">
            <v/>
          </cell>
          <cell r="CY197" t="str">
            <v/>
          </cell>
          <cell r="CZ197" t="str">
            <v/>
          </cell>
          <cell r="DA197" t="str">
            <v/>
          </cell>
          <cell r="DB197" t="str">
            <v/>
          </cell>
          <cell r="DC197" t="str">
            <v/>
          </cell>
          <cell r="DD197" t="str">
            <v/>
          </cell>
          <cell r="DE197" t="str">
            <v/>
          </cell>
          <cell r="DF197" t="str">
            <v/>
          </cell>
          <cell r="DG197" t="str">
            <v/>
          </cell>
          <cell r="DH197" t="str">
            <v/>
          </cell>
          <cell r="DI197" t="str">
            <v/>
          </cell>
          <cell r="DJ197" t="str">
            <v/>
          </cell>
          <cell r="DK197" t="str">
            <v/>
          </cell>
          <cell r="DL197" t="str">
            <v/>
          </cell>
          <cell r="DM197" t="str">
            <v/>
          </cell>
          <cell r="DN197" t="str">
            <v/>
          </cell>
          <cell r="DO197" t="str">
            <v/>
          </cell>
          <cell r="DP197" t="str">
            <v/>
          </cell>
          <cell r="DQ197" t="str">
            <v/>
          </cell>
          <cell r="DR197" t="str">
            <v/>
          </cell>
          <cell r="DS197" t="str">
            <v/>
          </cell>
          <cell r="DT197" t="str">
            <v/>
          </cell>
          <cell r="DU197" t="str">
            <v/>
          </cell>
          <cell r="DV197" t="str">
            <v/>
          </cell>
          <cell r="DW197" t="str">
            <v/>
          </cell>
          <cell r="DX197" t="str">
            <v/>
          </cell>
          <cell r="DY197" t="str">
            <v/>
          </cell>
          <cell r="DZ197" t="str">
            <v/>
          </cell>
          <cell r="EA197" t="str">
            <v/>
          </cell>
          <cell r="EB197" t="str">
            <v/>
          </cell>
          <cell r="EC197" t="str">
            <v/>
          </cell>
          <cell r="ED197" t="str">
            <v/>
          </cell>
          <cell r="EE197" t="str">
            <v/>
          </cell>
          <cell r="EF197" t="str">
            <v/>
          </cell>
          <cell r="EG197" t="str">
            <v/>
          </cell>
          <cell r="EH197" t="str">
            <v/>
          </cell>
          <cell r="EI197" t="str">
            <v/>
          </cell>
          <cell r="EJ197" t="str">
            <v/>
          </cell>
          <cell r="EK197" t="str">
            <v/>
          </cell>
          <cell r="EL197" t="str">
            <v/>
          </cell>
          <cell r="EM197" t="str">
            <v/>
          </cell>
          <cell r="EN197" t="str">
            <v/>
          </cell>
          <cell r="EO197" t="str">
            <v/>
          </cell>
          <cell r="EP197" t="str">
            <v/>
          </cell>
          <cell r="EQ197" t="str">
            <v/>
          </cell>
          <cell r="ER197" t="str">
            <v/>
          </cell>
          <cell r="ES197" t="str">
            <v/>
          </cell>
          <cell r="ET197" t="str">
            <v/>
          </cell>
          <cell r="EU197" t="str">
            <v/>
          </cell>
          <cell r="EV197" t="str">
            <v/>
          </cell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/>
          </cell>
        </row>
        <row r="208">
          <cell r="V208" t="str">
            <v>PROJECTED STREET</v>
          </cell>
          <cell r="X208">
            <v>35966.992822222222</v>
          </cell>
          <cell r="BT208" t="str">
            <v/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  <cell r="BD211" t="str">
            <v/>
          </cell>
          <cell r="BE211" t="str">
            <v/>
          </cell>
          <cell r="BF211" t="str">
            <v/>
          </cell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 t="str">
            <v/>
          </cell>
          <cell r="BS211" t="str">
            <v/>
          </cell>
          <cell r="BT211" t="str">
            <v/>
          </cell>
          <cell r="BU211" t="str">
            <v/>
          </cell>
          <cell r="BV211" t="str">
            <v/>
          </cell>
          <cell r="BW211" t="str">
            <v/>
          </cell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 t="str">
            <v/>
          </cell>
          <cell r="CH211" t="str">
            <v/>
          </cell>
          <cell r="CI211" t="str">
            <v/>
          </cell>
          <cell r="CJ211" t="str">
            <v/>
          </cell>
          <cell r="CK211" t="str">
            <v/>
          </cell>
          <cell r="CL211" t="str">
            <v/>
          </cell>
          <cell r="CM211" t="str">
            <v/>
          </cell>
          <cell r="CN211" t="str">
            <v/>
          </cell>
          <cell r="CO211" t="str">
            <v/>
          </cell>
          <cell r="CP211" t="str">
            <v/>
          </cell>
          <cell r="CQ211" t="str">
            <v/>
          </cell>
          <cell r="CR211" t="str">
            <v/>
          </cell>
          <cell r="CS211" t="str">
            <v/>
          </cell>
          <cell r="CT211" t="str">
            <v/>
          </cell>
          <cell r="CU211" t="str">
            <v/>
          </cell>
          <cell r="CV211" t="str">
            <v/>
          </cell>
          <cell r="CW211" t="str">
            <v/>
          </cell>
          <cell r="CX211" t="str">
            <v/>
          </cell>
          <cell r="CY211" t="str">
            <v/>
          </cell>
          <cell r="CZ211" t="str">
            <v/>
          </cell>
          <cell r="DA211" t="str">
            <v/>
          </cell>
          <cell r="DB211" t="str">
            <v/>
          </cell>
          <cell r="DC211" t="str">
            <v/>
          </cell>
          <cell r="DD211" t="str">
            <v/>
          </cell>
          <cell r="DE211" t="str">
            <v/>
          </cell>
          <cell r="DF211" t="str">
            <v/>
          </cell>
          <cell r="DG211" t="str">
            <v/>
          </cell>
          <cell r="DH211" t="str">
            <v/>
          </cell>
          <cell r="DI211" t="str">
            <v/>
          </cell>
          <cell r="DJ211" t="str">
            <v/>
          </cell>
          <cell r="DK211" t="str">
            <v/>
          </cell>
          <cell r="DL211" t="str">
            <v/>
          </cell>
          <cell r="DM211" t="str">
            <v/>
          </cell>
          <cell r="DN211" t="str">
            <v/>
          </cell>
          <cell r="DO211" t="str">
            <v/>
          </cell>
          <cell r="DP211" t="str">
            <v/>
          </cell>
          <cell r="DQ211" t="str">
            <v/>
          </cell>
          <cell r="DR211" t="str">
            <v/>
          </cell>
          <cell r="DS211" t="str">
            <v/>
          </cell>
          <cell r="DT211" t="str">
            <v/>
          </cell>
          <cell r="DU211" t="str">
            <v/>
          </cell>
          <cell r="DV211" t="str">
            <v/>
          </cell>
          <cell r="DW211" t="str">
            <v/>
          </cell>
          <cell r="DX211" t="str">
            <v/>
          </cell>
          <cell r="DY211" t="str">
            <v/>
          </cell>
          <cell r="DZ211" t="str">
            <v/>
          </cell>
          <cell r="EA211" t="str">
            <v/>
          </cell>
          <cell r="EB211" t="str">
            <v/>
          </cell>
          <cell r="EC211" t="str">
            <v/>
          </cell>
          <cell r="ED211" t="str">
            <v/>
          </cell>
          <cell r="EE211" t="str">
            <v/>
          </cell>
          <cell r="EF211" t="str">
            <v/>
          </cell>
          <cell r="EG211" t="str">
            <v/>
          </cell>
          <cell r="EH211" t="str">
            <v/>
          </cell>
          <cell r="EI211" t="str">
            <v/>
          </cell>
          <cell r="EJ211" t="str">
            <v/>
          </cell>
          <cell r="EK211" t="str">
            <v/>
          </cell>
          <cell r="EL211" t="str">
            <v/>
          </cell>
          <cell r="EM211" t="str">
            <v/>
          </cell>
          <cell r="EN211" t="str">
            <v/>
          </cell>
          <cell r="EO211" t="str">
            <v/>
          </cell>
          <cell r="EP211" t="str">
            <v/>
          </cell>
          <cell r="EQ211" t="str">
            <v/>
          </cell>
          <cell r="ER211" t="str">
            <v/>
          </cell>
          <cell r="ES211" t="str">
            <v/>
          </cell>
          <cell r="ET211" t="str">
            <v/>
          </cell>
          <cell r="EU211" t="str">
            <v/>
          </cell>
          <cell r="EV211" t="str">
            <v/>
          </cell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  <cell r="AW212" t="str">
            <v/>
          </cell>
          <cell r="AX212" t="str">
            <v/>
          </cell>
          <cell r="AY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  <cell r="BD212" t="str">
            <v/>
          </cell>
          <cell r="BE212" t="str">
            <v/>
          </cell>
          <cell r="BF212" t="str">
            <v/>
          </cell>
          <cell r="BG212" t="str">
            <v/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  <cell r="BN212" t="str">
            <v/>
          </cell>
          <cell r="BO212" t="str">
            <v/>
          </cell>
          <cell r="BP212" t="str">
            <v/>
          </cell>
          <cell r="BQ212" t="str">
            <v/>
          </cell>
          <cell r="BR212" t="str">
            <v/>
          </cell>
          <cell r="BS212" t="str">
            <v/>
          </cell>
          <cell r="BT212" t="str">
            <v/>
          </cell>
          <cell r="BU212" t="str">
            <v/>
          </cell>
          <cell r="BV212" t="str">
            <v/>
          </cell>
          <cell r="BW212" t="str">
            <v/>
          </cell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 t="str">
            <v/>
          </cell>
          <cell r="CH212" t="str">
            <v/>
          </cell>
          <cell r="CI212" t="str">
            <v/>
          </cell>
          <cell r="CJ212" t="str">
            <v/>
          </cell>
          <cell r="CK212" t="str">
            <v/>
          </cell>
          <cell r="CL212" t="str">
            <v/>
          </cell>
          <cell r="CM212" t="str">
            <v/>
          </cell>
          <cell r="CN212" t="str">
            <v/>
          </cell>
          <cell r="CO212" t="str">
            <v/>
          </cell>
          <cell r="CP212" t="str">
            <v/>
          </cell>
          <cell r="CQ212" t="str">
            <v/>
          </cell>
          <cell r="CR212" t="str">
            <v/>
          </cell>
          <cell r="CS212" t="str">
            <v/>
          </cell>
          <cell r="CT212" t="str">
            <v/>
          </cell>
          <cell r="CU212" t="str">
            <v/>
          </cell>
          <cell r="CV212" t="str">
            <v/>
          </cell>
          <cell r="CW212" t="str">
            <v/>
          </cell>
          <cell r="CX212" t="str">
            <v/>
          </cell>
          <cell r="CY212" t="str">
            <v/>
          </cell>
          <cell r="CZ212" t="str">
            <v/>
          </cell>
          <cell r="DA212" t="str">
            <v/>
          </cell>
          <cell r="DB212" t="str">
            <v/>
          </cell>
          <cell r="DC212" t="str">
            <v/>
          </cell>
          <cell r="DD212" t="str">
            <v/>
          </cell>
          <cell r="DE212" t="str">
            <v/>
          </cell>
          <cell r="DF212" t="str">
            <v/>
          </cell>
          <cell r="DG212" t="str">
            <v/>
          </cell>
          <cell r="DH212" t="str">
            <v/>
          </cell>
          <cell r="DI212" t="str">
            <v/>
          </cell>
          <cell r="DJ212" t="str">
            <v/>
          </cell>
          <cell r="DK212" t="str">
            <v/>
          </cell>
          <cell r="DL212" t="str">
            <v/>
          </cell>
          <cell r="DM212" t="str">
            <v/>
          </cell>
          <cell r="DN212" t="str">
            <v/>
          </cell>
          <cell r="DO212" t="str">
            <v/>
          </cell>
          <cell r="DP212" t="str">
            <v/>
          </cell>
          <cell r="DQ212" t="str">
            <v/>
          </cell>
          <cell r="DR212" t="str">
            <v/>
          </cell>
          <cell r="DS212" t="str">
            <v/>
          </cell>
          <cell r="DT212" t="str">
            <v/>
          </cell>
          <cell r="DU212" t="str">
            <v/>
          </cell>
          <cell r="DV212" t="str">
            <v/>
          </cell>
          <cell r="DW212" t="str">
            <v/>
          </cell>
          <cell r="DX212" t="str">
            <v/>
          </cell>
          <cell r="DY212" t="str">
            <v/>
          </cell>
          <cell r="DZ212" t="str">
            <v/>
          </cell>
          <cell r="EA212" t="str">
            <v/>
          </cell>
          <cell r="EB212" t="str">
            <v/>
          </cell>
          <cell r="EC212" t="str">
            <v/>
          </cell>
          <cell r="ED212" t="str">
            <v/>
          </cell>
          <cell r="EE212" t="str">
            <v/>
          </cell>
          <cell r="EF212" t="str">
            <v/>
          </cell>
          <cell r="EG212" t="str">
            <v/>
          </cell>
          <cell r="EH212" t="str">
            <v/>
          </cell>
          <cell r="EI212" t="str">
            <v/>
          </cell>
          <cell r="EJ212" t="str">
            <v/>
          </cell>
          <cell r="EK212" t="str">
            <v/>
          </cell>
          <cell r="EL212" t="str">
            <v/>
          </cell>
          <cell r="EM212" t="str">
            <v/>
          </cell>
          <cell r="EN212" t="str">
            <v/>
          </cell>
          <cell r="EO212" t="str">
            <v/>
          </cell>
          <cell r="EP212" t="str">
            <v/>
          </cell>
          <cell r="EQ212" t="str">
            <v/>
          </cell>
          <cell r="ER212" t="str">
            <v/>
          </cell>
          <cell r="ES212" t="str">
            <v/>
          </cell>
          <cell r="ET212" t="str">
            <v/>
          </cell>
          <cell r="EU212" t="str">
            <v/>
          </cell>
          <cell r="EV212" t="str">
            <v/>
          </cell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F213" t="str">
            <v/>
          </cell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 t="str">
            <v/>
          </cell>
          <cell r="BS213" t="str">
            <v/>
          </cell>
          <cell r="BT213" t="str">
            <v/>
          </cell>
          <cell r="BU213" t="str">
            <v/>
          </cell>
          <cell r="BV213" t="str">
            <v/>
          </cell>
          <cell r="BW213" t="str">
            <v/>
          </cell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 t="str">
            <v/>
          </cell>
          <cell r="CH213" t="str">
            <v/>
          </cell>
          <cell r="CI213" t="str">
            <v/>
          </cell>
          <cell r="CJ213" t="str">
            <v/>
          </cell>
          <cell r="CK213" t="str">
            <v/>
          </cell>
          <cell r="CL213" t="str">
            <v/>
          </cell>
          <cell r="CM213" t="str">
            <v/>
          </cell>
          <cell r="CN213" t="str">
            <v/>
          </cell>
          <cell r="CO213" t="str">
            <v/>
          </cell>
          <cell r="CP213" t="str">
            <v/>
          </cell>
          <cell r="CQ213" t="str">
            <v/>
          </cell>
          <cell r="CR213" t="str">
            <v/>
          </cell>
          <cell r="CS213" t="str">
            <v/>
          </cell>
          <cell r="CT213" t="str">
            <v/>
          </cell>
          <cell r="CU213" t="str">
            <v/>
          </cell>
          <cell r="CV213" t="str">
            <v/>
          </cell>
          <cell r="CW213" t="str">
            <v/>
          </cell>
          <cell r="CX213" t="str">
            <v/>
          </cell>
          <cell r="CY213" t="str">
            <v/>
          </cell>
          <cell r="CZ213" t="str">
            <v/>
          </cell>
          <cell r="DA213" t="str">
            <v/>
          </cell>
          <cell r="DB213" t="str">
            <v/>
          </cell>
          <cell r="DC213" t="str">
            <v/>
          </cell>
          <cell r="DD213" t="str">
            <v/>
          </cell>
          <cell r="DE213" t="str">
            <v/>
          </cell>
          <cell r="DF213" t="str">
            <v/>
          </cell>
          <cell r="DG213" t="str">
            <v/>
          </cell>
          <cell r="DH213" t="str">
            <v/>
          </cell>
          <cell r="DI213" t="str">
            <v/>
          </cell>
          <cell r="DJ213" t="str">
            <v/>
          </cell>
          <cell r="DK213" t="str">
            <v/>
          </cell>
          <cell r="DL213" t="str">
            <v/>
          </cell>
          <cell r="DM213" t="str">
            <v/>
          </cell>
          <cell r="DN213" t="str">
            <v/>
          </cell>
          <cell r="DO213" t="str">
            <v/>
          </cell>
          <cell r="DP213" t="str">
            <v/>
          </cell>
          <cell r="DQ213" t="str">
            <v/>
          </cell>
          <cell r="DR213" t="str">
            <v/>
          </cell>
          <cell r="DS213" t="str">
            <v/>
          </cell>
          <cell r="DT213" t="str">
            <v/>
          </cell>
          <cell r="DU213" t="str">
            <v/>
          </cell>
          <cell r="DV213" t="str">
            <v/>
          </cell>
          <cell r="DW213" t="str">
            <v/>
          </cell>
          <cell r="DX213" t="str">
            <v/>
          </cell>
          <cell r="DY213" t="str">
            <v/>
          </cell>
          <cell r="DZ213" t="str">
            <v/>
          </cell>
          <cell r="EA213" t="str">
            <v/>
          </cell>
          <cell r="EB213" t="str">
            <v/>
          </cell>
          <cell r="EC213" t="str">
            <v/>
          </cell>
          <cell r="ED213" t="str">
            <v/>
          </cell>
          <cell r="EE213" t="str">
            <v/>
          </cell>
          <cell r="EF213" t="str">
            <v/>
          </cell>
          <cell r="EG213" t="str">
            <v/>
          </cell>
          <cell r="EH213" t="str">
            <v/>
          </cell>
          <cell r="EI213" t="str">
            <v/>
          </cell>
          <cell r="EJ213" t="str">
            <v/>
          </cell>
          <cell r="EK213" t="str">
            <v/>
          </cell>
          <cell r="EL213" t="str">
            <v/>
          </cell>
          <cell r="EM213" t="str">
            <v/>
          </cell>
          <cell r="EN213" t="str">
            <v/>
          </cell>
          <cell r="EO213" t="str">
            <v/>
          </cell>
          <cell r="EP213" t="str">
            <v/>
          </cell>
          <cell r="EQ213" t="str">
            <v/>
          </cell>
          <cell r="ER213" t="str">
            <v/>
          </cell>
          <cell r="ES213" t="str">
            <v/>
          </cell>
          <cell r="ET213" t="str">
            <v/>
          </cell>
          <cell r="EU213" t="str">
            <v/>
          </cell>
          <cell r="EV213" t="str">
            <v/>
          </cell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  <cell r="BD214" t="str">
            <v/>
          </cell>
          <cell r="BE214" t="str">
            <v/>
          </cell>
          <cell r="BF214" t="str">
            <v/>
          </cell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 t="str">
            <v/>
          </cell>
          <cell r="BS214" t="str">
            <v/>
          </cell>
          <cell r="BT214" t="str">
            <v/>
          </cell>
          <cell r="BU214" t="str">
            <v/>
          </cell>
          <cell r="BV214" t="str">
            <v/>
          </cell>
          <cell r="BW214" t="str">
            <v/>
          </cell>
          <cell r="BX214" t="str">
            <v/>
          </cell>
          <cell r="BY214" t="str">
            <v/>
          </cell>
          <cell r="BZ214" t="str">
            <v/>
          </cell>
          <cell r="CA214" t="str">
            <v/>
          </cell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 t="str">
            <v/>
          </cell>
          <cell r="CN214" t="str">
            <v/>
          </cell>
          <cell r="CO214" t="str">
            <v/>
          </cell>
          <cell r="CP214" t="str">
            <v/>
          </cell>
          <cell r="CQ214" t="str">
            <v/>
          </cell>
          <cell r="CR214" t="str">
            <v/>
          </cell>
          <cell r="CS214" t="str">
            <v/>
          </cell>
          <cell r="CT214" t="str">
            <v/>
          </cell>
          <cell r="CU214" t="str">
            <v/>
          </cell>
          <cell r="CV214" t="str">
            <v/>
          </cell>
          <cell r="CW214" t="str">
            <v/>
          </cell>
          <cell r="CX214" t="str">
            <v/>
          </cell>
          <cell r="CY214" t="str">
            <v/>
          </cell>
          <cell r="CZ214" t="str">
            <v/>
          </cell>
          <cell r="DA214" t="str">
            <v/>
          </cell>
          <cell r="DB214" t="str">
            <v/>
          </cell>
          <cell r="DC214" t="str">
            <v/>
          </cell>
          <cell r="DD214" t="str">
            <v/>
          </cell>
          <cell r="DE214" t="str">
            <v/>
          </cell>
          <cell r="DF214" t="str">
            <v/>
          </cell>
          <cell r="DG214" t="str">
            <v/>
          </cell>
          <cell r="DH214" t="str">
            <v/>
          </cell>
          <cell r="DI214" t="str">
            <v/>
          </cell>
          <cell r="DJ214" t="str">
            <v/>
          </cell>
          <cell r="DK214" t="str">
            <v/>
          </cell>
          <cell r="DL214" t="str">
            <v/>
          </cell>
          <cell r="DM214" t="str">
            <v/>
          </cell>
          <cell r="DN214" t="str">
            <v/>
          </cell>
          <cell r="DO214" t="str">
            <v/>
          </cell>
          <cell r="DP214" t="str">
            <v/>
          </cell>
          <cell r="DQ214" t="str">
            <v/>
          </cell>
          <cell r="DR214" t="str">
            <v/>
          </cell>
          <cell r="DS214" t="str">
            <v/>
          </cell>
          <cell r="DT214" t="str">
            <v/>
          </cell>
          <cell r="DU214" t="str">
            <v/>
          </cell>
          <cell r="DV214" t="str">
            <v/>
          </cell>
          <cell r="DW214" t="str">
            <v/>
          </cell>
          <cell r="DX214" t="str">
            <v/>
          </cell>
          <cell r="DY214" t="str">
            <v/>
          </cell>
          <cell r="DZ214" t="str">
            <v/>
          </cell>
          <cell r="EA214" t="str">
            <v/>
          </cell>
          <cell r="EB214" t="str">
            <v/>
          </cell>
          <cell r="EC214" t="str">
            <v/>
          </cell>
          <cell r="ED214" t="str">
            <v/>
          </cell>
          <cell r="EE214" t="str">
            <v/>
          </cell>
          <cell r="EF214" t="str">
            <v/>
          </cell>
          <cell r="EG214" t="str">
            <v/>
          </cell>
          <cell r="EH214" t="str">
            <v/>
          </cell>
          <cell r="EI214" t="str">
            <v/>
          </cell>
          <cell r="EJ214" t="str">
            <v/>
          </cell>
          <cell r="EK214" t="str">
            <v/>
          </cell>
          <cell r="EL214" t="str">
            <v/>
          </cell>
          <cell r="EM214" t="str">
            <v/>
          </cell>
          <cell r="EN214" t="str">
            <v/>
          </cell>
          <cell r="EO214" t="str">
            <v/>
          </cell>
          <cell r="EP214" t="str">
            <v/>
          </cell>
          <cell r="EQ214" t="str">
            <v/>
          </cell>
          <cell r="ER214" t="str">
            <v/>
          </cell>
          <cell r="ES214" t="str">
            <v/>
          </cell>
          <cell r="ET214" t="str">
            <v/>
          </cell>
          <cell r="EU214" t="str">
            <v/>
          </cell>
          <cell r="EV214" t="str">
            <v/>
          </cell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 t="str">
            <v/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  <cell r="BD215" t="str">
            <v/>
          </cell>
          <cell r="BE215" t="str">
            <v/>
          </cell>
          <cell r="BF215" t="str">
            <v/>
          </cell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 t="str">
            <v/>
          </cell>
          <cell r="BS215" t="str">
            <v/>
          </cell>
          <cell r="BT215" t="str">
            <v/>
          </cell>
          <cell r="BU215" t="str">
            <v/>
          </cell>
          <cell r="BV215" t="str">
            <v/>
          </cell>
          <cell r="BW215" t="str">
            <v/>
          </cell>
          <cell r="BX215" t="str">
            <v/>
          </cell>
          <cell r="BY215" t="str">
            <v/>
          </cell>
          <cell r="BZ215" t="str">
            <v/>
          </cell>
          <cell r="CA215" t="str">
            <v/>
          </cell>
          <cell r="CB215" t="str">
            <v/>
          </cell>
          <cell r="CC215" t="str">
            <v/>
          </cell>
          <cell r="CD215" t="str">
            <v/>
          </cell>
          <cell r="CE215" t="str">
            <v/>
          </cell>
          <cell r="CF215" t="str">
            <v/>
          </cell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 t="str">
            <v/>
          </cell>
          <cell r="CP215" t="str">
            <v/>
          </cell>
          <cell r="CQ215" t="str">
            <v/>
          </cell>
          <cell r="CR215" t="str">
            <v/>
          </cell>
          <cell r="CS215" t="str">
            <v/>
          </cell>
          <cell r="CT215" t="str">
            <v/>
          </cell>
          <cell r="CU215" t="str">
            <v/>
          </cell>
          <cell r="CV215" t="str">
            <v/>
          </cell>
          <cell r="CW215" t="str">
            <v/>
          </cell>
          <cell r="CX215" t="str">
            <v/>
          </cell>
          <cell r="CY215" t="str">
            <v/>
          </cell>
          <cell r="CZ215" t="str">
            <v/>
          </cell>
          <cell r="DA215" t="str">
            <v/>
          </cell>
          <cell r="DB215" t="str">
            <v/>
          </cell>
          <cell r="DC215" t="str">
            <v/>
          </cell>
          <cell r="DD215" t="str">
            <v/>
          </cell>
          <cell r="DE215" t="str">
            <v/>
          </cell>
          <cell r="DF215" t="str">
            <v/>
          </cell>
          <cell r="DG215" t="str">
            <v/>
          </cell>
          <cell r="DH215" t="str">
            <v/>
          </cell>
          <cell r="DI215" t="str">
            <v/>
          </cell>
          <cell r="DJ215" t="str">
            <v/>
          </cell>
          <cell r="DK215" t="str">
            <v/>
          </cell>
          <cell r="DL215" t="str">
            <v/>
          </cell>
          <cell r="DM215" t="str">
            <v/>
          </cell>
          <cell r="DN215" t="str">
            <v/>
          </cell>
          <cell r="DO215" t="str">
            <v/>
          </cell>
          <cell r="DP215" t="str">
            <v/>
          </cell>
          <cell r="DQ215" t="str">
            <v/>
          </cell>
          <cell r="DR215" t="str">
            <v/>
          </cell>
          <cell r="DS215" t="str">
            <v/>
          </cell>
          <cell r="DT215" t="str">
            <v/>
          </cell>
          <cell r="DU215" t="str">
            <v/>
          </cell>
          <cell r="DV215" t="str">
            <v/>
          </cell>
          <cell r="DW215" t="str">
            <v/>
          </cell>
          <cell r="DX215" t="str">
            <v/>
          </cell>
          <cell r="DY215" t="str">
            <v/>
          </cell>
          <cell r="DZ215" t="str">
            <v/>
          </cell>
          <cell r="EA215" t="str">
            <v/>
          </cell>
          <cell r="EB215" t="str">
            <v/>
          </cell>
          <cell r="EC215" t="str">
            <v/>
          </cell>
          <cell r="ED215" t="str">
            <v/>
          </cell>
          <cell r="EE215" t="str">
            <v/>
          </cell>
          <cell r="EF215" t="str">
            <v/>
          </cell>
          <cell r="EG215" t="str">
            <v/>
          </cell>
          <cell r="EH215" t="str">
            <v/>
          </cell>
          <cell r="EI215" t="str">
            <v/>
          </cell>
          <cell r="EJ215" t="str">
            <v/>
          </cell>
          <cell r="EK215" t="str">
            <v/>
          </cell>
          <cell r="EL215" t="str">
            <v/>
          </cell>
          <cell r="EM215" t="str">
            <v/>
          </cell>
          <cell r="EN215" t="str">
            <v/>
          </cell>
          <cell r="EO215" t="str">
            <v/>
          </cell>
          <cell r="EP215" t="str">
            <v/>
          </cell>
          <cell r="EQ215" t="str">
            <v/>
          </cell>
          <cell r="ER215" t="str">
            <v/>
          </cell>
          <cell r="ES215" t="str">
            <v/>
          </cell>
          <cell r="ET215" t="str">
            <v/>
          </cell>
          <cell r="EU215" t="str">
            <v/>
          </cell>
          <cell r="EV215" t="str">
            <v/>
          </cell>
        </row>
        <row r="217">
          <cell r="T217" t="str">
            <v>BUDGET FORECAST</v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  <cell r="AW217" t="str">
            <v/>
          </cell>
          <cell r="AX217" t="str">
            <v/>
          </cell>
          <cell r="AY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  <cell r="BD217" t="str">
            <v/>
          </cell>
          <cell r="BE217" t="str">
            <v/>
          </cell>
          <cell r="BF217" t="str">
            <v/>
          </cell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 t="str">
            <v/>
          </cell>
          <cell r="BS217" t="str">
            <v/>
          </cell>
          <cell r="BT217" t="str">
            <v/>
          </cell>
          <cell r="BU217" t="str">
            <v/>
          </cell>
          <cell r="BV217" t="str">
            <v/>
          </cell>
          <cell r="BW217" t="str">
            <v/>
          </cell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 t="str">
            <v/>
          </cell>
          <cell r="CH217" t="str">
            <v/>
          </cell>
          <cell r="CI217" t="str">
            <v/>
          </cell>
          <cell r="CJ217" t="str">
            <v/>
          </cell>
          <cell r="CK217" t="str">
            <v/>
          </cell>
          <cell r="CL217" t="str">
            <v/>
          </cell>
          <cell r="CM217" t="str">
            <v/>
          </cell>
          <cell r="CN217" t="str">
            <v/>
          </cell>
          <cell r="CO217" t="str">
            <v/>
          </cell>
          <cell r="CP217" t="str">
            <v/>
          </cell>
          <cell r="CQ217" t="str">
            <v/>
          </cell>
          <cell r="CR217" t="str">
            <v/>
          </cell>
          <cell r="CS217" t="str">
            <v/>
          </cell>
          <cell r="CT217" t="str">
            <v/>
          </cell>
          <cell r="CU217" t="str">
            <v/>
          </cell>
          <cell r="CV217" t="str">
            <v/>
          </cell>
          <cell r="CW217" t="str">
            <v/>
          </cell>
          <cell r="CX217" t="str">
            <v/>
          </cell>
          <cell r="CY217" t="str">
            <v/>
          </cell>
          <cell r="CZ217" t="str">
            <v/>
          </cell>
          <cell r="DA217" t="str">
            <v/>
          </cell>
          <cell r="DB217" t="str">
            <v/>
          </cell>
          <cell r="DC217" t="str">
            <v/>
          </cell>
          <cell r="DD217" t="str">
            <v/>
          </cell>
          <cell r="DE217" t="str">
            <v/>
          </cell>
          <cell r="DF217" t="str">
            <v/>
          </cell>
          <cell r="DG217" t="str">
            <v/>
          </cell>
          <cell r="DH217" t="str">
            <v/>
          </cell>
          <cell r="DI217" t="str">
            <v/>
          </cell>
          <cell r="DJ217" t="str">
            <v/>
          </cell>
          <cell r="DK217" t="str">
            <v/>
          </cell>
          <cell r="DL217" t="str">
            <v/>
          </cell>
          <cell r="DM217" t="str">
            <v/>
          </cell>
          <cell r="DN217" t="str">
            <v/>
          </cell>
          <cell r="DO217" t="str">
            <v/>
          </cell>
          <cell r="DP217" t="str">
            <v/>
          </cell>
          <cell r="DQ217" t="str">
            <v/>
          </cell>
          <cell r="DR217" t="str">
            <v/>
          </cell>
          <cell r="DS217" t="str">
            <v/>
          </cell>
          <cell r="DT217" t="str">
            <v/>
          </cell>
          <cell r="DU217" t="str">
            <v/>
          </cell>
          <cell r="DV217" t="str">
            <v/>
          </cell>
          <cell r="DW217" t="str">
            <v/>
          </cell>
          <cell r="DX217" t="str">
            <v/>
          </cell>
          <cell r="DY217" t="str">
            <v/>
          </cell>
          <cell r="DZ217" t="str">
            <v/>
          </cell>
          <cell r="EA217" t="str">
            <v/>
          </cell>
          <cell r="EB217" t="str">
            <v/>
          </cell>
          <cell r="EC217" t="str">
            <v/>
          </cell>
          <cell r="ED217" t="str">
            <v/>
          </cell>
          <cell r="EE217" t="str">
            <v/>
          </cell>
          <cell r="EF217" t="str">
            <v/>
          </cell>
          <cell r="EG217" t="str">
            <v/>
          </cell>
          <cell r="EH217" t="str">
            <v/>
          </cell>
          <cell r="EI217" t="str">
            <v/>
          </cell>
          <cell r="EJ217" t="str">
            <v/>
          </cell>
          <cell r="EK217" t="str">
            <v/>
          </cell>
          <cell r="EL217" t="str">
            <v/>
          </cell>
          <cell r="EM217" t="str">
            <v/>
          </cell>
          <cell r="EN217" t="str">
            <v/>
          </cell>
          <cell r="EO217" t="str">
            <v/>
          </cell>
          <cell r="EP217" t="str">
            <v/>
          </cell>
          <cell r="EQ217" t="str">
            <v/>
          </cell>
          <cell r="ER217" t="str">
            <v/>
          </cell>
          <cell r="ES217" t="str">
            <v/>
          </cell>
          <cell r="ET217" t="str">
            <v/>
          </cell>
          <cell r="EU217" t="str">
            <v/>
          </cell>
          <cell r="EV217" t="str">
            <v/>
          </cell>
          <cell r="EW217" t="str">
            <v/>
          </cell>
          <cell r="EX217" t="str">
            <v/>
          </cell>
          <cell r="EY217" t="str">
            <v/>
          </cell>
          <cell r="EZ217" t="str">
            <v/>
          </cell>
          <cell r="FA217" t="str">
            <v/>
          </cell>
          <cell r="FB217" t="str">
            <v/>
          </cell>
          <cell r="FC217" t="str">
            <v/>
          </cell>
          <cell r="FD217" t="str">
            <v/>
          </cell>
          <cell r="FE217" t="str">
            <v/>
          </cell>
          <cell r="FF217" t="str">
            <v/>
          </cell>
          <cell r="FG217" t="str">
            <v/>
          </cell>
          <cell r="FH217" t="str">
            <v/>
          </cell>
          <cell r="FI217" t="str">
            <v/>
          </cell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  <cell r="AW218" t="str">
            <v/>
          </cell>
          <cell r="AX218" t="str">
            <v/>
          </cell>
          <cell r="AY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  <cell r="BD218" t="str">
            <v/>
          </cell>
          <cell r="BE218" t="str">
            <v/>
          </cell>
          <cell r="BF218" t="str">
            <v/>
          </cell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 t="str">
            <v/>
          </cell>
          <cell r="BS218" t="str">
            <v/>
          </cell>
          <cell r="BT218" t="str">
            <v/>
          </cell>
          <cell r="BU218" t="str">
            <v/>
          </cell>
          <cell r="BV218" t="str">
            <v/>
          </cell>
          <cell r="BW218" t="str">
            <v/>
          </cell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 t="str">
            <v/>
          </cell>
          <cell r="CH218" t="str">
            <v/>
          </cell>
          <cell r="CI218" t="str">
            <v/>
          </cell>
          <cell r="CJ218" t="str">
            <v/>
          </cell>
          <cell r="CK218" t="str">
            <v/>
          </cell>
          <cell r="CL218" t="str">
            <v/>
          </cell>
          <cell r="CM218" t="str">
            <v/>
          </cell>
          <cell r="CN218" t="str">
            <v/>
          </cell>
          <cell r="CO218" t="str">
            <v/>
          </cell>
          <cell r="CP218" t="str">
            <v/>
          </cell>
          <cell r="CQ218" t="str">
            <v/>
          </cell>
          <cell r="CR218" t="str">
            <v/>
          </cell>
          <cell r="CS218" t="str">
            <v/>
          </cell>
          <cell r="CT218" t="str">
            <v/>
          </cell>
          <cell r="CU218" t="str">
            <v/>
          </cell>
          <cell r="CV218" t="str">
            <v/>
          </cell>
          <cell r="CW218" t="str">
            <v/>
          </cell>
          <cell r="CX218" t="str">
            <v/>
          </cell>
          <cell r="CY218" t="str">
            <v/>
          </cell>
          <cell r="CZ218" t="str">
            <v/>
          </cell>
          <cell r="DA218" t="str">
            <v/>
          </cell>
          <cell r="DB218" t="str">
            <v/>
          </cell>
          <cell r="DC218" t="str">
            <v/>
          </cell>
          <cell r="DD218" t="str">
            <v/>
          </cell>
          <cell r="DE218" t="str">
            <v/>
          </cell>
          <cell r="DF218" t="str">
            <v/>
          </cell>
          <cell r="DG218" t="str">
            <v/>
          </cell>
          <cell r="DH218" t="str">
            <v/>
          </cell>
          <cell r="DI218" t="str">
            <v/>
          </cell>
          <cell r="DJ218" t="str">
            <v/>
          </cell>
          <cell r="DK218" t="str">
            <v/>
          </cell>
          <cell r="DL218" t="str">
            <v/>
          </cell>
          <cell r="DM218" t="str">
            <v/>
          </cell>
          <cell r="DN218" t="str">
            <v/>
          </cell>
          <cell r="DO218" t="str">
            <v/>
          </cell>
          <cell r="DP218" t="str">
            <v/>
          </cell>
          <cell r="DQ218" t="str">
            <v/>
          </cell>
          <cell r="DR218" t="str">
            <v/>
          </cell>
          <cell r="DS218" t="str">
            <v/>
          </cell>
          <cell r="DT218" t="str">
            <v/>
          </cell>
          <cell r="DU218" t="str">
            <v/>
          </cell>
          <cell r="DV218" t="str">
            <v/>
          </cell>
          <cell r="DW218" t="str">
            <v/>
          </cell>
          <cell r="DX218" t="str">
            <v/>
          </cell>
          <cell r="DY218" t="str">
            <v/>
          </cell>
          <cell r="DZ218" t="str">
            <v/>
          </cell>
          <cell r="EA218" t="str">
            <v/>
          </cell>
          <cell r="EB218" t="str">
            <v/>
          </cell>
          <cell r="EC218" t="str">
            <v/>
          </cell>
          <cell r="ED218" t="str">
            <v/>
          </cell>
          <cell r="EE218" t="str">
            <v/>
          </cell>
          <cell r="EF218" t="str">
            <v/>
          </cell>
          <cell r="EG218" t="str">
            <v/>
          </cell>
          <cell r="EH218" t="str">
            <v/>
          </cell>
          <cell r="EI218" t="str">
            <v/>
          </cell>
          <cell r="EJ218" t="str">
            <v/>
          </cell>
          <cell r="EK218" t="str">
            <v/>
          </cell>
          <cell r="EL218" t="str">
            <v/>
          </cell>
          <cell r="EM218" t="str">
            <v/>
          </cell>
          <cell r="EN218" t="str">
            <v/>
          </cell>
          <cell r="EO218" t="str">
            <v/>
          </cell>
          <cell r="EP218" t="str">
            <v/>
          </cell>
          <cell r="EQ218" t="str">
            <v/>
          </cell>
          <cell r="ER218" t="str">
            <v/>
          </cell>
          <cell r="ES218" t="str">
            <v/>
          </cell>
          <cell r="ET218" t="str">
            <v/>
          </cell>
          <cell r="EU218" t="str">
            <v/>
          </cell>
          <cell r="EV218" t="str">
            <v/>
          </cell>
          <cell r="EW218" t="str">
            <v/>
          </cell>
          <cell r="EX218" t="str">
            <v/>
          </cell>
          <cell r="EY218" t="str">
            <v/>
          </cell>
          <cell r="EZ218" t="str">
            <v/>
          </cell>
          <cell r="FA218" t="str">
            <v/>
          </cell>
          <cell r="FB218" t="str">
            <v/>
          </cell>
          <cell r="FC218" t="str">
            <v/>
          </cell>
          <cell r="FD218" t="str">
            <v/>
          </cell>
          <cell r="FE218" t="str">
            <v/>
          </cell>
          <cell r="FF218" t="str">
            <v/>
          </cell>
          <cell r="FG218" t="str">
            <v/>
          </cell>
          <cell r="FH218" t="str">
            <v/>
          </cell>
          <cell r="FI218" t="str">
            <v/>
          </cell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  <cell r="AW219" t="str">
            <v/>
          </cell>
          <cell r="AX219" t="str">
            <v/>
          </cell>
          <cell r="AY219" t="str">
            <v/>
          </cell>
          <cell r="AZ219" t="str">
            <v/>
          </cell>
          <cell r="BA219" t="str">
            <v/>
          </cell>
          <cell r="BB219" t="str">
            <v/>
          </cell>
          <cell r="BC219" t="str">
            <v/>
          </cell>
          <cell r="BD219" t="str">
            <v/>
          </cell>
          <cell r="BE219" t="str">
            <v/>
          </cell>
          <cell r="BF219" t="str">
            <v/>
          </cell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 t="str">
            <v/>
          </cell>
          <cell r="BS219" t="str">
            <v/>
          </cell>
          <cell r="BT219" t="str">
            <v/>
          </cell>
          <cell r="BU219" t="str">
            <v/>
          </cell>
          <cell r="BV219" t="str">
            <v/>
          </cell>
          <cell r="BW219" t="str">
            <v/>
          </cell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 t="str">
            <v/>
          </cell>
          <cell r="CH219" t="str">
            <v/>
          </cell>
          <cell r="CI219" t="str">
            <v/>
          </cell>
          <cell r="CJ219" t="str">
            <v/>
          </cell>
          <cell r="CK219" t="str">
            <v/>
          </cell>
          <cell r="CL219" t="str">
            <v/>
          </cell>
          <cell r="CM219" t="str">
            <v/>
          </cell>
          <cell r="CN219" t="str">
            <v/>
          </cell>
          <cell r="CO219" t="str">
            <v/>
          </cell>
          <cell r="CP219" t="str">
            <v/>
          </cell>
          <cell r="CQ219" t="str">
            <v/>
          </cell>
          <cell r="CR219" t="str">
            <v/>
          </cell>
          <cell r="CS219" t="str">
            <v/>
          </cell>
          <cell r="CT219" t="str">
            <v/>
          </cell>
          <cell r="CU219" t="str">
            <v/>
          </cell>
          <cell r="CV219" t="str">
            <v/>
          </cell>
          <cell r="CW219" t="str">
            <v/>
          </cell>
          <cell r="CX219" t="str">
            <v/>
          </cell>
          <cell r="CY219" t="str">
            <v/>
          </cell>
          <cell r="CZ219" t="str">
            <v/>
          </cell>
          <cell r="DA219" t="str">
            <v/>
          </cell>
          <cell r="DB219" t="str">
            <v/>
          </cell>
          <cell r="DC219" t="str">
            <v/>
          </cell>
          <cell r="DD219" t="str">
            <v/>
          </cell>
          <cell r="DE219" t="str">
            <v/>
          </cell>
          <cell r="DF219" t="str">
            <v/>
          </cell>
          <cell r="DG219" t="str">
            <v/>
          </cell>
          <cell r="DH219" t="str">
            <v/>
          </cell>
          <cell r="DI219" t="str">
            <v/>
          </cell>
          <cell r="DJ219" t="str">
            <v/>
          </cell>
          <cell r="DK219" t="str">
            <v/>
          </cell>
          <cell r="DL219" t="str">
            <v/>
          </cell>
          <cell r="DM219" t="str">
            <v/>
          </cell>
          <cell r="DN219" t="str">
            <v/>
          </cell>
          <cell r="DO219" t="str">
            <v/>
          </cell>
          <cell r="DP219" t="str">
            <v/>
          </cell>
          <cell r="DQ219" t="str">
            <v/>
          </cell>
          <cell r="DR219" t="str">
            <v/>
          </cell>
          <cell r="DS219" t="str">
            <v/>
          </cell>
          <cell r="DT219" t="str">
            <v/>
          </cell>
          <cell r="DU219" t="str">
            <v/>
          </cell>
          <cell r="DV219" t="str">
            <v/>
          </cell>
          <cell r="DW219" t="str">
            <v/>
          </cell>
          <cell r="DX219" t="str">
            <v/>
          </cell>
          <cell r="DY219" t="str">
            <v/>
          </cell>
          <cell r="DZ219" t="str">
            <v/>
          </cell>
          <cell r="EA219" t="str">
            <v/>
          </cell>
          <cell r="EB219" t="str">
            <v/>
          </cell>
          <cell r="EC219" t="str">
            <v/>
          </cell>
          <cell r="ED219" t="str">
            <v/>
          </cell>
          <cell r="EE219" t="str">
            <v/>
          </cell>
          <cell r="EF219" t="str">
            <v/>
          </cell>
          <cell r="EG219" t="str">
            <v/>
          </cell>
          <cell r="EH219" t="str">
            <v/>
          </cell>
          <cell r="EI219" t="str">
            <v/>
          </cell>
          <cell r="EJ219" t="str">
            <v/>
          </cell>
          <cell r="EK219" t="str">
            <v/>
          </cell>
          <cell r="EL219" t="str">
            <v/>
          </cell>
          <cell r="EM219" t="str">
            <v/>
          </cell>
          <cell r="EN219" t="str">
            <v/>
          </cell>
          <cell r="EO219" t="str">
            <v/>
          </cell>
          <cell r="EP219" t="str">
            <v/>
          </cell>
          <cell r="EQ219" t="str">
            <v/>
          </cell>
          <cell r="ER219" t="str">
            <v/>
          </cell>
          <cell r="ES219" t="str">
            <v/>
          </cell>
          <cell r="ET219" t="str">
            <v/>
          </cell>
          <cell r="EU219" t="str">
            <v/>
          </cell>
          <cell r="EV219" t="str">
            <v/>
          </cell>
          <cell r="EW219" t="str">
            <v/>
          </cell>
          <cell r="EX219" t="str">
            <v/>
          </cell>
          <cell r="EY219" t="str">
            <v/>
          </cell>
          <cell r="EZ219" t="str">
            <v/>
          </cell>
          <cell r="FA219" t="str">
            <v/>
          </cell>
          <cell r="FB219" t="str">
            <v/>
          </cell>
          <cell r="FC219" t="str">
            <v/>
          </cell>
          <cell r="FD219" t="str">
            <v/>
          </cell>
          <cell r="FE219" t="str">
            <v/>
          </cell>
          <cell r="FF219" t="str">
            <v/>
          </cell>
          <cell r="FG219" t="str">
            <v/>
          </cell>
          <cell r="FH219" t="str">
            <v/>
          </cell>
          <cell r="FI219" t="str">
            <v/>
          </cell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  <cell r="AW220" t="str">
            <v/>
          </cell>
          <cell r="AX220" t="str">
            <v/>
          </cell>
          <cell r="AY220" t="str">
            <v/>
          </cell>
          <cell r="AZ220" t="str">
            <v/>
          </cell>
          <cell r="BA220" t="str">
            <v/>
          </cell>
          <cell r="BB220" t="str">
            <v/>
          </cell>
          <cell r="BC220" t="str">
            <v/>
          </cell>
          <cell r="BD220" t="str">
            <v/>
          </cell>
          <cell r="BE220" t="str">
            <v/>
          </cell>
          <cell r="BF220" t="str">
            <v/>
          </cell>
          <cell r="BG220" t="str">
            <v/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  <cell r="BN220" t="str">
            <v/>
          </cell>
          <cell r="BO220" t="str">
            <v/>
          </cell>
          <cell r="BP220" t="str">
            <v/>
          </cell>
          <cell r="BQ220" t="str">
            <v/>
          </cell>
          <cell r="BR220" t="str">
            <v/>
          </cell>
          <cell r="BS220" t="str">
            <v/>
          </cell>
          <cell r="BT220" t="str">
            <v/>
          </cell>
          <cell r="BU220" t="str">
            <v/>
          </cell>
          <cell r="BV220" t="str">
            <v/>
          </cell>
          <cell r="BW220" t="str">
            <v/>
          </cell>
          <cell r="BX220" t="str">
            <v/>
          </cell>
          <cell r="BY220" t="str">
            <v/>
          </cell>
          <cell r="BZ220" t="str">
            <v/>
          </cell>
          <cell r="CA220" t="str">
            <v/>
          </cell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 t="str">
            <v/>
          </cell>
          <cell r="CN220" t="str">
            <v/>
          </cell>
          <cell r="CO220" t="str">
            <v/>
          </cell>
          <cell r="CP220" t="str">
            <v/>
          </cell>
          <cell r="CQ220" t="str">
            <v/>
          </cell>
          <cell r="CR220" t="str">
            <v/>
          </cell>
          <cell r="CS220" t="str">
            <v/>
          </cell>
          <cell r="CT220" t="str">
            <v/>
          </cell>
          <cell r="CU220" t="str">
            <v/>
          </cell>
          <cell r="CV220" t="str">
            <v/>
          </cell>
          <cell r="CW220" t="str">
            <v/>
          </cell>
          <cell r="CX220" t="str">
            <v/>
          </cell>
          <cell r="CY220" t="str">
            <v/>
          </cell>
          <cell r="CZ220" t="str">
            <v/>
          </cell>
          <cell r="DA220" t="str">
            <v/>
          </cell>
          <cell r="DB220" t="str">
            <v/>
          </cell>
          <cell r="DC220" t="str">
            <v/>
          </cell>
          <cell r="DD220" t="str">
            <v/>
          </cell>
          <cell r="DE220" t="str">
            <v/>
          </cell>
          <cell r="DF220" t="str">
            <v/>
          </cell>
          <cell r="DG220" t="str">
            <v/>
          </cell>
          <cell r="DH220" t="str">
            <v/>
          </cell>
          <cell r="DI220" t="str">
            <v/>
          </cell>
          <cell r="DJ220" t="str">
            <v/>
          </cell>
          <cell r="DK220" t="str">
            <v/>
          </cell>
          <cell r="DL220" t="str">
            <v/>
          </cell>
          <cell r="DM220" t="str">
            <v/>
          </cell>
          <cell r="DN220" t="str">
            <v/>
          </cell>
          <cell r="DO220" t="str">
            <v/>
          </cell>
          <cell r="DP220" t="str">
            <v/>
          </cell>
          <cell r="DQ220" t="str">
            <v/>
          </cell>
          <cell r="DR220" t="str">
            <v/>
          </cell>
          <cell r="DS220" t="str">
            <v/>
          </cell>
          <cell r="DT220" t="str">
            <v/>
          </cell>
          <cell r="DU220" t="str">
            <v/>
          </cell>
          <cell r="DV220" t="str">
            <v/>
          </cell>
          <cell r="DW220" t="str">
            <v/>
          </cell>
          <cell r="DX220" t="str">
            <v/>
          </cell>
          <cell r="DY220" t="str">
            <v/>
          </cell>
          <cell r="DZ220" t="str">
            <v/>
          </cell>
          <cell r="EA220" t="str">
            <v/>
          </cell>
          <cell r="EB220" t="str">
            <v/>
          </cell>
          <cell r="EC220" t="str">
            <v/>
          </cell>
          <cell r="ED220" t="str">
            <v/>
          </cell>
          <cell r="EE220" t="str">
            <v/>
          </cell>
          <cell r="EF220" t="str">
            <v/>
          </cell>
          <cell r="EG220" t="str">
            <v/>
          </cell>
          <cell r="EH220" t="str">
            <v/>
          </cell>
          <cell r="EI220" t="str">
            <v/>
          </cell>
          <cell r="EJ220" t="str">
            <v/>
          </cell>
          <cell r="EK220" t="str">
            <v/>
          </cell>
          <cell r="EL220" t="str">
            <v/>
          </cell>
          <cell r="EM220" t="str">
            <v/>
          </cell>
          <cell r="EN220" t="str">
            <v/>
          </cell>
          <cell r="EO220" t="str">
            <v/>
          </cell>
          <cell r="EP220" t="str">
            <v/>
          </cell>
          <cell r="EQ220" t="str">
            <v/>
          </cell>
          <cell r="ER220" t="str">
            <v/>
          </cell>
          <cell r="ES220" t="str">
            <v/>
          </cell>
          <cell r="ET220" t="str">
            <v/>
          </cell>
          <cell r="EU220" t="str">
            <v/>
          </cell>
          <cell r="EV220" t="str">
            <v/>
          </cell>
          <cell r="EW220" t="str">
            <v/>
          </cell>
          <cell r="EX220" t="str">
            <v/>
          </cell>
          <cell r="EY220" t="str">
            <v/>
          </cell>
          <cell r="EZ220" t="str">
            <v/>
          </cell>
          <cell r="FA220" t="str">
            <v/>
          </cell>
          <cell r="FB220" t="str">
            <v/>
          </cell>
          <cell r="FC220" t="str">
            <v/>
          </cell>
          <cell r="FD220" t="str">
            <v/>
          </cell>
          <cell r="FE220" t="str">
            <v/>
          </cell>
          <cell r="FF220" t="str">
            <v/>
          </cell>
          <cell r="FG220" t="str">
            <v/>
          </cell>
          <cell r="FH220" t="str">
            <v/>
          </cell>
          <cell r="FI220" t="str">
            <v/>
          </cell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  <cell r="CA221" t="str">
            <v/>
          </cell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 t="str">
            <v/>
          </cell>
          <cell r="CN221" t="str">
            <v/>
          </cell>
          <cell r="CO221" t="str">
            <v/>
          </cell>
          <cell r="CP221" t="str">
            <v/>
          </cell>
          <cell r="CQ221" t="str">
            <v/>
          </cell>
          <cell r="CR221" t="str">
            <v/>
          </cell>
          <cell r="CS221" t="str">
            <v/>
          </cell>
          <cell r="CT221" t="str">
            <v/>
          </cell>
          <cell r="CU221" t="str">
            <v/>
          </cell>
          <cell r="CV221" t="str">
            <v/>
          </cell>
          <cell r="CW221" t="str">
            <v/>
          </cell>
          <cell r="CX221" t="str">
            <v/>
          </cell>
          <cell r="CY221" t="str">
            <v/>
          </cell>
          <cell r="CZ221" t="str">
            <v/>
          </cell>
          <cell r="DA221" t="str">
            <v/>
          </cell>
          <cell r="DB221" t="str">
            <v/>
          </cell>
          <cell r="DC221" t="str">
            <v/>
          </cell>
          <cell r="DD221" t="str">
            <v/>
          </cell>
          <cell r="DE221" t="str">
            <v/>
          </cell>
          <cell r="DF221" t="str">
            <v/>
          </cell>
          <cell r="DG221" t="str">
            <v/>
          </cell>
          <cell r="DH221" t="str">
            <v/>
          </cell>
          <cell r="DI221" t="str">
            <v/>
          </cell>
          <cell r="DJ221" t="str">
            <v/>
          </cell>
          <cell r="DK221" t="str">
            <v/>
          </cell>
          <cell r="DL221" t="str">
            <v/>
          </cell>
          <cell r="DM221" t="str">
            <v/>
          </cell>
          <cell r="DN221" t="str">
            <v/>
          </cell>
          <cell r="DO221" t="str">
            <v/>
          </cell>
          <cell r="DP221" t="str">
            <v/>
          </cell>
          <cell r="DQ221" t="str">
            <v/>
          </cell>
          <cell r="DR221" t="str">
            <v/>
          </cell>
          <cell r="DS221" t="str">
            <v/>
          </cell>
          <cell r="DT221" t="str">
            <v/>
          </cell>
          <cell r="DU221" t="str">
            <v/>
          </cell>
          <cell r="DV221" t="str">
            <v/>
          </cell>
          <cell r="DW221" t="str">
            <v/>
          </cell>
          <cell r="DX221" t="str">
            <v/>
          </cell>
          <cell r="DY221" t="str">
            <v/>
          </cell>
          <cell r="DZ221" t="str">
            <v/>
          </cell>
          <cell r="EA221" t="str">
            <v/>
          </cell>
          <cell r="EB221" t="str">
            <v/>
          </cell>
          <cell r="EC221" t="str">
            <v/>
          </cell>
          <cell r="ED221" t="str">
            <v/>
          </cell>
          <cell r="EE221" t="str">
            <v/>
          </cell>
          <cell r="EF221" t="str">
            <v/>
          </cell>
          <cell r="EG221" t="str">
            <v/>
          </cell>
          <cell r="EH221" t="str">
            <v/>
          </cell>
          <cell r="EI221" t="str">
            <v/>
          </cell>
          <cell r="EJ221" t="str">
            <v/>
          </cell>
          <cell r="EK221" t="str">
            <v/>
          </cell>
          <cell r="EL221" t="str">
            <v/>
          </cell>
          <cell r="EM221" t="str">
            <v/>
          </cell>
          <cell r="EN221" t="str">
            <v/>
          </cell>
          <cell r="EO221" t="str">
            <v/>
          </cell>
          <cell r="EP221" t="str">
            <v/>
          </cell>
          <cell r="EQ221" t="str">
            <v/>
          </cell>
          <cell r="ER221" t="str">
            <v/>
          </cell>
          <cell r="ES221" t="str">
            <v/>
          </cell>
          <cell r="ET221" t="str">
            <v/>
          </cell>
          <cell r="EU221" t="str">
            <v/>
          </cell>
          <cell r="EV221" t="str">
            <v/>
          </cell>
          <cell r="EW221" t="str">
            <v/>
          </cell>
          <cell r="EX221" t="str">
            <v/>
          </cell>
          <cell r="EY221" t="str">
            <v/>
          </cell>
          <cell r="EZ221" t="str">
            <v/>
          </cell>
          <cell r="FA221" t="str">
            <v/>
          </cell>
          <cell r="FB221" t="str">
            <v/>
          </cell>
          <cell r="FC221" t="str">
            <v/>
          </cell>
          <cell r="FD221" t="str">
            <v/>
          </cell>
          <cell r="FE221" t="str">
            <v/>
          </cell>
          <cell r="FF221" t="str">
            <v/>
          </cell>
          <cell r="FG221" t="str">
            <v/>
          </cell>
          <cell r="FH221" t="str">
            <v/>
          </cell>
          <cell r="FI221" t="str">
            <v/>
          </cell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 t="str">
            <v/>
          </cell>
          <cell r="AZ222" t="str">
            <v/>
          </cell>
          <cell r="BA222" t="str">
            <v/>
          </cell>
          <cell r="BB222" t="str">
            <v/>
          </cell>
          <cell r="BC222" t="str">
            <v/>
          </cell>
          <cell r="BD222" t="str">
            <v/>
          </cell>
          <cell r="BE222" t="str">
            <v/>
          </cell>
          <cell r="BF222" t="str">
            <v/>
          </cell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 t="str">
            <v/>
          </cell>
          <cell r="BS222" t="str">
            <v/>
          </cell>
          <cell r="BT222" t="str">
            <v/>
          </cell>
          <cell r="BU222" t="str">
            <v/>
          </cell>
          <cell r="BV222" t="str">
            <v/>
          </cell>
          <cell r="BW222" t="str">
            <v/>
          </cell>
          <cell r="BX222" t="str">
            <v/>
          </cell>
          <cell r="BY222" t="str">
            <v/>
          </cell>
          <cell r="BZ222" t="str">
            <v/>
          </cell>
          <cell r="CA222" t="str">
            <v/>
          </cell>
          <cell r="CB222" t="str">
            <v/>
          </cell>
          <cell r="CC222" t="str">
            <v/>
          </cell>
          <cell r="CD222" t="str">
            <v/>
          </cell>
          <cell r="CE222" t="str">
            <v/>
          </cell>
          <cell r="CF222" t="str">
            <v/>
          </cell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 t="str">
            <v/>
          </cell>
          <cell r="CP222" t="str">
            <v/>
          </cell>
          <cell r="CQ222" t="str">
            <v/>
          </cell>
          <cell r="CR222" t="str">
            <v/>
          </cell>
          <cell r="CS222" t="str">
            <v/>
          </cell>
          <cell r="CT222" t="str">
            <v/>
          </cell>
          <cell r="CU222" t="str">
            <v/>
          </cell>
          <cell r="CV222" t="str">
            <v/>
          </cell>
          <cell r="CW222" t="str">
            <v/>
          </cell>
          <cell r="CX222" t="str">
            <v/>
          </cell>
          <cell r="CY222" t="str">
            <v/>
          </cell>
          <cell r="CZ222" t="str">
            <v/>
          </cell>
          <cell r="DA222" t="str">
            <v/>
          </cell>
          <cell r="DB222" t="str">
            <v/>
          </cell>
          <cell r="DC222" t="str">
            <v/>
          </cell>
          <cell r="DD222" t="str">
            <v/>
          </cell>
          <cell r="DE222" t="str">
            <v/>
          </cell>
          <cell r="DF222" t="str">
            <v/>
          </cell>
          <cell r="DG222" t="str">
            <v/>
          </cell>
          <cell r="DH222" t="str">
            <v/>
          </cell>
          <cell r="DI222" t="str">
            <v/>
          </cell>
          <cell r="DJ222" t="str">
            <v/>
          </cell>
          <cell r="DK222" t="str">
            <v/>
          </cell>
          <cell r="DL222" t="str">
            <v/>
          </cell>
          <cell r="DM222" t="str">
            <v/>
          </cell>
          <cell r="DN222" t="str">
            <v/>
          </cell>
          <cell r="DO222" t="str">
            <v/>
          </cell>
          <cell r="DP222" t="str">
            <v/>
          </cell>
          <cell r="DQ222" t="str">
            <v/>
          </cell>
          <cell r="DR222" t="str">
            <v/>
          </cell>
          <cell r="DS222" t="str">
            <v/>
          </cell>
          <cell r="DT222" t="str">
            <v/>
          </cell>
          <cell r="DU222" t="str">
            <v/>
          </cell>
          <cell r="DV222" t="str">
            <v/>
          </cell>
          <cell r="DW222" t="str">
            <v/>
          </cell>
          <cell r="DX222" t="str">
            <v/>
          </cell>
          <cell r="DY222" t="str">
            <v/>
          </cell>
          <cell r="DZ222" t="str">
            <v/>
          </cell>
          <cell r="EA222" t="str">
            <v/>
          </cell>
          <cell r="EB222" t="str">
            <v/>
          </cell>
          <cell r="EC222" t="str">
            <v/>
          </cell>
          <cell r="ED222" t="str">
            <v/>
          </cell>
          <cell r="EE222" t="str">
            <v/>
          </cell>
          <cell r="EF222" t="str">
            <v/>
          </cell>
          <cell r="EG222" t="str">
            <v/>
          </cell>
          <cell r="EH222" t="str">
            <v/>
          </cell>
          <cell r="EI222" t="str">
            <v/>
          </cell>
          <cell r="EJ222" t="str">
            <v/>
          </cell>
          <cell r="EK222" t="str">
            <v/>
          </cell>
          <cell r="EL222" t="str">
            <v/>
          </cell>
          <cell r="EM222" t="str">
            <v/>
          </cell>
          <cell r="EN222" t="str">
            <v/>
          </cell>
          <cell r="EO222" t="str">
            <v/>
          </cell>
          <cell r="EP222" t="str">
            <v/>
          </cell>
          <cell r="EQ222" t="str">
            <v/>
          </cell>
          <cell r="ER222" t="str">
            <v/>
          </cell>
          <cell r="ES222" t="str">
            <v/>
          </cell>
          <cell r="ET222" t="str">
            <v/>
          </cell>
          <cell r="EU222" t="str">
            <v/>
          </cell>
          <cell r="EV222" t="str">
            <v/>
          </cell>
          <cell r="EW222" t="str">
            <v/>
          </cell>
          <cell r="EX222" t="str">
            <v/>
          </cell>
          <cell r="EY222" t="str">
            <v/>
          </cell>
          <cell r="EZ222" t="str">
            <v/>
          </cell>
          <cell r="FA222" t="str">
            <v/>
          </cell>
          <cell r="FB222" t="str">
            <v/>
          </cell>
          <cell r="FC222" t="str">
            <v/>
          </cell>
          <cell r="FD222" t="str">
            <v/>
          </cell>
          <cell r="FE222" t="str">
            <v/>
          </cell>
          <cell r="FF222" t="str">
            <v/>
          </cell>
          <cell r="FG222" t="str">
            <v/>
          </cell>
          <cell r="FH222" t="str">
            <v/>
          </cell>
          <cell r="FI222" t="str">
            <v/>
          </cell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  <cell r="AZ223" t="str">
            <v/>
          </cell>
          <cell r="BA223" t="str">
            <v/>
          </cell>
          <cell r="BB223" t="str">
            <v/>
          </cell>
          <cell r="BC223" t="str">
            <v/>
          </cell>
          <cell r="BD223" t="str">
            <v/>
          </cell>
          <cell r="BE223" t="str">
            <v/>
          </cell>
          <cell r="BF223" t="str">
            <v/>
          </cell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 t="str">
            <v/>
          </cell>
          <cell r="BS223" t="str">
            <v/>
          </cell>
          <cell r="BT223" t="str">
            <v/>
          </cell>
          <cell r="BU223" t="str">
            <v/>
          </cell>
          <cell r="BV223" t="str">
            <v/>
          </cell>
          <cell r="BW223" t="str">
            <v/>
          </cell>
          <cell r="BX223" t="str">
            <v/>
          </cell>
          <cell r="BY223" t="str">
            <v/>
          </cell>
          <cell r="BZ223" t="str">
            <v/>
          </cell>
          <cell r="CA223" t="str">
            <v/>
          </cell>
          <cell r="CB223" t="str">
            <v/>
          </cell>
          <cell r="CC223" t="str">
            <v/>
          </cell>
          <cell r="CD223" t="str">
            <v/>
          </cell>
          <cell r="CE223" t="str">
            <v/>
          </cell>
          <cell r="CF223" t="str">
            <v/>
          </cell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 t="str">
            <v/>
          </cell>
          <cell r="CP223" t="str">
            <v/>
          </cell>
          <cell r="CQ223" t="str">
            <v/>
          </cell>
          <cell r="CR223" t="str">
            <v/>
          </cell>
          <cell r="CS223" t="str">
            <v/>
          </cell>
          <cell r="CT223" t="str">
            <v/>
          </cell>
          <cell r="CU223" t="str">
            <v/>
          </cell>
          <cell r="CV223" t="str">
            <v/>
          </cell>
          <cell r="CW223" t="str">
            <v/>
          </cell>
          <cell r="CX223" t="str">
            <v/>
          </cell>
          <cell r="CY223" t="str">
            <v/>
          </cell>
          <cell r="CZ223" t="str">
            <v/>
          </cell>
          <cell r="DA223" t="str">
            <v/>
          </cell>
          <cell r="DB223" t="str">
            <v/>
          </cell>
          <cell r="DC223" t="str">
            <v/>
          </cell>
          <cell r="DD223" t="str">
            <v/>
          </cell>
          <cell r="DE223" t="str">
            <v/>
          </cell>
          <cell r="DF223" t="str">
            <v/>
          </cell>
          <cell r="DG223" t="str">
            <v/>
          </cell>
          <cell r="DH223" t="str">
            <v/>
          </cell>
          <cell r="DI223" t="str">
            <v/>
          </cell>
          <cell r="DJ223" t="str">
            <v/>
          </cell>
          <cell r="DK223" t="str">
            <v/>
          </cell>
          <cell r="DL223" t="str">
            <v/>
          </cell>
          <cell r="DM223" t="str">
            <v/>
          </cell>
          <cell r="DN223" t="str">
            <v/>
          </cell>
          <cell r="DO223" t="str">
            <v/>
          </cell>
          <cell r="DP223" t="str">
            <v/>
          </cell>
          <cell r="DQ223" t="str">
            <v/>
          </cell>
          <cell r="DR223" t="str">
            <v/>
          </cell>
          <cell r="DS223" t="str">
            <v/>
          </cell>
          <cell r="DT223" t="str">
            <v/>
          </cell>
          <cell r="DU223" t="str">
            <v/>
          </cell>
          <cell r="DV223" t="str">
            <v/>
          </cell>
          <cell r="DW223" t="str">
            <v/>
          </cell>
          <cell r="DX223" t="str">
            <v/>
          </cell>
          <cell r="DY223" t="str">
            <v/>
          </cell>
          <cell r="DZ223" t="str">
            <v/>
          </cell>
          <cell r="EA223" t="str">
            <v/>
          </cell>
          <cell r="EB223" t="str">
            <v/>
          </cell>
          <cell r="EC223" t="str">
            <v/>
          </cell>
          <cell r="ED223" t="str">
            <v/>
          </cell>
          <cell r="EE223" t="str">
            <v/>
          </cell>
          <cell r="EF223" t="str">
            <v/>
          </cell>
          <cell r="EG223" t="str">
            <v/>
          </cell>
          <cell r="EH223" t="str">
            <v/>
          </cell>
          <cell r="EI223" t="str">
            <v/>
          </cell>
          <cell r="EJ223" t="str">
            <v/>
          </cell>
          <cell r="EK223" t="str">
            <v/>
          </cell>
          <cell r="EL223" t="str">
            <v/>
          </cell>
          <cell r="EM223" t="str">
            <v/>
          </cell>
          <cell r="EN223" t="str">
            <v/>
          </cell>
          <cell r="EO223" t="str">
            <v/>
          </cell>
          <cell r="EP223" t="str">
            <v/>
          </cell>
          <cell r="EQ223" t="str">
            <v/>
          </cell>
          <cell r="ER223" t="str">
            <v/>
          </cell>
          <cell r="ES223" t="str">
            <v/>
          </cell>
          <cell r="ET223" t="str">
            <v/>
          </cell>
          <cell r="EU223" t="str">
            <v/>
          </cell>
          <cell r="EV223" t="str">
            <v/>
          </cell>
          <cell r="EW223" t="str">
            <v/>
          </cell>
          <cell r="EX223" t="str">
            <v/>
          </cell>
          <cell r="EY223" t="str">
            <v/>
          </cell>
          <cell r="EZ223" t="str">
            <v/>
          </cell>
          <cell r="FA223" t="str">
            <v/>
          </cell>
          <cell r="FB223" t="str">
            <v/>
          </cell>
          <cell r="FC223" t="str">
            <v/>
          </cell>
          <cell r="FD223" t="str">
            <v/>
          </cell>
          <cell r="FE223" t="str">
            <v/>
          </cell>
          <cell r="FF223" t="str">
            <v/>
          </cell>
          <cell r="FG223" t="str">
            <v/>
          </cell>
          <cell r="FH223" t="str">
            <v/>
          </cell>
          <cell r="FI223" t="str">
            <v/>
          </cell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O228" t="str">
            <v/>
          </cell>
          <cell r="AP228" t="str">
            <v/>
          </cell>
          <cell r="AQ228" t="str">
            <v/>
          </cell>
          <cell r="AR228" t="str">
            <v/>
          </cell>
          <cell r="AS228" t="str">
            <v/>
          </cell>
          <cell r="AT228" t="str">
            <v/>
          </cell>
          <cell r="AU228" t="str">
            <v/>
          </cell>
          <cell r="AV228" t="str">
            <v/>
          </cell>
          <cell r="AW228" t="str">
            <v/>
          </cell>
          <cell r="AX228" t="str">
            <v/>
          </cell>
          <cell r="AY228" t="str">
            <v/>
          </cell>
          <cell r="AZ228" t="str">
            <v/>
          </cell>
          <cell r="BA228" t="str">
            <v/>
          </cell>
          <cell r="BB228" t="str">
            <v/>
          </cell>
          <cell r="BC228" t="str">
            <v/>
          </cell>
          <cell r="BD228" t="str">
            <v/>
          </cell>
          <cell r="BE228" t="str">
            <v/>
          </cell>
          <cell r="BF228" t="str">
            <v/>
          </cell>
          <cell r="BG228" t="str">
            <v/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  <cell r="BN228" t="str">
            <v/>
          </cell>
          <cell r="BO228" t="str">
            <v/>
          </cell>
          <cell r="BP228" t="str">
            <v/>
          </cell>
          <cell r="BQ228" t="str">
            <v/>
          </cell>
          <cell r="BR228" t="str">
            <v/>
          </cell>
          <cell r="BS228" t="str">
            <v/>
          </cell>
          <cell r="BT228" t="str">
            <v/>
          </cell>
          <cell r="BU228" t="str">
            <v/>
          </cell>
          <cell r="BV228" t="str">
            <v/>
          </cell>
          <cell r="BW228" t="str">
            <v/>
          </cell>
          <cell r="BX228" t="str">
            <v/>
          </cell>
          <cell r="BY228" t="str">
            <v/>
          </cell>
          <cell r="BZ228" t="str">
            <v/>
          </cell>
          <cell r="CA228" t="str">
            <v/>
          </cell>
          <cell r="CB228" t="str">
            <v/>
          </cell>
          <cell r="CC228" t="str">
            <v/>
          </cell>
          <cell r="CD228" t="str">
            <v/>
          </cell>
          <cell r="CE228" t="str">
            <v/>
          </cell>
          <cell r="CF228" t="str">
            <v/>
          </cell>
          <cell r="CG228" t="str">
            <v/>
          </cell>
          <cell r="CH228" t="str">
            <v/>
          </cell>
          <cell r="CI228" t="str">
            <v/>
          </cell>
          <cell r="CJ228" t="str">
            <v/>
          </cell>
          <cell r="CK228" t="str">
            <v/>
          </cell>
          <cell r="CL228" t="str">
            <v/>
          </cell>
          <cell r="CM228" t="str">
            <v/>
          </cell>
          <cell r="CN228" t="str">
            <v/>
          </cell>
          <cell r="CO228" t="str">
            <v/>
          </cell>
          <cell r="CP228" t="str">
            <v/>
          </cell>
          <cell r="CQ228" t="str">
            <v/>
          </cell>
          <cell r="CR228" t="str">
            <v/>
          </cell>
          <cell r="CS228" t="str">
            <v/>
          </cell>
          <cell r="CT228" t="str">
            <v/>
          </cell>
          <cell r="CU228" t="str">
            <v/>
          </cell>
          <cell r="CV228" t="str">
            <v/>
          </cell>
          <cell r="CW228" t="str">
            <v/>
          </cell>
          <cell r="CX228" t="str">
            <v/>
          </cell>
          <cell r="CY228" t="str">
            <v/>
          </cell>
          <cell r="CZ228" t="str">
            <v/>
          </cell>
          <cell r="DA228" t="str">
            <v/>
          </cell>
          <cell r="DB228" t="str">
            <v/>
          </cell>
          <cell r="DC228" t="str">
            <v/>
          </cell>
          <cell r="DD228" t="str">
            <v/>
          </cell>
          <cell r="DE228" t="str">
            <v/>
          </cell>
          <cell r="DF228" t="str">
            <v/>
          </cell>
          <cell r="DG228" t="str">
            <v/>
          </cell>
          <cell r="DH228" t="str">
            <v/>
          </cell>
          <cell r="DI228" t="str">
            <v/>
          </cell>
          <cell r="DJ228" t="str">
            <v/>
          </cell>
          <cell r="DK228" t="str">
            <v/>
          </cell>
          <cell r="DL228" t="str">
            <v/>
          </cell>
          <cell r="DM228" t="str">
            <v/>
          </cell>
          <cell r="DN228" t="str">
            <v/>
          </cell>
          <cell r="DO228" t="str">
            <v/>
          </cell>
          <cell r="DP228" t="str">
            <v/>
          </cell>
          <cell r="DQ228" t="str">
            <v/>
          </cell>
          <cell r="DR228" t="str">
            <v/>
          </cell>
          <cell r="DS228" t="str">
            <v/>
          </cell>
          <cell r="DT228" t="str">
            <v/>
          </cell>
          <cell r="DU228" t="str">
            <v/>
          </cell>
          <cell r="DV228" t="str">
            <v/>
          </cell>
          <cell r="DW228" t="str">
            <v/>
          </cell>
          <cell r="DX228" t="str">
            <v/>
          </cell>
          <cell r="DY228" t="str">
            <v/>
          </cell>
          <cell r="DZ228" t="str">
            <v/>
          </cell>
          <cell r="EA228" t="str">
            <v/>
          </cell>
          <cell r="EB228" t="str">
            <v/>
          </cell>
          <cell r="EC228" t="str">
            <v/>
          </cell>
          <cell r="ED228" t="str">
            <v/>
          </cell>
          <cell r="EE228" t="str">
            <v/>
          </cell>
          <cell r="EF228" t="str">
            <v/>
          </cell>
          <cell r="EG228" t="str">
            <v/>
          </cell>
          <cell r="EH228" t="str">
            <v/>
          </cell>
          <cell r="EI228" t="str">
            <v/>
          </cell>
          <cell r="EJ228" t="str">
            <v/>
          </cell>
          <cell r="EK228" t="str">
            <v/>
          </cell>
          <cell r="EL228" t="str">
            <v/>
          </cell>
          <cell r="EM228" t="str">
            <v/>
          </cell>
          <cell r="EN228" t="str">
            <v/>
          </cell>
          <cell r="EO228" t="str">
            <v/>
          </cell>
          <cell r="EP228" t="str">
            <v/>
          </cell>
          <cell r="EQ228" t="str">
            <v/>
          </cell>
          <cell r="ER228" t="str">
            <v/>
          </cell>
          <cell r="ES228" t="str">
            <v/>
          </cell>
          <cell r="ET228" t="str">
            <v/>
          </cell>
          <cell r="EU228" t="str">
            <v/>
          </cell>
          <cell r="EV228" t="str">
            <v/>
          </cell>
        </row>
        <row r="229">
          <cell r="V229" t="str">
            <v>PROJECTED STREET</v>
          </cell>
          <cell r="X229">
            <v>36122.220141999998</v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str">
            <v/>
          </cell>
          <cell r="AG229" t="str">
            <v/>
          </cell>
          <cell r="AH229" t="str">
            <v/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/>
          </cell>
          <cell r="AW229" t="str">
            <v/>
          </cell>
          <cell r="AX229" t="str">
            <v/>
          </cell>
          <cell r="AY229" t="str">
            <v/>
          </cell>
          <cell r="AZ229" t="str">
            <v/>
          </cell>
          <cell r="BA229" t="str">
            <v/>
          </cell>
          <cell r="BB229" t="str">
            <v/>
          </cell>
          <cell r="BC229" t="str">
            <v/>
          </cell>
          <cell r="BD229" t="str">
            <v/>
          </cell>
          <cell r="BE229" t="str">
            <v/>
          </cell>
          <cell r="BF229" t="str">
            <v/>
          </cell>
          <cell r="BG229" t="str">
            <v/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  <cell r="BN229" t="str">
            <v/>
          </cell>
          <cell r="BO229" t="str">
            <v/>
          </cell>
          <cell r="BP229" t="str">
            <v/>
          </cell>
          <cell r="BQ229" t="str">
            <v/>
          </cell>
          <cell r="BR229" t="str">
            <v/>
          </cell>
          <cell r="BS229" t="str">
            <v/>
          </cell>
          <cell r="BT229" t="str">
            <v/>
          </cell>
          <cell r="BU229" t="str">
            <v/>
          </cell>
          <cell r="BV229" t="str">
            <v/>
          </cell>
          <cell r="BW229" t="str">
            <v/>
          </cell>
          <cell r="BX229" t="str">
            <v/>
          </cell>
          <cell r="BY229" t="str">
            <v/>
          </cell>
          <cell r="BZ229" t="str">
            <v/>
          </cell>
          <cell r="CA229" t="str">
            <v/>
          </cell>
          <cell r="CB229" t="str">
            <v/>
          </cell>
          <cell r="CC229" t="str">
            <v/>
          </cell>
          <cell r="CD229" t="str">
            <v/>
          </cell>
          <cell r="CE229" t="str">
            <v/>
          </cell>
          <cell r="CF229" t="str">
            <v/>
          </cell>
          <cell r="CG229" t="str">
            <v/>
          </cell>
          <cell r="CH229" t="str">
            <v/>
          </cell>
          <cell r="CI229" t="str">
            <v/>
          </cell>
          <cell r="CJ229" t="str">
            <v/>
          </cell>
          <cell r="CK229" t="str">
            <v/>
          </cell>
          <cell r="CL229" t="str">
            <v/>
          </cell>
          <cell r="CM229" t="str">
            <v/>
          </cell>
          <cell r="CN229" t="str">
            <v/>
          </cell>
          <cell r="CO229" t="str">
            <v/>
          </cell>
          <cell r="CP229" t="str">
            <v/>
          </cell>
          <cell r="CQ229" t="str">
            <v/>
          </cell>
          <cell r="CR229" t="str">
            <v/>
          </cell>
          <cell r="CS229" t="str">
            <v/>
          </cell>
          <cell r="CT229" t="str">
            <v/>
          </cell>
          <cell r="CU229" t="str">
            <v/>
          </cell>
          <cell r="CV229" t="str">
            <v/>
          </cell>
          <cell r="CW229" t="str">
            <v/>
          </cell>
          <cell r="CX229" t="str">
            <v/>
          </cell>
          <cell r="CY229" t="str">
            <v/>
          </cell>
          <cell r="CZ229" t="str">
            <v/>
          </cell>
          <cell r="DA229" t="str">
            <v/>
          </cell>
          <cell r="DB229" t="str">
            <v/>
          </cell>
          <cell r="DC229" t="str">
            <v/>
          </cell>
          <cell r="DD229" t="str">
            <v/>
          </cell>
          <cell r="DE229" t="str">
            <v/>
          </cell>
          <cell r="DF229" t="str">
            <v/>
          </cell>
          <cell r="DG229" t="str">
            <v/>
          </cell>
          <cell r="DH229" t="str">
            <v/>
          </cell>
          <cell r="DI229" t="str">
            <v/>
          </cell>
          <cell r="DJ229" t="str">
            <v/>
          </cell>
          <cell r="DK229" t="str">
            <v/>
          </cell>
          <cell r="DL229" t="str">
            <v/>
          </cell>
          <cell r="DM229" t="str">
            <v/>
          </cell>
          <cell r="DN229" t="str">
            <v/>
          </cell>
          <cell r="DO229" t="str">
            <v/>
          </cell>
          <cell r="DP229" t="str">
            <v/>
          </cell>
          <cell r="DQ229" t="str">
            <v/>
          </cell>
          <cell r="DR229" t="str">
            <v/>
          </cell>
          <cell r="DS229" t="str">
            <v/>
          </cell>
          <cell r="DT229" t="str">
            <v/>
          </cell>
          <cell r="DU229" t="str">
            <v/>
          </cell>
          <cell r="DV229" t="str">
            <v/>
          </cell>
          <cell r="DW229" t="str">
            <v/>
          </cell>
          <cell r="DX229" t="str">
            <v/>
          </cell>
          <cell r="DY229" t="str">
            <v/>
          </cell>
          <cell r="DZ229" t="str">
            <v/>
          </cell>
          <cell r="EA229" t="str">
            <v/>
          </cell>
          <cell r="EB229" t="str">
            <v/>
          </cell>
          <cell r="EC229" t="str">
            <v/>
          </cell>
          <cell r="ED229" t="str">
            <v/>
          </cell>
          <cell r="EE229" t="str">
            <v/>
          </cell>
          <cell r="EF229" t="str">
            <v/>
          </cell>
          <cell r="EG229" t="str">
            <v/>
          </cell>
          <cell r="EH229" t="str">
            <v/>
          </cell>
          <cell r="EI229" t="str">
            <v/>
          </cell>
          <cell r="EJ229" t="str">
            <v/>
          </cell>
          <cell r="EK229" t="str">
            <v/>
          </cell>
          <cell r="EL229" t="str">
            <v/>
          </cell>
          <cell r="EM229" t="str">
            <v/>
          </cell>
          <cell r="EN229" t="str">
            <v/>
          </cell>
          <cell r="EO229" t="str">
            <v/>
          </cell>
          <cell r="EP229" t="str">
            <v/>
          </cell>
          <cell r="EQ229" t="str">
            <v/>
          </cell>
          <cell r="ER229" t="str">
            <v/>
          </cell>
          <cell r="ES229" t="str">
            <v/>
          </cell>
          <cell r="ET229" t="str">
            <v/>
          </cell>
          <cell r="EU229" t="str">
            <v/>
          </cell>
          <cell r="EV229" t="str">
            <v/>
          </cell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O232" t="str">
            <v/>
          </cell>
          <cell r="AP232" t="str">
            <v/>
          </cell>
          <cell r="AQ232" t="str">
            <v/>
          </cell>
          <cell r="AR232" t="str">
            <v/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  <cell r="AW232" t="str">
            <v/>
          </cell>
          <cell r="AX232" t="str">
            <v/>
          </cell>
          <cell r="AY232" t="str">
            <v/>
          </cell>
          <cell r="AZ232" t="str">
            <v/>
          </cell>
          <cell r="BA232" t="str">
            <v/>
          </cell>
          <cell r="BB232" t="str">
            <v/>
          </cell>
          <cell r="BC232" t="str">
            <v/>
          </cell>
          <cell r="BD232" t="str">
            <v/>
          </cell>
          <cell r="BE232" t="str">
            <v/>
          </cell>
          <cell r="BF232" t="str">
            <v/>
          </cell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  <cell r="BN232" t="str">
            <v/>
          </cell>
          <cell r="BO232" t="str">
            <v/>
          </cell>
          <cell r="BP232" t="str">
            <v/>
          </cell>
          <cell r="BQ232" t="str">
            <v/>
          </cell>
          <cell r="BR232" t="str">
            <v/>
          </cell>
          <cell r="BS232" t="str">
            <v/>
          </cell>
          <cell r="BT232" t="str">
            <v/>
          </cell>
          <cell r="BU232" t="str">
            <v/>
          </cell>
          <cell r="BV232" t="str">
            <v/>
          </cell>
          <cell r="BW232" t="str">
            <v/>
          </cell>
          <cell r="BX232" t="str">
            <v/>
          </cell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 t="str">
            <v/>
          </cell>
          <cell r="CP232" t="str">
            <v/>
          </cell>
          <cell r="CQ232" t="str">
            <v/>
          </cell>
          <cell r="CR232" t="str">
            <v/>
          </cell>
          <cell r="CS232" t="str">
            <v/>
          </cell>
          <cell r="CT232" t="str">
            <v/>
          </cell>
          <cell r="CU232" t="str">
            <v/>
          </cell>
          <cell r="CV232" t="str">
            <v/>
          </cell>
          <cell r="CW232" t="str">
            <v/>
          </cell>
          <cell r="CX232" t="str">
            <v/>
          </cell>
          <cell r="CY232" t="str">
            <v/>
          </cell>
          <cell r="CZ232" t="str">
            <v/>
          </cell>
          <cell r="DA232" t="str">
            <v/>
          </cell>
          <cell r="DB232" t="str">
            <v/>
          </cell>
          <cell r="DC232" t="str">
            <v/>
          </cell>
          <cell r="DD232" t="str">
            <v/>
          </cell>
          <cell r="DE232" t="str">
            <v/>
          </cell>
          <cell r="DF232" t="str">
            <v/>
          </cell>
          <cell r="DG232" t="str">
            <v/>
          </cell>
          <cell r="DH232" t="str">
            <v/>
          </cell>
          <cell r="DI232" t="str">
            <v/>
          </cell>
          <cell r="DJ232" t="str">
            <v/>
          </cell>
          <cell r="DK232" t="str">
            <v/>
          </cell>
          <cell r="DL232" t="str">
            <v/>
          </cell>
          <cell r="DM232" t="str">
            <v/>
          </cell>
          <cell r="DN232" t="str">
            <v/>
          </cell>
          <cell r="DO232" t="str">
            <v/>
          </cell>
          <cell r="DP232" t="str">
            <v/>
          </cell>
          <cell r="DQ232" t="str">
            <v/>
          </cell>
          <cell r="DR232" t="str">
            <v/>
          </cell>
          <cell r="DS232" t="str">
            <v/>
          </cell>
          <cell r="DT232" t="str">
            <v/>
          </cell>
          <cell r="DU232" t="str">
            <v/>
          </cell>
          <cell r="DV232" t="str">
            <v/>
          </cell>
          <cell r="DW232" t="str">
            <v/>
          </cell>
          <cell r="DX232" t="str">
            <v/>
          </cell>
          <cell r="DY232" t="str">
            <v/>
          </cell>
          <cell r="DZ232" t="str">
            <v/>
          </cell>
          <cell r="EA232" t="str">
            <v/>
          </cell>
          <cell r="EB232" t="str">
            <v/>
          </cell>
          <cell r="EC232" t="str">
            <v/>
          </cell>
          <cell r="ED232" t="str">
            <v/>
          </cell>
          <cell r="EE232" t="str">
            <v/>
          </cell>
          <cell r="EF232" t="str">
            <v/>
          </cell>
          <cell r="EG232" t="str">
            <v/>
          </cell>
          <cell r="EH232" t="str">
            <v/>
          </cell>
          <cell r="EI232" t="str">
            <v/>
          </cell>
          <cell r="EJ232" t="str">
            <v/>
          </cell>
          <cell r="EK232" t="str">
            <v/>
          </cell>
          <cell r="EL232" t="str">
            <v/>
          </cell>
          <cell r="EM232" t="str">
            <v/>
          </cell>
          <cell r="EN232" t="str">
            <v/>
          </cell>
          <cell r="EO232" t="str">
            <v/>
          </cell>
          <cell r="EP232" t="str">
            <v/>
          </cell>
          <cell r="EQ232" t="str">
            <v/>
          </cell>
          <cell r="ER232" t="str">
            <v/>
          </cell>
          <cell r="ES232" t="str">
            <v/>
          </cell>
          <cell r="ET232" t="str">
            <v/>
          </cell>
          <cell r="EU232" t="str">
            <v/>
          </cell>
          <cell r="EV232" t="str">
            <v/>
          </cell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str">
            <v/>
          </cell>
          <cell r="AG233" t="str">
            <v/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 t="str">
            <v/>
          </cell>
          <cell r="AU233" t="str">
            <v/>
          </cell>
          <cell r="AV233" t="str">
            <v/>
          </cell>
          <cell r="AW233" t="str">
            <v/>
          </cell>
          <cell r="AX233" t="str">
            <v/>
          </cell>
          <cell r="AY233" t="str">
            <v/>
          </cell>
          <cell r="AZ233" t="str">
            <v/>
          </cell>
          <cell r="BA233" t="str">
            <v/>
          </cell>
          <cell r="BB233" t="str">
            <v/>
          </cell>
          <cell r="BC233" t="str">
            <v/>
          </cell>
          <cell r="BD233" t="str">
            <v/>
          </cell>
          <cell r="BE233" t="str">
            <v/>
          </cell>
          <cell r="BF233" t="str">
            <v/>
          </cell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 t="str">
            <v/>
          </cell>
          <cell r="BS233" t="str">
            <v/>
          </cell>
          <cell r="BT233" t="str">
            <v/>
          </cell>
          <cell r="BU233" t="str">
            <v/>
          </cell>
          <cell r="BV233" t="str">
            <v/>
          </cell>
          <cell r="BW233" t="str">
            <v/>
          </cell>
          <cell r="BX233" t="str">
            <v/>
          </cell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 t="str">
            <v/>
          </cell>
          <cell r="CP233" t="str">
            <v/>
          </cell>
          <cell r="CQ233" t="str">
            <v/>
          </cell>
          <cell r="CR233" t="str">
            <v/>
          </cell>
          <cell r="CS233" t="str">
            <v/>
          </cell>
          <cell r="CT233" t="str">
            <v/>
          </cell>
          <cell r="CU233" t="str">
            <v/>
          </cell>
          <cell r="CV233" t="str">
            <v/>
          </cell>
          <cell r="CW233" t="str">
            <v/>
          </cell>
          <cell r="CX233" t="str">
            <v/>
          </cell>
          <cell r="CY233" t="str">
            <v/>
          </cell>
          <cell r="CZ233" t="str">
            <v/>
          </cell>
          <cell r="DA233" t="str">
            <v/>
          </cell>
          <cell r="DB233" t="str">
            <v/>
          </cell>
          <cell r="DC233" t="str">
            <v/>
          </cell>
          <cell r="DD233" t="str">
            <v/>
          </cell>
          <cell r="DE233" t="str">
            <v/>
          </cell>
          <cell r="DF233" t="str">
            <v/>
          </cell>
          <cell r="DG233" t="str">
            <v/>
          </cell>
          <cell r="DH233" t="str">
            <v/>
          </cell>
          <cell r="DI233" t="str">
            <v/>
          </cell>
          <cell r="DJ233" t="str">
            <v/>
          </cell>
          <cell r="DK233" t="str">
            <v/>
          </cell>
          <cell r="DL233" t="str">
            <v/>
          </cell>
          <cell r="DM233" t="str">
            <v/>
          </cell>
          <cell r="DN233" t="str">
            <v/>
          </cell>
          <cell r="DO233" t="str">
            <v/>
          </cell>
          <cell r="DP233" t="str">
            <v/>
          </cell>
          <cell r="DQ233" t="str">
            <v/>
          </cell>
          <cell r="DR233" t="str">
            <v/>
          </cell>
          <cell r="DS233" t="str">
            <v/>
          </cell>
          <cell r="DT233" t="str">
            <v/>
          </cell>
          <cell r="DU233" t="str">
            <v/>
          </cell>
          <cell r="DV233" t="str">
            <v/>
          </cell>
          <cell r="DW233" t="str">
            <v/>
          </cell>
          <cell r="DX233" t="str">
            <v/>
          </cell>
          <cell r="DY233" t="str">
            <v/>
          </cell>
          <cell r="DZ233" t="str">
            <v/>
          </cell>
          <cell r="EA233" t="str">
            <v/>
          </cell>
          <cell r="EB233" t="str">
            <v/>
          </cell>
          <cell r="EC233" t="str">
            <v/>
          </cell>
          <cell r="ED233" t="str">
            <v/>
          </cell>
          <cell r="EE233" t="str">
            <v/>
          </cell>
          <cell r="EF233" t="str">
            <v/>
          </cell>
          <cell r="EG233" t="str">
            <v/>
          </cell>
          <cell r="EH233" t="str">
            <v/>
          </cell>
          <cell r="EI233" t="str">
            <v/>
          </cell>
          <cell r="EJ233" t="str">
            <v/>
          </cell>
          <cell r="EK233" t="str">
            <v/>
          </cell>
          <cell r="EL233" t="str">
            <v/>
          </cell>
          <cell r="EM233" t="str">
            <v/>
          </cell>
          <cell r="EN233" t="str">
            <v/>
          </cell>
          <cell r="EO233" t="str">
            <v/>
          </cell>
          <cell r="EP233" t="str">
            <v/>
          </cell>
          <cell r="EQ233" t="str">
            <v/>
          </cell>
          <cell r="ER233" t="str">
            <v/>
          </cell>
          <cell r="ES233" t="str">
            <v/>
          </cell>
          <cell r="ET233" t="str">
            <v/>
          </cell>
          <cell r="EU233" t="str">
            <v/>
          </cell>
          <cell r="EV233" t="str">
            <v/>
          </cell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 t="str">
            <v/>
          </cell>
          <cell r="AZ234" t="str">
            <v/>
          </cell>
          <cell r="BA234" t="str">
            <v/>
          </cell>
          <cell r="BB234" t="str">
            <v/>
          </cell>
          <cell r="BC234" t="str">
            <v/>
          </cell>
          <cell r="BD234" t="str">
            <v/>
          </cell>
          <cell r="BE234" t="str">
            <v/>
          </cell>
          <cell r="BF234" t="str">
            <v/>
          </cell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 t="str">
            <v/>
          </cell>
          <cell r="BS234" t="str">
            <v/>
          </cell>
          <cell r="BT234" t="str">
            <v/>
          </cell>
          <cell r="BU234" t="str">
            <v/>
          </cell>
          <cell r="BV234" t="str">
            <v/>
          </cell>
          <cell r="BW234" t="str">
            <v/>
          </cell>
          <cell r="BX234" t="str">
            <v/>
          </cell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 t="str">
            <v/>
          </cell>
          <cell r="CP234" t="str">
            <v/>
          </cell>
          <cell r="CQ234" t="str">
            <v/>
          </cell>
          <cell r="CR234" t="str">
            <v/>
          </cell>
          <cell r="CS234" t="str">
            <v/>
          </cell>
          <cell r="CT234" t="str">
            <v/>
          </cell>
          <cell r="CU234" t="str">
            <v/>
          </cell>
          <cell r="CV234" t="str">
            <v/>
          </cell>
          <cell r="CW234" t="str">
            <v/>
          </cell>
          <cell r="CX234" t="str">
            <v/>
          </cell>
          <cell r="CY234" t="str">
            <v/>
          </cell>
          <cell r="CZ234" t="str">
            <v/>
          </cell>
          <cell r="DA234" t="str">
            <v/>
          </cell>
          <cell r="DB234" t="str">
            <v/>
          </cell>
          <cell r="DC234" t="str">
            <v/>
          </cell>
          <cell r="DD234" t="str">
            <v/>
          </cell>
          <cell r="DE234" t="str">
            <v/>
          </cell>
          <cell r="DF234" t="str">
            <v/>
          </cell>
          <cell r="DG234" t="str">
            <v/>
          </cell>
          <cell r="DH234" t="str">
            <v/>
          </cell>
          <cell r="DI234" t="str">
            <v/>
          </cell>
          <cell r="DJ234" t="str">
            <v/>
          </cell>
          <cell r="DK234" t="str">
            <v/>
          </cell>
          <cell r="DL234" t="str">
            <v/>
          </cell>
          <cell r="DM234" t="str">
            <v/>
          </cell>
          <cell r="DN234" t="str">
            <v/>
          </cell>
          <cell r="DO234" t="str">
            <v/>
          </cell>
          <cell r="DP234" t="str">
            <v/>
          </cell>
          <cell r="DQ234" t="str">
            <v/>
          </cell>
          <cell r="DR234" t="str">
            <v/>
          </cell>
          <cell r="DS234" t="str">
            <v/>
          </cell>
          <cell r="DT234" t="str">
            <v/>
          </cell>
          <cell r="DU234" t="str">
            <v/>
          </cell>
          <cell r="DV234" t="str">
            <v/>
          </cell>
          <cell r="DW234" t="str">
            <v/>
          </cell>
          <cell r="DX234" t="str">
            <v/>
          </cell>
          <cell r="DY234" t="str">
            <v/>
          </cell>
          <cell r="DZ234" t="str">
            <v/>
          </cell>
          <cell r="EA234" t="str">
            <v/>
          </cell>
          <cell r="EB234" t="str">
            <v/>
          </cell>
          <cell r="EC234" t="str">
            <v/>
          </cell>
          <cell r="ED234" t="str">
            <v/>
          </cell>
          <cell r="EE234" t="str">
            <v/>
          </cell>
          <cell r="EF234" t="str">
            <v/>
          </cell>
          <cell r="EG234" t="str">
            <v/>
          </cell>
          <cell r="EH234" t="str">
            <v/>
          </cell>
          <cell r="EI234" t="str">
            <v/>
          </cell>
          <cell r="EJ234" t="str">
            <v/>
          </cell>
          <cell r="EK234" t="str">
            <v/>
          </cell>
          <cell r="EL234" t="str">
            <v/>
          </cell>
          <cell r="EM234" t="str">
            <v/>
          </cell>
          <cell r="EN234" t="str">
            <v/>
          </cell>
          <cell r="EO234" t="str">
            <v/>
          </cell>
          <cell r="EP234" t="str">
            <v/>
          </cell>
          <cell r="EQ234" t="str">
            <v/>
          </cell>
          <cell r="ER234" t="str">
            <v/>
          </cell>
          <cell r="ES234" t="str">
            <v/>
          </cell>
          <cell r="ET234" t="str">
            <v/>
          </cell>
          <cell r="EU234" t="str">
            <v/>
          </cell>
          <cell r="EV234" t="str">
            <v/>
          </cell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 t="str">
            <v/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 t="str">
            <v/>
          </cell>
          <cell r="AZ235" t="str">
            <v/>
          </cell>
          <cell r="BA235" t="str">
            <v/>
          </cell>
          <cell r="BB235" t="str">
            <v/>
          </cell>
          <cell r="BC235" t="str">
            <v/>
          </cell>
          <cell r="BD235" t="str">
            <v/>
          </cell>
          <cell r="BE235" t="str">
            <v/>
          </cell>
          <cell r="BF235" t="str">
            <v/>
          </cell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 t="str">
            <v/>
          </cell>
          <cell r="BS235" t="str">
            <v/>
          </cell>
          <cell r="BT235" t="str">
            <v/>
          </cell>
          <cell r="BU235" t="str">
            <v/>
          </cell>
          <cell r="BV235" t="str">
            <v/>
          </cell>
          <cell r="BW235" t="str">
            <v/>
          </cell>
          <cell r="BX235" t="str">
            <v/>
          </cell>
          <cell r="BY235" t="str">
            <v/>
          </cell>
          <cell r="BZ235" t="str">
            <v/>
          </cell>
          <cell r="CA235" t="str">
            <v/>
          </cell>
          <cell r="CB235" t="str">
            <v/>
          </cell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 t="str">
            <v/>
          </cell>
          <cell r="CW235" t="str">
            <v/>
          </cell>
          <cell r="CX235" t="str">
            <v/>
          </cell>
          <cell r="CY235" t="str">
            <v/>
          </cell>
          <cell r="CZ235" t="str">
            <v/>
          </cell>
          <cell r="DA235" t="str">
            <v/>
          </cell>
          <cell r="DB235" t="str">
            <v/>
          </cell>
          <cell r="DC235" t="str">
            <v/>
          </cell>
          <cell r="DD235" t="str">
            <v/>
          </cell>
          <cell r="DE235" t="str">
            <v/>
          </cell>
          <cell r="DF235" t="str">
            <v/>
          </cell>
          <cell r="DG235" t="str">
            <v/>
          </cell>
          <cell r="DH235" t="str">
            <v/>
          </cell>
          <cell r="DI235" t="str">
            <v/>
          </cell>
          <cell r="DJ235" t="str">
            <v/>
          </cell>
          <cell r="DK235" t="str">
            <v/>
          </cell>
          <cell r="DL235" t="str">
            <v/>
          </cell>
          <cell r="DM235" t="str">
            <v/>
          </cell>
          <cell r="DN235" t="str">
            <v/>
          </cell>
          <cell r="DO235" t="str">
            <v/>
          </cell>
          <cell r="DP235" t="str">
            <v/>
          </cell>
          <cell r="DQ235" t="str">
            <v/>
          </cell>
          <cell r="DR235" t="str">
            <v/>
          </cell>
          <cell r="DS235" t="str">
            <v/>
          </cell>
          <cell r="DT235" t="str">
            <v/>
          </cell>
          <cell r="DU235" t="str">
            <v/>
          </cell>
          <cell r="DV235" t="str">
            <v/>
          </cell>
          <cell r="DW235" t="str">
            <v/>
          </cell>
          <cell r="DX235" t="str">
            <v/>
          </cell>
          <cell r="DY235" t="str">
            <v/>
          </cell>
          <cell r="DZ235" t="str">
            <v/>
          </cell>
          <cell r="EA235" t="str">
            <v/>
          </cell>
          <cell r="EB235" t="str">
            <v/>
          </cell>
          <cell r="EC235" t="str">
            <v/>
          </cell>
          <cell r="ED235" t="str">
            <v/>
          </cell>
          <cell r="EE235" t="str">
            <v/>
          </cell>
          <cell r="EF235" t="str">
            <v/>
          </cell>
          <cell r="EG235" t="str">
            <v/>
          </cell>
          <cell r="EH235" t="str">
            <v/>
          </cell>
          <cell r="EI235" t="str">
            <v/>
          </cell>
          <cell r="EJ235" t="str">
            <v/>
          </cell>
          <cell r="EK235" t="str">
            <v/>
          </cell>
          <cell r="EL235" t="str">
            <v/>
          </cell>
          <cell r="EM235" t="str">
            <v/>
          </cell>
          <cell r="EN235" t="str">
            <v/>
          </cell>
          <cell r="EO235" t="str">
            <v/>
          </cell>
          <cell r="EP235" t="str">
            <v/>
          </cell>
          <cell r="EQ235" t="str">
            <v/>
          </cell>
          <cell r="ER235" t="str">
            <v/>
          </cell>
          <cell r="ES235" t="str">
            <v/>
          </cell>
          <cell r="ET235" t="str">
            <v/>
          </cell>
          <cell r="EU235" t="str">
            <v/>
          </cell>
          <cell r="EV235" t="str">
            <v/>
          </cell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  <cell r="BA236" t="str">
            <v/>
          </cell>
          <cell r="BB236" t="str">
            <v/>
          </cell>
          <cell r="BC236" t="str">
            <v/>
          </cell>
          <cell r="BD236" t="str">
            <v/>
          </cell>
          <cell r="BE236" t="str">
            <v/>
          </cell>
          <cell r="BF236" t="str">
            <v/>
          </cell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 t="str">
            <v/>
          </cell>
          <cell r="BS236" t="str">
            <v/>
          </cell>
          <cell r="BT236" t="str">
            <v/>
          </cell>
          <cell r="BU236" t="str">
            <v/>
          </cell>
          <cell r="BV236" t="str">
            <v/>
          </cell>
          <cell r="BW236" t="str">
            <v/>
          </cell>
          <cell r="BX236" t="str">
            <v/>
          </cell>
          <cell r="BY236" t="str">
            <v/>
          </cell>
          <cell r="BZ236" t="str">
            <v/>
          </cell>
          <cell r="CA236" t="str">
            <v/>
          </cell>
          <cell r="CB236" t="str">
            <v/>
          </cell>
          <cell r="CC236" t="str">
            <v/>
          </cell>
          <cell r="CD236" t="str">
            <v/>
          </cell>
          <cell r="CE236" t="str">
            <v/>
          </cell>
          <cell r="CF236" t="str">
            <v/>
          </cell>
          <cell r="CG236" t="str">
            <v/>
          </cell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 t="str">
            <v/>
          </cell>
          <cell r="CY236" t="str">
            <v/>
          </cell>
          <cell r="CZ236" t="str">
            <v/>
          </cell>
          <cell r="DA236" t="str">
            <v/>
          </cell>
          <cell r="DB236" t="str">
            <v/>
          </cell>
          <cell r="DC236" t="str">
            <v/>
          </cell>
          <cell r="DD236" t="str">
            <v/>
          </cell>
          <cell r="DE236" t="str">
            <v/>
          </cell>
          <cell r="DF236" t="str">
            <v/>
          </cell>
          <cell r="DG236" t="str">
            <v/>
          </cell>
          <cell r="DH236" t="str">
            <v/>
          </cell>
          <cell r="DI236" t="str">
            <v/>
          </cell>
          <cell r="DJ236" t="str">
            <v/>
          </cell>
          <cell r="DK236" t="str">
            <v/>
          </cell>
          <cell r="DL236" t="str">
            <v/>
          </cell>
          <cell r="DM236" t="str">
            <v/>
          </cell>
          <cell r="DN236" t="str">
            <v/>
          </cell>
          <cell r="DO236" t="str">
            <v/>
          </cell>
          <cell r="DP236" t="str">
            <v/>
          </cell>
          <cell r="DQ236" t="str">
            <v/>
          </cell>
          <cell r="DR236" t="str">
            <v/>
          </cell>
          <cell r="DS236" t="str">
            <v/>
          </cell>
          <cell r="DT236" t="str">
            <v/>
          </cell>
          <cell r="DU236" t="str">
            <v/>
          </cell>
          <cell r="DV236" t="str">
            <v/>
          </cell>
          <cell r="DW236" t="str">
            <v/>
          </cell>
          <cell r="DX236" t="str">
            <v/>
          </cell>
          <cell r="DY236" t="str">
            <v/>
          </cell>
          <cell r="DZ236" t="str">
            <v/>
          </cell>
          <cell r="EA236" t="str">
            <v/>
          </cell>
          <cell r="EB236" t="str">
            <v/>
          </cell>
          <cell r="EC236" t="str">
            <v/>
          </cell>
          <cell r="ED236" t="str">
            <v/>
          </cell>
          <cell r="EE236" t="str">
            <v/>
          </cell>
          <cell r="EF236" t="str">
            <v/>
          </cell>
          <cell r="EG236" t="str">
            <v/>
          </cell>
          <cell r="EH236" t="str">
            <v/>
          </cell>
          <cell r="EI236" t="str">
            <v/>
          </cell>
          <cell r="EJ236" t="str">
            <v/>
          </cell>
          <cell r="EK236" t="str">
            <v/>
          </cell>
          <cell r="EL236" t="str">
            <v/>
          </cell>
          <cell r="EM236" t="str">
            <v/>
          </cell>
          <cell r="EN236" t="str">
            <v/>
          </cell>
          <cell r="EO236" t="str">
            <v/>
          </cell>
          <cell r="EP236" t="str">
            <v/>
          </cell>
          <cell r="EQ236" t="str">
            <v/>
          </cell>
          <cell r="ER236" t="str">
            <v/>
          </cell>
          <cell r="ES236" t="str">
            <v/>
          </cell>
          <cell r="ET236" t="str">
            <v/>
          </cell>
          <cell r="EU236" t="str">
            <v/>
          </cell>
          <cell r="EV236" t="str">
            <v/>
          </cell>
        </row>
        <row r="238">
          <cell r="T238" t="str">
            <v>BUDGET FORECAST</v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 t="str">
            <v/>
          </cell>
          <cell r="BD238" t="str">
            <v/>
          </cell>
          <cell r="BE238" t="str">
            <v/>
          </cell>
          <cell r="BF238" t="str">
            <v/>
          </cell>
          <cell r="BG238" t="str">
            <v/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  <cell r="BN238" t="str">
            <v/>
          </cell>
          <cell r="BO238" t="str">
            <v/>
          </cell>
          <cell r="BP238" t="str">
            <v/>
          </cell>
          <cell r="BQ238" t="str">
            <v/>
          </cell>
          <cell r="BR238" t="str">
            <v/>
          </cell>
          <cell r="BS238" t="str">
            <v/>
          </cell>
          <cell r="BT238" t="str">
            <v/>
          </cell>
          <cell r="BU238" t="str">
            <v/>
          </cell>
          <cell r="BV238" t="str">
            <v/>
          </cell>
          <cell r="BW238" t="str">
            <v/>
          </cell>
          <cell r="BX238" t="str">
            <v/>
          </cell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 t="str">
            <v/>
          </cell>
          <cell r="CP238" t="str">
            <v/>
          </cell>
          <cell r="CQ238" t="str">
            <v/>
          </cell>
          <cell r="CR238" t="str">
            <v/>
          </cell>
          <cell r="CS238" t="str">
            <v/>
          </cell>
          <cell r="CT238" t="str">
            <v/>
          </cell>
          <cell r="CU238" t="str">
            <v/>
          </cell>
          <cell r="CV238" t="str">
            <v/>
          </cell>
          <cell r="CW238" t="str">
            <v/>
          </cell>
          <cell r="CX238" t="str">
            <v/>
          </cell>
          <cell r="CY238" t="str">
            <v/>
          </cell>
          <cell r="CZ238" t="str">
            <v/>
          </cell>
          <cell r="DA238" t="str">
            <v/>
          </cell>
          <cell r="DB238" t="str">
            <v/>
          </cell>
          <cell r="DC238" t="str">
            <v/>
          </cell>
          <cell r="DD238" t="str">
            <v/>
          </cell>
          <cell r="DE238" t="str">
            <v/>
          </cell>
          <cell r="DF238" t="str">
            <v/>
          </cell>
          <cell r="DG238" t="str">
            <v/>
          </cell>
          <cell r="DH238" t="str">
            <v/>
          </cell>
          <cell r="DI238" t="str">
            <v/>
          </cell>
          <cell r="DJ238" t="str">
            <v/>
          </cell>
          <cell r="DK238" t="str">
            <v/>
          </cell>
          <cell r="DL238" t="str">
            <v/>
          </cell>
          <cell r="DM238" t="str">
            <v/>
          </cell>
          <cell r="DN238" t="str">
            <v/>
          </cell>
          <cell r="DO238" t="str">
            <v/>
          </cell>
          <cell r="DP238" t="str">
            <v/>
          </cell>
          <cell r="DQ238" t="str">
            <v/>
          </cell>
          <cell r="DR238" t="str">
            <v/>
          </cell>
          <cell r="DS238" t="str">
            <v/>
          </cell>
          <cell r="DT238" t="str">
            <v/>
          </cell>
          <cell r="DU238" t="str">
            <v/>
          </cell>
          <cell r="DV238" t="str">
            <v/>
          </cell>
          <cell r="DW238" t="str">
            <v/>
          </cell>
          <cell r="DX238" t="str">
            <v/>
          </cell>
          <cell r="DY238" t="str">
            <v/>
          </cell>
          <cell r="DZ238" t="str">
            <v/>
          </cell>
          <cell r="EA238" t="str">
            <v/>
          </cell>
          <cell r="EB238" t="str">
            <v/>
          </cell>
          <cell r="EC238" t="str">
            <v/>
          </cell>
          <cell r="ED238" t="str">
            <v/>
          </cell>
          <cell r="EE238" t="str">
            <v/>
          </cell>
          <cell r="EF238" t="str">
            <v/>
          </cell>
          <cell r="EG238" t="str">
            <v/>
          </cell>
          <cell r="EH238" t="str">
            <v/>
          </cell>
          <cell r="EI238" t="str">
            <v/>
          </cell>
          <cell r="EJ238" t="str">
            <v/>
          </cell>
          <cell r="EK238" t="str">
            <v/>
          </cell>
          <cell r="EL238" t="str">
            <v/>
          </cell>
          <cell r="EM238" t="str">
            <v/>
          </cell>
          <cell r="EN238" t="str">
            <v/>
          </cell>
          <cell r="EO238" t="str">
            <v/>
          </cell>
          <cell r="EP238" t="str">
            <v/>
          </cell>
          <cell r="EQ238" t="str">
            <v/>
          </cell>
          <cell r="ER238" t="str">
            <v/>
          </cell>
          <cell r="ES238" t="str">
            <v/>
          </cell>
          <cell r="ET238" t="str">
            <v/>
          </cell>
          <cell r="EU238" t="str">
            <v/>
          </cell>
          <cell r="EV238" t="str">
            <v/>
          </cell>
          <cell r="EW238" t="str">
            <v/>
          </cell>
          <cell r="EX238" t="str">
            <v/>
          </cell>
          <cell r="EY238" t="str">
            <v/>
          </cell>
          <cell r="EZ238" t="str">
            <v/>
          </cell>
          <cell r="FA238" t="str">
            <v/>
          </cell>
          <cell r="FB238" t="str">
            <v/>
          </cell>
          <cell r="FC238" t="str">
            <v/>
          </cell>
          <cell r="FD238" t="str">
            <v/>
          </cell>
          <cell r="FE238" t="str">
            <v/>
          </cell>
          <cell r="FF238" t="str">
            <v/>
          </cell>
          <cell r="FG238" t="str">
            <v/>
          </cell>
          <cell r="FH238" t="str">
            <v/>
          </cell>
          <cell r="FI238" t="str">
            <v/>
          </cell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F239" t="str">
            <v/>
          </cell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 t="str">
            <v/>
          </cell>
          <cell r="CP239" t="str">
            <v/>
          </cell>
          <cell r="CQ239" t="str">
            <v/>
          </cell>
          <cell r="CR239" t="str">
            <v/>
          </cell>
          <cell r="CS239" t="str">
            <v/>
          </cell>
          <cell r="CT239" t="str">
            <v/>
          </cell>
          <cell r="CU239" t="str">
            <v/>
          </cell>
          <cell r="CV239" t="str">
            <v/>
          </cell>
          <cell r="CW239" t="str">
            <v/>
          </cell>
          <cell r="CX239" t="str">
            <v/>
          </cell>
          <cell r="CY239" t="str">
            <v/>
          </cell>
          <cell r="CZ239" t="str">
            <v/>
          </cell>
          <cell r="DA239" t="str">
            <v/>
          </cell>
          <cell r="DB239" t="str">
            <v/>
          </cell>
          <cell r="DC239" t="str">
            <v/>
          </cell>
          <cell r="DD239" t="str">
            <v/>
          </cell>
          <cell r="DE239" t="str">
            <v/>
          </cell>
          <cell r="DF239" t="str">
            <v/>
          </cell>
          <cell r="DG239" t="str">
            <v/>
          </cell>
          <cell r="DH239" t="str">
            <v/>
          </cell>
          <cell r="DI239" t="str">
            <v/>
          </cell>
          <cell r="DJ239" t="str">
            <v/>
          </cell>
          <cell r="DK239" t="str">
            <v/>
          </cell>
          <cell r="DL239" t="str">
            <v/>
          </cell>
          <cell r="DM239" t="str">
            <v/>
          </cell>
          <cell r="DN239" t="str">
            <v/>
          </cell>
          <cell r="DO239" t="str">
            <v/>
          </cell>
          <cell r="DP239" t="str">
            <v/>
          </cell>
          <cell r="DQ239" t="str">
            <v/>
          </cell>
          <cell r="DR239" t="str">
            <v/>
          </cell>
          <cell r="DS239" t="str">
            <v/>
          </cell>
          <cell r="DT239" t="str">
            <v/>
          </cell>
          <cell r="DU239" t="str">
            <v/>
          </cell>
          <cell r="DV239" t="str">
            <v/>
          </cell>
          <cell r="DW239" t="str">
            <v/>
          </cell>
          <cell r="DX239" t="str">
            <v/>
          </cell>
          <cell r="DY239" t="str">
            <v/>
          </cell>
          <cell r="DZ239" t="str">
            <v/>
          </cell>
          <cell r="EA239" t="str">
            <v/>
          </cell>
          <cell r="EB239" t="str">
            <v/>
          </cell>
          <cell r="EC239" t="str">
            <v/>
          </cell>
          <cell r="ED239" t="str">
            <v/>
          </cell>
          <cell r="EE239" t="str">
            <v/>
          </cell>
          <cell r="EF239" t="str">
            <v/>
          </cell>
          <cell r="EG239" t="str">
            <v/>
          </cell>
          <cell r="EH239" t="str">
            <v/>
          </cell>
          <cell r="EI239" t="str">
            <v/>
          </cell>
          <cell r="EJ239" t="str">
            <v/>
          </cell>
          <cell r="EK239" t="str">
            <v/>
          </cell>
          <cell r="EL239" t="str">
            <v/>
          </cell>
          <cell r="EM239" t="str">
            <v/>
          </cell>
          <cell r="EN239" t="str">
            <v/>
          </cell>
          <cell r="EO239" t="str">
            <v/>
          </cell>
          <cell r="EP239" t="str">
            <v/>
          </cell>
          <cell r="EQ239" t="str">
            <v/>
          </cell>
          <cell r="ER239" t="str">
            <v/>
          </cell>
          <cell r="ES239" t="str">
            <v/>
          </cell>
          <cell r="ET239" t="str">
            <v/>
          </cell>
          <cell r="EU239" t="str">
            <v/>
          </cell>
          <cell r="EV239" t="str">
            <v/>
          </cell>
          <cell r="EW239" t="str">
            <v/>
          </cell>
          <cell r="EX239" t="str">
            <v/>
          </cell>
          <cell r="EY239" t="str">
            <v/>
          </cell>
          <cell r="EZ239" t="str">
            <v/>
          </cell>
          <cell r="FA239" t="str">
            <v/>
          </cell>
          <cell r="FB239" t="str">
            <v/>
          </cell>
          <cell r="FC239" t="str">
            <v/>
          </cell>
          <cell r="FD239" t="str">
            <v/>
          </cell>
          <cell r="FE239" t="str">
            <v/>
          </cell>
          <cell r="FF239" t="str">
            <v/>
          </cell>
          <cell r="FG239" t="str">
            <v/>
          </cell>
          <cell r="FH239" t="str">
            <v/>
          </cell>
          <cell r="FI239" t="str">
            <v/>
          </cell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  <cell r="BD240" t="str">
            <v/>
          </cell>
          <cell r="BE240" t="str">
            <v/>
          </cell>
          <cell r="BF240" t="str">
            <v/>
          </cell>
          <cell r="BG240" t="str">
            <v/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  <cell r="BN240" t="str">
            <v/>
          </cell>
          <cell r="BO240" t="str">
            <v/>
          </cell>
          <cell r="BP240" t="str">
            <v/>
          </cell>
          <cell r="BQ240" t="str">
            <v/>
          </cell>
          <cell r="BR240" t="str">
            <v/>
          </cell>
          <cell r="BS240" t="str">
            <v/>
          </cell>
          <cell r="BT240" t="str">
            <v/>
          </cell>
          <cell r="BU240" t="str">
            <v/>
          </cell>
          <cell r="BV240" t="str">
            <v/>
          </cell>
          <cell r="BW240" t="str">
            <v/>
          </cell>
          <cell r="BX240" t="str">
            <v/>
          </cell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 t="str">
            <v/>
          </cell>
          <cell r="CP240" t="str">
            <v/>
          </cell>
          <cell r="CQ240" t="str">
            <v/>
          </cell>
          <cell r="CR240" t="str">
            <v/>
          </cell>
          <cell r="CS240" t="str">
            <v/>
          </cell>
          <cell r="CT240" t="str">
            <v/>
          </cell>
          <cell r="CU240" t="str">
            <v/>
          </cell>
          <cell r="CV240" t="str">
            <v/>
          </cell>
          <cell r="CW240" t="str">
            <v/>
          </cell>
          <cell r="CX240" t="str">
            <v/>
          </cell>
          <cell r="CY240" t="str">
            <v/>
          </cell>
          <cell r="CZ240" t="str">
            <v/>
          </cell>
          <cell r="DA240" t="str">
            <v/>
          </cell>
          <cell r="DB240" t="str">
            <v/>
          </cell>
          <cell r="DC240" t="str">
            <v/>
          </cell>
          <cell r="DD240" t="str">
            <v/>
          </cell>
          <cell r="DE240" t="str">
            <v/>
          </cell>
          <cell r="DF240" t="str">
            <v/>
          </cell>
          <cell r="DG240" t="str">
            <v/>
          </cell>
          <cell r="DH240" t="str">
            <v/>
          </cell>
          <cell r="DI240" t="str">
            <v/>
          </cell>
          <cell r="DJ240" t="str">
            <v/>
          </cell>
          <cell r="DK240" t="str">
            <v/>
          </cell>
          <cell r="DL240" t="str">
            <v/>
          </cell>
          <cell r="DM240" t="str">
            <v/>
          </cell>
          <cell r="DN240" t="str">
            <v/>
          </cell>
          <cell r="DO240" t="str">
            <v/>
          </cell>
          <cell r="DP240" t="str">
            <v/>
          </cell>
          <cell r="DQ240" t="str">
            <v/>
          </cell>
          <cell r="DR240" t="str">
            <v/>
          </cell>
          <cell r="DS240" t="str">
            <v/>
          </cell>
          <cell r="DT240" t="str">
            <v/>
          </cell>
          <cell r="DU240" t="str">
            <v/>
          </cell>
          <cell r="DV240" t="str">
            <v/>
          </cell>
          <cell r="DW240" t="str">
            <v/>
          </cell>
          <cell r="DX240" t="str">
            <v/>
          </cell>
          <cell r="DY240" t="str">
            <v/>
          </cell>
          <cell r="DZ240" t="str">
            <v/>
          </cell>
          <cell r="EA240" t="str">
            <v/>
          </cell>
          <cell r="EB240" t="str">
            <v/>
          </cell>
          <cell r="EC240" t="str">
            <v/>
          </cell>
          <cell r="ED240" t="str">
            <v/>
          </cell>
          <cell r="EE240" t="str">
            <v/>
          </cell>
          <cell r="EF240" t="str">
            <v/>
          </cell>
          <cell r="EG240" t="str">
            <v/>
          </cell>
          <cell r="EH240" t="str">
            <v/>
          </cell>
          <cell r="EI240" t="str">
            <v/>
          </cell>
          <cell r="EJ240" t="str">
            <v/>
          </cell>
          <cell r="EK240" t="str">
            <v/>
          </cell>
          <cell r="EL240" t="str">
            <v/>
          </cell>
          <cell r="EM240" t="str">
            <v/>
          </cell>
          <cell r="EN240" t="str">
            <v/>
          </cell>
          <cell r="EO240" t="str">
            <v/>
          </cell>
          <cell r="EP240" t="str">
            <v/>
          </cell>
          <cell r="EQ240" t="str">
            <v/>
          </cell>
          <cell r="ER240" t="str">
            <v/>
          </cell>
          <cell r="ES240" t="str">
            <v/>
          </cell>
          <cell r="ET240" t="str">
            <v/>
          </cell>
          <cell r="EU240" t="str">
            <v/>
          </cell>
          <cell r="EV240" t="str">
            <v/>
          </cell>
          <cell r="EW240" t="str">
            <v/>
          </cell>
          <cell r="EX240" t="str">
            <v/>
          </cell>
          <cell r="EY240" t="str">
            <v/>
          </cell>
          <cell r="EZ240" t="str">
            <v/>
          </cell>
          <cell r="FA240" t="str">
            <v/>
          </cell>
          <cell r="FB240" t="str">
            <v/>
          </cell>
          <cell r="FC240" t="str">
            <v/>
          </cell>
          <cell r="FD240" t="str">
            <v/>
          </cell>
          <cell r="FE240" t="str">
            <v/>
          </cell>
          <cell r="FF240" t="str">
            <v/>
          </cell>
          <cell r="FG240" t="str">
            <v/>
          </cell>
          <cell r="FH240" t="str">
            <v/>
          </cell>
          <cell r="FI240" t="str">
            <v/>
          </cell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  <cell r="BD241" t="str">
            <v/>
          </cell>
          <cell r="BE241" t="str">
            <v/>
          </cell>
          <cell r="BF241" t="str">
            <v/>
          </cell>
          <cell r="BG241" t="str">
            <v/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  <cell r="BN241" t="str">
            <v/>
          </cell>
          <cell r="BO241" t="str">
            <v/>
          </cell>
          <cell r="BP241" t="str">
            <v/>
          </cell>
          <cell r="BQ241" t="str">
            <v/>
          </cell>
          <cell r="BR241" t="str">
            <v/>
          </cell>
          <cell r="BS241" t="str">
            <v/>
          </cell>
          <cell r="BT241" t="str">
            <v/>
          </cell>
          <cell r="BU241" t="str">
            <v/>
          </cell>
          <cell r="BV241" t="str">
            <v/>
          </cell>
          <cell r="BW241" t="str">
            <v/>
          </cell>
          <cell r="BX241" t="str">
            <v/>
          </cell>
          <cell r="BY241" t="str">
            <v/>
          </cell>
          <cell r="BZ241" t="str">
            <v/>
          </cell>
          <cell r="CA241" t="str">
            <v/>
          </cell>
          <cell r="CB241" t="str">
            <v/>
          </cell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 t="str">
            <v/>
          </cell>
          <cell r="CW241" t="str">
            <v/>
          </cell>
          <cell r="CX241" t="str">
            <v/>
          </cell>
          <cell r="CY241" t="str">
            <v/>
          </cell>
          <cell r="CZ241" t="str">
            <v/>
          </cell>
          <cell r="DA241" t="str">
            <v/>
          </cell>
          <cell r="DB241" t="str">
            <v/>
          </cell>
          <cell r="DC241" t="str">
            <v/>
          </cell>
          <cell r="DD241" t="str">
            <v/>
          </cell>
          <cell r="DE241" t="str">
            <v/>
          </cell>
          <cell r="DF241" t="str">
            <v/>
          </cell>
          <cell r="DG241" t="str">
            <v/>
          </cell>
          <cell r="DH241" t="str">
            <v/>
          </cell>
          <cell r="DI241" t="str">
            <v/>
          </cell>
          <cell r="DJ241" t="str">
            <v/>
          </cell>
          <cell r="DK241" t="str">
            <v/>
          </cell>
          <cell r="DL241" t="str">
            <v/>
          </cell>
          <cell r="DM241" t="str">
            <v/>
          </cell>
          <cell r="DN241" t="str">
            <v/>
          </cell>
          <cell r="DO241" t="str">
            <v/>
          </cell>
          <cell r="DP241" t="str">
            <v/>
          </cell>
          <cell r="DQ241" t="str">
            <v/>
          </cell>
          <cell r="DR241" t="str">
            <v/>
          </cell>
          <cell r="DS241" t="str">
            <v/>
          </cell>
          <cell r="DT241" t="str">
            <v/>
          </cell>
          <cell r="DU241" t="str">
            <v/>
          </cell>
          <cell r="DV241" t="str">
            <v/>
          </cell>
          <cell r="DW241" t="str">
            <v/>
          </cell>
          <cell r="DX241" t="str">
            <v/>
          </cell>
          <cell r="DY241" t="str">
            <v/>
          </cell>
          <cell r="DZ241" t="str">
            <v/>
          </cell>
          <cell r="EA241" t="str">
            <v/>
          </cell>
          <cell r="EB241" t="str">
            <v/>
          </cell>
          <cell r="EC241" t="str">
            <v/>
          </cell>
          <cell r="ED241" t="str">
            <v/>
          </cell>
          <cell r="EE241" t="str">
            <v/>
          </cell>
          <cell r="EF241" t="str">
            <v/>
          </cell>
          <cell r="EG241" t="str">
            <v/>
          </cell>
          <cell r="EH241" t="str">
            <v/>
          </cell>
          <cell r="EI241" t="str">
            <v/>
          </cell>
          <cell r="EJ241" t="str">
            <v/>
          </cell>
          <cell r="EK241" t="str">
            <v/>
          </cell>
          <cell r="EL241" t="str">
            <v/>
          </cell>
          <cell r="EM241" t="str">
            <v/>
          </cell>
          <cell r="EN241" t="str">
            <v/>
          </cell>
          <cell r="EO241" t="str">
            <v/>
          </cell>
          <cell r="EP241" t="str">
            <v/>
          </cell>
          <cell r="EQ241" t="str">
            <v/>
          </cell>
          <cell r="ER241" t="str">
            <v/>
          </cell>
          <cell r="ES241" t="str">
            <v/>
          </cell>
          <cell r="ET241" t="str">
            <v/>
          </cell>
          <cell r="EU241" t="str">
            <v/>
          </cell>
          <cell r="EV241" t="str">
            <v/>
          </cell>
          <cell r="EW241" t="str">
            <v/>
          </cell>
          <cell r="EX241" t="str">
            <v/>
          </cell>
          <cell r="EY241" t="str">
            <v/>
          </cell>
          <cell r="EZ241" t="str">
            <v/>
          </cell>
          <cell r="FA241" t="str">
            <v/>
          </cell>
          <cell r="FB241" t="str">
            <v/>
          </cell>
          <cell r="FC241" t="str">
            <v/>
          </cell>
          <cell r="FD241" t="str">
            <v/>
          </cell>
          <cell r="FE241" t="str">
            <v/>
          </cell>
          <cell r="FF241" t="str">
            <v/>
          </cell>
          <cell r="FG241" t="str">
            <v/>
          </cell>
          <cell r="FH241" t="str">
            <v/>
          </cell>
          <cell r="FI241" t="str">
            <v/>
          </cell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  <cell r="BD242" t="str">
            <v/>
          </cell>
          <cell r="BE242" t="str">
            <v/>
          </cell>
          <cell r="BF242" t="str">
            <v/>
          </cell>
          <cell r="BG242" t="str">
            <v/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  <cell r="BN242" t="str">
            <v/>
          </cell>
          <cell r="BO242" t="str">
            <v/>
          </cell>
          <cell r="BP242" t="str">
            <v/>
          </cell>
          <cell r="BQ242" t="str">
            <v/>
          </cell>
          <cell r="BR242" t="str">
            <v/>
          </cell>
          <cell r="BS242" t="str">
            <v/>
          </cell>
          <cell r="BT242" t="str">
            <v/>
          </cell>
          <cell r="BU242" t="str">
            <v/>
          </cell>
          <cell r="BV242" t="str">
            <v/>
          </cell>
          <cell r="BW242" t="str">
            <v/>
          </cell>
          <cell r="BX242" t="str">
            <v/>
          </cell>
          <cell r="BY242" t="str">
            <v/>
          </cell>
          <cell r="BZ242" t="str">
            <v/>
          </cell>
          <cell r="CA242" t="str">
            <v/>
          </cell>
          <cell r="CB242" t="str">
            <v/>
          </cell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 t="str">
            <v/>
          </cell>
          <cell r="CW242" t="str">
            <v/>
          </cell>
          <cell r="CX242" t="str">
            <v/>
          </cell>
          <cell r="CY242" t="str">
            <v/>
          </cell>
          <cell r="CZ242" t="str">
            <v/>
          </cell>
          <cell r="DA242" t="str">
            <v/>
          </cell>
          <cell r="DB242" t="str">
            <v/>
          </cell>
          <cell r="DC242" t="str">
            <v/>
          </cell>
          <cell r="DD242" t="str">
            <v/>
          </cell>
          <cell r="DE242" t="str">
            <v/>
          </cell>
          <cell r="DF242" t="str">
            <v/>
          </cell>
          <cell r="DG242" t="str">
            <v/>
          </cell>
          <cell r="DH242" t="str">
            <v/>
          </cell>
          <cell r="DI242" t="str">
            <v/>
          </cell>
          <cell r="DJ242" t="str">
            <v/>
          </cell>
          <cell r="DK242" t="str">
            <v/>
          </cell>
          <cell r="DL242" t="str">
            <v/>
          </cell>
          <cell r="DM242" t="str">
            <v/>
          </cell>
          <cell r="DN242" t="str">
            <v/>
          </cell>
          <cell r="DO242" t="str">
            <v/>
          </cell>
          <cell r="DP242" t="str">
            <v/>
          </cell>
          <cell r="DQ242" t="str">
            <v/>
          </cell>
          <cell r="DR242" t="str">
            <v/>
          </cell>
          <cell r="DS242" t="str">
            <v/>
          </cell>
          <cell r="DT242" t="str">
            <v/>
          </cell>
          <cell r="DU242" t="str">
            <v/>
          </cell>
          <cell r="DV242" t="str">
            <v/>
          </cell>
          <cell r="DW242" t="str">
            <v/>
          </cell>
          <cell r="DX242" t="str">
            <v/>
          </cell>
          <cell r="DY242" t="str">
            <v/>
          </cell>
          <cell r="DZ242" t="str">
            <v/>
          </cell>
          <cell r="EA242" t="str">
            <v/>
          </cell>
          <cell r="EB242" t="str">
            <v/>
          </cell>
          <cell r="EC242" t="str">
            <v/>
          </cell>
          <cell r="ED242" t="str">
            <v/>
          </cell>
          <cell r="EE242" t="str">
            <v/>
          </cell>
          <cell r="EF242" t="str">
            <v/>
          </cell>
          <cell r="EG242" t="str">
            <v/>
          </cell>
          <cell r="EH242" t="str">
            <v/>
          </cell>
          <cell r="EI242" t="str">
            <v/>
          </cell>
          <cell r="EJ242" t="str">
            <v/>
          </cell>
          <cell r="EK242" t="str">
            <v/>
          </cell>
          <cell r="EL242" t="str">
            <v/>
          </cell>
          <cell r="EM242" t="str">
            <v/>
          </cell>
          <cell r="EN242" t="str">
            <v/>
          </cell>
          <cell r="EO242" t="str">
            <v/>
          </cell>
          <cell r="EP242" t="str">
            <v/>
          </cell>
          <cell r="EQ242" t="str">
            <v/>
          </cell>
          <cell r="ER242" t="str">
            <v/>
          </cell>
          <cell r="ES242" t="str">
            <v/>
          </cell>
          <cell r="ET242" t="str">
            <v/>
          </cell>
          <cell r="EU242" t="str">
            <v/>
          </cell>
          <cell r="EV242" t="str">
            <v/>
          </cell>
          <cell r="EW242" t="str">
            <v/>
          </cell>
          <cell r="EX242" t="str">
            <v/>
          </cell>
          <cell r="EY242" t="str">
            <v/>
          </cell>
          <cell r="EZ242" t="str">
            <v/>
          </cell>
          <cell r="FA242" t="str">
            <v/>
          </cell>
          <cell r="FB242" t="str">
            <v/>
          </cell>
          <cell r="FC242" t="str">
            <v/>
          </cell>
          <cell r="FD242" t="str">
            <v/>
          </cell>
          <cell r="FE242" t="str">
            <v/>
          </cell>
          <cell r="FF242" t="str">
            <v/>
          </cell>
          <cell r="FG242" t="str">
            <v/>
          </cell>
          <cell r="FH242" t="str">
            <v/>
          </cell>
          <cell r="FI242" t="str">
            <v/>
          </cell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  <cell r="BD243" t="str">
            <v/>
          </cell>
          <cell r="BE243" t="str">
            <v/>
          </cell>
          <cell r="BF243" t="str">
            <v/>
          </cell>
          <cell r="BG243" t="str">
            <v/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  <cell r="BN243" t="str">
            <v/>
          </cell>
          <cell r="BO243" t="str">
            <v/>
          </cell>
          <cell r="BP243" t="str">
            <v/>
          </cell>
          <cell r="BQ243" t="str">
            <v/>
          </cell>
          <cell r="BR243" t="str">
            <v/>
          </cell>
          <cell r="BS243" t="str">
            <v/>
          </cell>
          <cell r="BT243" t="str">
            <v/>
          </cell>
          <cell r="BU243" t="str">
            <v/>
          </cell>
          <cell r="BV243" t="str">
            <v/>
          </cell>
          <cell r="BW243" t="str">
            <v/>
          </cell>
          <cell r="BX243" t="str">
            <v/>
          </cell>
          <cell r="BY243" t="str">
            <v/>
          </cell>
          <cell r="BZ243" t="str">
            <v/>
          </cell>
          <cell r="CA243" t="str">
            <v/>
          </cell>
          <cell r="CB243" t="str">
            <v/>
          </cell>
          <cell r="CC243" t="str">
            <v/>
          </cell>
          <cell r="CD243" t="str">
            <v/>
          </cell>
          <cell r="CE243" t="str">
            <v/>
          </cell>
          <cell r="CF243" t="str">
            <v/>
          </cell>
          <cell r="CG243" t="str">
            <v/>
          </cell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 t="str">
            <v/>
          </cell>
          <cell r="CY243" t="str">
            <v/>
          </cell>
          <cell r="CZ243" t="str">
            <v/>
          </cell>
          <cell r="DA243" t="str">
            <v/>
          </cell>
          <cell r="DB243" t="str">
            <v/>
          </cell>
          <cell r="DC243" t="str">
            <v/>
          </cell>
          <cell r="DD243" t="str">
            <v/>
          </cell>
          <cell r="DE243" t="str">
            <v/>
          </cell>
          <cell r="DF243" t="str">
            <v/>
          </cell>
          <cell r="DG243" t="str">
            <v/>
          </cell>
          <cell r="DH243" t="str">
            <v/>
          </cell>
          <cell r="DI243" t="str">
            <v/>
          </cell>
          <cell r="DJ243" t="str">
            <v/>
          </cell>
          <cell r="DK243" t="str">
            <v/>
          </cell>
          <cell r="DL243" t="str">
            <v/>
          </cell>
          <cell r="DM243" t="str">
            <v/>
          </cell>
          <cell r="DN243" t="str">
            <v/>
          </cell>
          <cell r="DO243" t="str">
            <v/>
          </cell>
          <cell r="DP243" t="str">
            <v/>
          </cell>
          <cell r="DQ243" t="str">
            <v/>
          </cell>
          <cell r="DR243" t="str">
            <v/>
          </cell>
          <cell r="DS243" t="str">
            <v/>
          </cell>
          <cell r="DT243" t="str">
            <v/>
          </cell>
          <cell r="DU243" t="str">
            <v/>
          </cell>
          <cell r="DV243" t="str">
            <v/>
          </cell>
          <cell r="DW243" t="str">
            <v/>
          </cell>
          <cell r="DX243" t="str">
            <v/>
          </cell>
          <cell r="DY243" t="str">
            <v/>
          </cell>
          <cell r="DZ243" t="str">
            <v/>
          </cell>
          <cell r="EA243" t="str">
            <v/>
          </cell>
          <cell r="EB243" t="str">
            <v/>
          </cell>
          <cell r="EC243" t="str">
            <v/>
          </cell>
          <cell r="ED243" t="str">
            <v/>
          </cell>
          <cell r="EE243" t="str">
            <v/>
          </cell>
          <cell r="EF243" t="str">
            <v/>
          </cell>
          <cell r="EG243" t="str">
            <v/>
          </cell>
          <cell r="EH243" t="str">
            <v/>
          </cell>
          <cell r="EI243" t="str">
            <v/>
          </cell>
          <cell r="EJ243" t="str">
            <v/>
          </cell>
          <cell r="EK243" t="str">
            <v/>
          </cell>
          <cell r="EL243" t="str">
            <v/>
          </cell>
          <cell r="EM243" t="str">
            <v/>
          </cell>
          <cell r="EN243" t="str">
            <v/>
          </cell>
          <cell r="EO243" t="str">
            <v/>
          </cell>
          <cell r="EP243" t="str">
            <v/>
          </cell>
          <cell r="EQ243" t="str">
            <v/>
          </cell>
          <cell r="ER243" t="str">
            <v/>
          </cell>
          <cell r="ES243" t="str">
            <v/>
          </cell>
          <cell r="ET243" t="str">
            <v/>
          </cell>
          <cell r="EU243" t="str">
            <v/>
          </cell>
          <cell r="EV243" t="str">
            <v/>
          </cell>
          <cell r="EW243" t="str">
            <v/>
          </cell>
          <cell r="EX243" t="str">
            <v/>
          </cell>
          <cell r="EY243" t="str">
            <v/>
          </cell>
          <cell r="EZ243" t="str">
            <v/>
          </cell>
          <cell r="FA243" t="str">
            <v/>
          </cell>
          <cell r="FB243" t="str">
            <v/>
          </cell>
          <cell r="FC243" t="str">
            <v/>
          </cell>
          <cell r="FD243" t="str">
            <v/>
          </cell>
          <cell r="FE243" t="str">
            <v/>
          </cell>
          <cell r="FF243" t="str">
            <v/>
          </cell>
          <cell r="FG243" t="str">
            <v/>
          </cell>
          <cell r="FH243" t="str">
            <v/>
          </cell>
          <cell r="FI243" t="str">
            <v/>
          </cell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F244" t="str">
            <v/>
          </cell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  <cell r="CA244" t="str">
            <v/>
          </cell>
          <cell r="CB244" t="str">
            <v/>
          </cell>
          <cell r="CC244" t="str">
            <v/>
          </cell>
          <cell r="CD244" t="str">
            <v/>
          </cell>
          <cell r="CE244" t="str">
            <v/>
          </cell>
          <cell r="CF244" t="str">
            <v/>
          </cell>
          <cell r="CG244" t="str">
            <v/>
          </cell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 t="str">
            <v/>
          </cell>
          <cell r="CY244" t="str">
            <v/>
          </cell>
          <cell r="CZ244" t="str">
            <v/>
          </cell>
          <cell r="DA244" t="str">
            <v/>
          </cell>
          <cell r="DB244" t="str">
            <v/>
          </cell>
          <cell r="DC244" t="str">
            <v/>
          </cell>
          <cell r="DD244" t="str">
            <v/>
          </cell>
          <cell r="DE244" t="str">
            <v/>
          </cell>
          <cell r="DF244" t="str">
            <v/>
          </cell>
          <cell r="DG244" t="str">
            <v/>
          </cell>
          <cell r="DH244" t="str">
            <v/>
          </cell>
          <cell r="DI244" t="str">
            <v/>
          </cell>
          <cell r="DJ244" t="str">
            <v/>
          </cell>
          <cell r="DK244" t="str">
            <v/>
          </cell>
          <cell r="DL244" t="str">
            <v/>
          </cell>
          <cell r="DM244" t="str">
            <v/>
          </cell>
          <cell r="DN244" t="str">
            <v/>
          </cell>
          <cell r="DO244" t="str">
            <v/>
          </cell>
          <cell r="DP244" t="str">
            <v/>
          </cell>
          <cell r="DQ244" t="str">
            <v/>
          </cell>
          <cell r="DR244" t="str">
            <v/>
          </cell>
          <cell r="DS244" t="str">
            <v/>
          </cell>
          <cell r="DT244" t="str">
            <v/>
          </cell>
          <cell r="DU244" t="str">
            <v/>
          </cell>
          <cell r="DV244" t="str">
            <v/>
          </cell>
          <cell r="DW244" t="str">
            <v/>
          </cell>
          <cell r="DX244" t="str">
            <v/>
          </cell>
          <cell r="DY244" t="str">
            <v/>
          </cell>
          <cell r="DZ244" t="str">
            <v/>
          </cell>
          <cell r="EA244" t="str">
            <v/>
          </cell>
          <cell r="EB244" t="str">
            <v/>
          </cell>
          <cell r="EC244" t="str">
            <v/>
          </cell>
          <cell r="ED244" t="str">
            <v/>
          </cell>
          <cell r="EE244" t="str">
            <v/>
          </cell>
          <cell r="EF244" t="str">
            <v/>
          </cell>
          <cell r="EG244" t="str">
            <v/>
          </cell>
          <cell r="EH244" t="str">
            <v/>
          </cell>
          <cell r="EI244" t="str">
            <v/>
          </cell>
          <cell r="EJ244" t="str">
            <v/>
          </cell>
          <cell r="EK244" t="str">
            <v/>
          </cell>
          <cell r="EL244" t="str">
            <v/>
          </cell>
          <cell r="EM244" t="str">
            <v/>
          </cell>
          <cell r="EN244" t="str">
            <v/>
          </cell>
          <cell r="EO244" t="str">
            <v/>
          </cell>
          <cell r="EP244" t="str">
            <v/>
          </cell>
          <cell r="EQ244" t="str">
            <v/>
          </cell>
          <cell r="ER244" t="str">
            <v/>
          </cell>
          <cell r="ES244" t="str">
            <v/>
          </cell>
          <cell r="ET244" t="str">
            <v/>
          </cell>
          <cell r="EU244" t="str">
            <v/>
          </cell>
          <cell r="EV244" t="str">
            <v/>
          </cell>
          <cell r="EW244" t="str">
            <v/>
          </cell>
          <cell r="EX244" t="str">
            <v/>
          </cell>
          <cell r="EY244" t="str">
            <v/>
          </cell>
          <cell r="EZ244" t="str">
            <v/>
          </cell>
          <cell r="FA244" t="str">
            <v/>
          </cell>
          <cell r="FB244" t="str">
            <v/>
          </cell>
          <cell r="FC244" t="str">
            <v/>
          </cell>
          <cell r="FD244" t="str">
            <v/>
          </cell>
          <cell r="FE244" t="str">
            <v/>
          </cell>
          <cell r="FF244" t="str">
            <v/>
          </cell>
          <cell r="FG244" t="str">
            <v/>
          </cell>
          <cell r="FH244" t="str">
            <v/>
          </cell>
          <cell r="FI244" t="str">
            <v/>
          </cell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  <cell r="BD249" t="str">
            <v/>
          </cell>
          <cell r="BE249" t="str">
            <v/>
          </cell>
          <cell r="BF249" t="str">
            <v/>
          </cell>
          <cell r="BG249" t="str">
            <v/>
          </cell>
          <cell r="BH249" t="str">
            <v/>
          </cell>
          <cell r="BI249" t="str">
            <v/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  <cell r="BN249" t="str">
            <v/>
          </cell>
          <cell r="BO249" t="str">
            <v/>
          </cell>
          <cell r="BP249" t="str">
            <v/>
          </cell>
          <cell r="BQ249" t="str">
            <v/>
          </cell>
          <cell r="BR249" t="str">
            <v/>
          </cell>
          <cell r="BS249" t="str">
            <v/>
          </cell>
          <cell r="BT249" t="str">
            <v/>
          </cell>
          <cell r="BU249" t="str">
            <v/>
          </cell>
          <cell r="BV249" t="str">
            <v/>
          </cell>
          <cell r="BW249" t="str">
            <v/>
          </cell>
          <cell r="BX249" t="str">
            <v/>
          </cell>
          <cell r="BY249" t="str">
            <v/>
          </cell>
          <cell r="BZ249" t="str">
            <v/>
          </cell>
          <cell r="CA249" t="str">
            <v/>
          </cell>
          <cell r="CB249" t="str">
            <v/>
          </cell>
          <cell r="CC249" t="str">
            <v/>
          </cell>
          <cell r="CD249" t="str">
            <v/>
          </cell>
          <cell r="CE249" t="str">
            <v/>
          </cell>
          <cell r="CF249" t="str">
            <v/>
          </cell>
          <cell r="CG249" t="str">
            <v/>
          </cell>
          <cell r="CH249" t="str">
            <v/>
          </cell>
          <cell r="CI249" t="str">
            <v/>
          </cell>
          <cell r="CJ249" t="str">
            <v/>
          </cell>
          <cell r="CK249" t="str">
            <v/>
          </cell>
          <cell r="CL249" t="str">
            <v/>
          </cell>
          <cell r="CM249" t="str">
            <v/>
          </cell>
          <cell r="CN249" t="str">
            <v/>
          </cell>
          <cell r="CO249" t="str">
            <v/>
          </cell>
          <cell r="CP249" t="str">
            <v/>
          </cell>
          <cell r="CQ249" t="str">
            <v/>
          </cell>
          <cell r="CR249" t="str">
            <v/>
          </cell>
          <cell r="CS249" t="str">
            <v/>
          </cell>
          <cell r="CT249" t="str">
            <v/>
          </cell>
          <cell r="CU249" t="str">
            <v/>
          </cell>
          <cell r="CV249" t="str">
            <v/>
          </cell>
          <cell r="CW249" t="str">
            <v/>
          </cell>
          <cell r="CX249" t="str">
            <v/>
          </cell>
          <cell r="CY249" t="str">
            <v/>
          </cell>
          <cell r="CZ249" t="str">
            <v/>
          </cell>
          <cell r="DA249" t="str">
            <v/>
          </cell>
          <cell r="DB249" t="str">
            <v/>
          </cell>
          <cell r="DC249" t="str">
            <v/>
          </cell>
          <cell r="DD249" t="str">
            <v/>
          </cell>
          <cell r="DE249" t="str">
            <v/>
          </cell>
          <cell r="DF249" t="str">
            <v/>
          </cell>
          <cell r="DG249" t="str">
            <v/>
          </cell>
          <cell r="DH249" t="str">
            <v/>
          </cell>
          <cell r="DI249" t="str">
            <v/>
          </cell>
          <cell r="DJ249" t="str">
            <v/>
          </cell>
          <cell r="DK249" t="str">
            <v/>
          </cell>
          <cell r="DL249" t="str">
            <v/>
          </cell>
          <cell r="DM249" t="str">
            <v/>
          </cell>
          <cell r="DN249" t="str">
            <v/>
          </cell>
          <cell r="DO249" t="str">
            <v/>
          </cell>
          <cell r="DP249" t="str">
            <v/>
          </cell>
          <cell r="DQ249" t="str">
            <v/>
          </cell>
          <cell r="DR249" t="str">
            <v/>
          </cell>
          <cell r="DS249" t="str">
            <v/>
          </cell>
          <cell r="DT249" t="str">
            <v/>
          </cell>
          <cell r="DU249" t="str">
            <v/>
          </cell>
          <cell r="DV249" t="str">
            <v/>
          </cell>
          <cell r="DW249" t="str">
            <v/>
          </cell>
          <cell r="DX249" t="str">
            <v/>
          </cell>
          <cell r="DY249" t="str">
            <v/>
          </cell>
          <cell r="DZ249" t="str">
            <v/>
          </cell>
          <cell r="EA249" t="str">
            <v/>
          </cell>
          <cell r="EB249" t="str">
            <v/>
          </cell>
          <cell r="EC249" t="str">
            <v/>
          </cell>
          <cell r="ED249" t="str">
            <v/>
          </cell>
          <cell r="EE249" t="str">
            <v/>
          </cell>
          <cell r="EF249" t="str">
            <v/>
          </cell>
          <cell r="EG249" t="str">
            <v/>
          </cell>
          <cell r="EH249" t="str">
            <v/>
          </cell>
          <cell r="EI249" t="str">
            <v/>
          </cell>
          <cell r="EJ249" t="str">
            <v/>
          </cell>
          <cell r="EK249" t="str">
            <v/>
          </cell>
          <cell r="EL249" t="str">
            <v/>
          </cell>
          <cell r="EM249" t="str">
            <v/>
          </cell>
          <cell r="EN249" t="str">
            <v/>
          </cell>
          <cell r="EO249" t="str">
            <v/>
          </cell>
          <cell r="EP249" t="str">
            <v/>
          </cell>
          <cell r="EQ249" t="str">
            <v/>
          </cell>
          <cell r="ER249" t="str">
            <v/>
          </cell>
          <cell r="ES249" t="str">
            <v/>
          </cell>
          <cell r="ET249" t="str">
            <v/>
          </cell>
          <cell r="EU249" t="str">
            <v/>
          </cell>
          <cell r="EV249" t="str">
            <v/>
          </cell>
        </row>
        <row r="250">
          <cell r="V250" t="str">
            <v>PROJECTED STREET</v>
          </cell>
          <cell r="X250">
            <v>36184</v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 t="str">
            <v/>
          </cell>
          <cell r="BE250" t="str">
            <v/>
          </cell>
          <cell r="BF250" t="str">
            <v/>
          </cell>
          <cell r="BG250" t="str">
            <v/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  <cell r="BN250" t="str">
            <v/>
          </cell>
          <cell r="BO250" t="str">
            <v/>
          </cell>
          <cell r="BP250" t="str">
            <v/>
          </cell>
          <cell r="BQ250" t="str">
            <v/>
          </cell>
          <cell r="BR250" t="str">
            <v/>
          </cell>
          <cell r="BS250" t="str">
            <v/>
          </cell>
          <cell r="BT250" t="str">
            <v/>
          </cell>
          <cell r="BU250" t="str">
            <v/>
          </cell>
          <cell r="BV250" t="str">
            <v/>
          </cell>
          <cell r="BW250" t="str">
            <v/>
          </cell>
          <cell r="BX250" t="str">
            <v/>
          </cell>
          <cell r="BY250" t="str">
            <v/>
          </cell>
          <cell r="BZ250" t="str">
            <v/>
          </cell>
          <cell r="CA250" t="str">
            <v/>
          </cell>
          <cell r="CB250" t="str">
            <v/>
          </cell>
          <cell r="CC250" t="str">
            <v/>
          </cell>
          <cell r="CD250" t="str">
            <v/>
          </cell>
          <cell r="CE250" t="str">
            <v/>
          </cell>
          <cell r="CF250" t="str">
            <v/>
          </cell>
          <cell r="CG250" t="str">
            <v/>
          </cell>
          <cell r="CH250" t="str">
            <v/>
          </cell>
          <cell r="CI250" t="str">
            <v/>
          </cell>
          <cell r="CJ250" t="str">
            <v/>
          </cell>
          <cell r="CK250" t="str">
            <v/>
          </cell>
          <cell r="CL250" t="str">
            <v/>
          </cell>
          <cell r="CM250" t="str">
            <v/>
          </cell>
          <cell r="CN250" t="str">
            <v/>
          </cell>
          <cell r="CO250" t="str">
            <v/>
          </cell>
          <cell r="CP250" t="str">
            <v/>
          </cell>
          <cell r="CQ250" t="str">
            <v/>
          </cell>
          <cell r="CR250" t="str">
            <v/>
          </cell>
          <cell r="CS250" t="str">
            <v/>
          </cell>
          <cell r="CT250" t="str">
            <v/>
          </cell>
          <cell r="CU250" t="str">
            <v/>
          </cell>
          <cell r="CV250" t="str">
            <v/>
          </cell>
          <cell r="CW250" t="str">
            <v/>
          </cell>
          <cell r="CX250" t="str">
            <v/>
          </cell>
          <cell r="CY250" t="str">
            <v/>
          </cell>
          <cell r="CZ250" t="str">
            <v/>
          </cell>
          <cell r="DA250" t="str">
            <v/>
          </cell>
          <cell r="DB250" t="str">
            <v/>
          </cell>
          <cell r="DC250" t="str">
            <v/>
          </cell>
          <cell r="DD250" t="str">
            <v/>
          </cell>
          <cell r="DE250" t="str">
            <v/>
          </cell>
          <cell r="DF250" t="str">
            <v/>
          </cell>
          <cell r="DG250" t="str">
            <v/>
          </cell>
          <cell r="DH250" t="str">
            <v/>
          </cell>
          <cell r="DI250" t="str">
            <v/>
          </cell>
          <cell r="DJ250" t="str">
            <v/>
          </cell>
          <cell r="DK250" t="str">
            <v/>
          </cell>
          <cell r="DL250" t="str">
            <v/>
          </cell>
          <cell r="DM250" t="str">
            <v/>
          </cell>
          <cell r="DN250" t="str">
            <v/>
          </cell>
          <cell r="DO250" t="str">
            <v/>
          </cell>
          <cell r="DP250" t="str">
            <v/>
          </cell>
          <cell r="DQ250" t="str">
            <v/>
          </cell>
          <cell r="DR250" t="str">
            <v/>
          </cell>
          <cell r="DS250" t="str">
            <v/>
          </cell>
          <cell r="DT250" t="str">
            <v/>
          </cell>
          <cell r="DU250" t="str">
            <v/>
          </cell>
          <cell r="DV250" t="str">
            <v/>
          </cell>
          <cell r="DW250" t="str">
            <v/>
          </cell>
          <cell r="DX250" t="str">
            <v/>
          </cell>
          <cell r="DY250" t="str">
            <v/>
          </cell>
          <cell r="DZ250" t="str">
            <v/>
          </cell>
          <cell r="EA250" t="str">
            <v/>
          </cell>
          <cell r="EB250" t="str">
            <v/>
          </cell>
          <cell r="EC250" t="str">
            <v/>
          </cell>
          <cell r="ED250" t="str">
            <v/>
          </cell>
          <cell r="EE250" t="str">
            <v/>
          </cell>
          <cell r="EF250" t="str">
            <v/>
          </cell>
          <cell r="EG250" t="str">
            <v/>
          </cell>
          <cell r="EH250" t="str">
            <v/>
          </cell>
          <cell r="EI250" t="str">
            <v/>
          </cell>
          <cell r="EJ250" t="str">
            <v/>
          </cell>
          <cell r="EK250" t="str">
            <v/>
          </cell>
          <cell r="EL250" t="str">
            <v/>
          </cell>
          <cell r="EM250" t="str">
            <v/>
          </cell>
          <cell r="EN250" t="str">
            <v/>
          </cell>
          <cell r="EO250" t="str">
            <v/>
          </cell>
          <cell r="EP250" t="str">
            <v/>
          </cell>
          <cell r="EQ250" t="str">
            <v/>
          </cell>
          <cell r="ER250" t="str">
            <v/>
          </cell>
          <cell r="ES250" t="str">
            <v/>
          </cell>
          <cell r="ET250" t="str">
            <v/>
          </cell>
          <cell r="EU250" t="str">
            <v/>
          </cell>
          <cell r="EV250" t="str">
            <v/>
          </cell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  <cell r="BD253" t="str">
            <v/>
          </cell>
          <cell r="BE253" t="str">
            <v/>
          </cell>
          <cell r="BF253" t="str">
            <v/>
          </cell>
          <cell r="BG253" t="str">
            <v/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  <cell r="BN253" t="str">
            <v/>
          </cell>
          <cell r="BO253" t="str">
            <v/>
          </cell>
          <cell r="BP253" t="str">
            <v/>
          </cell>
          <cell r="BQ253" t="str">
            <v/>
          </cell>
          <cell r="BR253" t="str">
            <v/>
          </cell>
          <cell r="BS253" t="str">
            <v/>
          </cell>
          <cell r="BT253" t="str">
            <v/>
          </cell>
          <cell r="BU253" t="str">
            <v/>
          </cell>
          <cell r="BV253" t="str">
            <v/>
          </cell>
          <cell r="BW253" t="str">
            <v/>
          </cell>
          <cell r="BX253" t="str">
            <v/>
          </cell>
          <cell r="BY253" t="str">
            <v/>
          </cell>
          <cell r="BZ253" t="str">
            <v/>
          </cell>
          <cell r="CA253" t="str">
            <v/>
          </cell>
          <cell r="CB253" t="str">
            <v/>
          </cell>
          <cell r="CC253" t="str">
            <v/>
          </cell>
          <cell r="CD253" t="str">
            <v/>
          </cell>
          <cell r="CE253" t="str">
            <v/>
          </cell>
          <cell r="CF253" t="str">
            <v/>
          </cell>
          <cell r="CG253" t="str">
            <v/>
          </cell>
          <cell r="CH253" t="str">
            <v/>
          </cell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 t="str">
            <v/>
          </cell>
          <cell r="CV253" t="str">
            <v/>
          </cell>
          <cell r="CW253" t="str">
            <v/>
          </cell>
          <cell r="CX253" t="str">
            <v/>
          </cell>
          <cell r="CY253" t="str">
            <v/>
          </cell>
          <cell r="CZ253" t="str">
            <v/>
          </cell>
          <cell r="DA253" t="str">
            <v/>
          </cell>
          <cell r="DB253" t="str">
            <v/>
          </cell>
          <cell r="DC253" t="str">
            <v/>
          </cell>
          <cell r="DD253" t="str">
            <v/>
          </cell>
          <cell r="DE253" t="str">
            <v/>
          </cell>
          <cell r="DF253" t="str">
            <v/>
          </cell>
          <cell r="DG253" t="str">
            <v/>
          </cell>
          <cell r="DH253" t="str">
            <v/>
          </cell>
          <cell r="DI253" t="str">
            <v/>
          </cell>
          <cell r="DJ253" t="str">
            <v/>
          </cell>
          <cell r="DK253" t="str">
            <v/>
          </cell>
          <cell r="DL253" t="str">
            <v/>
          </cell>
          <cell r="DM253" t="str">
            <v/>
          </cell>
          <cell r="DN253" t="str">
            <v/>
          </cell>
          <cell r="DO253" t="str">
            <v/>
          </cell>
          <cell r="DP253" t="str">
            <v/>
          </cell>
          <cell r="DQ253" t="str">
            <v/>
          </cell>
          <cell r="DR253" t="str">
            <v/>
          </cell>
          <cell r="DS253" t="str">
            <v/>
          </cell>
          <cell r="DT253" t="str">
            <v/>
          </cell>
          <cell r="DU253" t="str">
            <v/>
          </cell>
          <cell r="DV253" t="str">
            <v/>
          </cell>
          <cell r="DW253" t="str">
            <v/>
          </cell>
          <cell r="DX253" t="str">
            <v/>
          </cell>
          <cell r="DY253" t="str">
            <v/>
          </cell>
          <cell r="DZ253" t="str">
            <v/>
          </cell>
          <cell r="EA253" t="str">
            <v/>
          </cell>
          <cell r="EB253" t="str">
            <v/>
          </cell>
          <cell r="EC253" t="str">
            <v/>
          </cell>
          <cell r="ED253" t="str">
            <v/>
          </cell>
          <cell r="EE253" t="str">
            <v/>
          </cell>
          <cell r="EF253" t="str">
            <v/>
          </cell>
          <cell r="EG253" t="str">
            <v/>
          </cell>
          <cell r="EH253" t="str">
            <v/>
          </cell>
          <cell r="EI253" t="str">
            <v/>
          </cell>
          <cell r="EJ253" t="str">
            <v/>
          </cell>
          <cell r="EK253" t="str">
            <v/>
          </cell>
          <cell r="EL253" t="str">
            <v/>
          </cell>
          <cell r="EM253" t="str">
            <v/>
          </cell>
          <cell r="EN253" t="str">
            <v/>
          </cell>
          <cell r="EO253" t="str">
            <v/>
          </cell>
          <cell r="EP253" t="str">
            <v/>
          </cell>
          <cell r="EQ253" t="str">
            <v/>
          </cell>
          <cell r="ER253" t="str">
            <v/>
          </cell>
          <cell r="ES253" t="str">
            <v/>
          </cell>
          <cell r="ET253" t="str">
            <v/>
          </cell>
          <cell r="EU253" t="str">
            <v/>
          </cell>
          <cell r="EV253" t="str">
            <v/>
          </cell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F254" t="str">
            <v/>
          </cell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  <cell r="CA254" t="str">
            <v/>
          </cell>
          <cell r="CB254" t="str">
            <v/>
          </cell>
          <cell r="CC254" t="str">
            <v/>
          </cell>
          <cell r="CD254" t="str">
            <v/>
          </cell>
          <cell r="CE254" t="str">
            <v/>
          </cell>
          <cell r="CF254" t="str">
            <v/>
          </cell>
          <cell r="CG254" t="str">
            <v/>
          </cell>
          <cell r="CH254" t="str">
            <v/>
          </cell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 t="str">
            <v/>
          </cell>
          <cell r="CV254" t="str">
            <v/>
          </cell>
          <cell r="CW254" t="str">
            <v/>
          </cell>
          <cell r="CX254" t="str">
            <v/>
          </cell>
          <cell r="CY254" t="str">
            <v/>
          </cell>
          <cell r="CZ254" t="str">
            <v/>
          </cell>
          <cell r="DA254" t="str">
            <v/>
          </cell>
          <cell r="DB254" t="str">
            <v/>
          </cell>
          <cell r="DC254" t="str">
            <v/>
          </cell>
          <cell r="DD254" t="str">
            <v/>
          </cell>
          <cell r="DE254" t="str">
            <v/>
          </cell>
          <cell r="DF254" t="str">
            <v/>
          </cell>
          <cell r="DG254" t="str">
            <v/>
          </cell>
          <cell r="DH254" t="str">
            <v/>
          </cell>
          <cell r="DI254" t="str">
            <v/>
          </cell>
          <cell r="DJ254" t="str">
            <v/>
          </cell>
          <cell r="DK254" t="str">
            <v/>
          </cell>
          <cell r="DL254" t="str">
            <v/>
          </cell>
          <cell r="DM254" t="str">
            <v/>
          </cell>
          <cell r="DN254" t="str">
            <v/>
          </cell>
          <cell r="DO254" t="str">
            <v/>
          </cell>
          <cell r="DP254" t="str">
            <v/>
          </cell>
          <cell r="DQ254" t="str">
            <v/>
          </cell>
          <cell r="DR254" t="str">
            <v/>
          </cell>
          <cell r="DS254" t="str">
            <v/>
          </cell>
          <cell r="DT254" t="str">
            <v/>
          </cell>
          <cell r="DU254" t="str">
            <v/>
          </cell>
          <cell r="DV254" t="str">
            <v/>
          </cell>
          <cell r="DW254" t="str">
            <v/>
          </cell>
          <cell r="DX254" t="str">
            <v/>
          </cell>
          <cell r="DY254" t="str">
            <v/>
          </cell>
          <cell r="DZ254" t="str">
            <v/>
          </cell>
          <cell r="EA254" t="str">
            <v/>
          </cell>
          <cell r="EB254" t="str">
            <v/>
          </cell>
          <cell r="EC254" t="str">
            <v/>
          </cell>
          <cell r="ED254" t="str">
            <v/>
          </cell>
          <cell r="EE254" t="str">
            <v/>
          </cell>
          <cell r="EF254" t="str">
            <v/>
          </cell>
          <cell r="EG254" t="str">
            <v/>
          </cell>
          <cell r="EH254" t="str">
            <v/>
          </cell>
          <cell r="EI254" t="str">
            <v/>
          </cell>
          <cell r="EJ254" t="str">
            <v/>
          </cell>
          <cell r="EK254" t="str">
            <v/>
          </cell>
          <cell r="EL254" t="str">
            <v/>
          </cell>
          <cell r="EM254" t="str">
            <v/>
          </cell>
          <cell r="EN254" t="str">
            <v/>
          </cell>
          <cell r="EO254" t="str">
            <v/>
          </cell>
          <cell r="EP254" t="str">
            <v/>
          </cell>
          <cell r="EQ254" t="str">
            <v/>
          </cell>
          <cell r="ER254" t="str">
            <v/>
          </cell>
          <cell r="ES254" t="str">
            <v/>
          </cell>
          <cell r="ET254" t="str">
            <v/>
          </cell>
          <cell r="EU254" t="str">
            <v/>
          </cell>
          <cell r="EV254" t="str">
            <v/>
          </cell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F255" t="str">
            <v/>
          </cell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  <cell r="CA255" t="str">
            <v/>
          </cell>
          <cell r="CB255" t="str">
            <v/>
          </cell>
          <cell r="CC255" t="str">
            <v/>
          </cell>
          <cell r="CD255" t="str">
            <v/>
          </cell>
          <cell r="CE255" t="str">
            <v/>
          </cell>
          <cell r="CF255" t="str">
            <v/>
          </cell>
          <cell r="CG255" t="str">
            <v/>
          </cell>
          <cell r="CH255" t="str">
            <v/>
          </cell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 t="str">
            <v/>
          </cell>
          <cell r="CV255" t="str">
            <v/>
          </cell>
          <cell r="CW255" t="str">
            <v/>
          </cell>
          <cell r="CX255" t="str">
            <v/>
          </cell>
          <cell r="CY255" t="str">
            <v/>
          </cell>
          <cell r="CZ255" t="str">
            <v/>
          </cell>
          <cell r="DA255" t="str">
            <v/>
          </cell>
          <cell r="DB255" t="str">
            <v/>
          </cell>
          <cell r="DC255" t="str">
            <v/>
          </cell>
          <cell r="DD255" t="str">
            <v/>
          </cell>
          <cell r="DE255" t="str">
            <v/>
          </cell>
          <cell r="DF255" t="str">
            <v/>
          </cell>
          <cell r="DG255" t="str">
            <v/>
          </cell>
          <cell r="DH255" t="str">
            <v/>
          </cell>
          <cell r="DI255" t="str">
            <v/>
          </cell>
          <cell r="DJ255" t="str">
            <v/>
          </cell>
          <cell r="DK255" t="str">
            <v/>
          </cell>
          <cell r="DL255" t="str">
            <v/>
          </cell>
          <cell r="DM255" t="str">
            <v/>
          </cell>
          <cell r="DN255" t="str">
            <v/>
          </cell>
          <cell r="DO255" t="str">
            <v/>
          </cell>
          <cell r="DP255" t="str">
            <v/>
          </cell>
          <cell r="DQ255" t="str">
            <v/>
          </cell>
          <cell r="DR255" t="str">
            <v/>
          </cell>
          <cell r="DS255" t="str">
            <v/>
          </cell>
          <cell r="DT255" t="str">
            <v/>
          </cell>
          <cell r="DU255" t="str">
            <v/>
          </cell>
          <cell r="DV255" t="str">
            <v/>
          </cell>
          <cell r="DW255" t="str">
            <v/>
          </cell>
          <cell r="DX255" t="str">
            <v/>
          </cell>
          <cell r="DY255" t="str">
            <v/>
          </cell>
          <cell r="DZ255" t="str">
            <v/>
          </cell>
          <cell r="EA255" t="str">
            <v/>
          </cell>
          <cell r="EB255" t="str">
            <v/>
          </cell>
          <cell r="EC255" t="str">
            <v/>
          </cell>
          <cell r="ED255" t="str">
            <v/>
          </cell>
          <cell r="EE255" t="str">
            <v/>
          </cell>
          <cell r="EF255" t="str">
            <v/>
          </cell>
          <cell r="EG255" t="str">
            <v/>
          </cell>
          <cell r="EH255" t="str">
            <v/>
          </cell>
          <cell r="EI255" t="str">
            <v/>
          </cell>
          <cell r="EJ255" t="str">
            <v/>
          </cell>
          <cell r="EK255" t="str">
            <v/>
          </cell>
          <cell r="EL255" t="str">
            <v/>
          </cell>
          <cell r="EM255" t="str">
            <v/>
          </cell>
          <cell r="EN255" t="str">
            <v/>
          </cell>
          <cell r="EO255" t="str">
            <v/>
          </cell>
          <cell r="EP255" t="str">
            <v/>
          </cell>
          <cell r="EQ255" t="str">
            <v/>
          </cell>
          <cell r="ER255" t="str">
            <v/>
          </cell>
          <cell r="ES255" t="str">
            <v/>
          </cell>
          <cell r="ET255" t="str">
            <v/>
          </cell>
          <cell r="EU255" t="str">
            <v/>
          </cell>
          <cell r="EV255" t="str">
            <v/>
          </cell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  <cell r="BD256" t="str">
            <v/>
          </cell>
          <cell r="BE256" t="str">
            <v/>
          </cell>
          <cell r="BF256" t="str">
            <v/>
          </cell>
          <cell r="BG256" t="str">
            <v/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  <cell r="BN256" t="str">
            <v/>
          </cell>
          <cell r="BO256" t="str">
            <v/>
          </cell>
          <cell r="BP256" t="str">
            <v/>
          </cell>
          <cell r="BQ256" t="str">
            <v/>
          </cell>
          <cell r="BR256" t="str">
            <v/>
          </cell>
          <cell r="BS256" t="str">
            <v/>
          </cell>
          <cell r="BT256" t="str">
            <v/>
          </cell>
          <cell r="BU256" t="str">
            <v/>
          </cell>
          <cell r="BV256" t="str">
            <v/>
          </cell>
          <cell r="BW256" t="str">
            <v/>
          </cell>
          <cell r="BX256" t="str">
            <v/>
          </cell>
          <cell r="BY256" t="str">
            <v/>
          </cell>
          <cell r="BZ256" t="str">
            <v/>
          </cell>
          <cell r="CA256" t="str">
            <v/>
          </cell>
          <cell r="CB256" t="str">
            <v/>
          </cell>
          <cell r="CC256" t="str">
            <v/>
          </cell>
          <cell r="CD256" t="str">
            <v/>
          </cell>
          <cell r="CE256" t="str">
            <v/>
          </cell>
          <cell r="CF256" t="str">
            <v/>
          </cell>
          <cell r="CG256" t="str">
            <v/>
          </cell>
          <cell r="CH256" t="str">
            <v/>
          </cell>
          <cell r="CI256" t="str">
            <v/>
          </cell>
          <cell r="CJ256" t="str">
            <v/>
          </cell>
          <cell r="CK256" t="str">
            <v/>
          </cell>
          <cell r="CL256" t="str">
            <v/>
          </cell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 t="str">
            <v/>
          </cell>
          <cell r="DB256" t="str">
            <v/>
          </cell>
          <cell r="DC256" t="str">
            <v/>
          </cell>
          <cell r="DD256" t="str">
            <v/>
          </cell>
          <cell r="DE256" t="str">
            <v/>
          </cell>
          <cell r="DF256" t="str">
            <v/>
          </cell>
          <cell r="DG256" t="str">
            <v/>
          </cell>
          <cell r="DH256" t="str">
            <v/>
          </cell>
          <cell r="DI256" t="str">
            <v/>
          </cell>
          <cell r="DJ256" t="str">
            <v/>
          </cell>
          <cell r="DK256" t="str">
            <v/>
          </cell>
          <cell r="DL256" t="str">
            <v/>
          </cell>
          <cell r="DM256" t="str">
            <v/>
          </cell>
          <cell r="DN256" t="str">
            <v/>
          </cell>
          <cell r="DO256" t="str">
            <v/>
          </cell>
          <cell r="DP256" t="str">
            <v/>
          </cell>
          <cell r="DQ256" t="str">
            <v/>
          </cell>
          <cell r="DR256" t="str">
            <v/>
          </cell>
          <cell r="DS256" t="str">
            <v/>
          </cell>
          <cell r="DT256" t="str">
            <v/>
          </cell>
          <cell r="DU256" t="str">
            <v/>
          </cell>
          <cell r="DV256" t="str">
            <v/>
          </cell>
          <cell r="DW256" t="str">
            <v/>
          </cell>
          <cell r="DX256" t="str">
            <v/>
          </cell>
          <cell r="DY256" t="str">
            <v/>
          </cell>
          <cell r="DZ256" t="str">
            <v/>
          </cell>
          <cell r="EA256" t="str">
            <v/>
          </cell>
          <cell r="EB256" t="str">
            <v/>
          </cell>
          <cell r="EC256" t="str">
            <v/>
          </cell>
          <cell r="ED256" t="str">
            <v/>
          </cell>
          <cell r="EE256" t="str">
            <v/>
          </cell>
          <cell r="EF256" t="str">
            <v/>
          </cell>
          <cell r="EG256" t="str">
            <v/>
          </cell>
          <cell r="EH256" t="str">
            <v/>
          </cell>
          <cell r="EI256" t="str">
            <v/>
          </cell>
          <cell r="EJ256" t="str">
            <v/>
          </cell>
          <cell r="EK256" t="str">
            <v/>
          </cell>
          <cell r="EL256" t="str">
            <v/>
          </cell>
          <cell r="EM256" t="str">
            <v/>
          </cell>
          <cell r="EN256" t="str">
            <v/>
          </cell>
          <cell r="EO256" t="str">
            <v/>
          </cell>
          <cell r="EP256" t="str">
            <v/>
          </cell>
          <cell r="EQ256" t="str">
            <v/>
          </cell>
          <cell r="ER256" t="str">
            <v/>
          </cell>
          <cell r="ES256" t="str">
            <v/>
          </cell>
          <cell r="ET256" t="str">
            <v/>
          </cell>
          <cell r="EU256" t="str">
            <v/>
          </cell>
          <cell r="EV256" t="str">
            <v/>
          </cell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  <cell r="BD257" t="str">
            <v/>
          </cell>
          <cell r="BE257" t="str">
            <v/>
          </cell>
          <cell r="BF257" t="str">
            <v/>
          </cell>
          <cell r="BG257" t="str">
            <v/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  <cell r="BN257" t="str">
            <v/>
          </cell>
          <cell r="BO257" t="str">
            <v/>
          </cell>
          <cell r="BP257" t="str">
            <v/>
          </cell>
          <cell r="BQ257" t="str">
            <v/>
          </cell>
          <cell r="BR257" t="str">
            <v/>
          </cell>
          <cell r="BS257" t="str">
            <v/>
          </cell>
          <cell r="BT257" t="str">
            <v/>
          </cell>
          <cell r="BU257" t="str">
            <v/>
          </cell>
          <cell r="BV257" t="str">
            <v/>
          </cell>
          <cell r="BW257" t="str">
            <v/>
          </cell>
          <cell r="BX257" t="str">
            <v/>
          </cell>
          <cell r="BY257" t="str">
            <v/>
          </cell>
          <cell r="BZ257" t="str">
            <v/>
          </cell>
          <cell r="CA257" t="str">
            <v/>
          </cell>
          <cell r="CB257" t="str">
            <v/>
          </cell>
          <cell r="CC257" t="str">
            <v/>
          </cell>
          <cell r="CD257" t="str">
            <v/>
          </cell>
          <cell r="CE257" t="str">
            <v/>
          </cell>
          <cell r="CF257" t="str">
            <v/>
          </cell>
          <cell r="CG257" t="str">
            <v/>
          </cell>
          <cell r="CH257" t="str">
            <v/>
          </cell>
          <cell r="CI257" t="str">
            <v/>
          </cell>
          <cell r="CJ257" t="str">
            <v/>
          </cell>
          <cell r="CK257" t="str">
            <v/>
          </cell>
          <cell r="CL257" t="str">
            <v/>
          </cell>
          <cell r="CM257" t="str">
            <v/>
          </cell>
          <cell r="CN257" t="str">
            <v/>
          </cell>
          <cell r="CO257" t="str">
            <v/>
          </cell>
          <cell r="CP257" t="str">
            <v/>
          </cell>
          <cell r="CQ257" t="str">
            <v/>
          </cell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 t="str">
            <v/>
          </cell>
          <cell r="DD257" t="str">
            <v/>
          </cell>
          <cell r="DE257" t="str">
            <v/>
          </cell>
          <cell r="DF257" t="str">
            <v/>
          </cell>
          <cell r="DG257" t="str">
            <v/>
          </cell>
          <cell r="DH257" t="str">
            <v/>
          </cell>
          <cell r="DI257" t="str">
            <v/>
          </cell>
          <cell r="DJ257" t="str">
            <v/>
          </cell>
          <cell r="DK257" t="str">
            <v/>
          </cell>
          <cell r="DL257" t="str">
            <v/>
          </cell>
          <cell r="DM257" t="str">
            <v/>
          </cell>
          <cell r="DN257" t="str">
            <v/>
          </cell>
          <cell r="DO257" t="str">
            <v/>
          </cell>
          <cell r="DP257" t="str">
            <v/>
          </cell>
          <cell r="DQ257" t="str">
            <v/>
          </cell>
          <cell r="DR257" t="str">
            <v/>
          </cell>
          <cell r="DS257" t="str">
            <v/>
          </cell>
          <cell r="DT257" t="str">
            <v/>
          </cell>
          <cell r="DU257" t="str">
            <v/>
          </cell>
          <cell r="DV257" t="str">
            <v/>
          </cell>
          <cell r="DW257" t="str">
            <v/>
          </cell>
          <cell r="DX257" t="str">
            <v/>
          </cell>
          <cell r="DY257" t="str">
            <v/>
          </cell>
          <cell r="DZ257" t="str">
            <v/>
          </cell>
          <cell r="EA257" t="str">
            <v/>
          </cell>
          <cell r="EB257" t="str">
            <v/>
          </cell>
          <cell r="EC257" t="str">
            <v/>
          </cell>
          <cell r="ED257" t="str">
            <v/>
          </cell>
          <cell r="EE257" t="str">
            <v/>
          </cell>
          <cell r="EF257" t="str">
            <v/>
          </cell>
          <cell r="EG257" t="str">
            <v/>
          </cell>
          <cell r="EH257" t="str">
            <v/>
          </cell>
          <cell r="EI257" t="str">
            <v/>
          </cell>
          <cell r="EJ257" t="str">
            <v/>
          </cell>
          <cell r="EK257" t="str">
            <v/>
          </cell>
          <cell r="EL257" t="str">
            <v/>
          </cell>
          <cell r="EM257" t="str">
            <v/>
          </cell>
          <cell r="EN257" t="str">
            <v/>
          </cell>
          <cell r="EO257" t="str">
            <v/>
          </cell>
          <cell r="EP257" t="str">
            <v/>
          </cell>
          <cell r="EQ257" t="str">
            <v/>
          </cell>
          <cell r="ER257" t="str">
            <v/>
          </cell>
          <cell r="ES257" t="str">
            <v/>
          </cell>
          <cell r="ET257" t="str">
            <v/>
          </cell>
          <cell r="EU257" t="str">
            <v/>
          </cell>
          <cell r="EV257" t="str">
            <v/>
          </cell>
        </row>
        <row r="259">
          <cell r="T259" t="str">
            <v>BUDGET FORECAST</v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F259" t="str">
            <v/>
          </cell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  <cell r="CA259" t="str">
            <v/>
          </cell>
          <cell r="CB259" t="str">
            <v/>
          </cell>
          <cell r="CC259" t="str">
            <v/>
          </cell>
          <cell r="CD259" t="str">
            <v/>
          </cell>
          <cell r="CE259" t="str">
            <v/>
          </cell>
          <cell r="CF259" t="str">
            <v/>
          </cell>
          <cell r="CG259" t="str">
            <v/>
          </cell>
          <cell r="CH259" t="str">
            <v/>
          </cell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 t="str">
            <v/>
          </cell>
          <cell r="CV259" t="str">
            <v/>
          </cell>
          <cell r="CW259" t="str">
            <v/>
          </cell>
          <cell r="CX259" t="str">
            <v/>
          </cell>
          <cell r="CY259" t="str">
            <v/>
          </cell>
          <cell r="CZ259" t="str">
            <v/>
          </cell>
          <cell r="DA259" t="str">
            <v/>
          </cell>
          <cell r="DB259" t="str">
            <v/>
          </cell>
          <cell r="DC259" t="str">
            <v/>
          </cell>
          <cell r="DD259" t="str">
            <v/>
          </cell>
          <cell r="DE259" t="str">
            <v/>
          </cell>
          <cell r="DF259" t="str">
            <v/>
          </cell>
          <cell r="DG259" t="str">
            <v/>
          </cell>
          <cell r="DH259" t="str">
            <v/>
          </cell>
          <cell r="DI259" t="str">
            <v/>
          </cell>
          <cell r="DJ259" t="str">
            <v/>
          </cell>
          <cell r="DK259" t="str">
            <v/>
          </cell>
          <cell r="DL259" t="str">
            <v/>
          </cell>
          <cell r="DM259" t="str">
            <v/>
          </cell>
          <cell r="DN259" t="str">
            <v/>
          </cell>
          <cell r="DO259" t="str">
            <v/>
          </cell>
          <cell r="DP259" t="str">
            <v/>
          </cell>
          <cell r="DQ259" t="str">
            <v/>
          </cell>
          <cell r="DR259" t="str">
            <v/>
          </cell>
          <cell r="DS259" t="str">
            <v/>
          </cell>
          <cell r="DT259" t="str">
            <v/>
          </cell>
          <cell r="DU259" t="str">
            <v/>
          </cell>
          <cell r="DV259" t="str">
            <v/>
          </cell>
          <cell r="DW259" t="str">
            <v/>
          </cell>
          <cell r="DX259" t="str">
            <v/>
          </cell>
          <cell r="DY259" t="str">
            <v/>
          </cell>
          <cell r="DZ259" t="str">
            <v/>
          </cell>
          <cell r="EA259" t="str">
            <v/>
          </cell>
          <cell r="EB259" t="str">
            <v/>
          </cell>
          <cell r="EC259" t="str">
            <v/>
          </cell>
          <cell r="ED259" t="str">
            <v/>
          </cell>
          <cell r="EE259" t="str">
            <v/>
          </cell>
          <cell r="EF259" t="str">
            <v/>
          </cell>
          <cell r="EG259" t="str">
            <v/>
          </cell>
          <cell r="EH259" t="str">
            <v/>
          </cell>
          <cell r="EI259" t="str">
            <v/>
          </cell>
          <cell r="EJ259" t="str">
            <v/>
          </cell>
          <cell r="EK259" t="str">
            <v/>
          </cell>
          <cell r="EL259" t="str">
            <v/>
          </cell>
          <cell r="EM259" t="str">
            <v/>
          </cell>
          <cell r="EN259" t="str">
            <v/>
          </cell>
          <cell r="EO259" t="str">
            <v/>
          </cell>
          <cell r="EP259" t="str">
            <v/>
          </cell>
          <cell r="EQ259" t="str">
            <v/>
          </cell>
          <cell r="ER259" t="str">
            <v/>
          </cell>
          <cell r="ES259" t="str">
            <v/>
          </cell>
          <cell r="ET259" t="str">
            <v/>
          </cell>
          <cell r="EU259" t="str">
            <v/>
          </cell>
          <cell r="EV259" t="str">
            <v/>
          </cell>
          <cell r="EW259" t="str">
            <v/>
          </cell>
          <cell r="EX259" t="str">
            <v/>
          </cell>
          <cell r="EY259" t="str">
            <v/>
          </cell>
          <cell r="EZ259" t="str">
            <v/>
          </cell>
          <cell r="FA259" t="str">
            <v/>
          </cell>
          <cell r="FB259" t="str">
            <v/>
          </cell>
          <cell r="FC259" t="str">
            <v/>
          </cell>
          <cell r="FD259" t="str">
            <v/>
          </cell>
          <cell r="FE259" t="str">
            <v/>
          </cell>
          <cell r="FF259" t="str">
            <v/>
          </cell>
          <cell r="FG259" t="str">
            <v/>
          </cell>
          <cell r="FH259" t="str">
            <v/>
          </cell>
          <cell r="FI259" t="str">
            <v/>
          </cell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  <cell r="BD260" t="str">
            <v/>
          </cell>
          <cell r="BE260" t="str">
            <v/>
          </cell>
          <cell r="BF260" t="str">
            <v/>
          </cell>
          <cell r="BG260" t="str">
            <v/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  <cell r="BN260" t="str">
            <v/>
          </cell>
          <cell r="BO260" t="str">
            <v/>
          </cell>
          <cell r="BP260" t="str">
            <v/>
          </cell>
          <cell r="BQ260" t="str">
            <v/>
          </cell>
          <cell r="BR260" t="str">
            <v/>
          </cell>
          <cell r="BS260" t="str">
            <v/>
          </cell>
          <cell r="BT260" t="str">
            <v/>
          </cell>
          <cell r="BU260" t="str">
            <v/>
          </cell>
          <cell r="BV260" t="str">
            <v/>
          </cell>
          <cell r="BW260" t="str">
            <v/>
          </cell>
          <cell r="BX260" t="str">
            <v/>
          </cell>
          <cell r="BY260" t="str">
            <v/>
          </cell>
          <cell r="BZ260" t="str">
            <v/>
          </cell>
          <cell r="CA260" t="str">
            <v/>
          </cell>
          <cell r="CB260" t="str">
            <v/>
          </cell>
          <cell r="CC260" t="str">
            <v/>
          </cell>
          <cell r="CD260" t="str">
            <v/>
          </cell>
          <cell r="CE260" t="str">
            <v/>
          </cell>
          <cell r="CF260" t="str">
            <v/>
          </cell>
          <cell r="CG260" t="str">
            <v/>
          </cell>
          <cell r="CH260" t="str">
            <v/>
          </cell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 t="str">
            <v/>
          </cell>
          <cell r="CV260" t="str">
            <v/>
          </cell>
          <cell r="CW260" t="str">
            <v/>
          </cell>
          <cell r="CX260" t="str">
            <v/>
          </cell>
          <cell r="CY260" t="str">
            <v/>
          </cell>
          <cell r="CZ260" t="str">
            <v/>
          </cell>
          <cell r="DA260" t="str">
            <v/>
          </cell>
          <cell r="DB260" t="str">
            <v/>
          </cell>
          <cell r="DC260" t="str">
            <v/>
          </cell>
          <cell r="DD260" t="str">
            <v/>
          </cell>
          <cell r="DE260" t="str">
            <v/>
          </cell>
          <cell r="DF260" t="str">
            <v/>
          </cell>
          <cell r="DG260" t="str">
            <v/>
          </cell>
          <cell r="DH260" t="str">
            <v/>
          </cell>
          <cell r="DI260" t="str">
            <v/>
          </cell>
          <cell r="DJ260" t="str">
            <v/>
          </cell>
          <cell r="DK260" t="str">
            <v/>
          </cell>
          <cell r="DL260" t="str">
            <v/>
          </cell>
          <cell r="DM260" t="str">
            <v/>
          </cell>
          <cell r="DN260" t="str">
            <v/>
          </cell>
          <cell r="DO260" t="str">
            <v/>
          </cell>
          <cell r="DP260" t="str">
            <v/>
          </cell>
          <cell r="DQ260" t="str">
            <v/>
          </cell>
          <cell r="DR260" t="str">
            <v/>
          </cell>
          <cell r="DS260" t="str">
            <v/>
          </cell>
          <cell r="DT260" t="str">
            <v/>
          </cell>
          <cell r="DU260" t="str">
            <v/>
          </cell>
          <cell r="DV260" t="str">
            <v/>
          </cell>
          <cell r="DW260" t="str">
            <v/>
          </cell>
          <cell r="DX260" t="str">
            <v/>
          </cell>
          <cell r="DY260" t="str">
            <v/>
          </cell>
          <cell r="DZ260" t="str">
            <v/>
          </cell>
          <cell r="EA260" t="str">
            <v/>
          </cell>
          <cell r="EB260" t="str">
            <v/>
          </cell>
          <cell r="EC260" t="str">
            <v/>
          </cell>
          <cell r="ED260" t="str">
            <v/>
          </cell>
          <cell r="EE260" t="str">
            <v/>
          </cell>
          <cell r="EF260" t="str">
            <v/>
          </cell>
          <cell r="EG260" t="str">
            <v/>
          </cell>
          <cell r="EH260" t="str">
            <v/>
          </cell>
          <cell r="EI260" t="str">
            <v/>
          </cell>
          <cell r="EJ260" t="str">
            <v/>
          </cell>
          <cell r="EK260" t="str">
            <v/>
          </cell>
          <cell r="EL260" t="str">
            <v/>
          </cell>
          <cell r="EM260" t="str">
            <v/>
          </cell>
          <cell r="EN260" t="str">
            <v/>
          </cell>
          <cell r="EO260" t="str">
            <v/>
          </cell>
          <cell r="EP260" t="str">
            <v/>
          </cell>
          <cell r="EQ260" t="str">
            <v/>
          </cell>
          <cell r="ER260" t="str">
            <v/>
          </cell>
          <cell r="ES260" t="str">
            <v/>
          </cell>
          <cell r="ET260" t="str">
            <v/>
          </cell>
          <cell r="EU260" t="str">
            <v/>
          </cell>
          <cell r="EV260" t="str">
            <v/>
          </cell>
          <cell r="EW260" t="str">
            <v/>
          </cell>
          <cell r="EX260" t="str">
            <v/>
          </cell>
          <cell r="EY260" t="str">
            <v/>
          </cell>
          <cell r="EZ260" t="str">
            <v/>
          </cell>
          <cell r="FA260" t="str">
            <v/>
          </cell>
          <cell r="FB260" t="str">
            <v/>
          </cell>
          <cell r="FC260" t="str">
            <v/>
          </cell>
          <cell r="FD260" t="str">
            <v/>
          </cell>
          <cell r="FE260" t="str">
            <v/>
          </cell>
          <cell r="FF260" t="str">
            <v/>
          </cell>
          <cell r="FG260" t="str">
            <v/>
          </cell>
          <cell r="FH260" t="str">
            <v/>
          </cell>
          <cell r="FI260" t="str">
            <v/>
          </cell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  <cell r="BD261" t="str">
            <v/>
          </cell>
          <cell r="BE261" t="str">
            <v/>
          </cell>
          <cell r="BF261" t="str">
            <v/>
          </cell>
          <cell r="BG261" t="str">
            <v/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  <cell r="BN261" t="str">
            <v/>
          </cell>
          <cell r="BO261" t="str">
            <v/>
          </cell>
          <cell r="BP261" t="str">
            <v/>
          </cell>
          <cell r="BQ261" t="str">
            <v/>
          </cell>
          <cell r="BR261" t="str">
            <v/>
          </cell>
          <cell r="BS261" t="str">
            <v/>
          </cell>
          <cell r="BT261" t="str">
            <v/>
          </cell>
          <cell r="BU261" t="str">
            <v/>
          </cell>
          <cell r="BV261" t="str">
            <v/>
          </cell>
          <cell r="BW261" t="str">
            <v/>
          </cell>
          <cell r="BX261" t="str">
            <v/>
          </cell>
          <cell r="BY261" t="str">
            <v/>
          </cell>
          <cell r="BZ261" t="str">
            <v/>
          </cell>
          <cell r="CA261" t="str">
            <v/>
          </cell>
          <cell r="CB261" t="str">
            <v/>
          </cell>
          <cell r="CC261" t="str">
            <v/>
          </cell>
          <cell r="CD261" t="str">
            <v/>
          </cell>
          <cell r="CE261" t="str">
            <v/>
          </cell>
          <cell r="CF261" t="str">
            <v/>
          </cell>
          <cell r="CG261" t="str">
            <v/>
          </cell>
          <cell r="CH261" t="str">
            <v/>
          </cell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 t="str">
            <v/>
          </cell>
          <cell r="CV261" t="str">
            <v/>
          </cell>
          <cell r="CW261" t="str">
            <v/>
          </cell>
          <cell r="CX261" t="str">
            <v/>
          </cell>
          <cell r="CY261" t="str">
            <v/>
          </cell>
          <cell r="CZ261" t="str">
            <v/>
          </cell>
          <cell r="DA261" t="str">
            <v/>
          </cell>
          <cell r="DB261" t="str">
            <v/>
          </cell>
          <cell r="DC261" t="str">
            <v/>
          </cell>
          <cell r="DD261" t="str">
            <v/>
          </cell>
          <cell r="DE261" t="str">
            <v/>
          </cell>
          <cell r="DF261" t="str">
            <v/>
          </cell>
          <cell r="DG261" t="str">
            <v/>
          </cell>
          <cell r="DH261" t="str">
            <v/>
          </cell>
          <cell r="DI261" t="str">
            <v/>
          </cell>
          <cell r="DJ261" t="str">
            <v/>
          </cell>
          <cell r="DK261" t="str">
            <v/>
          </cell>
          <cell r="DL261" t="str">
            <v/>
          </cell>
          <cell r="DM261" t="str">
            <v/>
          </cell>
          <cell r="DN261" t="str">
            <v/>
          </cell>
          <cell r="DO261" t="str">
            <v/>
          </cell>
          <cell r="DP261" t="str">
            <v/>
          </cell>
          <cell r="DQ261" t="str">
            <v/>
          </cell>
          <cell r="DR261" t="str">
            <v/>
          </cell>
          <cell r="DS261" t="str">
            <v/>
          </cell>
          <cell r="DT261" t="str">
            <v/>
          </cell>
          <cell r="DU261" t="str">
            <v/>
          </cell>
          <cell r="DV261" t="str">
            <v/>
          </cell>
          <cell r="DW261" t="str">
            <v/>
          </cell>
          <cell r="DX261" t="str">
            <v/>
          </cell>
          <cell r="DY261" t="str">
            <v/>
          </cell>
          <cell r="DZ261" t="str">
            <v/>
          </cell>
          <cell r="EA261" t="str">
            <v/>
          </cell>
          <cell r="EB261" t="str">
            <v/>
          </cell>
          <cell r="EC261" t="str">
            <v/>
          </cell>
          <cell r="ED261" t="str">
            <v/>
          </cell>
          <cell r="EE261" t="str">
            <v/>
          </cell>
          <cell r="EF261" t="str">
            <v/>
          </cell>
          <cell r="EG261" t="str">
            <v/>
          </cell>
          <cell r="EH261" t="str">
            <v/>
          </cell>
          <cell r="EI261" t="str">
            <v/>
          </cell>
          <cell r="EJ261" t="str">
            <v/>
          </cell>
          <cell r="EK261" t="str">
            <v/>
          </cell>
          <cell r="EL261" t="str">
            <v/>
          </cell>
          <cell r="EM261" t="str">
            <v/>
          </cell>
          <cell r="EN261" t="str">
            <v/>
          </cell>
          <cell r="EO261" t="str">
            <v/>
          </cell>
          <cell r="EP261" t="str">
            <v/>
          </cell>
          <cell r="EQ261" t="str">
            <v/>
          </cell>
          <cell r="ER261" t="str">
            <v/>
          </cell>
          <cell r="ES261" t="str">
            <v/>
          </cell>
          <cell r="ET261" t="str">
            <v/>
          </cell>
          <cell r="EU261" t="str">
            <v/>
          </cell>
          <cell r="EV261" t="str">
            <v/>
          </cell>
          <cell r="EW261" t="str">
            <v/>
          </cell>
          <cell r="EX261" t="str">
            <v/>
          </cell>
          <cell r="EY261" t="str">
            <v/>
          </cell>
          <cell r="EZ261" t="str">
            <v/>
          </cell>
          <cell r="FA261" t="str">
            <v/>
          </cell>
          <cell r="FB261" t="str">
            <v/>
          </cell>
          <cell r="FC261" t="str">
            <v/>
          </cell>
          <cell r="FD261" t="str">
            <v/>
          </cell>
          <cell r="FE261" t="str">
            <v/>
          </cell>
          <cell r="FF261" t="str">
            <v/>
          </cell>
          <cell r="FG261" t="str">
            <v/>
          </cell>
          <cell r="FH261" t="str">
            <v/>
          </cell>
          <cell r="FI261" t="str">
            <v/>
          </cell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F262" t="str">
            <v/>
          </cell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  <cell r="CA262" t="str">
            <v/>
          </cell>
          <cell r="CB262" t="str">
            <v/>
          </cell>
          <cell r="CC262" t="str">
            <v/>
          </cell>
          <cell r="CD262" t="str">
            <v/>
          </cell>
          <cell r="CE262" t="str">
            <v/>
          </cell>
          <cell r="CF262" t="str">
            <v/>
          </cell>
          <cell r="CG262" t="str">
            <v/>
          </cell>
          <cell r="CH262" t="str">
            <v/>
          </cell>
          <cell r="CI262" t="str">
            <v/>
          </cell>
          <cell r="CJ262" t="str">
            <v/>
          </cell>
          <cell r="CK262" t="str">
            <v/>
          </cell>
          <cell r="CL262" t="str">
            <v/>
          </cell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 t="str">
            <v/>
          </cell>
          <cell r="DB262" t="str">
            <v/>
          </cell>
          <cell r="DC262" t="str">
            <v/>
          </cell>
          <cell r="DD262" t="str">
            <v/>
          </cell>
          <cell r="DE262" t="str">
            <v/>
          </cell>
          <cell r="DF262" t="str">
            <v/>
          </cell>
          <cell r="DG262" t="str">
            <v/>
          </cell>
          <cell r="DH262" t="str">
            <v/>
          </cell>
          <cell r="DI262" t="str">
            <v/>
          </cell>
          <cell r="DJ262" t="str">
            <v/>
          </cell>
          <cell r="DK262" t="str">
            <v/>
          </cell>
          <cell r="DL262" t="str">
            <v/>
          </cell>
          <cell r="DM262" t="str">
            <v/>
          </cell>
          <cell r="DN262" t="str">
            <v/>
          </cell>
          <cell r="DO262" t="str">
            <v/>
          </cell>
          <cell r="DP262" t="str">
            <v/>
          </cell>
          <cell r="DQ262" t="str">
            <v/>
          </cell>
          <cell r="DR262" t="str">
            <v/>
          </cell>
          <cell r="DS262" t="str">
            <v/>
          </cell>
          <cell r="DT262" t="str">
            <v/>
          </cell>
          <cell r="DU262" t="str">
            <v/>
          </cell>
          <cell r="DV262" t="str">
            <v/>
          </cell>
          <cell r="DW262" t="str">
            <v/>
          </cell>
          <cell r="DX262" t="str">
            <v/>
          </cell>
          <cell r="DY262" t="str">
            <v/>
          </cell>
          <cell r="DZ262" t="str">
            <v/>
          </cell>
          <cell r="EA262" t="str">
            <v/>
          </cell>
          <cell r="EB262" t="str">
            <v/>
          </cell>
          <cell r="EC262" t="str">
            <v/>
          </cell>
          <cell r="ED262" t="str">
            <v/>
          </cell>
          <cell r="EE262" t="str">
            <v/>
          </cell>
          <cell r="EF262" t="str">
            <v/>
          </cell>
          <cell r="EG262" t="str">
            <v/>
          </cell>
          <cell r="EH262" t="str">
            <v/>
          </cell>
          <cell r="EI262" t="str">
            <v/>
          </cell>
          <cell r="EJ262" t="str">
            <v/>
          </cell>
          <cell r="EK262" t="str">
            <v/>
          </cell>
          <cell r="EL262" t="str">
            <v/>
          </cell>
          <cell r="EM262" t="str">
            <v/>
          </cell>
          <cell r="EN262" t="str">
            <v/>
          </cell>
          <cell r="EO262" t="str">
            <v/>
          </cell>
          <cell r="EP262" t="str">
            <v/>
          </cell>
          <cell r="EQ262" t="str">
            <v/>
          </cell>
          <cell r="ER262" t="str">
            <v/>
          </cell>
          <cell r="ES262" t="str">
            <v/>
          </cell>
          <cell r="ET262" t="str">
            <v/>
          </cell>
          <cell r="EU262" t="str">
            <v/>
          </cell>
          <cell r="EV262" t="str">
            <v/>
          </cell>
          <cell r="EW262" t="str">
            <v/>
          </cell>
          <cell r="EX262" t="str">
            <v/>
          </cell>
          <cell r="EY262" t="str">
            <v/>
          </cell>
          <cell r="EZ262" t="str">
            <v/>
          </cell>
          <cell r="FA262" t="str">
            <v/>
          </cell>
          <cell r="FB262" t="str">
            <v/>
          </cell>
          <cell r="FC262" t="str">
            <v/>
          </cell>
          <cell r="FD262" t="str">
            <v/>
          </cell>
          <cell r="FE262" t="str">
            <v/>
          </cell>
          <cell r="FF262" t="str">
            <v/>
          </cell>
          <cell r="FG262" t="str">
            <v/>
          </cell>
          <cell r="FH262" t="str">
            <v/>
          </cell>
          <cell r="FI262" t="str">
            <v/>
          </cell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  <cell r="BD263" t="str">
            <v/>
          </cell>
          <cell r="BE263" t="str">
            <v/>
          </cell>
          <cell r="BF263" t="str">
            <v/>
          </cell>
          <cell r="BG263" t="str">
            <v/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  <cell r="BN263" t="str">
            <v/>
          </cell>
          <cell r="BO263" t="str">
            <v/>
          </cell>
          <cell r="BP263" t="str">
            <v/>
          </cell>
          <cell r="BQ263" t="str">
            <v/>
          </cell>
          <cell r="BR263" t="str">
            <v/>
          </cell>
          <cell r="BS263" t="str">
            <v/>
          </cell>
          <cell r="BT263" t="str">
            <v/>
          </cell>
          <cell r="BU263" t="str">
            <v/>
          </cell>
          <cell r="BV263" t="str">
            <v/>
          </cell>
          <cell r="BW263" t="str">
            <v/>
          </cell>
          <cell r="BX263" t="str">
            <v/>
          </cell>
          <cell r="BY263" t="str">
            <v/>
          </cell>
          <cell r="BZ263" t="str">
            <v/>
          </cell>
          <cell r="CA263" t="str">
            <v/>
          </cell>
          <cell r="CB263" t="str">
            <v/>
          </cell>
          <cell r="CC263" t="str">
            <v/>
          </cell>
          <cell r="CD263" t="str">
            <v/>
          </cell>
          <cell r="CE263" t="str">
            <v/>
          </cell>
          <cell r="CF263" t="str">
            <v/>
          </cell>
          <cell r="CG263" t="str">
            <v/>
          </cell>
          <cell r="CH263" t="str">
            <v/>
          </cell>
          <cell r="CI263" t="str">
            <v/>
          </cell>
          <cell r="CJ263" t="str">
            <v/>
          </cell>
          <cell r="CK263" t="str">
            <v/>
          </cell>
          <cell r="CL263" t="str">
            <v/>
          </cell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 t="str">
            <v/>
          </cell>
          <cell r="DB263" t="str">
            <v/>
          </cell>
          <cell r="DC263" t="str">
            <v/>
          </cell>
          <cell r="DD263" t="str">
            <v/>
          </cell>
          <cell r="DE263" t="str">
            <v/>
          </cell>
          <cell r="DF263" t="str">
            <v/>
          </cell>
          <cell r="DG263" t="str">
            <v/>
          </cell>
          <cell r="DH263" t="str">
            <v/>
          </cell>
          <cell r="DI263" t="str">
            <v/>
          </cell>
          <cell r="DJ263" t="str">
            <v/>
          </cell>
          <cell r="DK263" t="str">
            <v/>
          </cell>
          <cell r="DL263" t="str">
            <v/>
          </cell>
          <cell r="DM263" t="str">
            <v/>
          </cell>
          <cell r="DN263" t="str">
            <v/>
          </cell>
          <cell r="DO263" t="str">
            <v/>
          </cell>
          <cell r="DP263" t="str">
            <v/>
          </cell>
          <cell r="DQ263" t="str">
            <v/>
          </cell>
          <cell r="DR263" t="str">
            <v/>
          </cell>
          <cell r="DS263" t="str">
            <v/>
          </cell>
          <cell r="DT263" t="str">
            <v/>
          </cell>
          <cell r="DU263" t="str">
            <v/>
          </cell>
          <cell r="DV263" t="str">
            <v/>
          </cell>
          <cell r="DW263" t="str">
            <v/>
          </cell>
          <cell r="DX263" t="str">
            <v/>
          </cell>
          <cell r="DY263" t="str">
            <v/>
          </cell>
          <cell r="DZ263" t="str">
            <v/>
          </cell>
          <cell r="EA263" t="str">
            <v/>
          </cell>
          <cell r="EB263" t="str">
            <v/>
          </cell>
          <cell r="EC263" t="str">
            <v/>
          </cell>
          <cell r="ED263" t="str">
            <v/>
          </cell>
          <cell r="EE263" t="str">
            <v/>
          </cell>
          <cell r="EF263" t="str">
            <v/>
          </cell>
          <cell r="EG263" t="str">
            <v/>
          </cell>
          <cell r="EH263" t="str">
            <v/>
          </cell>
          <cell r="EI263" t="str">
            <v/>
          </cell>
          <cell r="EJ263" t="str">
            <v/>
          </cell>
          <cell r="EK263" t="str">
            <v/>
          </cell>
          <cell r="EL263" t="str">
            <v/>
          </cell>
          <cell r="EM263" t="str">
            <v/>
          </cell>
          <cell r="EN263" t="str">
            <v/>
          </cell>
          <cell r="EO263" t="str">
            <v/>
          </cell>
          <cell r="EP263" t="str">
            <v/>
          </cell>
          <cell r="EQ263" t="str">
            <v/>
          </cell>
          <cell r="ER263" t="str">
            <v/>
          </cell>
          <cell r="ES263" t="str">
            <v/>
          </cell>
          <cell r="ET263" t="str">
            <v/>
          </cell>
          <cell r="EU263" t="str">
            <v/>
          </cell>
          <cell r="EV263" t="str">
            <v/>
          </cell>
          <cell r="EW263" t="str">
            <v/>
          </cell>
          <cell r="EX263" t="str">
            <v/>
          </cell>
          <cell r="EY263" t="str">
            <v/>
          </cell>
          <cell r="EZ263" t="str">
            <v/>
          </cell>
          <cell r="FA263" t="str">
            <v/>
          </cell>
          <cell r="FB263" t="str">
            <v/>
          </cell>
          <cell r="FC263" t="str">
            <v/>
          </cell>
          <cell r="FD263" t="str">
            <v/>
          </cell>
          <cell r="FE263" t="str">
            <v/>
          </cell>
          <cell r="FF263" t="str">
            <v/>
          </cell>
          <cell r="FG263" t="str">
            <v/>
          </cell>
          <cell r="FH263" t="str">
            <v/>
          </cell>
          <cell r="FI263" t="str">
            <v/>
          </cell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  <cell r="BD264" t="str">
            <v/>
          </cell>
          <cell r="BE264" t="str">
            <v/>
          </cell>
          <cell r="BF264" t="str">
            <v/>
          </cell>
          <cell r="BG264" t="str">
            <v/>
          </cell>
          <cell r="BH264" t="str">
            <v/>
          </cell>
          <cell r="BI264" t="str">
            <v/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  <cell r="BN264" t="str">
            <v/>
          </cell>
          <cell r="BO264" t="str">
            <v/>
          </cell>
          <cell r="BP264" t="str">
            <v/>
          </cell>
          <cell r="BQ264" t="str">
            <v/>
          </cell>
          <cell r="BR264" t="str">
            <v/>
          </cell>
          <cell r="BS264" t="str">
            <v/>
          </cell>
          <cell r="BT264" t="str">
            <v/>
          </cell>
          <cell r="BU264" t="str">
            <v/>
          </cell>
          <cell r="BV264" t="str">
            <v/>
          </cell>
          <cell r="BW264" t="str">
            <v/>
          </cell>
          <cell r="BX264" t="str">
            <v/>
          </cell>
          <cell r="BY264" t="str">
            <v/>
          </cell>
          <cell r="BZ264" t="str">
            <v/>
          </cell>
          <cell r="CA264" t="str">
            <v/>
          </cell>
          <cell r="CB264" t="str">
            <v/>
          </cell>
          <cell r="CC264" t="str">
            <v/>
          </cell>
          <cell r="CD264" t="str">
            <v/>
          </cell>
          <cell r="CE264" t="str">
            <v/>
          </cell>
          <cell r="CF264" t="str">
            <v/>
          </cell>
          <cell r="CG264" t="str">
            <v/>
          </cell>
          <cell r="CH264" t="str">
            <v/>
          </cell>
          <cell r="CI264" t="str">
            <v/>
          </cell>
          <cell r="CJ264" t="str">
            <v/>
          </cell>
          <cell r="CK264" t="str">
            <v/>
          </cell>
          <cell r="CL264" t="str">
            <v/>
          </cell>
          <cell r="CM264" t="str">
            <v/>
          </cell>
          <cell r="CN264" t="str">
            <v/>
          </cell>
          <cell r="CO264" t="str">
            <v/>
          </cell>
          <cell r="CP264" t="str">
            <v/>
          </cell>
          <cell r="CQ264" t="str">
            <v/>
          </cell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 t="str">
            <v/>
          </cell>
          <cell r="DD264" t="str">
            <v/>
          </cell>
          <cell r="DE264" t="str">
            <v/>
          </cell>
          <cell r="DF264" t="str">
            <v/>
          </cell>
          <cell r="DG264" t="str">
            <v/>
          </cell>
          <cell r="DH264" t="str">
            <v/>
          </cell>
          <cell r="DI264" t="str">
            <v/>
          </cell>
          <cell r="DJ264" t="str">
            <v/>
          </cell>
          <cell r="DK264" t="str">
            <v/>
          </cell>
          <cell r="DL264" t="str">
            <v/>
          </cell>
          <cell r="DM264" t="str">
            <v/>
          </cell>
          <cell r="DN264" t="str">
            <v/>
          </cell>
          <cell r="DO264" t="str">
            <v/>
          </cell>
          <cell r="DP264" t="str">
            <v/>
          </cell>
          <cell r="DQ264" t="str">
            <v/>
          </cell>
          <cell r="DR264" t="str">
            <v/>
          </cell>
          <cell r="DS264" t="str">
            <v/>
          </cell>
          <cell r="DT264" t="str">
            <v/>
          </cell>
          <cell r="DU264" t="str">
            <v/>
          </cell>
          <cell r="DV264" t="str">
            <v/>
          </cell>
          <cell r="DW264" t="str">
            <v/>
          </cell>
          <cell r="DX264" t="str">
            <v/>
          </cell>
          <cell r="DY264" t="str">
            <v/>
          </cell>
          <cell r="DZ264" t="str">
            <v/>
          </cell>
          <cell r="EA264" t="str">
            <v/>
          </cell>
          <cell r="EB264" t="str">
            <v/>
          </cell>
          <cell r="EC264" t="str">
            <v/>
          </cell>
          <cell r="ED264" t="str">
            <v/>
          </cell>
          <cell r="EE264" t="str">
            <v/>
          </cell>
          <cell r="EF264" t="str">
            <v/>
          </cell>
          <cell r="EG264" t="str">
            <v/>
          </cell>
          <cell r="EH264" t="str">
            <v/>
          </cell>
          <cell r="EI264" t="str">
            <v/>
          </cell>
          <cell r="EJ264" t="str">
            <v/>
          </cell>
          <cell r="EK264" t="str">
            <v/>
          </cell>
          <cell r="EL264" t="str">
            <v/>
          </cell>
          <cell r="EM264" t="str">
            <v/>
          </cell>
          <cell r="EN264" t="str">
            <v/>
          </cell>
          <cell r="EO264" t="str">
            <v/>
          </cell>
          <cell r="EP264" t="str">
            <v/>
          </cell>
          <cell r="EQ264" t="str">
            <v/>
          </cell>
          <cell r="ER264" t="str">
            <v/>
          </cell>
          <cell r="ES264" t="str">
            <v/>
          </cell>
          <cell r="ET264" t="str">
            <v/>
          </cell>
          <cell r="EU264" t="str">
            <v/>
          </cell>
          <cell r="EV264" t="str">
            <v/>
          </cell>
          <cell r="EW264" t="str">
            <v/>
          </cell>
          <cell r="EX264" t="str">
            <v/>
          </cell>
          <cell r="EY264" t="str">
            <v/>
          </cell>
          <cell r="EZ264" t="str">
            <v/>
          </cell>
          <cell r="FA264" t="str">
            <v/>
          </cell>
          <cell r="FB264" t="str">
            <v/>
          </cell>
          <cell r="FC264" t="str">
            <v/>
          </cell>
          <cell r="FD264" t="str">
            <v/>
          </cell>
          <cell r="FE264" t="str">
            <v/>
          </cell>
          <cell r="FF264" t="str">
            <v/>
          </cell>
          <cell r="FG264" t="str">
            <v/>
          </cell>
          <cell r="FH264" t="str">
            <v/>
          </cell>
          <cell r="FI264" t="str">
            <v/>
          </cell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  <cell r="BD265" t="str">
            <v/>
          </cell>
          <cell r="BE265" t="str">
            <v/>
          </cell>
          <cell r="BF265" t="str">
            <v/>
          </cell>
          <cell r="BG265" t="str">
            <v/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  <cell r="BN265" t="str">
            <v/>
          </cell>
          <cell r="BO265" t="str">
            <v/>
          </cell>
          <cell r="BP265" t="str">
            <v/>
          </cell>
          <cell r="BQ265" t="str">
            <v/>
          </cell>
          <cell r="BR265" t="str">
            <v/>
          </cell>
          <cell r="BS265" t="str">
            <v/>
          </cell>
          <cell r="BT265" t="str">
            <v/>
          </cell>
          <cell r="BU265" t="str">
            <v/>
          </cell>
          <cell r="BV265" t="str">
            <v/>
          </cell>
          <cell r="BW265" t="str">
            <v/>
          </cell>
          <cell r="BX265" t="str">
            <v/>
          </cell>
          <cell r="BY265" t="str">
            <v/>
          </cell>
          <cell r="BZ265" t="str">
            <v/>
          </cell>
          <cell r="CA265" t="str">
            <v/>
          </cell>
          <cell r="CB265" t="str">
            <v/>
          </cell>
          <cell r="CC265" t="str">
            <v/>
          </cell>
          <cell r="CD265" t="str">
            <v/>
          </cell>
          <cell r="CE265" t="str">
            <v/>
          </cell>
          <cell r="CF265" t="str">
            <v/>
          </cell>
          <cell r="CG265" t="str">
            <v/>
          </cell>
          <cell r="CH265" t="str">
            <v/>
          </cell>
          <cell r="CI265" t="str">
            <v/>
          </cell>
          <cell r="CJ265" t="str">
            <v/>
          </cell>
          <cell r="CK265" t="str">
            <v/>
          </cell>
          <cell r="CL265" t="str">
            <v/>
          </cell>
          <cell r="CM265" t="str">
            <v/>
          </cell>
          <cell r="CN265" t="str">
            <v/>
          </cell>
          <cell r="CO265" t="str">
            <v/>
          </cell>
          <cell r="CP265" t="str">
            <v/>
          </cell>
          <cell r="CQ265" t="str">
            <v/>
          </cell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 t="str">
            <v/>
          </cell>
          <cell r="DD265" t="str">
            <v/>
          </cell>
          <cell r="DE265" t="str">
            <v/>
          </cell>
          <cell r="DF265" t="str">
            <v/>
          </cell>
          <cell r="DG265" t="str">
            <v/>
          </cell>
          <cell r="DH265" t="str">
            <v/>
          </cell>
          <cell r="DI265" t="str">
            <v/>
          </cell>
          <cell r="DJ265" t="str">
            <v/>
          </cell>
          <cell r="DK265" t="str">
            <v/>
          </cell>
          <cell r="DL265" t="str">
            <v/>
          </cell>
          <cell r="DM265" t="str">
            <v/>
          </cell>
          <cell r="DN265" t="str">
            <v/>
          </cell>
          <cell r="DO265" t="str">
            <v/>
          </cell>
          <cell r="DP265" t="str">
            <v/>
          </cell>
          <cell r="DQ265" t="str">
            <v/>
          </cell>
          <cell r="DR265" t="str">
            <v/>
          </cell>
          <cell r="DS265" t="str">
            <v/>
          </cell>
          <cell r="DT265" t="str">
            <v/>
          </cell>
          <cell r="DU265" t="str">
            <v/>
          </cell>
          <cell r="DV265" t="str">
            <v/>
          </cell>
          <cell r="DW265" t="str">
            <v/>
          </cell>
          <cell r="DX265" t="str">
            <v/>
          </cell>
          <cell r="DY265" t="str">
            <v/>
          </cell>
          <cell r="DZ265" t="str">
            <v/>
          </cell>
          <cell r="EA265" t="str">
            <v/>
          </cell>
          <cell r="EB265" t="str">
            <v/>
          </cell>
          <cell r="EC265" t="str">
            <v/>
          </cell>
          <cell r="ED265" t="str">
            <v/>
          </cell>
          <cell r="EE265" t="str">
            <v/>
          </cell>
          <cell r="EF265" t="str">
            <v/>
          </cell>
          <cell r="EG265" t="str">
            <v/>
          </cell>
          <cell r="EH265" t="str">
            <v/>
          </cell>
          <cell r="EI265" t="str">
            <v/>
          </cell>
          <cell r="EJ265" t="str">
            <v/>
          </cell>
          <cell r="EK265" t="str">
            <v/>
          </cell>
          <cell r="EL265" t="str">
            <v/>
          </cell>
          <cell r="EM265" t="str">
            <v/>
          </cell>
          <cell r="EN265" t="str">
            <v/>
          </cell>
          <cell r="EO265" t="str">
            <v/>
          </cell>
          <cell r="EP265" t="str">
            <v/>
          </cell>
          <cell r="EQ265" t="str">
            <v/>
          </cell>
          <cell r="ER265" t="str">
            <v/>
          </cell>
          <cell r="ES265" t="str">
            <v/>
          </cell>
          <cell r="ET265" t="str">
            <v/>
          </cell>
          <cell r="EU265" t="str">
            <v/>
          </cell>
          <cell r="EV265" t="str">
            <v/>
          </cell>
          <cell r="EW265" t="str">
            <v/>
          </cell>
          <cell r="EX265" t="str">
            <v/>
          </cell>
          <cell r="EY265" t="str">
            <v/>
          </cell>
          <cell r="EZ265" t="str">
            <v/>
          </cell>
          <cell r="FA265" t="str">
            <v/>
          </cell>
          <cell r="FB265" t="str">
            <v/>
          </cell>
          <cell r="FC265" t="str">
            <v/>
          </cell>
          <cell r="FD265" t="str">
            <v/>
          </cell>
          <cell r="FE265" t="str">
            <v/>
          </cell>
          <cell r="FF265" t="str">
            <v/>
          </cell>
          <cell r="FG265" t="str">
            <v/>
          </cell>
          <cell r="FH265" t="str">
            <v/>
          </cell>
          <cell r="FI265" t="str">
            <v/>
          </cell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  <cell r="BD270" t="str">
            <v/>
          </cell>
          <cell r="BE270" t="str">
            <v/>
          </cell>
          <cell r="BF270" t="str">
            <v/>
          </cell>
          <cell r="BG270" t="str">
            <v/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  <cell r="BN270" t="str">
            <v/>
          </cell>
          <cell r="BO270" t="str">
            <v/>
          </cell>
          <cell r="BP270" t="str">
            <v/>
          </cell>
          <cell r="BQ270" t="str">
            <v/>
          </cell>
          <cell r="BR270" t="str">
            <v/>
          </cell>
          <cell r="BS270" t="str">
            <v/>
          </cell>
          <cell r="BT270" t="str">
            <v/>
          </cell>
          <cell r="BU270" t="str">
            <v/>
          </cell>
          <cell r="BV270" t="str">
            <v/>
          </cell>
          <cell r="BW270" t="str">
            <v/>
          </cell>
          <cell r="BX270" t="str">
            <v/>
          </cell>
          <cell r="BY270" t="str">
            <v/>
          </cell>
          <cell r="BZ270" t="str">
            <v/>
          </cell>
          <cell r="CA270" t="str">
            <v/>
          </cell>
          <cell r="CB270" t="str">
            <v/>
          </cell>
          <cell r="CC270" t="str">
            <v/>
          </cell>
          <cell r="CD270" t="str">
            <v/>
          </cell>
          <cell r="CE270" t="str">
            <v/>
          </cell>
          <cell r="CF270" t="str">
            <v/>
          </cell>
          <cell r="CG270" t="str">
            <v/>
          </cell>
          <cell r="CH270" t="str">
            <v/>
          </cell>
          <cell r="CI270" t="str">
            <v/>
          </cell>
          <cell r="CJ270" t="str">
            <v/>
          </cell>
          <cell r="CK270" t="str">
            <v/>
          </cell>
          <cell r="CL270" t="str">
            <v/>
          </cell>
          <cell r="CM270" t="str">
            <v/>
          </cell>
          <cell r="CN270" t="str">
            <v/>
          </cell>
          <cell r="CO270" t="str">
            <v/>
          </cell>
          <cell r="CP270" t="str">
            <v/>
          </cell>
          <cell r="CQ270" t="str">
            <v/>
          </cell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 t="str">
            <v/>
          </cell>
          <cell r="DD270" t="str">
            <v/>
          </cell>
          <cell r="DE270" t="str">
            <v/>
          </cell>
          <cell r="DF270" t="str">
            <v/>
          </cell>
          <cell r="DG270" t="str">
            <v/>
          </cell>
          <cell r="DH270" t="str">
            <v/>
          </cell>
          <cell r="DI270" t="str">
            <v/>
          </cell>
          <cell r="DJ270" t="str">
            <v/>
          </cell>
          <cell r="DK270" t="str">
            <v/>
          </cell>
          <cell r="DL270" t="str">
            <v/>
          </cell>
          <cell r="DM270" t="str">
            <v/>
          </cell>
          <cell r="DN270" t="str">
            <v/>
          </cell>
          <cell r="DO270" t="str">
            <v/>
          </cell>
          <cell r="DP270" t="str">
            <v/>
          </cell>
          <cell r="DQ270" t="str">
            <v/>
          </cell>
          <cell r="DR270" t="str">
            <v/>
          </cell>
          <cell r="DS270" t="str">
            <v/>
          </cell>
          <cell r="DT270" t="str">
            <v/>
          </cell>
          <cell r="DU270" t="str">
            <v/>
          </cell>
          <cell r="DV270" t="str">
            <v/>
          </cell>
          <cell r="DW270" t="str">
            <v/>
          </cell>
          <cell r="DX270" t="str">
            <v/>
          </cell>
          <cell r="DY270" t="str">
            <v/>
          </cell>
          <cell r="DZ270" t="str">
            <v/>
          </cell>
          <cell r="EA270" t="str">
            <v/>
          </cell>
          <cell r="EB270" t="str">
            <v/>
          </cell>
          <cell r="EC270" t="str">
            <v/>
          </cell>
          <cell r="ED270" t="str">
            <v/>
          </cell>
          <cell r="EE270" t="str">
            <v/>
          </cell>
          <cell r="EF270" t="str">
            <v/>
          </cell>
          <cell r="EG270" t="str">
            <v/>
          </cell>
          <cell r="EH270" t="str">
            <v/>
          </cell>
          <cell r="EI270" t="str">
            <v/>
          </cell>
          <cell r="EJ270" t="str">
            <v/>
          </cell>
          <cell r="EK270" t="str">
            <v/>
          </cell>
          <cell r="EL270" t="str">
            <v/>
          </cell>
          <cell r="EM270" t="str">
            <v/>
          </cell>
          <cell r="EN270" t="str">
            <v/>
          </cell>
          <cell r="EO270" t="str">
            <v/>
          </cell>
          <cell r="EP270" t="str">
            <v/>
          </cell>
          <cell r="EQ270" t="str">
            <v/>
          </cell>
          <cell r="ER270" t="str">
            <v/>
          </cell>
          <cell r="ES270" t="str">
            <v/>
          </cell>
          <cell r="ET270" t="str">
            <v/>
          </cell>
          <cell r="EU270" t="str">
            <v/>
          </cell>
          <cell r="EV270" t="str">
            <v/>
          </cell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NEW"/>
      <sheetName val="TERMINATED"/>
      <sheetName val="Mas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Version Control"/>
      <sheetName val="Partner Listing"/>
      <sheetName val="Data Sheet"/>
      <sheetName val="Distributions"/>
      <sheetName val="reminder"/>
      <sheetName val="Views---&gt;"/>
      <sheetName val="1. OG OU CG"/>
      <sheetName val="2. Geo Country"/>
      <sheetName val="3. Award"/>
      <sheetName val="Guideline--&gt;"/>
      <sheetName val="4. Geo-OG"/>
      <sheetName val="5. OG-OU-CG "/>
      <sheetName val="Unit Impact--&gt;"/>
      <sheetName val="6. OG-OU-CG"/>
      <sheetName val="7. Geo-Country"/>
      <sheetName val="8. Award"/>
      <sheetName val="9. Eligibility"/>
      <sheetName val="10. LoR"/>
      <sheetName val="11. Years"/>
      <sheetName val="12. Gender"/>
      <sheetName val="13. Previous Rating"/>
      <sheetName val="INDIRECT DETAIL"/>
    </sheetNames>
    <sheetDataSet>
      <sheetData sheetId="0"/>
      <sheetData sheetId="1"/>
      <sheetData sheetId="2">
        <row r="3">
          <cell r="B3" t="str">
            <v>A1</v>
          </cell>
        </row>
        <row r="4">
          <cell r="B4" t="str">
            <v>A2</v>
          </cell>
        </row>
        <row r="5">
          <cell r="B5" t="str">
            <v>A3</v>
          </cell>
        </row>
        <row r="6">
          <cell r="B6" t="str">
            <v>B1</v>
          </cell>
        </row>
        <row r="7">
          <cell r="B7" t="str">
            <v>B2</v>
          </cell>
        </row>
        <row r="8">
          <cell r="B8" t="str">
            <v>B3</v>
          </cell>
        </row>
        <row r="9">
          <cell r="B9" t="str">
            <v>C1</v>
          </cell>
        </row>
        <row r="10">
          <cell r="B10" t="str">
            <v>C2</v>
          </cell>
        </row>
        <row r="11">
          <cell r="B11" t="str">
            <v>C3</v>
          </cell>
        </row>
        <row r="14">
          <cell r="B14" t="str">
            <v>RI</v>
          </cell>
        </row>
        <row r="15">
          <cell r="B15" t="str">
            <v>S - 1</v>
          </cell>
        </row>
        <row r="16">
          <cell r="B16" t="str">
            <v>S - 2</v>
          </cell>
        </row>
        <row r="17">
          <cell r="B17" t="str">
            <v>O - 1</v>
          </cell>
        </row>
        <row r="18">
          <cell r="B18" t="str">
            <v>O - 2</v>
          </cell>
        </row>
        <row r="19">
          <cell r="B19" t="str">
            <v>EX</v>
          </cell>
        </row>
        <row r="52">
          <cell r="B52" t="str">
            <v>Affiliate MP</v>
          </cell>
        </row>
        <row r="53">
          <cell r="B53" t="str">
            <v>Bus Ops MP</v>
          </cell>
        </row>
        <row r="54">
          <cell r="B54" t="str">
            <v>CG Market Maker</v>
          </cell>
        </row>
        <row r="55">
          <cell r="B55" t="str">
            <v>Client Group MP</v>
          </cell>
        </row>
        <row r="56">
          <cell r="B56" t="str">
            <v>Diamond Client Ptr</v>
          </cell>
        </row>
        <row r="57">
          <cell r="B57" t="str">
            <v>Global Industry MP</v>
          </cell>
        </row>
        <row r="58">
          <cell r="B58" t="str">
            <v>Global MP</v>
          </cell>
        </row>
        <row r="59">
          <cell r="B59" t="str">
            <v>Go To Market Lead</v>
          </cell>
        </row>
        <row r="60">
          <cell r="B60" t="str">
            <v>GS Lead</v>
          </cell>
        </row>
        <row r="61">
          <cell r="B61" t="str">
            <v>Large Client Partner</v>
          </cell>
        </row>
        <row r="62">
          <cell r="B62" t="str">
            <v>OG Bus Prac Function</v>
          </cell>
        </row>
        <row r="63">
          <cell r="B63" t="str">
            <v>OG Market Maker</v>
          </cell>
        </row>
        <row r="64">
          <cell r="B64" t="str">
            <v>OG Service Line MP</v>
          </cell>
        </row>
        <row r="65">
          <cell r="B65" t="str">
            <v>Operations Centre MP</v>
          </cell>
        </row>
        <row r="66">
          <cell r="B66" t="str">
            <v>Other</v>
          </cell>
        </row>
        <row r="67">
          <cell r="B67" t="str">
            <v>OU MP</v>
          </cell>
        </row>
        <row r="68">
          <cell r="B68" t="str">
            <v>Solutions Unit MP</v>
          </cell>
        </row>
        <row r="69">
          <cell r="B69" t="str">
            <v>Srvc Line Domain Lead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GJ"/>
      <sheetName val="Sheet2"/>
      <sheetName val="Sheet3"/>
      <sheetName val="Sheet4"/>
      <sheetName val="Sheet5"/>
    </sheetNames>
    <sheetDataSet>
      <sheetData sheetId="0" refreshError="1"/>
      <sheetData sheetId="1">
        <row r="63">
          <cell r="E63">
            <v>0</v>
          </cell>
        </row>
        <row r="166">
          <cell r="E166">
            <v>90300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NRC "/>
      <sheetName val="LR"/>
      <sheetName val="Ak Tetap"/>
      <sheetName val="LPE"/>
      <sheetName val="LAK"/>
      <sheetName val="Notes"/>
      <sheetName val="Akun"/>
      <sheetName val="BB"/>
      <sheetName val="NL"/>
      <sheetName val="Kas Harian"/>
      <sheetName val="Kas Kecil"/>
      <sheetName val="Bank Bel"/>
      <sheetName val="Bank Rp"/>
      <sheetName val="Bank US"/>
      <sheetName val="Bank Eu"/>
      <sheetName val="JPn"/>
      <sheetName val="JM"/>
      <sheetName val="JPb"/>
      <sheetName val="Piutang"/>
      <sheetName val="Hutang"/>
      <sheetName val="UM"/>
      <sheetName val="Stock"/>
      <sheetName val="Expenses Surveyor"/>
      <sheetName val="Sheet2"/>
      <sheetName val="COV"/>
      <sheetName val="Disposals"/>
      <sheetName val="Account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">
          <cell r="A4">
            <v>1000000</v>
          </cell>
          <cell r="B4" t="str">
            <v>AKTIVA</v>
          </cell>
          <cell r="C4" t="str">
            <v>-</v>
          </cell>
          <cell r="D4" t="str">
            <v>-</v>
          </cell>
        </row>
        <row r="5">
          <cell r="A5">
            <v>1110000</v>
          </cell>
          <cell r="B5" t="str">
            <v>Kas dan Bank</v>
          </cell>
          <cell r="C5" t="str">
            <v>-</v>
          </cell>
          <cell r="D5" t="str">
            <v>-</v>
          </cell>
        </row>
        <row r="6">
          <cell r="A6">
            <v>1111000</v>
          </cell>
          <cell r="B6" t="str">
            <v>Kas</v>
          </cell>
          <cell r="C6" t="str">
            <v>-</v>
          </cell>
          <cell r="D6" t="str">
            <v>-</v>
          </cell>
        </row>
        <row r="7">
          <cell r="A7">
            <v>1111010</v>
          </cell>
          <cell r="B7" t="str">
            <v>Kas Harian</v>
          </cell>
          <cell r="C7" t="str">
            <v>D</v>
          </cell>
          <cell r="D7" t="str">
            <v>NR</v>
          </cell>
        </row>
        <row r="8">
          <cell r="A8">
            <v>1111020</v>
          </cell>
          <cell r="B8" t="str">
            <v>Kas Kecil</v>
          </cell>
          <cell r="C8" t="str">
            <v>D</v>
          </cell>
          <cell r="D8" t="str">
            <v>NR</v>
          </cell>
        </row>
        <row r="9">
          <cell r="A9">
            <v>1112000</v>
          </cell>
          <cell r="B9" t="str">
            <v>Bank</v>
          </cell>
          <cell r="C9" t="str">
            <v>-</v>
          </cell>
          <cell r="D9" t="str">
            <v>-</v>
          </cell>
        </row>
        <row r="10">
          <cell r="A10">
            <v>1112010</v>
          </cell>
          <cell r="B10" t="str">
            <v>Mandiri Cab. Belawan (Rupiah)</v>
          </cell>
          <cell r="C10" t="str">
            <v>D</v>
          </cell>
          <cell r="D10" t="str">
            <v>NR</v>
          </cell>
        </row>
        <row r="11">
          <cell r="A11">
            <v>1112020</v>
          </cell>
          <cell r="B11" t="str">
            <v>Mandiri Cab.Tiara (Rupiah)</v>
          </cell>
          <cell r="C11" t="str">
            <v>D</v>
          </cell>
          <cell r="D11" t="str">
            <v>NR</v>
          </cell>
        </row>
        <row r="12">
          <cell r="A12">
            <v>1112030</v>
          </cell>
          <cell r="B12" t="str">
            <v>Mandiri Cab.Tiara (USD)</v>
          </cell>
          <cell r="C12" t="str">
            <v>D</v>
          </cell>
          <cell r="D12" t="str">
            <v>NR</v>
          </cell>
        </row>
        <row r="13">
          <cell r="A13">
            <v>1112040</v>
          </cell>
          <cell r="B13" t="str">
            <v>Mandiri Cab.Tiara (EURO)</v>
          </cell>
          <cell r="C13" t="str">
            <v>D</v>
          </cell>
          <cell r="D13" t="str">
            <v>NR</v>
          </cell>
        </row>
        <row r="14">
          <cell r="A14">
            <v>1120000</v>
          </cell>
          <cell r="B14" t="str">
            <v xml:space="preserve">Piutang Usaha </v>
          </cell>
          <cell r="C14" t="str">
            <v>D</v>
          </cell>
          <cell r="D14" t="str">
            <v>NR</v>
          </cell>
        </row>
        <row r="15">
          <cell r="A15">
            <v>1121000</v>
          </cell>
          <cell r="B15" t="str">
            <v xml:space="preserve">Piutang Usaha - Customer </v>
          </cell>
          <cell r="C15" t="str">
            <v>D</v>
          </cell>
          <cell r="D15" t="str">
            <v>NR</v>
          </cell>
        </row>
        <row r="16">
          <cell r="A16">
            <v>1121001</v>
          </cell>
          <cell r="B16" t="str">
            <v>Supra Matra Abadi (AAA), PT</v>
          </cell>
          <cell r="C16" t="str">
            <v>D</v>
          </cell>
          <cell r="D16" t="str">
            <v>NR</v>
          </cell>
        </row>
        <row r="17">
          <cell r="A17">
            <v>1121002</v>
          </cell>
          <cell r="B17" t="str">
            <v xml:space="preserve">Cargil Indonesia, PT </v>
          </cell>
          <cell r="C17" t="str">
            <v>D</v>
          </cell>
          <cell r="D17" t="str">
            <v>NR</v>
          </cell>
        </row>
        <row r="18">
          <cell r="A18">
            <v>1121003</v>
          </cell>
          <cell r="B18" t="str">
            <v>Pasific Medan Industri (PAMIN), PT</v>
          </cell>
          <cell r="C18" t="str">
            <v>D</v>
          </cell>
          <cell r="D18" t="str">
            <v>NR</v>
          </cell>
        </row>
        <row r="19">
          <cell r="A19">
            <v>1121004</v>
          </cell>
          <cell r="B19" t="str">
            <v>Inti Indo Sawit Subur, PT</v>
          </cell>
          <cell r="C19" t="str">
            <v>D</v>
          </cell>
          <cell r="D19" t="str">
            <v>NR</v>
          </cell>
        </row>
        <row r="20">
          <cell r="A20">
            <v>1121005</v>
          </cell>
          <cell r="B20" t="str">
            <v>ITS, PT</v>
          </cell>
          <cell r="C20" t="str">
            <v>D</v>
          </cell>
          <cell r="D20" t="str">
            <v>NR</v>
          </cell>
        </row>
        <row r="21">
          <cell r="A21">
            <v>1121006</v>
          </cell>
          <cell r="B21" t="str">
            <v>BSI, PT</v>
          </cell>
          <cell r="C21" t="str">
            <v>D</v>
          </cell>
          <cell r="D21" t="str">
            <v>NR</v>
          </cell>
        </row>
        <row r="22">
          <cell r="A22">
            <v>1121007</v>
          </cell>
          <cell r="B22" t="str">
            <v>Hindoli, PT</v>
          </cell>
          <cell r="C22" t="str">
            <v>D</v>
          </cell>
          <cell r="D22" t="str">
            <v>NR</v>
          </cell>
        </row>
        <row r="23">
          <cell r="A23">
            <v>1121008</v>
          </cell>
          <cell r="B23" t="str">
            <v>Wilmar Trading PTE Ltd,PT</v>
          </cell>
          <cell r="C23" t="str">
            <v>D</v>
          </cell>
          <cell r="D23" t="str">
            <v>NR</v>
          </cell>
        </row>
        <row r="24">
          <cell r="A24">
            <v>1121009</v>
          </cell>
          <cell r="B24" t="str">
            <v>Aavanti,PT</v>
          </cell>
          <cell r="C24" t="str">
            <v>D</v>
          </cell>
          <cell r="D24" t="str">
            <v>NR</v>
          </cell>
        </row>
        <row r="25">
          <cell r="A25">
            <v>1121010</v>
          </cell>
          <cell r="B25" t="str">
            <v>Citra Wosaji (Saybolt), PT</v>
          </cell>
          <cell r="C25" t="str">
            <v>D</v>
          </cell>
          <cell r="D25" t="str">
            <v>NR</v>
          </cell>
        </row>
        <row r="26">
          <cell r="A26">
            <v>1121011</v>
          </cell>
          <cell r="B26" t="str">
            <v>Multi Gambut Industries, PT</v>
          </cell>
          <cell r="C26" t="str">
            <v>D</v>
          </cell>
          <cell r="D26" t="str">
            <v>NR</v>
          </cell>
        </row>
        <row r="27">
          <cell r="A27">
            <v>1121012</v>
          </cell>
          <cell r="B27" t="str">
            <v>Socfindo, PT</v>
          </cell>
          <cell r="C27" t="str">
            <v>D</v>
          </cell>
          <cell r="D27" t="str">
            <v>NR</v>
          </cell>
        </row>
        <row r="28">
          <cell r="A28">
            <v>1121013</v>
          </cell>
          <cell r="B28" t="str">
            <v>Tunggal Yunus, PT</v>
          </cell>
          <cell r="C28" t="str">
            <v>D</v>
          </cell>
          <cell r="D28" t="str">
            <v>NR</v>
          </cell>
        </row>
        <row r="29">
          <cell r="A29">
            <v>1121014</v>
          </cell>
          <cell r="B29" t="str">
            <v>Karya Tani, UD</v>
          </cell>
          <cell r="C29" t="str">
            <v>D</v>
          </cell>
          <cell r="D29" t="str">
            <v>NR</v>
          </cell>
        </row>
        <row r="30">
          <cell r="A30">
            <v>1121015</v>
          </cell>
          <cell r="B30" t="str">
            <v>Saudara Jaya, UD</v>
          </cell>
          <cell r="C30" t="str">
            <v>D</v>
          </cell>
          <cell r="D30" t="str">
            <v>NR</v>
          </cell>
        </row>
        <row r="31">
          <cell r="A31">
            <v>1121016</v>
          </cell>
          <cell r="B31" t="str">
            <v>Margo Indonesia , PT</v>
          </cell>
          <cell r="C31" t="str">
            <v>D</v>
          </cell>
          <cell r="D31" t="str">
            <v>NR</v>
          </cell>
        </row>
        <row r="32">
          <cell r="A32">
            <v>1121017</v>
          </cell>
          <cell r="B32" t="str">
            <v>Tomo &amp; Son , PT</v>
          </cell>
          <cell r="C32" t="str">
            <v>D</v>
          </cell>
          <cell r="D32" t="str">
            <v>NR</v>
          </cell>
        </row>
        <row r="33">
          <cell r="A33">
            <v>1121018</v>
          </cell>
          <cell r="B33" t="str">
            <v>Permata Hijau Sawit (PHS), PT</v>
          </cell>
          <cell r="C33" t="str">
            <v>D</v>
          </cell>
          <cell r="D33" t="str">
            <v>NR</v>
          </cell>
        </row>
        <row r="34">
          <cell r="A34">
            <v>1121019</v>
          </cell>
          <cell r="B34" t="str">
            <v>Belawan Tangki Indonesia</v>
          </cell>
          <cell r="C34" t="str">
            <v>D</v>
          </cell>
          <cell r="D34" t="str">
            <v>NR</v>
          </cell>
        </row>
        <row r="35">
          <cell r="A35">
            <v>1121020</v>
          </cell>
          <cell r="B35" t="str">
            <v>Multi Mas Nabati (MNA),PT</v>
          </cell>
          <cell r="C35" t="str">
            <v>D</v>
          </cell>
          <cell r="D35" t="str">
            <v>NR</v>
          </cell>
        </row>
        <row r="36">
          <cell r="A36">
            <v>1121021</v>
          </cell>
          <cell r="B36" t="str">
            <v>Serba Guna (PHS) Group</v>
          </cell>
          <cell r="C36" t="str">
            <v>D</v>
          </cell>
          <cell r="D36" t="str">
            <v>NR</v>
          </cell>
        </row>
        <row r="37">
          <cell r="A37">
            <v>1121022</v>
          </cell>
          <cell r="B37" t="str">
            <v>Darmex Oil &amp; Fats, PT</v>
          </cell>
          <cell r="C37" t="str">
            <v>D</v>
          </cell>
          <cell r="D37" t="str">
            <v>NR</v>
          </cell>
        </row>
        <row r="38">
          <cell r="A38">
            <v>1121023</v>
          </cell>
          <cell r="B38" t="str">
            <v>Victorindo Alam Lestari, PT</v>
          </cell>
          <cell r="C38" t="str">
            <v>D</v>
          </cell>
          <cell r="D38" t="str">
            <v>NR</v>
          </cell>
        </row>
        <row r="39">
          <cell r="A39">
            <v>1121024</v>
          </cell>
          <cell r="B39" t="str">
            <v>Nubika Jaya, PT</v>
          </cell>
          <cell r="C39" t="str">
            <v>D</v>
          </cell>
          <cell r="D39" t="str">
            <v>NR</v>
          </cell>
        </row>
        <row r="40">
          <cell r="A40">
            <v>1121025</v>
          </cell>
          <cell r="B40" t="str">
            <v>Golden Oil Trading PTE, Ltd</v>
          </cell>
          <cell r="C40" t="str">
            <v>D</v>
          </cell>
          <cell r="D40" t="str">
            <v>NR</v>
          </cell>
        </row>
        <row r="41">
          <cell r="A41">
            <v>1121026</v>
          </cell>
          <cell r="B41" t="str">
            <v>United Oil,PT</v>
          </cell>
          <cell r="C41" t="str">
            <v>D</v>
          </cell>
          <cell r="D41" t="str">
            <v>NR</v>
          </cell>
        </row>
        <row r="42">
          <cell r="A42">
            <v>1121027</v>
          </cell>
          <cell r="B42" t="str">
            <v>Musim Mas, PT</v>
          </cell>
          <cell r="C42" t="str">
            <v>D</v>
          </cell>
          <cell r="D42" t="str">
            <v>NR</v>
          </cell>
        </row>
        <row r="43">
          <cell r="A43">
            <v>1121028</v>
          </cell>
          <cell r="B43" t="str">
            <v>Ivo Mas Tunggal, PT</v>
          </cell>
          <cell r="C43" t="str">
            <v>D</v>
          </cell>
          <cell r="D43" t="str">
            <v>NR</v>
          </cell>
        </row>
        <row r="44">
          <cell r="A44">
            <v>1121029</v>
          </cell>
          <cell r="B44" t="str">
            <v>Rama Jaya Pramukti, PT</v>
          </cell>
          <cell r="C44" t="str">
            <v>D</v>
          </cell>
          <cell r="D44" t="str">
            <v>NR</v>
          </cell>
        </row>
        <row r="45">
          <cell r="A45">
            <v>1121030</v>
          </cell>
          <cell r="B45" t="str">
            <v>Sari Lembah Subur, PT</v>
          </cell>
          <cell r="C45" t="str">
            <v>D</v>
          </cell>
          <cell r="D45" t="str">
            <v>NR</v>
          </cell>
        </row>
        <row r="46">
          <cell r="A46">
            <v>1121031</v>
          </cell>
          <cell r="B46" t="str">
            <v>Ecogreen Oleochemicals, PT</v>
          </cell>
          <cell r="C46" t="str">
            <v>D</v>
          </cell>
          <cell r="D46" t="str">
            <v>NR</v>
          </cell>
        </row>
        <row r="47">
          <cell r="A47">
            <v>1121032</v>
          </cell>
          <cell r="B47" t="str">
            <v>Putri Pasaman, PT</v>
          </cell>
          <cell r="C47" t="str">
            <v>D</v>
          </cell>
          <cell r="D47" t="str">
            <v>NR</v>
          </cell>
        </row>
        <row r="48">
          <cell r="A48">
            <v>1121033</v>
          </cell>
          <cell r="B48" t="str">
            <v>Daya Radar Utama, PT</v>
          </cell>
          <cell r="C48" t="str">
            <v>D</v>
          </cell>
          <cell r="D48" t="str">
            <v>NR</v>
          </cell>
        </row>
        <row r="49">
          <cell r="A49">
            <v>1121034</v>
          </cell>
          <cell r="B49" t="str">
            <v>SGS Malaysia, PT</v>
          </cell>
          <cell r="C49" t="str">
            <v>D</v>
          </cell>
          <cell r="D49" t="str">
            <v>NR</v>
          </cell>
        </row>
        <row r="50">
          <cell r="A50">
            <v>1121035</v>
          </cell>
          <cell r="B50" t="str">
            <v>Sahabat Kapuas, PT</v>
          </cell>
          <cell r="C50" t="str">
            <v>D</v>
          </cell>
          <cell r="D50" t="str">
            <v>NR</v>
          </cell>
        </row>
        <row r="51">
          <cell r="A51">
            <v>1121036</v>
          </cell>
          <cell r="B51" t="str">
            <v>Astra Agro Lestari Tbk,PT</v>
          </cell>
          <cell r="C51" t="str">
            <v>D</v>
          </cell>
          <cell r="D51" t="str">
            <v>NR</v>
          </cell>
        </row>
        <row r="52">
          <cell r="A52">
            <v>1121037</v>
          </cell>
          <cell r="B52" t="str">
            <v>Cipta Jaya Cemerlang</v>
          </cell>
          <cell r="C52" t="str">
            <v>D</v>
          </cell>
          <cell r="D52" t="str">
            <v>NR</v>
          </cell>
        </row>
        <row r="53">
          <cell r="A53">
            <v>1121038</v>
          </cell>
          <cell r="B53" t="str">
            <v>Tanimas</v>
          </cell>
          <cell r="C53" t="str">
            <v>D</v>
          </cell>
          <cell r="D53" t="str">
            <v>NR</v>
          </cell>
        </row>
        <row r="54">
          <cell r="A54">
            <v>1121039</v>
          </cell>
          <cell r="B54" t="str">
            <v>Sukiman</v>
          </cell>
          <cell r="C54" t="str">
            <v>D</v>
          </cell>
          <cell r="D54" t="str">
            <v>NR</v>
          </cell>
        </row>
        <row r="55">
          <cell r="A55">
            <v>1121040</v>
          </cell>
          <cell r="B55" t="str">
            <v>Geoservices</v>
          </cell>
          <cell r="C55" t="str">
            <v>D</v>
          </cell>
          <cell r="D55" t="str">
            <v>NR</v>
          </cell>
        </row>
        <row r="56">
          <cell r="A56">
            <v>1121041</v>
          </cell>
          <cell r="B56" t="str">
            <v>Menara Sakti Linindo, PT</v>
          </cell>
          <cell r="C56" t="str">
            <v>D</v>
          </cell>
          <cell r="D56" t="str">
            <v>NR</v>
          </cell>
        </row>
        <row r="57">
          <cell r="A57">
            <v>1121042</v>
          </cell>
          <cell r="B57" t="str">
            <v>Bp. Nur</v>
          </cell>
          <cell r="C57" t="str">
            <v>D</v>
          </cell>
          <cell r="D57" t="str">
            <v>NR</v>
          </cell>
        </row>
        <row r="58">
          <cell r="A58">
            <v>1121043</v>
          </cell>
          <cell r="B58" t="str">
            <v>Mutu Agung Lestari</v>
          </cell>
          <cell r="C58" t="str">
            <v>D</v>
          </cell>
          <cell r="D58" t="str">
            <v>NR</v>
          </cell>
        </row>
        <row r="59">
          <cell r="A59">
            <v>1121044</v>
          </cell>
          <cell r="B59" t="str">
            <v>Semen Andalas Indonesia,PT</v>
          </cell>
          <cell r="C59" t="str">
            <v>D</v>
          </cell>
          <cell r="D59" t="str">
            <v>NR</v>
          </cell>
        </row>
        <row r="60">
          <cell r="A60">
            <v>1121045</v>
          </cell>
          <cell r="B60" t="str">
            <v>Tolan Tiga Indonesia, PT</v>
          </cell>
          <cell r="C60" t="str">
            <v>D</v>
          </cell>
          <cell r="D60" t="str">
            <v>NR</v>
          </cell>
        </row>
        <row r="61">
          <cell r="A61">
            <v>1121046</v>
          </cell>
          <cell r="B61" t="str">
            <v>AAA (Raja Garuda Mas Sejati-Victory Prima)</v>
          </cell>
          <cell r="C61" t="str">
            <v>D</v>
          </cell>
          <cell r="D61" t="str">
            <v>NR</v>
          </cell>
        </row>
        <row r="62">
          <cell r="A62">
            <v>1121047</v>
          </cell>
          <cell r="B62" t="str">
            <v>AAA (Saudara Sejati Luhur - MT. Nogogini)</v>
          </cell>
          <cell r="C62" t="str">
            <v>D</v>
          </cell>
          <cell r="D62" t="str">
            <v>NR</v>
          </cell>
        </row>
        <row r="63">
          <cell r="A63">
            <v>1121048</v>
          </cell>
          <cell r="B63" t="str">
            <v xml:space="preserve">Sucofindo </v>
          </cell>
          <cell r="C63" t="str">
            <v>D</v>
          </cell>
          <cell r="D63" t="str">
            <v>NR</v>
          </cell>
        </row>
        <row r="64">
          <cell r="A64">
            <v>1121049</v>
          </cell>
          <cell r="B64" t="str">
            <v xml:space="preserve">Kresna Duta Agroindo </v>
          </cell>
          <cell r="C64" t="str">
            <v>D</v>
          </cell>
          <cell r="D64" t="str">
            <v>NR</v>
          </cell>
        </row>
        <row r="65">
          <cell r="A65">
            <v>1121050</v>
          </cell>
          <cell r="B65" t="str">
            <v xml:space="preserve">Mitra Unggul Pusaka </v>
          </cell>
          <cell r="C65" t="str">
            <v>D</v>
          </cell>
          <cell r="D65" t="str">
            <v>NR</v>
          </cell>
        </row>
        <row r="66">
          <cell r="A66">
            <v>1121051</v>
          </cell>
          <cell r="B66" t="str">
            <v xml:space="preserve">Tunas Baru Lampung </v>
          </cell>
          <cell r="C66" t="str">
            <v>D</v>
          </cell>
          <cell r="D66" t="str">
            <v>NR</v>
          </cell>
        </row>
        <row r="67">
          <cell r="A67">
            <v>1121052</v>
          </cell>
          <cell r="B67" t="str">
            <v>Eastern Sumatera Indonesia</v>
          </cell>
          <cell r="C67" t="str">
            <v>D</v>
          </cell>
          <cell r="D67" t="str">
            <v>NR</v>
          </cell>
        </row>
        <row r="68">
          <cell r="A68">
            <v>1121053</v>
          </cell>
          <cell r="B68" t="str">
            <v>Indo Sepadan Raya</v>
          </cell>
          <cell r="C68" t="str">
            <v>D</v>
          </cell>
          <cell r="D68" t="str">
            <v>NR</v>
          </cell>
        </row>
        <row r="69">
          <cell r="A69">
            <v>1121054</v>
          </cell>
          <cell r="B69" t="str">
            <v>Hari Sawit jaya</v>
          </cell>
          <cell r="C69" t="str">
            <v>D</v>
          </cell>
          <cell r="D69" t="str">
            <v>NR</v>
          </cell>
        </row>
        <row r="70">
          <cell r="A70">
            <v>1121055</v>
          </cell>
          <cell r="B70" t="str">
            <v>Jasindo Testing Services</v>
          </cell>
          <cell r="C70" t="str">
            <v>D</v>
          </cell>
          <cell r="D70" t="str">
            <v>NR</v>
          </cell>
        </row>
        <row r="71">
          <cell r="A71">
            <v>1122000</v>
          </cell>
          <cell r="B71" t="str">
            <v xml:space="preserve">Piutang Usaha - Intercompany </v>
          </cell>
          <cell r="C71" t="str">
            <v>D</v>
          </cell>
          <cell r="D71" t="str">
            <v>NR</v>
          </cell>
        </row>
        <row r="72">
          <cell r="A72">
            <v>1122001</v>
          </cell>
          <cell r="B72" t="str">
            <v>Schutter Malaysia Sdn Bhd</v>
          </cell>
          <cell r="C72" t="str">
            <v>D</v>
          </cell>
          <cell r="D72" t="str">
            <v>NR</v>
          </cell>
        </row>
        <row r="73">
          <cell r="A73">
            <v>1122002</v>
          </cell>
          <cell r="B73" t="str">
            <v>Schutter Inspection PTE Ltd, Singapore</v>
          </cell>
          <cell r="C73" t="str">
            <v>D</v>
          </cell>
          <cell r="D73" t="str">
            <v>NR</v>
          </cell>
        </row>
        <row r="74">
          <cell r="A74">
            <v>1130000</v>
          </cell>
          <cell r="B74" t="str">
            <v>Piutang Lain-lain</v>
          </cell>
          <cell r="C74" t="str">
            <v>D</v>
          </cell>
          <cell r="D74" t="str">
            <v>NR</v>
          </cell>
        </row>
        <row r="75">
          <cell r="A75">
            <v>1131000</v>
          </cell>
          <cell r="B75" t="str">
            <v>Pinjaman Karyawan</v>
          </cell>
          <cell r="C75" t="str">
            <v>D</v>
          </cell>
          <cell r="D75" t="str">
            <v>NR</v>
          </cell>
        </row>
        <row r="76">
          <cell r="A76">
            <v>1131001</v>
          </cell>
          <cell r="B76" t="str">
            <v>Pinjaman Karyawan - Said</v>
          </cell>
          <cell r="C76" t="str">
            <v>D</v>
          </cell>
          <cell r="D76" t="str">
            <v>NR</v>
          </cell>
        </row>
        <row r="77">
          <cell r="A77">
            <v>1131002</v>
          </cell>
          <cell r="B77" t="str">
            <v>Pinjaman Karyawan - Arif Zainuddin</v>
          </cell>
          <cell r="C77" t="str">
            <v>D</v>
          </cell>
          <cell r="D77" t="str">
            <v>NR</v>
          </cell>
        </row>
        <row r="78">
          <cell r="A78">
            <v>1140000</v>
          </cell>
          <cell r="B78" t="str">
            <v>Persediaan</v>
          </cell>
          <cell r="C78" t="str">
            <v>D</v>
          </cell>
          <cell r="D78" t="str">
            <v>NR</v>
          </cell>
        </row>
        <row r="79">
          <cell r="A79">
            <v>1141000</v>
          </cell>
          <cell r="B79" t="str">
            <v>Persediaan Lab</v>
          </cell>
          <cell r="C79" t="str">
            <v>D</v>
          </cell>
          <cell r="D79" t="str">
            <v>NR</v>
          </cell>
        </row>
        <row r="80">
          <cell r="A80">
            <v>1142000</v>
          </cell>
          <cell r="B80" t="str">
            <v>Persediaan Survey</v>
          </cell>
          <cell r="C80" t="str">
            <v>D</v>
          </cell>
          <cell r="D80" t="str">
            <v>NR</v>
          </cell>
        </row>
        <row r="81">
          <cell r="A81">
            <v>1143000</v>
          </cell>
          <cell r="B81" t="str">
            <v>Persediaan Bahan Pembantu</v>
          </cell>
          <cell r="C81" t="str">
            <v>D</v>
          </cell>
          <cell r="D81" t="str">
            <v>NR</v>
          </cell>
        </row>
        <row r="82">
          <cell r="A82">
            <v>1150000</v>
          </cell>
          <cell r="B82" t="str">
            <v>Uang Muka</v>
          </cell>
          <cell r="C82" t="str">
            <v>D</v>
          </cell>
          <cell r="D82" t="str">
            <v>NR</v>
          </cell>
        </row>
        <row r="83">
          <cell r="A83">
            <v>1150001</v>
          </cell>
          <cell r="B83" t="str">
            <v>Uang Muka Pembelian</v>
          </cell>
          <cell r="C83" t="str">
            <v>D</v>
          </cell>
          <cell r="D83" t="str">
            <v>NR</v>
          </cell>
        </row>
        <row r="84">
          <cell r="A84">
            <v>1150002</v>
          </cell>
          <cell r="B84" t="str">
            <v>Uang Muka Dinas</v>
          </cell>
          <cell r="C84" t="str">
            <v>D</v>
          </cell>
          <cell r="D84" t="str">
            <v>NR</v>
          </cell>
        </row>
        <row r="85">
          <cell r="A85">
            <v>1150003</v>
          </cell>
          <cell r="B85" t="str">
            <v>Uang Muka Biaya Listrik, Air &amp; Telepon</v>
          </cell>
          <cell r="C85" t="str">
            <v>D</v>
          </cell>
          <cell r="D85" t="str">
            <v>NR</v>
          </cell>
        </row>
        <row r="86">
          <cell r="A86">
            <v>1150004</v>
          </cell>
          <cell r="B86" t="str">
            <v>Uang Muka Biaya Pemasaran &amp; Umum</v>
          </cell>
          <cell r="C86" t="str">
            <v>D</v>
          </cell>
          <cell r="D86" t="str">
            <v>NR</v>
          </cell>
        </row>
        <row r="87">
          <cell r="A87">
            <v>1150005</v>
          </cell>
          <cell r="B87" t="str">
            <v>Uang Muka Biaya Gaji &amp; Tunjangan</v>
          </cell>
          <cell r="C87" t="str">
            <v>D</v>
          </cell>
          <cell r="D87" t="str">
            <v>NR</v>
          </cell>
        </row>
        <row r="88">
          <cell r="A88">
            <v>1150006</v>
          </cell>
          <cell r="B88" t="str">
            <v>Uang Muka Biaya Pengembangan</v>
          </cell>
          <cell r="C88" t="str">
            <v>D</v>
          </cell>
          <cell r="D88" t="str">
            <v>NR</v>
          </cell>
        </row>
        <row r="89">
          <cell r="A89">
            <v>1150007</v>
          </cell>
          <cell r="B89" t="str">
            <v>Uang Muka Lain-lain</v>
          </cell>
          <cell r="C89" t="str">
            <v>D</v>
          </cell>
          <cell r="D89" t="str">
            <v>NR</v>
          </cell>
        </row>
        <row r="90">
          <cell r="A90">
            <v>1150008</v>
          </cell>
          <cell r="B90" t="str">
            <v>Uang Muka Operasi Survey</v>
          </cell>
          <cell r="C90" t="str">
            <v>D</v>
          </cell>
          <cell r="D90" t="str">
            <v>NR</v>
          </cell>
        </row>
        <row r="91">
          <cell r="A91">
            <v>1150009</v>
          </cell>
          <cell r="B91" t="str">
            <v>Uang Muka Operasi Lab &amp; Office</v>
          </cell>
          <cell r="C91" t="str">
            <v>D</v>
          </cell>
          <cell r="D91" t="str">
            <v>NR</v>
          </cell>
        </row>
        <row r="92">
          <cell r="A92">
            <v>1150010</v>
          </cell>
          <cell r="B92" t="str">
            <v>Uang Muka KC Dumai</v>
          </cell>
          <cell r="C92" t="str">
            <v>D</v>
          </cell>
          <cell r="D92" t="str">
            <v>NR</v>
          </cell>
        </row>
        <row r="93">
          <cell r="A93">
            <v>1160000</v>
          </cell>
          <cell r="B93" t="str">
            <v>Pajak Dibayar Dimuka</v>
          </cell>
          <cell r="C93" t="str">
            <v>D</v>
          </cell>
          <cell r="D93" t="str">
            <v>NR</v>
          </cell>
        </row>
        <row r="94">
          <cell r="A94">
            <v>1160001</v>
          </cell>
          <cell r="B94" t="str">
            <v>Uang Muka Pajak PPh Ps. 21</v>
          </cell>
          <cell r="C94" t="str">
            <v>D</v>
          </cell>
          <cell r="D94" t="str">
            <v>NR</v>
          </cell>
        </row>
        <row r="95">
          <cell r="A95">
            <v>1160002</v>
          </cell>
          <cell r="B95" t="str">
            <v>Uang Muka Pajak PPh Ps. 22</v>
          </cell>
          <cell r="C95" t="str">
            <v>D</v>
          </cell>
          <cell r="D95" t="str">
            <v>NR</v>
          </cell>
        </row>
        <row r="96">
          <cell r="A96">
            <v>1160003</v>
          </cell>
          <cell r="B96" t="str">
            <v>Uang Muka Pajak PPh Ps. 23</v>
          </cell>
          <cell r="C96" t="str">
            <v>D</v>
          </cell>
          <cell r="D96" t="str">
            <v>NR</v>
          </cell>
        </row>
        <row r="97">
          <cell r="A97">
            <v>1160004</v>
          </cell>
          <cell r="B97" t="str">
            <v>Uang Muka Pajak PPh Ps. 25</v>
          </cell>
          <cell r="C97" t="str">
            <v>D</v>
          </cell>
          <cell r="D97" t="str">
            <v>NR</v>
          </cell>
        </row>
        <row r="98">
          <cell r="A98">
            <v>1160005</v>
          </cell>
          <cell r="B98" t="str">
            <v>PPN Masukan</v>
          </cell>
          <cell r="C98" t="str">
            <v>D</v>
          </cell>
          <cell r="D98" t="str">
            <v>NR</v>
          </cell>
        </row>
        <row r="99">
          <cell r="A99">
            <v>1170000</v>
          </cell>
          <cell r="B99" t="str">
            <v>Biaya dibayar Dimuka</v>
          </cell>
          <cell r="C99" t="str">
            <v>D</v>
          </cell>
          <cell r="D99" t="str">
            <v>NR</v>
          </cell>
        </row>
        <row r="100">
          <cell r="A100">
            <v>1171000</v>
          </cell>
          <cell r="B100" t="str">
            <v>Biaya Dibayar Dimuka - Perijinan</v>
          </cell>
          <cell r="C100" t="str">
            <v>D</v>
          </cell>
          <cell r="D100" t="str">
            <v>NR</v>
          </cell>
        </row>
        <row r="101">
          <cell r="A101">
            <v>1172000</v>
          </cell>
          <cell r="B101" t="str">
            <v>Biaya Dibayar Dimuka - Sewa</v>
          </cell>
          <cell r="C101" t="str">
            <v>D</v>
          </cell>
          <cell r="D101" t="str">
            <v>NR</v>
          </cell>
        </row>
        <row r="102">
          <cell r="A102">
            <v>1173000</v>
          </cell>
          <cell r="B102" t="str">
            <v>Biaya Dibayar Dimuka - Sewa Kantor</v>
          </cell>
          <cell r="C102" t="str">
            <v>D</v>
          </cell>
          <cell r="D102" t="str">
            <v>NR</v>
          </cell>
        </row>
        <row r="103">
          <cell r="A103">
            <v>1180000</v>
          </cell>
          <cell r="B103" t="str">
            <v>Aktiva Tetap</v>
          </cell>
          <cell r="C103" t="str">
            <v>D</v>
          </cell>
          <cell r="D103" t="str">
            <v>NR</v>
          </cell>
        </row>
        <row r="104">
          <cell r="A104">
            <v>1181000</v>
          </cell>
          <cell r="B104" t="str">
            <v>Aktiva Tetap Berwujud</v>
          </cell>
          <cell r="C104" t="str">
            <v>D</v>
          </cell>
          <cell r="D104" t="str">
            <v>NR</v>
          </cell>
        </row>
        <row r="105">
          <cell r="A105">
            <v>1181100</v>
          </cell>
          <cell r="B105" t="str">
            <v xml:space="preserve">Peralatan </v>
          </cell>
          <cell r="C105" t="str">
            <v>D</v>
          </cell>
          <cell r="D105" t="str">
            <v>NR</v>
          </cell>
        </row>
        <row r="106">
          <cell r="A106">
            <v>1181101</v>
          </cell>
          <cell r="B106" t="str">
            <v>Peralatan Kantor</v>
          </cell>
          <cell r="C106" t="str">
            <v>D</v>
          </cell>
          <cell r="D106" t="str">
            <v>NR</v>
          </cell>
        </row>
        <row r="107">
          <cell r="A107">
            <v>1181102</v>
          </cell>
          <cell r="B107" t="str">
            <v>Peralatan Lab</v>
          </cell>
          <cell r="C107" t="str">
            <v>D</v>
          </cell>
          <cell r="D107" t="str">
            <v>NR</v>
          </cell>
        </row>
        <row r="108">
          <cell r="A108">
            <v>1181103</v>
          </cell>
          <cell r="B108" t="str">
            <v>Peralatan Survey</v>
          </cell>
          <cell r="C108" t="str">
            <v>D</v>
          </cell>
          <cell r="D108" t="str">
            <v>NR</v>
          </cell>
        </row>
        <row r="109">
          <cell r="A109">
            <v>1181200</v>
          </cell>
          <cell r="B109" t="str">
            <v>Perabotan</v>
          </cell>
          <cell r="C109" t="str">
            <v>D</v>
          </cell>
          <cell r="D109" t="str">
            <v>NR</v>
          </cell>
        </row>
        <row r="110">
          <cell r="A110">
            <v>1181201</v>
          </cell>
          <cell r="B110" t="str">
            <v>Perabotan Kantor</v>
          </cell>
          <cell r="C110" t="str">
            <v>D</v>
          </cell>
          <cell r="D110" t="str">
            <v>NR</v>
          </cell>
        </row>
        <row r="111">
          <cell r="A111">
            <v>1181202</v>
          </cell>
          <cell r="B111" t="str">
            <v>Perabotan Lab</v>
          </cell>
          <cell r="C111" t="str">
            <v>D</v>
          </cell>
          <cell r="D111" t="str">
            <v>NR</v>
          </cell>
        </row>
        <row r="112">
          <cell r="A112">
            <v>1181203</v>
          </cell>
          <cell r="B112" t="str">
            <v>Perabotan Mess</v>
          </cell>
          <cell r="C112" t="str">
            <v>D</v>
          </cell>
          <cell r="D112" t="str">
            <v>NR</v>
          </cell>
        </row>
        <row r="113">
          <cell r="A113">
            <v>1182000</v>
          </cell>
          <cell r="B113" t="str">
            <v xml:space="preserve">Akumulasi Penyusutan Aktiva Tetap </v>
          </cell>
          <cell r="C113" t="str">
            <v>D</v>
          </cell>
          <cell r="D113" t="str">
            <v>NR</v>
          </cell>
        </row>
        <row r="114">
          <cell r="A114">
            <v>1182100</v>
          </cell>
          <cell r="B114" t="str">
            <v>Akm. Peny. Peralatan</v>
          </cell>
          <cell r="C114" t="str">
            <v>D</v>
          </cell>
          <cell r="D114" t="str">
            <v>NR</v>
          </cell>
        </row>
        <row r="115">
          <cell r="A115">
            <v>1182101</v>
          </cell>
          <cell r="B115" t="str">
            <v>Akm. Peny. Peralatan Kantor</v>
          </cell>
          <cell r="C115" t="str">
            <v>D</v>
          </cell>
          <cell r="D115" t="str">
            <v>NR</v>
          </cell>
        </row>
        <row r="116">
          <cell r="A116">
            <v>1182102</v>
          </cell>
          <cell r="B116" t="str">
            <v>Akm. Peny. Peralatan Lab</v>
          </cell>
          <cell r="C116" t="str">
            <v>D</v>
          </cell>
          <cell r="D116" t="str">
            <v>NR</v>
          </cell>
        </row>
        <row r="117">
          <cell r="A117">
            <v>1182103</v>
          </cell>
          <cell r="B117" t="str">
            <v>Akm. Peny. Peralatan Survey</v>
          </cell>
          <cell r="C117" t="str">
            <v>D</v>
          </cell>
          <cell r="D117" t="str">
            <v>NR</v>
          </cell>
        </row>
        <row r="118">
          <cell r="A118">
            <v>1182200</v>
          </cell>
          <cell r="B118" t="str">
            <v>Akm. Peny. Perabotan</v>
          </cell>
          <cell r="C118" t="str">
            <v>D</v>
          </cell>
          <cell r="D118" t="str">
            <v>NR</v>
          </cell>
        </row>
        <row r="119">
          <cell r="A119">
            <v>1182201</v>
          </cell>
          <cell r="B119" t="str">
            <v>Akm. Peny. Perabotan Kantor</v>
          </cell>
          <cell r="C119" t="str">
            <v>D</v>
          </cell>
          <cell r="D119" t="str">
            <v>NR</v>
          </cell>
        </row>
        <row r="120">
          <cell r="A120">
            <v>1182202</v>
          </cell>
          <cell r="B120" t="str">
            <v>Akm. Peny. Perabotan Lab</v>
          </cell>
          <cell r="C120" t="str">
            <v>D</v>
          </cell>
          <cell r="D120" t="str">
            <v>NR</v>
          </cell>
        </row>
        <row r="121">
          <cell r="A121">
            <v>1182203</v>
          </cell>
          <cell r="B121" t="str">
            <v>Akm. Peny. Perabotan Mess</v>
          </cell>
          <cell r="C121" t="str">
            <v>D</v>
          </cell>
          <cell r="D121" t="str">
            <v>NR</v>
          </cell>
        </row>
        <row r="122">
          <cell r="A122">
            <v>1183000</v>
          </cell>
          <cell r="B122" t="str">
            <v>Aktiva Tetap Tidak Berwujud (Net)</v>
          </cell>
          <cell r="C122" t="str">
            <v>D</v>
          </cell>
          <cell r="D122" t="str">
            <v>NR</v>
          </cell>
        </row>
        <row r="123">
          <cell r="A123">
            <v>1183100</v>
          </cell>
          <cell r="B123" t="str">
            <v>BYD - Pendirian</v>
          </cell>
          <cell r="C123" t="str">
            <v>D</v>
          </cell>
          <cell r="D123" t="str">
            <v>NR</v>
          </cell>
        </row>
        <row r="124">
          <cell r="A124">
            <v>1183200</v>
          </cell>
          <cell r="B124" t="str">
            <v>BYD - Renovasi &amp; Sewa Bangunan</v>
          </cell>
          <cell r="C124" t="str">
            <v>D</v>
          </cell>
          <cell r="D124" t="str">
            <v>NR</v>
          </cell>
        </row>
        <row r="125">
          <cell r="A125">
            <v>1184000</v>
          </cell>
          <cell r="B125" t="str">
            <v>Akumulasi Penyusutan Aktiva Tetap Tidak Berwujud</v>
          </cell>
          <cell r="C125" t="str">
            <v>D</v>
          </cell>
          <cell r="D125" t="str">
            <v>NR</v>
          </cell>
        </row>
        <row r="126">
          <cell r="A126">
            <v>1184001</v>
          </cell>
          <cell r="B126" t="str">
            <v>Akm. Amortisasi Biaya Pendirian</v>
          </cell>
          <cell r="C126" t="str">
            <v>D</v>
          </cell>
          <cell r="D126" t="str">
            <v>NR</v>
          </cell>
        </row>
        <row r="127">
          <cell r="A127">
            <v>1184002</v>
          </cell>
          <cell r="B127" t="str">
            <v>Akm. Penyusutan Renovasi Sewa Bangunan</v>
          </cell>
          <cell r="C127" t="str">
            <v>D</v>
          </cell>
          <cell r="D127" t="str">
            <v>NR</v>
          </cell>
        </row>
        <row r="128">
          <cell r="A128">
            <v>1190000</v>
          </cell>
          <cell r="B128" t="str">
            <v>Aktiva Lain-lain</v>
          </cell>
          <cell r="C128" t="str">
            <v>D</v>
          </cell>
          <cell r="D128" t="str">
            <v>NR</v>
          </cell>
        </row>
        <row r="129">
          <cell r="A129">
            <v>1191000</v>
          </cell>
          <cell r="B129" t="str">
            <v>Uang Jaminan</v>
          </cell>
          <cell r="C129" t="str">
            <v>D</v>
          </cell>
          <cell r="D129" t="str">
            <v>NR</v>
          </cell>
        </row>
        <row r="130">
          <cell r="A130">
            <v>1192000</v>
          </cell>
          <cell r="B130" t="str">
            <v>Aktiva Pajak Tangguhan</v>
          </cell>
          <cell r="C130" t="str">
            <v>D</v>
          </cell>
          <cell r="D130" t="str">
            <v>NR</v>
          </cell>
        </row>
        <row r="131">
          <cell r="A131">
            <v>2000000</v>
          </cell>
          <cell r="B131" t="str">
            <v>HUTANG</v>
          </cell>
          <cell r="C131" t="str">
            <v>K</v>
          </cell>
          <cell r="D131" t="str">
            <v>NR</v>
          </cell>
        </row>
        <row r="132">
          <cell r="A132">
            <v>2100000</v>
          </cell>
          <cell r="B132" t="str">
            <v>Hutang Lancar</v>
          </cell>
          <cell r="C132" t="str">
            <v>K</v>
          </cell>
          <cell r="D132" t="str">
            <v>NR</v>
          </cell>
        </row>
        <row r="133">
          <cell r="A133">
            <v>2110000</v>
          </cell>
          <cell r="B133" t="str">
            <v>Hutang Usaha</v>
          </cell>
          <cell r="C133" t="str">
            <v>K</v>
          </cell>
          <cell r="D133" t="str">
            <v>NR</v>
          </cell>
        </row>
        <row r="134">
          <cell r="A134">
            <v>2111000</v>
          </cell>
          <cell r="B134" t="str">
            <v>Hutang Usaha - Supplier</v>
          </cell>
          <cell r="C134" t="str">
            <v>K</v>
          </cell>
          <cell r="D134" t="str">
            <v>NR</v>
          </cell>
        </row>
        <row r="135">
          <cell r="A135">
            <v>2111001</v>
          </cell>
          <cell r="B135" t="str">
            <v>CV. Multi Medika</v>
          </cell>
          <cell r="C135" t="str">
            <v>K</v>
          </cell>
          <cell r="D135" t="str">
            <v>NR</v>
          </cell>
        </row>
        <row r="136">
          <cell r="A136">
            <v>2111002</v>
          </cell>
          <cell r="B136" t="str">
            <v>PT. Aneka Gas Industri</v>
          </cell>
          <cell r="C136" t="str">
            <v>K</v>
          </cell>
          <cell r="D136" t="str">
            <v>NR</v>
          </cell>
        </row>
        <row r="137">
          <cell r="A137">
            <v>2111003</v>
          </cell>
          <cell r="B137" t="str">
            <v>Hotel Best Western</v>
          </cell>
          <cell r="C137" t="str">
            <v>K</v>
          </cell>
          <cell r="D137" t="str">
            <v>NR</v>
          </cell>
        </row>
        <row r="138">
          <cell r="A138">
            <v>2111004</v>
          </cell>
          <cell r="B138" t="str">
            <v>PT. Bahana Komputer</v>
          </cell>
          <cell r="C138" t="str">
            <v>K</v>
          </cell>
          <cell r="D138" t="str">
            <v>NR</v>
          </cell>
        </row>
        <row r="139">
          <cell r="A139">
            <v>2111005</v>
          </cell>
          <cell r="B139" t="str">
            <v>Percetakan Anugrah</v>
          </cell>
          <cell r="C139" t="str">
            <v>K</v>
          </cell>
          <cell r="D139" t="str">
            <v>NR</v>
          </cell>
        </row>
        <row r="140">
          <cell r="A140">
            <v>2111006</v>
          </cell>
          <cell r="B140" t="str">
            <v>Intercine International - Valas</v>
          </cell>
          <cell r="C140" t="str">
            <v>K</v>
          </cell>
          <cell r="D140" t="str">
            <v>NR</v>
          </cell>
        </row>
        <row r="141">
          <cell r="A141">
            <v>2111007</v>
          </cell>
          <cell r="B141" t="str">
            <v>DR. VARWAY</v>
          </cell>
          <cell r="C141" t="str">
            <v>K</v>
          </cell>
          <cell r="D141" t="str">
            <v>NR</v>
          </cell>
        </row>
        <row r="142">
          <cell r="A142">
            <v>2111008</v>
          </cell>
          <cell r="B142" t="str">
            <v>GAFTA International</v>
          </cell>
          <cell r="C142" t="str">
            <v>K</v>
          </cell>
          <cell r="D142" t="str">
            <v>NR</v>
          </cell>
        </row>
        <row r="143">
          <cell r="A143">
            <v>2111009</v>
          </cell>
          <cell r="B143" t="str">
            <v>Biro Titipan Kilat GED</v>
          </cell>
          <cell r="C143" t="str">
            <v>K</v>
          </cell>
          <cell r="D143" t="str">
            <v>NR</v>
          </cell>
        </row>
        <row r="144">
          <cell r="A144">
            <v>2111010</v>
          </cell>
          <cell r="B144" t="str">
            <v>Hotel Asean</v>
          </cell>
          <cell r="C144" t="str">
            <v>K</v>
          </cell>
          <cell r="D144" t="str">
            <v>NR</v>
          </cell>
        </row>
        <row r="145">
          <cell r="A145">
            <v>2111011</v>
          </cell>
          <cell r="B145" t="str">
            <v xml:space="preserve">Dry &amp; Wash </v>
          </cell>
          <cell r="C145" t="str">
            <v>K</v>
          </cell>
          <cell r="D145" t="str">
            <v>NR</v>
          </cell>
        </row>
        <row r="146">
          <cell r="A146">
            <v>2111012</v>
          </cell>
          <cell r="B146" t="str">
            <v>Mitra Tours &amp; Travel</v>
          </cell>
          <cell r="C146" t="str">
            <v>K</v>
          </cell>
          <cell r="D146" t="str">
            <v>NR</v>
          </cell>
        </row>
        <row r="147">
          <cell r="A147">
            <v>2111013</v>
          </cell>
          <cell r="B147" t="str">
            <v>Sinwa -Secure Lock</v>
          </cell>
          <cell r="C147" t="str">
            <v>K</v>
          </cell>
          <cell r="D147" t="str">
            <v>NR</v>
          </cell>
        </row>
        <row r="148">
          <cell r="A148">
            <v>2111014</v>
          </cell>
          <cell r="B148" t="str">
            <v>PT.AZIZI KENCANA WISATA</v>
          </cell>
          <cell r="C148" t="str">
            <v>K</v>
          </cell>
          <cell r="D148" t="str">
            <v>NR</v>
          </cell>
        </row>
        <row r="149">
          <cell r="A149">
            <v>2111015</v>
          </cell>
          <cell r="B149" t="str">
            <v>PT.Ants Car Rental</v>
          </cell>
          <cell r="C149" t="str">
            <v>K</v>
          </cell>
          <cell r="D149" t="str">
            <v>NR</v>
          </cell>
        </row>
        <row r="150">
          <cell r="A150">
            <v>2111016</v>
          </cell>
          <cell r="B150" t="str">
            <v>PT.Pelindo</v>
          </cell>
          <cell r="C150" t="str">
            <v>K</v>
          </cell>
          <cell r="D150" t="str">
            <v>NR</v>
          </cell>
        </row>
        <row r="151">
          <cell r="A151">
            <v>2111017</v>
          </cell>
          <cell r="B151" t="str">
            <v>AC Services</v>
          </cell>
          <cell r="C151" t="str">
            <v>K</v>
          </cell>
          <cell r="D151" t="str">
            <v>NR</v>
          </cell>
        </row>
        <row r="152">
          <cell r="A152">
            <v>2111018</v>
          </cell>
          <cell r="B152" t="str">
            <v>Biro Titipan Kilat Tiki JNE</v>
          </cell>
          <cell r="C152" t="str">
            <v>K</v>
          </cell>
          <cell r="D152" t="str">
            <v>NR</v>
          </cell>
        </row>
        <row r="153">
          <cell r="A153">
            <v>2111019</v>
          </cell>
          <cell r="B153" t="str">
            <v>Biro Titipan Kilat Tiki Royal Cargo</v>
          </cell>
          <cell r="C153" t="str">
            <v>K</v>
          </cell>
          <cell r="D153" t="str">
            <v>NR</v>
          </cell>
        </row>
        <row r="154">
          <cell r="A154">
            <v>2111020</v>
          </cell>
          <cell r="B154" t="str">
            <v>PT.Telkomsel</v>
          </cell>
          <cell r="C154" t="str">
            <v>K</v>
          </cell>
          <cell r="D154" t="str">
            <v>NR</v>
          </cell>
        </row>
        <row r="155">
          <cell r="A155">
            <v>2112000</v>
          </cell>
          <cell r="B155" t="str">
            <v>Hutang Usaha - Intercompany</v>
          </cell>
          <cell r="C155" t="str">
            <v>K</v>
          </cell>
          <cell r="D155" t="str">
            <v>NR</v>
          </cell>
        </row>
        <row r="156">
          <cell r="A156">
            <v>2112001</v>
          </cell>
          <cell r="B156" t="str">
            <v>Schutter Malaysia</v>
          </cell>
          <cell r="C156" t="str">
            <v>K</v>
          </cell>
          <cell r="D156" t="str">
            <v>NR</v>
          </cell>
        </row>
        <row r="157">
          <cell r="A157">
            <v>2112002</v>
          </cell>
          <cell r="B157" t="str">
            <v>Schutter Singapore</v>
          </cell>
          <cell r="C157" t="str">
            <v>K</v>
          </cell>
          <cell r="D157" t="str">
            <v>NR</v>
          </cell>
        </row>
        <row r="158">
          <cell r="A158">
            <v>2120000</v>
          </cell>
          <cell r="B158" t="str">
            <v xml:space="preserve">Hutang Pajak </v>
          </cell>
          <cell r="C158" t="str">
            <v>K</v>
          </cell>
          <cell r="D158" t="str">
            <v>NR</v>
          </cell>
        </row>
        <row r="159">
          <cell r="A159">
            <v>2120001</v>
          </cell>
          <cell r="B159" t="str">
            <v>Hutang Pajak Pasal 23</v>
          </cell>
          <cell r="C159" t="str">
            <v>K</v>
          </cell>
          <cell r="D159" t="str">
            <v>NR</v>
          </cell>
        </row>
        <row r="160">
          <cell r="A160">
            <v>2120002</v>
          </cell>
          <cell r="B160" t="str">
            <v>Hutang PPn Keluaran</v>
          </cell>
          <cell r="C160" t="str">
            <v>K</v>
          </cell>
          <cell r="D160" t="str">
            <v>NR</v>
          </cell>
        </row>
        <row r="161">
          <cell r="A161">
            <v>2130000</v>
          </cell>
          <cell r="B161" t="str">
            <v>Hutang Lain-lain</v>
          </cell>
          <cell r="C161" t="str">
            <v>K</v>
          </cell>
          <cell r="D161" t="str">
            <v>NR</v>
          </cell>
        </row>
        <row r="162">
          <cell r="A162">
            <v>2130001</v>
          </cell>
          <cell r="B162" t="str">
            <v>Pengurusan IKTA Mr. Kumaran</v>
          </cell>
          <cell r="C162" t="str">
            <v>K</v>
          </cell>
          <cell r="D162" t="str">
            <v>NR</v>
          </cell>
        </row>
        <row r="163">
          <cell r="A163">
            <v>2200000</v>
          </cell>
          <cell r="B163" t="str">
            <v>Hutang Jangka Panjang</v>
          </cell>
          <cell r="C163" t="str">
            <v>K</v>
          </cell>
          <cell r="D163" t="str">
            <v>NR</v>
          </cell>
        </row>
        <row r="164">
          <cell r="A164">
            <v>2220000</v>
          </cell>
          <cell r="B164" t="str">
            <v xml:space="preserve">Hutang Affiliasi </v>
          </cell>
          <cell r="C164" t="str">
            <v>K</v>
          </cell>
          <cell r="D164" t="str">
            <v>NR</v>
          </cell>
        </row>
        <row r="165">
          <cell r="A165">
            <v>2220001</v>
          </cell>
          <cell r="B165" t="str">
            <v>Hutang Afiliasi (IDR)</v>
          </cell>
          <cell r="C165" t="str">
            <v>K</v>
          </cell>
          <cell r="D165" t="str">
            <v>NR</v>
          </cell>
        </row>
        <row r="166">
          <cell r="A166">
            <v>2230000</v>
          </cell>
          <cell r="B166" t="str">
            <v xml:space="preserve">Pinjaman Intercompany </v>
          </cell>
          <cell r="C166" t="str">
            <v>K</v>
          </cell>
          <cell r="D166" t="str">
            <v>NR</v>
          </cell>
        </row>
        <row r="167">
          <cell r="A167">
            <v>2230001</v>
          </cell>
          <cell r="B167" t="str">
            <v xml:space="preserve">Pinjaman pada Schutter International BV </v>
          </cell>
          <cell r="C167" t="str">
            <v>K</v>
          </cell>
          <cell r="D167" t="str">
            <v>NR</v>
          </cell>
        </row>
        <row r="168">
          <cell r="A168">
            <v>3000000</v>
          </cell>
          <cell r="B168" t="str">
            <v>Ekuitas</v>
          </cell>
          <cell r="C168" t="str">
            <v>K</v>
          </cell>
          <cell r="D168" t="str">
            <v>NR</v>
          </cell>
        </row>
        <row r="169">
          <cell r="A169">
            <v>3100000</v>
          </cell>
          <cell r="B169" t="str">
            <v xml:space="preserve">Modal </v>
          </cell>
          <cell r="C169" t="str">
            <v>K</v>
          </cell>
          <cell r="D169" t="str">
            <v>NR</v>
          </cell>
        </row>
        <row r="170">
          <cell r="A170">
            <v>3110000</v>
          </cell>
          <cell r="B170" t="str">
            <v>Modal Saham Ditempatkan dan Disetor Penuh</v>
          </cell>
          <cell r="C170" t="str">
            <v>K</v>
          </cell>
          <cell r="D170" t="str">
            <v>NR</v>
          </cell>
        </row>
        <row r="171">
          <cell r="A171">
            <v>3110001</v>
          </cell>
          <cell r="B171" t="str">
            <v>Modal Saham - PT. Surveyor Indonesia</v>
          </cell>
          <cell r="C171" t="str">
            <v>K</v>
          </cell>
          <cell r="D171" t="str">
            <v>NR</v>
          </cell>
        </row>
        <row r="172">
          <cell r="A172">
            <v>3110002</v>
          </cell>
          <cell r="B172" t="str">
            <v>Modal Saham - Schutter International</v>
          </cell>
          <cell r="C172" t="str">
            <v>K</v>
          </cell>
          <cell r="D172" t="str">
            <v>NR</v>
          </cell>
        </row>
        <row r="173">
          <cell r="A173">
            <v>3120000</v>
          </cell>
          <cell r="B173" t="str">
            <v>Tambahan Modal Disetor</v>
          </cell>
          <cell r="C173" t="str">
            <v>K</v>
          </cell>
          <cell r="D173" t="str">
            <v>NR</v>
          </cell>
        </row>
        <row r="174">
          <cell r="A174">
            <v>3120001</v>
          </cell>
          <cell r="B174" t="str">
            <v>Modal Disetor - PT. Surveyor Indonesia</v>
          </cell>
          <cell r="C174" t="str">
            <v>K</v>
          </cell>
          <cell r="D174" t="str">
            <v>NR</v>
          </cell>
        </row>
        <row r="175">
          <cell r="A175">
            <v>3120002</v>
          </cell>
          <cell r="B175" t="str">
            <v>Modal Disetor - Schutter B.V</v>
          </cell>
          <cell r="C175" t="str">
            <v>K</v>
          </cell>
          <cell r="D175" t="str">
            <v>NR</v>
          </cell>
        </row>
        <row r="176">
          <cell r="A176">
            <v>3130000</v>
          </cell>
          <cell r="B176" t="str">
            <v xml:space="preserve">Modal Sumbangan </v>
          </cell>
          <cell r="C176" t="str">
            <v>K</v>
          </cell>
          <cell r="D176" t="str">
            <v>NR</v>
          </cell>
        </row>
        <row r="177">
          <cell r="A177">
            <v>3130001</v>
          </cell>
          <cell r="B177" t="str">
            <v xml:space="preserve">Modal Sumbangan  - Schutter BV </v>
          </cell>
          <cell r="C177" t="str">
            <v>K</v>
          </cell>
          <cell r="D177" t="str">
            <v>NR</v>
          </cell>
        </row>
        <row r="178">
          <cell r="A178">
            <v>3600000</v>
          </cell>
          <cell r="B178" t="str">
            <v>Selisih Kurs</v>
          </cell>
          <cell r="C178" t="str">
            <v>K</v>
          </cell>
          <cell r="D178" t="str">
            <v>NR</v>
          </cell>
        </row>
        <row r="179">
          <cell r="A179">
            <v>3800000</v>
          </cell>
          <cell r="B179" t="str">
            <v>Laba Ditahan</v>
          </cell>
          <cell r="C179" t="str">
            <v>K</v>
          </cell>
          <cell r="D179" t="str">
            <v>NR</v>
          </cell>
        </row>
        <row r="180">
          <cell r="A180">
            <v>3900000</v>
          </cell>
          <cell r="B180" t="str">
            <v>Laba Periode Berjalan</v>
          </cell>
          <cell r="C180" t="str">
            <v>K</v>
          </cell>
          <cell r="D180" t="str">
            <v>NR</v>
          </cell>
        </row>
        <row r="181">
          <cell r="A181">
            <v>4000000</v>
          </cell>
          <cell r="B181" t="str">
            <v>Pendapatan</v>
          </cell>
          <cell r="C181" t="str">
            <v>-</v>
          </cell>
          <cell r="D181" t="str">
            <v>-</v>
          </cell>
        </row>
        <row r="182">
          <cell r="A182">
            <v>4100000</v>
          </cell>
          <cell r="B182" t="str">
            <v>Pendapatan Jasa</v>
          </cell>
          <cell r="C182" t="str">
            <v>-</v>
          </cell>
          <cell r="D182" t="str">
            <v>-</v>
          </cell>
        </row>
        <row r="183">
          <cell r="A183">
            <v>4100001</v>
          </cell>
          <cell r="B183" t="str">
            <v>Pendapatan Survey</v>
          </cell>
          <cell r="C183" t="str">
            <v>K</v>
          </cell>
          <cell r="D183" t="str">
            <v>LR</v>
          </cell>
        </row>
        <row r="184">
          <cell r="A184">
            <v>4100002</v>
          </cell>
          <cell r="B184" t="str">
            <v>Pendapatan Analisa Laboratorium</v>
          </cell>
          <cell r="C184" t="str">
            <v>K</v>
          </cell>
          <cell r="D184" t="str">
            <v>LR</v>
          </cell>
        </row>
        <row r="185">
          <cell r="A185">
            <v>5000000</v>
          </cell>
          <cell r="B185" t="str">
            <v>Biaya Usaha</v>
          </cell>
          <cell r="C185" t="str">
            <v>-</v>
          </cell>
          <cell r="D185" t="str">
            <v>-</v>
          </cell>
        </row>
        <row r="186">
          <cell r="A186">
            <v>5100000</v>
          </cell>
          <cell r="B186" t="str">
            <v>Beban Jasa</v>
          </cell>
          <cell r="C186" t="str">
            <v>-</v>
          </cell>
          <cell r="D186" t="str">
            <v>-</v>
          </cell>
        </row>
        <row r="187">
          <cell r="A187">
            <v>5100001</v>
          </cell>
          <cell r="B187" t="str">
            <v>Bahan Kimia Lab</v>
          </cell>
          <cell r="C187" t="str">
            <v>D</v>
          </cell>
          <cell r="D187" t="str">
            <v>LR</v>
          </cell>
        </row>
        <row r="188">
          <cell r="A188">
            <v>5100002</v>
          </cell>
          <cell r="B188" t="str">
            <v>Bahan Survey</v>
          </cell>
          <cell r="C188" t="str">
            <v>D</v>
          </cell>
          <cell r="D188" t="str">
            <v>LR</v>
          </cell>
        </row>
        <row r="189">
          <cell r="A189">
            <v>5100003</v>
          </cell>
          <cell r="B189" t="str">
            <v>Bahan Penolong Analisa</v>
          </cell>
          <cell r="C189" t="str">
            <v>D</v>
          </cell>
          <cell r="D189" t="str">
            <v>LR</v>
          </cell>
        </row>
        <row r="190">
          <cell r="A190">
            <v>5100004</v>
          </cell>
          <cell r="B190" t="str">
            <v>Biaya Operasi Survey</v>
          </cell>
          <cell r="C190" t="str">
            <v>D</v>
          </cell>
          <cell r="D190" t="str">
            <v>LR</v>
          </cell>
        </row>
        <row r="191">
          <cell r="A191">
            <v>5200000</v>
          </cell>
          <cell r="B191" t="str">
            <v>Biaya Administrasi dan umum</v>
          </cell>
          <cell r="C191" t="str">
            <v>-</v>
          </cell>
          <cell r="D191" t="str">
            <v>-</v>
          </cell>
        </row>
        <row r="192">
          <cell r="A192">
            <v>5201000</v>
          </cell>
          <cell r="B192" t="str">
            <v xml:space="preserve">Biaya Personil Surveyor </v>
          </cell>
          <cell r="C192" t="str">
            <v>-</v>
          </cell>
          <cell r="D192" t="str">
            <v>-</v>
          </cell>
        </row>
        <row r="193">
          <cell r="A193">
            <v>5201001</v>
          </cell>
          <cell r="B193" t="str">
            <v>Gaji surveyor</v>
          </cell>
          <cell r="C193" t="str">
            <v>D</v>
          </cell>
          <cell r="D193" t="str">
            <v>LR</v>
          </cell>
        </row>
        <row r="194">
          <cell r="A194">
            <v>5201002</v>
          </cell>
          <cell r="B194" t="str">
            <v>Asuransi jamsostek</v>
          </cell>
          <cell r="C194" t="str">
            <v>D</v>
          </cell>
          <cell r="D194" t="str">
            <v>LR</v>
          </cell>
        </row>
        <row r="195">
          <cell r="A195">
            <v>5201003</v>
          </cell>
          <cell r="B195" t="str">
            <v>Tunjangan uang Makan</v>
          </cell>
          <cell r="C195" t="str">
            <v>D</v>
          </cell>
          <cell r="D195" t="str">
            <v>LR</v>
          </cell>
        </row>
        <row r="196">
          <cell r="A196">
            <v>5201004</v>
          </cell>
          <cell r="B196" t="str">
            <v>Tunjangan uang Lembur</v>
          </cell>
          <cell r="C196" t="str">
            <v>D</v>
          </cell>
          <cell r="D196" t="str">
            <v>LR</v>
          </cell>
        </row>
        <row r="197">
          <cell r="A197">
            <v>5201005</v>
          </cell>
          <cell r="B197" t="str">
            <v>Tunjangan uang PPh 21</v>
          </cell>
          <cell r="C197" t="str">
            <v>D</v>
          </cell>
          <cell r="D197" t="str">
            <v>LR</v>
          </cell>
        </row>
        <row r="198">
          <cell r="A198">
            <v>5201006</v>
          </cell>
          <cell r="B198" t="str">
            <v>Tunjangan Perawatan dan Perobatan</v>
          </cell>
          <cell r="C198" t="str">
            <v>D</v>
          </cell>
          <cell r="D198" t="str">
            <v>LR</v>
          </cell>
        </row>
        <row r="199">
          <cell r="A199">
            <v>5201007</v>
          </cell>
          <cell r="B199" t="str">
            <v>Biaya Perjalanan dinas</v>
          </cell>
          <cell r="C199" t="str">
            <v>D</v>
          </cell>
          <cell r="D199" t="str">
            <v>LR</v>
          </cell>
        </row>
        <row r="200">
          <cell r="A200">
            <v>5202000</v>
          </cell>
          <cell r="B200" t="str">
            <v xml:space="preserve">Biaya Personil Analist Lab </v>
          </cell>
          <cell r="C200" t="str">
            <v>-</v>
          </cell>
          <cell r="D200" t="str">
            <v>-</v>
          </cell>
        </row>
        <row r="201">
          <cell r="A201">
            <v>5202001</v>
          </cell>
          <cell r="B201" t="str">
            <v>Gaji analis lab</v>
          </cell>
          <cell r="C201" t="str">
            <v>D</v>
          </cell>
          <cell r="D201" t="str">
            <v>LR</v>
          </cell>
        </row>
        <row r="202">
          <cell r="A202">
            <v>5202002</v>
          </cell>
          <cell r="B202" t="str">
            <v>Asuransi jamsostek</v>
          </cell>
          <cell r="C202" t="str">
            <v>D</v>
          </cell>
          <cell r="D202" t="str">
            <v>LR</v>
          </cell>
        </row>
        <row r="203">
          <cell r="A203">
            <v>5202003</v>
          </cell>
          <cell r="B203" t="str">
            <v>Tunjangan uang Makan</v>
          </cell>
          <cell r="C203" t="str">
            <v>D</v>
          </cell>
          <cell r="D203" t="str">
            <v>LR</v>
          </cell>
        </row>
        <row r="204">
          <cell r="A204">
            <v>5202004</v>
          </cell>
          <cell r="B204" t="str">
            <v>Tunjangan uang Lembur</v>
          </cell>
          <cell r="C204" t="str">
            <v>D</v>
          </cell>
          <cell r="D204" t="str">
            <v>LR</v>
          </cell>
        </row>
        <row r="205">
          <cell r="A205">
            <v>5202005</v>
          </cell>
          <cell r="B205" t="str">
            <v>Tunjangan PPh 21</v>
          </cell>
          <cell r="C205" t="str">
            <v>D</v>
          </cell>
          <cell r="D205" t="str">
            <v>LR</v>
          </cell>
        </row>
        <row r="206">
          <cell r="A206">
            <v>5202006</v>
          </cell>
          <cell r="B206" t="str">
            <v>Tunjangan Perawatan dan Perobatan</v>
          </cell>
          <cell r="C206" t="str">
            <v>D</v>
          </cell>
          <cell r="D206" t="str">
            <v>LR</v>
          </cell>
        </row>
        <row r="207">
          <cell r="A207">
            <v>5202007</v>
          </cell>
          <cell r="B207" t="str">
            <v>Biaya Perjalanan dinas</v>
          </cell>
          <cell r="C207" t="str">
            <v>D</v>
          </cell>
          <cell r="D207" t="str">
            <v>LR</v>
          </cell>
        </row>
        <row r="208">
          <cell r="A208">
            <v>5203000</v>
          </cell>
          <cell r="B208" t="str">
            <v>Biaya Personil Kantor</v>
          </cell>
          <cell r="C208" t="str">
            <v>-</v>
          </cell>
          <cell r="D208" t="str">
            <v>-</v>
          </cell>
        </row>
        <row r="209">
          <cell r="A209">
            <v>5203001</v>
          </cell>
          <cell r="B209" t="str">
            <v>Gaji Direksi &amp; Manager</v>
          </cell>
          <cell r="C209" t="str">
            <v>D</v>
          </cell>
          <cell r="D209" t="str">
            <v>LR</v>
          </cell>
        </row>
        <row r="210">
          <cell r="A210">
            <v>5203002</v>
          </cell>
          <cell r="B210" t="str">
            <v>Asuransi jamsostek</v>
          </cell>
          <cell r="C210" t="str">
            <v>D</v>
          </cell>
          <cell r="D210" t="str">
            <v>LR</v>
          </cell>
        </row>
        <row r="211">
          <cell r="A211">
            <v>5203003</v>
          </cell>
          <cell r="B211" t="str">
            <v>Biaya Makan Direksi &amp; Manager</v>
          </cell>
          <cell r="C211" t="str">
            <v>D</v>
          </cell>
          <cell r="D211" t="str">
            <v>LR</v>
          </cell>
        </row>
        <row r="212">
          <cell r="A212">
            <v>5203004</v>
          </cell>
          <cell r="B212" t="str">
            <v>Biaya Laundry Pakaian</v>
          </cell>
          <cell r="C212" t="str">
            <v>D</v>
          </cell>
          <cell r="D212" t="str">
            <v>LR</v>
          </cell>
        </row>
        <row r="213">
          <cell r="A213">
            <v>5203005</v>
          </cell>
          <cell r="B213" t="str">
            <v>Biaya PPh 21</v>
          </cell>
          <cell r="C213" t="str">
            <v>D</v>
          </cell>
          <cell r="D213" t="str">
            <v>LR</v>
          </cell>
        </row>
        <row r="214">
          <cell r="A214">
            <v>5203006</v>
          </cell>
          <cell r="B214" t="str">
            <v>Biaya Perawatan dan Perobatan</v>
          </cell>
          <cell r="C214" t="str">
            <v>D</v>
          </cell>
          <cell r="D214" t="str">
            <v>LR</v>
          </cell>
        </row>
        <row r="215">
          <cell r="A215">
            <v>5203007</v>
          </cell>
          <cell r="B215" t="str">
            <v>Biaya Perjalanan dinas</v>
          </cell>
          <cell r="C215" t="str">
            <v>D</v>
          </cell>
          <cell r="D215" t="str">
            <v>LR</v>
          </cell>
        </row>
        <row r="216">
          <cell r="A216">
            <v>5203008</v>
          </cell>
          <cell r="B216" t="str">
            <v>Credit Card Direksi</v>
          </cell>
          <cell r="C216" t="str">
            <v>D</v>
          </cell>
          <cell r="D216" t="str">
            <v>LR</v>
          </cell>
        </row>
        <row r="217">
          <cell r="A217">
            <v>5203009</v>
          </cell>
          <cell r="B217" t="str">
            <v>Gaji Staf &amp; adm kantor</v>
          </cell>
          <cell r="C217" t="str">
            <v>D</v>
          </cell>
          <cell r="D217" t="str">
            <v>LR</v>
          </cell>
        </row>
        <row r="218">
          <cell r="A218">
            <v>5203010</v>
          </cell>
          <cell r="B218" t="str">
            <v>Asuransi jamsostek</v>
          </cell>
          <cell r="C218" t="str">
            <v>D</v>
          </cell>
          <cell r="D218" t="str">
            <v>LR</v>
          </cell>
        </row>
        <row r="219">
          <cell r="A219">
            <v>5203011</v>
          </cell>
          <cell r="B219" t="str">
            <v>Tunjangan uang Makan</v>
          </cell>
          <cell r="C219" t="str">
            <v>D</v>
          </cell>
          <cell r="D219" t="str">
            <v>LR</v>
          </cell>
        </row>
        <row r="220">
          <cell r="A220">
            <v>5203012</v>
          </cell>
          <cell r="B220" t="str">
            <v>Tunjangan uang Lembur</v>
          </cell>
          <cell r="C220" t="str">
            <v>D</v>
          </cell>
          <cell r="D220" t="str">
            <v>LR</v>
          </cell>
        </row>
        <row r="221">
          <cell r="A221">
            <v>5203013</v>
          </cell>
          <cell r="B221" t="str">
            <v>Tunjangan PPh 21</v>
          </cell>
          <cell r="C221" t="str">
            <v>D</v>
          </cell>
          <cell r="D221" t="str">
            <v>LR</v>
          </cell>
        </row>
        <row r="222">
          <cell r="A222">
            <v>5203014</v>
          </cell>
          <cell r="B222" t="str">
            <v>Tunjangan Perawatan dan Perobatan</v>
          </cell>
          <cell r="C222" t="str">
            <v>D</v>
          </cell>
          <cell r="D222" t="str">
            <v>LR</v>
          </cell>
        </row>
        <row r="223">
          <cell r="A223">
            <v>5203015</v>
          </cell>
          <cell r="B223" t="str">
            <v>Biaya Perjalanan dinas</v>
          </cell>
          <cell r="C223" t="str">
            <v>D</v>
          </cell>
          <cell r="D223" t="str">
            <v>LR</v>
          </cell>
        </row>
        <row r="224">
          <cell r="A224">
            <v>5204000</v>
          </cell>
          <cell r="B224" t="str">
            <v xml:space="preserve">Biaya Peralatan kantor </v>
          </cell>
          <cell r="C224" t="str">
            <v>D</v>
          </cell>
          <cell r="D224" t="str">
            <v>LR</v>
          </cell>
        </row>
        <row r="225">
          <cell r="A225">
            <v>5204001</v>
          </cell>
          <cell r="B225" t="str">
            <v>Biaya Alat Tulis Kantor</v>
          </cell>
          <cell r="C225" t="str">
            <v>D</v>
          </cell>
          <cell r="D225" t="str">
            <v>LR</v>
          </cell>
        </row>
        <row r="226">
          <cell r="A226">
            <v>5204002</v>
          </cell>
          <cell r="B226" t="str">
            <v>Biaya Fotocopy &amp; cetak</v>
          </cell>
          <cell r="C226" t="str">
            <v>D</v>
          </cell>
          <cell r="D226" t="str">
            <v>LR</v>
          </cell>
        </row>
        <row r="227">
          <cell r="A227">
            <v>5204003</v>
          </cell>
          <cell r="B227" t="str">
            <v>Biaya Materai</v>
          </cell>
          <cell r="C227" t="str">
            <v>D</v>
          </cell>
          <cell r="D227" t="str">
            <v>LR</v>
          </cell>
        </row>
        <row r="228">
          <cell r="A228">
            <v>5205000</v>
          </cell>
          <cell r="B228" t="str">
            <v xml:space="preserve">Biaya Fasilitas Kantor dan Mess </v>
          </cell>
          <cell r="C228" t="str">
            <v>-</v>
          </cell>
          <cell r="D228" t="str">
            <v>-</v>
          </cell>
        </row>
        <row r="229">
          <cell r="A229">
            <v>5205001</v>
          </cell>
          <cell r="B229" t="str">
            <v>Biaya Telepon Kantor Medan</v>
          </cell>
          <cell r="C229" t="str">
            <v>D</v>
          </cell>
          <cell r="D229" t="str">
            <v>LR</v>
          </cell>
        </row>
        <row r="230">
          <cell r="A230">
            <v>5205002</v>
          </cell>
          <cell r="B230" t="str">
            <v>Biaya HP (Mobile) Personil</v>
          </cell>
          <cell r="C230" t="str">
            <v>D</v>
          </cell>
          <cell r="D230" t="str">
            <v>LR</v>
          </cell>
        </row>
        <row r="231">
          <cell r="A231">
            <v>5205003</v>
          </cell>
          <cell r="B231" t="str">
            <v xml:space="preserve">Biaya Listrik,Air &amp; Gas kantor Medan/Belawan </v>
          </cell>
          <cell r="C231" t="str">
            <v>D</v>
          </cell>
          <cell r="D231" t="str">
            <v>LR</v>
          </cell>
        </row>
        <row r="232">
          <cell r="A232">
            <v>5205004</v>
          </cell>
          <cell r="B232" t="str">
            <v>Biaya BBM Genset</v>
          </cell>
          <cell r="C232" t="str">
            <v>D</v>
          </cell>
          <cell r="D232" t="str">
            <v>LR</v>
          </cell>
        </row>
        <row r="233">
          <cell r="A233">
            <v>5205005</v>
          </cell>
          <cell r="B233" t="str">
            <v>Biaya Listrik ,Air &amp; Telepon Mess</v>
          </cell>
          <cell r="C233" t="str">
            <v>D</v>
          </cell>
          <cell r="D233" t="str">
            <v>LR</v>
          </cell>
        </row>
        <row r="234">
          <cell r="A234">
            <v>5205006</v>
          </cell>
          <cell r="B234" t="str">
            <v>Biaya Listrik ,Air &amp; Telepon Kantor Dumai</v>
          </cell>
          <cell r="C234" t="str">
            <v>D</v>
          </cell>
          <cell r="D234" t="str">
            <v>LR</v>
          </cell>
        </row>
        <row r="235">
          <cell r="A235">
            <v>5205007</v>
          </cell>
          <cell r="B235" t="str">
            <v>Biaya Telepon Kantor Belawan</v>
          </cell>
          <cell r="C235" t="str">
            <v>D</v>
          </cell>
          <cell r="D235" t="str">
            <v>LR</v>
          </cell>
        </row>
        <row r="236">
          <cell r="A236">
            <v>5206000</v>
          </cell>
          <cell r="B236" t="str">
            <v xml:space="preserve">Biaya Legal </v>
          </cell>
          <cell r="C236" t="str">
            <v>-</v>
          </cell>
          <cell r="D236" t="str">
            <v>-</v>
          </cell>
        </row>
        <row r="237">
          <cell r="A237">
            <v>5206001</v>
          </cell>
          <cell r="B237" t="str">
            <v>Biaya Perijinan</v>
          </cell>
          <cell r="C237" t="str">
            <v>D</v>
          </cell>
          <cell r="D237" t="str">
            <v>LR</v>
          </cell>
        </row>
        <row r="238">
          <cell r="A238">
            <v>5207000</v>
          </cell>
          <cell r="B238" t="str">
            <v>Biaya Pemasaran</v>
          </cell>
          <cell r="C238" t="str">
            <v>-</v>
          </cell>
          <cell r="D238" t="str">
            <v>-</v>
          </cell>
        </row>
        <row r="239">
          <cell r="A239">
            <v>5207001</v>
          </cell>
          <cell r="B239" t="str">
            <v>Biaya Iklan</v>
          </cell>
          <cell r="C239" t="str">
            <v>D</v>
          </cell>
          <cell r="D239" t="str">
            <v>LR</v>
          </cell>
        </row>
        <row r="240">
          <cell r="A240">
            <v>5207002</v>
          </cell>
          <cell r="B240" t="str">
            <v>Biaya Entertainment</v>
          </cell>
          <cell r="C240" t="str">
            <v>D</v>
          </cell>
          <cell r="D240" t="str">
            <v>LR</v>
          </cell>
        </row>
        <row r="241">
          <cell r="A241">
            <v>5208000</v>
          </cell>
          <cell r="B241" t="str">
            <v xml:space="preserve">Biaya Perlengkapan </v>
          </cell>
          <cell r="C241" t="str">
            <v>-</v>
          </cell>
          <cell r="D241" t="str">
            <v>-</v>
          </cell>
        </row>
        <row r="242">
          <cell r="A242">
            <v>5208001</v>
          </cell>
          <cell r="B242" t="str">
            <v>Biaya Perlengkapan kantor</v>
          </cell>
          <cell r="C242" t="str">
            <v>D</v>
          </cell>
          <cell r="D242" t="str">
            <v>LR</v>
          </cell>
        </row>
        <row r="243">
          <cell r="A243">
            <v>5208002</v>
          </cell>
          <cell r="B243" t="str">
            <v>Biaya Perlengkapan Mess</v>
          </cell>
          <cell r="C243" t="str">
            <v>D</v>
          </cell>
          <cell r="D243" t="str">
            <v>LR</v>
          </cell>
        </row>
        <row r="244">
          <cell r="A244">
            <v>5208003</v>
          </cell>
          <cell r="B244" t="str">
            <v>Biaya Perlengkapan survey</v>
          </cell>
          <cell r="C244" t="str">
            <v>D</v>
          </cell>
          <cell r="D244" t="str">
            <v>LR</v>
          </cell>
        </row>
        <row r="245">
          <cell r="A245">
            <v>5208004</v>
          </cell>
          <cell r="B245" t="str">
            <v>Biaya Perlengkapan lab</v>
          </cell>
          <cell r="C245" t="str">
            <v>D</v>
          </cell>
          <cell r="D245" t="str">
            <v>LR</v>
          </cell>
        </row>
        <row r="246">
          <cell r="A246">
            <v>5209000</v>
          </cell>
          <cell r="B246" t="str">
            <v xml:space="preserve">Biaya Sewa </v>
          </cell>
          <cell r="C246" t="str">
            <v>-</v>
          </cell>
          <cell r="D246" t="str">
            <v>-</v>
          </cell>
        </row>
        <row r="247">
          <cell r="A247">
            <v>5209001</v>
          </cell>
          <cell r="B247" t="str">
            <v>Biaya Sewa Gedung Kantor</v>
          </cell>
          <cell r="C247" t="str">
            <v>D</v>
          </cell>
          <cell r="D247" t="str">
            <v>LR</v>
          </cell>
        </row>
        <row r="248">
          <cell r="A248">
            <v>5209002</v>
          </cell>
          <cell r="B248" t="str">
            <v>Biaya Sewa Kendaraan Dinas</v>
          </cell>
          <cell r="C248" t="str">
            <v>D</v>
          </cell>
          <cell r="D248" t="str">
            <v>LR</v>
          </cell>
        </row>
        <row r="249">
          <cell r="A249">
            <v>5209003</v>
          </cell>
          <cell r="B249" t="str">
            <v>Biaya Sewa Mess</v>
          </cell>
          <cell r="C249" t="str">
            <v>D</v>
          </cell>
          <cell r="D249" t="str">
            <v>LR</v>
          </cell>
        </row>
        <row r="250">
          <cell r="A250">
            <v>5210000</v>
          </cell>
          <cell r="B250" t="str">
            <v xml:space="preserve">Biaya Transportasi </v>
          </cell>
          <cell r="C250" t="str">
            <v>-</v>
          </cell>
          <cell r="D250" t="str">
            <v>-</v>
          </cell>
        </row>
        <row r="251">
          <cell r="A251">
            <v>5210001</v>
          </cell>
          <cell r="B251" t="str">
            <v>Biaya BBM</v>
          </cell>
          <cell r="C251" t="str">
            <v>D</v>
          </cell>
          <cell r="D251" t="str">
            <v>LR</v>
          </cell>
        </row>
        <row r="252">
          <cell r="A252">
            <v>5210002</v>
          </cell>
          <cell r="B252" t="str">
            <v>Biaya Retribusi parkir dan tol</v>
          </cell>
          <cell r="C252" t="str">
            <v>D</v>
          </cell>
          <cell r="D252" t="str">
            <v>LR</v>
          </cell>
        </row>
        <row r="253">
          <cell r="A253">
            <v>5210003</v>
          </cell>
          <cell r="B253" t="str">
            <v>Biaya Taksi dan angkutan umum lainnya</v>
          </cell>
          <cell r="C253" t="str">
            <v>D</v>
          </cell>
          <cell r="D253" t="str">
            <v>LR</v>
          </cell>
        </row>
        <row r="254">
          <cell r="A254">
            <v>5211000</v>
          </cell>
          <cell r="B254" t="str">
            <v xml:space="preserve">Biaya Penyusutan </v>
          </cell>
          <cell r="C254" t="str">
            <v>-</v>
          </cell>
          <cell r="D254" t="str">
            <v>-</v>
          </cell>
        </row>
        <row r="255">
          <cell r="A255">
            <v>5211001</v>
          </cell>
          <cell r="B255" t="str">
            <v>Biaya Penyusutan peralatan Kantor</v>
          </cell>
          <cell r="C255" t="str">
            <v>D</v>
          </cell>
          <cell r="D255" t="str">
            <v>LR</v>
          </cell>
        </row>
        <row r="256">
          <cell r="A256">
            <v>5211002</v>
          </cell>
          <cell r="B256" t="str">
            <v>Biaya Penyusutan peralatan Lab</v>
          </cell>
          <cell r="C256" t="str">
            <v>D</v>
          </cell>
          <cell r="D256" t="str">
            <v>LR</v>
          </cell>
        </row>
        <row r="257">
          <cell r="A257">
            <v>5211003</v>
          </cell>
          <cell r="B257" t="str">
            <v>Biaya Penyusutan peralatan survey</v>
          </cell>
          <cell r="C257" t="str">
            <v>D</v>
          </cell>
          <cell r="D257" t="str">
            <v>LR</v>
          </cell>
        </row>
        <row r="258">
          <cell r="A258">
            <v>5211004</v>
          </cell>
          <cell r="B258" t="str">
            <v>Biaya Penyusutan perabotan kantor</v>
          </cell>
          <cell r="C258" t="str">
            <v>D</v>
          </cell>
          <cell r="D258" t="str">
            <v>LR</v>
          </cell>
        </row>
        <row r="259">
          <cell r="A259">
            <v>5211005</v>
          </cell>
          <cell r="B259" t="str">
            <v>Biaya Penyusutan perbotan Lab</v>
          </cell>
          <cell r="C259" t="str">
            <v>D</v>
          </cell>
          <cell r="D259" t="str">
            <v>LR</v>
          </cell>
        </row>
        <row r="260">
          <cell r="A260">
            <v>5211006</v>
          </cell>
          <cell r="B260" t="str">
            <v>Biaya Penyusutan perabotan mess</v>
          </cell>
          <cell r="C260" t="str">
            <v>D</v>
          </cell>
          <cell r="D260" t="str">
            <v>LR</v>
          </cell>
        </row>
        <row r="261">
          <cell r="A261">
            <v>5211007</v>
          </cell>
          <cell r="B261" t="str">
            <v>Biaya Amortisasi Pendirian Kantor</v>
          </cell>
          <cell r="C261" t="str">
            <v>D</v>
          </cell>
          <cell r="D261" t="str">
            <v>LR</v>
          </cell>
        </row>
        <row r="262">
          <cell r="A262">
            <v>5212000</v>
          </cell>
          <cell r="B262" t="str">
            <v xml:space="preserve">Biaya Perbaikan &amp; Pemeliharaan </v>
          </cell>
          <cell r="C262" t="str">
            <v>-</v>
          </cell>
          <cell r="D262" t="str">
            <v>-</v>
          </cell>
        </row>
        <row r="263">
          <cell r="A263">
            <v>5212001</v>
          </cell>
          <cell r="B263" t="str">
            <v>Perbaikan Kendaraan Dinas</v>
          </cell>
          <cell r="C263" t="str">
            <v>D</v>
          </cell>
          <cell r="D263" t="str">
            <v>LR</v>
          </cell>
        </row>
        <row r="264">
          <cell r="A264">
            <v>5212002</v>
          </cell>
          <cell r="B264" t="str">
            <v>Perbaikan Gedung Kantor</v>
          </cell>
          <cell r="C264" t="str">
            <v>D</v>
          </cell>
          <cell r="D264" t="str">
            <v>LR</v>
          </cell>
        </row>
        <row r="265">
          <cell r="A265">
            <v>5212003</v>
          </cell>
          <cell r="B265" t="str">
            <v>Perbaikan Peralatan Kantor</v>
          </cell>
          <cell r="C265" t="str">
            <v>D</v>
          </cell>
          <cell r="D265" t="str">
            <v>LR</v>
          </cell>
        </row>
        <row r="266">
          <cell r="A266">
            <v>5212004</v>
          </cell>
          <cell r="B266" t="str">
            <v>Perbaikan Peralatan Lab</v>
          </cell>
          <cell r="C266" t="str">
            <v>D</v>
          </cell>
          <cell r="D266" t="str">
            <v>LR</v>
          </cell>
        </row>
        <row r="267">
          <cell r="A267">
            <v>5213000</v>
          </cell>
          <cell r="B267" t="str">
            <v xml:space="preserve">Biaya Adm &amp; Umum lainnya </v>
          </cell>
          <cell r="C267" t="str">
            <v>-</v>
          </cell>
          <cell r="D267" t="str">
            <v>-</v>
          </cell>
        </row>
        <row r="268">
          <cell r="A268">
            <v>5213001</v>
          </cell>
          <cell r="B268" t="str">
            <v xml:space="preserve">Biaya Retribusi Keamanan &amp; Kebersihan </v>
          </cell>
          <cell r="C268" t="str">
            <v>D</v>
          </cell>
          <cell r="D268" t="str">
            <v>LR</v>
          </cell>
        </row>
        <row r="269">
          <cell r="A269">
            <v>5213002</v>
          </cell>
          <cell r="B269" t="str">
            <v>Biaya Pengiriman Dokumen &amp; Barang</v>
          </cell>
          <cell r="C269" t="str">
            <v>D</v>
          </cell>
          <cell r="D269" t="str">
            <v>LR</v>
          </cell>
        </row>
        <row r="270">
          <cell r="A270">
            <v>5213003</v>
          </cell>
          <cell r="B270" t="str">
            <v>Biaya Sumbangan</v>
          </cell>
          <cell r="C270" t="str">
            <v>D</v>
          </cell>
          <cell r="D270" t="str">
            <v>LR</v>
          </cell>
        </row>
        <row r="271">
          <cell r="A271">
            <v>5214000</v>
          </cell>
          <cell r="B271" t="str">
            <v>Biaya Pendidikan,Pelatihan &amp; Rekrutment Pegawai</v>
          </cell>
          <cell r="C271" t="str">
            <v>D</v>
          </cell>
          <cell r="D271" t="str">
            <v>LR</v>
          </cell>
        </row>
        <row r="272">
          <cell r="A272">
            <v>5215000</v>
          </cell>
          <cell r="B272" t="str">
            <v>Biaya Konsultan</v>
          </cell>
          <cell r="C272" t="str">
            <v>D</v>
          </cell>
          <cell r="D272" t="str">
            <v>LR</v>
          </cell>
        </row>
        <row r="273">
          <cell r="A273">
            <v>5216000</v>
          </cell>
          <cell r="B273" t="str">
            <v>Biaya Komputer dan Instalasi</v>
          </cell>
          <cell r="C273" t="str">
            <v>D</v>
          </cell>
          <cell r="D273" t="str">
            <v>LR</v>
          </cell>
        </row>
        <row r="274">
          <cell r="A274">
            <v>6000000</v>
          </cell>
          <cell r="B274" t="str">
            <v xml:space="preserve">Pendapatan dan Beban Diluar Usaha </v>
          </cell>
          <cell r="C274" t="str">
            <v>-</v>
          </cell>
          <cell r="D274" t="str">
            <v>-</v>
          </cell>
        </row>
        <row r="275">
          <cell r="A275">
            <v>6100000</v>
          </cell>
          <cell r="B275" t="str">
            <v xml:space="preserve">Pendapatan lain-lain </v>
          </cell>
          <cell r="C275" t="str">
            <v>-</v>
          </cell>
          <cell r="D275" t="str">
            <v>-</v>
          </cell>
        </row>
        <row r="276">
          <cell r="A276">
            <v>6100001</v>
          </cell>
          <cell r="B276" t="str">
            <v>Pendapatan bunga bank</v>
          </cell>
          <cell r="C276" t="str">
            <v>K</v>
          </cell>
          <cell r="D276" t="str">
            <v>LR</v>
          </cell>
        </row>
        <row r="277">
          <cell r="A277">
            <v>6100002</v>
          </cell>
          <cell r="B277" t="str">
            <v>Keuntungan selisih kurs</v>
          </cell>
          <cell r="C277" t="str">
            <v>K</v>
          </cell>
          <cell r="D277" t="str">
            <v>LR</v>
          </cell>
        </row>
        <row r="278">
          <cell r="A278">
            <v>6200000</v>
          </cell>
          <cell r="B278" t="str">
            <v>Biaya Diluar Usaha</v>
          </cell>
          <cell r="C278" t="str">
            <v>-</v>
          </cell>
          <cell r="D278" t="str">
            <v>-</v>
          </cell>
        </row>
        <row r="279">
          <cell r="A279">
            <v>6200001</v>
          </cell>
          <cell r="B279" t="str">
            <v>Biaya Adm bank</v>
          </cell>
          <cell r="C279" t="str">
            <v>D</v>
          </cell>
          <cell r="D279" t="str">
            <v>LR</v>
          </cell>
        </row>
        <row r="280">
          <cell r="A280">
            <v>6200002</v>
          </cell>
          <cell r="B280" t="str">
            <v>Biaya pajak Bunga bank</v>
          </cell>
          <cell r="C280" t="str">
            <v>D</v>
          </cell>
          <cell r="D280" t="str">
            <v>LR</v>
          </cell>
        </row>
        <row r="281">
          <cell r="A281">
            <v>6200003</v>
          </cell>
          <cell r="B281" t="str">
            <v>Rugi Selisih Kurs</v>
          </cell>
          <cell r="C281" t="str">
            <v>D</v>
          </cell>
          <cell r="D281" t="str">
            <v>LR</v>
          </cell>
        </row>
        <row r="282">
          <cell r="A282">
            <v>7000000</v>
          </cell>
          <cell r="B282" t="str">
            <v>Pajak Penghasilan</v>
          </cell>
          <cell r="C282" t="str">
            <v>D</v>
          </cell>
          <cell r="D282" t="str">
            <v>LR</v>
          </cell>
        </row>
        <row r="283">
          <cell r="A283">
            <v>7000001</v>
          </cell>
          <cell r="B283" t="str">
            <v>Pajak Penghasilan Kini</v>
          </cell>
          <cell r="C283" t="str">
            <v>D</v>
          </cell>
          <cell r="D283" t="str">
            <v>LR</v>
          </cell>
        </row>
        <row r="284">
          <cell r="A284">
            <v>7000002</v>
          </cell>
          <cell r="B284" t="str">
            <v>Pajak Penghasilan Tangguhan</v>
          </cell>
          <cell r="C284" t="str">
            <v>D</v>
          </cell>
          <cell r="D284" t="str">
            <v>LR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Daftar Lamp."/>
      <sheetName val="data wp"/>
      <sheetName val="1771"/>
      <sheetName val="1771.2"/>
      <sheetName val="1771-I"/>
      <sheetName val="1771-II"/>
      <sheetName val="1771-III"/>
      <sheetName val="1771-IV"/>
      <sheetName val="1771-V"/>
      <sheetName val="1771-VI"/>
      <sheetName val="1771(E)"/>
      <sheetName val="1771.2(E)"/>
      <sheetName val="1771-I(E)"/>
      <sheetName val="1771-II(E)"/>
      <sheetName val="1771-III(E)"/>
      <sheetName val="1771-IV(E)"/>
      <sheetName val="1771-V(E)"/>
      <sheetName val="1771-VI(E)"/>
      <sheetName val="Akun"/>
      <sheetName val="Data Sheet"/>
      <sheetName val="Permanent info"/>
      <sheetName val="Marshal"/>
    </sheetNames>
    <sheetDataSet>
      <sheetData sheetId="0">
        <row r="5">
          <cell r="I5" t="str">
            <v>PT MCKINSEY INDONESIA</v>
          </cell>
        </row>
        <row r="6">
          <cell r="I6" t="str">
            <v>WISMA GKBI, PENTHOUSE 1 &amp; 2</v>
          </cell>
        </row>
        <row r="8">
          <cell r="I8" t="str">
            <v>BENDUNGAN HILIR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1771(1)"/>
      <sheetName val="1771(2)"/>
      <sheetName val="1771-I"/>
      <sheetName val="1771-II"/>
      <sheetName val="1771-III"/>
      <sheetName val="1771-IV"/>
      <sheetName val="1771-V"/>
      <sheetName val="1771-VI"/>
      <sheetName val="I"/>
      <sheetName val="BS-EY"/>
      <sheetName val="IS"/>
      <sheetName val="HPP"/>
      <sheetName val="minbruto"/>
      <sheetName val="Luar Usaha"/>
      <sheetName val="Fiskal"/>
      <sheetName val="Kredit Pajak"/>
      <sheetName val="Angsuran PPh 25 - 2002"/>
      <sheetName val="koreksi fiskal"/>
      <sheetName val="GL  Disposal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7">
          <cell r="E17">
            <v>114409643</v>
          </cell>
        </row>
        <row r="18">
          <cell r="E18">
            <v>48671750</v>
          </cell>
        </row>
        <row r="32">
          <cell r="E32">
            <v>236191210.86000001</v>
          </cell>
        </row>
        <row r="33">
          <cell r="E33">
            <v>289137327</v>
          </cell>
        </row>
        <row r="51">
          <cell r="E51">
            <v>-2651173504.8899999</v>
          </cell>
        </row>
      </sheetData>
      <sheetData sheetId="18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sset"/>
      <sheetName val="asset -audit"/>
      <sheetName val="amortize - audit"/>
      <sheetName val="adj-sheet Jun-00"/>
      <sheetName val="adj-sheet May-00"/>
      <sheetName val="adj-sheet Apr-00"/>
      <sheetName val="adj-sheet Mar-00"/>
      <sheetName val="adj-sheet feb-00"/>
      <sheetName val="adj-sheet jan-00"/>
      <sheetName val="adj-sheet dec"/>
      <sheetName val="adj-sheet nov"/>
      <sheetName val="adj-sheet oct"/>
      <sheetName val="adj-sheet Sep"/>
      <sheetName val="adj-sheet Aug"/>
      <sheetName val="adj-sheet Jul"/>
      <sheetName val="rate"/>
      <sheetName val="GeneralInfo"/>
      <sheetName val="Akun"/>
      <sheetName val="G&amp;A"/>
      <sheetName val="AMMARGIN"/>
      <sheetName val="Reconciliation"/>
      <sheetName val="Menu"/>
      <sheetName val="Accounts Payable (AA)"/>
      <sheetName val="10-1-1"/>
      <sheetName val="POMALAA"/>
      <sheetName val="ANALISIS"/>
      <sheetName val="Disposals"/>
      <sheetName val="Excess Calc"/>
      <sheetName val="Supp Schedules"/>
      <sheetName val="Balance Sheet"/>
      <sheetName val="Cash Flow 2"/>
      <sheetName val="Exec Summ"/>
      <sheetName val="Profit &amp; Loss"/>
      <sheetName val="Return on Assets"/>
    </sheetNames>
    <sheetDataSet>
      <sheetData sheetId="0" refreshError="1">
        <row r="11">
          <cell r="D11" t="str">
            <v>1211 - BUILDING - TRUCK POOL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H12"/>
      <sheetName val="H12 (2)"/>
      <sheetName val="ANALISIS"/>
      <sheetName val="ANALISIS (2)"/>
      <sheetName val="ANALISIS (3)"/>
      <sheetName val="Sheet1"/>
      <sheetName val="asset"/>
      <sheetName val="Akun"/>
      <sheetName val="GeneralInfo"/>
      <sheetName val="0"/>
      <sheetName val="A"/>
      <sheetName val="K&amp;B"/>
      <sheetName val="POMALAA"/>
      <sheetName val="KONSOL SUBS"/>
      <sheetName val="KODE"/>
    </sheetNames>
    <sheetDataSet>
      <sheetData sheetId="0"/>
      <sheetData sheetId="1"/>
      <sheetData sheetId="2" refreshError="1">
        <row r="8">
          <cell r="A8">
            <v>1</v>
          </cell>
          <cell r="C8" t="str">
            <v>MATAHARI TRANSPORT</v>
          </cell>
          <cell r="D8">
            <v>106488100</v>
          </cell>
        </row>
        <row r="9">
          <cell r="A9">
            <v>1</v>
          </cell>
          <cell r="B9">
            <v>4003</v>
          </cell>
          <cell r="C9" t="str">
            <v>RONA TRANSPORT</v>
          </cell>
          <cell r="D9">
            <v>23980000</v>
          </cell>
        </row>
        <row r="10">
          <cell r="A10">
            <v>2</v>
          </cell>
          <cell r="B10">
            <v>4003</v>
          </cell>
          <cell r="C10" t="str">
            <v>BALI UME</v>
          </cell>
          <cell r="D10">
            <v>950000</v>
          </cell>
        </row>
        <row r="11">
          <cell r="A11">
            <v>3</v>
          </cell>
          <cell r="B11">
            <v>4014</v>
          </cell>
          <cell r="C11" t="str">
            <v xml:space="preserve">KEMBANG BALI </v>
          </cell>
          <cell r="D11">
            <v>1460000</v>
          </cell>
        </row>
        <row r="12">
          <cell r="A12">
            <v>4</v>
          </cell>
          <cell r="B12">
            <v>4014</v>
          </cell>
          <cell r="C12" t="str">
            <v>RIADY TRANSPORT</v>
          </cell>
          <cell r="D12">
            <v>5723500</v>
          </cell>
        </row>
        <row r="13">
          <cell r="A13">
            <v>5</v>
          </cell>
          <cell r="B13">
            <v>4006</v>
          </cell>
          <cell r="C13" t="str">
            <v>WENTEN TRANSPORT</v>
          </cell>
          <cell r="D13">
            <v>1950000</v>
          </cell>
        </row>
        <row r="14">
          <cell r="A14">
            <v>6</v>
          </cell>
          <cell r="B14">
            <v>4006</v>
          </cell>
          <cell r="C14" t="str">
            <v>PRAWIRA TRANSPORT</v>
          </cell>
          <cell r="D14">
            <v>4348000</v>
          </cell>
        </row>
        <row r="15">
          <cell r="A15">
            <v>7</v>
          </cell>
          <cell r="B15">
            <v>4006</v>
          </cell>
          <cell r="C15" t="str">
            <v>PRAWIRA TRANSPORT</v>
          </cell>
          <cell r="D15">
            <v>4217560</v>
          </cell>
        </row>
        <row r="16">
          <cell r="A16">
            <v>8</v>
          </cell>
          <cell r="D16">
            <v>144899600</v>
          </cell>
          <cell r="E16">
            <v>0</v>
          </cell>
        </row>
        <row r="17">
          <cell r="D17">
            <v>144980160</v>
          </cell>
          <cell r="E17">
            <v>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0135"/>
      <sheetName val="0220"/>
      <sheetName val="0230"/>
      <sheetName val="0420"/>
      <sheetName val="0441"/>
      <sheetName val="0443"/>
      <sheetName val="0445"/>
      <sheetName val="0448"/>
      <sheetName val="0449"/>
      <sheetName val="0460"/>
      <sheetName val="0461"/>
      <sheetName val="0463"/>
      <sheetName val="0464"/>
      <sheetName val="0465"/>
      <sheetName val="0469"/>
      <sheetName val="0520"/>
      <sheetName val="0650"/>
      <sheetName val="0651"/>
      <sheetName val="0670"/>
      <sheetName val="0690"/>
      <sheetName val="FA Movement"/>
      <sheetName val="Summary"/>
      <sheetName val="d_com"/>
      <sheetName val="OLD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00 received in 01"/>
      <sheetName val="2001 per GL (2)"/>
      <sheetName val="2001 per month (2)"/>
      <sheetName val="2001 per GL (1)"/>
      <sheetName val="2001 per month (1)"/>
      <sheetName val="J a n"/>
      <sheetName val="F e b"/>
      <sheetName val="M a r"/>
      <sheetName val="A p r"/>
      <sheetName val="M a y"/>
      <sheetName val="J u n"/>
      <sheetName val="J u l"/>
      <sheetName val="A u g"/>
      <sheetName val="S e p"/>
      <sheetName val="O c t"/>
      <sheetName val="N o v"/>
      <sheetName val="D e c"/>
      <sheetName val="Per GL J a n"/>
      <sheetName val="ANALISIS"/>
      <sheetName val="GeneralInfo"/>
    </sheetNames>
    <sheetDataSet>
      <sheetData sheetId="0" refreshError="1">
        <row r="15">
          <cell r="C15" t="str">
            <v>1.337.800.5-407</v>
          </cell>
        </row>
        <row r="32">
          <cell r="C32" t="str">
            <v>1.609.790.9-024</v>
          </cell>
        </row>
        <row r="33">
          <cell r="C33" t="str">
            <v>1.300.322.3-026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C9" t="str">
            <v>1.309.323.2-054</v>
          </cell>
        </row>
        <row r="11">
          <cell r="C11" t="str">
            <v>1.061.175.4-051</v>
          </cell>
        </row>
      </sheetData>
      <sheetData sheetId="6" refreshError="1">
        <row r="9">
          <cell r="C9" t="str">
            <v>1.002.726.6-026</v>
          </cell>
        </row>
        <row r="12">
          <cell r="C12" t="str">
            <v>1.312.099.3-011</v>
          </cell>
        </row>
        <row r="14">
          <cell r="C14" t="str">
            <v>1.071.314.7-056</v>
          </cell>
        </row>
        <row r="22">
          <cell r="C22" t="str">
            <v>1.346.440.9-407</v>
          </cell>
        </row>
        <row r="24">
          <cell r="C24" t="str">
            <v>1.315.900.9-054</v>
          </cell>
        </row>
      </sheetData>
      <sheetData sheetId="7" refreshError="1">
        <row r="10">
          <cell r="C10" t="str">
            <v>01.132.922.4-611.000</v>
          </cell>
        </row>
        <row r="12">
          <cell r="C12" t="str">
            <v>01.770.332.3-022.000</v>
          </cell>
        </row>
        <row r="14">
          <cell r="C14" t="str">
            <v>1.596.923.1-012</v>
          </cell>
        </row>
      </sheetData>
      <sheetData sheetId="8" refreshError="1">
        <row r="13">
          <cell r="C13" t="str">
            <v>01.001.773.9-407.001</v>
          </cell>
        </row>
        <row r="18">
          <cell r="C18" t="str">
            <v>1.278.363.5-012</v>
          </cell>
        </row>
      </sheetData>
      <sheetData sheetId="9" refreshError="1">
        <row r="12">
          <cell r="C12" t="str">
            <v>01.071.314.7-056.000</v>
          </cell>
        </row>
        <row r="22">
          <cell r="C22" t="str">
            <v>01.001.716.8-052.000</v>
          </cell>
        </row>
        <row r="31">
          <cell r="C31" t="str">
            <v>1.311.858.3-011</v>
          </cell>
        </row>
      </sheetData>
      <sheetData sheetId="10" refreshError="1">
        <row r="15">
          <cell r="C15" t="str">
            <v>01.067.835.7-054.000</v>
          </cell>
        </row>
        <row r="17">
          <cell r="C17" t="str">
            <v>01.620.370.5-056.000</v>
          </cell>
        </row>
      </sheetData>
      <sheetData sheetId="11" refreshError="1">
        <row r="18">
          <cell r="C18" t="str">
            <v>01.241.497.5-403.000</v>
          </cell>
        </row>
        <row r="20">
          <cell r="C20" t="str">
            <v>01.132.942.2-611.000</v>
          </cell>
        </row>
        <row r="22">
          <cell r="C22" t="str">
            <v>01.308.948.7-052.000</v>
          </cell>
        </row>
        <row r="24">
          <cell r="C24" t="str">
            <v>01.069.434.7-056.000</v>
          </cell>
        </row>
      </sheetData>
      <sheetData sheetId="12" refreshError="1">
        <row r="13">
          <cell r="C13" t="str">
            <v>01.071.767.6-052.000</v>
          </cell>
        </row>
        <row r="20">
          <cell r="C20" t="str">
            <v>01.071.824.5-056.000</v>
          </cell>
        </row>
      </sheetData>
      <sheetData sheetId="13" refreshError="1">
        <row r="12">
          <cell r="C12" t="str">
            <v>01.002.726.6-026.000</v>
          </cell>
        </row>
        <row r="13">
          <cell r="C13" t="str">
            <v>01.132.922.4-611.000</v>
          </cell>
        </row>
      </sheetData>
      <sheetData sheetId="14" refreshError="1">
        <row r="11">
          <cell r="C11" t="str">
            <v>01.314.288.0-054.000</v>
          </cell>
        </row>
        <row r="14">
          <cell r="C14" t="str">
            <v>01.311.742.9-411.001</v>
          </cell>
        </row>
        <row r="17">
          <cell r="C17" t="str">
            <v>01.002.046.9.052.000</v>
          </cell>
        </row>
      </sheetData>
      <sheetData sheetId="15" refreshError="1">
        <row r="12">
          <cell r="C12" t="str">
            <v>01.000.283.0.034.000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indirectCF 04"/>
      <sheetName val="NERACA"/>
      <sheetName val="cf"/>
      <sheetName val="WS"/>
      <sheetName val="ekuitas"/>
      <sheetName val="direct2004"/>
      <sheetName val="cf worksheet"/>
      <sheetName val="cas flo"/>
      <sheetName val="Sheet2"/>
      <sheetName val="def tax"/>
      <sheetName val="AJE_RJE"/>
      <sheetName val="indirect 03"/>
      <sheetName val="Links"/>
      <sheetName val="Biaya Departemen"/>
      <sheetName val="S e p"/>
      <sheetName val="M a r"/>
      <sheetName val="M a y"/>
      <sheetName val="J u l"/>
      <sheetName val="A p r"/>
      <sheetName val="A u g"/>
      <sheetName val="O c t"/>
      <sheetName val="J u n"/>
      <sheetName val="N o v"/>
      <sheetName val="F e b"/>
      <sheetName val="J a n"/>
      <sheetName val="00 received in 01"/>
      <sheetName val="INDIRECT DETAIL"/>
      <sheetName val="F1771-III"/>
      <sheetName val="ANALISIS"/>
      <sheetName val="SE-C"/>
      <sheetName val="TERM OF PAYMENT"/>
      <sheetName val="Ex_Rate"/>
      <sheetName val="BS-RTI"/>
      <sheetName val="Lead"/>
      <sheetName val="BOX SUM"/>
      <sheetName val="indirectCF_04"/>
      <sheetName val="cf_worksheet"/>
      <sheetName val="cas_flo"/>
      <sheetName val="def_tax"/>
      <sheetName val="indirect_03"/>
      <sheetName val="Biaya_Departemen"/>
      <sheetName val="S_e_p"/>
      <sheetName val="M_a_r"/>
      <sheetName val="M_a_y"/>
      <sheetName val="J_u_l"/>
      <sheetName val="A_p_r"/>
      <sheetName val="A_u_g"/>
      <sheetName val="O_c_t"/>
      <sheetName val="J_u_n"/>
      <sheetName val="N_o_v"/>
      <sheetName val="F_e_b"/>
      <sheetName val="J_a_n"/>
      <sheetName val="00_received_in_01"/>
      <sheetName val="INDIRECT_DETAIL"/>
      <sheetName val="Hay Guide Charts Notes"/>
      <sheetName val="DAFTAR NOMINATIF"/>
      <sheetName val="Source_Data"/>
      <sheetName val="EBITDA"/>
      <sheetName val="indirectCF_041"/>
      <sheetName val="cf_worksheet1"/>
      <sheetName val="cas_flo1"/>
      <sheetName val="def_tax1"/>
      <sheetName val="indirect_031"/>
      <sheetName val="PL Detail"/>
      <sheetName val="Ref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iscal pl"/>
      <sheetName val="AJE"/>
      <sheetName val="RJE"/>
      <sheetName val="RE"/>
      <sheetName val="BS final"/>
      <sheetName val="IS"/>
      <sheetName val="CF"/>
      <sheetName val="WPComSummary"/>
      <sheetName val="WBS"/>
      <sheetName val="RecPAybreport"/>
      <sheetName val="WPL"/>
      <sheetName val="cogs"/>
      <sheetName val="Sales"/>
      <sheetName val="Others"/>
      <sheetName val="op.exp"/>
      <sheetName val="Selling"/>
      <sheetName val="G&amp;A"/>
      <sheetName val="FA"/>
      <sheetName val="Rec&amp;Payb-net"/>
      <sheetName val="Accruals"/>
      <sheetName val="Apr"/>
      <sheetName val="Feb"/>
      <sheetName val="Jan"/>
      <sheetName val="Mar"/>
    </sheetNames>
    <sheetDataSet>
      <sheetData sheetId="0"/>
      <sheetData sheetId="1"/>
      <sheetData sheetId="2"/>
      <sheetData sheetId="3"/>
      <sheetData sheetId="4" refreshError="1">
        <row r="3">
          <cell r="M3" t="str">
            <v>- 2 -</v>
          </cell>
        </row>
        <row r="6">
          <cell r="B6" t="str">
            <v>PT BHP STEEL INDONESIA</v>
          </cell>
        </row>
        <row r="7">
          <cell r="B7" t="str">
            <v>BALANCE SHEETS</v>
          </cell>
        </row>
        <row r="8">
          <cell r="B8" t="str">
            <v>JUNE 30, 2000 AND MAY 31, 1999</v>
          </cell>
        </row>
        <row r="11">
          <cell r="B11" t="str">
            <v>A S S E T S</v>
          </cell>
          <cell r="N11" t="str">
            <v>LIABILITIES AND STOCKHOLDERS' EQUITY</v>
          </cell>
        </row>
        <row r="14">
          <cell r="F14" t="str">
            <v>Notes</v>
          </cell>
          <cell r="H14" t="str">
            <v>2000</v>
          </cell>
          <cell r="K14" t="str">
            <v>1999</v>
          </cell>
          <cell r="R14" t="str">
            <v>Notes</v>
          </cell>
          <cell r="T14" t="str">
            <v>2000</v>
          </cell>
          <cell r="W14" t="str">
            <v>1999</v>
          </cell>
        </row>
        <row r="15">
          <cell r="B15" t="str">
            <v>CURRENT ASSETS</v>
          </cell>
          <cell r="N15" t="str">
            <v>CURRENT LIABILITIES</v>
          </cell>
        </row>
        <row r="16">
          <cell r="B16" t="str">
            <v>Cash and cash equivalent</v>
          </cell>
          <cell r="H16" t="str">
            <v>US$</v>
          </cell>
          <cell r="I16">
            <v>4358936.8899999997</v>
          </cell>
          <cell r="K16" t="str">
            <v>US$</v>
          </cell>
          <cell r="L16">
            <v>3291466</v>
          </cell>
          <cell r="N16" t="str">
            <v>Short-term bank loans</v>
          </cell>
          <cell r="R16">
            <v>6</v>
          </cell>
          <cell r="T16" t="str">
            <v>US$</v>
          </cell>
          <cell r="U16">
            <v>16800000</v>
          </cell>
          <cell r="W16" t="str">
            <v>US$</v>
          </cell>
          <cell r="X16">
            <v>19300000</v>
          </cell>
        </row>
        <row r="17">
          <cell r="B17" t="str">
            <v xml:space="preserve">Accounts receivable </v>
          </cell>
          <cell r="N17" t="str">
            <v>Accounts payable</v>
          </cell>
        </row>
        <row r="18">
          <cell r="C18" t="str">
            <v>Trade - net of allowance for doubtful accounts of</v>
          </cell>
          <cell r="O18" t="str">
            <v>Trade</v>
          </cell>
          <cell r="R18" t="str">
            <v>2b,3</v>
          </cell>
          <cell r="U18">
            <v>1170575.47</v>
          </cell>
          <cell r="X18">
            <v>4820841</v>
          </cell>
        </row>
        <row r="19">
          <cell r="D19" t="str">
            <v>US$  405,903 in  2000 and US$ 439,292   in 1999</v>
          </cell>
          <cell r="F19" t="str">
            <v>2b,2c,3</v>
          </cell>
          <cell r="I19">
            <v>2760353.3400000008</v>
          </cell>
          <cell r="L19">
            <v>4463087</v>
          </cell>
          <cell r="O19" t="str">
            <v>Non - trade</v>
          </cell>
        </row>
        <row r="20">
          <cell r="P20" t="str">
            <v>Third parties</v>
          </cell>
          <cell r="U20">
            <v>46046.9</v>
          </cell>
          <cell r="X20">
            <v>118100</v>
          </cell>
        </row>
        <row r="21">
          <cell r="C21" t="str">
            <v xml:space="preserve">Non - trade </v>
          </cell>
          <cell r="P21" t="str">
            <v>Related parties</v>
          </cell>
          <cell r="R21" t="str">
            <v>2b,3</v>
          </cell>
          <cell r="U21">
            <v>0</v>
          </cell>
          <cell r="X21">
            <v>7043</v>
          </cell>
        </row>
        <row r="22">
          <cell r="D22" t="str">
            <v>Third parties</v>
          </cell>
          <cell r="I22">
            <v>250166.43</v>
          </cell>
          <cell r="L22">
            <v>240888</v>
          </cell>
          <cell r="N22" t="str">
            <v>Accrued  expenses</v>
          </cell>
          <cell r="R22" t="str">
            <v/>
          </cell>
          <cell r="U22">
            <v>2697292.2600000002</v>
          </cell>
          <cell r="X22">
            <v>2145442</v>
          </cell>
        </row>
        <row r="23">
          <cell r="D23" t="str">
            <v>Related parties</v>
          </cell>
          <cell r="F23" t="str">
            <v>2b,2c,3</v>
          </cell>
          <cell r="I23">
            <v>44852.9</v>
          </cell>
          <cell r="L23">
            <v>11000</v>
          </cell>
          <cell r="N23" t="str">
            <v>Income taxes payable</v>
          </cell>
          <cell r="R23">
            <v>7</v>
          </cell>
          <cell r="U23">
            <v>19997.330000000005</v>
          </cell>
          <cell r="X23">
            <v>10225</v>
          </cell>
        </row>
        <row r="24">
          <cell r="B24" t="str">
            <v>Inventories</v>
          </cell>
          <cell r="F24" t="str">
            <v>2d,4</v>
          </cell>
          <cell r="I24">
            <v>6646045.9500000011</v>
          </cell>
          <cell r="L24">
            <v>9586715</v>
          </cell>
          <cell r="N24" t="str">
            <v>Advances from customers</v>
          </cell>
          <cell r="U24">
            <v>286009</v>
          </cell>
          <cell r="X24">
            <v>551018</v>
          </cell>
        </row>
        <row r="25">
          <cell r="B25" t="str">
            <v>Advances</v>
          </cell>
          <cell r="I25">
            <v>218465.46000000002</v>
          </cell>
          <cell r="L25">
            <v>13700</v>
          </cell>
          <cell r="N25" t="str">
            <v>Current maturity of long-term loan</v>
          </cell>
          <cell r="R25">
            <v>8</v>
          </cell>
          <cell r="U25">
            <v>5000000</v>
          </cell>
          <cell r="X25">
            <v>5000000</v>
          </cell>
        </row>
        <row r="26">
          <cell r="B26" t="str">
            <v>Prepaid expenses</v>
          </cell>
          <cell r="F26" t="str">
            <v>2e</v>
          </cell>
          <cell r="I26">
            <v>180921.66999999998</v>
          </cell>
          <cell r="L26">
            <v>443913</v>
          </cell>
        </row>
        <row r="27">
          <cell r="M27" t="str">
            <v/>
          </cell>
          <cell r="N27" t="str">
            <v>Total Current Liabilities</v>
          </cell>
          <cell r="U27">
            <v>26019920.959999997</v>
          </cell>
          <cell r="X27">
            <v>31952669</v>
          </cell>
        </row>
        <row r="28">
          <cell r="B28" t="str">
            <v>Total Current Assets</v>
          </cell>
          <cell r="I28">
            <v>14459742.640000002</v>
          </cell>
          <cell r="L28">
            <v>18050769</v>
          </cell>
        </row>
        <row r="32">
          <cell r="B32" t="str">
            <v>PROPERTY, PLANT AND EQUIPMENT - Net of</v>
          </cell>
          <cell r="N32" t="str">
            <v>LONG-TERM LOAN - Net of Current Maturity</v>
          </cell>
          <cell r="R32">
            <v>8</v>
          </cell>
          <cell r="U32">
            <v>20000000</v>
          </cell>
          <cell r="X32">
            <v>20000000</v>
          </cell>
        </row>
        <row r="33">
          <cell r="B33" t="str">
            <v>Accumulated Depreciation</v>
          </cell>
          <cell r="F33" t="str">
            <v>2b,5</v>
          </cell>
          <cell r="I33">
            <v>43116468.849999994</v>
          </cell>
          <cell r="L33">
            <v>45022693</v>
          </cell>
        </row>
        <row r="36">
          <cell r="N36" t="str">
            <v>STOCKHOLDERS' EQUITY</v>
          </cell>
        </row>
        <row r="37">
          <cell r="B37" t="str">
            <v>OTHER ASSETS</v>
          </cell>
          <cell r="N37" t="str">
            <v>Capital stock - US$ 1,000 par value</v>
          </cell>
        </row>
        <row r="38">
          <cell r="B38" t="str">
            <v>Refundable deposits</v>
          </cell>
          <cell r="I38">
            <v>63020.400000000009</v>
          </cell>
          <cell r="L38">
            <v>84966</v>
          </cell>
          <cell r="O38" t="str">
            <v>Authorized, subscribed and fully paid - 30,000 shares</v>
          </cell>
          <cell r="R38">
            <v>9</v>
          </cell>
          <cell r="U38">
            <v>30000000</v>
          </cell>
          <cell r="X38">
            <v>30000000</v>
          </cell>
        </row>
        <row r="39">
          <cell r="B39" t="str">
            <v>Claims for tax refund</v>
          </cell>
          <cell r="F39" t="str">
            <v>2j</v>
          </cell>
          <cell r="I39">
            <v>705925.56</v>
          </cell>
          <cell r="L39" t="str">
            <v>-</v>
          </cell>
          <cell r="N39" t="str">
            <v>Deficit</v>
          </cell>
          <cell r="S39" t="str">
            <v>(</v>
          </cell>
          <cell r="U39">
            <v>18958850.560000006</v>
          </cell>
          <cell r="V39" t="str">
            <v>)   (</v>
          </cell>
          <cell r="X39">
            <v>18794241</v>
          </cell>
          <cell r="Y39" t="str">
            <v>)</v>
          </cell>
        </row>
        <row r="41">
          <cell r="B41" t="str">
            <v>Total Other Assets</v>
          </cell>
          <cell r="I41">
            <v>768945.96000000008</v>
          </cell>
          <cell r="L41">
            <v>84966</v>
          </cell>
          <cell r="N41" t="str">
            <v>Stockholders' Equity - Net</v>
          </cell>
          <cell r="U41">
            <v>11041149.439999994</v>
          </cell>
          <cell r="X41">
            <v>11205759</v>
          </cell>
        </row>
        <row r="44">
          <cell r="N44" t="str">
            <v xml:space="preserve">TOTAL LIABILITIES AND </v>
          </cell>
        </row>
        <row r="45">
          <cell r="B45" t="str">
            <v>TOTAL ASSETS</v>
          </cell>
          <cell r="H45" t="str">
            <v>US$</v>
          </cell>
          <cell r="I45">
            <v>58345157.449999996</v>
          </cell>
          <cell r="K45" t="str">
            <v>US$</v>
          </cell>
          <cell r="L45">
            <v>63158428</v>
          </cell>
          <cell r="N45" t="str">
            <v>STOCKHOLDERS' EQUITY</v>
          </cell>
          <cell r="T45" t="str">
            <v>US$</v>
          </cell>
          <cell r="U45">
            <v>57061070.399999991</v>
          </cell>
          <cell r="W45" t="str">
            <v>US$</v>
          </cell>
          <cell r="X45">
            <v>63158428</v>
          </cell>
        </row>
        <row r="46">
          <cell r="U46">
            <v>-1284087.0500000045</v>
          </cell>
        </row>
        <row r="52">
          <cell r="A52" t="str">
            <v>See accompanying Notes to Financial Statements which</v>
          </cell>
        </row>
        <row r="53">
          <cell r="A53" t="str">
            <v>an integral part of the financial statements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3800 mapping"/>
      <sheetName val="PMU"/>
      <sheetName val="TB 31.12.02"/>
      <sheetName val="3800 2001"/>
      <sheetName val="AKTIVA"/>
      <sheetName val="TNG-GDG1"/>
      <sheetName val="MESIN1"/>
      <sheetName val="PABRIK1"/>
      <sheetName val="IS"/>
      <sheetName val="TNG-GDG1 disp Nov"/>
      <sheetName val="MESIN1 disp Nov"/>
      <sheetName val="PABRIK1 disp Nov"/>
      <sheetName val="IS disp Nov"/>
      <sheetName val="TNG-GDG1 disp Mei"/>
      <sheetName val="MESIN1 disp Mei"/>
      <sheetName val="WORKSHOP disp Mei"/>
      <sheetName val="PABRIK1 disp Mei"/>
      <sheetName val="LAB disp Mei"/>
      <sheetName val="I-KANTOR disp Mei"/>
      <sheetName val="instalasi disp Mei"/>
      <sheetName val="Table"/>
      <sheetName val="EXP0905"/>
      <sheetName val="S e p"/>
      <sheetName val="M a r"/>
      <sheetName val="M a y"/>
      <sheetName val="J u l"/>
      <sheetName val="A p r"/>
      <sheetName val="A u g"/>
      <sheetName val="O c t"/>
      <sheetName val="J u n"/>
      <sheetName val="N o v"/>
      <sheetName val="F e b"/>
      <sheetName val="J a n"/>
      <sheetName val="00 received in 0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B"/>
      <sheetName val="A"/>
    </sheetNames>
    <sheetDataSet>
      <sheetData sheetId="0"/>
      <sheetData sheetId="1"/>
      <sheetData sheetId="2" refreshError="1">
        <row r="17">
          <cell r="A17" t="str">
            <v>A.</v>
          </cell>
          <cell r="B17" t="str">
            <v>TAXPAYER'S ID NO.</v>
          </cell>
          <cell r="E17" t="str">
            <v xml:space="preserve"> :</v>
          </cell>
          <cell r="F17" t="str">
            <v>1.001.695.4-054</v>
          </cell>
          <cell r="AA17" t="str">
            <v xml:space="preserve"> 1.  TGL SPT DISAMPAIKAN  .......</v>
          </cell>
        </row>
        <row r="19">
          <cell r="A19" t="str">
            <v>B.</v>
          </cell>
          <cell r="B19" t="str">
            <v>NAME OF TAXPAYER</v>
          </cell>
          <cell r="E19" t="str">
            <v xml:space="preserve"> :</v>
          </cell>
          <cell r="F19" t="str">
            <v>PT SQUIBB INDONESIA</v>
          </cell>
          <cell r="AA19" t="str">
            <v xml:space="preserve"> 2.  STATUS SPT</v>
          </cell>
        </row>
        <row r="21">
          <cell r="A21" t="str">
            <v>C.</v>
          </cell>
          <cell r="B21" t="str">
            <v>ADDRESS</v>
          </cell>
          <cell r="E21" t="str">
            <v xml:space="preserve"> :</v>
          </cell>
          <cell r="F21" t="str">
            <v>Jl. Jendral Sudirman Kav. 24 Tamara Centre 10 th</v>
          </cell>
          <cell r="AA21" t="str">
            <v xml:space="preserve"> 3.  KLASIFIKASI BADAN</v>
          </cell>
        </row>
        <row r="23">
          <cell r="A23" t="str">
            <v>D.</v>
          </cell>
          <cell r="B23" t="str">
            <v>REGENCY</v>
          </cell>
          <cell r="E23" t="str">
            <v>:</v>
          </cell>
          <cell r="F23" t="str">
            <v>Karet/Setiabudi</v>
          </cell>
          <cell r="AA23" t="str">
            <v xml:space="preserve"> 4.  ALAT PEMB</v>
          </cell>
        </row>
        <row r="26">
          <cell r="A26" t="str">
            <v>E.</v>
          </cell>
          <cell r="B26" t="str">
            <v>CITY/POST CODE</v>
          </cell>
          <cell r="E26" t="str">
            <v>:</v>
          </cell>
          <cell r="F26" t="str">
            <v>Jakarta Selatan</v>
          </cell>
          <cell r="Q26">
            <v>1</v>
          </cell>
          <cell r="R26">
            <v>2</v>
          </cell>
          <cell r="S26">
            <v>9</v>
          </cell>
          <cell r="T26">
            <v>2</v>
          </cell>
          <cell r="U26">
            <v>0</v>
          </cell>
          <cell r="AA26" t="str">
            <v xml:space="preserve"> 5.  N/K/L (M.10)</v>
          </cell>
        </row>
        <row r="28">
          <cell r="A28" t="str">
            <v>F.</v>
          </cell>
          <cell r="B28" t="str">
            <v>TYPE OF BUSINESS</v>
          </cell>
          <cell r="E28" t="str">
            <v xml:space="preserve"> :</v>
          </cell>
          <cell r="AA28" t="str">
            <v xml:space="preserve"> 6.  N/K/L (N.12)</v>
          </cell>
        </row>
        <row r="30">
          <cell r="B30" t="str">
            <v>CODE OF BUSINESS</v>
          </cell>
          <cell r="E30" t="str">
            <v xml:space="preserve"> :</v>
          </cell>
          <cell r="AA30" t="str">
            <v xml:space="preserve"> 7.  PERMOHONAN </v>
          </cell>
        </row>
        <row r="31">
          <cell r="AA31" t="str">
            <v xml:space="preserve">      ATAS LB</v>
          </cell>
        </row>
        <row r="32">
          <cell r="A32" t="str">
            <v>G.</v>
          </cell>
          <cell r="B32" t="str">
            <v>NAME OF MANAGER</v>
          </cell>
          <cell r="E32" t="str">
            <v xml:space="preserve"> :</v>
          </cell>
          <cell r="F32" t="str">
            <v>Dr. Syed Mukhtar Haider</v>
          </cell>
          <cell r="AA32" t="str">
            <v xml:space="preserve"> 8.  LAMPIRAN</v>
          </cell>
        </row>
        <row r="33">
          <cell r="B33" t="str">
            <v>ADDRESS</v>
          </cell>
          <cell r="E33" t="str">
            <v xml:space="preserve"> :</v>
          </cell>
          <cell r="F33" t="str">
            <v>Jl. Pejaten Barat I/5B Jakarta</v>
          </cell>
        </row>
        <row r="34">
          <cell r="B34" t="str">
            <v>TELEPHONE</v>
          </cell>
          <cell r="E34" t="str">
            <v xml:space="preserve"> :</v>
          </cell>
          <cell r="G34" t="str">
            <v xml:space="preserve">RESIDENCE  </v>
          </cell>
          <cell r="P34" t="str">
            <v xml:space="preserve">OFFICE </v>
          </cell>
          <cell r="S34" t="str">
            <v>5206727</v>
          </cell>
        </row>
        <row r="37">
          <cell r="A37" t="str">
            <v>H.</v>
          </cell>
          <cell r="B37" t="str">
            <v xml:space="preserve">CORPORATE </v>
          </cell>
          <cell r="E37" t="str">
            <v xml:space="preserve"> :</v>
          </cell>
          <cell r="I37" t="str">
            <v>X</v>
          </cell>
          <cell r="J37" t="str">
            <v>PRIVATE LTD</v>
          </cell>
          <cell r="Q37" t="str">
            <v>FOUNDATION</v>
          </cell>
          <cell r="W37" t="str">
            <v>COOPERATIVE</v>
          </cell>
        </row>
        <row r="38">
          <cell r="B38" t="str">
            <v>CLASIFICATION</v>
          </cell>
          <cell r="J38" t="str">
            <v>VENTURE CAPITAL</v>
          </cell>
          <cell r="Q38" t="str">
            <v>BANK</v>
          </cell>
          <cell r="W38" t="str">
            <v>REKSA DANA</v>
          </cell>
        </row>
        <row r="39">
          <cell r="W39" t="str">
            <v>(INVESTMENT FUND)</v>
          </cell>
        </row>
        <row r="41">
          <cell r="A41" t="str">
            <v>I.</v>
          </cell>
          <cell r="B41" t="str">
            <v>BOOKKEEPING</v>
          </cell>
          <cell r="E41" t="str">
            <v xml:space="preserve"> :</v>
          </cell>
          <cell r="G41" t="str">
            <v>CASH</v>
          </cell>
          <cell r="O41" t="str">
            <v>MANUAL</v>
          </cell>
          <cell r="T41" t="str">
            <v xml:space="preserve">INVENTORY VALUATION </v>
          </cell>
        </row>
        <row r="42">
          <cell r="F42" t="str">
            <v>X</v>
          </cell>
          <cell r="G42" t="str">
            <v>ACCRUAL</v>
          </cell>
          <cell r="N42" t="str">
            <v>X</v>
          </cell>
          <cell r="O42" t="str">
            <v>COMPUTERIZED</v>
          </cell>
          <cell r="T42" t="str">
            <v>METHOD</v>
          </cell>
        </row>
        <row r="43">
          <cell r="E43" t="str">
            <v xml:space="preserve"> :</v>
          </cell>
        </row>
        <row r="44">
          <cell r="G44" t="str">
            <v>INDONESIAN LANGUAGE</v>
          </cell>
          <cell r="N44" t="str">
            <v>X</v>
          </cell>
          <cell r="O44" t="str">
            <v>RUPIAH</v>
          </cell>
          <cell r="T44" t="str">
            <v>DEPRECIATION METHOD</v>
          </cell>
        </row>
        <row r="45">
          <cell r="G45" t="str">
            <v>ENGLISH LANGUANGE</v>
          </cell>
          <cell r="O45" t="str">
            <v>US DOLLAR</v>
          </cell>
        </row>
        <row r="47">
          <cell r="AA47" t="str">
            <v>IN RUPIAH</v>
          </cell>
        </row>
        <row r="49">
          <cell r="A49" t="str">
            <v>J.</v>
          </cell>
          <cell r="B49" t="str">
            <v>NET INCOME</v>
          </cell>
          <cell r="D49" t="str">
            <v>1.</v>
          </cell>
          <cell r="G49" t="str">
            <v xml:space="preserve">DOMESTIC NET INCOME (FORM 1771-I SECTION D NUMBER 5) </v>
          </cell>
          <cell r="Z49" t="str">
            <v>1.</v>
          </cell>
          <cell r="AA49">
            <v>-28309487385</v>
          </cell>
        </row>
        <row r="51">
          <cell r="D51" t="str">
            <v>2.</v>
          </cell>
          <cell r="G51" t="str">
            <v xml:space="preserve">FOREIGN NET INCOME (FORM 1771-III COLUMN 5) </v>
          </cell>
          <cell r="Z51" t="str">
            <v>2.</v>
          </cell>
          <cell r="AA51" t="str">
            <v>-</v>
          </cell>
        </row>
        <row r="53">
          <cell r="D53" t="str">
            <v>3.</v>
          </cell>
          <cell r="G53" t="str">
            <v xml:space="preserve">TOTAL NET INCOME (1+2) </v>
          </cell>
          <cell r="Z53" t="str">
            <v>3.</v>
          </cell>
          <cell r="AA53">
            <v>-28309487385</v>
          </cell>
        </row>
        <row r="56">
          <cell r="A56" t="str">
            <v>K.</v>
          </cell>
          <cell r="B56" t="str">
            <v>TAXABLE INCOME</v>
          </cell>
          <cell r="D56" t="str">
            <v>4.</v>
          </cell>
          <cell r="G56" t="str">
            <v xml:space="preserve">COMPENSATION OF FISCAL LOSS </v>
          </cell>
          <cell r="Z56" t="str">
            <v>4.</v>
          </cell>
          <cell r="AA56" t="str">
            <v>-</v>
          </cell>
        </row>
        <row r="58">
          <cell r="D58" t="str">
            <v>5.</v>
          </cell>
          <cell r="G58" t="str">
            <v xml:space="preserve">TAXABLE INCOME (3-4) </v>
          </cell>
          <cell r="Z58" t="str">
            <v>5.</v>
          </cell>
          <cell r="AA58">
            <v>-28309487385</v>
          </cell>
        </row>
        <row r="60">
          <cell r="A60" t="str">
            <v>L.</v>
          </cell>
          <cell r="B60" t="str">
            <v>INCOME TAX DUE</v>
          </cell>
          <cell r="D60" t="str">
            <v>6.</v>
          </cell>
          <cell r="G60" t="str">
            <v xml:space="preserve">INCOME TAX DUE (ARTICLE 17 RATES X NUMBER 5) </v>
          </cell>
          <cell r="Z60" t="str">
            <v>6.</v>
          </cell>
          <cell r="AA60" t="str">
            <v>-</v>
          </cell>
        </row>
        <row r="62">
          <cell r="D62" t="str">
            <v>7.</v>
          </cell>
          <cell r="G62" t="str">
            <v xml:space="preserve">REFUND/DEDUCTION OF CREDITABLE INCOME TAX (ARTICLE 24) </v>
          </cell>
          <cell r="Z62" t="str">
            <v>7.</v>
          </cell>
          <cell r="AA62" t="str">
            <v>-</v>
          </cell>
        </row>
        <row r="64">
          <cell r="D64" t="str">
            <v>8.</v>
          </cell>
          <cell r="G64" t="str">
            <v xml:space="preserve">TOTAL INCOME TAX DUE (6+7) </v>
          </cell>
          <cell r="Z64" t="str">
            <v>8.</v>
          </cell>
          <cell r="AA64" t="str">
            <v>-</v>
          </cell>
        </row>
        <row r="66">
          <cell r="A66" t="str">
            <v>M.</v>
          </cell>
          <cell r="B66" t="str">
            <v>INCOME TAX</v>
          </cell>
          <cell r="D66" t="str">
            <v>9.</v>
          </cell>
          <cell r="G66" t="str">
            <v xml:space="preserve">INCOME TAX (PPh) WITHHELD BY OTHER PARTIES </v>
          </cell>
          <cell r="Z66" t="str">
            <v>9.</v>
          </cell>
          <cell r="AA66">
            <v>1428546902</v>
          </cell>
        </row>
        <row r="67">
          <cell r="B67" t="str">
            <v>CREDITS</v>
          </cell>
          <cell r="G67" t="str">
            <v>(FROM 1771-II AND 1771-III)</v>
          </cell>
        </row>
        <row r="69">
          <cell r="D69" t="str">
            <v>10.</v>
          </cell>
          <cell r="E69" t="str">
            <v>a.</v>
          </cell>
          <cell r="I69" t="str">
            <v>PPh TO BE PAID BY THE COMPANY ITSELF</v>
          </cell>
          <cell r="U69" t="str">
            <v xml:space="preserve">     (8-9)</v>
          </cell>
          <cell r="Z69" t="str">
            <v>10.</v>
          </cell>
        </row>
        <row r="72">
          <cell r="E72" t="str">
            <v>b.</v>
          </cell>
          <cell r="I72" t="str">
            <v>PPh OVERWITHHELD/OVERPAID</v>
          </cell>
        </row>
        <row r="74">
          <cell r="D74" t="str">
            <v>11.</v>
          </cell>
          <cell r="G74" t="str">
            <v>PPh PAID BY THE COMPANY ITSELF</v>
          </cell>
        </row>
        <row r="75">
          <cell r="G75" t="str">
            <v>a.  Income Tax (PPh) Article 25</v>
          </cell>
          <cell r="T75" t="str">
            <v>a</v>
          </cell>
          <cell r="U75">
            <v>821210853</v>
          </cell>
        </row>
        <row r="77">
          <cell r="G77" t="str">
            <v>b.  STP (Tax Collection Notice) PPh Article 25</v>
          </cell>
        </row>
        <row r="78">
          <cell r="G78" t="str">
            <v xml:space="preserve">               (only the tax principal)</v>
          </cell>
          <cell r="T78" t="str">
            <v xml:space="preserve">b </v>
          </cell>
          <cell r="X78" t="str">
            <v>-</v>
          </cell>
        </row>
        <row r="79">
          <cell r="G79" t="str">
            <v>c.  Exit Fiscal Tax</v>
          </cell>
          <cell r="T79" t="str">
            <v>c</v>
          </cell>
          <cell r="U79">
            <v>116000000</v>
          </cell>
        </row>
        <row r="81">
          <cell r="G81" t="str">
            <v>d.  PPh on transfer of the rights for land  and/or</v>
          </cell>
        </row>
        <row r="82">
          <cell r="G82" t="str">
            <v xml:space="preserve">      building </v>
          </cell>
          <cell r="T82" t="str">
            <v>d</v>
          </cell>
          <cell r="X82" t="str">
            <v>-</v>
          </cell>
        </row>
        <row r="83">
          <cell r="G83" t="str">
            <v xml:space="preserve">TOTAL (a+b+c+d) </v>
          </cell>
          <cell r="Z83" t="str">
            <v>11.</v>
          </cell>
          <cell r="AA83">
            <v>937210853</v>
          </cell>
        </row>
        <row r="86">
          <cell r="A86" t="str">
            <v>^N.</v>
          </cell>
          <cell r="B86" t="str">
            <v>PPh UNDER/OVERPAID</v>
          </cell>
          <cell r="D86" t="str">
            <v>12.</v>
          </cell>
          <cell r="E86" t="str">
            <v>a.</v>
          </cell>
          <cell r="I86" t="str">
            <v>INCOME TAX UNDERPAID (ARTICLE 29 PPh)</v>
          </cell>
          <cell r="U86" t="str">
            <v xml:space="preserve">     (10-11)</v>
          </cell>
          <cell r="Z86" t="str">
            <v>12.</v>
          </cell>
          <cell r="AA86" t="str">
            <v>NIHIL</v>
          </cell>
        </row>
        <row r="89">
          <cell r="E89" t="str">
            <v>b.</v>
          </cell>
          <cell r="I89" t="str">
            <v>INCOME TAX OVERPAID (ARTICLE 28A PPh)</v>
          </cell>
          <cell r="AA89">
            <v>2365757755</v>
          </cell>
        </row>
        <row r="91">
          <cell r="G91" t="str">
            <v>l</v>
          </cell>
          <cell r="H91" t="str">
            <v xml:space="preserve">AMOUNT OF NUMBER 12a ALREADY PAID ON:   </v>
          </cell>
        </row>
        <row r="94">
          <cell r="A94" t="str">
            <v>^O.</v>
          </cell>
          <cell r="B94" t="str">
            <v>APPLICATION</v>
          </cell>
          <cell r="D94" t="str">
            <v>13.</v>
          </cell>
          <cell r="G94" t="str">
            <v>WITH REGARD TO THE OVERPAID INCOME TAX IN NUMBER 12b ...........</v>
          </cell>
          <cell r="Y94" t="str">
            <v>Ø</v>
          </cell>
          <cell r="Z94" t="str">
            <v>13.</v>
          </cell>
        </row>
        <row r="96">
          <cell r="G96" t="str">
            <v>WE APPLY FOR:</v>
          </cell>
          <cell r="M96" t="str">
            <v xml:space="preserve"> A REFUND</v>
          </cell>
        </row>
        <row r="98">
          <cell r="M98" t="str">
            <v xml:space="preserve"> COMPENSATION AGAINST </v>
          </cell>
        </row>
        <row r="99">
          <cell r="M99" t="str">
            <v xml:space="preserve"> FUTURE TAX LIABILITIES</v>
          </cell>
        </row>
        <row r="102">
          <cell r="A102" t="str">
            <v>P.</v>
          </cell>
          <cell r="B102" t="str">
            <v>INSTALLMENT OF</v>
          </cell>
          <cell r="D102" t="str">
            <v>14.</v>
          </cell>
          <cell r="G102" t="str">
            <v>INSTALLMENT OF PPh ART. 25 FOR THE FOLLOWING YEAR  AMOUNTING TO</v>
          </cell>
          <cell r="Z102" t="str">
            <v>Rp.</v>
          </cell>
          <cell r="AA102">
            <v>0</v>
          </cell>
        </row>
        <row r="105">
          <cell r="B105" t="str">
            <v>INCOME TAX (PPh )</v>
          </cell>
          <cell r="G105" t="str">
            <v>IS BASED ON THE FOLLOWING CALCULATION:</v>
          </cell>
        </row>
        <row r="106">
          <cell r="B106" t="str">
            <v xml:space="preserve">ART. 25 FOR THE </v>
          </cell>
        </row>
        <row r="107">
          <cell r="B107" t="str">
            <v>FOLLOWING YEAR</v>
          </cell>
          <cell r="G107" t="str">
            <v>a.</v>
          </cell>
          <cell r="I107" t="str">
            <v xml:space="preserve">   1/12 X (TOTAL NUMBER 10a - NUMBER 7)</v>
          </cell>
        </row>
        <row r="109">
          <cell r="G109" t="str">
            <v>b.</v>
          </cell>
          <cell r="I109" t="str">
            <v xml:space="preserve">   CALCULATION ON A SEPARATE ENCLOSURE </v>
          </cell>
        </row>
        <row r="111">
          <cell r="G111" t="str">
            <v>NOTE :</v>
          </cell>
        </row>
        <row r="112">
          <cell r="H112" t="str">
            <v xml:space="preserve">  NOT TO BE FILLED BY TAX PAYERS : BANK, LEASING WITH OPTION RIGHT,</v>
          </cell>
        </row>
        <row r="113">
          <cell r="H113" t="str">
            <v xml:space="preserve">  GOVERNMENT OWNED COMPANIES (BUMN/BUMD)</v>
          </cell>
        </row>
        <row r="115">
          <cell r="A115" t="str">
            <v>Q.</v>
          </cell>
          <cell r="B115" t="str">
            <v>ENCLOSURES</v>
          </cell>
          <cell r="D115" t="str">
            <v>15.</v>
          </cell>
          <cell r="G115" t="str">
            <v>BESIDES THE ENCLOSURES OF 1771-I, 1771-II, 1771-III, 1771-IV, AND 1771-V</v>
          </cell>
        </row>
        <row r="116">
          <cell r="G116" t="str">
            <v>ATTACHED AS WELL ARE:</v>
          </cell>
        </row>
        <row r="118">
          <cell r="G118" t="str">
            <v>a.</v>
          </cell>
          <cell r="H118" t="str">
            <v>X</v>
          </cell>
          <cell r="I118" t="str">
            <v xml:space="preserve">  BALANCE SHEETS AND INCOME STATEMENT FOR THE RELATED FISCAL YEAR (ATTACHMENT 1 &amp; 2)</v>
          </cell>
        </row>
        <row r="120">
          <cell r="G120" t="str">
            <v>b.</v>
          </cell>
          <cell r="I120" t="str">
            <v xml:space="preserve">  CALCULATION OF THE INCOME TAX ART.25 PAYMENT ON THE NEXT FISCAL YEAR </v>
          </cell>
        </row>
        <row r="122">
          <cell r="G122" t="str">
            <v>c.</v>
          </cell>
          <cell r="H122" t="str">
            <v>x</v>
          </cell>
          <cell r="I122" t="str">
            <v xml:space="preserve">  INCOME TAX PAYMENT SLIP ART.29 YEAR 1998 </v>
          </cell>
        </row>
        <row r="124">
          <cell r="G124" t="str">
            <v>d.</v>
          </cell>
          <cell r="I124" t="str">
            <v xml:space="preserve">  PROXY LETTER (IF AUTHORIZED TO OTHER PARTY)</v>
          </cell>
        </row>
        <row r="126">
          <cell r="G126" t="str">
            <v>e.</v>
          </cell>
          <cell r="H126" t="str">
            <v>x</v>
          </cell>
          <cell r="I126" t="str">
            <v xml:space="preserve">  PROPERTY LIST AND CALCULATION OF DEPRECIATION/AMORTIZATION</v>
          </cell>
        </row>
        <row r="128">
          <cell r="G128" t="str">
            <v>f.</v>
          </cell>
        </row>
        <row r="129">
          <cell r="G129" t="str">
            <v/>
          </cell>
        </row>
        <row r="131">
          <cell r="A131" t="str">
            <v>R.</v>
          </cell>
          <cell r="B131" t="str">
            <v>STATEMENT</v>
          </cell>
          <cell r="D131" t="str">
            <v>16.</v>
          </cell>
          <cell r="G131" t="str">
            <v>BEING FULLY AWARE OF ALL THE CONSEQUENCES, INCLUDING SANCTIONS ACCORDING TO</v>
          </cell>
        </row>
        <row r="132">
          <cell r="G132" t="str">
            <v>THE PREVAILING REGULATIONS, I HEREBY STATE THAT</v>
          </cell>
          <cell r="U132" t="str">
            <v xml:space="preserve">WHAT I HAVE STATED ABOVE </v>
          </cell>
        </row>
        <row r="133">
          <cell r="G133" t="str">
            <v>AND ITS ENCLOSURES ARE CORRECT, COMPLETE AND CLEAR.</v>
          </cell>
        </row>
        <row r="137">
          <cell r="Y137" t="str">
            <v>JAKARTA, DATE 31 March 1999</v>
          </cell>
        </row>
        <row r="142">
          <cell r="H142" t="str">
            <v>X</v>
          </cell>
          <cell r="I142" t="str">
            <v xml:space="preserve">  MANAGEMENT</v>
          </cell>
          <cell r="T142" t="str">
            <v xml:space="preserve">  SIGNATURE</v>
          </cell>
        </row>
        <row r="143">
          <cell r="G143" t="str">
            <v>l</v>
          </cell>
          <cell r="R143" t="str">
            <v>l</v>
          </cell>
          <cell r="Z143" t="str">
            <v>Dr. Syed Mukhtar Haider</v>
          </cell>
        </row>
        <row r="145">
          <cell r="I145" t="str">
            <v xml:space="preserve">  PROXY</v>
          </cell>
          <cell r="T145" t="str">
            <v xml:space="preserve">  CLEAR NAME</v>
          </cell>
        </row>
        <row r="148">
          <cell r="I148" t="str">
            <v>l</v>
          </cell>
          <cell r="K148" t="str">
            <v>REVISION OF IDENTITY</v>
          </cell>
        </row>
        <row r="150">
          <cell r="A150" t="str">
            <v>A.</v>
          </cell>
          <cell r="B150" t="str">
            <v>TAXPAYER'S ID NO.</v>
          </cell>
          <cell r="F150" t="str">
            <v>:</v>
          </cell>
        </row>
        <row r="153">
          <cell r="A153" t="str">
            <v>B.</v>
          </cell>
          <cell r="B153" t="str">
            <v>NAME OF THE TAXPAYER</v>
          </cell>
          <cell r="F153" t="str">
            <v>:</v>
          </cell>
        </row>
        <row r="155">
          <cell r="A155" t="str">
            <v>C.</v>
          </cell>
          <cell r="B155" t="str">
            <v>ADDRESS</v>
          </cell>
          <cell r="F155" t="str">
            <v>:</v>
          </cell>
        </row>
        <row r="158">
          <cell r="A158" t="str">
            <v>D.</v>
          </cell>
          <cell r="B158" t="str">
            <v>DISTRICT/REGENCY</v>
          </cell>
          <cell r="F158" t="str">
            <v>:</v>
          </cell>
        </row>
        <row r="161">
          <cell r="A161" t="str">
            <v>E.</v>
          </cell>
          <cell r="B161" t="str">
            <v>CITY/POST CODE</v>
          </cell>
          <cell r="F161" t="str">
            <v>:</v>
          </cell>
        </row>
        <row r="164">
          <cell r="A164" t="str">
            <v>l</v>
          </cell>
          <cell r="B164" t="str">
            <v>SIGNATURE OF MANAGEMENT/</v>
          </cell>
        </row>
        <row r="165">
          <cell r="B165" t="str">
            <v>PROXY</v>
          </cell>
        </row>
        <row r="167">
          <cell r="A167" t="str">
            <v>KP.PPh.2.2-96</v>
          </cell>
        </row>
        <row r="168">
          <cell r="K168" t="str">
            <v>(Unofficial Translation)</v>
          </cell>
        </row>
        <row r="169">
          <cell r="L169" t="str">
            <v>ENCLOSURE  -  I</v>
          </cell>
          <cell r="AA169" t="str">
            <v>FORM</v>
          </cell>
        </row>
        <row r="170">
          <cell r="D170" t="str">
            <v>ANNUAL CORPORATE INCOME TAX RETURN</v>
          </cell>
          <cell r="AA170" t="str">
            <v>1771-I</v>
          </cell>
        </row>
        <row r="173">
          <cell r="A173" t="str">
            <v xml:space="preserve">        FINANCE DEPARTMENT</v>
          </cell>
          <cell r="D173" t="str">
            <v xml:space="preserve">        DOMESTIC INCOME FROM OPERATION AND OTHER INCOME </v>
          </cell>
          <cell r="AA173" t="str">
            <v>FISCAL YEAR</v>
          </cell>
        </row>
        <row r="174">
          <cell r="A174" t="str">
            <v xml:space="preserve">  THE DIRECTORATE GENERAL</v>
          </cell>
          <cell r="J174" t="str">
            <v>l</v>
          </cell>
          <cell r="K174" t="str">
            <v>ENCLOSED TO FORM 1771</v>
          </cell>
        </row>
        <row r="175">
          <cell r="A175" t="str">
            <v xml:space="preserve">             OF TAXATION</v>
          </cell>
        </row>
        <row r="177">
          <cell r="A177" t="str">
            <v xml:space="preserve">   NAME OF TAXPAYER :  </v>
          </cell>
          <cell r="D177" t="str">
            <v>PT SQUIBB INDONESIA</v>
          </cell>
          <cell r="O177" t="str">
            <v>TAX ID NO. :</v>
          </cell>
          <cell r="S177" t="str">
            <v>1.001.695.4-054</v>
          </cell>
        </row>
        <row r="181">
          <cell r="A181" t="str">
            <v xml:space="preserve">   SECTION A:    OPERATING INCOME</v>
          </cell>
          <cell r="AA181" t="str">
            <v>(IN RUPIAH)</v>
          </cell>
        </row>
        <row r="183">
          <cell r="A183" t="str">
            <v>NO.</v>
          </cell>
          <cell r="C183" t="str">
            <v>TYPE OF BUSSINESS</v>
          </cell>
          <cell r="D183" t="str">
            <v>TURNOVER/REVENUE</v>
          </cell>
          <cell r="P183" t="str">
            <v>COST OF GOODS SOLD</v>
          </cell>
          <cell r="AA183" t="str">
            <v>OPERATING GROSS INCOME</v>
          </cell>
        </row>
        <row r="184">
          <cell r="A184" t="str">
            <v>(1)</v>
          </cell>
          <cell r="C184" t="str">
            <v>(2)</v>
          </cell>
          <cell r="D184" t="str">
            <v>(3)</v>
          </cell>
          <cell r="P184" t="str">
            <v>(4)</v>
          </cell>
          <cell r="AA184" t="str">
            <v>(5)</v>
          </cell>
        </row>
        <row r="186">
          <cell r="A186" t="str">
            <v>1.</v>
          </cell>
          <cell r="C186" t="str">
            <v>TRADE</v>
          </cell>
          <cell r="J186" t="str">
            <v>-</v>
          </cell>
          <cell r="T186" t="str">
            <v>-</v>
          </cell>
        </row>
        <row r="187">
          <cell r="A187" t="str">
            <v>2.</v>
          </cell>
          <cell r="C187" t="str">
            <v>INDUSTRY</v>
          </cell>
          <cell r="G187">
            <v>75354994052</v>
          </cell>
          <cell r="T187">
            <v>43971322810</v>
          </cell>
        </row>
        <row r="188">
          <cell r="A188" t="str">
            <v>3.</v>
          </cell>
          <cell r="C188" t="str">
            <v>SERVICE</v>
          </cell>
          <cell r="J188" t="str">
            <v>-</v>
          </cell>
          <cell r="T188" t="str">
            <v>-</v>
          </cell>
        </row>
        <row r="189">
          <cell r="A189" t="str">
            <v>4.</v>
          </cell>
          <cell r="C189" t="str">
            <v>OTHERS</v>
          </cell>
          <cell r="J189" t="str">
            <v>-</v>
          </cell>
          <cell r="T189" t="str">
            <v>-</v>
          </cell>
        </row>
        <row r="191">
          <cell r="C191" t="str">
            <v>TOTAL</v>
          </cell>
          <cell r="G191">
            <v>75354994052</v>
          </cell>
          <cell r="T191">
            <v>43971322810</v>
          </cell>
        </row>
        <row r="193">
          <cell r="A193" t="str">
            <v xml:space="preserve">   SECTION B:    OTHER INCOME (NOT FROM OPERATION)</v>
          </cell>
          <cell r="AA193" t="str">
            <v>(IN RUPIAH)</v>
          </cell>
        </row>
        <row r="195">
          <cell r="A195" t="str">
            <v>NO.</v>
          </cell>
          <cell r="C195" t="str">
            <v>SOURCE OF INCOME</v>
          </cell>
        </row>
        <row r="196">
          <cell r="A196" t="str">
            <v>(1)</v>
          </cell>
          <cell r="L196" t="str">
            <v>(2)</v>
          </cell>
        </row>
        <row r="197">
          <cell r="A197" t="str">
            <v>1.</v>
          </cell>
          <cell r="C197" t="str">
            <v>INTEREST</v>
          </cell>
          <cell r="Y197" t="str">
            <v>-</v>
          </cell>
        </row>
        <row r="198">
          <cell r="A198" t="str">
            <v>2.</v>
          </cell>
          <cell r="C198" t="str">
            <v>DIVIDEND</v>
          </cell>
          <cell r="Y198" t="str">
            <v>-</v>
          </cell>
        </row>
        <row r="199">
          <cell r="A199" t="str">
            <v>3.</v>
          </cell>
          <cell r="C199" t="str">
            <v>ROYALTIES</v>
          </cell>
          <cell r="Y199" t="str">
            <v>-</v>
          </cell>
        </row>
        <row r="200">
          <cell r="A200" t="str">
            <v>4.</v>
          </cell>
          <cell r="C200" t="str">
            <v>RENTALS</v>
          </cell>
        </row>
        <row r="201">
          <cell r="A201" t="str">
            <v>5.</v>
          </cell>
          <cell r="C201" t="str">
            <v>PROFIT FROM SALES/TRANSFER OF ASSETS</v>
          </cell>
        </row>
        <row r="202">
          <cell r="A202" t="str">
            <v>6.</v>
          </cell>
          <cell r="C202" t="str">
            <v>OTHERS</v>
          </cell>
        </row>
        <row r="204">
          <cell r="C204" t="str">
            <v>T O T A L</v>
          </cell>
        </row>
        <row r="207">
          <cell r="A207" t="str">
            <v xml:space="preserve">   SECTION C:    DEDUCTION TO GROSS INCOME</v>
          </cell>
          <cell r="AA207" t="str">
            <v>(IN RUPIAH)</v>
          </cell>
        </row>
        <row r="209">
          <cell r="A209" t="str">
            <v>NO.</v>
          </cell>
          <cell r="K209" t="str">
            <v>DESCRIPTION</v>
          </cell>
          <cell r="AA209" t="str">
            <v xml:space="preserve">                       T O T A L</v>
          </cell>
        </row>
        <row r="210">
          <cell r="A210" t="str">
            <v>(1)</v>
          </cell>
          <cell r="L210" t="str">
            <v>(2)</v>
          </cell>
          <cell r="AA210" t="str">
            <v xml:space="preserve">                            (3)</v>
          </cell>
        </row>
        <row r="211">
          <cell r="A211" t="str">
            <v>1.</v>
          </cell>
          <cell r="C211" t="str">
            <v>SALARIES, WAGES, BONUS, GIFTS, GRATUITY, HONORARIUM, IDUL FITRI/CHRISTMAS BONUS, ETC.</v>
          </cell>
          <cell r="Y211">
            <v>13117564174</v>
          </cell>
        </row>
        <row r="212">
          <cell r="A212" t="str">
            <v>2.</v>
          </cell>
          <cell r="C212" t="str">
            <v>DEPRECIATION AND AMORTISATION</v>
          </cell>
          <cell r="Y212">
            <v>692336891</v>
          </cell>
        </row>
        <row r="213">
          <cell r="A213" t="str">
            <v>3.</v>
          </cell>
          <cell r="C213" t="str">
            <v>PROVISION</v>
          </cell>
          <cell r="Y213">
            <v>0</v>
          </cell>
        </row>
        <row r="214">
          <cell r="A214" t="str">
            <v>4.</v>
          </cell>
          <cell r="C214" t="str">
            <v>UNCOLLECTIBLE ACCOUNTS RECEIVABLE</v>
          </cell>
          <cell r="Y214">
            <v>0</v>
          </cell>
        </row>
        <row r="215">
          <cell r="A215" t="str">
            <v>5.</v>
          </cell>
          <cell r="C215" t="str">
            <v>INTEREST, RENTAL, ROYALTY, SERVICE FEE</v>
          </cell>
          <cell r="Y215">
            <v>19016735583</v>
          </cell>
        </row>
        <row r="216">
          <cell r="A216" t="str">
            <v>6.</v>
          </cell>
          <cell r="C216" t="str">
            <v>LOSS ON SALE OF FIXED ASSETS</v>
          </cell>
          <cell r="Y216">
            <v>0</v>
          </cell>
        </row>
        <row r="217">
          <cell r="A217" t="str">
            <v>7.</v>
          </cell>
          <cell r="C217" t="str">
            <v>BENEFITS IN KIND AND/OR BENEFITS IN REMOTE AREA</v>
          </cell>
          <cell r="Y217">
            <v>0</v>
          </cell>
        </row>
        <row r="218">
          <cell r="A218" t="str">
            <v>8.</v>
          </cell>
          <cell r="C218" t="str">
            <v>OTHERS</v>
          </cell>
          <cell r="Y218">
            <v>31853963267</v>
          </cell>
        </row>
        <row r="221">
          <cell r="C221" t="str">
            <v>T O T A L</v>
          </cell>
          <cell r="Y221">
            <v>64680599915</v>
          </cell>
        </row>
        <row r="223">
          <cell r="A223" t="str">
            <v xml:space="preserve">   SECTION D:    NET INCOME</v>
          </cell>
          <cell r="AA223" t="str">
            <v>(IN RUPIAH)</v>
          </cell>
        </row>
        <row r="224">
          <cell r="A224" t="str">
            <v>NO.</v>
          </cell>
          <cell r="K224" t="str">
            <v>DESCRIPTION</v>
          </cell>
          <cell r="AA224" t="str">
            <v xml:space="preserve">                       T O T A L</v>
          </cell>
        </row>
        <row r="225">
          <cell r="A225" t="str">
            <v>(1)</v>
          </cell>
          <cell r="L225" t="str">
            <v>(2)</v>
          </cell>
          <cell r="AA225" t="str">
            <v xml:space="preserve">                            (3)</v>
          </cell>
        </row>
        <row r="226">
          <cell r="A226" t="str">
            <v>1.</v>
          </cell>
          <cell r="C226" t="str">
            <v>INCOME FROM OPERATION (TOTAL SECTION A COLUMN (5))</v>
          </cell>
          <cell r="Y226">
            <v>31383671242</v>
          </cell>
        </row>
        <row r="227">
          <cell r="A227" t="str">
            <v>2.</v>
          </cell>
          <cell r="C227" t="str">
            <v>OTHER INCOME (NOT FROM OPERATION)  (TOTAL SECTION B)</v>
          </cell>
          <cell r="Y227">
            <v>4987441288</v>
          </cell>
        </row>
        <row r="228">
          <cell r="A228" t="str">
            <v>3.</v>
          </cell>
          <cell r="C228" t="str">
            <v>TOTAL GROSS INCOME  (1 + 2)</v>
          </cell>
          <cell r="Y228">
            <v>36371112530</v>
          </cell>
        </row>
        <row r="229">
          <cell r="A229" t="str">
            <v>4.</v>
          </cell>
          <cell r="C229" t="str">
            <v>DEDUCTION GROSS INCOME (TOTAL SECTION C)</v>
          </cell>
          <cell r="Y229">
            <v>64680599915</v>
          </cell>
        </row>
        <row r="230">
          <cell r="A230" t="str">
            <v>5.</v>
          </cell>
          <cell r="C230" t="str">
            <v>NET INCOME (3 - 4)</v>
          </cell>
          <cell r="Y230">
            <v>-28309487385</v>
          </cell>
        </row>
        <row r="231">
          <cell r="A231" t="str">
            <v>NOTE:</v>
          </cell>
        </row>
        <row r="232">
          <cell r="C232" t="str">
            <v>TRANSFER THE TOTAL AMOUNT  OF SECTION D NUMBER 5 COLUMN 3 TO FORM 1771 LETTER J NUMBER 1</v>
          </cell>
        </row>
        <row r="233">
          <cell r="A233" t="str">
            <v>KP.PPh.2.2.1-95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OFF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SERV.EQ"/>
      <sheetName val="VEH"/>
      <sheetName val="COMP"/>
      <sheetName val="FURN"/>
      <sheetName val="PART"/>
      <sheetName val="Instructions"/>
      <sheetName val="SERV_EQ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98"/>
      <sheetName val="BS01"/>
      <sheetName val="Marshal"/>
      <sheetName val="Ex-Rate"/>
      <sheetName val="RATE-NEW"/>
      <sheetName val="Kartu"/>
      <sheetName val="I.4.1 (2)"/>
      <sheetName val="SAD"/>
      <sheetName val="A"/>
      <sheetName val="RATE"/>
      <sheetName val="OFF"/>
      <sheetName val="SERV.EQ"/>
      <sheetName val="Master"/>
      <sheetName val="COSTSALES"/>
      <sheetName val="PL"/>
      <sheetName val="MCOST1"/>
      <sheetName val="load"/>
      <sheetName val="BS final"/>
      <sheetName val="WBS _2_salah"/>
      <sheetName val="LABARUGI"/>
      <sheetName val="NERACA"/>
      <sheetName val="GeneralInfo"/>
      <sheetName val="SE-C"/>
      <sheetName val="Permanent info"/>
      <sheetName val="lamphp"/>
      <sheetName val="KOMP"/>
      <sheetName val="Ex_Rate"/>
      <sheetName val="Rincian"/>
      <sheetName val="Worksheet-03"/>
      <sheetName val="BS-RTI"/>
      <sheetName val="tb-mar"/>
      <sheetName val="COA"/>
      <sheetName val="PRE"/>
      <sheetName val="BOQ-Bill1-8"/>
      <sheetName val="#REF"/>
      <sheetName val="BB"/>
      <sheetName val="STKBB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B98,oct99&amp;sap99-WPL"/>
      <sheetName val="PL98"/>
      <sheetName val="TB98_oct99_sap99_WPL"/>
      <sheetName val="BS01"/>
      <sheetName val="COSTSALES"/>
      <sheetName val="PL"/>
      <sheetName val="MCOST1"/>
      <sheetName val="Forecast01(12-14)"/>
      <sheetName val="B2 (Act by Mth) Total"/>
      <sheetName val="Master"/>
      <sheetName val="2003 Bgt"/>
      <sheetName val="HO"/>
      <sheetName val="RATE"/>
      <sheetName val="Stock"/>
      <sheetName val="Sales"/>
      <sheetName val="AVG"/>
      <sheetName val="Ex-Rate"/>
      <sheetName val="RATE-NEW"/>
      <sheetName val="BS final"/>
      <sheetName val="Marshal"/>
      <sheetName val="Rincian"/>
      <sheetName val="NY ADMIN"/>
      <sheetName val="KOMP"/>
      <sheetName val="Ex_Rate"/>
      <sheetName val="Kartu"/>
      <sheetName val="SERV.EQ"/>
      <sheetName val="I.4.1 (2)"/>
      <sheetName val="WS"/>
      <sheetName val="F1771-2"/>
      <sheetName val="OLDMAP"/>
      <sheetName val="Perhitungan Ore Buli"/>
      <sheetName val="pemakaian Gee2010 setelah SO"/>
      <sheetName val="Persediaan Gee"/>
      <sheetName val="Receivable"/>
      <sheetName val="Print AR"/>
      <sheetName val="penjelasan"/>
      <sheetName val="BS_final"/>
      <sheetName val="TB-WP"/>
      <sheetName val="FE-1770-I"/>
      <sheetName val="FE-1770.P1"/>
      <sheetName val="FE-1770-II"/>
      <sheetName val="Neraca detail per book"/>
      <sheetName val="Links"/>
      <sheetName val="Checker"/>
      <sheetName val="PR0404"/>
      <sheetName val="PR0405"/>
      <sheetName val="PR0406"/>
      <sheetName val="PR0804"/>
      <sheetName val="PR0805"/>
      <sheetName val="PR0806"/>
      <sheetName val="PR1204"/>
      <sheetName val="PR1205"/>
      <sheetName val="PR1206"/>
      <sheetName val="PR0204"/>
      <sheetName val="PR0205"/>
      <sheetName val="PR0206"/>
      <sheetName val="PR0104"/>
      <sheetName val="PR0105"/>
      <sheetName val="PR0106"/>
      <sheetName val="PR0704"/>
      <sheetName val="PR0705"/>
      <sheetName val="PR0706"/>
      <sheetName val="PR0604"/>
      <sheetName val="PR0605"/>
      <sheetName val="PR0606"/>
      <sheetName val="PR0304"/>
      <sheetName val="PR0305"/>
      <sheetName val="PR0306"/>
      <sheetName val="PR0504"/>
      <sheetName val="PR0505"/>
      <sheetName val="PR0506"/>
      <sheetName val="PR1104"/>
      <sheetName val="PR1105"/>
      <sheetName val="PR1106"/>
      <sheetName val="PR1006"/>
      <sheetName val="PR1004"/>
      <sheetName val="PR1005"/>
      <sheetName val="PR0904"/>
      <sheetName val="PR0905"/>
      <sheetName val="PR0906"/>
      <sheetName val="Items 1206"/>
      <sheetName val="A"/>
      <sheetName val="Entry  HTM"/>
      <sheetName val="Entry Broker"/>
      <sheetName val="SK HTM"/>
      <sheetName val="COA"/>
      <sheetName val="2"/>
      <sheetName val="Identitas"/>
      <sheetName val="PP&amp;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WS"/>
      <sheetName val="COGS"/>
      <sheetName val="IS"/>
      <sheetName val="BS"/>
      <sheetName val="LOAN LC"/>
      <sheetName val="REC-1"/>
      <sheetName val="REC IS"/>
      <sheetName val="REC BS"/>
      <sheetName val="Curre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cean voyage"/>
      <sheetName val="5y pm"/>
      <sheetName val="1y pm "/>
      <sheetName val="act plan 1y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asic"/>
      <sheetName val="Tunjangan"/>
      <sheetName val="Insentif"/>
      <sheetName val="Other"/>
      <sheetName val="THR_Bonus"/>
      <sheetName val="Cuti"/>
      <sheetName val="Transport"/>
      <sheetName val="OT"/>
      <sheetName val="List"/>
      <sheetName val="Summary"/>
      <sheetName val="GeneralInfo"/>
      <sheetName val="A"/>
      <sheetName val="SERV.EQ"/>
    </sheetNames>
    <sheetDataSet>
      <sheetData sheetId="0">
        <row r="1">
          <cell r="A1" t="str">
            <v>PT Reckitt Benckiser Indonesia</v>
          </cell>
        </row>
        <row r="2">
          <cell r="A2" t="str">
            <v>Basic Salary</v>
          </cell>
        </row>
        <row r="3">
          <cell r="A3" t="str">
            <v>Monthly 2001</v>
          </cell>
        </row>
        <row r="5">
          <cell r="C5" t="str">
            <v>Gaji</v>
          </cell>
          <cell r="D5" t="str">
            <v>Gaji</v>
          </cell>
          <cell r="E5" t="str">
            <v>Gaji</v>
          </cell>
          <cell r="F5" t="str">
            <v>Gaji</v>
          </cell>
          <cell r="G5" t="str">
            <v>Gaji</v>
          </cell>
          <cell r="H5" t="str">
            <v>Gaji</v>
          </cell>
          <cell r="I5" t="str">
            <v>Gaji</v>
          </cell>
          <cell r="J5" t="str">
            <v>Gaji</v>
          </cell>
          <cell r="K5" t="str">
            <v>Gaji</v>
          </cell>
          <cell r="L5" t="str">
            <v>Gaji</v>
          </cell>
          <cell r="M5" t="str">
            <v>Gaji</v>
          </cell>
          <cell r="N5" t="str">
            <v>Gaji</v>
          </cell>
          <cell r="T5" t="str">
            <v>Gaji untuk Jamsostek</v>
          </cell>
        </row>
        <row r="6">
          <cell r="B6" t="str">
            <v>Name</v>
          </cell>
          <cell r="C6">
            <v>36892</v>
          </cell>
          <cell r="D6">
            <v>36923</v>
          </cell>
          <cell r="E6">
            <v>36951</v>
          </cell>
          <cell r="F6">
            <v>36982</v>
          </cell>
          <cell r="G6">
            <v>37012</v>
          </cell>
          <cell r="H6">
            <v>37043</v>
          </cell>
          <cell r="I6">
            <v>37073</v>
          </cell>
          <cell r="J6">
            <v>37104</v>
          </cell>
          <cell r="K6">
            <v>37135</v>
          </cell>
          <cell r="L6">
            <v>37165</v>
          </cell>
          <cell r="M6">
            <v>37196</v>
          </cell>
          <cell r="N6">
            <v>37226</v>
          </cell>
          <cell r="O6" t="str">
            <v>Total</v>
          </cell>
        </row>
        <row r="7">
          <cell r="A7">
            <v>1</v>
          </cell>
          <cell r="B7" t="str">
            <v>Abbas</v>
          </cell>
          <cell r="C7">
            <v>765500</v>
          </cell>
          <cell r="D7">
            <v>765500</v>
          </cell>
          <cell r="E7">
            <v>765500</v>
          </cell>
          <cell r="F7">
            <v>765500</v>
          </cell>
          <cell r="G7">
            <v>765500</v>
          </cell>
          <cell r="H7">
            <v>765500</v>
          </cell>
          <cell r="I7">
            <v>765500</v>
          </cell>
          <cell r="J7">
            <v>765500</v>
          </cell>
          <cell r="K7">
            <v>765500</v>
          </cell>
          <cell r="L7">
            <v>765500</v>
          </cell>
          <cell r="M7">
            <v>765500</v>
          </cell>
          <cell r="N7">
            <v>765500</v>
          </cell>
          <cell r="O7">
            <v>9186000</v>
          </cell>
          <cell r="U7">
            <v>9186000</v>
          </cell>
        </row>
        <row r="8">
          <cell r="A8">
            <v>2</v>
          </cell>
          <cell r="B8" t="str">
            <v>Abu Hasan Thamin</v>
          </cell>
          <cell r="C8">
            <v>2450000</v>
          </cell>
          <cell r="D8">
            <v>2450000</v>
          </cell>
          <cell r="E8">
            <v>2450000</v>
          </cell>
          <cell r="F8">
            <v>2450000</v>
          </cell>
          <cell r="G8">
            <v>2450000</v>
          </cell>
          <cell r="H8">
            <v>2450000</v>
          </cell>
          <cell r="I8">
            <v>2450000</v>
          </cell>
          <cell r="J8">
            <v>2450000</v>
          </cell>
          <cell r="K8">
            <v>2572500</v>
          </cell>
          <cell r="L8">
            <v>2572500</v>
          </cell>
          <cell r="M8">
            <v>2572500</v>
          </cell>
          <cell r="N8">
            <v>2572500</v>
          </cell>
          <cell r="O8">
            <v>29890000</v>
          </cell>
          <cell r="U8">
            <v>29890000</v>
          </cell>
        </row>
        <row r="9">
          <cell r="A9">
            <v>3</v>
          </cell>
          <cell r="B9" t="str">
            <v>Agha Rezaldy M.</v>
          </cell>
          <cell r="C9">
            <v>4142857.1428571427</v>
          </cell>
          <cell r="D9">
            <v>4142857.1428571427</v>
          </cell>
          <cell r="E9">
            <v>4142857.1428571427</v>
          </cell>
          <cell r="F9">
            <v>4142857.1428571427</v>
          </cell>
          <cell r="G9">
            <v>4142857.1428571427</v>
          </cell>
          <cell r="H9">
            <v>4142857.1428571427</v>
          </cell>
          <cell r="I9">
            <v>4142857.1428571427</v>
          </cell>
          <cell r="J9">
            <v>4142857.1428571427</v>
          </cell>
          <cell r="K9">
            <v>4142857.1428571427</v>
          </cell>
          <cell r="L9">
            <v>4950000</v>
          </cell>
          <cell r="M9">
            <v>4950000</v>
          </cell>
          <cell r="N9">
            <v>4950000</v>
          </cell>
          <cell r="O9">
            <v>52135714.285714284</v>
          </cell>
          <cell r="U9">
            <v>52135714.285714284</v>
          </cell>
        </row>
        <row r="10">
          <cell r="A10">
            <v>4</v>
          </cell>
          <cell r="B10" t="str">
            <v>Agus Bumi Sembara</v>
          </cell>
          <cell r="C10">
            <v>1500000</v>
          </cell>
          <cell r="D10">
            <v>1500000</v>
          </cell>
          <cell r="E10">
            <v>1500000</v>
          </cell>
          <cell r="F10">
            <v>1500000</v>
          </cell>
          <cell r="G10">
            <v>1500000</v>
          </cell>
          <cell r="H10">
            <v>1500000</v>
          </cell>
          <cell r="I10">
            <v>1500000</v>
          </cell>
          <cell r="J10">
            <v>1500000</v>
          </cell>
          <cell r="K10">
            <v>1500000</v>
          </cell>
          <cell r="L10">
            <v>1500000</v>
          </cell>
          <cell r="M10">
            <v>1500000</v>
          </cell>
          <cell r="N10">
            <v>1500000</v>
          </cell>
          <cell r="O10">
            <v>18000000</v>
          </cell>
          <cell r="T10">
            <v>18000000</v>
          </cell>
        </row>
        <row r="11">
          <cell r="A11">
            <v>5</v>
          </cell>
          <cell r="B11" t="str">
            <v>Agus Suhendar</v>
          </cell>
          <cell r="C11">
            <v>1030000</v>
          </cell>
          <cell r="D11">
            <v>1030000</v>
          </cell>
          <cell r="E11">
            <v>1030000</v>
          </cell>
          <cell r="F11">
            <v>1030000</v>
          </cell>
          <cell r="G11">
            <v>1030000</v>
          </cell>
          <cell r="H11">
            <v>1030000</v>
          </cell>
          <cell r="I11">
            <v>1030000</v>
          </cell>
          <cell r="J11">
            <v>1030000</v>
          </cell>
          <cell r="K11">
            <v>1030000</v>
          </cell>
          <cell r="L11">
            <v>1030000</v>
          </cell>
          <cell r="M11">
            <v>1184500</v>
          </cell>
          <cell r="N11">
            <v>1184500</v>
          </cell>
          <cell r="O11">
            <v>12669000</v>
          </cell>
          <cell r="U11">
            <v>12669000</v>
          </cell>
        </row>
        <row r="12">
          <cell r="A12">
            <v>6</v>
          </cell>
          <cell r="B12" t="str">
            <v>Akbar Noor Cahya</v>
          </cell>
          <cell r="C12">
            <v>2142857.1428571427</v>
          </cell>
          <cell r="D12">
            <v>2142857.1428571427</v>
          </cell>
          <cell r="E12">
            <v>2142857.1428571427</v>
          </cell>
          <cell r="F12">
            <v>2142857.1428571427</v>
          </cell>
          <cell r="G12">
            <v>2142857.1428571427</v>
          </cell>
          <cell r="H12">
            <v>2142857.1428571427</v>
          </cell>
          <cell r="I12">
            <v>2142857.1428571427</v>
          </cell>
          <cell r="J12">
            <v>2142857.1428571427</v>
          </cell>
          <cell r="K12">
            <v>2522143</v>
          </cell>
          <cell r="L12">
            <v>2522143</v>
          </cell>
          <cell r="M12">
            <v>2522143</v>
          </cell>
          <cell r="N12">
            <v>2522143</v>
          </cell>
          <cell r="O12">
            <v>27231429.142857138</v>
          </cell>
          <cell r="U12">
            <v>27231429.142857138</v>
          </cell>
        </row>
        <row r="13">
          <cell r="A13">
            <v>7</v>
          </cell>
          <cell r="B13" t="str">
            <v>Aniek Asiati Rahayu</v>
          </cell>
          <cell r="C13">
            <v>2000000</v>
          </cell>
          <cell r="D13">
            <v>2000000</v>
          </cell>
          <cell r="E13">
            <v>2000000</v>
          </cell>
          <cell r="F13">
            <v>2000000</v>
          </cell>
          <cell r="G13">
            <v>2000000</v>
          </cell>
          <cell r="H13">
            <v>2000000</v>
          </cell>
          <cell r="I13">
            <v>2000000</v>
          </cell>
          <cell r="J13">
            <v>2000000</v>
          </cell>
          <cell r="K13">
            <v>2200000</v>
          </cell>
          <cell r="L13">
            <v>2200000</v>
          </cell>
          <cell r="M13">
            <v>2200000</v>
          </cell>
          <cell r="N13">
            <v>2200000</v>
          </cell>
          <cell r="O13">
            <v>24800000</v>
          </cell>
          <cell r="U13">
            <v>24800000</v>
          </cell>
        </row>
        <row r="14">
          <cell r="A14">
            <v>8</v>
          </cell>
          <cell r="B14" t="str">
            <v>Antoni</v>
          </cell>
          <cell r="C14">
            <v>5357142.8571428573</v>
          </cell>
          <cell r="D14">
            <v>5357142.8571428573</v>
          </cell>
          <cell r="E14">
            <v>5357142.8571428573</v>
          </cell>
          <cell r="F14">
            <v>5357142.8571428573</v>
          </cell>
          <cell r="G14">
            <v>5357142.8571428573</v>
          </cell>
          <cell r="H14">
            <v>5357142.8571428573</v>
          </cell>
          <cell r="I14">
            <v>5357142.8571428573</v>
          </cell>
          <cell r="J14">
            <v>5357142.8571428573</v>
          </cell>
          <cell r="K14">
            <v>5357142.8571428573</v>
          </cell>
          <cell r="L14">
            <v>5357142.8571428573</v>
          </cell>
          <cell r="M14">
            <v>5357142.8571428573</v>
          </cell>
          <cell r="N14">
            <v>5357142.8571428573</v>
          </cell>
          <cell r="O14">
            <v>64285714.285714291</v>
          </cell>
          <cell r="U14">
            <v>64285714.285714291</v>
          </cell>
        </row>
        <row r="15">
          <cell r="A15">
            <v>9</v>
          </cell>
          <cell r="B15" t="str">
            <v>Badaruzzaman</v>
          </cell>
          <cell r="C15">
            <v>3571428.5714285714</v>
          </cell>
          <cell r="D15">
            <v>3571428.5714285714</v>
          </cell>
          <cell r="E15">
            <v>3571428.5714285714</v>
          </cell>
          <cell r="F15">
            <v>3571428.5714285714</v>
          </cell>
          <cell r="G15">
            <v>3571428.5714285714</v>
          </cell>
          <cell r="H15">
            <v>3571428.5714285714</v>
          </cell>
          <cell r="I15">
            <v>3571428.5714285714</v>
          </cell>
          <cell r="J15">
            <v>3571428.5714285714</v>
          </cell>
          <cell r="K15">
            <v>3907500</v>
          </cell>
          <cell r="L15">
            <v>3907500</v>
          </cell>
          <cell r="M15">
            <v>3907500</v>
          </cell>
          <cell r="N15">
            <v>3907500</v>
          </cell>
          <cell r="O15">
            <v>44201428.571428567</v>
          </cell>
          <cell r="T15">
            <v>44201428.571428567</v>
          </cell>
        </row>
        <row r="16">
          <cell r="A16">
            <v>10</v>
          </cell>
          <cell r="B16" t="str">
            <v>Barjono</v>
          </cell>
          <cell r="C16">
            <v>425000</v>
          </cell>
          <cell r="D16">
            <v>425000</v>
          </cell>
          <cell r="E16">
            <v>425000</v>
          </cell>
          <cell r="F16">
            <v>425000</v>
          </cell>
          <cell r="G16">
            <v>425000</v>
          </cell>
          <cell r="H16">
            <v>425000</v>
          </cell>
          <cell r="I16">
            <v>425000</v>
          </cell>
          <cell r="J16">
            <v>425000</v>
          </cell>
          <cell r="K16">
            <v>425000</v>
          </cell>
          <cell r="L16">
            <v>425000</v>
          </cell>
          <cell r="M16">
            <v>425000</v>
          </cell>
          <cell r="N16">
            <v>425000</v>
          </cell>
          <cell r="O16">
            <v>5100000</v>
          </cell>
          <cell r="U16">
            <v>5100000</v>
          </cell>
        </row>
        <row r="17">
          <cell r="A17">
            <v>11</v>
          </cell>
          <cell r="B17" t="str">
            <v>Busroni</v>
          </cell>
          <cell r="C17">
            <v>3864285.7142857141</v>
          </cell>
          <cell r="D17">
            <v>3864285.7142857141</v>
          </cell>
          <cell r="E17">
            <v>3864285.7142857141</v>
          </cell>
          <cell r="F17">
            <v>3864285.7142857141</v>
          </cell>
          <cell r="G17">
            <v>3864285.7142857141</v>
          </cell>
          <cell r="H17">
            <v>3864285.7142857141</v>
          </cell>
          <cell r="I17">
            <v>3864285.7142857141</v>
          </cell>
          <cell r="J17">
            <v>3864285.7142857141</v>
          </cell>
          <cell r="K17">
            <v>4057500</v>
          </cell>
          <cell r="L17">
            <v>4057500</v>
          </cell>
          <cell r="M17">
            <v>4057500</v>
          </cell>
          <cell r="N17">
            <v>4057500</v>
          </cell>
          <cell r="O17">
            <v>47144285.714285709</v>
          </cell>
          <cell r="U17">
            <v>47144285.714285709</v>
          </cell>
        </row>
        <row r="18">
          <cell r="A18">
            <v>12</v>
          </cell>
          <cell r="B18" t="str">
            <v>Christine Manurung</v>
          </cell>
          <cell r="C18">
            <v>2571428.5714285714</v>
          </cell>
          <cell r="D18">
            <v>2571428.5714285714</v>
          </cell>
          <cell r="E18">
            <v>2571428.5714285714</v>
          </cell>
          <cell r="F18">
            <v>2571428.5714285714</v>
          </cell>
          <cell r="G18">
            <v>2571428.5714285714</v>
          </cell>
          <cell r="H18">
            <v>2571428.5714285714</v>
          </cell>
          <cell r="I18">
            <v>2571428.5714285714</v>
          </cell>
          <cell r="J18">
            <v>2571428.5714285714</v>
          </cell>
          <cell r="K18">
            <v>3342858</v>
          </cell>
          <cell r="L18">
            <v>3342858</v>
          </cell>
          <cell r="M18">
            <v>3342858</v>
          </cell>
          <cell r="N18">
            <v>3342858</v>
          </cell>
          <cell r="O18">
            <v>33942860.571428567</v>
          </cell>
          <cell r="U18">
            <v>33942860.571428567</v>
          </cell>
        </row>
        <row r="19">
          <cell r="A19">
            <v>13</v>
          </cell>
          <cell r="B19" t="str">
            <v>Dani Saleh</v>
          </cell>
          <cell r="C19">
            <v>1225000</v>
          </cell>
          <cell r="D19">
            <v>1225000</v>
          </cell>
          <cell r="E19">
            <v>1225000</v>
          </cell>
          <cell r="F19">
            <v>1225000</v>
          </cell>
          <cell r="G19">
            <v>1225000</v>
          </cell>
          <cell r="H19">
            <v>1225000</v>
          </cell>
          <cell r="I19">
            <v>1225000</v>
          </cell>
          <cell r="J19">
            <v>1225000</v>
          </cell>
          <cell r="K19">
            <v>1653750</v>
          </cell>
          <cell r="L19">
            <v>1743750</v>
          </cell>
          <cell r="M19">
            <v>1743750</v>
          </cell>
          <cell r="N19">
            <v>1743750</v>
          </cell>
          <cell r="O19">
            <v>16685000</v>
          </cell>
          <cell r="U19">
            <v>16685000</v>
          </cell>
        </row>
        <row r="20">
          <cell r="A20">
            <v>14</v>
          </cell>
          <cell r="B20" t="str">
            <v>Driana Saraswati</v>
          </cell>
          <cell r="C20">
            <v>2571428.5714285714</v>
          </cell>
          <cell r="D20">
            <v>2571428.5714285714</v>
          </cell>
          <cell r="E20">
            <v>2571428.5714285714</v>
          </cell>
          <cell r="F20">
            <v>2571428.5714285714</v>
          </cell>
          <cell r="G20">
            <v>4800000</v>
          </cell>
          <cell r="H20">
            <v>4800000</v>
          </cell>
          <cell r="I20">
            <v>4800000</v>
          </cell>
          <cell r="J20">
            <v>4800000</v>
          </cell>
          <cell r="K20">
            <v>4800000</v>
          </cell>
          <cell r="L20">
            <v>4800000</v>
          </cell>
          <cell r="M20" t="str">
            <v>MK</v>
          </cell>
          <cell r="N20" t="str">
            <v>MK</v>
          </cell>
          <cell r="O20">
            <v>39085714.285714284</v>
          </cell>
          <cell r="U20">
            <v>39085714.285714284</v>
          </cell>
        </row>
        <row r="21">
          <cell r="A21">
            <v>15</v>
          </cell>
          <cell r="B21" t="str">
            <v>Edi Haryanto</v>
          </cell>
          <cell r="C21">
            <v>525000</v>
          </cell>
          <cell r="D21">
            <v>525000</v>
          </cell>
          <cell r="E21">
            <v>525000</v>
          </cell>
          <cell r="F21">
            <v>525000</v>
          </cell>
          <cell r="G21">
            <v>525000</v>
          </cell>
          <cell r="H21">
            <v>525000</v>
          </cell>
          <cell r="I21">
            <v>525000</v>
          </cell>
          <cell r="J21">
            <v>525000</v>
          </cell>
          <cell r="K21">
            <v>525000</v>
          </cell>
          <cell r="L21">
            <v>525000</v>
          </cell>
          <cell r="M21">
            <v>525000</v>
          </cell>
          <cell r="N21">
            <v>525000</v>
          </cell>
          <cell r="O21">
            <v>6300000</v>
          </cell>
          <cell r="U21">
            <v>6300000</v>
          </cell>
        </row>
        <row r="22">
          <cell r="A22">
            <v>16</v>
          </cell>
          <cell r="B22" t="str">
            <v>Edy Maryono</v>
          </cell>
          <cell r="C22">
            <v>487000</v>
          </cell>
          <cell r="D22">
            <v>487000</v>
          </cell>
          <cell r="E22">
            <v>487000</v>
          </cell>
          <cell r="F22">
            <v>487000</v>
          </cell>
          <cell r="G22">
            <v>487000</v>
          </cell>
          <cell r="H22">
            <v>487000</v>
          </cell>
          <cell r="I22">
            <v>487000</v>
          </cell>
          <cell r="J22">
            <v>487000</v>
          </cell>
          <cell r="K22">
            <v>487000</v>
          </cell>
          <cell r="L22">
            <v>487000</v>
          </cell>
          <cell r="M22">
            <v>487000</v>
          </cell>
          <cell r="N22">
            <v>487000</v>
          </cell>
          <cell r="O22">
            <v>5844000</v>
          </cell>
          <cell r="U22">
            <v>5844000</v>
          </cell>
        </row>
        <row r="23">
          <cell r="A23">
            <v>17</v>
          </cell>
          <cell r="B23" t="str">
            <v>Gucci Andri Anno</v>
          </cell>
          <cell r="C23">
            <v>2857142.8571428573</v>
          </cell>
          <cell r="D23">
            <v>2857142.8571428573</v>
          </cell>
          <cell r="E23">
            <v>2857142.8571428573</v>
          </cell>
          <cell r="F23">
            <v>2857142.8571428573</v>
          </cell>
          <cell r="G23">
            <v>2857142.8571428573</v>
          </cell>
          <cell r="H23">
            <v>2857142.8571428573</v>
          </cell>
          <cell r="I23">
            <v>2857142.8571428573</v>
          </cell>
          <cell r="J23">
            <v>2857142.8571428573</v>
          </cell>
          <cell r="K23">
            <v>4084672</v>
          </cell>
          <cell r="L23">
            <v>4084672</v>
          </cell>
          <cell r="M23" t="str">
            <v>SP</v>
          </cell>
          <cell r="N23" t="str">
            <v>SP</v>
          </cell>
          <cell r="O23">
            <v>31026486.857142862</v>
          </cell>
          <cell r="U23">
            <v>31026486.857142862</v>
          </cell>
        </row>
        <row r="24">
          <cell r="A24">
            <v>18</v>
          </cell>
          <cell r="B24" t="str">
            <v>Hadian Ismail Sah</v>
          </cell>
          <cell r="C24">
            <v>2000000</v>
          </cell>
          <cell r="D24">
            <v>2000000</v>
          </cell>
          <cell r="E24">
            <v>2000000</v>
          </cell>
          <cell r="F24">
            <v>2000000</v>
          </cell>
          <cell r="G24">
            <v>2000000</v>
          </cell>
          <cell r="H24">
            <v>2000000</v>
          </cell>
          <cell r="I24">
            <v>2000000</v>
          </cell>
          <cell r="J24">
            <v>2000000</v>
          </cell>
          <cell r="K24">
            <v>2860000</v>
          </cell>
          <cell r="L24">
            <v>2860000</v>
          </cell>
          <cell r="M24">
            <v>2860000</v>
          </cell>
          <cell r="N24">
            <v>2860000</v>
          </cell>
          <cell r="O24">
            <v>27440000</v>
          </cell>
          <cell r="U24">
            <v>27440000</v>
          </cell>
        </row>
        <row r="25">
          <cell r="A25">
            <v>19</v>
          </cell>
          <cell r="B25" t="str">
            <v>Handoko</v>
          </cell>
          <cell r="C25">
            <v>1100000</v>
          </cell>
          <cell r="D25">
            <v>1100000</v>
          </cell>
          <cell r="E25">
            <v>1100000</v>
          </cell>
          <cell r="F25">
            <v>1100000</v>
          </cell>
          <cell r="G25">
            <v>1100000</v>
          </cell>
          <cell r="H25">
            <v>1100000</v>
          </cell>
          <cell r="I25">
            <v>1100000</v>
          </cell>
          <cell r="J25">
            <v>1100000</v>
          </cell>
          <cell r="K25">
            <v>1100000</v>
          </cell>
          <cell r="L25">
            <v>1100000</v>
          </cell>
          <cell r="M25">
            <v>1100000</v>
          </cell>
          <cell r="N25">
            <v>1100000</v>
          </cell>
          <cell r="O25">
            <v>13200000</v>
          </cell>
          <cell r="T25">
            <v>13200000</v>
          </cell>
        </row>
        <row r="26">
          <cell r="A26">
            <v>20</v>
          </cell>
          <cell r="B26" t="str">
            <v>Harris Gautama</v>
          </cell>
          <cell r="C26">
            <v>5357142.8571428573</v>
          </cell>
          <cell r="D26">
            <v>5357142.8571428573</v>
          </cell>
          <cell r="E26">
            <v>5357142.8571428573</v>
          </cell>
          <cell r="F26">
            <v>5357142.8571428573</v>
          </cell>
          <cell r="G26">
            <v>5357142.8571428573</v>
          </cell>
          <cell r="H26">
            <v>5357142.8571428573</v>
          </cell>
          <cell r="I26">
            <v>5357142.8571428573</v>
          </cell>
          <cell r="J26">
            <v>5357142.8571428573</v>
          </cell>
          <cell r="K26">
            <v>5357142.8571428573</v>
          </cell>
          <cell r="L26">
            <v>5357142.8571428573</v>
          </cell>
          <cell r="M26">
            <v>5357142.8571428573</v>
          </cell>
          <cell r="N26">
            <v>5357142.8571428573</v>
          </cell>
          <cell r="O26">
            <v>64285714.285714291</v>
          </cell>
          <cell r="T26">
            <v>64285714.285714291</v>
          </cell>
        </row>
        <row r="27">
          <cell r="A27">
            <v>21</v>
          </cell>
          <cell r="B27" t="str">
            <v>Hermansyah</v>
          </cell>
          <cell r="C27">
            <v>480000</v>
          </cell>
          <cell r="D27">
            <v>480000</v>
          </cell>
          <cell r="E27">
            <v>480000</v>
          </cell>
          <cell r="F27">
            <v>480000</v>
          </cell>
          <cell r="G27">
            <v>480000</v>
          </cell>
          <cell r="H27">
            <v>480000</v>
          </cell>
          <cell r="I27">
            <v>480000</v>
          </cell>
          <cell r="J27">
            <v>480000</v>
          </cell>
          <cell r="K27">
            <v>480000</v>
          </cell>
          <cell r="L27">
            <v>480000</v>
          </cell>
          <cell r="M27">
            <v>480000</v>
          </cell>
          <cell r="N27">
            <v>480000</v>
          </cell>
          <cell r="O27">
            <v>5760000</v>
          </cell>
          <cell r="U27">
            <v>5760000</v>
          </cell>
        </row>
        <row r="28">
          <cell r="A28">
            <v>22</v>
          </cell>
          <cell r="B28" t="str">
            <v>Hikmawati</v>
          </cell>
          <cell r="C28">
            <v>842000</v>
          </cell>
          <cell r="D28">
            <v>842000</v>
          </cell>
          <cell r="E28">
            <v>842000</v>
          </cell>
          <cell r="F28">
            <v>842000</v>
          </cell>
          <cell r="G28">
            <v>842000</v>
          </cell>
          <cell r="H28">
            <v>842000</v>
          </cell>
          <cell r="I28">
            <v>842000</v>
          </cell>
          <cell r="J28">
            <v>842000</v>
          </cell>
          <cell r="K28">
            <v>842000</v>
          </cell>
          <cell r="L28">
            <v>842000</v>
          </cell>
          <cell r="M28">
            <v>926200</v>
          </cell>
          <cell r="N28">
            <v>926200</v>
          </cell>
          <cell r="O28">
            <v>10272400</v>
          </cell>
          <cell r="U28">
            <v>10272400</v>
          </cell>
        </row>
        <row r="29">
          <cell r="A29">
            <v>23</v>
          </cell>
          <cell r="B29" t="str">
            <v>I Nengah G. Sugiastama</v>
          </cell>
          <cell r="C29">
            <v>2000000</v>
          </cell>
          <cell r="D29">
            <v>2000000</v>
          </cell>
          <cell r="E29">
            <v>2000000</v>
          </cell>
          <cell r="F29">
            <v>2000000</v>
          </cell>
          <cell r="G29">
            <v>2000000</v>
          </cell>
          <cell r="H29">
            <v>2000000</v>
          </cell>
          <cell r="I29">
            <v>2000000</v>
          </cell>
          <cell r="J29">
            <v>2000000</v>
          </cell>
          <cell r="K29">
            <v>2000000</v>
          </cell>
          <cell r="L29">
            <v>2000000</v>
          </cell>
          <cell r="M29">
            <v>2000000</v>
          </cell>
          <cell r="N29">
            <v>2000000</v>
          </cell>
          <cell r="O29">
            <v>24000000</v>
          </cell>
          <cell r="T29">
            <v>24000000</v>
          </cell>
        </row>
        <row r="30">
          <cell r="A30">
            <v>24</v>
          </cell>
          <cell r="B30" t="str">
            <v>Irwan Aries</v>
          </cell>
          <cell r="C30">
            <v>415000</v>
          </cell>
          <cell r="D30">
            <v>415000</v>
          </cell>
          <cell r="E30">
            <v>415000</v>
          </cell>
          <cell r="F30">
            <v>415000</v>
          </cell>
          <cell r="G30">
            <v>415000</v>
          </cell>
          <cell r="H30">
            <v>415000</v>
          </cell>
          <cell r="I30">
            <v>415000</v>
          </cell>
          <cell r="J30">
            <v>415000</v>
          </cell>
          <cell r="K30">
            <v>415000</v>
          </cell>
          <cell r="L30">
            <v>415000</v>
          </cell>
          <cell r="M30">
            <v>477250</v>
          </cell>
          <cell r="N30">
            <v>477250</v>
          </cell>
          <cell r="O30">
            <v>5104500</v>
          </cell>
          <cell r="U30">
            <v>5104500</v>
          </cell>
        </row>
        <row r="31">
          <cell r="A31">
            <v>25</v>
          </cell>
          <cell r="B31" t="str">
            <v>Isrodin</v>
          </cell>
          <cell r="C31">
            <v>1500000</v>
          </cell>
          <cell r="D31">
            <v>1500000</v>
          </cell>
          <cell r="E31">
            <v>1500000</v>
          </cell>
          <cell r="F31">
            <v>1500000</v>
          </cell>
          <cell r="G31">
            <v>1500000</v>
          </cell>
          <cell r="H31">
            <v>1500000</v>
          </cell>
          <cell r="I31">
            <v>1500000</v>
          </cell>
          <cell r="J31">
            <v>1500000</v>
          </cell>
          <cell r="K31">
            <v>1500000</v>
          </cell>
          <cell r="L31">
            <v>1500000</v>
          </cell>
          <cell r="M31" t="str">
            <v>Resigned</v>
          </cell>
          <cell r="N31" t="str">
            <v>Resigned</v>
          </cell>
          <cell r="O31">
            <v>15000000</v>
          </cell>
          <cell r="T31">
            <v>15000000</v>
          </cell>
        </row>
        <row r="32">
          <cell r="A32">
            <v>26</v>
          </cell>
          <cell r="B32" t="str">
            <v>Jayus</v>
          </cell>
          <cell r="C32">
            <v>1500000</v>
          </cell>
          <cell r="D32">
            <v>1500000</v>
          </cell>
          <cell r="E32">
            <v>1500000</v>
          </cell>
          <cell r="F32">
            <v>1500000</v>
          </cell>
          <cell r="G32">
            <v>1500000</v>
          </cell>
          <cell r="H32">
            <v>1500000</v>
          </cell>
          <cell r="I32">
            <v>1500000</v>
          </cell>
          <cell r="J32">
            <v>500000</v>
          </cell>
          <cell r="K32" t="str">
            <v>Resigned</v>
          </cell>
          <cell r="L32" t="str">
            <v>Resigned</v>
          </cell>
          <cell r="M32" t="str">
            <v>Resigned</v>
          </cell>
          <cell r="N32" t="str">
            <v>Resigned</v>
          </cell>
          <cell r="O32">
            <v>11000000</v>
          </cell>
          <cell r="T32">
            <v>11000000</v>
          </cell>
        </row>
        <row r="33">
          <cell r="A33">
            <v>27</v>
          </cell>
          <cell r="B33" t="str">
            <v>Kusnari</v>
          </cell>
          <cell r="C33">
            <v>434000</v>
          </cell>
          <cell r="D33">
            <v>434000</v>
          </cell>
          <cell r="E33">
            <v>434000</v>
          </cell>
          <cell r="F33">
            <v>434000</v>
          </cell>
          <cell r="G33">
            <v>434000</v>
          </cell>
          <cell r="H33">
            <v>434000</v>
          </cell>
          <cell r="I33">
            <v>434000</v>
          </cell>
          <cell r="J33">
            <v>434000</v>
          </cell>
          <cell r="K33">
            <v>434000</v>
          </cell>
          <cell r="L33">
            <v>434000</v>
          </cell>
          <cell r="M33">
            <v>434000</v>
          </cell>
          <cell r="N33">
            <v>434000</v>
          </cell>
          <cell r="O33">
            <v>5208000</v>
          </cell>
          <cell r="U33">
            <v>5208000</v>
          </cell>
        </row>
        <row r="34">
          <cell r="A34">
            <v>28</v>
          </cell>
          <cell r="B34" t="str">
            <v>Lusi Armyana</v>
          </cell>
          <cell r="C34">
            <v>2170000</v>
          </cell>
          <cell r="D34">
            <v>2170000</v>
          </cell>
          <cell r="E34">
            <v>2170000</v>
          </cell>
          <cell r="F34">
            <v>2170000</v>
          </cell>
          <cell r="G34">
            <v>2170000</v>
          </cell>
          <cell r="H34">
            <v>2170000</v>
          </cell>
          <cell r="I34">
            <v>2170000</v>
          </cell>
          <cell r="J34">
            <v>2170000</v>
          </cell>
          <cell r="K34">
            <v>3267000</v>
          </cell>
          <cell r="L34">
            <v>3267000</v>
          </cell>
          <cell r="M34">
            <v>3267000</v>
          </cell>
          <cell r="N34">
            <v>3267000</v>
          </cell>
          <cell r="O34">
            <v>30428000</v>
          </cell>
          <cell r="U34">
            <v>30428000</v>
          </cell>
        </row>
        <row r="35">
          <cell r="A35">
            <v>29</v>
          </cell>
          <cell r="B35" t="str">
            <v>M. Fadzri Ramdhani</v>
          </cell>
          <cell r="C35">
            <v>2357142.8571428573</v>
          </cell>
          <cell r="D35">
            <v>2357142.8571428573</v>
          </cell>
          <cell r="E35">
            <v>2357142.8571428573</v>
          </cell>
          <cell r="F35">
            <v>2357142.8571428573</v>
          </cell>
          <cell r="G35">
            <v>2357142.8571428573</v>
          </cell>
          <cell r="H35">
            <v>2357142.8571428573</v>
          </cell>
          <cell r="I35">
            <v>2357142.8571428573</v>
          </cell>
          <cell r="J35">
            <v>2357142.8571428573</v>
          </cell>
          <cell r="K35">
            <v>2828572</v>
          </cell>
          <cell r="L35">
            <v>2828572</v>
          </cell>
          <cell r="M35">
            <v>2828572</v>
          </cell>
          <cell r="N35">
            <v>642857.27272727271</v>
          </cell>
          <cell r="O35">
            <v>27985716.129870135</v>
          </cell>
          <cell r="U35">
            <v>27985716.129870135</v>
          </cell>
        </row>
        <row r="36">
          <cell r="A36">
            <v>30</v>
          </cell>
          <cell r="B36" t="str">
            <v>Mahyar Yunus Ahmad</v>
          </cell>
          <cell r="C36">
            <v>455000</v>
          </cell>
          <cell r="D36">
            <v>455000</v>
          </cell>
          <cell r="E36">
            <v>455000</v>
          </cell>
          <cell r="F36">
            <v>455000</v>
          </cell>
          <cell r="G36">
            <v>455000</v>
          </cell>
          <cell r="H36">
            <v>455000</v>
          </cell>
          <cell r="I36">
            <v>455000</v>
          </cell>
          <cell r="J36">
            <v>455000</v>
          </cell>
          <cell r="K36">
            <v>455000</v>
          </cell>
          <cell r="L36">
            <v>455000</v>
          </cell>
          <cell r="M36">
            <v>455000</v>
          </cell>
          <cell r="N36">
            <v>455000</v>
          </cell>
          <cell r="O36">
            <v>5460000</v>
          </cell>
          <cell r="U36">
            <v>5460000</v>
          </cell>
        </row>
        <row r="37">
          <cell r="A37">
            <v>31</v>
          </cell>
          <cell r="B37" t="str">
            <v>Mastur</v>
          </cell>
          <cell r="C37">
            <v>410500</v>
          </cell>
          <cell r="D37">
            <v>410500</v>
          </cell>
          <cell r="E37">
            <v>410500</v>
          </cell>
          <cell r="F37">
            <v>410500</v>
          </cell>
          <cell r="G37">
            <v>410500</v>
          </cell>
          <cell r="H37">
            <v>410500</v>
          </cell>
          <cell r="I37">
            <v>410500</v>
          </cell>
          <cell r="J37">
            <v>410500</v>
          </cell>
          <cell r="K37">
            <v>410500</v>
          </cell>
          <cell r="L37">
            <v>410500</v>
          </cell>
          <cell r="M37">
            <v>451550</v>
          </cell>
          <cell r="N37">
            <v>451550</v>
          </cell>
          <cell r="O37">
            <v>5008100</v>
          </cell>
          <cell r="U37">
            <v>5008100</v>
          </cell>
        </row>
        <row r="38">
          <cell r="A38">
            <v>32</v>
          </cell>
          <cell r="B38" t="str">
            <v>Meidi Meiske Tampie</v>
          </cell>
          <cell r="C38">
            <v>1139000</v>
          </cell>
          <cell r="D38">
            <v>1139000</v>
          </cell>
          <cell r="E38">
            <v>1139000</v>
          </cell>
          <cell r="F38">
            <v>1139000</v>
          </cell>
          <cell r="G38">
            <v>2000000</v>
          </cell>
          <cell r="H38">
            <v>2000000</v>
          </cell>
          <cell r="I38">
            <v>2000000</v>
          </cell>
          <cell r="J38">
            <v>2000000</v>
          </cell>
          <cell r="K38">
            <v>2300000</v>
          </cell>
          <cell r="L38">
            <v>2300000</v>
          </cell>
          <cell r="M38">
            <v>2300000</v>
          </cell>
          <cell r="N38">
            <v>2300000</v>
          </cell>
          <cell r="O38">
            <v>21756000</v>
          </cell>
          <cell r="U38">
            <v>21756000</v>
          </cell>
        </row>
        <row r="39">
          <cell r="A39">
            <v>33</v>
          </cell>
          <cell r="B39" t="str">
            <v>Mohamad Budi Santosa</v>
          </cell>
          <cell r="C39">
            <v>1100000</v>
          </cell>
          <cell r="D39">
            <v>1100000</v>
          </cell>
          <cell r="E39">
            <v>1100000</v>
          </cell>
          <cell r="F39">
            <v>1100000</v>
          </cell>
          <cell r="G39">
            <v>1100000</v>
          </cell>
          <cell r="H39">
            <v>1100000</v>
          </cell>
          <cell r="I39">
            <v>1100000</v>
          </cell>
          <cell r="J39">
            <v>1100000</v>
          </cell>
          <cell r="K39">
            <v>1100000</v>
          </cell>
          <cell r="L39">
            <v>1100000</v>
          </cell>
          <cell r="M39">
            <v>1100000</v>
          </cell>
          <cell r="N39">
            <v>1100000</v>
          </cell>
          <cell r="O39">
            <v>13200000</v>
          </cell>
          <cell r="T39">
            <v>13200000</v>
          </cell>
        </row>
        <row r="40">
          <cell r="A40">
            <v>34</v>
          </cell>
          <cell r="B40" t="str">
            <v>Muhamad Muflih</v>
          </cell>
          <cell r="C40">
            <v>1100000</v>
          </cell>
          <cell r="D40">
            <v>1100000</v>
          </cell>
          <cell r="E40">
            <v>1100000</v>
          </cell>
          <cell r="F40">
            <v>1100000</v>
          </cell>
          <cell r="G40">
            <v>1100000</v>
          </cell>
          <cell r="H40">
            <v>1100000</v>
          </cell>
          <cell r="I40">
            <v>1100000</v>
          </cell>
          <cell r="J40">
            <v>1100000</v>
          </cell>
          <cell r="K40">
            <v>1100000</v>
          </cell>
          <cell r="L40">
            <v>1100000</v>
          </cell>
          <cell r="M40">
            <v>1100000</v>
          </cell>
          <cell r="N40">
            <v>1100000</v>
          </cell>
          <cell r="O40">
            <v>13200000</v>
          </cell>
          <cell r="T40">
            <v>13200000</v>
          </cell>
        </row>
        <row r="41">
          <cell r="A41">
            <v>35</v>
          </cell>
          <cell r="B41" t="str">
            <v>Muhammad Hasyim</v>
          </cell>
          <cell r="C41">
            <v>480000</v>
          </cell>
          <cell r="D41">
            <v>480000</v>
          </cell>
          <cell r="E41">
            <v>480000</v>
          </cell>
          <cell r="F41">
            <v>480000</v>
          </cell>
          <cell r="G41">
            <v>480000</v>
          </cell>
          <cell r="H41">
            <v>480000</v>
          </cell>
          <cell r="I41">
            <v>480000</v>
          </cell>
          <cell r="J41">
            <v>480000</v>
          </cell>
          <cell r="K41">
            <v>480000</v>
          </cell>
          <cell r="L41">
            <v>480000</v>
          </cell>
          <cell r="M41">
            <v>480000</v>
          </cell>
          <cell r="N41">
            <v>480000</v>
          </cell>
          <cell r="O41">
            <v>5760000</v>
          </cell>
          <cell r="U41">
            <v>5760000</v>
          </cell>
        </row>
        <row r="42">
          <cell r="A42">
            <v>36</v>
          </cell>
          <cell r="B42" t="str">
            <v>Muhidin</v>
          </cell>
          <cell r="C42">
            <v>527000</v>
          </cell>
          <cell r="D42">
            <v>527000</v>
          </cell>
          <cell r="E42">
            <v>527000</v>
          </cell>
          <cell r="F42">
            <v>527000</v>
          </cell>
          <cell r="G42">
            <v>527000</v>
          </cell>
          <cell r="H42">
            <v>527000</v>
          </cell>
          <cell r="I42">
            <v>527000</v>
          </cell>
          <cell r="J42">
            <v>527000</v>
          </cell>
          <cell r="K42">
            <v>527000</v>
          </cell>
          <cell r="L42">
            <v>527000</v>
          </cell>
          <cell r="M42">
            <v>527000</v>
          </cell>
          <cell r="N42">
            <v>527000</v>
          </cell>
          <cell r="O42">
            <v>6324000</v>
          </cell>
          <cell r="U42">
            <v>6324000</v>
          </cell>
        </row>
        <row r="43">
          <cell r="A43">
            <v>37</v>
          </cell>
          <cell r="B43" t="str">
            <v>Munasir</v>
          </cell>
          <cell r="C43">
            <v>490000</v>
          </cell>
          <cell r="D43">
            <v>490000</v>
          </cell>
          <cell r="E43">
            <v>490000</v>
          </cell>
          <cell r="F43">
            <v>490000</v>
          </cell>
          <cell r="G43">
            <v>490000</v>
          </cell>
          <cell r="H43">
            <v>490000</v>
          </cell>
          <cell r="I43">
            <v>490000</v>
          </cell>
          <cell r="J43">
            <v>490000</v>
          </cell>
          <cell r="K43">
            <v>490000</v>
          </cell>
          <cell r="L43">
            <v>490000</v>
          </cell>
          <cell r="M43">
            <v>490000</v>
          </cell>
          <cell r="N43">
            <v>490000</v>
          </cell>
          <cell r="O43">
            <v>5880000</v>
          </cell>
          <cell r="U43">
            <v>5880000</v>
          </cell>
        </row>
        <row r="44">
          <cell r="A44">
            <v>38</v>
          </cell>
          <cell r="B44" t="str">
            <v>Parvidia Pakaya</v>
          </cell>
          <cell r="C44">
            <v>4350000</v>
          </cell>
          <cell r="D44">
            <v>4350000</v>
          </cell>
          <cell r="E44">
            <v>4350000</v>
          </cell>
          <cell r="F44">
            <v>4350000</v>
          </cell>
          <cell r="G44">
            <v>4350000</v>
          </cell>
          <cell r="H44">
            <v>4350000</v>
          </cell>
          <cell r="I44">
            <v>4350000</v>
          </cell>
          <cell r="J44">
            <v>4350000</v>
          </cell>
          <cell r="K44">
            <v>4350000</v>
          </cell>
          <cell r="L44">
            <v>4350000</v>
          </cell>
          <cell r="M44">
            <v>4350000</v>
          </cell>
          <cell r="N44">
            <v>4350000</v>
          </cell>
          <cell r="O44">
            <v>52200000</v>
          </cell>
          <cell r="U44">
            <v>52200000</v>
          </cell>
        </row>
        <row r="45">
          <cell r="A45">
            <v>39</v>
          </cell>
          <cell r="B45" t="str">
            <v>Prasmono Hadi</v>
          </cell>
          <cell r="C45">
            <v>3375000</v>
          </cell>
          <cell r="D45">
            <v>3375000</v>
          </cell>
          <cell r="E45">
            <v>3375000</v>
          </cell>
          <cell r="F45">
            <v>3375000</v>
          </cell>
          <cell r="G45">
            <v>3375000</v>
          </cell>
          <cell r="H45">
            <v>3375000</v>
          </cell>
          <cell r="I45">
            <v>3375000</v>
          </cell>
          <cell r="J45">
            <v>3375000</v>
          </cell>
          <cell r="K45">
            <v>3375000</v>
          </cell>
          <cell r="L45">
            <v>3375000</v>
          </cell>
          <cell r="M45">
            <v>3375000</v>
          </cell>
          <cell r="N45">
            <v>3375000</v>
          </cell>
          <cell r="O45">
            <v>40500000</v>
          </cell>
          <cell r="T45">
            <v>40500000</v>
          </cell>
        </row>
        <row r="46">
          <cell r="A46">
            <v>40</v>
          </cell>
          <cell r="B46" t="str">
            <v>Purwanto</v>
          </cell>
          <cell r="C46">
            <v>3785714.2857142859</v>
          </cell>
          <cell r="D46">
            <v>3785714.2857142859</v>
          </cell>
          <cell r="E46">
            <v>3785714.2857142859</v>
          </cell>
          <cell r="F46">
            <v>3785714.2857142859</v>
          </cell>
          <cell r="G46">
            <v>3785714.2857142859</v>
          </cell>
          <cell r="H46">
            <v>3785714.2857142859</v>
          </cell>
          <cell r="I46">
            <v>3785714.2857142859</v>
          </cell>
          <cell r="J46">
            <v>3785714.2857142859</v>
          </cell>
          <cell r="K46">
            <v>3785714.2857142859</v>
          </cell>
          <cell r="L46">
            <v>3785714.2857142859</v>
          </cell>
          <cell r="M46">
            <v>3785714.2857142859</v>
          </cell>
          <cell r="N46">
            <v>3785714.2857142859</v>
          </cell>
          <cell r="O46">
            <v>45428571.428571425</v>
          </cell>
          <cell r="U46">
            <v>45428571.428571425</v>
          </cell>
        </row>
        <row r="47">
          <cell r="A47">
            <v>41</v>
          </cell>
          <cell r="B47" t="str">
            <v>Rochmi Indira Bestari</v>
          </cell>
          <cell r="C47">
            <v>960000</v>
          </cell>
          <cell r="D47">
            <v>960000</v>
          </cell>
          <cell r="E47">
            <v>960000</v>
          </cell>
          <cell r="F47">
            <v>960000</v>
          </cell>
          <cell r="G47">
            <v>960000</v>
          </cell>
          <cell r="H47">
            <v>960000</v>
          </cell>
          <cell r="I47">
            <v>960000</v>
          </cell>
          <cell r="J47">
            <v>960000</v>
          </cell>
          <cell r="K47">
            <v>960000</v>
          </cell>
          <cell r="L47">
            <v>960000</v>
          </cell>
          <cell r="M47">
            <v>1056000</v>
          </cell>
          <cell r="N47">
            <v>1056000</v>
          </cell>
          <cell r="O47">
            <v>11712000</v>
          </cell>
          <cell r="U47">
            <v>11712000</v>
          </cell>
        </row>
        <row r="48">
          <cell r="A48">
            <v>42</v>
          </cell>
          <cell r="B48" t="str">
            <v>Sherlywati Oentoro</v>
          </cell>
          <cell r="C48">
            <v>712760.71428571432</v>
          </cell>
          <cell r="D48">
            <v>712760.71428571432</v>
          </cell>
          <cell r="E48">
            <v>712760.71428571432</v>
          </cell>
          <cell r="F48">
            <v>712760.71428571432</v>
          </cell>
          <cell r="G48">
            <v>712760.71428571432</v>
          </cell>
          <cell r="H48">
            <v>712760.71428571432</v>
          </cell>
          <cell r="I48">
            <v>712760.71428571432</v>
          </cell>
          <cell r="J48">
            <v>712760.71428571432</v>
          </cell>
          <cell r="K48">
            <v>712760.71428571432</v>
          </cell>
          <cell r="L48">
            <v>712760.71428571432</v>
          </cell>
          <cell r="M48">
            <v>712760.71428571432</v>
          </cell>
          <cell r="N48">
            <v>712760.71428571432</v>
          </cell>
          <cell r="O48">
            <v>8553128.5714285728</v>
          </cell>
          <cell r="U48">
            <v>8553128.5714285728</v>
          </cell>
        </row>
        <row r="49">
          <cell r="A49">
            <v>43</v>
          </cell>
          <cell r="B49" t="str">
            <v>Sigit Indriyono</v>
          </cell>
          <cell r="C49">
            <v>667000</v>
          </cell>
          <cell r="D49">
            <v>667000</v>
          </cell>
          <cell r="E49">
            <v>667000</v>
          </cell>
          <cell r="F49">
            <v>667000</v>
          </cell>
          <cell r="G49">
            <v>667000</v>
          </cell>
          <cell r="H49">
            <v>667000</v>
          </cell>
          <cell r="I49">
            <v>667000</v>
          </cell>
          <cell r="J49">
            <v>667000</v>
          </cell>
          <cell r="K49">
            <v>667000</v>
          </cell>
          <cell r="L49">
            <v>667000</v>
          </cell>
          <cell r="M49">
            <v>667000</v>
          </cell>
          <cell r="N49">
            <v>667000</v>
          </cell>
          <cell r="O49">
            <v>8004000</v>
          </cell>
          <cell r="U49">
            <v>8004000</v>
          </cell>
        </row>
        <row r="50">
          <cell r="A50">
            <v>44</v>
          </cell>
          <cell r="B50" t="str">
            <v>Sugiyarto</v>
          </cell>
          <cell r="C50">
            <v>410000</v>
          </cell>
          <cell r="D50">
            <v>410000</v>
          </cell>
          <cell r="E50">
            <v>410000</v>
          </cell>
          <cell r="F50">
            <v>410000</v>
          </cell>
          <cell r="G50">
            <v>410000</v>
          </cell>
          <cell r="H50">
            <v>410000</v>
          </cell>
          <cell r="I50">
            <v>410000</v>
          </cell>
          <cell r="J50">
            <v>410000</v>
          </cell>
          <cell r="K50">
            <v>410000</v>
          </cell>
          <cell r="L50">
            <v>410000</v>
          </cell>
          <cell r="M50">
            <v>471500</v>
          </cell>
          <cell r="N50">
            <v>471500</v>
          </cell>
          <cell r="O50">
            <v>5043000</v>
          </cell>
          <cell r="U50">
            <v>5043000</v>
          </cell>
        </row>
        <row r="51">
          <cell r="A51">
            <v>45</v>
          </cell>
          <cell r="B51" t="str">
            <v>Sukari Umar</v>
          </cell>
          <cell r="C51">
            <v>500500</v>
          </cell>
          <cell r="D51">
            <v>500500</v>
          </cell>
          <cell r="E51">
            <v>500500</v>
          </cell>
          <cell r="F51">
            <v>500500</v>
          </cell>
          <cell r="G51">
            <v>500500</v>
          </cell>
          <cell r="H51">
            <v>500500</v>
          </cell>
          <cell r="I51">
            <v>500500</v>
          </cell>
          <cell r="J51">
            <v>500500</v>
          </cell>
          <cell r="K51">
            <v>500500</v>
          </cell>
          <cell r="L51">
            <v>500500</v>
          </cell>
          <cell r="M51">
            <v>550550</v>
          </cell>
          <cell r="N51">
            <v>550550</v>
          </cell>
          <cell r="O51">
            <v>6106100</v>
          </cell>
          <cell r="U51">
            <v>6106100</v>
          </cell>
        </row>
        <row r="52">
          <cell r="A52">
            <v>46</v>
          </cell>
          <cell r="B52" t="str">
            <v>Suripno</v>
          </cell>
          <cell r="C52">
            <v>595000</v>
          </cell>
          <cell r="D52">
            <v>595000</v>
          </cell>
          <cell r="E52">
            <v>595000</v>
          </cell>
          <cell r="F52">
            <v>595000</v>
          </cell>
          <cell r="G52">
            <v>595000</v>
          </cell>
          <cell r="H52">
            <v>595000</v>
          </cell>
          <cell r="I52">
            <v>595000</v>
          </cell>
          <cell r="J52">
            <v>595000</v>
          </cell>
          <cell r="K52">
            <v>595000</v>
          </cell>
          <cell r="L52" t="str">
            <v>Resigned</v>
          </cell>
          <cell r="M52" t="str">
            <v>Resigned</v>
          </cell>
          <cell r="N52" t="str">
            <v>Resigned</v>
          </cell>
          <cell r="O52">
            <v>5355000</v>
          </cell>
          <cell r="U52">
            <v>5355000</v>
          </cell>
        </row>
        <row r="53">
          <cell r="A53">
            <v>47</v>
          </cell>
          <cell r="B53" t="str">
            <v>Suyadi</v>
          </cell>
          <cell r="C53">
            <v>663000</v>
          </cell>
          <cell r="D53">
            <v>663000</v>
          </cell>
          <cell r="E53">
            <v>663000</v>
          </cell>
          <cell r="F53">
            <v>663000</v>
          </cell>
          <cell r="G53">
            <v>663000</v>
          </cell>
          <cell r="H53">
            <v>663000</v>
          </cell>
          <cell r="I53">
            <v>663000</v>
          </cell>
          <cell r="J53">
            <v>663000</v>
          </cell>
          <cell r="K53">
            <v>663000</v>
          </cell>
          <cell r="L53">
            <v>663000</v>
          </cell>
          <cell r="M53">
            <v>729300</v>
          </cell>
          <cell r="N53">
            <v>729300</v>
          </cell>
          <cell r="O53">
            <v>8088600</v>
          </cell>
          <cell r="U53">
            <v>8088600</v>
          </cell>
        </row>
        <row r="54">
          <cell r="A54">
            <v>48</v>
          </cell>
          <cell r="B54" t="str">
            <v>Syarief Hidayat</v>
          </cell>
          <cell r="C54">
            <v>1075000</v>
          </cell>
          <cell r="D54">
            <v>1075000</v>
          </cell>
          <cell r="E54">
            <v>1075000</v>
          </cell>
          <cell r="F54">
            <v>1075000</v>
          </cell>
          <cell r="G54">
            <v>1075000</v>
          </cell>
          <cell r="H54">
            <v>1075000</v>
          </cell>
          <cell r="I54">
            <v>1075000</v>
          </cell>
          <cell r="J54">
            <v>1075000</v>
          </cell>
          <cell r="K54">
            <v>1075000</v>
          </cell>
          <cell r="L54">
            <v>1128750</v>
          </cell>
          <cell r="M54">
            <v>1128750</v>
          </cell>
          <cell r="N54">
            <v>1128750</v>
          </cell>
          <cell r="O54">
            <v>13061250</v>
          </cell>
          <cell r="U54">
            <v>13061250</v>
          </cell>
        </row>
        <row r="55">
          <cell r="A55">
            <v>49</v>
          </cell>
          <cell r="B55" t="str">
            <v>Wilson Maliki</v>
          </cell>
          <cell r="C55">
            <v>3000000</v>
          </cell>
          <cell r="D55">
            <v>3000000</v>
          </cell>
          <cell r="E55">
            <v>3000000</v>
          </cell>
          <cell r="F55">
            <v>3000000</v>
          </cell>
          <cell r="G55">
            <v>3000000</v>
          </cell>
          <cell r="H55">
            <v>3000000</v>
          </cell>
          <cell r="I55">
            <v>3000000</v>
          </cell>
          <cell r="J55">
            <v>3000000</v>
          </cell>
          <cell r="K55">
            <v>3000000</v>
          </cell>
          <cell r="L55">
            <v>3000000</v>
          </cell>
          <cell r="M55">
            <v>3000000</v>
          </cell>
          <cell r="N55">
            <v>3000000</v>
          </cell>
          <cell r="O55">
            <v>36000000</v>
          </cell>
          <cell r="U55">
            <v>36000000</v>
          </cell>
        </row>
        <row r="56">
          <cell r="A56">
            <v>50</v>
          </cell>
          <cell r="B56" t="str">
            <v>Wirda Ningsih</v>
          </cell>
          <cell r="C56">
            <v>500500</v>
          </cell>
          <cell r="D56">
            <v>500500</v>
          </cell>
          <cell r="E56">
            <v>500500</v>
          </cell>
          <cell r="F56">
            <v>500500</v>
          </cell>
          <cell r="G56">
            <v>500500</v>
          </cell>
          <cell r="H56">
            <v>500500</v>
          </cell>
          <cell r="I56">
            <v>500500</v>
          </cell>
          <cell r="J56">
            <v>500500</v>
          </cell>
          <cell r="K56">
            <v>500500</v>
          </cell>
          <cell r="L56">
            <v>500500</v>
          </cell>
          <cell r="M56">
            <v>556050</v>
          </cell>
          <cell r="N56">
            <v>556050</v>
          </cell>
          <cell r="O56">
            <v>6117100</v>
          </cell>
          <cell r="U56">
            <v>6117100</v>
          </cell>
        </row>
        <row r="57">
          <cell r="A57">
            <v>51</v>
          </cell>
          <cell r="B57" t="str">
            <v>Yudi Ekawati</v>
          </cell>
          <cell r="C57">
            <v>2000000</v>
          </cell>
          <cell r="D57">
            <v>2000000</v>
          </cell>
          <cell r="E57">
            <v>2000000</v>
          </cell>
          <cell r="F57">
            <v>2000000</v>
          </cell>
          <cell r="G57">
            <v>2000000</v>
          </cell>
          <cell r="H57">
            <v>2000000</v>
          </cell>
          <cell r="I57">
            <v>2000000</v>
          </cell>
          <cell r="J57">
            <v>2000000</v>
          </cell>
          <cell r="K57">
            <v>2000000</v>
          </cell>
          <cell r="L57">
            <v>2000000</v>
          </cell>
          <cell r="M57">
            <v>2200000</v>
          </cell>
          <cell r="N57">
            <v>2200000</v>
          </cell>
          <cell r="O57">
            <v>24400000</v>
          </cell>
          <cell r="U57">
            <v>24400000</v>
          </cell>
        </row>
        <row r="58">
          <cell r="A58">
            <v>52</v>
          </cell>
          <cell r="B58" t="str">
            <v>Herry Hermawan</v>
          </cell>
          <cell r="C58" t="str">
            <v>Other Coy</v>
          </cell>
          <cell r="D58" t="str">
            <v>Other Coy</v>
          </cell>
          <cell r="E58">
            <v>2400000</v>
          </cell>
          <cell r="F58">
            <v>2400000</v>
          </cell>
          <cell r="G58">
            <v>2400000</v>
          </cell>
          <cell r="H58">
            <v>2400000</v>
          </cell>
          <cell r="I58">
            <v>2400000</v>
          </cell>
          <cell r="J58">
            <v>2400000</v>
          </cell>
          <cell r="K58">
            <v>2400000</v>
          </cell>
          <cell r="L58">
            <v>3120000</v>
          </cell>
          <cell r="M58">
            <v>3120000</v>
          </cell>
          <cell r="N58">
            <v>3120000</v>
          </cell>
          <cell r="O58">
            <v>26160000</v>
          </cell>
          <cell r="T58">
            <v>26160000</v>
          </cell>
        </row>
        <row r="59">
          <cell r="A59">
            <v>53</v>
          </cell>
          <cell r="B59" t="str">
            <v>Sidik Gunarso</v>
          </cell>
          <cell r="C59" t="str">
            <v>Other Coy</v>
          </cell>
          <cell r="D59" t="str">
            <v>Other Coy</v>
          </cell>
          <cell r="E59">
            <v>1400000</v>
          </cell>
          <cell r="F59">
            <v>1400000</v>
          </cell>
          <cell r="G59">
            <v>1400000</v>
          </cell>
          <cell r="H59">
            <v>1400000</v>
          </cell>
          <cell r="I59">
            <v>1400000</v>
          </cell>
          <cell r="J59">
            <v>1400000</v>
          </cell>
          <cell r="K59">
            <v>1400000</v>
          </cell>
          <cell r="L59">
            <v>1400000</v>
          </cell>
          <cell r="M59">
            <v>1400000</v>
          </cell>
          <cell r="N59">
            <v>1400000</v>
          </cell>
          <cell r="O59">
            <v>14000000</v>
          </cell>
          <cell r="T59">
            <v>14000000</v>
          </cell>
        </row>
        <row r="60">
          <cell r="A60">
            <v>54</v>
          </cell>
          <cell r="B60" t="str">
            <v>Siswanto</v>
          </cell>
          <cell r="C60" t="str">
            <v>Other Coy</v>
          </cell>
          <cell r="D60" t="str">
            <v>Other Coy</v>
          </cell>
          <cell r="E60">
            <v>1200000</v>
          </cell>
          <cell r="F60">
            <v>1200000</v>
          </cell>
          <cell r="G60">
            <v>1200000</v>
          </cell>
          <cell r="H60">
            <v>1200000</v>
          </cell>
          <cell r="I60">
            <v>1200000</v>
          </cell>
          <cell r="J60">
            <v>1200000</v>
          </cell>
          <cell r="K60">
            <v>1200000</v>
          </cell>
          <cell r="L60">
            <v>1200000</v>
          </cell>
          <cell r="M60">
            <v>1200000</v>
          </cell>
          <cell r="N60">
            <v>1200000</v>
          </cell>
          <cell r="O60">
            <v>12000000</v>
          </cell>
          <cell r="T60">
            <v>12000000</v>
          </cell>
        </row>
        <row r="61">
          <cell r="A61">
            <v>55</v>
          </cell>
          <cell r="B61" t="str">
            <v>Cepi Suparno</v>
          </cell>
          <cell r="C61" t="str">
            <v>Other Coy</v>
          </cell>
          <cell r="D61" t="str">
            <v>Other Coy</v>
          </cell>
          <cell r="E61">
            <v>1500000</v>
          </cell>
          <cell r="F61">
            <v>1500000</v>
          </cell>
          <cell r="G61">
            <v>1500000</v>
          </cell>
          <cell r="H61">
            <v>1500000</v>
          </cell>
          <cell r="I61">
            <v>1500000</v>
          </cell>
          <cell r="J61">
            <v>1500000</v>
          </cell>
          <cell r="K61">
            <v>1500000</v>
          </cell>
          <cell r="L61" t="str">
            <v>Resigned</v>
          </cell>
          <cell r="M61" t="str">
            <v>Resigned</v>
          </cell>
          <cell r="N61" t="str">
            <v>Resigned</v>
          </cell>
          <cell r="O61">
            <v>10500000</v>
          </cell>
          <cell r="T61">
            <v>10500000</v>
          </cell>
        </row>
        <row r="62">
          <cell r="A62">
            <v>56</v>
          </cell>
          <cell r="B62" t="str">
            <v>Yayang Cece</v>
          </cell>
          <cell r="C62" t="str">
            <v>Other Coy</v>
          </cell>
          <cell r="D62" t="str">
            <v>Other Coy</v>
          </cell>
          <cell r="E62">
            <v>1000000</v>
          </cell>
          <cell r="F62">
            <v>1000000</v>
          </cell>
          <cell r="G62">
            <v>1000000</v>
          </cell>
          <cell r="H62">
            <v>1000000</v>
          </cell>
          <cell r="I62">
            <v>1000000</v>
          </cell>
          <cell r="J62">
            <v>1000000</v>
          </cell>
          <cell r="K62">
            <v>1000000</v>
          </cell>
          <cell r="L62">
            <v>1000000</v>
          </cell>
          <cell r="M62">
            <v>1000000</v>
          </cell>
          <cell r="N62">
            <v>1000000</v>
          </cell>
          <cell r="O62">
            <v>10000000</v>
          </cell>
          <cell r="T62">
            <v>10000000</v>
          </cell>
        </row>
        <row r="63">
          <cell r="A63">
            <v>57</v>
          </cell>
          <cell r="B63" t="str">
            <v>Anton Nindyo Nugroho</v>
          </cell>
          <cell r="C63" t="str">
            <v>Other Coy</v>
          </cell>
          <cell r="D63" t="str">
            <v>Other Coy</v>
          </cell>
          <cell r="E63">
            <v>1600000</v>
          </cell>
          <cell r="F63">
            <v>1600000</v>
          </cell>
          <cell r="G63">
            <v>1600000</v>
          </cell>
          <cell r="H63">
            <v>1600000</v>
          </cell>
          <cell r="I63">
            <v>1600000</v>
          </cell>
          <cell r="J63">
            <v>1600000</v>
          </cell>
          <cell r="K63">
            <v>1600000</v>
          </cell>
          <cell r="L63">
            <v>1600000</v>
          </cell>
          <cell r="M63">
            <v>1600000</v>
          </cell>
          <cell r="N63">
            <v>1600000</v>
          </cell>
          <cell r="O63">
            <v>16000000</v>
          </cell>
          <cell r="T63">
            <v>16000000</v>
          </cell>
        </row>
        <row r="64">
          <cell r="A64">
            <v>58</v>
          </cell>
          <cell r="B64" t="str">
            <v>Tanto Wiediyanto</v>
          </cell>
          <cell r="C64" t="str">
            <v>Other Coy</v>
          </cell>
          <cell r="D64" t="str">
            <v>Other Coy</v>
          </cell>
          <cell r="E64">
            <v>850000</v>
          </cell>
          <cell r="F64">
            <v>850000</v>
          </cell>
          <cell r="G64">
            <v>850000</v>
          </cell>
          <cell r="H64">
            <v>850000</v>
          </cell>
          <cell r="I64">
            <v>850000</v>
          </cell>
          <cell r="J64">
            <v>850000</v>
          </cell>
          <cell r="K64">
            <v>850000</v>
          </cell>
          <cell r="L64">
            <v>850000</v>
          </cell>
          <cell r="M64">
            <v>850000</v>
          </cell>
          <cell r="N64">
            <v>850000</v>
          </cell>
          <cell r="O64">
            <v>8500000</v>
          </cell>
          <cell r="T64">
            <v>8500000</v>
          </cell>
        </row>
        <row r="65">
          <cell r="A65">
            <v>59</v>
          </cell>
          <cell r="B65" t="str">
            <v>Didi Kusnadi</v>
          </cell>
          <cell r="C65" t="str">
            <v>Other Coy</v>
          </cell>
          <cell r="D65" t="str">
            <v>Other Coy</v>
          </cell>
          <cell r="E65">
            <v>2400000</v>
          </cell>
          <cell r="F65">
            <v>2400000</v>
          </cell>
          <cell r="G65">
            <v>2400000</v>
          </cell>
          <cell r="H65">
            <v>2400000</v>
          </cell>
          <cell r="I65">
            <v>2400000</v>
          </cell>
          <cell r="J65">
            <v>2400000</v>
          </cell>
          <cell r="K65">
            <v>2400000</v>
          </cell>
          <cell r="L65">
            <v>2400000</v>
          </cell>
          <cell r="M65">
            <v>2400000</v>
          </cell>
          <cell r="N65">
            <v>2400000</v>
          </cell>
          <cell r="O65">
            <v>24000000</v>
          </cell>
          <cell r="T65">
            <v>24000000</v>
          </cell>
        </row>
        <row r="66">
          <cell r="A66">
            <v>60</v>
          </cell>
          <cell r="B66" t="str">
            <v>Tjindrayadi</v>
          </cell>
          <cell r="C66" t="str">
            <v>Other Coy</v>
          </cell>
          <cell r="D66" t="str">
            <v>Other Coy</v>
          </cell>
          <cell r="E66">
            <v>1750000</v>
          </cell>
          <cell r="F66">
            <v>1750000</v>
          </cell>
          <cell r="G66">
            <v>1750000</v>
          </cell>
          <cell r="H66">
            <v>1750000</v>
          </cell>
          <cell r="I66">
            <v>1750000</v>
          </cell>
          <cell r="J66">
            <v>1750000</v>
          </cell>
          <cell r="K66">
            <v>1750000</v>
          </cell>
          <cell r="L66">
            <v>1750000</v>
          </cell>
          <cell r="M66">
            <v>1750000</v>
          </cell>
          <cell r="N66">
            <v>1750000</v>
          </cell>
          <cell r="O66">
            <v>17500000</v>
          </cell>
          <cell r="T66">
            <v>17500000</v>
          </cell>
        </row>
        <row r="67">
          <cell r="A67">
            <v>61</v>
          </cell>
          <cell r="B67" t="str">
            <v>Uun Gunawan</v>
          </cell>
          <cell r="C67" t="str">
            <v>Other Coy</v>
          </cell>
          <cell r="D67" t="str">
            <v>Other Coy</v>
          </cell>
          <cell r="E67">
            <v>850000</v>
          </cell>
          <cell r="F67">
            <v>850000</v>
          </cell>
          <cell r="G67">
            <v>850000</v>
          </cell>
          <cell r="H67">
            <v>850000</v>
          </cell>
          <cell r="I67">
            <v>850000</v>
          </cell>
          <cell r="J67">
            <v>850000</v>
          </cell>
          <cell r="K67">
            <v>850000</v>
          </cell>
          <cell r="L67">
            <v>850000</v>
          </cell>
          <cell r="M67">
            <v>850000</v>
          </cell>
          <cell r="N67">
            <v>850000</v>
          </cell>
          <cell r="O67">
            <v>8500000</v>
          </cell>
          <cell r="T67">
            <v>8500000</v>
          </cell>
        </row>
        <row r="68">
          <cell r="A68">
            <v>62</v>
          </cell>
          <cell r="B68" t="str">
            <v>Afifudin</v>
          </cell>
          <cell r="C68" t="str">
            <v>Other Coy</v>
          </cell>
          <cell r="D68" t="str">
            <v>Other Coy</v>
          </cell>
          <cell r="E68">
            <v>1500000</v>
          </cell>
          <cell r="F68">
            <v>1500000</v>
          </cell>
          <cell r="G68">
            <v>1500000</v>
          </cell>
          <cell r="H68">
            <v>1500000</v>
          </cell>
          <cell r="I68">
            <v>1500000</v>
          </cell>
          <cell r="J68">
            <v>1500000</v>
          </cell>
          <cell r="K68">
            <v>1500000</v>
          </cell>
          <cell r="L68">
            <v>1500000</v>
          </cell>
          <cell r="M68">
            <v>1500000</v>
          </cell>
          <cell r="N68">
            <v>1500000</v>
          </cell>
          <cell r="O68">
            <v>15000000</v>
          </cell>
          <cell r="T68">
            <v>15000000</v>
          </cell>
        </row>
        <row r="69">
          <cell r="A69">
            <v>63</v>
          </cell>
          <cell r="B69" t="str">
            <v>Unkas Basukesti</v>
          </cell>
          <cell r="C69" t="str">
            <v>Other Coy</v>
          </cell>
          <cell r="D69" t="str">
            <v>Other Coy</v>
          </cell>
          <cell r="E69">
            <v>1500000</v>
          </cell>
          <cell r="F69">
            <v>1500000</v>
          </cell>
          <cell r="G69">
            <v>1500000</v>
          </cell>
          <cell r="H69">
            <v>1500000</v>
          </cell>
          <cell r="I69">
            <v>1500000</v>
          </cell>
          <cell r="J69">
            <v>1500000</v>
          </cell>
          <cell r="K69">
            <v>1500000</v>
          </cell>
          <cell r="L69">
            <v>1500000</v>
          </cell>
          <cell r="M69">
            <v>1500000</v>
          </cell>
          <cell r="N69">
            <v>1500000</v>
          </cell>
          <cell r="O69">
            <v>15000000</v>
          </cell>
          <cell r="T69">
            <v>15000000</v>
          </cell>
        </row>
        <row r="70">
          <cell r="A70">
            <v>64</v>
          </cell>
          <cell r="B70" t="str">
            <v>Margono</v>
          </cell>
          <cell r="C70" t="str">
            <v>Other Coy</v>
          </cell>
          <cell r="D70" t="str">
            <v>Other Coy</v>
          </cell>
          <cell r="E70">
            <v>1500000</v>
          </cell>
          <cell r="F70">
            <v>1500000</v>
          </cell>
          <cell r="G70">
            <v>1500000</v>
          </cell>
          <cell r="H70">
            <v>1500000</v>
          </cell>
          <cell r="I70">
            <v>1500000</v>
          </cell>
          <cell r="J70">
            <v>1500000</v>
          </cell>
          <cell r="K70">
            <v>1500000</v>
          </cell>
          <cell r="L70">
            <v>1500000</v>
          </cell>
          <cell r="M70">
            <v>1500000</v>
          </cell>
          <cell r="N70">
            <v>1500000</v>
          </cell>
          <cell r="O70">
            <v>15000000</v>
          </cell>
          <cell r="T70">
            <v>15000000</v>
          </cell>
        </row>
        <row r="71">
          <cell r="A71">
            <v>65</v>
          </cell>
          <cell r="B71" t="str">
            <v>Junaidi Muzzamil</v>
          </cell>
          <cell r="C71" t="str">
            <v>Other Coy</v>
          </cell>
          <cell r="D71" t="str">
            <v>Other Coy</v>
          </cell>
          <cell r="E71" t="str">
            <v>Other Coy</v>
          </cell>
          <cell r="F71">
            <v>1700000</v>
          </cell>
          <cell r="G71">
            <v>1700000</v>
          </cell>
          <cell r="H71">
            <v>1700000</v>
          </cell>
          <cell r="I71">
            <v>1700000</v>
          </cell>
          <cell r="J71">
            <v>1700000</v>
          </cell>
          <cell r="K71">
            <v>1700000</v>
          </cell>
          <cell r="L71">
            <v>1700000</v>
          </cell>
          <cell r="M71">
            <v>1700000</v>
          </cell>
          <cell r="N71">
            <v>1700000</v>
          </cell>
          <cell r="O71">
            <v>15300000</v>
          </cell>
          <cell r="T71">
            <v>15300000</v>
          </cell>
        </row>
        <row r="72">
          <cell r="A72">
            <v>66</v>
          </cell>
          <cell r="B72" t="str">
            <v>Rusdi</v>
          </cell>
          <cell r="C72" t="str">
            <v>Other Coy</v>
          </cell>
          <cell r="D72" t="str">
            <v>Other Coy</v>
          </cell>
          <cell r="E72" t="str">
            <v>Other Coy</v>
          </cell>
          <cell r="F72">
            <v>750000</v>
          </cell>
          <cell r="G72">
            <v>750000</v>
          </cell>
          <cell r="H72">
            <v>750000</v>
          </cell>
          <cell r="I72">
            <v>750000</v>
          </cell>
          <cell r="J72">
            <v>750000</v>
          </cell>
          <cell r="K72">
            <v>750000</v>
          </cell>
          <cell r="L72">
            <v>750000</v>
          </cell>
          <cell r="M72">
            <v>750000</v>
          </cell>
          <cell r="N72">
            <v>750000</v>
          </cell>
          <cell r="O72">
            <v>6750000</v>
          </cell>
          <cell r="T72">
            <v>6750000</v>
          </cell>
        </row>
        <row r="73">
          <cell r="A73">
            <v>67</v>
          </cell>
          <cell r="B73" t="str">
            <v>Barlan Hugo Sianturi</v>
          </cell>
          <cell r="C73" t="str">
            <v>Other Coy</v>
          </cell>
          <cell r="D73" t="str">
            <v>Other Coy</v>
          </cell>
          <cell r="E73" t="str">
            <v>Other Coy</v>
          </cell>
          <cell r="F73">
            <v>1700000</v>
          </cell>
          <cell r="G73">
            <v>1700000</v>
          </cell>
          <cell r="H73">
            <v>1700000</v>
          </cell>
          <cell r="I73">
            <v>1700000</v>
          </cell>
          <cell r="J73">
            <v>566666.66666666663</v>
          </cell>
          <cell r="K73" t="str">
            <v>Resigned</v>
          </cell>
          <cell r="L73" t="str">
            <v>Resigned</v>
          </cell>
          <cell r="M73" t="str">
            <v>Resigned</v>
          </cell>
          <cell r="N73" t="str">
            <v>Resigned</v>
          </cell>
          <cell r="O73">
            <v>7366666.666666667</v>
          </cell>
          <cell r="T73">
            <v>7366666.666666667</v>
          </cell>
        </row>
        <row r="74">
          <cell r="A74">
            <v>68</v>
          </cell>
          <cell r="B74" t="str">
            <v>Iwa Sumantri</v>
          </cell>
          <cell r="C74" t="str">
            <v>Other Coy</v>
          </cell>
          <cell r="D74" t="str">
            <v>Other Coy</v>
          </cell>
          <cell r="E74" t="str">
            <v>Other Coy</v>
          </cell>
          <cell r="F74">
            <v>1300000</v>
          </cell>
          <cell r="G74">
            <v>1300000</v>
          </cell>
          <cell r="H74">
            <v>1300000</v>
          </cell>
          <cell r="I74">
            <v>1300000</v>
          </cell>
          <cell r="J74">
            <v>1300000</v>
          </cell>
          <cell r="K74">
            <v>1300000</v>
          </cell>
          <cell r="L74">
            <v>1300000</v>
          </cell>
          <cell r="M74">
            <v>1300000</v>
          </cell>
          <cell r="N74">
            <v>1300000</v>
          </cell>
          <cell r="O74">
            <v>11700000</v>
          </cell>
          <cell r="T74">
            <v>11700000</v>
          </cell>
        </row>
        <row r="75">
          <cell r="A75">
            <v>69</v>
          </cell>
          <cell r="B75" t="str">
            <v>Santosa</v>
          </cell>
          <cell r="C75" t="str">
            <v>Other Coy</v>
          </cell>
          <cell r="D75" t="str">
            <v>Other Coy</v>
          </cell>
          <cell r="E75" t="str">
            <v>Other Coy</v>
          </cell>
          <cell r="F75">
            <v>1250000</v>
          </cell>
          <cell r="G75">
            <v>2500000</v>
          </cell>
          <cell r="H75">
            <v>2500000</v>
          </cell>
          <cell r="I75">
            <v>2500000</v>
          </cell>
          <cell r="J75" t="str">
            <v>Resigned</v>
          </cell>
          <cell r="K75" t="str">
            <v>Resigned</v>
          </cell>
          <cell r="L75" t="str">
            <v>Resigned</v>
          </cell>
          <cell r="M75" t="str">
            <v>Resigned</v>
          </cell>
          <cell r="N75" t="str">
            <v>Resigned</v>
          </cell>
          <cell r="O75">
            <v>8750000</v>
          </cell>
          <cell r="T75">
            <v>8750000</v>
          </cell>
        </row>
        <row r="76">
          <cell r="A76">
            <v>70</v>
          </cell>
          <cell r="B76" t="str">
            <v>Yudi Harya Eqter</v>
          </cell>
          <cell r="C76" t="str">
            <v>Other Coy</v>
          </cell>
          <cell r="D76" t="str">
            <v>Other Coy</v>
          </cell>
          <cell r="E76" t="str">
            <v>Other Coy</v>
          </cell>
          <cell r="F76" t="str">
            <v>Other Coy</v>
          </cell>
          <cell r="G76">
            <v>1700000</v>
          </cell>
          <cell r="H76">
            <v>1700000</v>
          </cell>
          <cell r="I76">
            <v>1700000</v>
          </cell>
          <cell r="J76">
            <v>1700000</v>
          </cell>
          <cell r="K76">
            <v>1700000</v>
          </cell>
          <cell r="L76">
            <v>1700000</v>
          </cell>
          <cell r="M76">
            <v>1700000</v>
          </cell>
          <cell r="N76">
            <v>1700000</v>
          </cell>
          <cell r="O76">
            <v>13600000</v>
          </cell>
          <cell r="P76" t="str">
            <v>Control</v>
          </cell>
          <cell r="T76">
            <v>13600000</v>
          </cell>
        </row>
        <row r="77">
          <cell r="A77">
            <v>71</v>
          </cell>
          <cell r="B77" t="str">
            <v>Lesly</v>
          </cell>
          <cell r="C77" t="str">
            <v>Other Coy</v>
          </cell>
          <cell r="D77" t="str">
            <v>Other Coy</v>
          </cell>
          <cell r="E77" t="str">
            <v>Other Coy</v>
          </cell>
          <cell r="F77" t="str">
            <v>Other Coy</v>
          </cell>
          <cell r="G77">
            <v>1425000</v>
          </cell>
          <cell r="H77">
            <v>1425000</v>
          </cell>
          <cell r="I77">
            <v>1425000</v>
          </cell>
          <cell r="J77">
            <v>1425000</v>
          </cell>
          <cell r="K77">
            <v>1425000</v>
          </cell>
          <cell r="L77">
            <v>1425000</v>
          </cell>
          <cell r="M77">
            <v>1425000</v>
          </cell>
          <cell r="N77">
            <v>1425000</v>
          </cell>
          <cell r="O77">
            <v>11400000</v>
          </cell>
          <cell r="P77" t="e">
            <v>#REF!</v>
          </cell>
          <cell r="T77">
            <v>11400000</v>
          </cell>
        </row>
        <row r="78">
          <cell r="A78">
            <v>72</v>
          </cell>
          <cell r="B78" t="str">
            <v>Suganda</v>
          </cell>
          <cell r="C78" t="str">
            <v>Other Coy</v>
          </cell>
          <cell r="D78" t="str">
            <v>Other Coy</v>
          </cell>
          <cell r="E78" t="str">
            <v>Other Coy</v>
          </cell>
          <cell r="F78" t="str">
            <v>Other Coy</v>
          </cell>
          <cell r="G78">
            <v>1300000</v>
          </cell>
          <cell r="H78">
            <v>1300000</v>
          </cell>
          <cell r="I78">
            <v>1300000</v>
          </cell>
          <cell r="J78">
            <v>1300000</v>
          </cell>
          <cell r="K78">
            <v>1300000</v>
          </cell>
          <cell r="L78">
            <v>1300000</v>
          </cell>
          <cell r="M78">
            <v>1300000</v>
          </cell>
          <cell r="N78">
            <v>1300000</v>
          </cell>
          <cell r="O78">
            <v>10400000</v>
          </cell>
          <cell r="T78">
            <v>10400000</v>
          </cell>
        </row>
        <row r="79">
          <cell r="A79">
            <v>73</v>
          </cell>
          <cell r="B79" t="str">
            <v>Nur Letnani Army</v>
          </cell>
          <cell r="C79" t="str">
            <v>Other Coy</v>
          </cell>
          <cell r="D79" t="str">
            <v>Other Coy</v>
          </cell>
          <cell r="E79" t="str">
            <v>Other Coy</v>
          </cell>
          <cell r="F79" t="str">
            <v>Other Coy</v>
          </cell>
          <cell r="G79">
            <v>2100000</v>
          </cell>
          <cell r="H79">
            <v>2100000</v>
          </cell>
          <cell r="I79">
            <v>2100000</v>
          </cell>
          <cell r="J79">
            <v>2100000</v>
          </cell>
          <cell r="K79">
            <v>2415000</v>
          </cell>
          <cell r="L79">
            <v>2415000</v>
          </cell>
          <cell r="M79" t="str">
            <v>MK</v>
          </cell>
          <cell r="N79" t="str">
            <v>MK</v>
          </cell>
          <cell r="O79">
            <v>13230000</v>
          </cell>
          <cell r="T79">
            <v>13230000</v>
          </cell>
        </row>
        <row r="80">
          <cell r="A80">
            <v>74</v>
          </cell>
          <cell r="B80" t="str">
            <v>Novalina</v>
          </cell>
          <cell r="C80" t="str">
            <v>Other Coy</v>
          </cell>
          <cell r="D80" t="str">
            <v>Other Coy</v>
          </cell>
          <cell r="E80" t="str">
            <v>Other Coy</v>
          </cell>
          <cell r="F80" t="str">
            <v>Other Coy</v>
          </cell>
          <cell r="G80">
            <v>1500000</v>
          </cell>
          <cell r="H80">
            <v>1500000</v>
          </cell>
          <cell r="I80">
            <v>1500000</v>
          </cell>
          <cell r="J80">
            <v>1500000</v>
          </cell>
          <cell r="K80">
            <v>1500000</v>
          </cell>
          <cell r="L80">
            <v>1500000</v>
          </cell>
          <cell r="M80">
            <v>1500000</v>
          </cell>
          <cell r="N80">
            <v>1500000</v>
          </cell>
          <cell r="O80">
            <v>12000000</v>
          </cell>
          <cell r="T80">
            <v>12000000</v>
          </cell>
        </row>
        <row r="81">
          <cell r="A81">
            <v>75</v>
          </cell>
          <cell r="B81" t="str">
            <v>Natallya</v>
          </cell>
          <cell r="C81" t="str">
            <v>Other Coy</v>
          </cell>
          <cell r="D81" t="str">
            <v>Other Coy</v>
          </cell>
          <cell r="E81" t="str">
            <v>Other Coy</v>
          </cell>
          <cell r="F81" t="str">
            <v>Other Coy</v>
          </cell>
          <cell r="G81" t="str">
            <v>Other Coy</v>
          </cell>
          <cell r="H81">
            <v>2000000</v>
          </cell>
          <cell r="I81">
            <v>2000000</v>
          </cell>
          <cell r="J81">
            <v>2000000</v>
          </cell>
          <cell r="K81">
            <v>2400000</v>
          </cell>
          <cell r="L81">
            <v>2400000</v>
          </cell>
          <cell r="M81" t="str">
            <v>MK</v>
          </cell>
          <cell r="N81" t="str">
            <v>MK</v>
          </cell>
          <cell r="O81">
            <v>10800000</v>
          </cell>
          <cell r="T81">
            <v>10800000</v>
          </cell>
        </row>
        <row r="82">
          <cell r="A82">
            <v>76</v>
          </cell>
          <cell r="B82" t="str">
            <v>Nurcholis Majid</v>
          </cell>
          <cell r="C82" t="str">
            <v>Other Coy</v>
          </cell>
          <cell r="D82" t="str">
            <v>Other Coy</v>
          </cell>
          <cell r="E82" t="str">
            <v>Other Coy</v>
          </cell>
          <cell r="F82" t="str">
            <v>Other Coy</v>
          </cell>
          <cell r="G82" t="str">
            <v>Other Coy</v>
          </cell>
          <cell r="H82">
            <v>1000000</v>
          </cell>
          <cell r="I82">
            <v>750000</v>
          </cell>
          <cell r="J82">
            <v>750000</v>
          </cell>
          <cell r="K82">
            <v>750000</v>
          </cell>
          <cell r="L82">
            <v>750000</v>
          </cell>
          <cell r="M82">
            <v>750000</v>
          </cell>
          <cell r="N82">
            <v>750000</v>
          </cell>
          <cell r="O82">
            <v>5500000</v>
          </cell>
          <cell r="T82">
            <v>5500000</v>
          </cell>
        </row>
        <row r="83">
          <cell r="A83">
            <v>77</v>
          </cell>
          <cell r="B83" t="str">
            <v>Mia Saumi</v>
          </cell>
          <cell r="C83" t="str">
            <v>Other Coy</v>
          </cell>
          <cell r="D83" t="str">
            <v>Other Coy</v>
          </cell>
          <cell r="E83" t="str">
            <v>Other Coy</v>
          </cell>
          <cell r="F83" t="str">
            <v>Other Coy</v>
          </cell>
          <cell r="G83" t="str">
            <v>Other Coy</v>
          </cell>
          <cell r="H83" t="str">
            <v>Other Coy</v>
          </cell>
          <cell r="I83">
            <v>1400000</v>
          </cell>
          <cell r="J83">
            <v>1400000</v>
          </cell>
          <cell r="K83">
            <v>1610000</v>
          </cell>
          <cell r="L83">
            <v>1610000</v>
          </cell>
          <cell r="M83" t="str">
            <v>MK</v>
          </cell>
          <cell r="N83" t="str">
            <v>MK</v>
          </cell>
          <cell r="O83">
            <v>6020000</v>
          </cell>
          <cell r="T83">
            <v>6020000</v>
          </cell>
        </row>
        <row r="84">
          <cell r="A84">
            <v>78</v>
          </cell>
          <cell r="B84" t="str">
            <v>Dwi Ratih Augustine</v>
          </cell>
          <cell r="C84" t="str">
            <v>Other Coy</v>
          </cell>
          <cell r="D84" t="str">
            <v>Other Coy</v>
          </cell>
          <cell r="E84" t="str">
            <v>Other Coy</v>
          </cell>
          <cell r="F84" t="str">
            <v>Other Coy</v>
          </cell>
          <cell r="G84" t="str">
            <v>Other Coy</v>
          </cell>
          <cell r="H84" t="str">
            <v>Other Coy</v>
          </cell>
          <cell r="I84">
            <v>1400000</v>
          </cell>
          <cell r="J84">
            <v>1400000</v>
          </cell>
          <cell r="K84">
            <v>1610000</v>
          </cell>
          <cell r="L84">
            <v>1610000</v>
          </cell>
          <cell r="M84">
            <v>1610000</v>
          </cell>
          <cell r="N84">
            <v>1610000</v>
          </cell>
          <cell r="O84">
            <v>9240000</v>
          </cell>
          <cell r="T84">
            <v>9240000</v>
          </cell>
        </row>
        <row r="85">
          <cell r="A85">
            <v>79</v>
          </cell>
          <cell r="B85" t="str">
            <v>Rina Febriana</v>
          </cell>
          <cell r="C85" t="str">
            <v>Other Coy</v>
          </cell>
          <cell r="D85" t="str">
            <v>Other Coy</v>
          </cell>
          <cell r="E85" t="str">
            <v>Other Coy</v>
          </cell>
          <cell r="F85" t="str">
            <v>Other Coy</v>
          </cell>
          <cell r="G85" t="str">
            <v>Other Coy</v>
          </cell>
          <cell r="H85" t="str">
            <v>Other Coy</v>
          </cell>
          <cell r="I85">
            <v>1400000</v>
          </cell>
          <cell r="J85">
            <v>1400000</v>
          </cell>
          <cell r="K85">
            <v>1610000</v>
          </cell>
          <cell r="L85">
            <v>1610000</v>
          </cell>
          <cell r="M85" t="str">
            <v>MK</v>
          </cell>
          <cell r="N85" t="str">
            <v>MK</v>
          </cell>
          <cell r="O85">
            <v>6020000</v>
          </cell>
          <cell r="T85">
            <v>6020000</v>
          </cell>
        </row>
        <row r="86">
          <cell r="A86">
            <v>80</v>
          </cell>
          <cell r="B86" t="str">
            <v>Zamri Zainun</v>
          </cell>
          <cell r="C86" t="str">
            <v>Other Coy</v>
          </cell>
          <cell r="D86" t="str">
            <v>Other Coy</v>
          </cell>
          <cell r="E86" t="str">
            <v>Other Coy</v>
          </cell>
          <cell r="F86" t="str">
            <v>Other Coy</v>
          </cell>
          <cell r="G86" t="str">
            <v>Other Coy</v>
          </cell>
          <cell r="H86" t="str">
            <v>Other Coy</v>
          </cell>
          <cell r="I86">
            <v>3600000</v>
          </cell>
          <cell r="J86">
            <v>3000000</v>
          </cell>
          <cell r="K86">
            <v>3000000</v>
          </cell>
          <cell r="L86">
            <v>3000000</v>
          </cell>
          <cell r="M86">
            <v>3000000</v>
          </cell>
          <cell r="N86">
            <v>3000000</v>
          </cell>
          <cell r="O86">
            <v>18600000</v>
          </cell>
          <cell r="T86">
            <v>18600000</v>
          </cell>
        </row>
        <row r="87">
          <cell r="A87">
            <v>81</v>
          </cell>
          <cell r="B87" t="str">
            <v>Suprapti</v>
          </cell>
          <cell r="C87" t="str">
            <v>Other Coy</v>
          </cell>
          <cell r="D87" t="str">
            <v>Other Coy</v>
          </cell>
          <cell r="E87" t="str">
            <v>Other Coy</v>
          </cell>
          <cell r="F87" t="str">
            <v>Other Coy</v>
          </cell>
          <cell r="G87" t="str">
            <v>Other Coy</v>
          </cell>
          <cell r="H87" t="str">
            <v>Other Coy</v>
          </cell>
          <cell r="I87">
            <v>1400000</v>
          </cell>
          <cell r="J87">
            <v>1400000</v>
          </cell>
          <cell r="K87">
            <v>1610000</v>
          </cell>
          <cell r="L87">
            <v>1610000</v>
          </cell>
          <cell r="M87">
            <v>1610000</v>
          </cell>
          <cell r="N87">
            <v>1610000</v>
          </cell>
          <cell r="O87">
            <v>9240000</v>
          </cell>
          <cell r="T87">
            <v>9240000</v>
          </cell>
        </row>
        <row r="88">
          <cell r="A88">
            <v>82</v>
          </cell>
          <cell r="B88" t="str">
            <v>Syafei Djamhari</v>
          </cell>
          <cell r="C88" t="str">
            <v>Other Coy</v>
          </cell>
          <cell r="D88" t="str">
            <v>Other Coy</v>
          </cell>
          <cell r="E88" t="str">
            <v>Other Coy</v>
          </cell>
          <cell r="F88" t="str">
            <v>Other Coy</v>
          </cell>
          <cell r="G88" t="str">
            <v>Other Coy</v>
          </cell>
          <cell r="H88" t="str">
            <v>Other Coy</v>
          </cell>
          <cell r="I88" t="str">
            <v>Other Coy</v>
          </cell>
          <cell r="J88" t="str">
            <v>Other Coy</v>
          </cell>
          <cell r="K88" t="str">
            <v>Other Coy</v>
          </cell>
          <cell r="L88">
            <v>2600000</v>
          </cell>
          <cell r="M88">
            <v>2600000</v>
          </cell>
          <cell r="N88">
            <v>2600000</v>
          </cell>
          <cell r="O88">
            <v>7800000</v>
          </cell>
          <cell r="T88">
            <v>7800000</v>
          </cell>
        </row>
        <row r="89">
          <cell r="A89">
            <v>83</v>
          </cell>
          <cell r="B89" t="str">
            <v>Rosul Siregar</v>
          </cell>
          <cell r="C89" t="str">
            <v>Other Coy</v>
          </cell>
          <cell r="D89" t="str">
            <v>Other Coy</v>
          </cell>
          <cell r="E89" t="str">
            <v>Other Coy</v>
          </cell>
          <cell r="F89" t="str">
            <v>Other Coy</v>
          </cell>
          <cell r="G89" t="str">
            <v>Other Coy</v>
          </cell>
          <cell r="H89" t="str">
            <v>Other Coy</v>
          </cell>
          <cell r="I89" t="str">
            <v>Other Coy</v>
          </cell>
          <cell r="J89" t="str">
            <v>Other Coy</v>
          </cell>
          <cell r="K89" t="str">
            <v>Other Coy</v>
          </cell>
          <cell r="L89">
            <v>3800000</v>
          </cell>
          <cell r="M89">
            <v>3800000</v>
          </cell>
          <cell r="N89">
            <v>3800000</v>
          </cell>
          <cell r="O89">
            <v>11400000</v>
          </cell>
          <cell r="T89">
            <v>11400000</v>
          </cell>
        </row>
        <row r="90">
          <cell r="A90">
            <v>84</v>
          </cell>
          <cell r="B90" t="str">
            <v>Abdul Salam</v>
          </cell>
          <cell r="C90" t="str">
            <v>Other Coy</v>
          </cell>
          <cell r="D90" t="str">
            <v>Other Coy</v>
          </cell>
          <cell r="E90" t="str">
            <v>Other Coy</v>
          </cell>
          <cell r="F90" t="str">
            <v>Other Coy</v>
          </cell>
          <cell r="G90" t="str">
            <v>Other Coy</v>
          </cell>
          <cell r="H90" t="str">
            <v>Other Coy</v>
          </cell>
          <cell r="I90" t="str">
            <v>Other Coy</v>
          </cell>
          <cell r="J90" t="str">
            <v>Other Coy</v>
          </cell>
          <cell r="K90" t="str">
            <v>Other Coy</v>
          </cell>
          <cell r="L90" t="str">
            <v>Other Coy</v>
          </cell>
          <cell r="M90">
            <v>448470</v>
          </cell>
          <cell r="N90">
            <v>448470</v>
          </cell>
          <cell r="O90">
            <v>896940</v>
          </cell>
          <cell r="T90">
            <v>896940</v>
          </cell>
        </row>
        <row r="91">
          <cell r="A91">
            <v>85</v>
          </cell>
          <cell r="B91" t="str">
            <v>Awan Hermawan</v>
          </cell>
          <cell r="C91" t="str">
            <v>Other Coy</v>
          </cell>
          <cell r="D91" t="str">
            <v>Other Coy</v>
          </cell>
          <cell r="E91" t="str">
            <v>Other Coy</v>
          </cell>
          <cell r="F91" t="str">
            <v>Other Coy</v>
          </cell>
          <cell r="G91" t="str">
            <v>Other Coy</v>
          </cell>
          <cell r="H91" t="str">
            <v>Other Coy</v>
          </cell>
          <cell r="I91" t="str">
            <v>Other Coy</v>
          </cell>
          <cell r="J91" t="str">
            <v>Other Coy</v>
          </cell>
          <cell r="K91" t="str">
            <v>Other Coy</v>
          </cell>
          <cell r="L91" t="str">
            <v>Other Coy</v>
          </cell>
          <cell r="M91">
            <v>399630</v>
          </cell>
          <cell r="N91">
            <v>399630</v>
          </cell>
          <cell r="O91">
            <v>799260</v>
          </cell>
          <cell r="T91">
            <v>799260</v>
          </cell>
        </row>
        <row r="92">
          <cell r="A92">
            <v>86</v>
          </cell>
          <cell r="B92" t="str">
            <v>Budi Anwari</v>
          </cell>
          <cell r="C92" t="str">
            <v>Other Coy</v>
          </cell>
          <cell r="D92" t="str">
            <v>Other Coy</v>
          </cell>
          <cell r="E92" t="str">
            <v>Other Coy</v>
          </cell>
          <cell r="F92" t="str">
            <v>Other Coy</v>
          </cell>
          <cell r="G92" t="str">
            <v>Other Coy</v>
          </cell>
          <cell r="H92" t="str">
            <v>Other Coy</v>
          </cell>
          <cell r="I92" t="str">
            <v>Other Coy</v>
          </cell>
          <cell r="J92" t="str">
            <v>Other Coy</v>
          </cell>
          <cell r="K92" t="str">
            <v>Other Coy</v>
          </cell>
          <cell r="L92" t="str">
            <v>Other Coy</v>
          </cell>
          <cell r="M92">
            <v>411070</v>
          </cell>
          <cell r="N92">
            <v>411070</v>
          </cell>
          <cell r="O92">
            <v>822140</v>
          </cell>
          <cell r="T92">
            <v>822140</v>
          </cell>
        </row>
        <row r="93">
          <cell r="A93">
            <v>87</v>
          </cell>
          <cell r="B93" t="str">
            <v>Eko Budiyanto</v>
          </cell>
          <cell r="C93" t="str">
            <v>Other Coy</v>
          </cell>
          <cell r="D93" t="str">
            <v>Other Coy</v>
          </cell>
          <cell r="E93" t="str">
            <v>Other Coy</v>
          </cell>
          <cell r="F93" t="str">
            <v>Other Coy</v>
          </cell>
          <cell r="G93" t="str">
            <v>Other Coy</v>
          </cell>
          <cell r="H93" t="str">
            <v>Other Coy</v>
          </cell>
          <cell r="I93" t="str">
            <v>Other Coy</v>
          </cell>
          <cell r="J93" t="str">
            <v>Other Coy</v>
          </cell>
          <cell r="K93" t="str">
            <v>Other Coy</v>
          </cell>
          <cell r="L93" t="str">
            <v>Other Coy</v>
          </cell>
          <cell r="M93">
            <v>399630</v>
          </cell>
          <cell r="N93">
            <v>399630</v>
          </cell>
          <cell r="O93">
            <v>799260</v>
          </cell>
          <cell r="T93">
            <v>799260</v>
          </cell>
        </row>
        <row r="94">
          <cell r="A94">
            <v>88</v>
          </cell>
          <cell r="B94" t="str">
            <v>Endang</v>
          </cell>
          <cell r="C94" t="str">
            <v>Other Coy</v>
          </cell>
          <cell r="D94" t="str">
            <v>Other Coy</v>
          </cell>
          <cell r="E94" t="str">
            <v>Other Coy</v>
          </cell>
          <cell r="F94" t="str">
            <v>Other Coy</v>
          </cell>
          <cell r="G94" t="str">
            <v>Other Coy</v>
          </cell>
          <cell r="H94" t="str">
            <v>Other Coy</v>
          </cell>
          <cell r="I94" t="str">
            <v>Other Coy</v>
          </cell>
          <cell r="J94" t="str">
            <v>Other Coy</v>
          </cell>
          <cell r="K94" t="str">
            <v>Other Coy</v>
          </cell>
          <cell r="L94" t="str">
            <v>Other Coy</v>
          </cell>
          <cell r="M94">
            <v>501400</v>
          </cell>
          <cell r="N94">
            <v>501400</v>
          </cell>
          <cell r="O94">
            <v>1002800</v>
          </cell>
          <cell r="T94">
            <v>1002800</v>
          </cell>
        </row>
        <row r="95">
          <cell r="A95">
            <v>89</v>
          </cell>
          <cell r="B95" t="str">
            <v>Jhon Kenedy</v>
          </cell>
          <cell r="C95" t="str">
            <v>Other Coy</v>
          </cell>
          <cell r="D95" t="str">
            <v>Other Coy</v>
          </cell>
          <cell r="E95" t="str">
            <v>Other Coy</v>
          </cell>
          <cell r="F95" t="str">
            <v>Other Coy</v>
          </cell>
          <cell r="G95" t="str">
            <v>Other Coy</v>
          </cell>
          <cell r="H95" t="str">
            <v>Other Coy</v>
          </cell>
          <cell r="I95" t="str">
            <v>Other Coy</v>
          </cell>
          <cell r="J95" t="str">
            <v>Other Coy</v>
          </cell>
          <cell r="K95" t="str">
            <v>Other Coy</v>
          </cell>
          <cell r="L95" t="str">
            <v>Other Coy</v>
          </cell>
          <cell r="M95">
            <v>399630</v>
          </cell>
          <cell r="N95">
            <v>399630</v>
          </cell>
          <cell r="O95">
            <v>799260</v>
          </cell>
          <cell r="T95">
            <v>799260</v>
          </cell>
        </row>
        <row r="96">
          <cell r="A96">
            <v>90</v>
          </cell>
          <cell r="B96" t="str">
            <v>M. Suhendar</v>
          </cell>
          <cell r="C96" t="str">
            <v>Other Coy</v>
          </cell>
          <cell r="D96" t="str">
            <v>Other Coy</v>
          </cell>
          <cell r="E96" t="str">
            <v>Other Coy</v>
          </cell>
          <cell r="F96" t="str">
            <v>Other Coy</v>
          </cell>
          <cell r="G96" t="str">
            <v>Other Coy</v>
          </cell>
          <cell r="H96" t="str">
            <v>Other Coy</v>
          </cell>
          <cell r="I96" t="str">
            <v>Other Coy</v>
          </cell>
          <cell r="J96" t="str">
            <v>Other Coy</v>
          </cell>
          <cell r="K96" t="str">
            <v>Other Coy</v>
          </cell>
          <cell r="L96" t="str">
            <v>Other Coy</v>
          </cell>
          <cell r="M96">
            <v>475530</v>
          </cell>
          <cell r="N96">
            <v>475530</v>
          </cell>
          <cell r="O96">
            <v>951060</v>
          </cell>
          <cell r="T96">
            <v>951060</v>
          </cell>
        </row>
        <row r="97">
          <cell r="A97">
            <v>91</v>
          </cell>
          <cell r="B97" t="str">
            <v>Mahruf</v>
          </cell>
          <cell r="C97" t="str">
            <v>Other Coy</v>
          </cell>
          <cell r="D97" t="str">
            <v>Other Coy</v>
          </cell>
          <cell r="E97" t="str">
            <v>Other Coy</v>
          </cell>
          <cell r="F97" t="str">
            <v>Other Coy</v>
          </cell>
          <cell r="G97" t="str">
            <v>Other Coy</v>
          </cell>
          <cell r="H97" t="str">
            <v>Other Coy</v>
          </cell>
          <cell r="I97" t="str">
            <v>Other Coy</v>
          </cell>
          <cell r="J97" t="str">
            <v>Other Coy</v>
          </cell>
          <cell r="K97" t="str">
            <v>Other Coy</v>
          </cell>
          <cell r="L97" t="str">
            <v>Other Coy</v>
          </cell>
          <cell r="M97">
            <v>475530</v>
          </cell>
          <cell r="N97">
            <v>475530</v>
          </cell>
          <cell r="O97">
            <v>951060</v>
          </cell>
          <cell r="T97">
            <v>951060</v>
          </cell>
        </row>
        <row r="98">
          <cell r="A98">
            <v>92</v>
          </cell>
          <cell r="B98" t="str">
            <v>Toniardi</v>
          </cell>
          <cell r="C98" t="str">
            <v>Other Coy</v>
          </cell>
          <cell r="D98" t="str">
            <v>Other Coy</v>
          </cell>
          <cell r="E98" t="str">
            <v>Other Coy</v>
          </cell>
          <cell r="F98" t="str">
            <v>Other Coy</v>
          </cell>
          <cell r="G98" t="str">
            <v>Other Coy</v>
          </cell>
          <cell r="H98" t="str">
            <v>Other Coy</v>
          </cell>
          <cell r="I98" t="str">
            <v>Other Coy</v>
          </cell>
          <cell r="J98" t="str">
            <v>Other Coy</v>
          </cell>
          <cell r="K98" t="str">
            <v>Other Coy</v>
          </cell>
          <cell r="L98" t="str">
            <v>Other Coy</v>
          </cell>
          <cell r="M98">
            <v>399630</v>
          </cell>
          <cell r="N98">
            <v>399630</v>
          </cell>
          <cell r="O98">
            <v>799260</v>
          </cell>
          <cell r="T98">
            <v>799260</v>
          </cell>
        </row>
        <row r="99">
          <cell r="A99">
            <v>93</v>
          </cell>
          <cell r="B99" t="str">
            <v>Sudarto</v>
          </cell>
          <cell r="C99" t="str">
            <v>Other Coy</v>
          </cell>
          <cell r="D99" t="str">
            <v>Other Coy</v>
          </cell>
          <cell r="E99" t="str">
            <v>Other Coy</v>
          </cell>
          <cell r="F99" t="str">
            <v>Other Coy</v>
          </cell>
          <cell r="G99" t="str">
            <v>Other Coy</v>
          </cell>
          <cell r="H99" t="str">
            <v>Other Coy</v>
          </cell>
          <cell r="I99" t="str">
            <v>Other Coy</v>
          </cell>
          <cell r="J99" t="str">
            <v>Other Coy</v>
          </cell>
          <cell r="K99" t="str">
            <v>Other Coy</v>
          </cell>
          <cell r="L99" t="str">
            <v>Other Coy</v>
          </cell>
          <cell r="M99">
            <v>564850</v>
          </cell>
          <cell r="N99">
            <v>564850</v>
          </cell>
          <cell r="O99">
            <v>1129700</v>
          </cell>
          <cell r="T99">
            <v>1129700</v>
          </cell>
        </row>
        <row r="100">
          <cell r="A100">
            <v>94</v>
          </cell>
          <cell r="B100" t="str">
            <v>Haryanto</v>
          </cell>
          <cell r="C100" t="str">
            <v>Other Coy</v>
          </cell>
          <cell r="D100" t="str">
            <v>Other Coy</v>
          </cell>
          <cell r="E100" t="str">
            <v>Other Coy</v>
          </cell>
          <cell r="F100" t="str">
            <v>Other Coy</v>
          </cell>
          <cell r="G100" t="str">
            <v>Other Coy</v>
          </cell>
          <cell r="H100" t="str">
            <v>Other Coy</v>
          </cell>
          <cell r="I100" t="str">
            <v>Other Coy</v>
          </cell>
          <cell r="J100" t="str">
            <v>Other Coy</v>
          </cell>
          <cell r="K100" t="str">
            <v>Other Coy</v>
          </cell>
          <cell r="L100" t="str">
            <v>Other Coy</v>
          </cell>
          <cell r="M100">
            <v>446710</v>
          </cell>
          <cell r="N100">
            <v>446710</v>
          </cell>
          <cell r="O100">
            <v>893420</v>
          </cell>
          <cell r="T100">
            <v>893420</v>
          </cell>
        </row>
        <row r="101">
          <cell r="A101">
            <v>95</v>
          </cell>
          <cell r="B101" t="str">
            <v>Jumadi Lahir</v>
          </cell>
          <cell r="C101" t="str">
            <v>Other Coy</v>
          </cell>
          <cell r="D101" t="str">
            <v>Other Coy</v>
          </cell>
          <cell r="E101" t="str">
            <v>Other Coy</v>
          </cell>
          <cell r="F101" t="str">
            <v>Other Coy</v>
          </cell>
          <cell r="G101" t="str">
            <v>Other Coy</v>
          </cell>
          <cell r="H101" t="str">
            <v>Other Coy</v>
          </cell>
          <cell r="I101" t="str">
            <v>Other Coy</v>
          </cell>
          <cell r="J101" t="str">
            <v>Other Coy</v>
          </cell>
          <cell r="K101" t="str">
            <v>Other Coy</v>
          </cell>
          <cell r="L101" t="str">
            <v>Other Coy</v>
          </cell>
          <cell r="M101">
            <v>446710</v>
          </cell>
          <cell r="N101">
            <v>446710</v>
          </cell>
          <cell r="O101">
            <v>893420</v>
          </cell>
          <cell r="T101">
            <v>893420</v>
          </cell>
        </row>
        <row r="102">
          <cell r="A102">
            <v>96</v>
          </cell>
          <cell r="B102" t="str">
            <v>Sugianti</v>
          </cell>
          <cell r="C102" t="str">
            <v>Other Coy</v>
          </cell>
          <cell r="D102" t="str">
            <v>Other Coy</v>
          </cell>
          <cell r="E102" t="str">
            <v>Other Coy</v>
          </cell>
          <cell r="F102" t="str">
            <v>Other Coy</v>
          </cell>
          <cell r="G102" t="str">
            <v>Other Coy</v>
          </cell>
          <cell r="H102" t="str">
            <v>Other Coy</v>
          </cell>
          <cell r="I102" t="str">
            <v>Other Coy</v>
          </cell>
          <cell r="J102" t="str">
            <v>Other Coy</v>
          </cell>
          <cell r="K102" t="str">
            <v>Other Coy</v>
          </cell>
          <cell r="L102" t="str">
            <v>Other Coy</v>
          </cell>
          <cell r="M102">
            <v>899800</v>
          </cell>
          <cell r="N102">
            <v>899800</v>
          </cell>
          <cell r="O102">
            <v>1799600</v>
          </cell>
          <cell r="T102">
            <v>1799600</v>
          </cell>
        </row>
        <row r="103">
          <cell r="A103">
            <v>97</v>
          </cell>
          <cell r="B103" t="str">
            <v>Pajar Lubis</v>
          </cell>
          <cell r="C103" t="str">
            <v>Other Coy</v>
          </cell>
          <cell r="D103" t="str">
            <v>Other Coy</v>
          </cell>
          <cell r="E103" t="str">
            <v>Other Coy</v>
          </cell>
          <cell r="F103" t="str">
            <v>Other Coy</v>
          </cell>
          <cell r="G103" t="str">
            <v>Other Coy</v>
          </cell>
          <cell r="H103" t="str">
            <v>Other Coy</v>
          </cell>
          <cell r="I103" t="str">
            <v>Other Coy</v>
          </cell>
          <cell r="J103" t="str">
            <v>Other Coy</v>
          </cell>
          <cell r="K103" t="str">
            <v>Other Coy</v>
          </cell>
          <cell r="L103" t="str">
            <v>Other Coy</v>
          </cell>
          <cell r="M103">
            <v>551000</v>
          </cell>
          <cell r="N103">
            <v>551000</v>
          </cell>
          <cell r="O103">
            <v>1102000</v>
          </cell>
          <cell r="U103">
            <v>1102000</v>
          </cell>
        </row>
        <row r="104">
          <cell r="A104">
            <v>98</v>
          </cell>
          <cell r="B104" t="str">
            <v>Maskur</v>
          </cell>
          <cell r="C104" t="str">
            <v>Other Coy</v>
          </cell>
          <cell r="D104" t="str">
            <v>Other Coy</v>
          </cell>
          <cell r="E104" t="str">
            <v>Other Coy</v>
          </cell>
          <cell r="F104" t="str">
            <v>Other Coy</v>
          </cell>
          <cell r="G104" t="str">
            <v>Other Coy</v>
          </cell>
          <cell r="H104" t="str">
            <v>Other Coy</v>
          </cell>
          <cell r="I104" t="str">
            <v>Other Coy</v>
          </cell>
          <cell r="J104" t="str">
            <v>Other Coy</v>
          </cell>
          <cell r="K104" t="str">
            <v>Other Coy</v>
          </cell>
          <cell r="L104" t="str">
            <v>Other Coy</v>
          </cell>
          <cell r="M104">
            <v>783000</v>
          </cell>
          <cell r="N104">
            <v>783000</v>
          </cell>
          <cell r="O104">
            <v>1566000</v>
          </cell>
          <cell r="U104">
            <v>1566000</v>
          </cell>
        </row>
        <row r="105">
          <cell r="A105">
            <v>99</v>
          </cell>
          <cell r="B105" t="str">
            <v>Adhitama R.</v>
          </cell>
          <cell r="C105" t="str">
            <v>Other Coy</v>
          </cell>
          <cell r="D105" t="str">
            <v>Other Coy</v>
          </cell>
          <cell r="E105" t="str">
            <v>Other Coy</v>
          </cell>
          <cell r="F105" t="str">
            <v>Other Coy</v>
          </cell>
          <cell r="G105" t="str">
            <v>Other Coy</v>
          </cell>
          <cell r="H105" t="str">
            <v>Other Coy</v>
          </cell>
          <cell r="I105" t="str">
            <v>Other Coy</v>
          </cell>
          <cell r="J105" t="str">
            <v>Other Coy</v>
          </cell>
          <cell r="K105" t="str">
            <v>Other Coy</v>
          </cell>
          <cell r="L105" t="str">
            <v>Other Coy</v>
          </cell>
          <cell r="M105" t="str">
            <v>Other Coy</v>
          </cell>
          <cell r="N105">
            <v>672000</v>
          </cell>
          <cell r="O105">
            <v>672000</v>
          </cell>
          <cell r="T105">
            <v>672000</v>
          </cell>
        </row>
        <row r="106">
          <cell r="A106">
            <v>100</v>
          </cell>
          <cell r="B106" t="str">
            <v>Eko Sakti H.</v>
          </cell>
          <cell r="C106" t="str">
            <v>Other Coy</v>
          </cell>
          <cell r="D106" t="str">
            <v>Other Coy</v>
          </cell>
          <cell r="E106" t="str">
            <v>Other Coy</v>
          </cell>
          <cell r="F106" t="str">
            <v>Other Coy</v>
          </cell>
          <cell r="G106" t="str">
            <v>Other Coy</v>
          </cell>
          <cell r="H106" t="str">
            <v>Other Coy</v>
          </cell>
          <cell r="I106" t="str">
            <v>Other Coy</v>
          </cell>
          <cell r="J106" t="str">
            <v>Other Coy</v>
          </cell>
          <cell r="K106" t="str">
            <v>Other Coy</v>
          </cell>
          <cell r="L106" t="str">
            <v>Other Coy</v>
          </cell>
          <cell r="M106" t="str">
            <v>Other Coy</v>
          </cell>
          <cell r="N106">
            <v>849600</v>
          </cell>
          <cell r="O106">
            <v>849600</v>
          </cell>
          <cell r="T106">
            <v>849600</v>
          </cell>
        </row>
        <row r="107">
          <cell r="A107">
            <v>101</v>
          </cell>
          <cell r="B107" t="str">
            <v>Sofian H.</v>
          </cell>
          <cell r="C107" t="str">
            <v>Other Coy</v>
          </cell>
          <cell r="D107" t="str">
            <v>Other Coy</v>
          </cell>
          <cell r="E107" t="str">
            <v>Other Coy</v>
          </cell>
          <cell r="F107" t="str">
            <v>Other Coy</v>
          </cell>
          <cell r="G107" t="str">
            <v>Other Coy</v>
          </cell>
          <cell r="H107" t="str">
            <v>Other Coy</v>
          </cell>
          <cell r="I107" t="str">
            <v>Other Coy</v>
          </cell>
          <cell r="J107" t="str">
            <v>Other Coy</v>
          </cell>
          <cell r="K107" t="str">
            <v>Other Coy</v>
          </cell>
          <cell r="L107" t="str">
            <v>Other Coy</v>
          </cell>
          <cell r="M107" t="str">
            <v>Other Coy</v>
          </cell>
          <cell r="N107">
            <v>625450</v>
          </cell>
          <cell r="O107">
            <v>625450</v>
          </cell>
          <cell r="T107">
            <v>625450</v>
          </cell>
        </row>
        <row r="108">
          <cell r="A108">
            <v>102</v>
          </cell>
          <cell r="B108" t="str">
            <v>Aberlin Tumanggor</v>
          </cell>
          <cell r="C108">
            <v>5714285.7142857146</v>
          </cell>
          <cell r="D108">
            <v>7428571.4285714291</v>
          </cell>
          <cell r="E108">
            <v>6571428.5714285718</v>
          </cell>
          <cell r="F108">
            <v>6571428.5714285718</v>
          </cell>
          <cell r="G108" t="str">
            <v>Resigned</v>
          </cell>
          <cell r="H108" t="str">
            <v>Resigned</v>
          </cell>
          <cell r="I108" t="str">
            <v>Resigned</v>
          </cell>
          <cell r="J108" t="str">
            <v>Resigned</v>
          </cell>
          <cell r="K108" t="str">
            <v>Resigned</v>
          </cell>
          <cell r="L108" t="str">
            <v>Resigned</v>
          </cell>
          <cell r="M108" t="str">
            <v>Resigned</v>
          </cell>
          <cell r="N108" t="str">
            <v>Resigned</v>
          </cell>
          <cell r="O108">
            <v>26285714.285714287</v>
          </cell>
          <cell r="Q108">
            <v>6571428.5714285718</v>
          </cell>
          <cell r="R108">
            <v>857142.85714285728</v>
          </cell>
          <cell r="S108">
            <v>7428571.4285714291</v>
          </cell>
          <cell r="U108">
            <v>25428571.428571429</v>
          </cell>
        </row>
        <row r="109">
          <cell r="A109">
            <v>103</v>
          </cell>
          <cell r="B109" t="str">
            <v>Agus Salim</v>
          </cell>
          <cell r="C109">
            <v>7928571.4285714282</v>
          </cell>
          <cell r="D109">
            <v>11892857.142857142</v>
          </cell>
          <cell r="E109">
            <v>9910714.2857142854</v>
          </cell>
          <cell r="F109">
            <v>9910714.2857142854</v>
          </cell>
          <cell r="G109">
            <v>9910714.2857142854</v>
          </cell>
          <cell r="H109">
            <v>9910714.2857142854</v>
          </cell>
          <cell r="I109">
            <v>9910714.2857142854</v>
          </cell>
          <cell r="J109">
            <v>9910714.2857142854</v>
          </cell>
          <cell r="K109">
            <v>9910714.2857142854</v>
          </cell>
          <cell r="L109">
            <v>9910714.2857142854</v>
          </cell>
          <cell r="M109">
            <v>9910714.2857142854</v>
          </cell>
          <cell r="N109">
            <v>9910714.2857142854</v>
          </cell>
          <cell r="O109">
            <v>118928571.42857142</v>
          </cell>
          <cell r="Q109">
            <v>9910714.2857142854</v>
          </cell>
          <cell r="R109">
            <v>1982142.8571428573</v>
          </cell>
          <cell r="S109">
            <v>11892857.142857142</v>
          </cell>
          <cell r="U109">
            <v>116946428.57142857</v>
          </cell>
        </row>
        <row r="110">
          <cell r="A110">
            <v>104</v>
          </cell>
          <cell r="B110" t="str">
            <v>Arman Sidharta T.</v>
          </cell>
          <cell r="C110">
            <v>20714285.714285713</v>
          </cell>
          <cell r="D110">
            <v>27342857.142857146</v>
          </cell>
          <cell r="E110">
            <v>24028571.428571429</v>
          </cell>
          <cell r="F110">
            <v>24028571.428571429</v>
          </cell>
          <cell r="G110">
            <v>24028571.428571429</v>
          </cell>
          <cell r="H110">
            <v>24028571.428571429</v>
          </cell>
          <cell r="I110" t="str">
            <v>Resigned</v>
          </cell>
          <cell r="J110" t="str">
            <v>Resigned</v>
          </cell>
          <cell r="K110" t="str">
            <v>Resigned</v>
          </cell>
          <cell r="L110" t="str">
            <v>Resigned</v>
          </cell>
          <cell r="M110" t="str">
            <v>Resigned</v>
          </cell>
          <cell r="N110" t="str">
            <v>Resigned</v>
          </cell>
          <cell r="O110">
            <v>144171428.57142857</v>
          </cell>
          <cell r="Q110">
            <v>24028571.428571429</v>
          </cell>
          <cell r="R110">
            <v>3314285.7142857164</v>
          </cell>
          <cell r="S110">
            <v>27342857.142857146</v>
          </cell>
          <cell r="U110">
            <v>140857142.85714287</v>
          </cell>
        </row>
        <row r="111">
          <cell r="A111">
            <v>105</v>
          </cell>
          <cell r="B111" t="str">
            <v>Goeno Eddy Hartoyo</v>
          </cell>
          <cell r="C111">
            <v>4892857.1428571427</v>
          </cell>
          <cell r="D111">
            <v>7250000.0000000009</v>
          </cell>
          <cell r="E111">
            <v>6071428.5714285718</v>
          </cell>
          <cell r="F111">
            <v>6071428.5714285718</v>
          </cell>
          <cell r="G111">
            <v>6071428.5714285718</v>
          </cell>
          <cell r="H111">
            <v>6071428.5714285718</v>
          </cell>
          <cell r="I111">
            <v>6071428.5714285718</v>
          </cell>
          <cell r="J111">
            <v>6071428.5714285718</v>
          </cell>
          <cell r="K111">
            <v>6071428.5714285718</v>
          </cell>
          <cell r="L111">
            <v>6071428.5714285718</v>
          </cell>
          <cell r="M111">
            <v>6071428.5714285718</v>
          </cell>
          <cell r="N111">
            <v>6071428.5714285718</v>
          </cell>
          <cell r="O111">
            <v>72857142.857142881</v>
          </cell>
          <cell r="Q111">
            <v>6071428.5714285718</v>
          </cell>
          <cell r="R111">
            <v>1178571.4285714291</v>
          </cell>
          <cell r="S111">
            <v>7250000.0000000009</v>
          </cell>
          <cell r="U111">
            <v>71678571.428571448</v>
          </cell>
        </row>
        <row r="112">
          <cell r="A112">
            <v>106</v>
          </cell>
          <cell r="B112" t="str">
            <v>Hendra Kartasasmita</v>
          </cell>
          <cell r="C112">
            <v>47285714.285714284</v>
          </cell>
          <cell r="D112">
            <v>46635042</v>
          </cell>
          <cell r="E112">
            <v>46635042</v>
          </cell>
          <cell r="F112" t="str">
            <v>Resigned</v>
          </cell>
          <cell r="G112" t="str">
            <v>Resigned</v>
          </cell>
          <cell r="H112" t="str">
            <v>Resigned</v>
          </cell>
          <cell r="I112" t="str">
            <v>Resigned</v>
          </cell>
          <cell r="J112" t="str">
            <v>Resigned</v>
          </cell>
          <cell r="K112" t="str">
            <v>Resigned</v>
          </cell>
          <cell r="L112" t="str">
            <v>Resigned</v>
          </cell>
          <cell r="M112" t="str">
            <v>Resigned</v>
          </cell>
          <cell r="N112" t="str">
            <v>Resigned</v>
          </cell>
          <cell r="O112">
            <v>140555798.28571427</v>
          </cell>
          <cell r="Q112">
            <v>46635042</v>
          </cell>
          <cell r="S112">
            <v>46635042</v>
          </cell>
          <cell r="U112">
            <v>140555798.28571427</v>
          </cell>
        </row>
        <row r="113">
          <cell r="A113">
            <v>107</v>
          </cell>
          <cell r="B113" t="str">
            <v>Lukman Habai</v>
          </cell>
          <cell r="C113">
            <v>7428571.4285714282</v>
          </cell>
          <cell r="D113">
            <v>9657142.8571428582</v>
          </cell>
          <cell r="E113">
            <v>8542857.1428571437</v>
          </cell>
          <cell r="F113">
            <v>8542857.1428571437</v>
          </cell>
          <cell r="G113">
            <v>8542857.1428571437</v>
          </cell>
          <cell r="H113">
            <v>8542857.1428571437</v>
          </cell>
          <cell r="I113">
            <v>8542857.1428571437</v>
          </cell>
          <cell r="J113">
            <v>8542857.1428571437</v>
          </cell>
          <cell r="K113">
            <v>8542857.1428571437</v>
          </cell>
          <cell r="L113">
            <v>8542857.1428571437</v>
          </cell>
          <cell r="M113">
            <v>8542857.1428571437</v>
          </cell>
          <cell r="N113">
            <v>8542857.1428571437</v>
          </cell>
          <cell r="O113">
            <v>102514285.71428575</v>
          </cell>
          <cell r="Q113">
            <v>8542857.1428571437</v>
          </cell>
          <cell r="R113">
            <v>1114285.7142857155</v>
          </cell>
          <cell r="S113">
            <v>9657142.8571428582</v>
          </cell>
          <cell r="U113">
            <v>101400000.00000003</v>
          </cell>
        </row>
        <row r="114">
          <cell r="A114">
            <v>108</v>
          </cell>
          <cell r="B114" t="str">
            <v>Sudiarto</v>
          </cell>
          <cell r="C114">
            <v>4800000</v>
          </cell>
          <cell r="D114">
            <v>6335714.2857142854</v>
          </cell>
          <cell r="E114">
            <v>5567857.1428571427</v>
          </cell>
          <cell r="F114">
            <v>5567857.1428571427</v>
          </cell>
          <cell r="G114">
            <v>5567857.1428571427</v>
          </cell>
          <cell r="H114">
            <v>5567857.1428571427</v>
          </cell>
          <cell r="I114">
            <v>5567857.1428571427</v>
          </cell>
          <cell r="J114">
            <v>5567857.1428571427</v>
          </cell>
          <cell r="K114">
            <v>6124643</v>
          </cell>
          <cell r="L114">
            <v>6124643</v>
          </cell>
          <cell r="M114">
            <v>6124644</v>
          </cell>
          <cell r="N114">
            <v>6124645</v>
          </cell>
          <cell r="O114">
            <v>69041432.142857134</v>
          </cell>
          <cell r="Q114">
            <v>5567857.1428571427</v>
          </cell>
          <cell r="R114">
            <v>767857.14285714272</v>
          </cell>
          <cell r="S114">
            <v>6335714.2857142854</v>
          </cell>
          <cell r="U114">
            <v>68273574.999999985</v>
          </cell>
        </row>
        <row r="115">
          <cell r="A115">
            <v>109</v>
          </cell>
          <cell r="B115" t="str">
            <v>Tata Supriatna</v>
          </cell>
          <cell r="C115">
            <v>6500000</v>
          </cell>
          <cell r="D115">
            <v>7357142.8571428563</v>
          </cell>
          <cell r="E115">
            <v>6928571.4285714282</v>
          </cell>
          <cell r="F115">
            <v>6928571.4285714282</v>
          </cell>
          <cell r="G115">
            <v>6928571.4285714282</v>
          </cell>
          <cell r="H115">
            <v>6928571.4285714282</v>
          </cell>
          <cell r="I115" t="str">
            <v>Resigned</v>
          </cell>
          <cell r="J115" t="str">
            <v>Resigned</v>
          </cell>
          <cell r="K115" t="str">
            <v>Resigned</v>
          </cell>
          <cell r="L115" t="str">
            <v>Resigned</v>
          </cell>
          <cell r="M115" t="str">
            <v>Resigned</v>
          </cell>
          <cell r="N115" t="str">
            <v>Resigned</v>
          </cell>
          <cell r="O115">
            <v>41571428.571428567</v>
          </cell>
          <cell r="Q115">
            <v>6928571.4285714282</v>
          </cell>
          <cell r="R115">
            <v>428571.42857142817</v>
          </cell>
          <cell r="S115">
            <v>7357142.8571428563</v>
          </cell>
          <cell r="U115">
            <v>41142857.142857142</v>
          </cell>
        </row>
        <row r="116">
          <cell r="A116">
            <v>110</v>
          </cell>
          <cell r="B116" t="str">
            <v>Edison L.S. Tangkudung</v>
          </cell>
          <cell r="C116">
            <v>8785714.2857142854</v>
          </cell>
          <cell r="D116">
            <v>11357142.857142856</v>
          </cell>
          <cell r="E116">
            <v>10071428.571428571</v>
          </cell>
          <cell r="F116">
            <v>10071428.571428571</v>
          </cell>
          <cell r="G116">
            <v>10071428.571428571</v>
          </cell>
          <cell r="H116">
            <v>10071428.571428571</v>
          </cell>
          <cell r="I116">
            <v>10071428.571428571</v>
          </cell>
          <cell r="J116">
            <v>10071428.571428571</v>
          </cell>
          <cell r="K116">
            <v>10575000</v>
          </cell>
          <cell r="L116">
            <v>10575000</v>
          </cell>
          <cell r="M116">
            <v>10575000</v>
          </cell>
          <cell r="N116">
            <v>10575000</v>
          </cell>
          <cell r="O116">
            <v>122871428.57142855</v>
          </cell>
          <cell r="Q116">
            <v>10071428.571428571</v>
          </cell>
          <cell r="R116">
            <v>1285714.2857142854</v>
          </cell>
          <cell r="S116">
            <v>11357142.857142856</v>
          </cell>
          <cell r="U116">
            <v>121585714.28571427</v>
          </cell>
        </row>
        <row r="117">
          <cell r="A117">
            <v>111</v>
          </cell>
          <cell r="B117" t="str">
            <v>Juwari</v>
          </cell>
          <cell r="C117">
            <v>6571428.5714285718</v>
          </cell>
          <cell r="D117">
            <v>9142857.1428571418</v>
          </cell>
          <cell r="E117">
            <v>7857142.8571428573</v>
          </cell>
          <cell r="F117">
            <v>7857142.8571428573</v>
          </cell>
          <cell r="G117">
            <v>7857142.8571428573</v>
          </cell>
          <cell r="H117">
            <v>7857142.8571428573</v>
          </cell>
          <cell r="I117">
            <v>9000000</v>
          </cell>
          <cell r="J117">
            <v>9000001</v>
          </cell>
          <cell r="K117">
            <v>9000000</v>
          </cell>
          <cell r="L117">
            <v>9000000</v>
          </cell>
          <cell r="M117">
            <v>9000000</v>
          </cell>
          <cell r="N117">
            <v>9000000</v>
          </cell>
          <cell r="O117">
            <v>101142858.14285713</v>
          </cell>
          <cell r="Q117">
            <v>7857142.8571428573</v>
          </cell>
          <cell r="R117">
            <v>1285714.2857142854</v>
          </cell>
          <cell r="S117">
            <v>9142857.1428571418</v>
          </cell>
          <cell r="U117">
            <v>99857143.857142851</v>
          </cell>
        </row>
        <row r="118">
          <cell r="A118">
            <v>112</v>
          </cell>
          <cell r="B118" t="str">
            <v>Sudiono</v>
          </cell>
          <cell r="C118">
            <v>5000000</v>
          </cell>
          <cell r="D118">
            <v>5714285.7142857146</v>
          </cell>
          <cell r="E118">
            <v>5357142.8571428573</v>
          </cell>
          <cell r="F118">
            <v>5357142.8571428573</v>
          </cell>
          <cell r="G118">
            <v>5357142.8571428573</v>
          </cell>
          <cell r="H118">
            <v>5357142.8571428573</v>
          </cell>
          <cell r="I118">
            <v>5357142.8571428573</v>
          </cell>
          <cell r="J118">
            <v>5357142.8571428573</v>
          </cell>
          <cell r="K118">
            <v>5357142.8571428573</v>
          </cell>
          <cell r="L118">
            <v>5357142.8571428573</v>
          </cell>
          <cell r="M118">
            <v>5357142.8571428573</v>
          </cell>
          <cell r="N118">
            <v>5357142.8571428573</v>
          </cell>
          <cell r="O118">
            <v>64285714.285714291</v>
          </cell>
          <cell r="Q118">
            <v>5357142.8571428573</v>
          </cell>
          <cell r="R118">
            <v>357142.85714285728</v>
          </cell>
          <cell r="S118">
            <v>5714285.7142857146</v>
          </cell>
          <cell r="U118">
            <v>63928571.428571433</v>
          </cell>
        </row>
        <row r="119">
          <cell r="A119">
            <v>113</v>
          </cell>
          <cell r="B119" t="str">
            <v>Budiono</v>
          </cell>
          <cell r="C119">
            <v>13714285.714285715</v>
          </cell>
          <cell r="D119">
            <v>19200000</v>
          </cell>
          <cell r="E119">
            <v>16457142.857142856</v>
          </cell>
          <cell r="F119">
            <v>13165714.285714285</v>
          </cell>
          <cell r="G119">
            <v>13165714.285714285</v>
          </cell>
          <cell r="H119">
            <v>13165714.285714285</v>
          </cell>
          <cell r="I119">
            <v>13165714.285714285</v>
          </cell>
          <cell r="J119">
            <v>13165714.285714285</v>
          </cell>
          <cell r="K119">
            <v>13165714.285714285</v>
          </cell>
          <cell r="L119">
            <v>13165714.285714285</v>
          </cell>
          <cell r="M119">
            <v>13165714.285714285</v>
          </cell>
          <cell r="N119">
            <v>13165714.285714285</v>
          </cell>
          <cell r="O119">
            <v>167862857.14285716</v>
          </cell>
          <cell r="Q119">
            <v>16457142.857142856</v>
          </cell>
          <cell r="R119">
            <v>2742857.1428571418</v>
          </cell>
          <cell r="S119">
            <v>19200000</v>
          </cell>
          <cell r="U119">
            <v>165120000.00000003</v>
          </cell>
        </row>
        <row r="120">
          <cell r="A120">
            <v>114</v>
          </cell>
          <cell r="B120" t="str">
            <v>Eddy Poerwanto</v>
          </cell>
          <cell r="C120">
            <v>21428571.428571429</v>
          </cell>
          <cell r="D120">
            <v>21428571.428571429</v>
          </cell>
          <cell r="E120">
            <v>21428571.428571429</v>
          </cell>
          <cell r="F120">
            <v>25714285</v>
          </cell>
          <cell r="G120">
            <v>4285714.2857142854</v>
          </cell>
          <cell r="H120">
            <v>4285714.2857142854</v>
          </cell>
          <cell r="I120">
            <v>4285714.2857142854</v>
          </cell>
          <cell r="J120">
            <v>4285714.2857142854</v>
          </cell>
          <cell r="K120">
            <v>4285714.2857142854</v>
          </cell>
          <cell r="L120">
            <v>4285714.2857142854</v>
          </cell>
          <cell r="M120">
            <v>4285714.2857142854</v>
          </cell>
          <cell r="N120">
            <v>4285714.2857142854</v>
          </cell>
          <cell r="O120">
            <v>124285713.57142855</v>
          </cell>
          <cell r="Q120">
            <v>21428571.428571429</v>
          </cell>
          <cell r="R120">
            <v>0</v>
          </cell>
          <cell r="S120">
            <v>21428571.428571429</v>
          </cell>
          <cell r="U120">
            <v>124285713.57142855</v>
          </cell>
        </row>
        <row r="121">
          <cell r="A121">
            <v>115</v>
          </cell>
          <cell r="B121" t="str">
            <v>Subio Marhut</v>
          </cell>
          <cell r="C121">
            <v>7000000</v>
          </cell>
          <cell r="D121">
            <v>7857142.8571428563</v>
          </cell>
          <cell r="E121">
            <v>7428571.4285714282</v>
          </cell>
          <cell r="F121">
            <v>7428571.4285714282</v>
          </cell>
          <cell r="G121">
            <v>7428571.4285714282</v>
          </cell>
          <cell r="H121">
            <v>7428571.4285714282</v>
          </cell>
          <cell r="I121">
            <v>7428571.4285714282</v>
          </cell>
          <cell r="J121">
            <v>7428571.4285714282</v>
          </cell>
          <cell r="K121">
            <v>8171429</v>
          </cell>
          <cell r="L121">
            <v>8171429</v>
          </cell>
          <cell r="M121">
            <v>8171429</v>
          </cell>
          <cell r="N121">
            <v>8171430</v>
          </cell>
          <cell r="O121">
            <v>92114288.428571418</v>
          </cell>
          <cell r="Q121">
            <v>7428571.4285714282</v>
          </cell>
          <cell r="R121">
            <v>428571.42857142817</v>
          </cell>
          <cell r="S121">
            <v>7857142.8571428563</v>
          </cell>
          <cell r="U121">
            <v>91685716.999999985</v>
          </cell>
        </row>
        <row r="122">
          <cell r="A122">
            <v>116</v>
          </cell>
          <cell r="B122" t="str">
            <v>Siswanto Hadiprayitno</v>
          </cell>
          <cell r="C122">
            <v>11000000</v>
          </cell>
          <cell r="D122">
            <v>15000000</v>
          </cell>
          <cell r="E122">
            <v>13000000</v>
          </cell>
          <cell r="F122">
            <v>13000000</v>
          </cell>
          <cell r="G122">
            <v>13000000</v>
          </cell>
          <cell r="H122">
            <v>13000000</v>
          </cell>
          <cell r="I122">
            <v>13000000</v>
          </cell>
          <cell r="J122">
            <v>13000000</v>
          </cell>
          <cell r="K122">
            <v>13000000</v>
          </cell>
          <cell r="L122" t="str">
            <v>Resigned</v>
          </cell>
          <cell r="M122" t="str">
            <v>Resigned</v>
          </cell>
          <cell r="N122" t="str">
            <v>Resigned</v>
          </cell>
          <cell r="O122">
            <v>117000000</v>
          </cell>
          <cell r="Q122">
            <v>13000000</v>
          </cell>
          <cell r="R122">
            <v>2000000</v>
          </cell>
          <cell r="S122">
            <v>15000000</v>
          </cell>
          <cell r="U122">
            <v>115000000</v>
          </cell>
        </row>
        <row r="123">
          <cell r="A123">
            <v>117</v>
          </cell>
          <cell r="B123" t="str">
            <v>Abang Nazaruddin</v>
          </cell>
          <cell r="C123">
            <v>4200000</v>
          </cell>
          <cell r="D123">
            <v>5514285.7142857146</v>
          </cell>
          <cell r="E123">
            <v>4857142.8571428573</v>
          </cell>
          <cell r="F123">
            <v>4857142.8571428573</v>
          </cell>
          <cell r="G123">
            <v>4857142.8571428573</v>
          </cell>
          <cell r="H123">
            <v>4857142.8571428573</v>
          </cell>
          <cell r="I123">
            <v>4857142.8571428573</v>
          </cell>
          <cell r="J123">
            <v>4857142.8571428573</v>
          </cell>
          <cell r="K123">
            <v>5342857</v>
          </cell>
          <cell r="L123">
            <v>5342857</v>
          </cell>
          <cell r="M123">
            <v>5342858</v>
          </cell>
          <cell r="N123">
            <v>5342859</v>
          </cell>
          <cell r="O123">
            <v>60228573.857142858</v>
          </cell>
          <cell r="Q123">
            <v>4857142.8571428573</v>
          </cell>
          <cell r="R123">
            <v>657142.85714285728</v>
          </cell>
          <cell r="S123">
            <v>5514285.7142857146</v>
          </cell>
          <cell r="T123">
            <v>60228573.857142858</v>
          </cell>
          <cell r="U123">
            <v>59571431</v>
          </cell>
        </row>
        <row r="124">
          <cell r="A124">
            <v>118</v>
          </cell>
          <cell r="B124" t="str">
            <v>Aris Yuwono</v>
          </cell>
          <cell r="C124">
            <v>6000000</v>
          </cell>
          <cell r="D124">
            <v>7571428.5714285709</v>
          </cell>
          <cell r="E124">
            <v>6785714.2857142854</v>
          </cell>
          <cell r="F124">
            <v>6785714.2857142854</v>
          </cell>
          <cell r="G124">
            <v>6785714.2857142854</v>
          </cell>
          <cell r="H124">
            <v>6785714.2857142854</v>
          </cell>
          <cell r="I124">
            <v>6785714.2857142854</v>
          </cell>
          <cell r="J124">
            <v>6785714.2857142854</v>
          </cell>
          <cell r="K124">
            <v>6785714.2857142854</v>
          </cell>
          <cell r="L124">
            <v>6785714.2857142854</v>
          </cell>
          <cell r="M124">
            <v>6785714.2857142854</v>
          </cell>
          <cell r="N124">
            <v>6785714.2857142854</v>
          </cell>
          <cell r="O124">
            <v>81428571.428571418</v>
          </cell>
          <cell r="Q124">
            <v>6785714.2857142854</v>
          </cell>
          <cell r="R124">
            <v>785714.28571428545</v>
          </cell>
          <cell r="S124">
            <v>7571428.5714285709</v>
          </cell>
          <cell r="T124">
            <v>81428571.428571418</v>
          </cell>
          <cell r="U124">
            <v>80642857.142857134</v>
          </cell>
        </row>
        <row r="125">
          <cell r="A125">
            <v>119</v>
          </cell>
          <cell r="B125" t="str">
            <v>Marwanto Widodo</v>
          </cell>
          <cell r="C125">
            <v>5700000</v>
          </cell>
          <cell r="D125">
            <v>6442857.1428571437</v>
          </cell>
          <cell r="E125">
            <v>6071428.5714285718</v>
          </cell>
          <cell r="F125">
            <v>6071428.5714285718</v>
          </cell>
          <cell r="G125">
            <v>6071428.5714285718</v>
          </cell>
          <cell r="H125">
            <v>6071428.5714285718</v>
          </cell>
          <cell r="I125">
            <v>6071428.5714285718</v>
          </cell>
          <cell r="J125" t="str">
            <v>Resigned</v>
          </cell>
          <cell r="K125" t="str">
            <v>Resigned</v>
          </cell>
          <cell r="L125" t="str">
            <v>Resigned</v>
          </cell>
          <cell r="M125" t="str">
            <v>Resigned</v>
          </cell>
          <cell r="N125" t="str">
            <v>Resigned</v>
          </cell>
          <cell r="O125">
            <v>42500000.000000007</v>
          </cell>
          <cell r="Q125">
            <v>6071428.5714285718</v>
          </cell>
          <cell r="R125">
            <v>371428.57142857183</v>
          </cell>
          <cell r="S125">
            <v>6442857.1428571437</v>
          </cell>
          <cell r="T125">
            <v>42500000.000000007</v>
          </cell>
          <cell r="U125">
            <v>42128571.428571433</v>
          </cell>
        </row>
        <row r="126">
          <cell r="A126">
            <v>120</v>
          </cell>
          <cell r="B126" t="str">
            <v>Ayub Soemarko</v>
          </cell>
          <cell r="C126">
            <v>7800000</v>
          </cell>
          <cell r="D126">
            <v>10200000</v>
          </cell>
          <cell r="E126">
            <v>9000000</v>
          </cell>
          <cell r="F126">
            <v>9000000</v>
          </cell>
          <cell r="G126">
            <v>9000000</v>
          </cell>
          <cell r="H126">
            <v>9000000</v>
          </cell>
          <cell r="I126">
            <v>9000000</v>
          </cell>
          <cell r="J126">
            <v>9000000</v>
          </cell>
          <cell r="K126">
            <v>9450000</v>
          </cell>
          <cell r="L126">
            <v>9450000</v>
          </cell>
          <cell r="M126">
            <v>9450000</v>
          </cell>
          <cell r="N126">
            <v>9450000</v>
          </cell>
          <cell r="O126">
            <v>109800000</v>
          </cell>
          <cell r="Q126">
            <v>9000000</v>
          </cell>
          <cell r="R126">
            <v>1200000</v>
          </cell>
          <cell r="S126">
            <v>10200000</v>
          </cell>
          <cell r="T126">
            <v>109800000</v>
          </cell>
          <cell r="U126">
            <v>108600000</v>
          </cell>
        </row>
        <row r="127">
          <cell r="A127">
            <v>121</v>
          </cell>
          <cell r="B127" t="str">
            <v>Denni Wardhani</v>
          </cell>
          <cell r="C127">
            <v>11000000</v>
          </cell>
          <cell r="D127">
            <v>13285714.285714287</v>
          </cell>
          <cell r="E127">
            <v>12142857.142857144</v>
          </cell>
          <cell r="F127">
            <v>12142857.142857144</v>
          </cell>
          <cell r="G127">
            <v>12142857.142857144</v>
          </cell>
          <cell r="H127">
            <v>12142857.142857144</v>
          </cell>
          <cell r="I127">
            <v>12142857.142857144</v>
          </cell>
          <cell r="J127">
            <v>12142857.142857144</v>
          </cell>
          <cell r="K127">
            <v>12142857.142857144</v>
          </cell>
          <cell r="L127">
            <v>12142857.142857144</v>
          </cell>
          <cell r="M127">
            <v>8279220.7792207794</v>
          </cell>
          <cell r="N127" t="str">
            <v>Resigned</v>
          </cell>
          <cell r="O127">
            <v>129707792.20779224</v>
          </cell>
          <cell r="Q127">
            <v>12142857.142857144</v>
          </cell>
          <cell r="R127">
            <v>1142857.1428571437</v>
          </cell>
          <cell r="S127">
            <v>13285714.285714287</v>
          </cell>
          <cell r="T127">
            <v>129707792.20779224</v>
          </cell>
          <cell r="U127">
            <v>128564935.06493509</v>
          </cell>
        </row>
        <row r="128">
          <cell r="A128">
            <v>122</v>
          </cell>
          <cell r="B128" t="str">
            <v>Murshid Martopranoto</v>
          </cell>
          <cell r="C128">
            <v>12000000</v>
          </cell>
          <cell r="D128">
            <v>12000000</v>
          </cell>
          <cell r="E128">
            <v>12000000</v>
          </cell>
          <cell r="F128" t="str">
            <v>MK</v>
          </cell>
          <cell r="G128" t="str">
            <v>MK</v>
          </cell>
          <cell r="H128" t="str">
            <v>MK</v>
          </cell>
          <cell r="I128" t="str">
            <v>MK</v>
          </cell>
          <cell r="J128" t="str">
            <v>MK</v>
          </cell>
          <cell r="K128" t="str">
            <v>MK</v>
          </cell>
          <cell r="L128" t="str">
            <v>MK</v>
          </cell>
          <cell r="M128" t="str">
            <v>MK</v>
          </cell>
          <cell r="N128" t="str">
            <v>MK</v>
          </cell>
          <cell r="O128">
            <v>36000000</v>
          </cell>
          <cell r="Q128">
            <v>12000000</v>
          </cell>
          <cell r="R128">
            <v>0</v>
          </cell>
          <cell r="S128">
            <v>12000000</v>
          </cell>
          <cell r="T128">
            <v>36000000</v>
          </cell>
          <cell r="U128">
            <v>36000000</v>
          </cell>
        </row>
        <row r="129">
          <cell r="A129">
            <v>123</v>
          </cell>
          <cell r="B129" t="str">
            <v>Muhammad Taufik Yunanto</v>
          </cell>
          <cell r="C129">
            <v>4500000</v>
          </cell>
          <cell r="D129">
            <v>4500000</v>
          </cell>
          <cell r="E129">
            <v>4500000</v>
          </cell>
          <cell r="F129">
            <v>4500000</v>
          </cell>
          <cell r="G129">
            <v>4500000</v>
          </cell>
          <cell r="H129">
            <v>4500000</v>
          </cell>
          <cell r="I129">
            <v>4500000</v>
          </cell>
          <cell r="J129">
            <v>4500000</v>
          </cell>
          <cell r="K129">
            <v>4950000</v>
          </cell>
          <cell r="L129">
            <v>4950000</v>
          </cell>
          <cell r="M129">
            <v>4950000</v>
          </cell>
          <cell r="N129">
            <v>4950000</v>
          </cell>
          <cell r="O129">
            <v>55800000</v>
          </cell>
          <cell r="Q129">
            <v>4500000</v>
          </cell>
          <cell r="R129">
            <v>0</v>
          </cell>
          <cell r="S129">
            <v>4500000</v>
          </cell>
          <cell r="T129">
            <v>55800000</v>
          </cell>
          <cell r="U129">
            <v>55800000</v>
          </cell>
        </row>
        <row r="130">
          <cell r="A130">
            <v>124</v>
          </cell>
          <cell r="B130" t="str">
            <v>Muhammad Emiriza</v>
          </cell>
          <cell r="C130">
            <v>3486363.6363636362</v>
          </cell>
          <cell r="D130">
            <v>5900000</v>
          </cell>
          <cell r="E130">
            <v>5900000</v>
          </cell>
          <cell r="F130" t="str">
            <v>MK</v>
          </cell>
          <cell r="G130" t="str">
            <v>MK</v>
          </cell>
          <cell r="H130" t="str">
            <v>MK</v>
          </cell>
          <cell r="I130" t="str">
            <v>MK</v>
          </cell>
          <cell r="J130" t="str">
            <v>MK</v>
          </cell>
          <cell r="K130" t="str">
            <v>MK</v>
          </cell>
          <cell r="L130" t="str">
            <v>MK</v>
          </cell>
          <cell r="M130" t="str">
            <v>MK</v>
          </cell>
          <cell r="N130" t="str">
            <v>MK</v>
          </cell>
          <cell r="O130">
            <v>15286363.636363637</v>
          </cell>
          <cell r="Q130">
            <v>5900000</v>
          </cell>
          <cell r="S130">
            <v>5900000</v>
          </cell>
          <cell r="T130">
            <v>15286363.636363637</v>
          </cell>
          <cell r="U130">
            <v>15286363.636363637</v>
          </cell>
        </row>
        <row r="131">
          <cell r="A131">
            <v>125</v>
          </cell>
          <cell r="B131" t="str">
            <v>Retno Palupi</v>
          </cell>
          <cell r="C131" t="str">
            <v>Other Coy</v>
          </cell>
          <cell r="D131">
            <v>2240000</v>
          </cell>
          <cell r="E131">
            <v>5600000</v>
          </cell>
          <cell r="F131" t="str">
            <v>MK</v>
          </cell>
          <cell r="G131" t="str">
            <v>MK</v>
          </cell>
          <cell r="H131" t="str">
            <v>MK</v>
          </cell>
          <cell r="I131" t="str">
            <v>MK</v>
          </cell>
          <cell r="J131" t="str">
            <v>MK</v>
          </cell>
          <cell r="K131" t="str">
            <v>MK</v>
          </cell>
          <cell r="L131" t="str">
            <v>MK</v>
          </cell>
          <cell r="M131" t="str">
            <v>MK</v>
          </cell>
          <cell r="N131" t="str">
            <v>MK</v>
          </cell>
          <cell r="O131">
            <v>7840000</v>
          </cell>
          <cell r="Q131">
            <v>2240000</v>
          </cell>
          <cell r="S131">
            <v>2240000</v>
          </cell>
          <cell r="T131">
            <v>7840000</v>
          </cell>
          <cell r="U131">
            <v>7840000</v>
          </cell>
        </row>
        <row r="132">
          <cell r="A132">
            <v>126</v>
          </cell>
          <cell r="B132" t="str">
            <v>Mediko Azwar</v>
          </cell>
          <cell r="C132" t="str">
            <v>Other Coy</v>
          </cell>
          <cell r="D132">
            <v>12272727.272727273</v>
          </cell>
          <cell r="E132">
            <v>9000000</v>
          </cell>
          <cell r="F132">
            <v>9000000</v>
          </cell>
          <cell r="G132">
            <v>9000000</v>
          </cell>
          <cell r="H132">
            <v>9000000</v>
          </cell>
          <cell r="I132">
            <v>9000000</v>
          </cell>
          <cell r="J132">
            <v>9000000</v>
          </cell>
          <cell r="K132">
            <v>9450000</v>
          </cell>
          <cell r="L132">
            <v>9450000</v>
          </cell>
          <cell r="M132">
            <v>9450000</v>
          </cell>
          <cell r="N132">
            <v>9450000</v>
          </cell>
          <cell r="O132">
            <v>104072727.27272728</v>
          </cell>
          <cell r="Q132">
            <v>9000000</v>
          </cell>
          <cell r="R132">
            <v>3272727.2727272729</v>
          </cell>
          <cell r="S132">
            <v>12272727.272727273</v>
          </cell>
          <cell r="T132">
            <v>104072727.27272728</v>
          </cell>
          <cell r="U132">
            <v>100800000.00000001</v>
          </cell>
        </row>
        <row r="133">
          <cell r="A133">
            <v>127</v>
          </cell>
          <cell r="B133" t="str">
            <v>Rinaldi Usman</v>
          </cell>
          <cell r="C133" t="str">
            <v>Other Coy</v>
          </cell>
          <cell r="D133">
            <v>12272727.272727273</v>
          </cell>
          <cell r="E133">
            <v>9000000</v>
          </cell>
          <cell r="F133" t="str">
            <v>MK</v>
          </cell>
          <cell r="G133" t="str">
            <v>MK</v>
          </cell>
          <cell r="H133" t="str">
            <v>MK</v>
          </cell>
          <cell r="I133" t="str">
            <v>MK</v>
          </cell>
          <cell r="J133" t="str">
            <v>MK</v>
          </cell>
          <cell r="K133" t="str">
            <v>MK</v>
          </cell>
          <cell r="L133" t="str">
            <v>MK</v>
          </cell>
          <cell r="M133" t="str">
            <v>MK</v>
          </cell>
          <cell r="N133" t="str">
            <v>MK</v>
          </cell>
          <cell r="O133">
            <v>21272727.272727273</v>
          </cell>
          <cell r="Q133">
            <v>9000000</v>
          </cell>
          <cell r="R133">
            <v>3272727.2727272729</v>
          </cell>
          <cell r="S133">
            <v>12272727.272727273</v>
          </cell>
          <cell r="T133">
            <v>21272727.272727273</v>
          </cell>
          <cell r="U133">
            <v>18000000</v>
          </cell>
        </row>
        <row r="134">
          <cell r="A134">
            <v>128</v>
          </cell>
          <cell r="B134" t="str">
            <v>Hanny Kurnia</v>
          </cell>
          <cell r="C134" t="str">
            <v>Other Coy</v>
          </cell>
          <cell r="D134" t="str">
            <v>Other Coy</v>
          </cell>
          <cell r="E134">
            <v>6545454.5454545459</v>
          </cell>
          <cell r="F134" t="str">
            <v>MK</v>
          </cell>
          <cell r="G134" t="str">
            <v>MK</v>
          </cell>
          <cell r="H134" t="str">
            <v>MK</v>
          </cell>
          <cell r="I134" t="str">
            <v>MK</v>
          </cell>
          <cell r="J134" t="str">
            <v>MK</v>
          </cell>
          <cell r="K134" t="str">
            <v>MK</v>
          </cell>
          <cell r="L134" t="str">
            <v>MK</v>
          </cell>
          <cell r="M134" t="str">
            <v>MK</v>
          </cell>
          <cell r="N134" t="str">
            <v>MK</v>
          </cell>
          <cell r="O134">
            <v>6545454.5454545459</v>
          </cell>
          <cell r="T134">
            <v>6545454.5454545459</v>
          </cell>
          <cell r="U134">
            <v>6545454.5454545459</v>
          </cell>
        </row>
        <row r="135">
          <cell r="A135">
            <v>129</v>
          </cell>
          <cell r="B135" t="str">
            <v>Setiawan</v>
          </cell>
          <cell r="C135" t="str">
            <v>Other Coy</v>
          </cell>
          <cell r="D135" t="str">
            <v>Other Coy</v>
          </cell>
          <cell r="E135" t="str">
            <v>Other Coy</v>
          </cell>
          <cell r="F135" t="str">
            <v>Other Coy</v>
          </cell>
          <cell r="G135" t="str">
            <v>Other Coy</v>
          </cell>
          <cell r="H135">
            <v>4714285.7142857146</v>
          </cell>
          <cell r="I135">
            <v>4714285.7142857146</v>
          </cell>
          <cell r="J135">
            <v>4714285.7142857146</v>
          </cell>
          <cell r="K135">
            <v>4714285.7142857146</v>
          </cell>
          <cell r="L135">
            <v>4714285.7142857146</v>
          </cell>
          <cell r="M135">
            <v>4714285.7142857146</v>
          </cell>
          <cell r="N135">
            <v>4714285.7142857146</v>
          </cell>
          <cell r="O135">
            <v>33000000.000000007</v>
          </cell>
          <cell r="T135">
            <v>33000000.000000007</v>
          </cell>
          <cell r="U135">
            <v>33000000.000000007</v>
          </cell>
        </row>
        <row r="136">
          <cell r="A136">
            <v>130</v>
          </cell>
          <cell r="B136" t="str">
            <v>Danilo J. Mojica II</v>
          </cell>
          <cell r="C136">
            <v>110758394.64</v>
          </cell>
          <cell r="D136">
            <v>109989981.98</v>
          </cell>
          <cell r="E136">
            <v>116107611.37571429</v>
          </cell>
          <cell r="F136">
            <v>17912547.236571427</v>
          </cell>
          <cell r="G136">
            <v>18339363.920571428</v>
          </cell>
          <cell r="H136">
            <v>18051514.806214288</v>
          </cell>
          <cell r="I136">
            <v>18748281.963642858</v>
          </cell>
          <cell r="J136">
            <v>15040971.042857142</v>
          </cell>
          <cell r="K136">
            <v>17025676.264285713</v>
          </cell>
          <cell r="L136">
            <v>19044765.214285713</v>
          </cell>
          <cell r="M136">
            <v>17635242.465642858</v>
          </cell>
          <cell r="N136">
            <v>17170852.007142857</v>
          </cell>
          <cell r="O136">
            <v>495825202.91692865</v>
          </cell>
        </row>
        <row r="137">
          <cell r="P137" t="str">
            <v>Control</v>
          </cell>
        </row>
        <row r="138">
          <cell r="C138">
            <v>430146376.13350648</v>
          </cell>
          <cell r="D138">
            <v>501726382.09688312</v>
          </cell>
          <cell r="E138">
            <v>508754011.4925974</v>
          </cell>
          <cell r="F138">
            <v>332572735.80800003</v>
          </cell>
          <cell r="G138">
            <v>317364124.63485724</v>
          </cell>
          <cell r="H138">
            <v>324790561.2347858</v>
          </cell>
          <cell r="I138">
            <v>304623042.67792857</v>
          </cell>
          <cell r="J138">
            <v>289610970.85238099</v>
          </cell>
          <cell r="K138">
            <v>302110146.69285715</v>
          </cell>
          <cell r="L138">
            <v>297105128.50000012</v>
          </cell>
          <cell r="M138">
            <v>281886289.38772082</v>
          </cell>
          <cell r="N138">
            <v>273104016.42272729</v>
          </cell>
          <cell r="O138">
            <v>4163793785.9342456</v>
          </cell>
          <cell r="P138">
            <v>0</v>
          </cell>
          <cell r="T138">
            <v>1362030249.7445889</v>
          </cell>
          <cell r="U138">
            <v>2980975088.9480515</v>
          </cell>
          <cell r="V138">
            <v>4343005338.6926403</v>
          </cell>
        </row>
        <row r="141">
          <cell r="U141" t="str">
            <v xml:space="preserve"> = sudah terdaftar di Jamsostek</v>
          </cell>
        </row>
        <row r="142">
          <cell r="U142" t="str">
            <v xml:space="preserve"> = belum terdaftar di Jamsostek</v>
          </cell>
        </row>
        <row r="143">
          <cell r="U143" t="str">
            <v xml:space="preserve"> = adjustment pada bulan Februari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FA01~02"/>
      <sheetName val="Fiskal"/>
      <sheetName val="RekapFiskal"/>
      <sheetName val="Tabel"/>
      <sheetName val="AsetFS"/>
      <sheetName val="99-00"/>
      <sheetName val="00-01"/>
    </sheetNames>
    <sheetDataSet>
      <sheetData sheetId="0" refreshError="1"/>
      <sheetData sheetId="1" refreshError="1"/>
      <sheetData sheetId="2" refreshError="1"/>
      <sheetData sheetId="3" refreshError="1">
        <row r="6">
          <cell r="D6">
            <v>35520</v>
          </cell>
        </row>
        <row r="7">
          <cell r="D7">
            <v>35885</v>
          </cell>
        </row>
        <row r="8">
          <cell r="D8">
            <v>36250</v>
          </cell>
        </row>
        <row r="9">
          <cell r="D9">
            <v>36616</v>
          </cell>
        </row>
        <row r="10">
          <cell r="D10">
            <v>36981</v>
          </cell>
        </row>
        <row r="11">
          <cell r="D11">
            <v>37346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RATIOS"/>
      <sheetName val="REKAP"/>
      <sheetName val="UNIT-UNIT"/>
      <sheetName val="FinStat"/>
      <sheetName val="FA"/>
      <sheetName val="cogs"/>
      <sheetName val="FS by Segment"/>
      <sheetName val="AFTER ALLOC"/>
      <sheetName val="OpEx"/>
      <sheetName val="CF"/>
      <sheetName val="KONSOL SUBS"/>
      <sheetName val="Eliminasi Subs"/>
      <sheetName val="KONSOL UNIT"/>
      <sheetName val="FA FISKAL"/>
      <sheetName val="KOREKSI FISKAL"/>
      <sheetName val="KIJANG"/>
      <sheetName val="POMALAA"/>
      <sheetName val="CILACAP"/>
      <sheetName val="GEBE"/>
      <sheetName val="LOGAM MULIA"/>
      <sheetName val="CIKOTOK"/>
      <sheetName val="GEOMIN"/>
      <sheetName val="PONGKOR"/>
      <sheetName val="HO"/>
      <sheetName val="SEGMEN"/>
      <sheetName val="Akun"/>
      <sheetName val="Index"/>
      <sheetName val="Jurnal"/>
      <sheetName val="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C1" t="str">
            <v>PT. ANEKA TAMBANG (PERSERO) Tbk.</v>
          </cell>
        </row>
        <row r="3">
          <cell r="C3" t="str">
            <v>Neraca per 31 Desember 2006</v>
          </cell>
        </row>
        <row r="17">
          <cell r="B17" t="str">
            <v xml:space="preserve"> Biaya Dibayar Dimuka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Tabeldivisi"/>
      <sheetName val="Capex"/>
      <sheetName val="Cost 2005"/>
      <sheetName val="Depr 2005"/>
      <sheetName val="Cost 2004"/>
      <sheetName val="Depr 2004"/>
      <sheetName val="ACT"/>
      <sheetName val="Basic"/>
      <sheetName val="EYAS Standar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ERWIN"/>
      <sheetName val="Permanent info"/>
      <sheetName val="Marshal"/>
      <sheetName val="Attachment"/>
      <sheetName val="Lampiran"/>
      <sheetName val="Depreciation "/>
      <sheetName val="Dep-detailed"/>
      <sheetName val="Gain "/>
      <sheetName val="PPh 21"/>
      <sheetName val="Prepaid"/>
      <sheetName val="Att. 9"/>
      <sheetName val="F1771"/>
      <sheetName val="F1771-1"/>
      <sheetName val="F1771-2"/>
      <sheetName val="F1771-3"/>
      <sheetName val="F1771-4"/>
      <sheetName val="F1771-5"/>
      <sheetName val="F1771-6"/>
      <sheetName val="SERV.EQ"/>
      <sheetName val="Bas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Fixed Assets"/>
      <sheetName val="Depreciation"/>
      <sheetName val="Summary of Fiscal Depreciations"/>
      <sheetName val="addition"/>
      <sheetName val="rekon-FA"/>
      <sheetName val="Attachment"/>
      <sheetName val="Lampiran"/>
      <sheetName val="Penyusutan"/>
      <sheetName val="Sheet1"/>
      <sheetName val="Marshal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Permanent info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01">
          <cell r="F201">
            <v>0</v>
          </cell>
        </row>
        <row r="202">
          <cell r="F202">
            <v>0</v>
          </cell>
        </row>
        <row r="207">
          <cell r="J207">
            <v>-827313885.33000004</v>
          </cell>
          <cell r="K207">
            <v>-16229073.75</v>
          </cell>
          <cell r="N207">
            <v>-151468678</v>
          </cell>
          <cell r="O207">
            <v>0</v>
          </cell>
          <cell r="P207">
            <v>0</v>
          </cell>
          <cell r="Q207">
            <v>-4015735516.3900003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G216" t="str">
            <v/>
          </cell>
        </row>
        <row r="217">
          <cell r="D217">
            <v>0</v>
          </cell>
        </row>
        <row r="218">
          <cell r="D218">
            <v>0</v>
          </cell>
        </row>
        <row r="221">
          <cell r="D221">
            <v>-30794877113.106865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FE-1770.P1"/>
      <sheetName val="FE-1770.P2"/>
      <sheetName val="FE-1770-I"/>
      <sheetName val="FE-1770-II"/>
      <sheetName val="FE-1770-III"/>
      <sheetName val="FI-177O.P1"/>
      <sheetName val="FI-1770.P2"/>
      <sheetName val="FI-1770-I"/>
      <sheetName val="FI-1770-II"/>
      <sheetName val="FI-1770-III"/>
      <sheetName val="PPh25-Installment"/>
      <sheetName val="TaxPaidAbroad"/>
      <sheetName val="Irregular Income"/>
      <sheetName val="Family"/>
      <sheetName val="tax calculation"/>
      <sheetName val="data wp"/>
      <sheetName val="FE_1770_P1"/>
      <sheetName val="FE_1770_I"/>
      <sheetName val="FE_1770_II"/>
      <sheetName val="Marshal"/>
      <sheetName val="F1771-2"/>
      <sheetName val="F1771-3"/>
      <sheetName val="Basic"/>
      <sheetName val="Disposals"/>
    </sheetNames>
    <sheetDataSet>
      <sheetData sheetId="0" refreshError="1">
        <row r="29">
          <cell r="AY29" t="str">
            <v>01234</v>
          </cell>
        </row>
        <row r="70">
          <cell r="V70" t="str">
            <v>MARRIED</v>
          </cell>
          <cell r="AA70">
            <v>1</v>
          </cell>
        </row>
      </sheetData>
      <sheetData sheetId="1"/>
      <sheetData sheetId="2" refreshError="1">
        <row r="35">
          <cell r="AE35">
            <v>0</v>
          </cell>
        </row>
        <row r="70">
          <cell r="AB70">
            <v>-1296000</v>
          </cell>
        </row>
        <row r="98">
          <cell r="AA98">
            <v>0</v>
          </cell>
        </row>
      </sheetData>
      <sheetData sheetId="3" refreshError="1">
        <row r="42">
          <cell r="I42">
            <v>0</v>
          </cell>
        </row>
        <row r="69">
          <cell r="Q6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Partner Listing"/>
      <sheetName val="Data Sheet"/>
      <sheetName val="Distributions"/>
      <sheetName val="FE-1770-I"/>
      <sheetName val="Marshal -1"/>
      <sheetName val="FE-1770.P1"/>
      <sheetName val="FE-1770-II"/>
    </sheetNames>
    <sheetDataSet>
      <sheetData sheetId="0" refreshError="1"/>
      <sheetData sheetId="1" refreshError="1"/>
      <sheetData sheetId="2" refreshError="1">
        <row r="3">
          <cell r="B3" t="str">
            <v>A1</v>
          </cell>
        </row>
        <row r="4">
          <cell r="B4" t="str">
            <v>A2</v>
          </cell>
        </row>
        <row r="5">
          <cell r="B5" t="str">
            <v>A3</v>
          </cell>
        </row>
        <row r="6">
          <cell r="B6" t="str">
            <v>B1</v>
          </cell>
        </row>
        <row r="7">
          <cell r="B7" t="str">
            <v>B2</v>
          </cell>
        </row>
        <row r="8">
          <cell r="B8" t="str">
            <v>B3</v>
          </cell>
        </row>
        <row r="9">
          <cell r="B9" t="str">
            <v>C1</v>
          </cell>
        </row>
        <row r="10">
          <cell r="B10" t="str">
            <v>C2</v>
          </cell>
        </row>
        <row r="11">
          <cell r="B11" t="str">
            <v>C3</v>
          </cell>
        </row>
        <row r="52">
          <cell r="B52" t="str">
            <v>Affiliate MP</v>
          </cell>
        </row>
        <row r="53">
          <cell r="B53" t="str">
            <v>Bus Ops MP</v>
          </cell>
        </row>
        <row r="54">
          <cell r="B54" t="str">
            <v>CG Market Maker</v>
          </cell>
        </row>
        <row r="55">
          <cell r="B55" t="str">
            <v>Client Group MP</v>
          </cell>
        </row>
        <row r="56">
          <cell r="B56" t="str">
            <v>Diamond Client Ptr</v>
          </cell>
        </row>
        <row r="57">
          <cell r="B57" t="str">
            <v>Global Industry MP</v>
          </cell>
        </row>
        <row r="58">
          <cell r="B58" t="str">
            <v>Global MP</v>
          </cell>
        </row>
        <row r="59">
          <cell r="B59" t="str">
            <v>Go To Market Lead</v>
          </cell>
        </row>
        <row r="60">
          <cell r="B60" t="str">
            <v>GS Lead</v>
          </cell>
        </row>
        <row r="61">
          <cell r="B61" t="str">
            <v>Large Client Partner</v>
          </cell>
        </row>
        <row r="62">
          <cell r="B62" t="str">
            <v>OG Bus Prac Function</v>
          </cell>
        </row>
        <row r="63">
          <cell r="B63" t="str">
            <v>OG Market Maker</v>
          </cell>
        </row>
        <row r="64">
          <cell r="B64" t="str">
            <v>OG Service Line MP</v>
          </cell>
        </row>
        <row r="65">
          <cell r="B65" t="str">
            <v>Operations Centre MP</v>
          </cell>
        </row>
        <row r="66">
          <cell r="B66" t="str">
            <v>Other</v>
          </cell>
        </row>
        <row r="67">
          <cell r="B67" t="str">
            <v>OU MP</v>
          </cell>
        </row>
        <row r="68">
          <cell r="B68" t="str">
            <v>Solutions Unit MP</v>
          </cell>
        </row>
        <row r="69">
          <cell r="B69" t="str">
            <v>Srvc Line Domain Lead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Partner Listing"/>
      <sheetName val="Data Sheet"/>
      <sheetName val="Distributions"/>
    </sheetNames>
    <sheetDataSet>
      <sheetData sheetId="0" refreshError="1"/>
      <sheetData sheetId="1" refreshError="1"/>
      <sheetData sheetId="2">
        <row r="14">
          <cell r="B14" t="str">
            <v>RI</v>
          </cell>
        </row>
        <row r="15">
          <cell r="B15" t="str">
            <v>S - 1</v>
          </cell>
        </row>
        <row r="16">
          <cell r="B16" t="str">
            <v>S - 2</v>
          </cell>
        </row>
        <row r="17">
          <cell r="B17" t="str">
            <v>O - 1</v>
          </cell>
        </row>
        <row r="18">
          <cell r="B18" t="str">
            <v>O - 2</v>
          </cell>
        </row>
        <row r="19">
          <cell r="B19" t="str">
            <v>EX</v>
          </cell>
        </row>
      </sheetData>
      <sheetData sheetId="3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Lampiran"/>
      <sheetName val="Art. 23 recons"/>
      <sheetName val="Marshal -1"/>
      <sheetName val="ppH25 &amp; PROVISION"/>
      <sheetName val="BIK-NDE"/>
      <sheetName val="Penyusutan"/>
      <sheetName val="Addition"/>
      <sheetName val="Sheet1"/>
      <sheetName val="F1771"/>
      <sheetName val="F1771-I"/>
      <sheetName val="F1771-II."/>
      <sheetName val="F1771-III"/>
      <sheetName val="F1771-V."/>
      <sheetName val="F1771-VI"/>
      <sheetName val="Marshal _1"/>
      <sheetName val="FE-1770-I"/>
      <sheetName val="FE-1770.P1"/>
      <sheetName val="FE-1770-II"/>
      <sheetName val="Data Sheet"/>
      <sheetName val="Marshal"/>
      <sheetName val="FINALPHP"/>
      <sheetName val="General"/>
      <sheetName val="CapEx &amp; Opr-Cost"/>
      <sheetName val="Consumables"/>
      <sheetName val="Properties"/>
      <sheetName val="SD &amp; Impl"/>
      <sheetName val="bre"/>
      <sheetName val="Calculation"/>
      <sheetName val="EmpData"/>
      <sheetName val="Information"/>
      <sheetName val="FA Movement"/>
      <sheetName val="Coding"/>
      <sheetName val="PL98"/>
      <sheetName val="CONTRACT REC"/>
      <sheetName val="BUT-1"/>
      <sheetName val="HEX-A"/>
      <sheetName val="HEX-E"/>
      <sheetName val="I-BUT"/>
      <sheetName val="RD I-BUT"/>
      <sheetName val="AN_Input"/>
      <sheetName val="Entry  HTM"/>
      <sheetName val="Input &amp; Summary"/>
      <sheetName val="A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PROLOSS"/>
      <sheetName val="FRN"/>
      <sheetName val="Table Array"/>
      <sheetName val="Lead"/>
      <sheetName val="Drill-Down Tables"/>
      <sheetName val="By Account MTD"/>
      <sheetName val="By Account YTD"/>
      <sheetName val="Direct expenses MTD"/>
      <sheetName val="Equity MTD"/>
      <sheetName val="Equity YTD"/>
      <sheetName val="Variables"/>
      <sheetName val="FID MTD"/>
      <sheetName val="FID YTD"/>
      <sheetName val="IBD MTD"/>
      <sheetName val="IBD YTD"/>
      <sheetName val="By Product MTD"/>
      <sheetName val="By Product YTD"/>
      <sheetName val="Total expenses MTD "/>
      <sheetName val="CAJE"/>
      <sheetName val="UNFOREX"/>
      <sheetName val="MasterSheet"/>
      <sheetName val="TBM"/>
      <sheetName val="Info"/>
      <sheetName val="Benefit Factors"/>
      <sheetName val="GeneralInfo"/>
      <sheetName val="FEB"/>
      <sheetName val="Journal Template"/>
      <sheetName val="BQ-E20-02(Rp)"/>
      <sheetName val="Bangunan Utama"/>
      <sheetName val="E 4 - Long Out. Analysis"/>
      <sheetName val="CGS"/>
      <sheetName val="RMCONS"/>
      <sheetName val="ged"/>
      <sheetName val="Interdata"/>
      <sheetName val="Ex-Rate"/>
      <sheetName val="Volume Graph (May-ytd)"/>
      <sheetName val="START"/>
      <sheetName val="EV"/>
      <sheetName val="fraisfi 2000"/>
      <sheetName val="Q1 JPN Working Budget"/>
      <sheetName val="DBS-SPT1771-1998"/>
      <sheetName val="CAPIN99B"/>
      <sheetName val="FA99B"/>
      <sheetName val="Local"/>
      <sheetName val="budget idr"/>
      <sheetName val="Budget04"/>
      <sheetName val="FBL5n 14 Sep 08"/>
      <sheetName val="DaftarBASTD2010"/>
      <sheetName val="DataMemoRevisiKontrak_Reschedul"/>
      <sheetName val="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hart1"/>
      <sheetName val="A"/>
      <sheetName val="Current"/>
      <sheetName val="Piutang Sewa '05"/>
      <sheetName val="0220"/>
      <sheetName val="Disposals"/>
      <sheetName val="fiscal depr(E)"/>
      <sheetName val="Dgn COGS"/>
      <sheetName val="Data Sheet"/>
      <sheetName val="JUAL_STD"/>
      <sheetName val="WP"/>
      <sheetName val="CODE"/>
      <sheetName val="INDIRECT DETAIL"/>
      <sheetName val="Sheet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Name"/>
      <sheetName val="2T-4T"/>
      <sheetName val="_x0000__x0000__x0000__x0000__x0000__x0000_"/>
      <sheetName val="Comp"/>
      <sheetName val="95-96-97"/>
      <sheetName val="Graph 98"/>
      <sheetName val="Tabel 97"/>
      <sheetName val="Tabel 98"/>
      <sheetName val="MA"/>
      <sheetName val="MA 1-7"/>
      <sheetName val="MA 1-8"/>
      <sheetName val="MA 1-9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GJ"/>
      <sheetName val="Sheet2"/>
      <sheetName val="Sheet3"/>
      <sheetName val="Sheet4"/>
      <sheetName val="Sheet5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B98,oct99&amp;sap99-WPL"/>
      <sheetName val="B28"/>
      <sheetName val="B24-1"/>
      <sheetName val="22-1"/>
      <sheetName val="OLDMAP"/>
      <sheetName val="Level 1-3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General Instructions"/>
      <sheetName val="Profile"/>
      <sheetName val="Index"/>
      <sheetName val="BS"/>
      <sheetName val="PL"/>
      <sheetName val="PL(Discl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A"/>
      <sheetName val="17"/>
      <sheetName val="18"/>
      <sheetName val="19"/>
      <sheetName val="21"/>
      <sheetName val="22"/>
      <sheetName val="23"/>
      <sheetName val="24"/>
      <sheetName val="25"/>
      <sheetName val="26"/>
      <sheetName val="26a"/>
      <sheetName val="26a manual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-staff cost"/>
      <sheetName val="43-RPT"/>
      <sheetName val="45-capital commit"/>
      <sheetName val="46-Lease in comm"/>
      <sheetName val="dupl47a"/>
      <sheetName val="47Aerror"/>
      <sheetName val="Sheet2"/>
      <sheetName val="Level 1-3 Listing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COM-TAX(DISAL)"/>
      <sheetName val="Sheet4"/>
      <sheetName val="depr-tax"/>
      <sheetName val="2001"/>
      <sheetName val="SORT-ADD"/>
      <sheetName val="add2001"/>
      <sheetName val="disp2001"/>
      <sheetName val="#REF"/>
      <sheetName val="Level 1-3 Listing"/>
      <sheetName val="Marshal"/>
      <sheetName val="Marshal -1"/>
      <sheetName val="FE-1770-I"/>
      <sheetName val="FE-1770.P1"/>
      <sheetName val="FE-1770-II"/>
      <sheetName val="Pro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"/>
      <sheetName val="Lampiran"/>
      <sheetName val="Attachment"/>
      <sheetName val="Neraca"/>
      <sheetName val="Balance Sheet"/>
      <sheetName val="Rugi Laba"/>
      <sheetName val="Income Statm"/>
      <sheetName val="Rek Fiskal"/>
      <sheetName val="Fiscal Rec"/>
      <sheetName val="Rek Fiskal-detail"/>
      <sheetName val="PPh 25"/>
      <sheetName val="Art.25"/>
      <sheetName val="PPh 22"/>
      <sheetName val="Art 22"/>
      <sheetName val="PPh 25 calc."/>
      <sheetName val="Art 25 calc"/>
      <sheetName val="Daftar Pengurus"/>
      <sheetName val="Comm. List"/>
      <sheetName val="Daftar Pemegang Saham"/>
      <sheetName val="Shareholder List"/>
      <sheetName val="Fiskal"/>
      <sheetName val="Entertainment"/>
      <sheetName val="Aktiva Tetap"/>
      <sheetName val="Fixed Assets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Instructions"/>
      <sheetName val="Profile"/>
      <sheetName val="Level 1-3 Li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GL to Audited"/>
      <sheetName val="Notes"/>
      <sheetName val="Marshal"/>
      <sheetName val="Other corrections"/>
      <sheetName val="Interest"/>
      <sheetName val=" art.21 recons"/>
      <sheetName val="Withholdings Recons"/>
      <sheetName val="Tax Credits"/>
      <sheetName val="Depr"/>
      <sheetName val="Depr(E)"/>
      <sheetName val="Add FA"/>
      <sheetName val="Add(E)"/>
      <sheetName val="disposal"/>
      <sheetName val="Provisi -tax"/>
      <sheetName val="Prov(E)"/>
      <sheetName val="Write-off"/>
      <sheetName val="WO(E)"/>
      <sheetName val="List of NPL"/>
      <sheetName val="NPL(E)"/>
      <sheetName val="Grey"/>
      <sheetName val="BSPL,etc"/>
      <sheetName val="bspl(E)"/>
      <sheetName val="Fiscal Adjustments"/>
      <sheetName val="Daftar lampiran"/>
      <sheetName val="List Att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E-1771-VI"/>
      <sheetName val="FI-1771-VI"/>
      <sheetName val="Rules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O.10_DTA"/>
      <sheetName val="O.10.1_DT_FixedAsset2003"/>
      <sheetName val="O.10.2_SKP2003_FA"/>
      <sheetName val="O.10.3_MovtFA_2004"/>
      <sheetName val="O.10.4_Leasing"/>
      <sheetName val="Marshal"/>
      <sheetName val="Pro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mapping1"/>
      <sheetName val="mapping2"/>
      <sheetName val="gps_sap"/>
      <sheetName val="name"/>
      <sheetName val="email"/>
      <sheetName val="for checklist1"/>
      <sheetName val="for checklist 2"/>
      <sheetName val="check3"/>
      <sheetName val="Sheet1"/>
      <sheetName val="MRC1"/>
      <sheetName val="TB-BREEDER"/>
      <sheetName val="Data Sheet"/>
      <sheetName val="INDIRECT DETAIL"/>
      <sheetName val="DIRECT COST"/>
      <sheetName val="CC.3.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Fax"/>
      <sheetName val="Lamp"/>
      <sheetName val="Rate"/>
      <sheetName val="DFT.SURAT"/>
      <sheetName val="SURAT"/>
      <sheetName val="SPT"/>
      <sheetName val="Daftar"/>
      <sheetName val="Rekap"/>
      <sheetName val="Bp23"/>
      <sheetName val="Data23"/>
      <sheetName val="LIST"/>
      <sheetName val="Bp26"/>
      <sheetName val="Data26"/>
      <sheetName val="LapSF"/>
      <sheetName val="DataSF"/>
      <sheetName val="BpSF"/>
      <sheetName val="LapKF"/>
      <sheetName val="BpKF"/>
      <sheetName val="RkpKF"/>
      <sheetName val="DataK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>
        <row r="3">
          <cell r="A3" t="str">
            <v>CV. ANDHIKA MITRA TEKNIK</v>
          </cell>
          <cell r="B3" t="str">
            <v>01.994.529.4-407.000</v>
          </cell>
          <cell r="C3" t="str">
            <v>JL. RUSA 1 BLOK G NO. 125 Rt/Rw. 16/08 SERTAJAYA, LEMAHABANG - BEKASI 17550</v>
          </cell>
          <cell r="D3" t="str">
            <v>JL. RUSA 1 BLOK G NO. 133 CIKARANG BARU - BEKASI</v>
          </cell>
          <cell r="E3" t="str">
            <v>Attn. : Accounting Dept.</v>
          </cell>
          <cell r="F3">
            <v>8937223</v>
          </cell>
          <cell r="G3">
            <v>8937223</v>
          </cell>
        </row>
        <row r="4">
          <cell r="A4" t="str">
            <v>CV. GIA UTAMA</v>
          </cell>
          <cell r="B4" t="str">
            <v>01.924.082.9-411.000</v>
          </cell>
          <cell r="C4" t="str">
            <v>BUKIT PAMULANG INDAH BLOK E16/NO.13 TANGERANG</v>
          </cell>
          <cell r="D4" t="str">
            <v>BUKIT PAMULANG INDAH BLOK E16/NO.13 TANGERANG</v>
          </cell>
        </row>
        <row r="5">
          <cell r="A5" t="str">
            <v>CV. KARYA AGUNG MAKMUR</v>
          </cell>
          <cell r="B5" t="str">
            <v>02.016.654.2-407.000</v>
          </cell>
          <cell r="C5" t="str">
            <v>TYTYAN KENCANA BLOK E2 NO. 12B - BEKASI 17142</v>
          </cell>
          <cell r="D5" t="str">
            <v>TYTYAN KENCANA BLOK E2 NO. 12B - BEKASI 17142</v>
          </cell>
          <cell r="E5" t="str">
            <v>Attn. : IBU NELLY</v>
          </cell>
          <cell r="F5" t="str">
            <v>88978430</v>
          </cell>
        </row>
        <row r="6">
          <cell r="A6" t="str">
            <v>GROWELL MANUFACTURING CO, LTD</v>
          </cell>
          <cell r="B6" t="str">
            <v/>
          </cell>
          <cell r="C6" t="str">
            <v>25/8 MOO EKACHAI RD, T.KOKKRA-BEU A.MUANG SAMUTSAKORN 74000, BANGKOK-THAILAND</v>
          </cell>
          <cell r="D6" t="str">
            <v>25/8 MOO EKACHAI RD, T.KOKKRA-BEU A.MUANG SAMUTSAKORN 74000, BANGKOK-THAILAND</v>
          </cell>
          <cell r="F6" t="str">
            <v>(02)892-5291-2</v>
          </cell>
          <cell r="G6" t="str">
            <v>(66-34)823972</v>
          </cell>
        </row>
        <row r="7">
          <cell r="A7" t="str">
            <v>KAP HANADI, SARWOKO &amp; SANDJAJA</v>
          </cell>
          <cell r="B7" t="str">
            <v>01.760.132.9-012.000</v>
          </cell>
          <cell r="C7" t="str">
            <v>JL. JEND.SUDIRMAN KAV.52/53 GEDUNG BURSA EFEK JKT SENAYAN KEBAYORAN BARU JAKARTA</v>
          </cell>
          <cell r="D7" t="str">
            <v>JL. JEND.SUDIRMAN KAV.52/53 GEDUNG BURSA EFEK JKT SENAYAN KEBAYORAN BARU JAKARTA</v>
          </cell>
        </row>
        <row r="8">
          <cell r="A8" t="str">
            <v>KHADIJAH SYAHBUDI SALEH, SH</v>
          </cell>
          <cell r="B8" t="str">
            <v>6.467.724.8-408</v>
          </cell>
          <cell r="C8" t="str">
            <v>JL. KERTABUMI NO. 60A KARAWANG 41311</v>
          </cell>
          <cell r="D8" t="str">
            <v>JL. KERTABUMI NO. 60A KARAWANG 41311</v>
          </cell>
          <cell r="E8" t="str">
            <v>Attn. : IBU ELLA</v>
          </cell>
        </row>
        <row r="9">
          <cell r="A9" t="str">
            <v>PERSEKUTUAN WIS &amp; WISNOE ASSOCIATES</v>
          </cell>
          <cell r="B9" t="str">
            <v>1.893.957.9-014</v>
          </cell>
          <cell r="C9" t="str">
            <v>JL. PANCORAN TIMUR RAYA NO. 46 RT/RW 006/08 PENGADEGAN</v>
          </cell>
          <cell r="D9" t="str">
            <v>JL. PANCORAN TIMUR RAYA NO. 46 RT/RW 006/08 PENGADEGAN</v>
          </cell>
        </row>
        <row r="10">
          <cell r="A10" t="str">
            <v>PT. ANDAL PIRANTI LUNAK</v>
          </cell>
          <cell r="B10" t="str">
            <v>01.955.758.6-035.000</v>
          </cell>
          <cell r="C10" t="str">
            <v>KEDOYA ELOK PLAZA DC 48 KEDOYA SELATAN JAKARTA BARAT 11520</v>
          </cell>
          <cell r="D10" t="str">
            <v>KEDOYA ELOK PLAZA DC 48 KEDOYA SELATAN JAKARTA BARAT 11520</v>
          </cell>
          <cell r="E10" t="str">
            <v>Attn. : IBU NOVI</v>
          </cell>
        </row>
        <row r="11">
          <cell r="A11" t="str">
            <v>PT. ANDIKA MITRA</v>
          </cell>
          <cell r="E11" t="str">
            <v>Attn. : IBU ETI</v>
          </cell>
        </row>
        <row r="12">
          <cell r="A12" t="str">
            <v>PT. ANEKA INFOKOM TEKNINDO</v>
          </cell>
          <cell r="B12" t="str">
            <v>01.746.207.8-056</v>
          </cell>
          <cell r="C12" t="str">
            <v>JL. A.M. SANGAJI NO. 22B PETOJO, UTARA GAMBIR, JAKARTA PUSAT 10130</v>
          </cell>
          <cell r="D12" t="str">
            <v>JL. A.M. SANGAJI NO. 22B PETOJO, UTARA GAMBIR, JAKARTA PUSAT 10130</v>
          </cell>
          <cell r="E12" t="str">
            <v>Attn. : IBU YULIA/DAHLIA</v>
          </cell>
          <cell r="F12">
            <v>8860033</v>
          </cell>
          <cell r="G12">
            <v>8841455</v>
          </cell>
        </row>
        <row r="13">
          <cell r="A13" t="str">
            <v>PT. ANGKA WIJAYASENTOSA</v>
          </cell>
          <cell r="B13" t="str">
            <v>01.807.051.6-005</v>
          </cell>
          <cell r="C13" t="str">
            <v>JL. KERJA BAKTI PUSDIKLAT DEPNAKER NO. 9 MAKASAR 15/5 13570</v>
          </cell>
          <cell r="D13" t="str">
            <v>JL. KERJA BAKTI PUSDIKLAT DEPNAKER NO. 9 MAKASAR 15/5 13570</v>
          </cell>
        </row>
        <row r="14">
          <cell r="A14" t="str">
            <v>PT. ASTRA GRAPHIA</v>
          </cell>
          <cell r="B14" t="str">
            <v>01.307.261.6-408</v>
          </cell>
          <cell r="C14" t="str">
            <v>JL.H.HUSNI. HAMID No.19, KARAWANG</v>
          </cell>
          <cell r="D14" t="str">
            <v>JL.H.HUSNI. HAMID No.19, KARAWANG</v>
          </cell>
          <cell r="E14" t="str">
            <v>Attn. : MS. ENI</v>
          </cell>
        </row>
        <row r="15">
          <cell r="A15" t="str">
            <v>PT. BASUKI PRATAMA ENGINEERING</v>
          </cell>
          <cell r="B15" t="str">
            <v>01.318.344.7-004.000</v>
          </cell>
          <cell r="C15" t="str">
            <v>JL. PULO LENTUT NO. 2, KIP., RAWA TERATE - CAKUNG JAKARTA 13920</v>
          </cell>
          <cell r="D15" t="str">
            <v>JL. PULO LENTUT NO. 2 KAWASAN INDUSTRI PULOGADUNG JAKARTA 13260 - INDONESIA</v>
          </cell>
          <cell r="E15" t="str">
            <v>Attn. : Accounting Dept.</v>
          </cell>
          <cell r="F15">
            <v>4603212</v>
          </cell>
          <cell r="G15">
            <v>4603220</v>
          </cell>
        </row>
        <row r="16">
          <cell r="A16" t="str">
            <v>PT. BINA ADIDAYA</v>
          </cell>
          <cell r="B16" t="str">
            <v>01.439.869.7-411.000</v>
          </cell>
          <cell r="C16" t="str">
            <v>JL. INDUSTRI RAYA IV AF NO. 23, CIKUPA TANGERANG</v>
          </cell>
          <cell r="D16" t="str">
            <v>JL. INDUSTRI RAYA IV AF NO. 23, CIKUPA TANGERANG</v>
          </cell>
          <cell r="E16" t="str">
            <v>Attn. : BP. JURHAKIM</v>
          </cell>
          <cell r="G16" t="str">
            <v>652-2607</v>
          </cell>
        </row>
        <row r="17">
          <cell r="A17" t="str">
            <v>PT. DATACOMINDO MITRAUSAHA</v>
          </cell>
          <cell r="B17" t="str">
            <v>01.570.2038-026</v>
          </cell>
          <cell r="C17" t="str">
            <v>KOMPLEK MANGGA DUA PLAZA BLOK B NO. 12 JL.MANGGA DUA RAYA JAKARTA</v>
          </cell>
          <cell r="D17" t="str">
            <v>KOMPLEK MANGGA DUA PLAZA BLOK B NO. 12 JL.MANGGA DUA RAYA JAKARTA</v>
          </cell>
        </row>
        <row r="18">
          <cell r="A18" t="str">
            <v>PT. DERIMANG HADINATA</v>
          </cell>
          <cell r="B18" t="str">
            <v>01.624.456.0-005</v>
          </cell>
          <cell r="C18" t="str">
            <v>JL. RAYA CONDET NO.09 RT 002/01 BALEKAMBANG KRAMAT JATI JAKARTA TIMUR</v>
          </cell>
          <cell r="D18" t="str">
            <v>JL. RAYA CONDET NO.09 RT 002/01 BALEKAMBANG KRAMAT JATI JAKARTA TIMUR</v>
          </cell>
        </row>
        <row r="19">
          <cell r="A19" t="str">
            <v>PT. DEXTAM CONTRACTORS</v>
          </cell>
          <cell r="B19" t="str">
            <v>01.000.213.7-056.000</v>
          </cell>
          <cell r="C19" t="str">
            <v>JL. JEND SUDIRMAN KAV.10-11 MIDPLAZA BUILDING LT4 JAKARTA PUSAT</v>
          </cell>
          <cell r="D19" t="str">
            <v>JL. JEND SUDIRMAN KAV.10-11 MIDPLAZA BUILDING LT4 JAKARTA PUSAT</v>
          </cell>
        </row>
        <row r="20">
          <cell r="A20" t="str">
            <v>PT. DITEKJAYA</v>
          </cell>
          <cell r="B20" t="str">
            <v>01.317.472.7-035.000</v>
          </cell>
          <cell r="C20" t="str">
            <v>KEDOYA  ELOK PLAZA, BLOK DA 12 JL. PANJANG, KEBON JERUK JAKARTA 11520</v>
          </cell>
          <cell r="D20" t="str">
            <v>KEDOYA  ELOK PLAZA, BLOK DA 12 JL. PANJANG, KEBON JERUK JAKARTA 11520</v>
          </cell>
          <cell r="E20" t="str">
            <v>Attn. : BP. SIGIT</v>
          </cell>
          <cell r="F20">
            <v>5806862</v>
          </cell>
        </row>
        <row r="21">
          <cell r="A21" t="str">
            <v>PT. DWIPRIMA KARYAGUNA</v>
          </cell>
          <cell r="B21" t="str">
            <v>01.793.310.2-401</v>
          </cell>
          <cell r="C21" t="str">
            <v>KALENTEMU BARAT RT.01/RW.01 CILEGON</v>
          </cell>
          <cell r="D21" t="str">
            <v>KALENTEMU BARAT RT.01/RW.01 CILEGON</v>
          </cell>
          <cell r="E21" t="str">
            <v>Attn. : MS. YENTI</v>
          </cell>
          <cell r="F21" t="str">
            <v>0254-602714</v>
          </cell>
        </row>
        <row r="22">
          <cell r="A22" t="str">
            <v>PT. FANUC GE AUTOMATION INDONESIA</v>
          </cell>
          <cell r="B22" t="str">
            <v>01.061.728.0.424</v>
          </cell>
          <cell r="C22" t="str">
            <v>JL. GATOT SUBROTO 517, SUKAPURA - KIARACONDONG, BANDUNG 40285</v>
          </cell>
          <cell r="D22" t="str">
            <v>JL. GATOT SUBROTO 517, PO BOX 2830/BDKC BANDUNG 40285 INDONESIA</v>
          </cell>
          <cell r="E22" t="str">
            <v>Attn. : MS. ANITA</v>
          </cell>
          <cell r="F22" t="str">
            <v>022-7312675</v>
          </cell>
          <cell r="G22" t="str">
            <v>022-7310966</v>
          </cell>
        </row>
        <row r="23">
          <cell r="A23" t="str">
            <v>PT. GATRA PIRANTI BAHARI</v>
          </cell>
          <cell r="B23" t="str">
            <v>01.359.117.7-026</v>
          </cell>
          <cell r="C23" t="str">
            <v>JL. P. JAYAKARTA 117 BLOK B/27 MANGGA DUA SELATAN SAWAH BESAR</v>
          </cell>
          <cell r="D23" t="str">
            <v>JL. P. JAYAKARTA 117 BLOK B/27 MANGGA DUA SELATAN SAWAH BESAR</v>
          </cell>
        </row>
        <row r="24">
          <cell r="A24" t="str">
            <v>PT. HIBA</v>
          </cell>
          <cell r="B24" t="str">
            <v>01.304.015.9-027.000</v>
          </cell>
          <cell r="C24" t="str">
            <v>JL. GARUDA 77A KEMAYORAN JAKARTA</v>
          </cell>
          <cell r="D24" t="str">
            <v>JL. GARUDA 77A KEMAYORAN JAKARTA</v>
          </cell>
        </row>
        <row r="25">
          <cell r="A25" t="str">
            <v>PT. HIBA UTAMA</v>
          </cell>
          <cell r="B25" t="str">
            <v>01.304.014.2-027.000</v>
          </cell>
          <cell r="C25" t="str">
            <v>JL. GARUDA 77A KEMAYORAN JAKARTA</v>
          </cell>
          <cell r="D25" t="str">
            <v>JL. GARUDA 77A KEMAYORAN JAKARTA</v>
          </cell>
        </row>
        <row r="26">
          <cell r="A26" t="str">
            <v>PT. IWATANI ENGINEERING INT'L CO</v>
          </cell>
          <cell r="B26" t="str">
            <v>01.757.967.3-053</v>
          </cell>
          <cell r="C26" t="str">
            <v>GEDUNG WISMA 46 LT.14 UNIT 1406 JL. JEND.SUDIRMAN KAV.1 KARET TENGSIN TANAH ABANG JAKARTA PUSAT 10220</v>
          </cell>
          <cell r="D26" t="str">
            <v>GEDUNG WISMA 46 LT.14 UNIT 1406 JL. JEND.SUDIRMAN KAV.1 KARET TENGSIN TANAH ABANG JAKARTA PUSAT 10220</v>
          </cell>
        </row>
        <row r="27">
          <cell r="A27" t="str">
            <v>PT. KAWAN LAMA SEJAHTERA</v>
          </cell>
          <cell r="B27" t="str">
            <v>01.363.367.2.035.000</v>
          </cell>
          <cell r="C27" t="str">
            <v>JL. PURI KENCANA NO. 1 KEMBANGAN SELATAN-KEMBANGAN, JAKARTA BARAT 11610</v>
          </cell>
          <cell r="D27" t="str">
            <v>JL. PURI KENCANA NO. 1 KEMBANGAN SELATAN-KEMBANGAN, JAKARTA BARAT 11610</v>
          </cell>
        </row>
        <row r="28">
          <cell r="A28" t="str">
            <v>PT. LAMDHA ARENA TEKNIK</v>
          </cell>
          <cell r="B28" t="str">
            <v>01.391.927.9-012.000</v>
          </cell>
          <cell r="C28" t="str">
            <v>JL. H. SYAHRIN NO. 9 KEBAYORAN BARU, JAKARTA 12140</v>
          </cell>
          <cell r="D28" t="str">
            <v>JL. H. SYAHRIN NO. 9 KEBAYORAN BARU, JAKARTA 12140</v>
          </cell>
        </row>
        <row r="29">
          <cell r="A29" t="str">
            <v>PT. MALIGI PERMATA INDUSTRIAL ESTATE</v>
          </cell>
          <cell r="B29" t="str">
            <v>01.343.159.8-408.001</v>
          </cell>
          <cell r="C29" t="str">
            <v>JL. TOLL JAKARTA CIKAMPEK KM.47, TELUK JAMBE, KARAWANG 41361</v>
          </cell>
          <cell r="D29" t="str">
            <v>JL. TOLL JAKARTA CIKAMPEK KM.47, TELUK JAMBE, KARAWANG 41361</v>
          </cell>
          <cell r="E29" t="str">
            <v>Attn. : BP. WAWAN</v>
          </cell>
        </row>
        <row r="30">
          <cell r="A30" t="str">
            <v>PT. MT&amp;A BALIRIDI</v>
          </cell>
          <cell r="B30" t="str">
            <v>01.882.178.8-403</v>
          </cell>
        </row>
        <row r="31">
          <cell r="A31" t="str">
            <v>PT. MULTI UTAMA CONSULINDO</v>
          </cell>
          <cell r="B31" t="str">
            <v>01.937.500.5-005.000</v>
          </cell>
          <cell r="C31" t="str">
            <v>JL. BATU AMPAR III/23, KRAMAT JATI, JAKARTA TIMUR 13520</v>
          </cell>
          <cell r="D31" t="str">
            <v>JL. BATU AMPAR III/23, KRAMAT JATI, JAKARTA TIMUR 13520</v>
          </cell>
        </row>
        <row r="32">
          <cell r="A32" t="str">
            <v>PT. NATIONAL GLOBEL</v>
          </cell>
          <cell r="B32" t="str">
            <v>01.000.604.7.055</v>
          </cell>
          <cell r="C32" t="str">
            <v>JL. DEWI SARTIKA - CAWANG II, CAWANG, KRAMATJATI JAKARTA TIMUR 13630</v>
          </cell>
          <cell r="D32" t="str">
            <v>JALAN RAYA BOGOR KM 29 GANDARIA, PEKAYON,  JAKARTA TIMUR 13710</v>
          </cell>
          <cell r="E32" t="str">
            <v>Attn: Ms. Eno</v>
          </cell>
          <cell r="F32" t="str">
            <v>021-8710221</v>
          </cell>
          <cell r="G32" t="str">
            <v>021-8710851</v>
          </cell>
        </row>
        <row r="33">
          <cell r="A33" t="str">
            <v>PT. NOVO INTIKARSA</v>
          </cell>
        </row>
        <row r="34">
          <cell r="A34" t="str">
            <v>PT. PAHALA KENCANA</v>
          </cell>
        </row>
        <row r="35">
          <cell r="A35" t="str">
            <v>PT. PANGANSARI UTAMA</v>
          </cell>
          <cell r="B35" t="str">
            <v>01.375.244.9-021.000</v>
          </cell>
          <cell r="C35" t="str">
            <v>JL. MENTENG RAYA NO.72 JAKARTA PUSAT</v>
          </cell>
          <cell r="D35" t="str">
            <v>JL. MENTENG RAYA NO.72 JAKARTA PUSAT</v>
          </cell>
        </row>
        <row r="36">
          <cell r="A36" t="str">
            <v>PT. PARKER ENGINERING INDONESIA</v>
          </cell>
          <cell r="B36" t="str">
            <v>01.071.917.7-056</v>
          </cell>
          <cell r="C36" t="str">
            <v>JL. RAYA JAKARTA-BOGOR KM. 27, PEKAYON RT/RW 001/01 PEKAYON - PASAR REBO, JAKARTA TIMUR 13710</v>
          </cell>
          <cell r="D36" t="str">
            <v>JL. RAYA JAKARTA-BOGOR KM. 27, PEKAYON RT/RW 001/01 PEKAYON - PASAR REBO, JAKARTA TIMUR 13710</v>
          </cell>
        </row>
        <row r="37">
          <cell r="A37" t="str">
            <v>PT. PINANG MAKMUR PERKASA</v>
          </cell>
          <cell r="B37" t="str">
            <v>01.789.908.9-022.000</v>
          </cell>
          <cell r="C37" t="str">
            <v>GDG. MANGGALA WANABAKTI BLOK IV LT.3 R 308A JAKARTA PUSAT</v>
          </cell>
          <cell r="D37" t="str">
            <v>GDG. MANGGALA WANABAKTI BLOK IV LT.3 R 308A JAKARTA PUSAT</v>
          </cell>
        </row>
        <row r="38">
          <cell r="A38" t="str">
            <v>PT. PUTRA MUTIARA PRATAMA</v>
          </cell>
          <cell r="B38" t="str">
            <v>01.675.339.4-035.000</v>
          </cell>
          <cell r="C38" t="str">
            <v>JL. PALAPA I/19, JAKARTA 11520</v>
          </cell>
          <cell r="D38" t="str">
            <v>JL. PALAPA I/19, JAKARTA 11520</v>
          </cell>
          <cell r="E38" t="str">
            <v>Attn. : Bp. Sanusi</v>
          </cell>
          <cell r="F38" t="str">
            <v>021-5817087</v>
          </cell>
          <cell r="G38" t="str">
            <v>021-5817087</v>
          </cell>
        </row>
        <row r="39">
          <cell r="A39" t="str">
            <v>PT. REALTA CHAKRADARMA</v>
          </cell>
          <cell r="B39" t="str">
            <v>01.391.252.2-028</v>
          </cell>
          <cell r="C39" t="str">
            <v>JL. PETOJO MELINTANG NO. 25A JAKARTA 10160 INDONESIA</v>
          </cell>
          <cell r="D39" t="str">
            <v>JL. PETOJO MELINTANG NO. 25A JAKARTA 10160 INDONESIA</v>
          </cell>
        </row>
        <row r="40">
          <cell r="A40" t="str">
            <v>PT. SARANA RAPIPAK</v>
          </cell>
          <cell r="B40" t="str">
            <v>01.375.077.3-022.000</v>
          </cell>
          <cell r="C40" t="str">
            <v>JL. K.H. WAHID HASYIM NO. 214D JAKARTA</v>
          </cell>
          <cell r="D40" t="str">
            <v>JL. K.H. WAHID HASYIM NO. 214D JAKARTA</v>
          </cell>
        </row>
        <row r="41">
          <cell r="A41" t="str">
            <v>PT. SECOM INDROPRATAMA</v>
          </cell>
          <cell r="B41" t="str">
            <v>01.070.804.8-056</v>
          </cell>
          <cell r="C41" t="str">
            <v>WISMA KYOEI PRINCE, 4TH FLOOR, JL.JEND.SUDIRMAN KAV.3, JAKARTA 10220</v>
          </cell>
          <cell r="D41" t="str">
            <v>WISMA KYOEI PRINCE, 4TH FLOOR, JL.JEND.SUDIRMAN KAV.3, JAKARTA 10220</v>
          </cell>
        </row>
        <row r="42">
          <cell r="A42" t="str">
            <v>PT. SERASI AUTORAYA</v>
          </cell>
        </row>
        <row r="43">
          <cell r="A43" t="str">
            <v>PT. TAIYO SINAR RAYA TEKNIK</v>
          </cell>
          <cell r="B43" t="str">
            <v>01.003.158.1-056</v>
          </cell>
          <cell r="C43" t="str">
            <v>SUMMITMAS II LANTAI 5, Jl.JEND.SUDIRMAN KAV. 61-62 JAKARTA SELATAN</v>
          </cell>
          <cell r="D43" t="str">
            <v>SUMMITMAS II LANTAI 5, Jl.JEND.SUDIRMAN KAV. 61-62 JAKARTA SELATAN</v>
          </cell>
          <cell r="E43" t="str">
            <v>Attn. : BP. SUMARNO</v>
          </cell>
        </row>
        <row r="44">
          <cell r="A44" t="str">
            <v>PT. TRAKTOR NUSANTARA</v>
          </cell>
          <cell r="B44" t="str">
            <v>01.310.483.1-004</v>
          </cell>
          <cell r="C44" t="str">
            <v>JL. PULOGADUNG NO. 32, KAWASAN INDUSTRI PULOGADUNG, JAKARTA 13930 INDONESIA</v>
          </cell>
          <cell r="D44" t="str">
            <v>JL. PULOGADUNG NO. 32, KAWASAN INDUSTRI PULOGADUNG, JAKARTA 13930 INDONESIA</v>
          </cell>
        </row>
        <row r="45">
          <cell r="A45" t="str">
            <v>PT. TUV INTERNATIONAL INDONESIA</v>
          </cell>
          <cell r="B45" t="str">
            <v>01.071.818.7-056</v>
          </cell>
          <cell r="C45" t="str">
            <v>JL. JEND. GATOT SUBROTO 177A KAV.64 GEDUNG HERO II LT.12 JAKARTA SELATAN</v>
          </cell>
          <cell r="D45" t="str">
            <v>JL. JEND. GATOT SUBROTO 177A KAV.64 GEDUNG HERO II LT.12 JAKARTA SELATAN</v>
          </cell>
        </row>
        <row r="46">
          <cell r="A46" t="str">
            <v>PT. UNGGUL SEMESTA</v>
          </cell>
          <cell r="B46" t="str">
            <v>01.336.239.7.035</v>
          </cell>
          <cell r="C46" t="str">
            <v>TAMAN KEBON JERUK BLOK A III/14-15, KEL MERUYAN SELATAN KEC. JEMANGAN JAKARTA 11641</v>
          </cell>
          <cell r="D46" t="str">
            <v>TAMAN KEBON JERUK BLOK A III/14-15, KEL MERUYAN SELATAN KEC. JEMANGAN JAKARTA 11641</v>
          </cell>
          <cell r="E46" t="str">
            <v>Attn. : Accounting Dept.</v>
          </cell>
        </row>
        <row r="47">
          <cell r="A47" t="str">
            <v>PT. VISITAMA ANTHANUSA</v>
          </cell>
          <cell r="B47" t="str">
            <v>01.957.275.9-026</v>
          </cell>
          <cell r="C47" t="str">
            <v>GD.ISTANA PS.BARU LT.II, UNIT 07, JL. PINTU AIR RAYA NO.58-64, PASAR BARU, JAKPUS 10710</v>
          </cell>
          <cell r="D47" t="str">
            <v>GD.ISTANA PS.BARU LT.II, UNIT 07, JL. PINTU AIR RAYA NO.58-64, PASAR BARU, JAKPUS 10710</v>
          </cell>
        </row>
        <row r="48">
          <cell r="A48" t="str">
            <v>PT. WIRA DEREKINDO</v>
          </cell>
          <cell r="B48" t="str">
            <v>01.635.131.4.028-000</v>
          </cell>
          <cell r="C48" t="str">
            <v>JL. A.M. SANGAJI NO. 2-B PETOJO UTARA GAMBIR, JAKARTA PUSAT 10130</v>
          </cell>
          <cell r="D48" t="str">
            <v>JL. A.M. SANGAJI NO. 2-B PETOJO UTARA GAMBIR, JAKARTA PUSAT 10130</v>
          </cell>
          <cell r="F48">
            <v>6338545</v>
          </cell>
          <cell r="G48">
            <v>6333536</v>
          </cell>
        </row>
        <row r="49">
          <cell r="A49" t="str">
            <v>SANKEN SANGYO CO, LTD</v>
          </cell>
          <cell r="C49" t="str">
            <v>1-1-72, HIGASHISENDAMACHI, NAKAKU, HIROSIMA, JAPAN</v>
          </cell>
          <cell r="D49" t="str">
            <v>HIGASHISENDAMACHI, NAKAKU, HIROSIMA, JAPAN</v>
          </cell>
        </row>
        <row r="50">
          <cell r="A50" t="str">
            <v>SUMITOMO CORPORATION</v>
          </cell>
          <cell r="C50" t="str">
            <v>HIGASI-SAKURA 1-1-6 HIGASHI-KU NAGOYA CITY AICHI-PREF.  JAPAN 461-8729</v>
          </cell>
          <cell r="D50" t="str">
            <v>HIGASI-SAKURA 1-1-6 HIGASHI-KU NAGOYA CITY AICHI-PREF.  JAPAN 461-8729</v>
          </cell>
          <cell r="E50" t="str">
            <v>Attn. : Accounting Dept.</v>
          </cell>
        </row>
        <row r="51">
          <cell r="A51" t="str">
            <v>THE BANK OF TOKYO MITSUBISHI, LTD</v>
          </cell>
        </row>
        <row r="52">
          <cell r="A52" t="str">
            <v>THE DAI-ICHI KANGYO BANK</v>
          </cell>
          <cell r="C52" t="str">
            <v>1-5 UCHI SAI WAICHO-1CHOMEI CHIYODA-KU, TOKYO 100 JAPAN</v>
          </cell>
          <cell r="D52" t="str">
            <v>3RD FLOOR WISMA RAJAWALI ANNEX JL. JEND.SUDIRMAN KAV.35 JAKARTA</v>
          </cell>
          <cell r="E52" t="str">
            <v>Attn. : MS. RIA</v>
          </cell>
        </row>
        <row r="53">
          <cell r="A53" t="str">
            <v>THE FUJI BANK</v>
          </cell>
          <cell r="C53" t="str">
            <v>5-5 OTEMACHI 1-CHOME, CHIYODA, TOKYO 100 JAPAN</v>
          </cell>
          <cell r="D53" t="str">
            <v>SINGAPORE BRANCH, 1 RAFFLES PLACE #20-00 OUB CENTRE, SINGAPORE 048616</v>
          </cell>
          <cell r="E53" t="str">
            <v>Attn. : MR. WILSON / DARWIN</v>
          </cell>
        </row>
        <row r="54">
          <cell r="A54" t="str">
            <v>YAMAHA MOTOR ASIA PTE LTD</v>
          </cell>
          <cell r="C54" t="str">
            <v>77 ROBINSON ROAD #10-02 SIA BUILDING SINGAPORE</v>
          </cell>
          <cell r="D54" t="str">
            <v>77 ROBINSON ROAD #10-02 SIA BUILDING SINGAPORE</v>
          </cell>
          <cell r="E54" t="str">
            <v>Attn. : MR. HAMANO</v>
          </cell>
        </row>
        <row r="55">
          <cell r="A55" t="str">
            <v>YAMAHA MOTOR CORPORATION, LTD</v>
          </cell>
          <cell r="C55" t="str">
            <v>2500 SHINGAI, IWATA-SHI, SHIZUOKA-KEN 438, JAPAN</v>
          </cell>
          <cell r="D55" t="str">
            <v>2500 SHINGAI, IWATA-SHI, SHIZUOKA-KEN 438, JAPAN</v>
          </cell>
          <cell r="E55" t="str">
            <v>Attn. : MR. MIYA CASTING DIVISION, ONDA OVERSEAS DIV.</v>
          </cell>
          <cell r="G55" t="str">
            <v>81-538370130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0000000"/>
      <sheetName val="Fiscal"/>
      <sheetName val="1997"/>
      <sheetName val="1998"/>
      <sheetName val="1999"/>
      <sheetName val="2000"/>
      <sheetName val="2001"/>
      <sheetName val="2002"/>
      <sheetName val="2003"/>
      <sheetName val="EXP0905"/>
      <sheetName val="DATA"/>
      <sheetName val="A"/>
      <sheetName val="Disposals"/>
      <sheetName val="Sub Acc"/>
      <sheetName val="mapping2"/>
      <sheetName val="GeneralInfo"/>
      <sheetName val="Trading Statement"/>
      <sheetName val="0220"/>
      <sheetName val="data_benefit(1)"/>
      <sheetName val="data_val"/>
      <sheetName val="LPPPSL"/>
      <sheetName val="21"/>
      <sheetName val="perhitgSTP"/>
      <sheetName val="KKP 21"/>
      <sheetName val="REPORT_AFI_EXPORT"/>
      <sheetName val="asam sulfat"/>
      <sheetName val="Résultats"/>
      <sheetName val="Vendors"/>
      <sheetName val="summary-1"/>
      <sheetName val="412src2"/>
      <sheetName val="412"/>
      <sheetName val="SELISIHKURS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ERWIN"/>
      <sheetName val="Permanent info"/>
      <sheetName val="Marshal"/>
      <sheetName val="F1771"/>
      <sheetName val="F1771-I"/>
      <sheetName val="F1771-V"/>
      <sheetName val="F1771-IA"/>
      <sheetName val="F1771-II"/>
      <sheetName val="F1771-III"/>
      <sheetName val="Depreciation  schedule "/>
      <sheetName val="Penyusutan"/>
      <sheetName val="Attach"/>
      <sheetName val="interest"/>
      <sheetName val="Lampiran"/>
      <sheetName val="disposal"/>
      <sheetName val="fiscal depr(E)"/>
      <sheetName val="fiscal depr. (I)"/>
      <sheetName val="Cadangan premi"/>
      <sheetName val="amortisasi"/>
      <sheetName val="supervision"/>
      <sheetName val="Rounding off"/>
      <sheetName val="fiscal depr_E_"/>
      <sheetName val="JUAL_STD"/>
      <sheetName val="WP"/>
      <sheetName val="CODE"/>
      <sheetName val="Data Sheet"/>
      <sheetName val="NOTES "/>
      <sheetName val="INFORMATION"/>
      <sheetName val="BALANCE SHEET"/>
      <sheetName val="PPH GB"/>
      <sheetName val="設備費内訳"/>
      <sheetName val="検具"/>
      <sheetName val="仕様確認"/>
      <sheetName val="C1 NOV"/>
      <sheetName val="A"/>
      <sheetName val="Sheet1"/>
      <sheetName val="REv DCR Kar"/>
      <sheetName val="BCA Stat"/>
      <sheetName val="Data_Umum"/>
      <sheetName val="Interactive_Chart1"/>
      <sheetName val="Interactive_Chart2"/>
      <sheetName val="Sheet4"/>
      <sheetName val="Saldo Awal 2006"/>
      <sheetName val="CRITERIA3"/>
      <sheetName val="9"/>
      <sheetName val="RATE"/>
      <sheetName val="worksheet"/>
      <sheetName val="3M Indonesia (9011-001)"/>
      <sheetName val="Monthly Data"/>
      <sheetName val="Dashboard"/>
      <sheetName val="Sum All"/>
      <sheetName val="E4.1d"/>
      <sheetName val="Resource Costs"/>
      <sheetName val="Data"/>
      <sheetName val="Work Requirement"/>
      <sheetName val="Populasi"/>
      <sheetName val="JV Form"/>
      <sheetName val="MRC1"/>
      <sheetName val="Source"/>
      <sheetName val="Danamon LK"/>
      <sheetName val="DataC&amp;S"/>
      <sheetName val="Cash Estimate Local"/>
      <sheetName val="trial"/>
      <sheetName val="Instructions"/>
      <sheetName val="6385000"/>
      <sheetName val="calendar"/>
      <sheetName val="Variance_Report"/>
      <sheetName val="Consolidated_Forecast"/>
      <sheetName val="Consolidated_Actuals"/>
      <sheetName val="5"/>
      <sheetName val="Rental"/>
      <sheetName val="Tabel Kode"/>
      <sheetName val="CRITERIA1"/>
      <sheetName val="Data "/>
      <sheetName val="Index"/>
      <sheetName val="11b"/>
      <sheetName val="TAG-GAJI"/>
      <sheetName val="Daftar Karyawan"/>
      <sheetName val="ABS Jun ~Juli 2011"/>
      <sheetName val="PPAP2"/>
      <sheetName val="DPS OK"/>
      <sheetName val="Template "/>
      <sheetName val="Data Client"/>
      <sheetName val="Penyusutan Kendaraan"/>
      <sheetName val="GeneralInfo"/>
      <sheetName val="(Global Parameters)"/>
      <sheetName val="Family"/>
      <sheetName val="Lead"/>
      <sheetName val="Deferred Rev"/>
      <sheetName val="Salesanalysis"/>
      <sheetName val="WHT_21"/>
      <sheetName val="COMB"/>
      <sheetName val="DbKtr"/>
      <sheetName val="Permanent_info"/>
      <sheetName val="Depreciation__schedule_"/>
      <sheetName val="fiscal_depr(E)"/>
      <sheetName val="fiscal_depr__(I)"/>
      <sheetName val="Cadangan_premi"/>
      <sheetName val="Rounding_off"/>
      <sheetName val="fiscal_depr_E_"/>
      <sheetName val=".5 Additional"/>
      <sheetName val=".3 Mutasi Final"/>
      <sheetName val=".6 Depresiasi"/>
      <sheetName val="Val_Ind"/>
      <sheetName val="Val_Mean"/>
      <sheetName val="Para_Assumption"/>
      <sheetName val="Mult_Decrement"/>
      <sheetName val="Val_Result"/>
      <sheetName val="Plan_Rules"/>
      <sheetName val="Control"/>
      <sheetName val="Contents"/>
      <sheetName val="Menu"/>
      <sheetName val="D"/>
      <sheetName val="Ex_Rate"/>
      <sheetName val="Ex-Rate"/>
      <sheetName val="KREDIT&amp;MASA"/>
      <sheetName val="FF-5"/>
      <sheetName val="MMIP(JU)"/>
      <sheetName val="F-1&amp;F-2"/>
      <sheetName val="SUD"/>
      <sheetName val="ALVXXL01"/>
      <sheetName val="AA.1.1 BNI"/>
      <sheetName val="Dumtk"/>
      <sheetName val="Premi Iuran"/>
      <sheetName val="Marks-up"/>
      <sheetName val="Statutory Query"/>
      <sheetName val="Sheet3"/>
      <sheetName val="Invoice"/>
      <sheetName val="ner"/>
      <sheetName val="Posting"/>
      <sheetName val="Other charges (income)"/>
      <sheetName val="CITR98Final2"/>
      <sheetName val="Principale"/>
      <sheetName val="Cash Estimate Local Q1"/>
      <sheetName val="Cash Estmate $ Q1"/>
      <sheetName val="Data Ben"/>
      <sheetName val="Sheet2"/>
      <sheetName val="Marshal (2)"/>
      <sheetName val="data2004"/>
      <sheetName val="???1?"/>
      <sheetName val="E-4.6ANADARCO"/>
      <sheetName val="N-4.4ELNUSA -HOLDING"/>
      <sheetName val="C-200"/>
      <sheetName val="ANLKL"/>
      <sheetName val="Setle-Carloan"/>
      <sheetName val="Calculations"/>
      <sheetName val="MGM_Forecast"/>
      <sheetName val="MTot_Fcast"/>
      <sheetName val="POMALAA"/>
      <sheetName val="E4_1d"/>
      <sheetName val="date"/>
      <sheetName val="AP Trade"/>
      <sheetName val="TBDec03"/>
      <sheetName val="DATA21"/>
      <sheetName val="SELLING PRICE"/>
      <sheetName val="WP-230420 2009"/>
      <sheetName val="IMS Trend"/>
      <sheetName val="01ACT_Pack"/>
      <sheetName val="02EA_Pack"/>
      <sheetName val="03EA_Pack"/>
      <sheetName val="03PP_Pack"/>
      <sheetName val="FE-1770-I"/>
      <sheetName val="FE-1770.P1"/>
      <sheetName val="FE-1770-II"/>
      <sheetName val="Calcs"/>
      <sheetName val="Original"/>
      <sheetName val="Data23"/>
      <sheetName val="Data26"/>
      <sheetName val="LIST"/>
      <sheetName val="U-2.1detail cost of sales"/>
      <sheetName val="BalanceSummary"/>
      <sheetName val="A6A"/>
      <sheetName val="C1_NOV"/>
      <sheetName val="REv_DCR_Kar"/>
      <sheetName val="BCA_Stat"/>
      <sheetName val="Sum_All"/>
      <sheetName val="Resource_Costs"/>
      <sheetName val="Work_Requirement"/>
      <sheetName val="Tabel_Kode"/>
      <sheetName val="Danamon_LK"/>
      <sheetName val="Cash_Estimate_Local"/>
      <sheetName val="_5_Additional"/>
      <sheetName val="3M_Indonesia_(9011-001)"/>
      <sheetName val="_3_Mutasi_Final"/>
      <sheetName val="Data_Sheet"/>
      <sheetName val="PPH_GB"/>
      <sheetName val="NOTES_"/>
      <sheetName val="BALANCE_SHEET"/>
      <sheetName val="_6_Depresiasi"/>
      <sheetName val="Data_"/>
      <sheetName val="Saldo_Awal_2006"/>
      <sheetName val="Monthly_Data"/>
      <sheetName val="PEG"/>
      <sheetName val="CUSTOMER"/>
      <sheetName val="adj"/>
      <sheetName val="Farmer-Pond-Monodon"/>
      <sheetName val="Data Base"/>
      <sheetName val="Indeks"/>
      <sheetName val="S e p"/>
      <sheetName val="M a r"/>
      <sheetName val="M a y"/>
      <sheetName val="J u l"/>
      <sheetName val="A p r"/>
      <sheetName val="A u g"/>
      <sheetName val="O c t"/>
      <sheetName val="J u n"/>
      <sheetName val="N o v"/>
      <sheetName val="F e b"/>
      <sheetName val="J a n"/>
      <sheetName val="00 received in 01"/>
      <sheetName val="daftar"/>
      <sheetName val="ACT Cashflow"/>
      <sheetName val="Retail Pt days"/>
      <sheetName val="TRGREV vs REVXXXSWL"/>
      <sheetName val="TRGREV Summary"/>
      <sheetName val="REVXXXSWL Summary"/>
      <sheetName val="coeffs"/>
      <sheetName val="Rekap Cop&amp;Mop Nov 07"/>
      <sheetName val="Check Sheet"/>
      <sheetName val="Front"/>
      <sheetName val="PLHO Report"/>
      <sheetName val="PLHOENG"/>
      <sheetName val="load"/>
      <sheetName val="6510200"/>
      <sheetName val="COA0103"/>
      <sheetName val="TAX ON SALARY"/>
      <sheetName val="___1_"/>
      <sheetName val="Ags"/>
      <sheetName val="Nop"/>
      <sheetName val="Okt"/>
      <sheetName val="tempxxl"/>
      <sheetName val="Workshop Tools"/>
      <sheetName val="FX Rates"/>
      <sheetName val="Profile"/>
      <sheetName val="bayar_04_fak"/>
      <sheetName val="Dbasepesut"/>
      <sheetName val="Income Statement"/>
      <sheetName val="DBASE"/>
      <sheetName val="TABLE"/>
      <sheetName val="Markas"/>
      <sheetName val="Permanent_info1"/>
      <sheetName val="Depreciation__schedule_1"/>
      <sheetName val="fiscal_depr(E)1"/>
      <sheetName val="fiscal_depr__(I)1"/>
      <sheetName val="Cadangan_premi1"/>
      <sheetName val="Rounding_off1"/>
      <sheetName val="fiscal_depr_E_1"/>
      <sheetName val="Deferred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"/>
      <sheetName val="F1771"/>
      <sheetName val="F1771-I"/>
      <sheetName val="F1771-II"/>
      <sheetName val="F1771-III"/>
      <sheetName val="F1771-IV"/>
      <sheetName val="F1771-V"/>
      <sheetName val="Depreciation  schedule"/>
      <sheetName val="Penyusutan"/>
      <sheetName val="Lampiran"/>
      <sheetName val="Attachement"/>
      <sheetName val="daftar"/>
      <sheetName val="interest"/>
      <sheetName val="gol1"/>
      <sheetName val="gol2"/>
      <sheetName val="building"/>
      <sheetName val="cover"/>
      <sheetName val="A"/>
      <sheetName val="GeneralInfo"/>
      <sheetName val="fiscal depr(E)"/>
      <sheetName val="JUAL_ST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-KSO"/>
      <sheetName val="Marshal-MGTI"/>
      <sheetName val="Fiscal adj"/>
      <sheetName val="Penyusutan5.1"/>
      <sheetName val="Depr"/>
      <sheetName val="Penyusutan5.2"/>
      <sheetName val="Depr Schedule"/>
      <sheetName val="CIP2000"/>
      <sheetName val="Attachment"/>
      <sheetName val="Lampiran"/>
      <sheetName val="Pemegang saham"/>
      <sheetName val="shareholder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Permanent info"/>
      <sheetName val="Irregular Income"/>
      <sheetName val="FE-1770.P1"/>
      <sheetName val="fiscal depr(E)"/>
      <sheetName val="JUAL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Sheet5"/>
      <sheetName val="BS-Lampiran 1"/>
      <sheetName val="A"/>
      <sheetName val="B"/>
      <sheetName val="Attachment"/>
      <sheetName val="Lampiran"/>
      <sheetName val="Summary of Fiscal Depreciations"/>
      <sheetName val="Penyusutan - E"/>
      <sheetName val="MArshall-E"/>
      <sheetName val="Lampiran2000"/>
      <sheetName val="Attachment2000"/>
      <sheetName val="PPH 17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Permanent info"/>
    </sheetNames>
    <sheetDataSet>
      <sheetData sheetId="0" refreshError="1">
        <row r="5">
          <cell r="I5" t="str">
            <v>PT MAITLAND SMITH INDONESIA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BARS"/>
      <sheetName val="TB98,oct99&amp;sap99-WPL"/>
      <sheetName val="KOMP"/>
      <sheetName val="SERV.EQ"/>
      <sheetName val="PL98"/>
      <sheetName val="Sheet2"/>
      <sheetName val="Sheet1"/>
      <sheetName val="HypUpload"/>
      <sheetName val="GLS215"/>
      <sheetName val="LT1"/>
      <sheetName val="LT3"/>
      <sheetName val="GLCode"/>
      <sheetName val="FA"/>
      <sheetName val="Inter"/>
      <sheetName val="AR"/>
      <sheetName val="OH"/>
      <sheetName val="Coil balance PISE"/>
      <sheetName val="BG"/>
      <sheetName val="Bonus"/>
      <sheetName val="IncomeTax"/>
      <sheetName val="BadDebts"/>
      <sheetName val="ImportTax"/>
      <sheetName val="PropertyTax"/>
      <sheetName val="OtherGovernmentTax"/>
      <sheetName val="TaxEmployee"/>
      <sheetName val="Module1"/>
      <sheetName val="Upload"/>
      <sheetName val="Download"/>
      <sheetName val="Mapping"/>
      <sheetName val="COGS"/>
      <sheetName val="Fixed Assets"/>
      <sheetName val="Cash"/>
      <sheetName val="GST - Oth"/>
      <sheetName val="Intercompany Loans"/>
      <sheetName val="IC Interest Income"/>
      <sheetName val="IC Interest Expense"/>
      <sheetName val="Receivables"/>
      <sheetName val="IC receivables"/>
      <sheetName val="Sales"/>
      <sheetName val="IC sales"/>
      <sheetName val="Powertax"/>
      <sheetName val="Provisions"/>
      <sheetName val="Debt Analysis Summary"/>
      <sheetName val="Other"/>
      <sheetName val="SELLING&amp;ADMIN"/>
      <sheetName val="Manufacturing P&amp;L"/>
      <sheetName val="Supp Data"/>
      <sheetName val="PISE"/>
      <sheetName val="Aug06Data"/>
      <sheetName val="Static Data"/>
      <sheetName val="Jul06Data"/>
      <sheetName val="Nov06Data"/>
      <sheetName val="Oct06Data"/>
      <sheetName val="Sep06Data"/>
      <sheetName val="TAX LIST"/>
      <sheetName val="Detailed"/>
      <sheetName val="Fixset"/>
      <sheetName val="ANALISIS"/>
      <sheetName val="Overall-Weekly_Internal Use"/>
      <sheetName val="Intercompanies"/>
      <sheetName val="HypUpload Old"/>
      <sheetName val="HypUpload New"/>
      <sheetName val="2008"/>
      <sheetName val="BS L4"/>
      <sheetName val="P&amp;L L4"/>
      <sheetName val="P&amp;L Opening"/>
      <sheetName val="BS Opening"/>
      <sheetName val="Finance Lease"/>
      <sheetName val="Capex"/>
      <sheetName val="Retirements"/>
      <sheetName val="Directors"/>
      <sheetName val="Transfers"/>
      <sheetName val="lease"/>
      <sheetName val="Sheet3"/>
      <sheetName val="T205"/>
      <sheetName val="Summary"/>
      <sheetName val="Summary 2012"/>
      <sheetName val="Summary 2010"/>
      <sheetName val="Additions"/>
      <sheetName val="Disposal-Transfer 2011"/>
      <sheetName val="Disposal-Transfer FY2010"/>
      <sheetName val="T205 v2"/>
      <sheetName val="Leasehold Improvements"/>
      <sheetName val="Office Equipment (2)"/>
      <sheetName val="Office Equipment"/>
      <sheetName val="Plant &amp; Equipment (2)"/>
      <sheetName val="Plant &amp; Equipment"/>
      <sheetName val="Display Tanks (2)"/>
      <sheetName val="Motor Vehicles (2)"/>
      <sheetName val="Software (2)"/>
      <sheetName val="BS L4 11-12"/>
      <sheetName val="PL L4 11-12"/>
      <sheetName val="BS L5"/>
      <sheetName val="PL L5"/>
      <sheetName val="BS 10-11"/>
      <sheetName val="PL 10-11"/>
      <sheetName val="Low Value Pool"/>
      <sheetName val="loss on sale of asset"/>
      <sheetName val="LVP"/>
      <sheetName val="2009 LVP"/>
      <sheetName val="August Correction bet PPE&amp;Off"/>
      <sheetName val="P&amp;L"/>
      <sheetName val="B&amp;S"/>
      <sheetName val="Hyp point"/>
      <sheetName val="TB"/>
      <sheetName val="IC statement"/>
      <sheetName val="P&amp;L Breakdown"/>
      <sheetName val="Marketing expense"/>
      <sheetName val="Interest&amp;Loan"/>
      <sheetName val="Movex open&amp;close"/>
      <sheetName val="EXCH"/>
      <sheetName val="TX-18.1Detail entertainment exp"/>
      <sheetName val="GLTable"/>
      <sheetName val="GA"/>
      <sheetName val="BU_BL"/>
      <sheetName val="Gold_BL"/>
      <sheetName val="Required"/>
      <sheetName val="MBR_input format"/>
    </sheetNames>
    <sheetDataSet>
      <sheetData sheetId="0" refreshError="1">
        <row r="2">
          <cell r="C2" t="str">
            <v>slimcd</v>
          </cell>
        </row>
        <row r="221">
          <cell r="B221" t="str">
            <v>DEPRECIATION ANALYSIS</v>
          </cell>
        </row>
        <row r="222">
          <cell r="B222" t="str">
            <v xml:space="preserve">Buildings                 </v>
          </cell>
          <cell r="E222">
            <v>0</v>
          </cell>
          <cell r="F222">
            <v>0</v>
          </cell>
        </row>
        <row r="223">
          <cell r="B223" t="str">
            <v xml:space="preserve">Plant, Machinery &amp; Equipment  </v>
          </cell>
          <cell r="E223">
            <v>0</v>
          </cell>
          <cell r="F223">
            <v>0</v>
          </cell>
        </row>
        <row r="224">
          <cell r="B224" t="str">
            <v>Capitalised Leased Assets</v>
          </cell>
          <cell r="E224">
            <v>0</v>
          </cell>
          <cell r="F224">
            <v>0</v>
          </cell>
        </row>
        <row r="226">
          <cell r="B226" t="str">
            <v/>
          </cell>
          <cell r="E226">
            <v>0</v>
          </cell>
          <cell r="F226">
            <v>0</v>
          </cell>
        </row>
        <row r="227">
          <cell r="B227" t="str">
            <v>Total Depreciation</v>
          </cell>
          <cell r="E227">
            <v>0</v>
          </cell>
          <cell r="F227">
            <v>0</v>
          </cell>
        </row>
        <row r="229">
          <cell r="B229" t="str">
            <v>DEPRECIATION ANALYSIS (CONT'D) TANGIBLE ASSETS</v>
          </cell>
        </row>
        <row r="230">
          <cell r="B230" t="str">
            <v xml:space="preserve">Buildings                 </v>
          </cell>
          <cell r="E230">
            <v>0</v>
          </cell>
          <cell r="F230">
            <v>0</v>
          </cell>
        </row>
        <row r="231">
          <cell r="B231" t="str">
            <v xml:space="preserve">Plant, Machinery &amp; Equipment  </v>
          </cell>
          <cell r="E231">
            <v>0</v>
          </cell>
          <cell r="F231">
            <v>0</v>
          </cell>
        </row>
        <row r="232">
          <cell r="B232" t="str">
            <v>Capitalised Leased Assets</v>
          </cell>
          <cell r="E232">
            <v>0</v>
          </cell>
          <cell r="F232">
            <v>0</v>
          </cell>
        </row>
        <row r="233">
          <cell r="E233">
            <v>0</v>
          </cell>
          <cell r="F233">
            <v>0</v>
          </cell>
        </row>
        <row r="234">
          <cell r="B234" t="str">
            <v>DEPRECIATION ANALYSIS (CONT'D) CAPITALISED INTEREST</v>
          </cell>
        </row>
        <row r="235">
          <cell r="B235" t="str">
            <v xml:space="preserve">Buildings                 </v>
          </cell>
          <cell r="E235">
            <v>0</v>
          </cell>
          <cell r="F235">
            <v>0</v>
          </cell>
        </row>
        <row r="236">
          <cell r="B236" t="str">
            <v xml:space="preserve">Plant, Machinery &amp; Equipment  </v>
          </cell>
          <cell r="E236">
            <v>0</v>
          </cell>
          <cell r="F236">
            <v>0</v>
          </cell>
        </row>
        <row r="237">
          <cell r="B237" t="str">
            <v>Capitalised Leased Assets</v>
          </cell>
          <cell r="E237">
            <v>0</v>
          </cell>
          <cell r="F237">
            <v>0</v>
          </cell>
        </row>
        <row r="238">
          <cell r="E238">
            <v>0</v>
          </cell>
          <cell r="F238">
            <v>0</v>
          </cell>
        </row>
        <row r="239">
          <cell r="B239" t="str">
            <v/>
          </cell>
          <cell r="E239">
            <v>0</v>
          </cell>
          <cell r="F239">
            <v>0</v>
          </cell>
        </row>
        <row r="240">
          <cell r="B240" t="str">
            <v>Total (add back to Total Depreciation above)</v>
          </cell>
          <cell r="E240">
            <v>0</v>
          </cell>
          <cell r="F240">
            <v>0</v>
          </cell>
        </row>
        <row r="309">
          <cell r="B309" t="str">
            <v>GEOGRAPHICAL ANALYSIS OF P&amp;L ITEMS</v>
          </cell>
        </row>
        <row r="311">
          <cell r="B311" t="str">
            <v xml:space="preserve">OPERATING PROFIT </v>
          </cell>
        </row>
        <row r="312">
          <cell r="B312" t="str">
            <v>Before tax (Nopat)</v>
          </cell>
        </row>
        <row r="313">
          <cell r="B313" t="str">
            <v>Australia</v>
          </cell>
          <cell r="E313">
            <v>0</v>
          </cell>
          <cell r="F313">
            <v>0</v>
          </cell>
        </row>
        <row r="314">
          <cell r="B314" t="str">
            <v>North America</v>
          </cell>
          <cell r="E314">
            <v>0</v>
          </cell>
          <cell r="F314">
            <v>0</v>
          </cell>
        </row>
        <row r="315">
          <cell r="B315" t="str">
            <v>Other Countries</v>
          </cell>
          <cell r="E315">
            <v>0</v>
          </cell>
          <cell r="F315">
            <v>0</v>
          </cell>
        </row>
        <row r="316">
          <cell r="B316" t="str">
            <v>Intercompany</v>
          </cell>
          <cell r="E316">
            <v>0</v>
          </cell>
          <cell r="F316">
            <v>0</v>
          </cell>
        </row>
        <row r="317">
          <cell r="B317" t="str">
            <v>Sth America</v>
          </cell>
          <cell r="E317">
            <v>0</v>
          </cell>
          <cell r="F317">
            <v>0</v>
          </cell>
        </row>
        <row r="318">
          <cell r="B318" t="str">
            <v>United Kingdom</v>
          </cell>
          <cell r="E318">
            <v>0</v>
          </cell>
          <cell r="F318">
            <v>0</v>
          </cell>
        </row>
        <row r="319">
          <cell r="B319" t="str">
            <v>New Zealand</v>
          </cell>
          <cell r="E319">
            <v>0</v>
          </cell>
          <cell r="F319">
            <v>0</v>
          </cell>
        </row>
        <row r="320">
          <cell r="B320" t="str">
            <v>Papua New Guinea</v>
          </cell>
          <cell r="E320">
            <v>0</v>
          </cell>
          <cell r="F320">
            <v>0</v>
          </cell>
        </row>
        <row r="321">
          <cell r="B321" t="str">
            <v>S E Asia</v>
          </cell>
          <cell r="E321">
            <v>0</v>
          </cell>
          <cell r="F321">
            <v>0</v>
          </cell>
        </row>
        <row r="322">
          <cell r="B322" t="str">
            <v>Unallocated Interest</v>
          </cell>
          <cell r="E322">
            <v>0</v>
          </cell>
          <cell r="F322">
            <v>0</v>
          </cell>
        </row>
        <row r="323">
          <cell r="B323" t="str">
            <v/>
          </cell>
          <cell r="E323">
            <v>0</v>
          </cell>
          <cell r="F323">
            <v>0</v>
          </cell>
        </row>
        <row r="324">
          <cell r="E324">
            <v>0</v>
          </cell>
          <cell r="F324">
            <v>0</v>
          </cell>
        </row>
        <row r="326">
          <cell r="B326" t="str">
            <v>After tax (Nopat)</v>
          </cell>
        </row>
        <row r="327">
          <cell r="B327" t="str">
            <v>Australia</v>
          </cell>
          <cell r="E327">
            <v>0</v>
          </cell>
          <cell r="F327">
            <v>0</v>
          </cell>
        </row>
        <row r="328">
          <cell r="B328" t="str">
            <v>North America</v>
          </cell>
          <cell r="E328">
            <v>0</v>
          </cell>
          <cell r="F328">
            <v>0</v>
          </cell>
        </row>
        <row r="329">
          <cell r="B329" t="str">
            <v>Other Countries</v>
          </cell>
          <cell r="E329">
            <v>0</v>
          </cell>
          <cell r="F329">
            <v>0</v>
          </cell>
        </row>
        <row r="330">
          <cell r="B330" t="str">
            <v>Intercompany</v>
          </cell>
          <cell r="E330">
            <v>0</v>
          </cell>
          <cell r="F330">
            <v>0</v>
          </cell>
        </row>
        <row r="331">
          <cell r="B331" t="str">
            <v>Sth America</v>
          </cell>
          <cell r="E331">
            <v>0</v>
          </cell>
          <cell r="F331">
            <v>0</v>
          </cell>
        </row>
        <row r="332">
          <cell r="B332" t="str">
            <v>United Kingdom</v>
          </cell>
          <cell r="E332">
            <v>0</v>
          </cell>
          <cell r="F332">
            <v>0</v>
          </cell>
        </row>
        <row r="333">
          <cell r="B333" t="str">
            <v>New Zealand</v>
          </cell>
          <cell r="E333">
            <v>0</v>
          </cell>
          <cell r="F333">
            <v>0</v>
          </cell>
        </row>
        <row r="334">
          <cell r="B334" t="str">
            <v>Papua New Guinea</v>
          </cell>
          <cell r="E334">
            <v>0</v>
          </cell>
          <cell r="F334">
            <v>0</v>
          </cell>
        </row>
        <row r="335">
          <cell r="B335" t="str">
            <v>S E Asia</v>
          </cell>
          <cell r="E335">
            <v>0</v>
          </cell>
          <cell r="F335">
            <v>0</v>
          </cell>
        </row>
        <row r="336">
          <cell r="B336" t="str">
            <v>Unallocated Interest</v>
          </cell>
          <cell r="E336">
            <v>0</v>
          </cell>
          <cell r="F336">
            <v>0</v>
          </cell>
        </row>
        <row r="337">
          <cell r="B337" t="str">
            <v/>
          </cell>
          <cell r="E337">
            <v>0</v>
          </cell>
          <cell r="F337">
            <v>0</v>
          </cell>
        </row>
        <row r="338">
          <cell r="E338">
            <v>0</v>
          </cell>
          <cell r="F338">
            <v>0</v>
          </cell>
        </row>
        <row r="340">
          <cell r="B340" t="str">
            <v xml:space="preserve">OTHER REVENUE   </v>
          </cell>
        </row>
        <row r="341">
          <cell r="B341" t="str">
            <v>Australia</v>
          </cell>
          <cell r="E341">
            <v>0</v>
          </cell>
        </row>
        <row r="342">
          <cell r="B342" t="str">
            <v>Japan</v>
          </cell>
          <cell r="E342">
            <v>0</v>
          </cell>
        </row>
        <row r="343">
          <cell r="B343" t="str">
            <v>USA</v>
          </cell>
          <cell r="E343">
            <v>0</v>
          </cell>
        </row>
        <row r="344">
          <cell r="B344" t="str">
            <v>Other</v>
          </cell>
          <cell r="E344">
            <v>0</v>
          </cell>
        </row>
        <row r="345">
          <cell r="B345" t="str">
            <v/>
          </cell>
          <cell r="E345">
            <v>0</v>
          </cell>
        </row>
        <row r="346">
          <cell r="B346" t="str">
            <v>Total Other Revenue Nopat &amp; Non-Nopat less Interest income NONNOPAT</v>
          </cell>
          <cell r="E346">
            <v>0</v>
          </cell>
        </row>
        <row r="347">
          <cell r="B347" t="str">
            <v>Other Revenue Destination Analysis  - Country Revenue Earned from</v>
          </cell>
        </row>
        <row r="349">
          <cell r="B349" t="str">
            <v>OTHER REVENUE - EXTERNAL</v>
          </cell>
        </row>
        <row r="350">
          <cell r="B350" t="str">
            <v>Australia</v>
          </cell>
          <cell r="E350">
            <v>0</v>
          </cell>
          <cell r="F350">
            <v>0</v>
          </cell>
          <cell r="G350">
            <v>0</v>
          </cell>
        </row>
        <row r="351">
          <cell r="B351" t="str">
            <v>North America</v>
          </cell>
          <cell r="E351">
            <v>0</v>
          </cell>
          <cell r="F351">
            <v>0</v>
          </cell>
          <cell r="G351">
            <v>0</v>
          </cell>
        </row>
        <row r="352">
          <cell r="B352" t="str">
            <v>Other Countries</v>
          </cell>
          <cell r="E352">
            <v>0</v>
          </cell>
          <cell r="F352">
            <v>0</v>
          </cell>
          <cell r="G352">
            <v>0</v>
          </cell>
        </row>
        <row r="353">
          <cell r="B353" t="str">
            <v>Sth America</v>
          </cell>
          <cell r="E353">
            <v>0</v>
          </cell>
          <cell r="F353">
            <v>0</v>
          </cell>
          <cell r="G353">
            <v>0</v>
          </cell>
        </row>
        <row r="354">
          <cell r="B354" t="str">
            <v>United Kingdom</v>
          </cell>
          <cell r="E354">
            <v>0</v>
          </cell>
          <cell r="F354">
            <v>0</v>
          </cell>
          <cell r="G354">
            <v>0</v>
          </cell>
        </row>
        <row r="355">
          <cell r="B355" t="str">
            <v>New Zealand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Papua New Guinea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S E Asia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Unallocated Interest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/>
          </cell>
          <cell r="E359">
            <v>0</v>
          </cell>
          <cell r="F359">
            <v>0</v>
          </cell>
          <cell r="G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</row>
        <row r="362">
          <cell r="B362" t="str">
            <v>RELATED PARTIES ANALYSIS OF P&amp;L ITEMS</v>
          </cell>
        </row>
        <row r="364">
          <cell r="B364" t="str">
            <v>EXTERNAL SALES</v>
          </cell>
        </row>
        <row r="365">
          <cell r="B365" t="str">
            <v>Not Related Parties - External to BHP</v>
          </cell>
          <cell r="E365">
            <v>0</v>
          </cell>
          <cell r="F365">
            <v>0</v>
          </cell>
        </row>
        <row r="366">
          <cell r="B366" t="str">
            <v>Associated Parties</v>
          </cell>
          <cell r="E366">
            <v>0</v>
          </cell>
          <cell r="F366">
            <v>0</v>
          </cell>
        </row>
        <row r="367">
          <cell r="B367" t="str">
            <v>Other Related Parties</v>
          </cell>
          <cell r="E367">
            <v>0</v>
          </cell>
          <cell r="F367">
            <v>0</v>
          </cell>
        </row>
        <row r="368">
          <cell r="B368" t="str">
            <v/>
          </cell>
          <cell r="E368">
            <v>0</v>
          </cell>
          <cell r="F368">
            <v>0</v>
          </cell>
        </row>
        <row r="369">
          <cell r="B369" t="str">
            <v>Total External Sales</v>
          </cell>
          <cell r="E369">
            <v>0</v>
          </cell>
          <cell r="F369">
            <v>0</v>
          </cell>
        </row>
        <row r="371">
          <cell r="B371" t="str">
            <v>INTEREST INCOME EXTERNAL - NOPAT</v>
          </cell>
        </row>
        <row r="372">
          <cell r="B372" t="str">
            <v>Not Related Parties - External to BHP</v>
          </cell>
          <cell r="E372">
            <v>0</v>
          </cell>
          <cell r="F372">
            <v>0</v>
          </cell>
        </row>
        <row r="373">
          <cell r="B373" t="str">
            <v>Associated companies</v>
          </cell>
          <cell r="E373">
            <v>0</v>
          </cell>
          <cell r="F373">
            <v>0</v>
          </cell>
        </row>
        <row r="374">
          <cell r="B374" t="str">
            <v>Other related parties</v>
          </cell>
          <cell r="E374">
            <v>0</v>
          </cell>
          <cell r="F374">
            <v>0</v>
          </cell>
        </row>
        <row r="375">
          <cell r="B375" t="str">
            <v>Directors of BHP</v>
          </cell>
          <cell r="E375">
            <v>0</v>
          </cell>
          <cell r="F375">
            <v>0</v>
          </cell>
        </row>
        <row r="376">
          <cell r="B376" t="str">
            <v>Directors of related corps</v>
          </cell>
          <cell r="E376">
            <v>0</v>
          </cell>
          <cell r="F376">
            <v>0</v>
          </cell>
        </row>
        <row r="377">
          <cell r="B377" t="str">
            <v/>
          </cell>
          <cell r="E377">
            <v>0</v>
          </cell>
          <cell r="F377">
            <v>0</v>
          </cell>
        </row>
        <row r="378">
          <cell r="B378" t="str">
            <v>Total external interest income</v>
          </cell>
          <cell r="E378">
            <v>0</v>
          </cell>
          <cell r="F378">
            <v>0</v>
          </cell>
        </row>
        <row r="380">
          <cell r="B380" t="str">
            <v>INTEREST INCOME EXTERNAL - NON NOPAT</v>
          </cell>
        </row>
        <row r="381">
          <cell r="B381" t="str">
            <v>Not Related Parties - External to BHP</v>
          </cell>
          <cell r="E381">
            <v>0</v>
          </cell>
          <cell r="G381">
            <v>0</v>
          </cell>
        </row>
        <row r="382">
          <cell r="B382" t="str">
            <v>Associated companies</v>
          </cell>
          <cell r="E382">
            <v>0</v>
          </cell>
          <cell r="G382">
            <v>0</v>
          </cell>
        </row>
        <row r="383">
          <cell r="B383" t="str">
            <v>Other related parties</v>
          </cell>
          <cell r="E383">
            <v>0</v>
          </cell>
          <cell r="G383">
            <v>0</v>
          </cell>
        </row>
        <row r="384">
          <cell r="B384" t="str">
            <v>Directors of related corps</v>
          </cell>
          <cell r="E384">
            <v>0</v>
          </cell>
          <cell r="G384">
            <v>0</v>
          </cell>
        </row>
        <row r="385">
          <cell r="B385" t="str">
            <v/>
          </cell>
          <cell r="E385">
            <v>0</v>
          </cell>
          <cell r="G385">
            <v>0</v>
          </cell>
        </row>
        <row r="386">
          <cell r="B386" t="str">
            <v>Total external interest income</v>
          </cell>
          <cell r="E386">
            <v>0</v>
          </cell>
          <cell r="G386">
            <v>0</v>
          </cell>
        </row>
        <row r="388">
          <cell r="B388" t="str">
            <v>DIVIDEND INCOME EXTERNAL</v>
          </cell>
        </row>
        <row r="389">
          <cell r="B389" t="str">
            <v>Not Related Parties - External to BHP</v>
          </cell>
          <cell r="E389">
            <v>0</v>
          </cell>
          <cell r="F389">
            <v>0</v>
          </cell>
        </row>
        <row r="390">
          <cell r="B390" t="str">
            <v>Associated companies</v>
          </cell>
          <cell r="E390">
            <v>0</v>
          </cell>
          <cell r="F390">
            <v>0</v>
          </cell>
        </row>
        <row r="391">
          <cell r="B391" t="str">
            <v/>
          </cell>
          <cell r="E391">
            <v>0</v>
          </cell>
          <cell r="F391">
            <v>0</v>
          </cell>
        </row>
        <row r="392">
          <cell r="B392" t="str">
            <v>Total external Dividend Income</v>
          </cell>
          <cell r="E392">
            <v>0</v>
          </cell>
          <cell r="F392">
            <v>0</v>
          </cell>
        </row>
        <row r="394">
          <cell r="B394" t="str">
            <v>INTEREST EXPENSE EXTERNAL</v>
          </cell>
        </row>
        <row r="395">
          <cell r="B395" t="str">
            <v>Not Related Parties - External to BHP</v>
          </cell>
          <cell r="E395">
            <v>0</v>
          </cell>
          <cell r="G395">
            <v>0</v>
          </cell>
        </row>
        <row r="396">
          <cell r="B396" t="str">
            <v>Associated companies</v>
          </cell>
          <cell r="E396">
            <v>0</v>
          </cell>
          <cell r="G396">
            <v>0</v>
          </cell>
        </row>
        <row r="397">
          <cell r="B397" t="str">
            <v>Other related parties</v>
          </cell>
          <cell r="E397">
            <v>0</v>
          </cell>
          <cell r="G397">
            <v>0</v>
          </cell>
        </row>
        <row r="398">
          <cell r="B398" t="str">
            <v>Directors of related corps</v>
          </cell>
          <cell r="E398">
            <v>0</v>
          </cell>
          <cell r="G398">
            <v>0</v>
          </cell>
        </row>
        <row r="399">
          <cell r="B399" t="str">
            <v/>
          </cell>
          <cell r="E399">
            <v>0</v>
          </cell>
          <cell r="G399">
            <v>0</v>
          </cell>
        </row>
        <row r="400">
          <cell r="B400" t="str">
            <v>Total external interest expense</v>
          </cell>
          <cell r="E400">
            <v>0</v>
          </cell>
          <cell r="G400">
            <v>0</v>
          </cell>
        </row>
        <row r="403">
          <cell r="B403" t="str">
            <v>FOREIGN EXCHANGE GAINS/(LOSSES) TAKEN TO P&amp;L</v>
          </cell>
        </row>
        <row r="405">
          <cell r="B405" t="str">
            <v>FX gain/loss on Short Term Monetary Items</v>
          </cell>
        </row>
        <row r="406">
          <cell r="B406" t="str">
            <v>FX gain/loss-Trade Receivables-Ext</v>
          </cell>
          <cell r="E406">
            <v>0</v>
          </cell>
          <cell r="F406">
            <v>0</v>
          </cell>
        </row>
        <row r="407">
          <cell r="B407" t="str">
            <v>FX gain/loss-Trade Receivables-I/C</v>
          </cell>
          <cell r="E407">
            <v>0</v>
          </cell>
          <cell r="F407">
            <v>0</v>
          </cell>
        </row>
        <row r="408">
          <cell r="B408" t="str">
            <v>FX gain/loss-Other Assets-Ext</v>
          </cell>
          <cell r="E408">
            <v>0</v>
          </cell>
          <cell r="F408">
            <v>0</v>
          </cell>
        </row>
        <row r="409">
          <cell r="B409" t="str">
            <v>FX gain/loss-Other Assets-I/C</v>
          </cell>
          <cell r="E409">
            <v>0</v>
          </cell>
          <cell r="F409">
            <v>0</v>
          </cell>
        </row>
        <row r="410">
          <cell r="B410" t="str">
            <v>FX gain/loss-Trade Creds.-Ext.</v>
          </cell>
          <cell r="E410">
            <v>0</v>
          </cell>
          <cell r="F410">
            <v>0</v>
          </cell>
        </row>
        <row r="411">
          <cell r="B411" t="str">
            <v>FX gain/loss-Trade Creds.-I/C</v>
          </cell>
          <cell r="E411">
            <v>0</v>
          </cell>
          <cell r="F411">
            <v>0</v>
          </cell>
        </row>
        <row r="412">
          <cell r="B412" t="str">
            <v>FX gain/loss-Other Liabil.-Ext.</v>
          </cell>
          <cell r="E412">
            <v>0</v>
          </cell>
          <cell r="F412">
            <v>0</v>
          </cell>
        </row>
        <row r="413">
          <cell r="B413" t="str">
            <v>FX gain/loss-Other Liabil.-I/C</v>
          </cell>
          <cell r="E413">
            <v>0</v>
          </cell>
          <cell r="F413">
            <v>0</v>
          </cell>
        </row>
        <row r="414">
          <cell r="B414" t="str">
            <v>FX gain/loss-O'seas Bank Balances</v>
          </cell>
          <cell r="E414">
            <v>0</v>
          </cell>
          <cell r="G414">
            <v>0</v>
          </cell>
        </row>
        <row r="415">
          <cell r="B415" t="str">
            <v>FX gain/loss-Short Term Ext.Debt</v>
          </cell>
          <cell r="E415">
            <v>0</v>
          </cell>
          <cell r="G415">
            <v>0</v>
          </cell>
        </row>
        <row r="417">
          <cell r="B417" t="str">
            <v>FX Gains/Losses on Long Term Monetary Items</v>
          </cell>
        </row>
        <row r="418">
          <cell r="B418" t="str">
            <v>FX gain/loss-Long Term Ext.Debt</v>
          </cell>
          <cell r="E418">
            <v>0</v>
          </cell>
          <cell r="G418">
            <v>0</v>
          </cell>
        </row>
        <row r="419">
          <cell r="B419" t="str">
            <v>FX gain/loss-Long Term Assets - Ext</v>
          </cell>
          <cell r="E419">
            <v>0</v>
          </cell>
          <cell r="G419">
            <v>0</v>
          </cell>
        </row>
        <row r="420">
          <cell r="B420" t="str">
            <v>FX gain/loss-Long Term Assets - I/C</v>
          </cell>
          <cell r="E420">
            <v>0</v>
          </cell>
          <cell r="G420">
            <v>0</v>
          </cell>
        </row>
        <row r="421">
          <cell r="B421" t="str">
            <v>FX gain/loss-Long Term Liabilities - Ext</v>
          </cell>
          <cell r="E421">
            <v>0</v>
          </cell>
          <cell r="G421">
            <v>0</v>
          </cell>
        </row>
        <row r="422">
          <cell r="B422" t="str">
            <v>FX gain/loss-Long Term Liabilities - I/C</v>
          </cell>
          <cell r="E422">
            <v>0</v>
          </cell>
          <cell r="G422">
            <v>0</v>
          </cell>
        </row>
        <row r="1086">
          <cell r="B1086" t="str">
            <v>PLANT AND MACHINERY REC</v>
          </cell>
        </row>
        <row r="1087">
          <cell r="B1087" t="str">
            <v>Opening balance</v>
          </cell>
        </row>
        <row r="1088">
          <cell r="B1088" t="str">
            <v>PltMach_Rec.Opening Balance - Gross Book Value</v>
          </cell>
          <cell r="D1088" t="str">
            <v>+</v>
          </cell>
          <cell r="E1088">
            <v>0</v>
          </cell>
          <cell r="K1088" t="str">
            <v>PltMach_Rec.OpBal.GBV</v>
          </cell>
          <cell r="L1088" t="str">
            <v>Calculated</v>
          </cell>
        </row>
        <row r="1089">
          <cell r="B1089" t="str">
            <v>PltMach_Rec.Opening Balance - Accumulated Depreciation</v>
          </cell>
          <cell r="D1089" t="str">
            <v>-</v>
          </cell>
          <cell r="E1089">
            <v>0</v>
          </cell>
          <cell r="F1089">
            <v>0</v>
          </cell>
          <cell r="K1089" t="str">
            <v>PltMach_Rec.OpBal.AccumDepn</v>
          </cell>
          <cell r="L1089" t="str">
            <v>Calculated</v>
          </cell>
        </row>
        <row r="1091">
          <cell r="B1091" t="str">
            <v>Acquisitions</v>
          </cell>
        </row>
        <row r="1092">
          <cell r="B1092" t="str">
            <v>PltMach_Rec.Capex - Gross Book Value</v>
          </cell>
          <cell r="D1092" t="str">
            <v>+</v>
          </cell>
          <cell r="E1092">
            <v>0</v>
          </cell>
          <cell r="K1092" t="str">
            <v>PltMach_Rec.Capex.GBV</v>
          </cell>
          <cell r="L1092">
            <v>0</v>
          </cell>
        </row>
        <row r="1093">
          <cell r="B1093" t="str">
            <v>PltMach_Rec.Capex - Accumulated Depreciation</v>
          </cell>
          <cell r="D1093" t="str">
            <v>-</v>
          </cell>
          <cell r="E1093">
            <v>0</v>
          </cell>
          <cell r="F1093">
            <v>0</v>
          </cell>
          <cell r="K1093" t="str">
            <v>PltMach_Rec.Capex.AccumDepn</v>
          </cell>
          <cell r="L1093">
            <v>0</v>
          </cell>
        </row>
        <row r="1095">
          <cell r="B1095" t="str">
            <v>PltMach_Rec.AcqBus - Gross Book Value</v>
          </cell>
          <cell r="D1095" t="str">
            <v>+</v>
          </cell>
          <cell r="E1095">
            <v>0</v>
          </cell>
          <cell r="K1095" t="str">
            <v>PltMach_Rec.AcqBus.GBV</v>
          </cell>
          <cell r="L1095">
            <v>0</v>
          </cell>
        </row>
        <row r="1096">
          <cell r="B1096" t="str">
            <v>PltMach_Rec.AcqBus - Accumulated Depreciation</v>
          </cell>
          <cell r="D1096" t="str">
            <v>-</v>
          </cell>
          <cell r="E1096">
            <v>0</v>
          </cell>
          <cell r="F1096">
            <v>0</v>
          </cell>
          <cell r="K1096" t="str">
            <v>PltMach_Rec.AcqBus.AccumDepn</v>
          </cell>
          <cell r="L1096">
            <v>0</v>
          </cell>
        </row>
        <row r="1098">
          <cell r="B1098" t="str">
            <v>PltMach_Rec.AcqSub - Gross Book Value</v>
          </cell>
          <cell r="D1098" t="str">
            <v>+</v>
          </cell>
          <cell r="E1098">
            <v>0</v>
          </cell>
          <cell r="K1098" t="str">
            <v>PltMach_Rec.AcqSub.GBV</v>
          </cell>
          <cell r="L1098">
            <v>0</v>
          </cell>
        </row>
        <row r="1099">
          <cell r="B1099" t="str">
            <v>PltMach_Rec.AcqSub - Accumulated Depreciation</v>
          </cell>
          <cell r="D1099" t="str">
            <v>-</v>
          </cell>
          <cell r="E1099">
            <v>0</v>
          </cell>
          <cell r="F1099">
            <v>0</v>
          </cell>
          <cell r="K1099" t="str">
            <v>PltMach_Rec.AcqSub.AccumDepn</v>
          </cell>
          <cell r="L1099">
            <v>0</v>
          </cell>
        </row>
        <row r="1101">
          <cell r="B1101" t="str">
            <v>Disposals</v>
          </cell>
        </row>
        <row r="1102">
          <cell r="B1102" t="str">
            <v>PltMach_Rec.Disp - Gross Book Value</v>
          </cell>
          <cell r="D1102" t="str">
            <v>-</v>
          </cell>
          <cell r="E1102">
            <v>0</v>
          </cell>
          <cell r="K1102" t="str">
            <v>PltMach_Rec.Disp.GBV</v>
          </cell>
          <cell r="L1102">
            <v>0</v>
          </cell>
        </row>
        <row r="1103">
          <cell r="B1103" t="str">
            <v>PltMach_Rec.Disp - Accumulated Depreciation</v>
          </cell>
          <cell r="D1103" t="str">
            <v>+</v>
          </cell>
          <cell r="E1103">
            <v>0</v>
          </cell>
          <cell r="F1103">
            <v>0</v>
          </cell>
          <cell r="K1103" t="str">
            <v>PltMach_Rec.Disp.AccumDepn</v>
          </cell>
          <cell r="L1103">
            <v>0</v>
          </cell>
        </row>
        <row r="1105">
          <cell r="B1105" t="str">
            <v>PltMach_Rec.DispBus - Gross Book Value</v>
          </cell>
          <cell r="D1105" t="str">
            <v>-</v>
          </cell>
          <cell r="E1105">
            <v>0</v>
          </cell>
          <cell r="K1105" t="str">
            <v>PltMach_Rec.DispBus.GBV</v>
          </cell>
          <cell r="L1105">
            <v>0</v>
          </cell>
        </row>
        <row r="1106">
          <cell r="B1106" t="str">
            <v>PltMach_Rec.DispBus - Accumulated Depreciation</v>
          </cell>
          <cell r="D1106" t="str">
            <v>+</v>
          </cell>
          <cell r="E1106">
            <v>0</v>
          </cell>
          <cell r="F1106">
            <v>0</v>
          </cell>
          <cell r="K1106" t="str">
            <v>PltMach_Rec.DispBus.AccumDepn</v>
          </cell>
          <cell r="L1106">
            <v>0</v>
          </cell>
        </row>
        <row r="1108">
          <cell r="B1108" t="str">
            <v>PltMach_Rec.DispSub - Gross Book Value</v>
          </cell>
          <cell r="D1108" t="str">
            <v>-</v>
          </cell>
          <cell r="E1108">
            <v>0</v>
          </cell>
          <cell r="K1108" t="str">
            <v>PltMach_Rec.DispSub.GBV</v>
          </cell>
          <cell r="L1108">
            <v>0</v>
          </cell>
        </row>
        <row r="1109">
          <cell r="B1109" t="str">
            <v>PltMach_Rec.DispSub - Accumulated Depreciation</v>
          </cell>
          <cell r="D1109" t="str">
            <v>+</v>
          </cell>
          <cell r="E1109">
            <v>0</v>
          </cell>
          <cell r="F1109">
            <v>0</v>
          </cell>
          <cell r="K1109" t="str">
            <v>PltMach_Rec.DispSub.AccumDepn</v>
          </cell>
          <cell r="L1109">
            <v>0</v>
          </cell>
        </row>
        <row r="1111">
          <cell r="B1111" t="str">
            <v>Depreciation</v>
          </cell>
        </row>
        <row r="1112">
          <cell r="B1112" t="str">
            <v>DepnByAType.PltMach</v>
          </cell>
          <cell r="D1112" t="str">
            <v>+</v>
          </cell>
          <cell r="E1112">
            <v>0</v>
          </cell>
          <cell r="K1112" t="str">
            <v>DepnByAType.PltMach</v>
          </cell>
        </row>
        <row r="1114">
          <cell r="B1114" t="str">
            <v>Transfers In - Classes of Assets</v>
          </cell>
        </row>
        <row r="1115">
          <cell r="B1115" t="str">
            <v>PltMach_Rec.TransIn - Gross Book Value</v>
          </cell>
          <cell r="D1115" t="str">
            <v>+</v>
          </cell>
          <cell r="E1115">
            <v>0</v>
          </cell>
          <cell r="K1115" t="str">
            <v>PltMach_Rec.TransIn.GBV</v>
          </cell>
          <cell r="L1115">
            <v>0</v>
          </cell>
        </row>
        <row r="1116">
          <cell r="B1116" t="str">
            <v>PltMach_Rec.TransIn - Accumulated Depreciation</v>
          </cell>
          <cell r="D1116" t="str">
            <v>-</v>
          </cell>
          <cell r="E1116">
            <v>0</v>
          </cell>
          <cell r="F1116">
            <v>0</v>
          </cell>
          <cell r="K1116" t="str">
            <v>PltMach_Rec.TransIn.AccumDepn</v>
          </cell>
          <cell r="L1116">
            <v>0</v>
          </cell>
        </row>
        <row r="1118">
          <cell r="B1118" t="str">
            <v>Transfers Out - Classes of Assets</v>
          </cell>
        </row>
        <row r="1119">
          <cell r="B1119" t="str">
            <v>PltMach_Rec.TransOut - Gross Book Value</v>
          </cell>
          <cell r="D1119" t="str">
            <v>-</v>
          </cell>
          <cell r="E1119">
            <v>0</v>
          </cell>
          <cell r="K1119" t="str">
            <v>PltMach_Rec.TransOut.GBV</v>
          </cell>
          <cell r="L1119">
            <v>0</v>
          </cell>
        </row>
        <row r="1120">
          <cell r="B1120" t="str">
            <v>PltMach_Rec.TransOut - Accumulated Depreciation</v>
          </cell>
          <cell r="D1120" t="str">
            <v>+</v>
          </cell>
          <cell r="E1120">
            <v>0</v>
          </cell>
          <cell r="F1120">
            <v>0</v>
          </cell>
          <cell r="K1120" t="str">
            <v>PltMach_Rec.TransOut.AccumDepn</v>
          </cell>
          <cell r="L1120">
            <v>0</v>
          </cell>
        </row>
        <row r="1122">
          <cell r="B1122" t="str">
            <v>Other Movements</v>
          </cell>
        </row>
        <row r="1123">
          <cell r="B1123" t="str">
            <v>PltMach_Rec.OthMvmt - Gross Book Value</v>
          </cell>
          <cell r="D1123" t="str">
            <v>+</v>
          </cell>
          <cell r="E1123">
            <v>0</v>
          </cell>
          <cell r="K1123" t="str">
            <v>PltMach_Rec.OthMvmt.GBV</v>
          </cell>
          <cell r="L1123">
            <v>0</v>
          </cell>
        </row>
        <row r="1124">
          <cell r="B1124" t="str">
            <v>PltMach_Rec.OthMvmt - Accumulated Depreciation</v>
          </cell>
          <cell r="D1124" t="str">
            <v>-</v>
          </cell>
          <cell r="E1124">
            <v>0</v>
          </cell>
          <cell r="F1124">
            <v>0</v>
          </cell>
          <cell r="K1124" t="str">
            <v>PltMach_Rec.OthMvmt.AccumDepn</v>
          </cell>
          <cell r="L1124">
            <v>0</v>
          </cell>
        </row>
        <row r="1126">
          <cell r="B1126" t="str">
            <v>Closing Balance</v>
          </cell>
        </row>
        <row r="1127">
          <cell r="B1127" t="str">
            <v>PltMach_Rec.Closing Balance - Gross Book Value</v>
          </cell>
          <cell r="D1127" t="str">
            <v>+</v>
          </cell>
          <cell r="E1127">
            <v>0</v>
          </cell>
          <cell r="K1127" t="str">
            <v>PltMach_Rec.ClBal.GBV</v>
          </cell>
          <cell r="L1127" t="str">
            <v>Calculated</v>
          </cell>
        </row>
        <row r="1128">
          <cell r="B1128" t="str">
            <v>PltMach_Rec.Closing Balance - Accumulated Depreciation</v>
          </cell>
          <cell r="D1128" t="str">
            <v>-</v>
          </cell>
          <cell r="E1128">
            <v>0</v>
          </cell>
          <cell r="F1128">
            <v>0</v>
          </cell>
          <cell r="K1128" t="str">
            <v>PltMach_Rec.ClBal.AccumDepn</v>
          </cell>
          <cell r="L1128" t="str">
            <v>Calculated</v>
          </cell>
        </row>
        <row r="1129">
          <cell r="E1129">
            <v>0</v>
          </cell>
        </row>
        <row r="1130">
          <cell r="E1130">
            <v>0</v>
          </cell>
        </row>
        <row r="1276">
          <cell r="B1276" t="str">
            <v>INVENTORIES REC - ONLY SPARES, REFRACTORIES AND OTHER (BOTH CURRENT AND NON-CURRENT)</v>
          </cell>
        </row>
        <row r="1277">
          <cell r="B1277" t="str">
            <v>Opening balance</v>
          </cell>
        </row>
        <row r="1278">
          <cell r="B1278" t="str">
            <v>Inventories_Rec.Opening Balance - Gross Book Value</v>
          </cell>
          <cell r="D1278" t="str">
            <v>+</v>
          </cell>
          <cell r="E1278">
            <v>0</v>
          </cell>
        </row>
        <row r="1279">
          <cell r="B1279" t="str">
            <v>Other Movements</v>
          </cell>
        </row>
        <row r="1280">
          <cell r="B1280" t="str">
            <v>Inventories_Rec.OthMvmt - Gross Book Value</v>
          </cell>
          <cell r="D1280" t="str">
            <v>+</v>
          </cell>
          <cell r="E1280">
            <v>0</v>
          </cell>
          <cell r="K1280" t="str">
            <v>Inventories_Rec.OthMvmt.GBV</v>
          </cell>
        </row>
        <row r="1281">
          <cell r="B1281" t="str">
            <v>Acquisitions</v>
          </cell>
        </row>
        <row r="1282">
          <cell r="B1282" t="str">
            <v>Inventories_Rec.Capex - Gross Book Value</v>
          </cell>
          <cell r="D1282" t="str">
            <v>+</v>
          </cell>
          <cell r="E1282">
            <v>0</v>
          </cell>
          <cell r="K1282" t="str">
            <v>Inventories_Rec.Capex.GBV</v>
          </cell>
        </row>
        <row r="1283">
          <cell r="B1283" t="str">
            <v>Disposals</v>
          </cell>
        </row>
        <row r="1284">
          <cell r="B1284" t="str">
            <v>Inventories_Rec.Disp - Gross Book Value</v>
          </cell>
          <cell r="D1284" t="str">
            <v>-</v>
          </cell>
          <cell r="E1284">
            <v>0</v>
          </cell>
          <cell r="K1284" t="str">
            <v>Inventories_Rec.Disp.GBV</v>
          </cell>
        </row>
        <row r="1285">
          <cell r="B1285" t="str">
            <v>Transfers In - Classes of Assets</v>
          </cell>
        </row>
        <row r="1286">
          <cell r="B1286" t="str">
            <v>Inventories_Rec.TransIn - Gross Book Value</v>
          </cell>
          <cell r="D1286" t="str">
            <v>+</v>
          </cell>
          <cell r="E1286">
            <v>0</v>
          </cell>
          <cell r="K1286" t="str">
            <v>Inventories_Rec.TransIn.GBV</v>
          </cell>
        </row>
        <row r="1287">
          <cell r="B1287" t="str">
            <v>Transfers Out - Classes of Assets</v>
          </cell>
        </row>
        <row r="1288">
          <cell r="B1288" t="str">
            <v>Inventories_Rec.TransOut - Gross Book Value</v>
          </cell>
          <cell r="D1288" t="str">
            <v>-</v>
          </cell>
          <cell r="E1288">
            <v>0</v>
          </cell>
          <cell r="K1288" t="str">
            <v>Inventories_Rec.TransOut.GBV</v>
          </cell>
        </row>
        <row r="1289">
          <cell r="B1289" t="str">
            <v>Closing Balance</v>
          </cell>
        </row>
        <row r="1290">
          <cell r="B1290" t="str">
            <v>Inventories_Rec.Closing Balance - Gross Book Value</v>
          </cell>
          <cell r="D1290" t="str">
            <v>+</v>
          </cell>
          <cell r="E1290">
            <v>0</v>
          </cell>
        </row>
        <row r="1342">
          <cell r="B1342" t="str">
            <v>PATENTS REC</v>
          </cell>
        </row>
        <row r="1343">
          <cell r="B1343" t="str">
            <v>Opening balance</v>
          </cell>
        </row>
        <row r="1344">
          <cell r="B1344" t="str">
            <v>Patents_Rec.Opening Balance - Gross Book Value</v>
          </cell>
          <cell r="D1344" t="str">
            <v>+</v>
          </cell>
          <cell r="E1344">
            <v>0</v>
          </cell>
          <cell r="K1344" t="str">
            <v>Patents_Rec.OpBal.GBV</v>
          </cell>
          <cell r="L1344" t="str">
            <v>Calculated</v>
          </cell>
        </row>
        <row r="1345">
          <cell r="B1345" t="str">
            <v>Patents_Rec.Opening Balance - Amounts Written Off</v>
          </cell>
          <cell r="D1345" t="str">
            <v>-</v>
          </cell>
          <cell r="E1345">
            <v>0</v>
          </cell>
          <cell r="F1345">
            <v>0</v>
          </cell>
          <cell r="K1345" t="str">
            <v>Patents_Rec.OpBal.AmtWOff</v>
          </cell>
          <cell r="L1345" t="str">
            <v>Calculated</v>
          </cell>
        </row>
        <row r="1346">
          <cell r="B1346" t="str">
            <v>Acquisitions</v>
          </cell>
        </row>
        <row r="1347">
          <cell r="B1347" t="str">
            <v>Patents_Rec.Capex - Gross Book Value</v>
          </cell>
          <cell r="D1347" t="str">
            <v>+</v>
          </cell>
          <cell r="E1347">
            <v>0</v>
          </cell>
          <cell r="K1347" t="str">
            <v>Patents_Rec.Capex.GBV</v>
          </cell>
          <cell r="L1347">
            <v>0</v>
          </cell>
        </row>
        <row r="1348">
          <cell r="B1348" t="str">
            <v>Patents_Rec.Capex - Amounts Written Off</v>
          </cell>
          <cell r="D1348" t="str">
            <v>-</v>
          </cell>
          <cell r="E1348">
            <v>0</v>
          </cell>
          <cell r="F1348">
            <v>0</v>
          </cell>
          <cell r="K1348" t="str">
            <v>Patents_Rec.Capex.AmtWOff</v>
          </cell>
          <cell r="L1348">
            <v>0</v>
          </cell>
        </row>
        <row r="1350">
          <cell r="B1350" t="str">
            <v>Patents_Rec.AcqBus - Gross Book Value</v>
          </cell>
          <cell r="D1350" t="str">
            <v>+</v>
          </cell>
          <cell r="E1350">
            <v>0</v>
          </cell>
          <cell r="K1350" t="str">
            <v>Patents_Rec.AcqBus.GBV</v>
          </cell>
          <cell r="L1350">
            <v>0</v>
          </cell>
        </row>
        <row r="1351">
          <cell r="B1351" t="str">
            <v>Patents_Rec.AcqBus - Amounts Written Off</v>
          </cell>
          <cell r="D1351" t="str">
            <v>-</v>
          </cell>
          <cell r="E1351">
            <v>0</v>
          </cell>
          <cell r="F1351">
            <v>0</v>
          </cell>
          <cell r="K1351" t="str">
            <v>Patents_Rec.AcqBus.AmtWOff</v>
          </cell>
          <cell r="L1351">
            <v>0</v>
          </cell>
        </row>
        <row r="1353">
          <cell r="B1353" t="str">
            <v>Patents_Rec.AcqSub - Gross Book Value</v>
          </cell>
          <cell r="D1353" t="str">
            <v>+</v>
          </cell>
          <cell r="E1353">
            <v>0</v>
          </cell>
          <cell r="K1353" t="str">
            <v>Patents_Rec.AcqSub.GBV</v>
          </cell>
          <cell r="L1353">
            <v>0</v>
          </cell>
        </row>
        <row r="1354">
          <cell r="B1354" t="str">
            <v>Patents_Rec.AcqSub - Amounts Written Off</v>
          </cell>
          <cell r="D1354" t="str">
            <v>-</v>
          </cell>
          <cell r="E1354">
            <v>0</v>
          </cell>
          <cell r="F1354">
            <v>0</v>
          </cell>
          <cell r="K1354" t="str">
            <v>Goodwill_Rec.AcqSub.AmtWOff</v>
          </cell>
          <cell r="L1354">
            <v>0</v>
          </cell>
        </row>
        <row r="1355">
          <cell r="B1355" t="str">
            <v>Disposals</v>
          </cell>
        </row>
        <row r="1356">
          <cell r="B1356" t="str">
            <v>Patents_Rec.Disp - Gross Book Value</v>
          </cell>
          <cell r="D1356" t="str">
            <v>-</v>
          </cell>
          <cell r="E1356">
            <v>0</v>
          </cell>
          <cell r="K1356" t="str">
            <v>Patents_Rec.Disp.GBV</v>
          </cell>
          <cell r="L1356">
            <v>0</v>
          </cell>
        </row>
        <row r="1357">
          <cell r="B1357" t="str">
            <v>Patents_Rec.Disp - Amounts Written Off</v>
          </cell>
          <cell r="D1357" t="str">
            <v>+</v>
          </cell>
          <cell r="E1357">
            <v>0</v>
          </cell>
          <cell r="F1357">
            <v>0</v>
          </cell>
          <cell r="K1357" t="str">
            <v>Patents_Rec.Disp.AmtWOff</v>
          </cell>
          <cell r="L1357">
            <v>0</v>
          </cell>
        </row>
        <row r="1359">
          <cell r="B1359" t="str">
            <v>Patents_Rec.DispBus - Gross Book Value</v>
          </cell>
          <cell r="D1359" t="str">
            <v>-</v>
          </cell>
          <cell r="E1359">
            <v>0</v>
          </cell>
          <cell r="K1359" t="str">
            <v>Patents_Rec.DispBus.GBV</v>
          </cell>
          <cell r="L1359">
            <v>0</v>
          </cell>
        </row>
        <row r="1360">
          <cell r="B1360" t="str">
            <v>Patents_Rec.DispBus - Amounts Written Off</v>
          </cell>
          <cell r="D1360" t="str">
            <v>+</v>
          </cell>
          <cell r="E1360">
            <v>0</v>
          </cell>
          <cell r="F1360">
            <v>0</v>
          </cell>
          <cell r="K1360" t="str">
            <v>Patents_Rec.DispBus.AmtWOff</v>
          </cell>
          <cell r="L1360">
            <v>0</v>
          </cell>
        </row>
        <row r="1362">
          <cell r="B1362" t="str">
            <v>Patents_Rec.DispSub - Gross Book Value</v>
          </cell>
          <cell r="D1362" t="str">
            <v>-</v>
          </cell>
          <cell r="E1362">
            <v>0</v>
          </cell>
          <cell r="K1362" t="str">
            <v>Patents_Rec.DispSub.GBV</v>
          </cell>
          <cell r="L1362">
            <v>0</v>
          </cell>
        </row>
        <row r="1363">
          <cell r="B1363" t="str">
            <v>Patents_Rec.DispSub - Amounts Written Off</v>
          </cell>
          <cell r="D1363" t="str">
            <v>+</v>
          </cell>
          <cell r="E1363">
            <v>0</v>
          </cell>
          <cell r="F1363">
            <v>0</v>
          </cell>
          <cell r="K1363" t="str">
            <v>Patents_Rec.DispSub.AmtWOff</v>
          </cell>
          <cell r="L1363">
            <v>0</v>
          </cell>
        </row>
        <row r="1364">
          <cell r="B1364" t="str">
            <v>Amortisation</v>
          </cell>
        </row>
        <row r="1365">
          <cell r="B1365" t="str">
            <v>Amortisation of Patents</v>
          </cell>
          <cell r="D1365" t="str">
            <v>-</v>
          </cell>
          <cell r="E1365">
            <v>0</v>
          </cell>
          <cell r="F1365">
            <v>0</v>
          </cell>
        </row>
        <row r="1366">
          <cell r="B1366" t="str">
            <v>Transfers In - Classes of Assets</v>
          </cell>
        </row>
        <row r="1367">
          <cell r="B1367" t="str">
            <v>Patents_Rec.TransIn - Gross Book Value</v>
          </cell>
          <cell r="D1367" t="str">
            <v>+</v>
          </cell>
          <cell r="E1367">
            <v>0</v>
          </cell>
          <cell r="K1367" t="str">
            <v>Patents_Rec.TransIn.GBV</v>
          </cell>
          <cell r="L1367">
            <v>0</v>
          </cell>
        </row>
        <row r="1368">
          <cell r="B1368" t="str">
            <v>Patents_Rec.TransIn - Amounts Written Off</v>
          </cell>
          <cell r="D1368" t="str">
            <v>-</v>
          </cell>
          <cell r="E1368">
            <v>0</v>
          </cell>
          <cell r="F1368">
            <v>0</v>
          </cell>
          <cell r="K1368" t="str">
            <v>Patents_Rec.TransIn.AmtWOff</v>
          </cell>
          <cell r="L1368">
            <v>0</v>
          </cell>
        </row>
        <row r="1369">
          <cell r="B1369" t="str">
            <v>Transfers Out - Classes of Assets</v>
          </cell>
        </row>
        <row r="1370">
          <cell r="B1370" t="str">
            <v>Patents_Rec.TransOut - Gross Book Value</v>
          </cell>
          <cell r="D1370" t="str">
            <v>-</v>
          </cell>
          <cell r="E1370">
            <v>0</v>
          </cell>
          <cell r="K1370" t="str">
            <v>Patents_Rec.TransOut.GBV</v>
          </cell>
          <cell r="L1370">
            <v>0</v>
          </cell>
        </row>
        <row r="1371">
          <cell r="B1371" t="str">
            <v>Patents_Rec.TransOut - Amounts Written Off</v>
          </cell>
          <cell r="D1371" t="str">
            <v>+</v>
          </cell>
          <cell r="E1371">
            <v>0</v>
          </cell>
          <cell r="F1371">
            <v>0</v>
          </cell>
          <cell r="K1371" t="str">
            <v>Patents_Rec.TransOut.AmtWOff</v>
          </cell>
          <cell r="L1371">
            <v>0</v>
          </cell>
        </row>
        <row r="1372">
          <cell r="B1372" t="str">
            <v>Other Movements</v>
          </cell>
        </row>
        <row r="1373">
          <cell r="B1373" t="str">
            <v>Patents_Rec.OthMvmt - Gross Book Value</v>
          </cell>
          <cell r="D1373" t="str">
            <v>+</v>
          </cell>
          <cell r="E1373">
            <v>0</v>
          </cell>
          <cell r="K1373" t="str">
            <v>Patents_Rec.OthMvmt.GBV</v>
          </cell>
          <cell r="L1373">
            <v>0</v>
          </cell>
        </row>
        <row r="1374">
          <cell r="B1374" t="str">
            <v>Patents_Rec.OthMvmt - Amounts Written Off</v>
          </cell>
          <cell r="D1374" t="str">
            <v>-</v>
          </cell>
          <cell r="E1374">
            <v>0</v>
          </cell>
          <cell r="F1374">
            <v>0</v>
          </cell>
          <cell r="K1374" t="str">
            <v>Patents_Rec.OthMvmt.AmtWOff</v>
          </cell>
          <cell r="L1374">
            <v>0</v>
          </cell>
        </row>
        <row r="1375">
          <cell r="B1375" t="str">
            <v>Closing Balance</v>
          </cell>
        </row>
        <row r="1376">
          <cell r="B1376" t="str">
            <v>Patents_Rec.Closing Balance - Gross Book Value</v>
          </cell>
          <cell r="D1376" t="str">
            <v>+</v>
          </cell>
          <cell r="E1376">
            <v>0</v>
          </cell>
          <cell r="K1376" t="str">
            <v>Patents_Rec.ClBal.GBV</v>
          </cell>
          <cell r="L1376" t="str">
            <v>Calculated</v>
          </cell>
        </row>
        <row r="1377">
          <cell r="B1377" t="str">
            <v>Patents_Rec.Closing Balance - Amounts Written Off</v>
          </cell>
          <cell r="D1377" t="str">
            <v>-</v>
          </cell>
          <cell r="E1377">
            <v>0</v>
          </cell>
          <cell r="F1377">
            <v>0</v>
          </cell>
          <cell r="K1377" t="str">
            <v>Patents_Rec.ClBal.AmtWOff</v>
          </cell>
          <cell r="L1377" t="str">
            <v>Calculated</v>
          </cell>
        </row>
        <row r="1378">
          <cell r="E1378">
            <v>0</v>
          </cell>
        </row>
        <row r="1379">
          <cell r="E1379">
            <v>0</v>
          </cell>
        </row>
        <row r="1468">
          <cell r="B1468" t="str">
            <v>PROVISION FOR EMPLOYEE BENEFITS Annual Leave</v>
          </cell>
        </row>
        <row r="1469">
          <cell r="B1469" t="str">
            <v>Opening Balance</v>
          </cell>
          <cell r="D1469" t="str">
            <v>+</v>
          </cell>
          <cell r="E1469">
            <v>0</v>
          </cell>
          <cell r="F1469">
            <v>0</v>
          </cell>
        </row>
        <row r="1470">
          <cell r="B1470" t="str">
            <v xml:space="preserve"> Exchange adjustment</v>
          </cell>
          <cell r="D1470" t="str">
            <v>+</v>
          </cell>
          <cell r="E1470">
            <v>0</v>
          </cell>
          <cell r="F1470">
            <v>0</v>
          </cell>
        </row>
        <row r="1471">
          <cell r="B1471" t="str">
            <v xml:space="preserve">Transfer from/(to) profits   </v>
          </cell>
          <cell r="D1471" t="str">
            <v>+</v>
          </cell>
          <cell r="E1471">
            <v>0</v>
          </cell>
          <cell r="F1471">
            <v>0</v>
          </cell>
        </row>
        <row r="1472">
          <cell r="B1472" t="str">
            <v xml:space="preserve">Transfer from/(to) </v>
          </cell>
          <cell r="D1472" t="str">
            <v>+</v>
          </cell>
          <cell r="E1472">
            <v>0</v>
          </cell>
          <cell r="F1472">
            <v>0</v>
          </cell>
        </row>
        <row r="1473">
          <cell r="B1473" t="str">
            <v>Payments</v>
          </cell>
          <cell r="D1473" t="str">
            <v>-</v>
          </cell>
          <cell r="E1473">
            <v>0</v>
          </cell>
          <cell r="F1473">
            <v>0</v>
          </cell>
        </row>
        <row r="1474">
          <cell r="B1474" t="str">
            <v>Controlled Entities Acquisition &amp; Disposal</v>
          </cell>
          <cell r="D1474" t="str">
            <v>+</v>
          </cell>
          <cell r="E1474">
            <v>0</v>
          </cell>
          <cell r="F1474">
            <v>0</v>
          </cell>
        </row>
        <row r="1475">
          <cell r="B1475" t="str">
            <v>Other Movements</v>
          </cell>
          <cell r="D1475" t="str">
            <v>+</v>
          </cell>
          <cell r="E1475">
            <v>0</v>
          </cell>
          <cell r="F1475">
            <v>0</v>
          </cell>
        </row>
        <row r="1476">
          <cell r="B1476" t="str">
            <v/>
          </cell>
          <cell r="E1476">
            <v>0</v>
          </cell>
          <cell r="F1476">
            <v>0</v>
          </cell>
        </row>
        <row r="1477">
          <cell r="B1477" t="str">
            <v>Closing Balance</v>
          </cell>
          <cell r="E1477">
            <v>0</v>
          </cell>
          <cell r="F1477">
            <v>0</v>
          </cell>
        </row>
        <row r="1479">
          <cell r="B1479" t="str">
            <v>PROVISION FOR EMPLOYEE BENEFITS Long Service Leave</v>
          </cell>
        </row>
        <row r="1480">
          <cell r="B1480" t="str">
            <v>Opening Balance</v>
          </cell>
          <cell r="D1480" t="str">
            <v>+</v>
          </cell>
          <cell r="E1480">
            <v>0</v>
          </cell>
          <cell r="F1480">
            <v>0</v>
          </cell>
        </row>
        <row r="1481">
          <cell r="B1481" t="str">
            <v xml:space="preserve"> Exchange adjustment</v>
          </cell>
          <cell r="D1481" t="str">
            <v>+</v>
          </cell>
          <cell r="E1481">
            <v>0</v>
          </cell>
          <cell r="F1481">
            <v>0</v>
          </cell>
        </row>
        <row r="1482">
          <cell r="B1482" t="str">
            <v xml:space="preserve">Transfer from/(to) profits   </v>
          </cell>
          <cell r="D1482" t="str">
            <v>+</v>
          </cell>
          <cell r="E1482">
            <v>0</v>
          </cell>
          <cell r="F1482">
            <v>0</v>
          </cell>
        </row>
        <row r="1483">
          <cell r="B1483" t="str">
            <v xml:space="preserve">Transfer from/(to) </v>
          </cell>
          <cell r="D1483" t="str">
            <v>+</v>
          </cell>
          <cell r="E1483">
            <v>0</v>
          </cell>
          <cell r="F1483">
            <v>0</v>
          </cell>
        </row>
        <row r="1484">
          <cell r="B1484" t="str">
            <v>Payments</v>
          </cell>
          <cell r="D1484" t="str">
            <v>-</v>
          </cell>
          <cell r="E1484">
            <v>0</v>
          </cell>
          <cell r="F1484">
            <v>0</v>
          </cell>
        </row>
        <row r="1485">
          <cell r="B1485" t="str">
            <v>Controlled Entities Acquisition &amp; Disposal</v>
          </cell>
          <cell r="D1485" t="str">
            <v>+</v>
          </cell>
          <cell r="E1485">
            <v>0</v>
          </cell>
          <cell r="F1485">
            <v>0</v>
          </cell>
        </row>
        <row r="1486">
          <cell r="B1486" t="str">
            <v>Other Movements</v>
          </cell>
          <cell r="D1486" t="str">
            <v>+</v>
          </cell>
          <cell r="E1486">
            <v>0</v>
          </cell>
          <cell r="F1486">
            <v>0</v>
          </cell>
        </row>
        <row r="1487">
          <cell r="B1487" t="str">
            <v/>
          </cell>
          <cell r="E1487">
            <v>0</v>
          </cell>
          <cell r="F1487">
            <v>0</v>
          </cell>
        </row>
        <row r="1488">
          <cell r="B1488" t="str">
            <v>Closing Balance</v>
          </cell>
          <cell r="E1488">
            <v>0</v>
          </cell>
          <cell r="F1488">
            <v>0</v>
          </cell>
        </row>
        <row r="1490">
          <cell r="B1490" t="str">
            <v>PROVISION FOR EMPLOYEE BENEFITS Wcomp Self Insured</v>
          </cell>
        </row>
        <row r="1491">
          <cell r="B1491" t="str">
            <v>Opening Balance</v>
          </cell>
          <cell r="D1491" t="str">
            <v>+</v>
          </cell>
          <cell r="E1491">
            <v>0</v>
          </cell>
          <cell r="F1491">
            <v>0</v>
          </cell>
        </row>
        <row r="1492">
          <cell r="B1492" t="str">
            <v xml:space="preserve"> Exchange adjustment</v>
          </cell>
          <cell r="D1492" t="str">
            <v>+</v>
          </cell>
          <cell r="E1492">
            <v>0</v>
          </cell>
          <cell r="F1492">
            <v>0</v>
          </cell>
        </row>
        <row r="1493">
          <cell r="B1493" t="str">
            <v xml:space="preserve">Transfer from/(to) profits   </v>
          </cell>
          <cell r="D1493" t="str">
            <v>+</v>
          </cell>
          <cell r="E1493">
            <v>0</v>
          </cell>
          <cell r="F1493">
            <v>0</v>
          </cell>
        </row>
        <row r="1494">
          <cell r="B1494" t="str">
            <v xml:space="preserve">Transfer from/(to) </v>
          </cell>
          <cell r="D1494" t="str">
            <v>+</v>
          </cell>
          <cell r="E1494">
            <v>0</v>
          </cell>
          <cell r="F1494">
            <v>0</v>
          </cell>
        </row>
        <row r="1495">
          <cell r="B1495" t="str">
            <v>Payments</v>
          </cell>
          <cell r="D1495" t="str">
            <v>-</v>
          </cell>
          <cell r="E1495">
            <v>0</v>
          </cell>
          <cell r="F1495">
            <v>0</v>
          </cell>
        </row>
        <row r="1496">
          <cell r="B1496" t="str">
            <v>Controlled Entities Acquisition &amp; Disposal</v>
          </cell>
          <cell r="D1496" t="str">
            <v>+</v>
          </cell>
          <cell r="E1496">
            <v>0</v>
          </cell>
          <cell r="F1496">
            <v>0</v>
          </cell>
        </row>
        <row r="1497">
          <cell r="B1497" t="str">
            <v>Other Movements</v>
          </cell>
          <cell r="D1497" t="str">
            <v>+</v>
          </cell>
          <cell r="E1497">
            <v>0</v>
          </cell>
          <cell r="F1497">
            <v>0</v>
          </cell>
        </row>
        <row r="1498">
          <cell r="B1498" t="str">
            <v/>
          </cell>
          <cell r="E1498">
            <v>0</v>
          </cell>
          <cell r="F1498">
            <v>0</v>
          </cell>
        </row>
        <row r="1499">
          <cell r="B1499" t="str">
            <v>Closing Balance</v>
          </cell>
          <cell r="E1499">
            <v>0</v>
          </cell>
          <cell r="F1499">
            <v>0</v>
          </cell>
        </row>
        <row r="1501">
          <cell r="B1501" t="str">
            <v>PROVISION FOR EMPLOYEE BENEFITS Redundancy</v>
          </cell>
        </row>
        <row r="1502">
          <cell r="B1502" t="str">
            <v>Opening Balance</v>
          </cell>
          <cell r="D1502" t="str">
            <v>+</v>
          </cell>
          <cell r="E1502">
            <v>0</v>
          </cell>
          <cell r="F1502">
            <v>0</v>
          </cell>
        </row>
        <row r="1503">
          <cell r="B1503" t="str">
            <v xml:space="preserve"> Exchange adjustment</v>
          </cell>
          <cell r="D1503" t="str">
            <v>+</v>
          </cell>
          <cell r="E1503">
            <v>0</v>
          </cell>
          <cell r="F1503">
            <v>0</v>
          </cell>
        </row>
        <row r="1504">
          <cell r="B1504" t="str">
            <v xml:space="preserve">Transfer from/(to) profits   </v>
          </cell>
          <cell r="D1504" t="str">
            <v>+</v>
          </cell>
          <cell r="E1504">
            <v>0</v>
          </cell>
          <cell r="F1504">
            <v>0</v>
          </cell>
        </row>
        <row r="1505">
          <cell r="B1505" t="str">
            <v xml:space="preserve">Transfer from/(to) </v>
          </cell>
          <cell r="D1505" t="str">
            <v>+</v>
          </cell>
          <cell r="E1505">
            <v>0</v>
          </cell>
          <cell r="F1505">
            <v>0</v>
          </cell>
        </row>
        <row r="1506">
          <cell r="B1506" t="str">
            <v>Payments</v>
          </cell>
          <cell r="D1506" t="str">
            <v>-</v>
          </cell>
          <cell r="E1506">
            <v>0</v>
          </cell>
          <cell r="F1506">
            <v>0</v>
          </cell>
        </row>
        <row r="1507">
          <cell r="B1507" t="str">
            <v>Controlled Entities Acquisition &amp; Disposal</v>
          </cell>
          <cell r="D1507" t="str">
            <v>+</v>
          </cell>
          <cell r="E1507">
            <v>0</v>
          </cell>
          <cell r="F1507">
            <v>0</v>
          </cell>
        </row>
        <row r="1508">
          <cell r="B1508" t="str">
            <v>Other Movements</v>
          </cell>
          <cell r="D1508" t="str">
            <v>+</v>
          </cell>
          <cell r="E1508">
            <v>0</v>
          </cell>
          <cell r="F1508">
            <v>0</v>
          </cell>
        </row>
        <row r="1509">
          <cell r="B1509" t="str">
            <v/>
          </cell>
          <cell r="E1509">
            <v>0</v>
          </cell>
          <cell r="F1509">
            <v>0</v>
          </cell>
        </row>
        <row r="1510">
          <cell r="B1510" t="str">
            <v>Closing Balance</v>
          </cell>
          <cell r="E1510">
            <v>0</v>
          </cell>
          <cell r="F1510">
            <v>0</v>
          </cell>
        </row>
        <row r="1512">
          <cell r="B1512" t="str">
            <v>PROVISION FOR EMPLOYEE BENEFITS Other</v>
          </cell>
        </row>
        <row r="1513">
          <cell r="B1513" t="str">
            <v>Opening Balance</v>
          </cell>
          <cell r="D1513" t="str">
            <v>+</v>
          </cell>
          <cell r="E1513">
            <v>0</v>
          </cell>
          <cell r="F1513">
            <v>0</v>
          </cell>
        </row>
        <row r="1514">
          <cell r="B1514" t="str">
            <v xml:space="preserve"> Exchange adjustment</v>
          </cell>
          <cell r="D1514" t="str">
            <v>+</v>
          </cell>
          <cell r="E1514">
            <v>0</v>
          </cell>
          <cell r="F1514">
            <v>0</v>
          </cell>
        </row>
        <row r="1515">
          <cell r="B1515" t="str">
            <v xml:space="preserve">Transfer from/(to) profits   </v>
          </cell>
          <cell r="D1515" t="str">
            <v>+</v>
          </cell>
          <cell r="E1515">
            <v>0</v>
          </cell>
          <cell r="F1515">
            <v>0</v>
          </cell>
        </row>
        <row r="1516">
          <cell r="B1516" t="str">
            <v xml:space="preserve">Transfer from/(to) </v>
          </cell>
          <cell r="D1516" t="str">
            <v>+</v>
          </cell>
          <cell r="E1516">
            <v>0</v>
          </cell>
          <cell r="F1516">
            <v>0</v>
          </cell>
        </row>
        <row r="1517">
          <cell r="B1517" t="str">
            <v>Payments</v>
          </cell>
          <cell r="D1517" t="str">
            <v>-</v>
          </cell>
          <cell r="E1517">
            <v>0</v>
          </cell>
          <cell r="F1517">
            <v>0</v>
          </cell>
        </row>
        <row r="1518">
          <cell r="B1518" t="str">
            <v>Controlled Entities Acquisition &amp; Disposal</v>
          </cell>
          <cell r="D1518" t="str">
            <v>+</v>
          </cell>
          <cell r="E1518">
            <v>0</v>
          </cell>
          <cell r="F1518">
            <v>0</v>
          </cell>
        </row>
        <row r="1519">
          <cell r="B1519" t="str">
            <v>Other Movements</v>
          </cell>
          <cell r="D1519" t="str">
            <v>+</v>
          </cell>
          <cell r="E1519">
            <v>0</v>
          </cell>
          <cell r="F1519">
            <v>0</v>
          </cell>
        </row>
        <row r="1520">
          <cell r="B1520" t="str">
            <v/>
          </cell>
          <cell r="E1520">
            <v>0</v>
          </cell>
          <cell r="F1520">
            <v>0</v>
          </cell>
        </row>
        <row r="1521">
          <cell r="B1521" t="str">
            <v>Closing Balance</v>
          </cell>
          <cell r="E1521">
            <v>0</v>
          </cell>
          <cell r="F1521">
            <v>0</v>
          </cell>
        </row>
        <row r="1524">
          <cell r="B1524" t="str">
            <v>ANALYSIS OF MOVEMENT IN LABOUR PROVISIONS</v>
          </cell>
        </row>
        <row r="1525">
          <cell r="B1525" t="str">
            <v>Inc/(Dec) in Labour Provs - Aust</v>
          </cell>
          <cell r="E1525">
            <v>0</v>
          </cell>
          <cell r="F1525">
            <v>0</v>
          </cell>
        </row>
        <row r="1526">
          <cell r="B1526" t="str">
            <v>Inc/(Dec) in Labour Provs - o/s Aust</v>
          </cell>
          <cell r="E1526">
            <v>0</v>
          </cell>
          <cell r="F1526">
            <v>0</v>
          </cell>
        </row>
        <row r="1527">
          <cell r="B1527" t="str">
            <v/>
          </cell>
          <cell r="E1527">
            <v>0</v>
          </cell>
          <cell r="F1527">
            <v>0</v>
          </cell>
        </row>
        <row r="1528">
          <cell r="E1528">
            <v>0</v>
          </cell>
          <cell r="F1528">
            <v>0</v>
          </cell>
        </row>
        <row r="2631">
          <cell r="B2631" t="str">
            <v>PROFIT IN STOCK ELIMINATION (PISE)</v>
          </cell>
        </row>
        <row r="2633">
          <cell r="B2633" t="str">
            <v>Tonnes Held ex S&amp;CD, Flat Products Australia</v>
          </cell>
        </row>
        <row r="2634">
          <cell r="B2634" t="str">
            <v>Zincalume</v>
          </cell>
          <cell r="E2634">
            <v>0</v>
          </cell>
          <cell r="F2634">
            <v>0</v>
          </cell>
        </row>
        <row r="2635">
          <cell r="B2635" t="str">
            <v>Coil at Supracote</v>
          </cell>
          <cell r="E2635">
            <v>0</v>
          </cell>
          <cell r="F2635">
            <v>0</v>
          </cell>
        </row>
        <row r="2636">
          <cell r="B2636" t="str">
            <v xml:space="preserve">S&amp;CD Coil - Tonnes at International </v>
          </cell>
          <cell r="E2636">
            <v>0</v>
          </cell>
          <cell r="F2636">
            <v>0</v>
          </cell>
        </row>
        <row r="2638">
          <cell r="B2638" t="str">
            <v>Tonnes Held ex BHP Steel Malaysia</v>
          </cell>
        </row>
        <row r="2639">
          <cell r="B2639" t="str">
            <v>BSM Colorbond at rollformers - Tonnes</v>
          </cell>
          <cell r="E2639">
            <v>0</v>
          </cell>
          <cell r="F2639">
            <v>0</v>
          </cell>
        </row>
        <row r="2640">
          <cell r="B2640" t="str">
            <v>BSM Zincalume at rollformers - Tonnes</v>
          </cell>
          <cell r="E2640">
            <v>0</v>
          </cell>
          <cell r="F2640">
            <v>0</v>
          </cell>
        </row>
        <row r="2643">
          <cell r="B2643" t="str">
            <v>Tonnes Held ex BHP Steel Thailand</v>
          </cell>
        </row>
        <row r="2644">
          <cell r="B2644" t="str">
            <v>BST Colorbond at rollformers - Tonnes</v>
          </cell>
          <cell r="E2644">
            <v>0</v>
          </cell>
          <cell r="F2644">
            <v>0</v>
          </cell>
        </row>
        <row r="2645">
          <cell r="B2645" t="str">
            <v>BST Zincalume at rollformers - Tonnes</v>
          </cell>
          <cell r="E2645">
            <v>0</v>
          </cell>
          <cell r="F2645">
            <v>0</v>
          </cell>
        </row>
        <row r="2646">
          <cell r="B2646" t="str">
            <v>BST Cold Rolled at BSM - Tonnes</v>
          </cell>
          <cell r="E2646">
            <v>0</v>
          </cell>
          <cell r="F2646">
            <v>0</v>
          </cell>
        </row>
        <row r="2648">
          <cell r="B2648" t="str">
            <v>Tonnes Held ex BHP Steel Indonesia</v>
          </cell>
        </row>
        <row r="2649">
          <cell r="B2649" t="str">
            <v>BSI Colorbond at rollformers - Tonnes</v>
          </cell>
          <cell r="E2649">
            <v>0</v>
          </cell>
        </row>
        <row r="2650">
          <cell r="B2650" t="str">
            <v>BSI Zincalume at rollformers - Tonnes</v>
          </cell>
          <cell r="E2650">
            <v>0</v>
          </cell>
        </row>
        <row r="2652">
          <cell r="B2652" t="str">
            <v>Tonnes Held ex CSA</v>
          </cell>
        </row>
        <row r="2653">
          <cell r="B2653" t="str">
            <v>CSA Cold Rolled at BSM - Tonnes</v>
          </cell>
          <cell r="E2653">
            <v>0</v>
          </cell>
          <cell r="F2653">
            <v>0</v>
          </cell>
        </row>
        <row r="2655">
          <cell r="B2655" t="str">
            <v>Tonnes Held ex Packaging Products</v>
          </cell>
        </row>
        <row r="2678">
          <cell r="E2678">
            <v>0</v>
          </cell>
        </row>
        <row r="2787">
          <cell r="B2787" t="str">
            <v>VALIDATION ERRORS</v>
          </cell>
        </row>
        <row r="2789">
          <cell r="B2789" t="str">
            <v>External sales</v>
          </cell>
          <cell r="E2789">
            <v>0</v>
          </cell>
        </row>
        <row r="2790">
          <cell r="B2790" t="str">
            <v>External sales - Goods or Services</v>
          </cell>
          <cell r="E2790">
            <v>0</v>
          </cell>
          <cell r="F2790" t="str">
            <v/>
          </cell>
        </row>
        <row r="2791">
          <cell r="B2791" t="str">
            <v>Inter Co sales</v>
          </cell>
          <cell r="E2791">
            <v>0</v>
          </cell>
          <cell r="F2791" t="str">
            <v/>
          </cell>
        </row>
        <row r="2792">
          <cell r="B2792" t="str">
            <v>External sales - Geographical - Production Source</v>
          </cell>
          <cell r="E2792">
            <v>0</v>
          </cell>
          <cell r="F2792" t="str">
            <v/>
          </cell>
        </row>
        <row r="2793">
          <cell r="B2793" t="str">
            <v>Sales Customer Location Analysis - External</v>
          </cell>
          <cell r="E2793">
            <v>0</v>
          </cell>
          <cell r="F2793" t="str">
            <v/>
          </cell>
        </row>
        <row r="2794">
          <cell r="B2794" t="str">
            <v>Sales Customer Geographical Analysis - External Export</v>
          </cell>
          <cell r="E2794">
            <v>0</v>
          </cell>
          <cell r="F2794" t="str">
            <v/>
          </cell>
        </row>
        <row r="2795">
          <cell r="B2795" t="str">
            <v>Sales Customer Geographical Analysis - External Overseas</v>
          </cell>
          <cell r="E2795">
            <v>0</v>
          </cell>
          <cell r="F2795" t="str">
            <v/>
          </cell>
        </row>
        <row r="2796">
          <cell r="B2796" t="str">
            <v>Sales Customer Location Analysis - Intra Business</v>
          </cell>
          <cell r="E2796">
            <v>0</v>
          </cell>
          <cell r="F2796" t="str">
            <v/>
          </cell>
        </row>
        <row r="2797">
          <cell r="B2797" t="str">
            <v>Sales Customer Location Analysis - Inter Business</v>
          </cell>
          <cell r="E2797">
            <v>0</v>
          </cell>
          <cell r="F2797" t="str">
            <v/>
          </cell>
        </row>
        <row r="2798">
          <cell r="B2798" t="str">
            <v>Domestic Sales equals Aust. Customer Location</v>
          </cell>
          <cell r="E2798">
            <v>0</v>
          </cell>
          <cell r="F2798" t="str">
            <v/>
          </cell>
        </row>
        <row r="2799">
          <cell r="B2799" t="str">
            <v>Sales ex BHP equals Export Sales</v>
          </cell>
          <cell r="E2799">
            <v>0</v>
          </cell>
          <cell r="F2799" t="str">
            <v/>
          </cell>
        </row>
        <row r="2800">
          <cell r="B2800" t="str">
            <v>Steel Sales (4) Overseas Sales</v>
          </cell>
          <cell r="E2800">
            <v>0</v>
          </cell>
          <cell r="F2800" t="str">
            <v/>
          </cell>
        </row>
        <row r="2801">
          <cell r="B2801" t="str">
            <v>External Sales ex BHP Aust equals Aust Produced</v>
          </cell>
          <cell r="E2801">
            <v>0</v>
          </cell>
          <cell r="F2801" t="str">
            <v/>
          </cell>
        </row>
        <row r="2802">
          <cell r="B2802" t="str">
            <v>Total I/C sales Equals I/C by Customer</v>
          </cell>
          <cell r="E2802">
            <v>0</v>
          </cell>
          <cell r="F2802" t="str">
            <v/>
          </cell>
        </row>
        <row r="2803">
          <cell r="B2803" t="str">
            <v>Depreciation</v>
          </cell>
          <cell r="E2803">
            <v>0</v>
          </cell>
          <cell r="F2803" t="str">
            <v/>
          </cell>
        </row>
        <row r="2804">
          <cell r="B2804" t="str">
            <v>Depreciation Analysis</v>
          </cell>
          <cell r="E2804">
            <v>0</v>
          </cell>
          <cell r="F2804" t="str">
            <v/>
          </cell>
        </row>
        <row r="2805">
          <cell r="B2805" t="str">
            <v>Cost of Sales</v>
          </cell>
          <cell r="E2805">
            <v>0</v>
          </cell>
          <cell r="F2805" t="str">
            <v/>
          </cell>
        </row>
        <row r="2806">
          <cell r="B2806" t="str">
            <v>Management/Guarantee Fees Paid - Non Nopat</v>
          </cell>
          <cell r="E2806">
            <v>0</v>
          </cell>
          <cell r="F2806" t="str">
            <v/>
          </cell>
        </row>
        <row r="2807">
          <cell r="B2807" t="str">
            <v>Geographic Analysis - Operating Profit B4 Tax- Nopat</v>
          </cell>
          <cell r="E2807">
            <v>0</v>
          </cell>
          <cell r="F2807" t="str">
            <v/>
          </cell>
        </row>
        <row r="2808">
          <cell r="B2808" t="str">
            <v>Geographic Analysis - Operating Profit After Tax- Nopat</v>
          </cell>
          <cell r="E2808">
            <v>0</v>
          </cell>
          <cell r="F2808" t="str">
            <v/>
          </cell>
        </row>
        <row r="2809">
          <cell r="B2809" t="str">
            <v xml:space="preserve">Geographic Analysis - Other Revenue </v>
          </cell>
          <cell r="E2809">
            <v>0</v>
          </cell>
        </row>
        <row r="2810">
          <cell r="B2810" t="str">
            <v>Geographic Analysis - Other Revenue External</v>
          </cell>
          <cell r="E2810">
            <v>0</v>
          </cell>
          <cell r="F2810" t="str">
            <v/>
          </cell>
        </row>
        <row r="2811">
          <cell r="B2811" t="str">
            <v>Related Parties - External Sales</v>
          </cell>
          <cell r="E2811">
            <v>0</v>
          </cell>
          <cell r="F2811" t="str">
            <v/>
          </cell>
        </row>
        <row r="2812">
          <cell r="B2812" t="str">
            <v>Related Parties - Interest Income External Nopat</v>
          </cell>
          <cell r="E2812">
            <v>0</v>
          </cell>
          <cell r="F2812" t="str">
            <v/>
          </cell>
        </row>
        <row r="2813">
          <cell r="B2813" t="str">
            <v>Related Parties - Interest Income External Non Nopat</v>
          </cell>
          <cell r="E2813">
            <v>0</v>
          </cell>
          <cell r="F2813" t="str">
            <v/>
          </cell>
        </row>
        <row r="2814">
          <cell r="B2814" t="str">
            <v>Related Parties - Dividend Income External</v>
          </cell>
          <cell r="E2814">
            <v>0</v>
          </cell>
          <cell r="F2814" t="str">
            <v/>
          </cell>
        </row>
        <row r="2815">
          <cell r="B2815" t="str">
            <v>Related Parties - Interest Expense External</v>
          </cell>
          <cell r="E2815">
            <v>0</v>
          </cell>
          <cell r="F2815" t="str">
            <v/>
          </cell>
        </row>
        <row r="2816">
          <cell r="B2816" t="str">
            <v>Balance Sheet</v>
          </cell>
          <cell r="E2816">
            <v>0</v>
          </cell>
          <cell r="F2816" t="str">
            <v/>
          </cell>
        </row>
        <row r="2817">
          <cell r="B2817" t="str">
            <v>Prima Facie - Op. Profit- Nopat</v>
          </cell>
          <cell r="E2817">
            <v>0</v>
          </cell>
          <cell r="F2817" t="str">
            <v/>
          </cell>
        </row>
        <row r="2818">
          <cell r="B2818" t="str">
            <v>Prima Facie - Op. Profit - Non Nopat</v>
          </cell>
          <cell r="E2818">
            <v>0</v>
          </cell>
          <cell r="F2818" t="str">
            <v/>
          </cell>
        </row>
        <row r="2819">
          <cell r="B2819" t="str">
            <v>Tax allocation - Nopat</v>
          </cell>
          <cell r="E2819">
            <v>0</v>
          </cell>
          <cell r="F2819" t="str">
            <v/>
          </cell>
        </row>
        <row r="2820">
          <cell r="B2820" t="str">
            <v>Tax allocation - Non Nopat</v>
          </cell>
          <cell r="E2820">
            <v>0</v>
          </cell>
          <cell r="F2820" t="str">
            <v/>
          </cell>
        </row>
        <row r="2821">
          <cell r="B2821" t="str">
            <v>Geographic Segmentation -Current Tax Expense</v>
          </cell>
          <cell r="E2821">
            <v>0</v>
          </cell>
          <cell r="F2821" t="str">
            <v/>
          </cell>
        </row>
        <row r="2822">
          <cell r="B2822" t="str">
            <v>Geographic Segmentation -Deferred Tax Expense</v>
          </cell>
          <cell r="E2822">
            <v>0</v>
          </cell>
          <cell r="F2822" t="str">
            <v/>
          </cell>
        </row>
        <row r="2823">
          <cell r="B2823" t="str">
            <v>FITB - Closing Balance - Nopat</v>
          </cell>
          <cell r="E2823">
            <v>0</v>
          </cell>
          <cell r="F2823" t="str">
            <v/>
          </cell>
        </row>
        <row r="2824">
          <cell r="B2824" t="str">
            <v>FITB - Closing Balance - Non Nopat</v>
          </cell>
          <cell r="E2824">
            <v>0</v>
          </cell>
          <cell r="F2824" t="str">
            <v/>
          </cell>
        </row>
        <row r="2825">
          <cell r="B2825" t="str">
            <v>Deferred Tax - Closing Balance - Nopat</v>
          </cell>
          <cell r="E2825">
            <v>0</v>
          </cell>
          <cell r="F2825" t="str">
            <v/>
          </cell>
        </row>
        <row r="2826">
          <cell r="B2826" t="str">
            <v>Deferred Tax - Closing Balance - Non Nopat</v>
          </cell>
          <cell r="E2826">
            <v>0</v>
          </cell>
          <cell r="F2826" t="str">
            <v/>
          </cell>
        </row>
        <row r="2827">
          <cell r="B2827" t="str">
            <v>Current Period Deferred tax Expense - Nopat</v>
          </cell>
          <cell r="E2827">
            <v>0</v>
          </cell>
          <cell r="F2827" t="str">
            <v/>
          </cell>
        </row>
        <row r="2828">
          <cell r="B2828" t="str">
            <v>Current Period Deferred tax Expense - Non Nopat</v>
          </cell>
          <cell r="E2828">
            <v>0</v>
          </cell>
          <cell r="F2828" t="str">
            <v/>
          </cell>
        </row>
        <row r="2829">
          <cell r="B2829" t="str">
            <v>Deferred Tax Provision</v>
          </cell>
          <cell r="E2829">
            <v>0</v>
          </cell>
          <cell r="F2829" t="str">
            <v/>
          </cell>
        </row>
        <row r="2830">
          <cell r="B2830" t="str">
            <v>Prov for Tax - Closing Balance - Nopat</v>
          </cell>
          <cell r="E2830">
            <v>0</v>
          </cell>
          <cell r="F2830" t="str">
            <v/>
          </cell>
        </row>
        <row r="2831">
          <cell r="B2831" t="str">
            <v>Prov for Tax - Closing Balance - Non Nopat</v>
          </cell>
          <cell r="E2831">
            <v>0</v>
          </cell>
          <cell r="F2831" t="str">
            <v/>
          </cell>
        </row>
        <row r="2832">
          <cell r="B2832" t="str">
            <v>Cash Swept/Non Swept</v>
          </cell>
          <cell r="E2832">
            <v>0</v>
          </cell>
          <cell r="F2832" t="str">
            <v/>
          </cell>
        </row>
        <row r="2833">
          <cell r="B2833" t="str">
            <v xml:space="preserve">Land &amp; Building </v>
          </cell>
          <cell r="E2833">
            <v>0</v>
          </cell>
          <cell r="F2833" t="str">
            <v/>
          </cell>
        </row>
        <row r="2834">
          <cell r="B2834" t="str">
            <v>Plant &amp; Machinery</v>
          </cell>
          <cell r="E2834">
            <v>0</v>
          </cell>
          <cell r="F2834" t="str">
            <v/>
          </cell>
        </row>
        <row r="2835">
          <cell r="B2835" t="str">
            <v>Capitalised Interest</v>
          </cell>
          <cell r="E2835">
            <v>0</v>
          </cell>
          <cell r="F2835" t="str">
            <v/>
          </cell>
        </row>
        <row r="2836">
          <cell r="B2836" t="str">
            <v>Inventories</v>
          </cell>
          <cell r="E2836">
            <v>0</v>
          </cell>
          <cell r="F2836" t="str">
            <v/>
          </cell>
        </row>
        <row r="2837">
          <cell r="B2837" t="str">
            <v>Goodwill</v>
          </cell>
          <cell r="E2837">
            <v>0</v>
          </cell>
          <cell r="F2837" t="str">
            <v/>
          </cell>
        </row>
        <row r="2838">
          <cell r="B2838" t="str">
            <v>Patents</v>
          </cell>
          <cell r="E2838">
            <v>0</v>
          </cell>
          <cell r="F2838" t="str">
            <v/>
          </cell>
        </row>
        <row r="2839">
          <cell r="B2839" t="str">
            <v xml:space="preserve">Other FA Investments </v>
          </cell>
          <cell r="E2839">
            <v>0</v>
          </cell>
          <cell r="F2839" t="str">
            <v/>
          </cell>
        </row>
        <row r="2840">
          <cell r="B2840" t="str">
            <v>Investment Rec 2</v>
          </cell>
          <cell r="E2840">
            <v>0</v>
          </cell>
        </row>
        <row r="2841">
          <cell r="B2841" t="str">
            <v>Total Expenditure PPE</v>
          </cell>
          <cell r="E2841">
            <v>0</v>
          </cell>
          <cell r="F2841" t="str">
            <v/>
          </cell>
        </row>
        <row r="2842">
          <cell r="B2842" t="str">
            <v>Total Accumulated Depreciation PPE</v>
          </cell>
          <cell r="E2842">
            <v>0</v>
          </cell>
          <cell r="F2842" t="str">
            <v/>
          </cell>
        </row>
        <row r="2843">
          <cell r="B2843" t="str">
            <v>Total Disposal PPE</v>
          </cell>
          <cell r="E2843">
            <v>0</v>
          </cell>
          <cell r="F2843" t="str">
            <v/>
          </cell>
        </row>
        <row r="2844">
          <cell r="B2844" t="str">
            <v>Movement GBV PPE</v>
          </cell>
          <cell r="E2844">
            <v>0</v>
          </cell>
          <cell r="F2844" t="str">
            <v/>
          </cell>
        </row>
        <row r="2845">
          <cell r="B2845" t="str">
            <v>Movement Depreciation PPE</v>
          </cell>
          <cell r="E2845">
            <v>0</v>
          </cell>
          <cell r="F2845" t="str">
            <v/>
          </cell>
        </row>
        <row r="2846">
          <cell r="B2846" t="str">
            <v>Movement in PP&amp;E</v>
          </cell>
          <cell r="E2846">
            <v>0</v>
          </cell>
          <cell r="F2846" t="str">
            <v/>
          </cell>
        </row>
        <row r="2847">
          <cell r="B2847" t="str">
            <v>Movement in PP&amp;E- Disposals External</v>
          </cell>
          <cell r="E2847">
            <v>0</v>
          </cell>
          <cell r="F2847" t="str">
            <v/>
          </cell>
        </row>
        <row r="2848">
          <cell r="B2848" t="str">
            <v>Movement in PP&amp;E- Disposals Intercompany</v>
          </cell>
          <cell r="E2848">
            <v>0</v>
          </cell>
          <cell r="F2848" t="str">
            <v/>
          </cell>
        </row>
        <row r="2849">
          <cell r="B2849" t="str">
            <v>Profit on sale of PPE after Tax</v>
          </cell>
          <cell r="E2849">
            <v>0</v>
          </cell>
          <cell r="F2849" t="str">
            <v/>
          </cell>
        </row>
        <row r="2850">
          <cell r="B2850" t="str">
            <v>Loss on sale of PPE after Tax</v>
          </cell>
          <cell r="E2850">
            <v>0</v>
          </cell>
          <cell r="F2850" t="str">
            <v/>
          </cell>
        </row>
        <row r="2851">
          <cell r="B2851" t="str">
            <v>PP&amp;E Reconcilation - GBV</v>
          </cell>
          <cell r="E2851">
            <v>0</v>
          </cell>
          <cell r="F2851" t="str">
            <v/>
          </cell>
        </row>
        <row r="2852">
          <cell r="B2852" t="str">
            <v>PP&amp;E Reconcilation - Acc. Depreciation</v>
          </cell>
          <cell r="E2852">
            <v>0</v>
          </cell>
          <cell r="F2852" t="str">
            <v/>
          </cell>
        </row>
        <row r="2853">
          <cell r="B2853" t="str">
            <v>Movement in Intangibles</v>
          </cell>
          <cell r="E2853">
            <v>0</v>
          </cell>
          <cell r="F2853" t="str">
            <v/>
          </cell>
        </row>
        <row r="2854">
          <cell r="B2854" t="str">
            <v>Movement in Borrowings</v>
          </cell>
          <cell r="E2854">
            <v>0</v>
          </cell>
          <cell r="F2854" t="str">
            <v/>
          </cell>
        </row>
        <row r="2855">
          <cell r="B2855" t="str">
            <v>Borrowings by Interest</v>
          </cell>
          <cell r="E2855">
            <v>0</v>
          </cell>
          <cell r="F2855" t="str">
            <v/>
          </cell>
        </row>
        <row r="2856">
          <cell r="B2856" t="str">
            <v>Employee Benefits Provision Annual Leave</v>
          </cell>
          <cell r="E2856">
            <v>0</v>
          </cell>
          <cell r="F2856" t="str">
            <v/>
          </cell>
        </row>
        <row r="2857">
          <cell r="B2857" t="str">
            <v>Employee Benefits Provision Long Service Leave</v>
          </cell>
          <cell r="E2857">
            <v>0</v>
          </cell>
          <cell r="F2857" t="str">
            <v/>
          </cell>
        </row>
        <row r="2858">
          <cell r="B2858" t="str">
            <v>Employee Benefits Provision W/Comp Self Insured</v>
          </cell>
          <cell r="E2858">
            <v>0</v>
          </cell>
          <cell r="F2858" t="str">
            <v/>
          </cell>
        </row>
        <row r="2859">
          <cell r="B2859" t="str">
            <v>Employee Benefits Provision Redundancy</v>
          </cell>
          <cell r="E2859">
            <v>0</v>
          </cell>
          <cell r="F2859" t="str">
            <v/>
          </cell>
        </row>
        <row r="2860">
          <cell r="B2860" t="str">
            <v>Employee Benefits Provision Other</v>
          </cell>
          <cell r="E2860">
            <v>0</v>
          </cell>
          <cell r="F2860" t="str">
            <v/>
          </cell>
        </row>
        <row r="2861">
          <cell r="B2861" t="str">
            <v>Employee Benefits Increase/Decrease</v>
          </cell>
          <cell r="E2861">
            <v>0</v>
          </cell>
          <cell r="F2861" t="str">
            <v/>
          </cell>
        </row>
        <row r="2862">
          <cell r="B2862" t="str">
            <v>External Dividends</v>
          </cell>
          <cell r="E2862">
            <v>0</v>
          </cell>
          <cell r="F2862" t="str">
            <v/>
          </cell>
        </row>
        <row r="2863">
          <cell r="B2863" t="str">
            <v>Restoration/Rehabilitation</v>
          </cell>
          <cell r="E2863">
            <v>0</v>
          </cell>
          <cell r="F2863" t="str">
            <v/>
          </cell>
        </row>
        <row r="2864">
          <cell r="B2864" t="str">
            <v>Provision for claims reconciliation</v>
          </cell>
          <cell r="E2864">
            <v>0</v>
          </cell>
          <cell r="F2864" t="str">
            <v/>
          </cell>
        </row>
        <row r="2865">
          <cell r="B2865" t="str">
            <v>Other Provisions</v>
          </cell>
          <cell r="E2865">
            <v>0</v>
          </cell>
          <cell r="F2865" t="str">
            <v/>
          </cell>
        </row>
        <row r="2866">
          <cell r="B2866" t="str">
            <v>Reserves</v>
          </cell>
          <cell r="E2866">
            <v>0</v>
          </cell>
          <cell r="F2866" t="str">
            <v/>
          </cell>
        </row>
        <row r="2867">
          <cell r="B2867" t="str">
            <v>Retained Profits</v>
          </cell>
          <cell r="E2867">
            <v>0</v>
          </cell>
          <cell r="F2867" t="str">
            <v/>
          </cell>
        </row>
        <row r="2868">
          <cell r="B2868" t="str">
            <v>Financing/Nopat</v>
          </cell>
          <cell r="E2868">
            <v>0</v>
          </cell>
          <cell r="F2868" t="str">
            <v/>
          </cell>
        </row>
        <row r="2869">
          <cell r="B2869" t="str">
            <v>Geographical Analaysis - Total Assets - Nopat</v>
          </cell>
          <cell r="E2869">
            <v>0</v>
          </cell>
          <cell r="F2869" t="str">
            <v/>
          </cell>
        </row>
        <row r="2870">
          <cell r="B2870" t="str">
            <v>Geographical Analaysis - Total Assets - Non Nopat</v>
          </cell>
          <cell r="E2870">
            <v>0</v>
          </cell>
          <cell r="F2870" t="str">
            <v/>
          </cell>
        </row>
        <row r="2871">
          <cell r="B2871" t="str">
            <v>Geographical Analaysis - Net Assets</v>
          </cell>
          <cell r="E2871">
            <v>0</v>
          </cell>
          <cell r="F2871" t="str">
            <v/>
          </cell>
        </row>
        <row r="2872">
          <cell r="B2872" t="str">
            <v>Currency Analysis - Cash</v>
          </cell>
          <cell r="E2872">
            <v>0</v>
          </cell>
          <cell r="F2872" t="str">
            <v/>
          </cell>
        </row>
        <row r="2873">
          <cell r="B2873" t="str">
            <v>Currency Analysis - Current Inventories</v>
          </cell>
          <cell r="E2873">
            <v>0</v>
          </cell>
          <cell r="F2873" t="str">
            <v/>
          </cell>
        </row>
        <row r="2874">
          <cell r="B2874" t="str">
            <v>Currency Analysis - External Current Debtors - Nopat</v>
          </cell>
          <cell r="E2874">
            <v>0</v>
          </cell>
          <cell r="F2874" t="str">
            <v/>
          </cell>
        </row>
        <row r="2875">
          <cell r="B2875" t="str">
            <v>Currency Analysis - External Current Debtors - Non Nopat</v>
          </cell>
          <cell r="E2875">
            <v>0</v>
          </cell>
          <cell r="F2875" t="str">
            <v/>
          </cell>
        </row>
        <row r="2876">
          <cell r="B2876" t="str">
            <v>Currency Analysis - Current Investments NonNopat</v>
          </cell>
          <cell r="E2876">
            <v>0</v>
          </cell>
          <cell r="F2876" t="str">
            <v/>
          </cell>
        </row>
        <row r="2877">
          <cell r="B2877" t="str">
            <v>Currency Analysis - Non Current Investments Share Not Quoted</v>
          </cell>
          <cell r="E2877">
            <v>0</v>
          </cell>
          <cell r="F2877" t="str">
            <v/>
          </cell>
        </row>
        <row r="2878">
          <cell r="B2878" t="str">
            <v>Currency Analysis - Non Current Investments Govt Stock Quoted</v>
          </cell>
          <cell r="E2878">
            <v>0</v>
          </cell>
          <cell r="F2878" t="str">
            <v/>
          </cell>
        </row>
        <row r="2879">
          <cell r="B2879" t="str">
            <v>Currency Analysis - Non Current Investments Debentures Not Quoted</v>
          </cell>
          <cell r="E2879">
            <v>0</v>
          </cell>
          <cell r="F2879" t="str">
            <v/>
          </cell>
        </row>
        <row r="2880">
          <cell r="B2880" t="str">
            <v>Currency Analysis - Non Current Investments Other Not Quoted</v>
          </cell>
          <cell r="E2880">
            <v>0</v>
          </cell>
          <cell r="F2880" t="str">
            <v/>
          </cell>
        </row>
        <row r="2881">
          <cell r="B2881" t="str">
            <v>Currency Analysis - Other Current Assets</v>
          </cell>
          <cell r="E2881">
            <v>0</v>
          </cell>
          <cell r="F2881" t="str">
            <v/>
          </cell>
        </row>
        <row r="2882">
          <cell r="B2882" t="str">
            <v>Currency Analysis - Current Portion LTL</v>
          </cell>
          <cell r="E2882">
            <v>0</v>
          </cell>
          <cell r="F2882" t="str">
            <v/>
          </cell>
        </row>
        <row r="2883">
          <cell r="B2883" t="str">
            <v>Currency Analysis - S/T Borrowings</v>
          </cell>
          <cell r="E2883">
            <v>0</v>
          </cell>
          <cell r="F2883" t="str">
            <v/>
          </cell>
        </row>
        <row r="2884">
          <cell r="B2884" t="str">
            <v>Currency Analysis - Bank Overdraft</v>
          </cell>
          <cell r="E2884">
            <v>0</v>
          </cell>
          <cell r="F2884" t="str">
            <v/>
          </cell>
        </row>
        <row r="2885">
          <cell r="B2885" t="str">
            <v>Currency Analysis - Provision Employee Benefits - Annual Leave</v>
          </cell>
          <cell r="E2885">
            <v>0</v>
          </cell>
          <cell r="F2885" t="str">
            <v/>
          </cell>
        </row>
        <row r="2886">
          <cell r="B2886" t="str">
            <v>Currency Analysis - Provision Employee Benefits Long Serivce Leave</v>
          </cell>
          <cell r="E2886">
            <v>0</v>
          </cell>
          <cell r="F2886" t="str">
            <v/>
          </cell>
        </row>
        <row r="2887">
          <cell r="B2887" t="str">
            <v>Currency Analysis - Provision Employee Benefits - W/Comp Self Insured</v>
          </cell>
          <cell r="E2887">
            <v>0</v>
          </cell>
          <cell r="F2887" t="str">
            <v/>
          </cell>
        </row>
        <row r="2888">
          <cell r="B2888" t="str">
            <v>Currency Analysis - Provision Employee Benefits - Redundancy</v>
          </cell>
          <cell r="E2888">
            <v>0</v>
          </cell>
          <cell r="F2888" t="str">
            <v/>
          </cell>
        </row>
        <row r="2889">
          <cell r="B2889" t="str">
            <v>Currency Analysis - Provision Employee Benefits - Other</v>
          </cell>
          <cell r="E2889">
            <v>0</v>
          </cell>
          <cell r="F2889" t="str">
            <v/>
          </cell>
        </row>
        <row r="2890">
          <cell r="B2890" t="str">
            <v>Currency Analysis - Provision for Claims</v>
          </cell>
          <cell r="E2890">
            <v>0</v>
          </cell>
          <cell r="F2890" t="str">
            <v/>
          </cell>
        </row>
        <row r="2891">
          <cell r="B2891" t="str">
            <v>Currency Analysis - Trade Creditors External</v>
          </cell>
          <cell r="E2891">
            <v>300</v>
          </cell>
          <cell r="F2891" t="str">
            <v>ERROR</v>
          </cell>
        </row>
        <row r="2892">
          <cell r="B2892" t="str">
            <v>Currency Analysis - Sundry Creditors External - Nopat</v>
          </cell>
          <cell r="E2892">
            <v>800</v>
          </cell>
          <cell r="F2892" t="str">
            <v>ERROR</v>
          </cell>
        </row>
        <row r="2893">
          <cell r="B2893" t="str">
            <v>Currency Analysis - Sundry Creditors External - Non Nopat</v>
          </cell>
          <cell r="E2893">
            <v>400</v>
          </cell>
          <cell r="F2893" t="str">
            <v>ERROR</v>
          </cell>
        </row>
        <row r="2894">
          <cell r="B2894" t="str">
            <v>Related Parties - External Current Receivables -Nopat -Trade</v>
          </cell>
          <cell r="E2894">
            <v>0</v>
          </cell>
          <cell r="F2894" t="str">
            <v/>
          </cell>
        </row>
        <row r="2895">
          <cell r="B2895" t="str">
            <v>Related Parties - External Current Receivables -Nopat - Sundry</v>
          </cell>
          <cell r="E2895">
            <v>0</v>
          </cell>
          <cell r="F2895" t="str">
            <v/>
          </cell>
        </row>
        <row r="2896">
          <cell r="B2896" t="str">
            <v>Related Parties - External Current Receivables - Non Nopat - Trade</v>
          </cell>
          <cell r="E2896">
            <v>0</v>
          </cell>
          <cell r="F2896" t="str">
            <v/>
          </cell>
        </row>
        <row r="2897">
          <cell r="B2897" t="str">
            <v>Related Parties - External Current Receivables - Non Nopat - Sundry</v>
          </cell>
          <cell r="E2897">
            <v>0</v>
          </cell>
          <cell r="F2897" t="str">
            <v/>
          </cell>
        </row>
        <row r="2898">
          <cell r="B2898" t="str">
            <v>Related Parties - External Non Current Receivables - Nopat - Trade</v>
          </cell>
          <cell r="E2898">
            <v>0</v>
          </cell>
          <cell r="F2898" t="str">
            <v/>
          </cell>
        </row>
        <row r="2899">
          <cell r="B2899" t="str">
            <v>Related Parties - External Non Current Receivables - Nopat - Sundry</v>
          </cell>
          <cell r="E2899">
            <v>0</v>
          </cell>
          <cell r="F2899" t="str">
            <v/>
          </cell>
        </row>
        <row r="2900">
          <cell r="B2900" t="str">
            <v>Related Parties - External Non Current Receivables - Non Nopat - Sundry</v>
          </cell>
          <cell r="E2900">
            <v>0</v>
          </cell>
          <cell r="F2900" t="str">
            <v/>
          </cell>
        </row>
        <row r="2901">
          <cell r="B2901" t="str">
            <v>Related Parties - External Current Creditors - Nopat - Trade</v>
          </cell>
          <cell r="E2901">
            <v>0</v>
          </cell>
          <cell r="F2901" t="str">
            <v/>
          </cell>
        </row>
        <row r="2902">
          <cell r="B2902" t="str">
            <v>Related Parties - External Current Creditors - Nopat - Sundry</v>
          </cell>
          <cell r="E2902">
            <v>0</v>
          </cell>
          <cell r="F2902" t="str">
            <v/>
          </cell>
        </row>
        <row r="2903">
          <cell r="B2903" t="str">
            <v>Related Parties - External Current Creditors - Non Nopat - Trade</v>
          </cell>
          <cell r="E2903">
            <v>0</v>
          </cell>
          <cell r="F2903" t="str">
            <v/>
          </cell>
        </row>
        <row r="2904">
          <cell r="B2904" t="str">
            <v>Related Parties - External Current Creditors - Non Nopat - Sundry</v>
          </cell>
          <cell r="E2904">
            <v>0</v>
          </cell>
          <cell r="F2904" t="str">
            <v/>
          </cell>
        </row>
        <row r="2905">
          <cell r="B2905" t="str">
            <v>Gross Salaries/Wages</v>
          </cell>
          <cell r="E2905">
            <v>0</v>
          </cell>
          <cell r="F2905" t="str">
            <v/>
          </cell>
        </row>
        <row r="2906">
          <cell r="B2906" t="str">
            <v>Facilities Arranged</v>
          </cell>
          <cell r="E2906">
            <v>0</v>
          </cell>
          <cell r="F2906" t="str">
            <v/>
          </cell>
        </row>
        <row r="2907">
          <cell r="B2907" t="str">
            <v>Capital Commitments</v>
          </cell>
          <cell r="E2907">
            <v>0</v>
          </cell>
          <cell r="F2907" t="str">
            <v/>
          </cell>
        </row>
        <row r="2908">
          <cell r="B2908" t="str">
            <v>Operating Leases</v>
          </cell>
          <cell r="E2908">
            <v>0</v>
          </cell>
          <cell r="F2908" t="str">
            <v/>
          </cell>
        </row>
        <row r="2909">
          <cell r="B2909" t="str">
            <v>Cost of Sales Analysis</v>
          </cell>
          <cell r="E2909">
            <v>0</v>
          </cell>
          <cell r="F2909" t="str">
            <v/>
          </cell>
        </row>
        <row r="2910">
          <cell r="B2910" t="str">
            <v>Oth Rev Geographic Analysis</v>
          </cell>
          <cell r="E2910">
            <v>0</v>
          </cell>
          <cell r="F2910" t="str">
            <v/>
          </cell>
        </row>
        <row r="2911">
          <cell r="B2911" t="str">
            <v>Short Term Deposits Analysis (Less 3 mths)</v>
          </cell>
          <cell r="E2911">
            <v>0</v>
          </cell>
          <cell r="F2911" t="str">
            <v/>
          </cell>
        </row>
        <row r="2912">
          <cell r="B2912" t="str">
            <v>Short Term Deposits Analysis (More 3 mths)</v>
          </cell>
          <cell r="E2912">
            <v>0</v>
          </cell>
        </row>
        <row r="2913">
          <cell r="B2913" t="str">
            <v>Outside Equity Interest</v>
          </cell>
          <cell r="E2913">
            <v>0</v>
          </cell>
          <cell r="F2913" t="str">
            <v/>
          </cell>
        </row>
        <row r="2914">
          <cell r="B2914" t="str">
            <v>Depn Analysis of Inventories</v>
          </cell>
          <cell r="E2914">
            <v>0</v>
          </cell>
          <cell r="F2914" t="str">
            <v/>
          </cell>
        </row>
        <row r="2915">
          <cell r="B2915" t="str">
            <v>Depn Analysis of Pl and Mach</v>
          </cell>
          <cell r="E2915">
            <v>0</v>
          </cell>
          <cell r="F2915" t="str">
            <v/>
          </cell>
        </row>
        <row r="2916">
          <cell r="B2916" t="str">
            <v>Land and Buildings Classification</v>
          </cell>
          <cell r="E2916">
            <v>0</v>
          </cell>
          <cell r="F2916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FE-1770.P1"/>
      <sheetName val="FE-1770.P2"/>
      <sheetName val="FE-1770-I"/>
      <sheetName val="FE-1770-II"/>
      <sheetName val="FE-1770-III"/>
      <sheetName val="FI-177O.P1"/>
      <sheetName val="FI-1770.P2"/>
      <sheetName val="FI-1770-I"/>
      <sheetName val="FI-1770-II"/>
      <sheetName val="FI-1770-III"/>
      <sheetName val="PPh25-Installment"/>
      <sheetName val="TaxPaidAbroad"/>
      <sheetName val="Irregular Income"/>
      <sheetName val="Family"/>
      <sheetName val="tax calculation"/>
      <sheetName val="data wp"/>
      <sheetName val="GeneralInfo"/>
      <sheetName val="AA3"/>
      <sheetName val="data"/>
      <sheetName val="Data Sheet"/>
      <sheetName val="O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Tickmark &amp; Reff"/>
      <sheetName val="WS PLA"/>
      <sheetName val="PAJE"/>
      <sheetName val="FINST"/>
      <sheetName val="PRJE"/>
      <sheetName val="A"/>
      <sheetName val="Cash"/>
      <sheetName val="Bank Statement"/>
      <sheetName val="Bank Confirmation"/>
      <sheetName val="DEPOSITO"/>
      <sheetName val="Test Bank"/>
      <sheetName val="B"/>
      <sheetName val="B.1"/>
      <sheetName val="C"/>
      <sheetName val="D"/>
      <sheetName val="D.1"/>
      <sheetName val="D.2"/>
      <sheetName val="D.3"/>
      <sheetName val="E"/>
      <sheetName val="E.1"/>
      <sheetName val="F3-DES"/>
      <sheetName val="VOUCH FA"/>
      <sheetName val="G"/>
      <sheetName val="G 1"/>
      <sheetName val="G 2"/>
      <sheetName val="Hak Atas Tanah"/>
      <sheetName val="Pengurusan Tanah"/>
      <sheetName val="G 2.2"/>
      <sheetName val="AA"/>
      <sheetName val="Subsequent Payment"/>
      <sheetName val="BB"/>
      <sheetName val="CC"/>
      <sheetName val="4 (2)"/>
      <sheetName val="23"/>
      <sheetName val="21"/>
      <sheetName val="25"/>
      <sheetName val="Rekonsiliasi Fiskal"/>
      <sheetName val="DD"/>
      <sheetName val="EE"/>
      <sheetName val="EE 1"/>
      <sheetName val="EE 2"/>
      <sheetName val="30"/>
      <sheetName val="30 1"/>
      <sheetName val="40"/>
      <sheetName val="40 1"/>
      <sheetName val="Fam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"/>
      <sheetName val="Attachments"/>
      <sheetName val="lampiran"/>
      <sheetName val="Depresiasi total"/>
      <sheetName val="Daftar depresiasi"/>
      <sheetName val="Rekonsiliasi aktiva tetap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Tab.Daten"/>
      <sheetName val="TBS1"/>
      <sheetName val="gg.1"/>
      <sheetName val="PENJ.NERACA"/>
      <sheetName val="Famil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Arus Kas"/>
      <sheetName val="Report"/>
      <sheetName val="Biaya bunga"/>
      <sheetName val="FS-1"/>
      <sheetName val="FS-2"/>
      <sheetName val="ADJUST"/>
      <sheetName val="Road To Cash Flow 2007 "/>
      <sheetName val="Cash Flow 2007"/>
      <sheetName val="PPh BADAN"/>
      <sheetName val="DTA"/>
      <sheetName val="Perhit Bangunan"/>
      <sheetName val="NDA &amp; SALE OF F.A."/>
      <sheetName val="NRV"/>
      <sheetName val="A"/>
      <sheetName val="A.1"/>
      <sheetName val="A.2"/>
      <sheetName val="A.3"/>
      <sheetName val="A.5"/>
      <sheetName val="A.4"/>
      <sheetName val="A.6"/>
      <sheetName val="A.7"/>
      <sheetName val="A.8"/>
      <sheetName val="B"/>
      <sheetName val="B.1"/>
      <sheetName val="B.3"/>
      <sheetName val="B.1c"/>
      <sheetName val="B.1b"/>
      <sheetName val="C"/>
      <sheetName val="C.1"/>
      <sheetName val="C.2"/>
      <sheetName val="C.3"/>
      <sheetName val="D"/>
      <sheetName val="D.1"/>
      <sheetName val="E"/>
      <sheetName val="E.1"/>
      <sheetName val="E.1a"/>
      <sheetName val="F"/>
      <sheetName val="F.1"/>
      <sheetName val="SE"/>
      <sheetName val="G"/>
      <sheetName val="G.1"/>
      <sheetName val="H"/>
      <sheetName val="H.1"/>
      <sheetName val="AA"/>
      <sheetName val="AA.1"/>
      <sheetName val="AA.3"/>
      <sheetName val="AA.4"/>
      <sheetName val="TOC Purchase"/>
      <sheetName val="AA.1b"/>
      <sheetName val="AA.2"/>
      <sheetName val="BB"/>
      <sheetName val="BB.1"/>
      <sheetName val="BB.2"/>
      <sheetName val="BB.3"/>
      <sheetName val="BB.4"/>
      <sheetName val="PPh Ps 4(2)"/>
      <sheetName val="CC"/>
      <sheetName val="CC.1"/>
      <sheetName val="DD"/>
      <sheetName val="EE"/>
      <sheetName val="FF"/>
      <sheetName val="LEASE"/>
      <sheetName val="GG"/>
      <sheetName val="GG.1"/>
      <sheetName val="HH"/>
      <sheetName val="II"/>
      <sheetName val="II.1"/>
      <sheetName val="II.2"/>
      <sheetName val="JJ"/>
      <sheetName val="KK"/>
      <sheetName val="10"/>
      <sheetName val="12.1"/>
      <sheetName val="TOC Sales"/>
      <sheetName val="20"/>
      <sheetName val="30"/>
      <sheetName val="40"/>
      <sheetName val="Kompensasi"/>
      <sheetName val="GeneralInfo"/>
      <sheetName val="Marsh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Billings-EYAS"/>
      <sheetName val="Bilmas GFIS vs TAX"/>
      <sheetName val="Bilmas Tax (reversal incl)"/>
      <sheetName val="Bill Authorized Proj"/>
      <sheetName val="Bilmas Reimb re fee"/>
      <sheetName val="Billing List - TOT PTR"/>
      <sheetName val="Credit Note"/>
      <sheetName val="Revisi-SPMPPN-Output"/>
      <sheetName val="Rekap"/>
      <sheetName val="Rekap (Statut)"/>
      <sheetName val="Rekonsiliasi"/>
      <sheetName val="Sheet1"/>
      <sheetName val="EXP0905"/>
      <sheetName val="GeneralInfo"/>
      <sheetName val="Marshal"/>
      <sheetName val="TB"/>
      <sheetName val="TBS1"/>
      <sheetName val="a_pd_02"/>
      <sheetName val="MACHINE"/>
      <sheetName val="Art_22"/>
      <sheetName val="A3"/>
      <sheetName val="E_1"/>
      <sheetName val="BA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CT"/>
      <sheetName val="PL"/>
      <sheetName val="MFG"/>
      <sheetName val="IHT"/>
      <sheetName val="ACT vs FCT"/>
      <sheetName val="BUDN"/>
      <sheetName val="GeneralInfo"/>
      <sheetName val="BD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NON STAFF- CRB"/>
      <sheetName val="3NON STAF-MJLKA"/>
      <sheetName val=" STAFF-CRB"/>
      <sheetName val="NASIONAL"/>
      <sheetName val="2NON STAF-JRBTG"/>
      <sheetName val="2STAF-JTBRG"/>
      <sheetName val="3STAF-MJLKA"/>
      <sheetName val="4NON STAF-TGRSL"/>
      <sheetName val="4STAF-TGRSL"/>
      <sheetName val="5NON STAF-......"/>
      <sheetName val="5STAF-......"/>
      <sheetName val="REKAP BY CABANG"/>
      <sheetName val="MASTER_GOL&amp;JABATAN"/>
      <sheetName val="PAND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H5" t="str">
            <v>SLS-Head Of Operation</v>
          </cell>
        </row>
        <row r="6">
          <cell r="H6" t="str">
            <v>SLS-General Manager</v>
          </cell>
        </row>
        <row r="7">
          <cell r="H7" t="str">
            <v>SLS-National Key Account Manager</v>
          </cell>
        </row>
        <row r="8">
          <cell r="H8" t="str">
            <v>SLS-Group Regional Business Manager</v>
          </cell>
        </row>
        <row r="9">
          <cell r="H9" t="str">
            <v>SLS-Business &amp; Development Manager</v>
          </cell>
        </row>
        <row r="10">
          <cell r="H10" t="str">
            <v>SLS-National Trade Support Manager</v>
          </cell>
        </row>
        <row r="11">
          <cell r="H11" t="str">
            <v>SLS-Regional Business Manager</v>
          </cell>
        </row>
        <row r="12">
          <cell r="H12" t="str">
            <v>SLS-Group Key Account Manager</v>
          </cell>
        </row>
        <row r="13">
          <cell r="H13" t="str">
            <v>SLS-Key Account Manager</v>
          </cell>
        </row>
        <row r="14">
          <cell r="H14" t="str">
            <v>SLS-Business Manager</v>
          </cell>
        </row>
        <row r="15">
          <cell r="H15" t="str">
            <v>SLS-Sales Support Manager</v>
          </cell>
        </row>
        <row r="16">
          <cell r="H16" t="str">
            <v>SLS-Customer Service Manager</v>
          </cell>
        </row>
        <row r="17">
          <cell r="H17" t="str">
            <v>SLS-Area Business Manager</v>
          </cell>
        </row>
        <row r="18">
          <cell r="H18" t="str">
            <v>SLS-Area Sales Supervisor Subdist</v>
          </cell>
        </row>
        <row r="19">
          <cell r="H19" t="str">
            <v>SLS-Key Account Officer</v>
          </cell>
        </row>
        <row r="20">
          <cell r="H20" t="str">
            <v>SLS-Area Sales Supervisor Taking Order</v>
          </cell>
        </row>
        <row r="21">
          <cell r="H21" t="str">
            <v>SLS-Area Sales Supervisor Kanvasing</v>
          </cell>
        </row>
        <row r="22">
          <cell r="H22" t="str">
            <v>SLS-Trade Support Supervisor</v>
          </cell>
        </row>
        <row r="23">
          <cell r="H23" t="str">
            <v>SLS-National Md Coordinator</v>
          </cell>
        </row>
        <row r="24">
          <cell r="H24" t="str">
            <v>SLS-Sales Koordinator Motorist Kantin</v>
          </cell>
        </row>
        <row r="25">
          <cell r="H25" t="str">
            <v>SLS-Sales Koordinator Motorist Regular</v>
          </cell>
        </row>
        <row r="26">
          <cell r="H26" t="str">
            <v>SLS-Customer Service Supervisor</v>
          </cell>
        </row>
        <row r="27">
          <cell r="H27" t="str">
            <v>SLS-Sales Support Supervisor</v>
          </cell>
        </row>
        <row r="28">
          <cell r="H28" t="str">
            <v>SLS-Business Support Officer</v>
          </cell>
        </row>
        <row r="29">
          <cell r="H29" t="str">
            <v>SLS-Business Support Nasional</v>
          </cell>
        </row>
        <row r="30">
          <cell r="H30" t="str">
            <v>SLS-Business Support Regional</v>
          </cell>
        </row>
        <row r="31">
          <cell r="H31" t="str">
            <v>SLS-Business Support Area</v>
          </cell>
        </row>
        <row r="32">
          <cell r="H32" t="str">
            <v>SLS-Trade Support Staf</v>
          </cell>
        </row>
        <row r="33">
          <cell r="H33" t="str">
            <v>SLS-Customer Service Staff</v>
          </cell>
        </row>
        <row r="34">
          <cell r="H34" t="str">
            <v>SLS-Sales Admininistration Staff</v>
          </cell>
        </row>
        <row r="35">
          <cell r="H35" t="str">
            <v>SLS-Sales Support Staff</v>
          </cell>
        </row>
        <row r="36">
          <cell r="H36" t="str">
            <v>SLS-Salesman - Taking Order Grosir</v>
          </cell>
        </row>
        <row r="37">
          <cell r="H37" t="str">
            <v>SLS-Salesman - Taking Order Regular</v>
          </cell>
        </row>
        <row r="38">
          <cell r="H38" t="str">
            <v>SLS-Salesman - Kanvasing</v>
          </cell>
        </row>
        <row r="39">
          <cell r="H39" t="str">
            <v>SLS-Collector</v>
          </cell>
        </row>
        <row r="40">
          <cell r="H40" t="str">
            <v>SLS-MT Area Sales Supervisor</v>
          </cell>
        </row>
        <row r="41">
          <cell r="H41" t="str">
            <v>SLS-MT Salesman</v>
          </cell>
        </row>
        <row r="42">
          <cell r="H42" t="str">
            <v>SLS-Salesman - Motorist Regular</v>
          </cell>
        </row>
        <row r="43">
          <cell r="H43" t="str">
            <v>SLS-Salesman - Motorist Kantin</v>
          </cell>
        </row>
        <row r="44">
          <cell r="H44" t="str">
            <v>SLS-Driver Kanvasing</v>
          </cell>
        </row>
        <row r="45">
          <cell r="H45" t="str">
            <v>OPR-National Operation Manager</v>
          </cell>
        </row>
        <row r="46">
          <cell r="H46" t="str">
            <v>OPR-Regional Operation Manager</v>
          </cell>
        </row>
        <row r="47">
          <cell r="H47" t="str">
            <v>OPR-District Operation Manager</v>
          </cell>
        </row>
        <row r="48">
          <cell r="H48" t="str">
            <v>OPR-Operation Manager</v>
          </cell>
        </row>
        <row r="49">
          <cell r="H49" t="str">
            <v>OPR-Supervisor Operasional</v>
          </cell>
        </row>
        <row r="50">
          <cell r="H50" t="str">
            <v>OPR-Document Control</v>
          </cell>
        </row>
        <row r="51">
          <cell r="H51" t="str">
            <v>FAD-Finance &amp; Accounting Manager</v>
          </cell>
        </row>
        <row r="52">
          <cell r="H52" t="str">
            <v>FAD-Acounting Manager</v>
          </cell>
        </row>
        <row r="53">
          <cell r="H53" t="str">
            <v>FAD-Finance Manager</v>
          </cell>
        </row>
        <row r="54">
          <cell r="H54" t="str">
            <v>FAD-Tax Manager</v>
          </cell>
        </row>
        <row r="55">
          <cell r="H55" t="str">
            <v>FAD-Branch Controller Manager</v>
          </cell>
        </row>
        <row r="56">
          <cell r="H56" t="str">
            <v>FAD-System Development Manager</v>
          </cell>
        </row>
        <row r="57">
          <cell r="H57" t="str">
            <v>FAD-Asistant Finance Manager</v>
          </cell>
        </row>
        <row r="58">
          <cell r="H58" t="str">
            <v>FAD-Asistant Acounting Manager</v>
          </cell>
        </row>
        <row r="59">
          <cell r="H59" t="str">
            <v>FAD-Finance Accounting Supervisor</v>
          </cell>
        </row>
        <row r="60">
          <cell r="H60" t="str">
            <v>FAD-Finance Supervisor</v>
          </cell>
        </row>
        <row r="61">
          <cell r="H61" t="str">
            <v>FAD-Accounting Supervisor</v>
          </cell>
        </row>
        <row r="62">
          <cell r="H62" t="str">
            <v>FAD-Tax Supervisor</v>
          </cell>
        </row>
        <row r="63">
          <cell r="H63" t="str">
            <v>FAD-Branch Controller Supervisor</v>
          </cell>
        </row>
        <row r="64">
          <cell r="H64" t="str">
            <v>FAD-Claim Supervisor</v>
          </cell>
        </row>
        <row r="65">
          <cell r="H65" t="str">
            <v>FAD-Tax Staff</v>
          </cell>
        </row>
        <row r="66">
          <cell r="H66" t="str">
            <v>FAD-General Ledger</v>
          </cell>
        </row>
        <row r="67">
          <cell r="H67" t="str">
            <v>FAD-Inventory Staff</v>
          </cell>
        </row>
        <row r="68">
          <cell r="H68" t="str">
            <v>FAD-AR Staff</v>
          </cell>
        </row>
        <row r="69">
          <cell r="H69" t="str">
            <v>FAD-AP Staff</v>
          </cell>
        </row>
        <row r="70">
          <cell r="H70" t="str">
            <v>FAD-Claim Staf</v>
          </cell>
        </row>
        <row r="71">
          <cell r="H71" t="str">
            <v>FAD-Kasir</v>
          </cell>
        </row>
        <row r="72">
          <cell r="H72" t="str">
            <v>FAD-Branch Controller Staff</v>
          </cell>
        </row>
        <row r="73">
          <cell r="H73" t="str">
            <v>FAD-Data Entry Kasir</v>
          </cell>
        </row>
        <row r="74">
          <cell r="H74" t="str">
            <v>FAD-Finance Staf</v>
          </cell>
        </row>
        <row r="75">
          <cell r="H75" t="str">
            <v>FAD-Asset Staf</v>
          </cell>
        </row>
        <row r="76">
          <cell r="H76" t="str">
            <v>FAD-Accounting Staf</v>
          </cell>
        </row>
        <row r="77">
          <cell r="H77" t="str">
            <v>FAD-MT Finance &amp; Accounting Supervisor</v>
          </cell>
        </row>
        <row r="79">
          <cell r="H79" t="str">
            <v>LOG-Supply Chain Manager</v>
          </cell>
        </row>
        <row r="80">
          <cell r="H80" t="str">
            <v>LOG-Logistic Operation Manager</v>
          </cell>
        </row>
        <row r="81">
          <cell r="H81" t="str">
            <v>LOG-Demand Planner Manager</v>
          </cell>
        </row>
        <row r="82">
          <cell r="H82" t="str">
            <v>LOG-Distribution Center Manager</v>
          </cell>
        </row>
        <row r="83">
          <cell r="H83" t="str">
            <v>LOG-Transportation Manager</v>
          </cell>
        </row>
        <row r="84">
          <cell r="H84" t="str">
            <v>LOG-Logistic Supervisor</v>
          </cell>
        </row>
        <row r="85">
          <cell r="H85" t="str">
            <v>LOG-Kepala Gudang</v>
          </cell>
        </row>
        <row r="86">
          <cell r="H86" t="str">
            <v>LOG-Kepala Kendaraan</v>
          </cell>
        </row>
        <row r="87">
          <cell r="H87" t="str">
            <v>LOG-Logistic Staff</v>
          </cell>
        </row>
        <row r="88">
          <cell r="H88" t="str">
            <v>LOG-Demand Planner Staff</v>
          </cell>
        </row>
        <row r="89">
          <cell r="H89" t="str">
            <v>LOG-Inventory Staf</v>
          </cell>
        </row>
        <row r="90">
          <cell r="H90" t="str">
            <v>LOG-Warehouse Staff</v>
          </cell>
        </row>
      </sheetData>
      <sheetData sheetId="13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#REF!"/>
      <sheetName val="BS"/>
      <sheetName val="TBCons KMB04"/>
      <sheetName val="3800-Interim"/>
      <sheetName val="Trial Bal"/>
      <sheetName val="Notes to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BSPL"/>
      <sheetName val="bs"/>
      <sheetName val="pl"/>
      <sheetName val="AJE"/>
      <sheetName val="3000"/>
      <sheetName val="3100"/>
      <sheetName val="3200"/>
      <sheetName val="3300"/>
      <sheetName val="3400"/>
      <sheetName val="3500"/>
      <sheetName val="3550"/>
      <sheetName val="3800"/>
      <sheetName val="FA Movement"/>
      <sheetName val="4100"/>
      <sheetName val="4500"/>
      <sheetName val="4600"/>
      <sheetName val="4700"/>
      <sheetName val="4800"/>
      <sheetName val="5000"/>
      <sheetName val="6000"/>
      <sheetName val="6100"/>
      <sheetName val="6200"/>
      <sheetName val="6300"/>
      <sheetName val="Payroll"/>
      <sheetName val="Table"/>
      <sheetName val="GeneralInfo"/>
      <sheetName val="MJ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PL98"/>
      <sheetName val="bs"/>
    </sheetNames>
    <sheetDataSet>
      <sheetData sheetId="0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P&amp;L98"/>
      <sheetName val="Sheet1"/>
      <sheetName val="EYAS Standar"/>
      <sheetName val="PL98"/>
      <sheetName val="TB"/>
      <sheetName val="NOTES "/>
      <sheetName val="BALANCE SHEET"/>
      <sheetName val="kardus"/>
      <sheetName val="Feb"/>
      <sheetName val="MJ"/>
      <sheetName val="Bobot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NAV000"/>
      <sheetName val="00000"/>
      <sheetName val="10000"/>
      <sheetName val="Materiality and TE"/>
      <sheetName val="C"/>
      <sheetName val="C-8.1"/>
      <sheetName val="CC"/>
      <sheetName val="E-1"/>
      <sheetName val="E-2"/>
      <sheetName val="E-3"/>
      <sheetName val="Att. E-1.2 (Subseq. Rcpt.)"/>
      <sheetName val="F"/>
      <sheetName val="F-1"/>
      <sheetName val="G"/>
      <sheetName val="G-1"/>
      <sheetName val="G-4"/>
      <sheetName val="J"/>
      <sheetName val="K"/>
      <sheetName val="N-1"/>
      <sheetName val="N-2"/>
      <sheetName val="N-3"/>
      <sheetName val="O"/>
      <sheetName val="O-1-1 (PPh 21-Jkt)"/>
      <sheetName val="O-1.2 (PPh 21-Smg)"/>
      <sheetName val="O-5"/>
      <sheetName val="P"/>
      <sheetName val="Q"/>
      <sheetName val="Q-1"/>
      <sheetName val="R"/>
      <sheetName val="T"/>
      <sheetName val="WP-SP-03"/>
      <sheetName val="BS-fis"/>
      <sheetName val="PL-fis"/>
      <sheetName val="Perhitungan def. tax"/>
      <sheetName val="FISKAL"/>
      <sheetName val="PYJE '03"/>
      <sheetName val="PAJE '03"/>
      <sheetName val="PRJE '03"/>
      <sheetName val="CAJE-03"/>
      <sheetName val="CRJE-03"/>
      <sheetName val="U-1"/>
      <sheetName val="Sales cut off"/>
      <sheetName val="U-2"/>
      <sheetName val="U-3"/>
      <sheetName val="U-4"/>
      <sheetName val="U-5"/>
      <sheetName val="QQ"/>
      <sheetName val="NN "/>
      <sheetName val="aging"/>
      <sheetName val="EE "/>
      <sheetName val="XX"/>
      <sheetName val="CF"/>
      <sheetName val="cf calculation"/>
      <sheetName val="FA-fiscal"/>
      <sheetName val="Kep-150"/>
      <sheetName val="PL98"/>
      <sheetName val="Sheet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cadillac"/>
      <sheetName val="panther"/>
      <sheetName val="avanza"/>
      <sheetName val="rekap"/>
      <sheetName val="WP-SP-03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fiscal pl"/>
      <sheetName val="AJE"/>
      <sheetName val="RJE"/>
      <sheetName val="RE"/>
      <sheetName val="BS final"/>
      <sheetName val="IS"/>
      <sheetName val="CF"/>
      <sheetName val="WPComSummary"/>
      <sheetName val="WBS"/>
      <sheetName val="RecPAybreport"/>
      <sheetName val="WPL"/>
      <sheetName val="cogs"/>
      <sheetName val="Sales"/>
      <sheetName val="Others"/>
      <sheetName val="op.exp"/>
      <sheetName val="Selling"/>
      <sheetName val="G&amp;A"/>
      <sheetName val="FA"/>
      <sheetName val="Rec&amp;Payb-net"/>
      <sheetName val="Accruals"/>
      <sheetName val="panther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BARS"/>
      <sheetName val="GeneralInfo"/>
      <sheetName val="Marshal"/>
      <sheetName val="TBS1"/>
      <sheetName val="gg.1"/>
      <sheetName val="Tab.Daten"/>
      <sheetName val="INDIRECT DETAIL"/>
    </sheetNames>
    <sheetDataSet>
      <sheetData sheetId="0" refreshError="1">
        <row r="2">
          <cell r="C2" t="str">
            <v>slimcd</v>
          </cell>
        </row>
        <row r="1039">
          <cell r="B1039" t="str">
            <v>LAND AND BUILDING REC</v>
          </cell>
        </row>
        <row r="1040">
          <cell r="B1040" t="str">
            <v>Opening balances</v>
          </cell>
        </row>
        <row r="1041">
          <cell r="B1041" t="str">
            <v>LandBldg_Rec.Opening Balance - Gross Book Value</v>
          </cell>
          <cell r="D1041" t="str">
            <v>+</v>
          </cell>
          <cell r="E1041">
            <v>0</v>
          </cell>
          <cell r="K1041" t="str">
            <v>LandBldg_Rec.OpBal.GBV</v>
          </cell>
          <cell r="L1041" t="str">
            <v>Calculated</v>
          </cell>
        </row>
        <row r="1042">
          <cell r="B1042" t="str">
            <v>LandBldg_Rec.Opening Balance - Accumulated Depreciation</v>
          </cell>
          <cell r="D1042" t="str">
            <v>-</v>
          </cell>
          <cell r="E1042">
            <v>0</v>
          </cell>
          <cell r="F1042">
            <v>0</v>
          </cell>
          <cell r="K1042" t="str">
            <v>LandBldg_Rec.OpBal.AccumDepn</v>
          </cell>
          <cell r="L1042" t="str">
            <v>Calculated</v>
          </cell>
        </row>
        <row r="1044">
          <cell r="B1044" t="str">
            <v>Acquisitions</v>
          </cell>
        </row>
        <row r="1045">
          <cell r="B1045" t="str">
            <v>LandBldg_Rec.Capex - Gross Book Value</v>
          </cell>
          <cell r="D1045" t="str">
            <v>+</v>
          </cell>
          <cell r="E1045">
            <v>0</v>
          </cell>
          <cell r="K1045" t="str">
            <v>LandBldg_Rec.Capex.GBV</v>
          </cell>
          <cell r="L1045">
            <v>0</v>
          </cell>
        </row>
        <row r="1046">
          <cell r="B1046" t="str">
            <v>LandBldg_Rec.Capex - Accumulated Depreciation</v>
          </cell>
          <cell r="D1046" t="str">
            <v>-</v>
          </cell>
          <cell r="E1046">
            <v>0</v>
          </cell>
          <cell r="F1046">
            <v>0</v>
          </cell>
          <cell r="K1046" t="str">
            <v>LandBldg_Rec.Capex.AccumDepn</v>
          </cell>
          <cell r="L1046">
            <v>0</v>
          </cell>
        </row>
        <row r="1048">
          <cell r="B1048" t="str">
            <v>LandBldg_Rec.AcqBus - Gross Book Value</v>
          </cell>
          <cell r="D1048" t="str">
            <v>+</v>
          </cell>
          <cell r="E1048">
            <v>0</v>
          </cell>
          <cell r="K1048" t="str">
            <v>LandBldg_Rec.AcqBus.GBV</v>
          </cell>
          <cell r="L1048">
            <v>0</v>
          </cell>
        </row>
        <row r="1049">
          <cell r="B1049" t="str">
            <v>LandBldg_Rec.AcqBus - Accumulated Depreciation</v>
          </cell>
          <cell r="D1049" t="str">
            <v>-</v>
          </cell>
          <cell r="E1049">
            <v>0</v>
          </cell>
          <cell r="F1049">
            <v>0</v>
          </cell>
          <cell r="K1049" t="str">
            <v>LandBldg_Rec.AcqBus.AccumDepn</v>
          </cell>
          <cell r="L1049">
            <v>0</v>
          </cell>
        </row>
        <row r="1051">
          <cell r="B1051" t="str">
            <v>LandBldg_Rec.AcqSub - Gross Book Value</v>
          </cell>
          <cell r="D1051" t="str">
            <v>+</v>
          </cell>
          <cell r="E1051">
            <v>0</v>
          </cell>
          <cell r="K1051" t="str">
            <v>LandBldg_Rec.AcqSub.GBV</v>
          </cell>
          <cell r="L1051">
            <v>0</v>
          </cell>
        </row>
        <row r="1052">
          <cell r="B1052" t="str">
            <v>LandBldg_Rec.AcqSub - Accumulated Depreciation</v>
          </cell>
          <cell r="D1052" t="str">
            <v>-</v>
          </cell>
          <cell r="E1052">
            <v>0</v>
          </cell>
          <cell r="F1052">
            <v>0</v>
          </cell>
          <cell r="K1052" t="str">
            <v>LandBldg_Rec.AcqSub.AccumDepn</v>
          </cell>
          <cell r="L1052">
            <v>0</v>
          </cell>
        </row>
        <row r="1054">
          <cell r="B1054" t="str">
            <v>Disposals</v>
          </cell>
        </row>
        <row r="1055">
          <cell r="B1055" t="str">
            <v>LandBldg_Rec.Disp - Gross Book Value</v>
          </cell>
          <cell r="D1055" t="str">
            <v>-</v>
          </cell>
          <cell r="E1055">
            <v>0</v>
          </cell>
          <cell r="K1055" t="str">
            <v>LandBldg_Rec.Disp.GBV</v>
          </cell>
          <cell r="L1055">
            <v>0</v>
          </cell>
        </row>
        <row r="1056">
          <cell r="B1056" t="str">
            <v>LandBldg_Rec.Disp - Accumulated Depreciation</v>
          </cell>
          <cell r="D1056" t="str">
            <v>+</v>
          </cell>
          <cell r="E1056">
            <v>0</v>
          </cell>
          <cell r="F1056">
            <v>0</v>
          </cell>
          <cell r="K1056" t="str">
            <v>LandBldg_Rec.Disp.AccumDepn</v>
          </cell>
          <cell r="L1056">
            <v>0</v>
          </cell>
        </row>
        <row r="1058">
          <cell r="B1058" t="str">
            <v>LandBldg_Rec.DispBus - Gross Book Value</v>
          </cell>
          <cell r="D1058" t="str">
            <v>-</v>
          </cell>
          <cell r="E1058">
            <v>0</v>
          </cell>
          <cell r="K1058" t="str">
            <v>LandBldg_Rec.DispBus.GBV</v>
          </cell>
          <cell r="L1058">
            <v>0</v>
          </cell>
        </row>
        <row r="1059">
          <cell r="B1059" t="str">
            <v>LandBldg_Rec.DispBus - Accumulated Depreciation</v>
          </cell>
          <cell r="D1059" t="str">
            <v>+</v>
          </cell>
          <cell r="E1059">
            <v>0</v>
          </cell>
          <cell r="F1059">
            <v>0</v>
          </cell>
          <cell r="K1059" t="str">
            <v>LandBldg_Rec.DispBus.AccumDepn</v>
          </cell>
          <cell r="L1059">
            <v>0</v>
          </cell>
        </row>
        <row r="1061">
          <cell r="B1061" t="str">
            <v>LandBldg_Rec.DispSub - Gross Book Value</v>
          </cell>
          <cell r="D1061" t="str">
            <v>-</v>
          </cell>
          <cell r="E1061">
            <v>0</v>
          </cell>
          <cell r="K1061" t="str">
            <v>LandBldg_Rec.DispSub.GBV</v>
          </cell>
          <cell r="L1061">
            <v>0</v>
          </cell>
        </row>
        <row r="1062">
          <cell r="B1062" t="str">
            <v>LandBldg_Rec.DispSub - Accumulated Depreciation</v>
          </cell>
          <cell r="D1062" t="str">
            <v>+</v>
          </cell>
          <cell r="E1062">
            <v>0</v>
          </cell>
          <cell r="F1062">
            <v>0</v>
          </cell>
          <cell r="K1062" t="str">
            <v>LandBldg_Rec.DispSub.AccumDepn</v>
          </cell>
          <cell r="L1062">
            <v>0</v>
          </cell>
        </row>
        <row r="1064">
          <cell r="B1064" t="str">
            <v>Depreciation</v>
          </cell>
        </row>
        <row r="1065">
          <cell r="B1065" t="str">
            <v>DepnByAType.Bldg</v>
          </cell>
          <cell r="D1065" t="str">
            <v>+</v>
          </cell>
          <cell r="E1065">
            <v>0</v>
          </cell>
        </row>
        <row r="1067">
          <cell r="B1067" t="str">
            <v>Transfers In - Classes of Assets</v>
          </cell>
        </row>
        <row r="1068">
          <cell r="B1068" t="str">
            <v>LandBldg_Rec.TransIn - Gross Book Value</v>
          </cell>
          <cell r="D1068" t="str">
            <v>+</v>
          </cell>
          <cell r="E1068">
            <v>0</v>
          </cell>
          <cell r="K1068" t="str">
            <v>LandBldg_Rec.TransIn.GBV</v>
          </cell>
          <cell r="L1068">
            <v>0</v>
          </cell>
        </row>
        <row r="1069">
          <cell r="B1069" t="str">
            <v>LandBldg_Rec.TransIn - Accumulated Depreciation</v>
          </cell>
          <cell r="D1069" t="str">
            <v>-</v>
          </cell>
          <cell r="E1069">
            <v>0</v>
          </cell>
          <cell r="F1069">
            <v>0</v>
          </cell>
          <cell r="K1069" t="str">
            <v>LandBldg_Rec.TransIn.AccumDepn</v>
          </cell>
          <cell r="L1069">
            <v>0</v>
          </cell>
        </row>
        <row r="1071">
          <cell r="B1071" t="str">
            <v>Transfers Out - Classes of Assets</v>
          </cell>
        </row>
        <row r="1072">
          <cell r="B1072" t="str">
            <v>LandBldg_Rec.TransOut - Gross Book Value</v>
          </cell>
          <cell r="D1072" t="str">
            <v>-</v>
          </cell>
          <cell r="E1072">
            <v>0</v>
          </cell>
          <cell r="K1072" t="str">
            <v>LandBldg_Rec.TransOut.GBV</v>
          </cell>
          <cell r="L1072">
            <v>0</v>
          </cell>
        </row>
        <row r="1073">
          <cell r="B1073" t="str">
            <v>LandBldg_Rec.TransOut - Accumulated Depreciation</v>
          </cell>
          <cell r="D1073" t="str">
            <v>+</v>
          </cell>
          <cell r="E1073">
            <v>0</v>
          </cell>
          <cell r="F1073">
            <v>0</v>
          </cell>
          <cell r="K1073" t="str">
            <v>LandBldg_Rec.TransOut.AccumDepn</v>
          </cell>
          <cell r="L1073">
            <v>0</v>
          </cell>
        </row>
        <row r="1075">
          <cell r="B1075" t="str">
            <v>Other Movements</v>
          </cell>
        </row>
        <row r="1076">
          <cell r="B1076" t="str">
            <v>LandBldg_Rec.OthMvmt - Gross Book Value</v>
          </cell>
          <cell r="D1076" t="str">
            <v>+</v>
          </cell>
          <cell r="E1076">
            <v>0</v>
          </cell>
          <cell r="K1076" t="str">
            <v>LandBldg_Rec.OthMvmt.GBV</v>
          </cell>
          <cell r="L1076">
            <v>0</v>
          </cell>
        </row>
        <row r="1077">
          <cell r="B1077" t="str">
            <v>LandBldg_Rec.OthMvmt - Accumulated Depreciation</v>
          </cell>
          <cell r="D1077" t="str">
            <v>-</v>
          </cell>
          <cell r="E1077">
            <v>0</v>
          </cell>
          <cell r="F1077">
            <v>0</v>
          </cell>
          <cell r="K1077" t="str">
            <v>LandBldg_Rec.OthMvmt.AccumDepn</v>
          </cell>
          <cell r="L1077">
            <v>0</v>
          </cell>
        </row>
        <row r="1079">
          <cell r="B1079" t="str">
            <v>Closing Balance</v>
          </cell>
        </row>
        <row r="1080">
          <cell r="B1080" t="str">
            <v>LandBldg_Rec.Closing Balance - Gross Book Value</v>
          </cell>
          <cell r="D1080" t="str">
            <v>+</v>
          </cell>
          <cell r="E1080">
            <v>0</v>
          </cell>
          <cell r="K1080" t="str">
            <v>LandBldg_Rec.ClBal.GBV</v>
          </cell>
          <cell r="L1080" t="str">
            <v>Calculated</v>
          </cell>
        </row>
        <row r="1081">
          <cell r="B1081" t="str">
            <v>LandBldg_Rec.Closing Balance - Accumulated Depreciation</v>
          </cell>
          <cell r="D1081" t="str">
            <v>-</v>
          </cell>
          <cell r="E1081">
            <v>0</v>
          </cell>
          <cell r="F1081">
            <v>0</v>
          </cell>
          <cell r="K1081" t="str">
            <v>LandBldg_Rec.ClBal.AccumDepn</v>
          </cell>
          <cell r="L1081" t="str">
            <v>Calculated</v>
          </cell>
        </row>
        <row r="1083">
          <cell r="E1083">
            <v>0</v>
          </cell>
        </row>
        <row r="1084">
          <cell r="E1084">
            <v>0</v>
          </cell>
        </row>
        <row r="1276">
          <cell r="B1276" t="str">
            <v>INVENTORIES REC - ONLY SPARES, REFRACTORIES AND OTHER (BOTH CURRENT AND NON-CURRENT)</v>
          </cell>
        </row>
        <row r="1277">
          <cell r="B1277" t="str">
            <v>Opening balance</v>
          </cell>
        </row>
        <row r="1278">
          <cell r="B1278" t="str">
            <v>Inventories_Rec.Opening Balance - Gross Book Value</v>
          </cell>
          <cell r="D1278" t="str">
            <v>+</v>
          </cell>
          <cell r="E1278">
            <v>0</v>
          </cell>
        </row>
        <row r="1279">
          <cell r="B1279" t="str">
            <v>Other Movements</v>
          </cell>
        </row>
        <row r="1280">
          <cell r="B1280" t="str">
            <v>Inventories_Rec.OthMvmt - Gross Book Value</v>
          </cell>
          <cell r="D1280" t="str">
            <v>+</v>
          </cell>
          <cell r="E1280">
            <v>0</v>
          </cell>
          <cell r="K1280" t="str">
            <v>Inventories_Rec.OthMvmt.GBV</v>
          </cell>
        </row>
        <row r="1281">
          <cell r="B1281" t="str">
            <v>Acquisitions</v>
          </cell>
        </row>
        <row r="1282">
          <cell r="B1282" t="str">
            <v>Inventories_Rec.Capex - Gross Book Value</v>
          </cell>
          <cell r="D1282" t="str">
            <v>+</v>
          </cell>
          <cell r="E1282">
            <v>0</v>
          </cell>
          <cell r="K1282" t="str">
            <v>Inventories_Rec.Capex.GBV</v>
          </cell>
        </row>
        <row r="1283">
          <cell r="B1283" t="str">
            <v>Disposals</v>
          </cell>
        </row>
        <row r="1284">
          <cell r="B1284" t="str">
            <v>Inventories_Rec.Disp - Gross Book Value</v>
          </cell>
          <cell r="D1284" t="str">
            <v>-</v>
          </cell>
          <cell r="E1284">
            <v>0</v>
          </cell>
          <cell r="K1284" t="str">
            <v>Inventories_Rec.Disp.GBV</v>
          </cell>
        </row>
        <row r="1285">
          <cell r="B1285" t="str">
            <v>Transfers In - Classes of Assets</v>
          </cell>
        </row>
        <row r="1286">
          <cell r="B1286" t="str">
            <v>Inventories_Rec.TransIn - Gross Book Value</v>
          </cell>
          <cell r="D1286" t="str">
            <v>+</v>
          </cell>
          <cell r="E1286">
            <v>0</v>
          </cell>
          <cell r="K1286" t="str">
            <v>Inventories_Rec.TransIn.GBV</v>
          </cell>
        </row>
        <row r="1287">
          <cell r="B1287" t="str">
            <v>Transfers Out - Classes of Assets</v>
          </cell>
        </row>
        <row r="1288">
          <cell r="B1288" t="str">
            <v>Inventories_Rec.TransOut - Gross Book Value</v>
          </cell>
          <cell r="D1288" t="str">
            <v>-</v>
          </cell>
          <cell r="E1288">
            <v>0</v>
          </cell>
          <cell r="K1288" t="str">
            <v>Inventories_Rec.TransOut.GBV</v>
          </cell>
        </row>
        <row r="1289">
          <cell r="B1289" t="str">
            <v>Closing Balance</v>
          </cell>
        </row>
        <row r="1290">
          <cell r="B1290" t="str">
            <v>Inventories_Rec.Closing Balance - Gross Book Value</v>
          </cell>
          <cell r="D1290" t="str">
            <v>+</v>
          </cell>
          <cell r="E1290">
            <v>0</v>
          </cell>
        </row>
        <row r="1468">
          <cell r="B1468" t="str">
            <v>PROVISION FOR EMPLOYEE BENEFITS Annual Leave</v>
          </cell>
        </row>
        <row r="1469">
          <cell r="B1469" t="str">
            <v>Opening Balance</v>
          </cell>
          <cell r="D1469" t="str">
            <v>+</v>
          </cell>
          <cell r="E1469">
            <v>0</v>
          </cell>
          <cell r="F1469">
            <v>0</v>
          </cell>
        </row>
        <row r="1470">
          <cell r="B1470" t="str">
            <v xml:space="preserve"> Exchange adjustment</v>
          </cell>
          <cell r="D1470" t="str">
            <v>+</v>
          </cell>
          <cell r="E1470">
            <v>0</v>
          </cell>
          <cell r="F1470">
            <v>0</v>
          </cell>
        </row>
        <row r="1471">
          <cell r="B1471" t="str">
            <v xml:space="preserve">Transfer from/(to) profits   </v>
          </cell>
          <cell r="D1471" t="str">
            <v>+</v>
          </cell>
          <cell r="E1471">
            <v>0</v>
          </cell>
          <cell r="F1471">
            <v>0</v>
          </cell>
        </row>
        <row r="1472">
          <cell r="B1472" t="str">
            <v xml:space="preserve">Transfer from/(to) </v>
          </cell>
          <cell r="D1472" t="str">
            <v>+</v>
          </cell>
          <cell r="E1472">
            <v>0</v>
          </cell>
          <cell r="F1472">
            <v>0</v>
          </cell>
        </row>
        <row r="1473">
          <cell r="B1473" t="str">
            <v>Payments</v>
          </cell>
          <cell r="D1473" t="str">
            <v>-</v>
          </cell>
          <cell r="E1473">
            <v>0</v>
          </cell>
          <cell r="F1473">
            <v>0</v>
          </cell>
        </row>
        <row r="1474">
          <cell r="B1474" t="str">
            <v>Controlled Entities Acquisition &amp; Disposal</v>
          </cell>
          <cell r="D1474" t="str">
            <v>+</v>
          </cell>
          <cell r="E1474">
            <v>0</v>
          </cell>
          <cell r="F1474">
            <v>0</v>
          </cell>
        </row>
        <row r="1475">
          <cell r="B1475" t="str">
            <v>Other Movements</v>
          </cell>
          <cell r="D1475" t="str">
            <v>+</v>
          </cell>
          <cell r="E1475">
            <v>0</v>
          </cell>
          <cell r="F1475">
            <v>0</v>
          </cell>
        </row>
        <row r="1476">
          <cell r="B1476" t="str">
            <v/>
          </cell>
          <cell r="E1476">
            <v>0</v>
          </cell>
          <cell r="F1476">
            <v>0</v>
          </cell>
        </row>
        <row r="1477">
          <cell r="B1477" t="str">
            <v>Closing Balance</v>
          </cell>
          <cell r="E1477">
            <v>0</v>
          </cell>
          <cell r="F1477">
            <v>0</v>
          </cell>
        </row>
        <row r="1479">
          <cell r="B1479" t="str">
            <v>PROVISION FOR EMPLOYEE BENEFITS Long Service Leave</v>
          </cell>
        </row>
        <row r="1480">
          <cell r="B1480" t="str">
            <v>Opening Balance</v>
          </cell>
          <cell r="D1480" t="str">
            <v>+</v>
          </cell>
          <cell r="E1480">
            <v>0</v>
          </cell>
          <cell r="F1480">
            <v>0</v>
          </cell>
        </row>
        <row r="1481">
          <cell r="B1481" t="str">
            <v xml:space="preserve"> Exchange adjustment</v>
          </cell>
          <cell r="D1481" t="str">
            <v>+</v>
          </cell>
          <cell r="E1481">
            <v>0</v>
          </cell>
          <cell r="F1481">
            <v>0</v>
          </cell>
        </row>
        <row r="1482">
          <cell r="B1482" t="str">
            <v xml:space="preserve">Transfer from/(to) profits   </v>
          </cell>
          <cell r="D1482" t="str">
            <v>+</v>
          </cell>
          <cell r="E1482">
            <v>0</v>
          </cell>
          <cell r="F1482">
            <v>0</v>
          </cell>
        </row>
        <row r="1483">
          <cell r="B1483" t="str">
            <v xml:space="preserve">Transfer from/(to) </v>
          </cell>
          <cell r="D1483" t="str">
            <v>+</v>
          </cell>
          <cell r="E1483">
            <v>0</v>
          </cell>
          <cell r="F1483">
            <v>0</v>
          </cell>
        </row>
        <row r="1484">
          <cell r="B1484" t="str">
            <v>Payments</v>
          </cell>
          <cell r="D1484" t="str">
            <v>-</v>
          </cell>
          <cell r="E1484">
            <v>0</v>
          </cell>
          <cell r="F1484">
            <v>0</v>
          </cell>
        </row>
        <row r="1485">
          <cell r="B1485" t="str">
            <v>Controlled Entities Acquisition &amp; Disposal</v>
          </cell>
          <cell r="D1485" t="str">
            <v>+</v>
          </cell>
          <cell r="E1485">
            <v>0</v>
          </cell>
          <cell r="F1485">
            <v>0</v>
          </cell>
        </row>
        <row r="1486">
          <cell r="B1486" t="str">
            <v>Other Movements</v>
          </cell>
          <cell r="D1486" t="str">
            <v>+</v>
          </cell>
          <cell r="E1486">
            <v>0</v>
          </cell>
          <cell r="F1486">
            <v>0</v>
          </cell>
        </row>
        <row r="1487">
          <cell r="B1487" t="str">
            <v/>
          </cell>
          <cell r="E1487">
            <v>0</v>
          </cell>
          <cell r="F1487">
            <v>0</v>
          </cell>
        </row>
        <row r="1488">
          <cell r="B1488" t="str">
            <v>Closing Balance</v>
          </cell>
          <cell r="E1488">
            <v>0</v>
          </cell>
          <cell r="F1488">
            <v>0</v>
          </cell>
        </row>
        <row r="1490">
          <cell r="B1490" t="str">
            <v>PROVISION FOR EMPLOYEE BENEFITS Wcomp Self Insured</v>
          </cell>
        </row>
        <row r="1491">
          <cell r="B1491" t="str">
            <v>Opening Balance</v>
          </cell>
          <cell r="D1491" t="str">
            <v>+</v>
          </cell>
          <cell r="E1491">
            <v>0</v>
          </cell>
          <cell r="F1491">
            <v>0</v>
          </cell>
        </row>
        <row r="1492">
          <cell r="B1492" t="str">
            <v xml:space="preserve"> Exchange adjustment</v>
          </cell>
          <cell r="D1492" t="str">
            <v>+</v>
          </cell>
          <cell r="E1492">
            <v>0</v>
          </cell>
          <cell r="F1492">
            <v>0</v>
          </cell>
        </row>
        <row r="1493">
          <cell r="B1493" t="str">
            <v xml:space="preserve">Transfer from/(to) profits   </v>
          </cell>
          <cell r="D1493" t="str">
            <v>+</v>
          </cell>
          <cell r="E1493">
            <v>0</v>
          </cell>
          <cell r="F1493">
            <v>0</v>
          </cell>
        </row>
        <row r="1494">
          <cell r="B1494" t="str">
            <v xml:space="preserve">Transfer from/(to) </v>
          </cell>
          <cell r="D1494" t="str">
            <v>+</v>
          </cell>
          <cell r="E1494">
            <v>0</v>
          </cell>
          <cell r="F1494">
            <v>0</v>
          </cell>
        </row>
        <row r="1495">
          <cell r="B1495" t="str">
            <v>Payments</v>
          </cell>
          <cell r="D1495" t="str">
            <v>-</v>
          </cell>
          <cell r="E1495">
            <v>0</v>
          </cell>
          <cell r="F1495">
            <v>0</v>
          </cell>
        </row>
        <row r="1496">
          <cell r="B1496" t="str">
            <v>Controlled Entities Acquisition &amp; Disposal</v>
          </cell>
          <cell r="D1496" t="str">
            <v>+</v>
          </cell>
          <cell r="E1496">
            <v>0</v>
          </cell>
          <cell r="F1496">
            <v>0</v>
          </cell>
        </row>
        <row r="1497">
          <cell r="B1497" t="str">
            <v>Other Movements</v>
          </cell>
          <cell r="D1497" t="str">
            <v>+</v>
          </cell>
          <cell r="E1497">
            <v>0</v>
          </cell>
          <cell r="F1497">
            <v>0</v>
          </cell>
        </row>
        <row r="1498">
          <cell r="B1498" t="str">
            <v/>
          </cell>
          <cell r="E1498">
            <v>0</v>
          </cell>
          <cell r="F1498">
            <v>0</v>
          </cell>
        </row>
        <row r="1499">
          <cell r="B1499" t="str">
            <v>Closing Balance</v>
          </cell>
          <cell r="E1499">
            <v>0</v>
          </cell>
          <cell r="F1499">
            <v>0</v>
          </cell>
        </row>
        <row r="1501">
          <cell r="B1501" t="str">
            <v>PROVISION FOR EMPLOYEE BENEFITS Redundancy</v>
          </cell>
        </row>
        <row r="1502">
          <cell r="B1502" t="str">
            <v>Opening Balance</v>
          </cell>
          <cell r="D1502" t="str">
            <v>+</v>
          </cell>
          <cell r="E1502">
            <v>0</v>
          </cell>
          <cell r="F1502">
            <v>0</v>
          </cell>
        </row>
        <row r="1503">
          <cell r="B1503" t="str">
            <v xml:space="preserve"> Exchange adjustment</v>
          </cell>
          <cell r="D1503" t="str">
            <v>+</v>
          </cell>
          <cell r="E1503">
            <v>0</v>
          </cell>
          <cell r="F1503">
            <v>0</v>
          </cell>
        </row>
        <row r="1504">
          <cell r="B1504" t="str">
            <v xml:space="preserve">Transfer from/(to) profits   </v>
          </cell>
          <cell r="D1504" t="str">
            <v>+</v>
          </cell>
          <cell r="E1504">
            <v>0</v>
          </cell>
          <cell r="F1504">
            <v>0</v>
          </cell>
        </row>
        <row r="1505">
          <cell r="B1505" t="str">
            <v xml:space="preserve">Transfer from/(to) </v>
          </cell>
          <cell r="D1505" t="str">
            <v>+</v>
          </cell>
          <cell r="E1505">
            <v>0</v>
          </cell>
          <cell r="F1505">
            <v>0</v>
          </cell>
        </row>
        <row r="1506">
          <cell r="B1506" t="str">
            <v>Payments</v>
          </cell>
          <cell r="D1506" t="str">
            <v>-</v>
          </cell>
          <cell r="E1506">
            <v>0</v>
          </cell>
          <cell r="F1506">
            <v>0</v>
          </cell>
        </row>
        <row r="1507">
          <cell r="B1507" t="str">
            <v>Controlled Entities Acquisition &amp; Disposal</v>
          </cell>
          <cell r="D1507" t="str">
            <v>+</v>
          </cell>
          <cell r="E1507">
            <v>0</v>
          </cell>
          <cell r="F1507">
            <v>0</v>
          </cell>
        </row>
        <row r="1508">
          <cell r="B1508" t="str">
            <v>Other Movements</v>
          </cell>
          <cell r="D1508" t="str">
            <v>+</v>
          </cell>
          <cell r="E1508">
            <v>0</v>
          </cell>
          <cell r="F1508">
            <v>0</v>
          </cell>
        </row>
        <row r="1509">
          <cell r="B1509" t="str">
            <v/>
          </cell>
          <cell r="E1509">
            <v>0</v>
          </cell>
          <cell r="F1509">
            <v>0</v>
          </cell>
        </row>
        <row r="1510">
          <cell r="B1510" t="str">
            <v>Closing Balance</v>
          </cell>
          <cell r="E1510">
            <v>0</v>
          </cell>
          <cell r="F1510">
            <v>0</v>
          </cell>
        </row>
        <row r="1512">
          <cell r="B1512" t="str">
            <v>PROVISION FOR EMPLOYEE BENEFITS Other</v>
          </cell>
        </row>
        <row r="1513">
          <cell r="B1513" t="str">
            <v>Opening Balance</v>
          </cell>
          <cell r="D1513" t="str">
            <v>+</v>
          </cell>
          <cell r="E1513">
            <v>0</v>
          </cell>
          <cell r="F1513">
            <v>0</v>
          </cell>
        </row>
        <row r="1514">
          <cell r="B1514" t="str">
            <v xml:space="preserve"> Exchange adjustment</v>
          </cell>
          <cell r="D1514" t="str">
            <v>+</v>
          </cell>
          <cell r="E1514">
            <v>0</v>
          </cell>
          <cell r="F1514">
            <v>0</v>
          </cell>
        </row>
        <row r="1515">
          <cell r="B1515" t="str">
            <v xml:space="preserve">Transfer from/(to) profits   </v>
          </cell>
          <cell r="D1515" t="str">
            <v>+</v>
          </cell>
          <cell r="E1515">
            <v>0</v>
          </cell>
          <cell r="F1515">
            <v>0</v>
          </cell>
        </row>
        <row r="1516">
          <cell r="B1516" t="str">
            <v xml:space="preserve">Transfer from/(to) </v>
          </cell>
          <cell r="D1516" t="str">
            <v>+</v>
          </cell>
          <cell r="E1516">
            <v>0</v>
          </cell>
          <cell r="F1516">
            <v>0</v>
          </cell>
        </row>
        <row r="1517">
          <cell r="B1517" t="str">
            <v>Payments</v>
          </cell>
          <cell r="D1517" t="str">
            <v>-</v>
          </cell>
          <cell r="E1517">
            <v>0</v>
          </cell>
          <cell r="F1517">
            <v>0</v>
          </cell>
        </row>
        <row r="1518">
          <cell r="B1518" t="str">
            <v>Controlled Entities Acquisition &amp; Disposal</v>
          </cell>
          <cell r="D1518" t="str">
            <v>+</v>
          </cell>
          <cell r="E1518">
            <v>0</v>
          </cell>
          <cell r="F1518">
            <v>0</v>
          </cell>
        </row>
        <row r="1519">
          <cell r="B1519" t="str">
            <v>Other Movements</v>
          </cell>
          <cell r="D1519" t="str">
            <v>+</v>
          </cell>
          <cell r="E1519">
            <v>0</v>
          </cell>
          <cell r="F1519">
            <v>0</v>
          </cell>
        </row>
        <row r="1520">
          <cell r="B1520" t="str">
            <v/>
          </cell>
          <cell r="E1520">
            <v>0</v>
          </cell>
          <cell r="F1520">
            <v>0</v>
          </cell>
        </row>
        <row r="1521">
          <cell r="B1521" t="str">
            <v>Closing Balance</v>
          </cell>
          <cell r="E1521">
            <v>0</v>
          </cell>
          <cell r="F1521">
            <v>0</v>
          </cell>
        </row>
        <row r="1524">
          <cell r="B1524" t="str">
            <v>ANALYSIS OF MOVEMENT IN LABOUR PROVISIONS</v>
          </cell>
        </row>
        <row r="1525">
          <cell r="B1525" t="str">
            <v>Inc/(Dec) in Labour Provs - Aust</v>
          </cell>
          <cell r="E1525">
            <v>0</v>
          </cell>
          <cell r="F1525">
            <v>0</v>
          </cell>
        </row>
        <row r="1526">
          <cell r="B1526" t="str">
            <v>Inc/(Dec) in Labour Provs - o/s Aust</v>
          </cell>
          <cell r="E1526">
            <v>0</v>
          </cell>
          <cell r="F1526">
            <v>0</v>
          </cell>
        </row>
        <row r="1527">
          <cell r="B1527" t="str">
            <v/>
          </cell>
          <cell r="E1527">
            <v>0</v>
          </cell>
          <cell r="F1527">
            <v>0</v>
          </cell>
        </row>
        <row r="1528">
          <cell r="E1528">
            <v>0</v>
          </cell>
          <cell r="F1528">
            <v>0</v>
          </cell>
        </row>
        <row r="1530">
          <cell r="B1530" t="str">
            <v>PROVISIONS FOR EXTERNAL DIVIDENDS</v>
          </cell>
        </row>
        <row r="1531">
          <cell r="B1531" t="str">
            <v>Opening Balance</v>
          </cell>
          <cell r="D1531" t="str">
            <v>+</v>
          </cell>
          <cell r="E1531">
            <v>0</v>
          </cell>
          <cell r="G1531">
            <v>0</v>
          </cell>
        </row>
        <row r="1532">
          <cell r="B1532" t="str">
            <v>Exchange adjustment</v>
          </cell>
          <cell r="D1532" t="str">
            <v>+</v>
          </cell>
          <cell r="E1532">
            <v>0</v>
          </cell>
          <cell r="G1532">
            <v>0</v>
          </cell>
        </row>
        <row r="1533">
          <cell r="B1533" t="str">
            <v>Outside Equity Int - Dividends provided</v>
          </cell>
          <cell r="D1533" t="str">
            <v>+</v>
          </cell>
          <cell r="E1533">
            <v>0</v>
          </cell>
          <cell r="G1533">
            <v>0</v>
          </cell>
        </row>
        <row r="1534">
          <cell r="B1534" t="str">
            <v>Dividends Paid O/S Equity Interest</v>
          </cell>
          <cell r="D1534" t="str">
            <v>-</v>
          </cell>
          <cell r="E1534">
            <v>0</v>
          </cell>
          <cell r="G1534">
            <v>0</v>
          </cell>
        </row>
        <row r="1535">
          <cell r="B1535" t="str">
            <v>Other Movements</v>
          </cell>
          <cell r="D1535" t="str">
            <v>+</v>
          </cell>
          <cell r="E1535">
            <v>0</v>
          </cell>
          <cell r="G1535">
            <v>0</v>
          </cell>
        </row>
        <row r="1536">
          <cell r="B1536" t="str">
            <v/>
          </cell>
          <cell r="E1536">
            <v>0</v>
          </cell>
          <cell r="G1536">
            <v>0</v>
          </cell>
        </row>
        <row r="1537">
          <cell r="B1537" t="str">
            <v>Closing Balance</v>
          </cell>
          <cell r="E1537">
            <v>0</v>
          </cell>
          <cell r="G1537">
            <v>0</v>
          </cell>
        </row>
        <row r="1660">
          <cell r="B1660" t="str">
            <v>GEOGRAPHICAL ANALYSIS OF BALANCE SHEET ITEMS</v>
          </cell>
        </row>
        <row r="1662">
          <cell r="B1662" t="str">
            <v>TOTAL ASSETS - NOPAT</v>
          </cell>
        </row>
        <row r="1663">
          <cell r="B1663" t="str">
            <v>Intercompany</v>
          </cell>
          <cell r="E1663">
            <v>0</v>
          </cell>
          <cell r="F1663">
            <v>0</v>
          </cell>
        </row>
        <row r="1664">
          <cell r="B1664" t="str">
            <v>Investment Group Co</v>
          </cell>
          <cell r="E1664">
            <v>0</v>
          </cell>
        </row>
        <row r="1665">
          <cell r="B1665" t="str">
            <v>Australia</v>
          </cell>
          <cell r="E1665">
            <v>0</v>
          </cell>
          <cell r="F1665">
            <v>0</v>
          </cell>
        </row>
        <row r="1666">
          <cell r="B1666" t="str">
            <v>Nth America</v>
          </cell>
          <cell r="E1666">
            <v>0</v>
          </cell>
          <cell r="F1666">
            <v>0</v>
          </cell>
        </row>
        <row r="1667">
          <cell r="B1667" t="str">
            <v>Other Countries</v>
          </cell>
          <cell r="E1667">
            <v>0</v>
          </cell>
          <cell r="F1667">
            <v>0</v>
          </cell>
        </row>
        <row r="1668">
          <cell r="B1668" t="str">
            <v>Sth America</v>
          </cell>
          <cell r="E1668">
            <v>0</v>
          </cell>
          <cell r="F1668">
            <v>0</v>
          </cell>
        </row>
        <row r="1669">
          <cell r="B1669" t="str">
            <v>United Kingdom</v>
          </cell>
          <cell r="E1669">
            <v>0</v>
          </cell>
          <cell r="F1669">
            <v>0</v>
          </cell>
        </row>
        <row r="1670">
          <cell r="B1670" t="str">
            <v>New Zealand</v>
          </cell>
          <cell r="E1670">
            <v>0</v>
          </cell>
          <cell r="F1670">
            <v>0</v>
          </cell>
        </row>
        <row r="1671">
          <cell r="B1671" t="str">
            <v>Papua New Guinea</v>
          </cell>
          <cell r="E1671">
            <v>0</v>
          </cell>
          <cell r="F1671">
            <v>0</v>
          </cell>
        </row>
        <row r="1672">
          <cell r="B1672" t="str">
            <v>SE Asia</v>
          </cell>
          <cell r="E1672">
            <v>0</v>
          </cell>
          <cell r="F1672">
            <v>0</v>
          </cell>
        </row>
        <row r="1673">
          <cell r="B1673" t="str">
            <v/>
          </cell>
          <cell r="E1673">
            <v>0</v>
          </cell>
          <cell r="F1673">
            <v>0</v>
          </cell>
        </row>
        <row r="1674">
          <cell r="E1674">
            <v>0</v>
          </cell>
          <cell r="F1674">
            <v>0</v>
          </cell>
        </row>
        <row r="1675">
          <cell r="B1675" t="str">
            <v>TOTAL ASSETS - NON-NOPAT</v>
          </cell>
        </row>
        <row r="1676">
          <cell r="B1676" t="str">
            <v>Intercompany</v>
          </cell>
          <cell r="E1676">
            <v>0</v>
          </cell>
          <cell r="G1676">
            <v>0</v>
          </cell>
        </row>
        <row r="1677">
          <cell r="B1677" t="str">
            <v>Investment Group Co</v>
          </cell>
          <cell r="E1677">
            <v>0</v>
          </cell>
        </row>
        <row r="1678">
          <cell r="B1678" t="str">
            <v>Australia</v>
          </cell>
          <cell r="E1678">
            <v>0</v>
          </cell>
          <cell r="G1678">
            <v>0</v>
          </cell>
        </row>
        <row r="1679">
          <cell r="B1679" t="str">
            <v>Nth America</v>
          </cell>
          <cell r="E1679">
            <v>0</v>
          </cell>
          <cell r="G1679">
            <v>0</v>
          </cell>
        </row>
        <row r="1680">
          <cell r="B1680" t="str">
            <v>Other Countries</v>
          </cell>
          <cell r="E1680">
            <v>0</v>
          </cell>
          <cell r="G1680">
            <v>0</v>
          </cell>
        </row>
        <row r="1681">
          <cell r="B1681" t="str">
            <v>Sth America</v>
          </cell>
          <cell r="E1681">
            <v>0</v>
          </cell>
          <cell r="G1681">
            <v>0</v>
          </cell>
        </row>
        <row r="1682">
          <cell r="B1682" t="str">
            <v>United Kingdom</v>
          </cell>
          <cell r="E1682">
            <v>0</v>
          </cell>
          <cell r="G1682">
            <v>0</v>
          </cell>
        </row>
        <row r="1683">
          <cell r="B1683" t="str">
            <v>New Zealand</v>
          </cell>
          <cell r="E1683">
            <v>0</v>
          </cell>
          <cell r="G1683">
            <v>0</v>
          </cell>
        </row>
        <row r="1684">
          <cell r="B1684" t="str">
            <v>Papua New Guinea</v>
          </cell>
          <cell r="E1684">
            <v>0</v>
          </cell>
          <cell r="G1684">
            <v>0</v>
          </cell>
        </row>
        <row r="1685">
          <cell r="B1685" t="str">
            <v>SE Asia</v>
          </cell>
          <cell r="E1685">
            <v>0</v>
          </cell>
          <cell r="G1685">
            <v>0</v>
          </cell>
        </row>
        <row r="1686">
          <cell r="B1686" t="str">
            <v/>
          </cell>
          <cell r="E1686">
            <v>0</v>
          </cell>
          <cell r="G1686">
            <v>0</v>
          </cell>
        </row>
        <row r="1687">
          <cell r="E1687">
            <v>0</v>
          </cell>
          <cell r="G1687">
            <v>0</v>
          </cell>
        </row>
        <row r="1690">
          <cell r="B1690" t="str">
            <v>FUTURE INCOME TAX BENEFIT</v>
          </cell>
        </row>
        <row r="1691">
          <cell r="B1691" t="str">
            <v>Australia</v>
          </cell>
          <cell r="E1691">
            <v>0</v>
          </cell>
        </row>
        <row r="1692">
          <cell r="B1692" t="str">
            <v>Us Group 1 &amp; 2</v>
          </cell>
          <cell r="E1692">
            <v>0</v>
          </cell>
        </row>
        <row r="1693">
          <cell r="B1693" t="str">
            <v>US Other</v>
          </cell>
          <cell r="E1693">
            <v>0</v>
          </cell>
        </row>
        <row r="1694">
          <cell r="B1694" t="str">
            <v>Other</v>
          </cell>
          <cell r="E1694">
            <v>0</v>
          </cell>
        </row>
        <row r="1696">
          <cell r="B1696" t="str">
            <v>PROVN FOR TAXATION - CURRENT</v>
          </cell>
        </row>
        <row r="1697">
          <cell r="B1697" t="str">
            <v>Australia</v>
          </cell>
          <cell r="E1697">
            <v>0</v>
          </cell>
        </row>
        <row r="1698">
          <cell r="B1698" t="str">
            <v>Us Group 1 &amp; 2</v>
          </cell>
          <cell r="E1698">
            <v>0</v>
          </cell>
        </row>
        <row r="1699">
          <cell r="B1699" t="str">
            <v>US Other</v>
          </cell>
          <cell r="E1699">
            <v>0</v>
          </cell>
        </row>
        <row r="1700">
          <cell r="B1700" t="str">
            <v>Other</v>
          </cell>
          <cell r="E1700">
            <v>0</v>
          </cell>
        </row>
        <row r="1702">
          <cell r="B1702" t="str">
            <v>PROVN FOR TAXATION - NON CURRENT</v>
          </cell>
        </row>
        <row r="1703">
          <cell r="B1703" t="str">
            <v>Australia</v>
          </cell>
          <cell r="E1703">
            <v>0</v>
          </cell>
        </row>
        <row r="1704">
          <cell r="B1704" t="str">
            <v>Us Group 1 &amp; 2</v>
          </cell>
          <cell r="E1704">
            <v>0</v>
          </cell>
        </row>
        <row r="1705">
          <cell r="B1705" t="str">
            <v>US Other</v>
          </cell>
          <cell r="E1705">
            <v>0</v>
          </cell>
        </row>
        <row r="1706">
          <cell r="B1706" t="str">
            <v>Other</v>
          </cell>
          <cell r="E1706">
            <v>0</v>
          </cell>
        </row>
        <row r="1708">
          <cell r="B1708" t="str">
            <v>PROVN FOR DEFERRED INCOME TAX BENEFIT</v>
          </cell>
        </row>
        <row r="1709">
          <cell r="B1709" t="str">
            <v>Australia</v>
          </cell>
          <cell r="E1709">
            <v>0</v>
          </cell>
        </row>
        <row r="1710">
          <cell r="B1710" t="str">
            <v>Us Group 1 &amp; 2</v>
          </cell>
          <cell r="E1710">
            <v>0</v>
          </cell>
        </row>
        <row r="1711">
          <cell r="B1711" t="str">
            <v>US Other</v>
          </cell>
          <cell r="E1711">
            <v>0</v>
          </cell>
        </row>
        <row r="1712">
          <cell r="B1712" t="str">
            <v>Other</v>
          </cell>
          <cell r="E1712">
            <v>0</v>
          </cell>
        </row>
        <row r="2055">
          <cell r="B2055" t="str">
            <v>INTERCOMPANY BALANCES - NOPAT</v>
          </cell>
        </row>
        <row r="2057">
          <cell r="B2057" t="str">
            <v xml:space="preserve">Intercompany Sales - </v>
          </cell>
        </row>
        <row r="2058">
          <cell r="B2058" t="str">
            <v>Raw Materials</v>
          </cell>
        </row>
        <row r="2059">
          <cell r="B2059" t="str">
            <v>BHP Steel Products</v>
          </cell>
        </row>
        <row r="2060">
          <cell r="B2060" t="str">
            <v>???</v>
          </cell>
          <cell r="C2060" t="str">
            <v>???</v>
          </cell>
          <cell r="E2060">
            <v>0</v>
          </cell>
        </row>
        <row r="2061">
          <cell r="B2061" t="str">
            <v>???</v>
          </cell>
          <cell r="C2061" t="str">
            <v>???</v>
          </cell>
          <cell r="E2061">
            <v>0</v>
          </cell>
        </row>
        <row r="2062">
          <cell r="B2062" t="str">
            <v>???</v>
          </cell>
          <cell r="C2062" t="str">
            <v>???</v>
          </cell>
          <cell r="E2062">
            <v>0</v>
          </cell>
        </row>
        <row r="2063">
          <cell r="B2063" t="str">
            <v>???</v>
          </cell>
          <cell r="C2063" t="str">
            <v>???</v>
          </cell>
          <cell r="E2063">
            <v>0</v>
          </cell>
        </row>
        <row r="2064">
          <cell r="B2064" t="str">
            <v>???</v>
          </cell>
          <cell r="C2064" t="str">
            <v>???</v>
          </cell>
          <cell r="E2064">
            <v>0</v>
          </cell>
        </row>
        <row r="2065">
          <cell r="B2065" t="str">
            <v>???</v>
          </cell>
          <cell r="C2065" t="str">
            <v>???</v>
          </cell>
          <cell r="E2065">
            <v>0</v>
          </cell>
        </row>
        <row r="2066">
          <cell r="B2066" t="str">
            <v>???</v>
          </cell>
          <cell r="C2066" t="str">
            <v>???</v>
          </cell>
          <cell r="E2066">
            <v>0</v>
          </cell>
        </row>
        <row r="2067">
          <cell r="B2067" t="str">
            <v>???</v>
          </cell>
          <cell r="C2067" t="str">
            <v>???</v>
          </cell>
          <cell r="E2067">
            <v>0</v>
          </cell>
        </row>
        <row r="2068">
          <cell r="B2068" t="str">
            <v>???</v>
          </cell>
          <cell r="C2068" t="str">
            <v>???</v>
          </cell>
          <cell r="E2068">
            <v>0</v>
          </cell>
        </row>
        <row r="2069">
          <cell r="B2069" t="str">
            <v>???</v>
          </cell>
          <cell r="C2069" t="str">
            <v>???</v>
          </cell>
          <cell r="E2069">
            <v>0</v>
          </cell>
        </row>
        <row r="2070">
          <cell r="B2070" t="str">
            <v>???</v>
          </cell>
          <cell r="C2070" t="str">
            <v>???</v>
          </cell>
          <cell r="E2070">
            <v>0</v>
          </cell>
        </row>
        <row r="2071">
          <cell r="B2071" t="str">
            <v>???</v>
          </cell>
          <cell r="C2071" t="str">
            <v>???</v>
          </cell>
          <cell r="E2071">
            <v>0</v>
          </cell>
        </row>
        <row r="2072">
          <cell r="B2072" t="str">
            <v>???</v>
          </cell>
          <cell r="C2072" t="str">
            <v>???</v>
          </cell>
          <cell r="E2072">
            <v>0</v>
          </cell>
        </row>
        <row r="2073">
          <cell r="B2073" t="str">
            <v>???</v>
          </cell>
          <cell r="C2073" t="str">
            <v>???</v>
          </cell>
          <cell r="E2073">
            <v>0</v>
          </cell>
        </row>
        <row r="2074">
          <cell r="B2074" t="str">
            <v>???</v>
          </cell>
          <cell r="C2074" t="str">
            <v>???</v>
          </cell>
          <cell r="E2074">
            <v>0</v>
          </cell>
        </row>
        <row r="2075">
          <cell r="B2075" t="str">
            <v>???</v>
          </cell>
          <cell r="C2075" t="str">
            <v>???</v>
          </cell>
          <cell r="E2075">
            <v>0</v>
          </cell>
        </row>
        <row r="2076">
          <cell r="B2076" t="str">
            <v>???</v>
          </cell>
          <cell r="C2076" t="str">
            <v>???</v>
          </cell>
          <cell r="E2076">
            <v>0</v>
          </cell>
        </row>
        <row r="2077">
          <cell r="B2077" t="str">
            <v>???</v>
          </cell>
          <cell r="C2077" t="str">
            <v>???</v>
          </cell>
          <cell r="E2077">
            <v>0</v>
          </cell>
        </row>
        <row r="2078">
          <cell r="B2078" t="str">
            <v>???</v>
          </cell>
          <cell r="C2078" t="str">
            <v>???</v>
          </cell>
          <cell r="E2078">
            <v>0</v>
          </cell>
        </row>
        <row r="2079">
          <cell r="B2079" t="str">
            <v>???</v>
          </cell>
          <cell r="C2079" t="str">
            <v>???</v>
          </cell>
          <cell r="E2079">
            <v>0</v>
          </cell>
        </row>
        <row r="2080">
          <cell r="B2080" t="str">
            <v>Sub Total</v>
          </cell>
          <cell r="E2080">
            <v>0</v>
          </cell>
        </row>
        <row r="2082">
          <cell r="B2082" t="str">
            <v>Other BHP Intercompany Sales</v>
          </cell>
        </row>
        <row r="2083">
          <cell r="B2083" t="str">
            <v>???</v>
          </cell>
          <cell r="C2083" t="str">
            <v>???</v>
          </cell>
          <cell r="E2083">
            <v>0</v>
          </cell>
        </row>
        <row r="2084">
          <cell r="B2084" t="str">
            <v>???</v>
          </cell>
          <cell r="C2084" t="str">
            <v>???</v>
          </cell>
          <cell r="E2084">
            <v>0</v>
          </cell>
        </row>
        <row r="2085">
          <cell r="B2085" t="str">
            <v>???</v>
          </cell>
          <cell r="C2085" t="str">
            <v>???</v>
          </cell>
          <cell r="E2085">
            <v>0</v>
          </cell>
        </row>
        <row r="2086">
          <cell r="B2086" t="str">
            <v>???</v>
          </cell>
          <cell r="C2086" t="str">
            <v>???</v>
          </cell>
          <cell r="E2086">
            <v>0</v>
          </cell>
        </row>
        <row r="2087">
          <cell r="B2087" t="str">
            <v>???</v>
          </cell>
          <cell r="C2087" t="str">
            <v>???</v>
          </cell>
          <cell r="E2087">
            <v>0</v>
          </cell>
        </row>
        <row r="2088">
          <cell r="B2088" t="str">
            <v>???</v>
          </cell>
          <cell r="C2088" t="str">
            <v>???</v>
          </cell>
          <cell r="E2088">
            <v>0</v>
          </cell>
        </row>
        <row r="2089">
          <cell r="B2089" t="str">
            <v>???</v>
          </cell>
          <cell r="C2089" t="str">
            <v>???</v>
          </cell>
          <cell r="E2089">
            <v>0</v>
          </cell>
        </row>
        <row r="2090">
          <cell r="B2090" t="str">
            <v>???</v>
          </cell>
          <cell r="C2090" t="str">
            <v>???</v>
          </cell>
          <cell r="E2090">
            <v>0</v>
          </cell>
        </row>
        <row r="2091">
          <cell r="B2091" t="str">
            <v>???</v>
          </cell>
          <cell r="C2091" t="str">
            <v>???</v>
          </cell>
          <cell r="E2091">
            <v>0</v>
          </cell>
        </row>
        <row r="2092">
          <cell r="B2092" t="str">
            <v>???</v>
          </cell>
          <cell r="C2092" t="str">
            <v>???</v>
          </cell>
          <cell r="E2092">
            <v>0</v>
          </cell>
        </row>
        <row r="2093">
          <cell r="B2093" t="str">
            <v>???</v>
          </cell>
          <cell r="C2093" t="str">
            <v>???</v>
          </cell>
          <cell r="E2093">
            <v>0</v>
          </cell>
        </row>
        <row r="2094">
          <cell r="B2094" t="str">
            <v>???</v>
          </cell>
          <cell r="C2094" t="str">
            <v>???</v>
          </cell>
          <cell r="E2094">
            <v>0</v>
          </cell>
        </row>
        <row r="2095">
          <cell r="B2095" t="str">
            <v>???</v>
          </cell>
          <cell r="C2095" t="str">
            <v>???</v>
          </cell>
          <cell r="E2095">
            <v>0</v>
          </cell>
        </row>
        <row r="2096">
          <cell r="B2096" t="str">
            <v>???</v>
          </cell>
          <cell r="C2096" t="str">
            <v>???</v>
          </cell>
          <cell r="E2096">
            <v>0</v>
          </cell>
        </row>
        <row r="2097">
          <cell r="B2097" t="str">
            <v>Sub Total</v>
          </cell>
          <cell r="E2097">
            <v>0</v>
          </cell>
        </row>
        <row r="2098">
          <cell r="B2098" t="str">
            <v>Total Intercompany Raw Material Sales</v>
          </cell>
          <cell r="E2098">
            <v>0</v>
          </cell>
        </row>
        <row r="2100">
          <cell r="B2100" t="str">
            <v>Services</v>
          </cell>
        </row>
        <row r="2101">
          <cell r="B2101" t="str">
            <v>???</v>
          </cell>
          <cell r="C2101" t="str">
            <v>???</v>
          </cell>
          <cell r="E2101">
            <v>0</v>
          </cell>
        </row>
        <row r="2102">
          <cell r="B2102" t="str">
            <v>???</v>
          </cell>
          <cell r="C2102" t="str">
            <v>???</v>
          </cell>
          <cell r="E2102">
            <v>0</v>
          </cell>
        </row>
        <row r="2103">
          <cell r="B2103" t="str">
            <v>???</v>
          </cell>
          <cell r="C2103" t="str">
            <v>???</v>
          </cell>
          <cell r="E2103">
            <v>0</v>
          </cell>
        </row>
        <row r="2104">
          <cell r="B2104" t="str">
            <v>???</v>
          </cell>
          <cell r="C2104" t="str">
            <v>???</v>
          </cell>
          <cell r="E2104">
            <v>0</v>
          </cell>
        </row>
        <row r="2105">
          <cell r="B2105" t="str">
            <v>???</v>
          </cell>
          <cell r="C2105" t="str">
            <v>???</v>
          </cell>
          <cell r="E2105">
            <v>0</v>
          </cell>
        </row>
        <row r="2106">
          <cell r="E2106">
            <v>0</v>
          </cell>
        </row>
        <row r="2108">
          <cell r="B2108" t="str">
            <v>Consumables</v>
          </cell>
        </row>
        <row r="2109">
          <cell r="B2109" t="str">
            <v>???</v>
          </cell>
          <cell r="C2109" t="str">
            <v>???</v>
          </cell>
          <cell r="E2109">
            <v>0</v>
          </cell>
        </row>
        <row r="2110">
          <cell r="B2110" t="str">
            <v>???</v>
          </cell>
          <cell r="C2110" t="str">
            <v>???</v>
          </cell>
          <cell r="E2110">
            <v>0</v>
          </cell>
        </row>
        <row r="2111">
          <cell r="B2111" t="str">
            <v>???</v>
          </cell>
          <cell r="C2111" t="str">
            <v>???</v>
          </cell>
          <cell r="E2111">
            <v>0</v>
          </cell>
        </row>
        <row r="2112">
          <cell r="B2112" t="str">
            <v>???</v>
          </cell>
          <cell r="C2112" t="str">
            <v>???</v>
          </cell>
          <cell r="E2112">
            <v>0</v>
          </cell>
        </row>
        <row r="2113">
          <cell r="B2113" t="str">
            <v>???</v>
          </cell>
          <cell r="C2113" t="str">
            <v>???</v>
          </cell>
          <cell r="E2113">
            <v>0</v>
          </cell>
        </row>
        <row r="2114">
          <cell r="E2114">
            <v>0</v>
          </cell>
        </row>
        <row r="2117">
          <cell r="B2117" t="str">
            <v>Total Intercompany Sales</v>
          </cell>
          <cell r="E2117">
            <v>0</v>
          </cell>
        </row>
        <row r="2119">
          <cell r="B2119" t="str">
            <v>I/C Other Income - Total</v>
          </cell>
        </row>
        <row r="2120">
          <cell r="B2120" t="str">
            <v>???</v>
          </cell>
          <cell r="C2120" t="str">
            <v>???</v>
          </cell>
          <cell r="E2120">
            <v>0</v>
          </cell>
        </row>
        <row r="2121">
          <cell r="B2121" t="str">
            <v>???</v>
          </cell>
          <cell r="C2121" t="str">
            <v>???</v>
          </cell>
          <cell r="E2121">
            <v>0</v>
          </cell>
        </row>
        <row r="2122">
          <cell r="B2122" t="str">
            <v>???</v>
          </cell>
          <cell r="C2122" t="str">
            <v>???</v>
          </cell>
          <cell r="E2122">
            <v>0</v>
          </cell>
        </row>
        <row r="2123">
          <cell r="B2123" t="str">
            <v>???</v>
          </cell>
          <cell r="C2123" t="str">
            <v>???</v>
          </cell>
          <cell r="E2123">
            <v>0</v>
          </cell>
        </row>
        <row r="2124">
          <cell r="B2124" t="str">
            <v>???</v>
          </cell>
          <cell r="C2124" t="str">
            <v>???</v>
          </cell>
          <cell r="E2124">
            <v>0</v>
          </cell>
        </row>
        <row r="2125">
          <cell r="E2125">
            <v>0</v>
          </cell>
        </row>
        <row r="2127">
          <cell r="B2127" t="str">
            <v>I/C Management Fees Received</v>
          </cell>
        </row>
        <row r="2128">
          <cell r="B2128" t="str">
            <v>???</v>
          </cell>
          <cell r="C2128" t="str">
            <v>???</v>
          </cell>
          <cell r="E2128">
            <v>0</v>
          </cell>
        </row>
        <row r="2129">
          <cell r="B2129" t="str">
            <v>???</v>
          </cell>
          <cell r="C2129" t="str">
            <v>???</v>
          </cell>
          <cell r="E2129">
            <v>0</v>
          </cell>
        </row>
        <row r="2130">
          <cell r="B2130" t="str">
            <v>???</v>
          </cell>
          <cell r="C2130" t="str">
            <v>???</v>
          </cell>
          <cell r="E2130">
            <v>0</v>
          </cell>
        </row>
        <row r="2131">
          <cell r="B2131" t="str">
            <v>???</v>
          </cell>
          <cell r="C2131" t="str">
            <v>???</v>
          </cell>
          <cell r="E2131">
            <v>0</v>
          </cell>
        </row>
        <row r="2132">
          <cell r="E2132">
            <v>0</v>
          </cell>
        </row>
        <row r="2134">
          <cell r="B2134" t="str">
            <v>I/C Profit on Sale of PP&amp;E - Total</v>
          </cell>
        </row>
        <row r="2135">
          <cell r="B2135" t="str">
            <v>???</v>
          </cell>
          <cell r="C2135" t="str">
            <v>???</v>
          </cell>
          <cell r="E2135">
            <v>0</v>
          </cell>
        </row>
        <row r="2136">
          <cell r="B2136" t="str">
            <v>???</v>
          </cell>
          <cell r="C2136" t="str">
            <v>???</v>
          </cell>
          <cell r="E2136">
            <v>0</v>
          </cell>
        </row>
        <row r="2137">
          <cell r="B2137" t="str">
            <v>???</v>
          </cell>
          <cell r="C2137" t="str">
            <v>???</v>
          </cell>
          <cell r="E2137">
            <v>0</v>
          </cell>
        </row>
        <row r="2138">
          <cell r="E2138">
            <v>0</v>
          </cell>
        </row>
        <row r="2140">
          <cell r="B2140" t="str">
            <v>I/C Loss on Sale of PP&amp;E - Total</v>
          </cell>
        </row>
        <row r="2141">
          <cell r="B2141" t="str">
            <v>???</v>
          </cell>
          <cell r="C2141" t="str">
            <v>???</v>
          </cell>
          <cell r="E2141">
            <v>0</v>
          </cell>
        </row>
        <row r="2142">
          <cell r="B2142" t="str">
            <v>???</v>
          </cell>
          <cell r="C2142" t="str">
            <v>???</v>
          </cell>
          <cell r="E2142">
            <v>0</v>
          </cell>
        </row>
        <row r="2143">
          <cell r="B2143" t="str">
            <v>???</v>
          </cell>
          <cell r="C2143" t="str">
            <v>???</v>
          </cell>
          <cell r="E2143">
            <v>0</v>
          </cell>
        </row>
        <row r="2144">
          <cell r="E2144">
            <v>0</v>
          </cell>
        </row>
        <row r="2146">
          <cell r="B2146" t="str">
            <v>I/C Management Fees Paid- Total Nopat</v>
          </cell>
        </row>
        <row r="2147">
          <cell r="B2147" t="str">
            <v>???</v>
          </cell>
          <cell r="C2147" t="str">
            <v>???</v>
          </cell>
          <cell r="E2147">
            <v>0</v>
          </cell>
        </row>
        <row r="2148">
          <cell r="B2148" t="str">
            <v>???</v>
          </cell>
          <cell r="C2148" t="str">
            <v>???</v>
          </cell>
          <cell r="E2148">
            <v>0</v>
          </cell>
        </row>
        <row r="2149">
          <cell r="B2149" t="str">
            <v>???</v>
          </cell>
          <cell r="C2149" t="str">
            <v>???</v>
          </cell>
          <cell r="E2149">
            <v>0</v>
          </cell>
        </row>
        <row r="2150">
          <cell r="B2150" t="str">
            <v>???</v>
          </cell>
          <cell r="C2150" t="str">
            <v>???</v>
          </cell>
          <cell r="E2150">
            <v>0</v>
          </cell>
        </row>
        <row r="2151">
          <cell r="B2151" t="str">
            <v>???</v>
          </cell>
          <cell r="C2151" t="str">
            <v>???</v>
          </cell>
          <cell r="E2151">
            <v>0</v>
          </cell>
        </row>
        <row r="2152">
          <cell r="E2152">
            <v>0</v>
          </cell>
        </row>
        <row r="2153">
          <cell r="B2153" t="str">
            <v>I/C Trade Receivables - Total</v>
          </cell>
        </row>
        <row r="2154">
          <cell r="B2154" t="str">
            <v>???</v>
          </cell>
          <cell r="C2154" t="str">
            <v>???</v>
          </cell>
          <cell r="E2154">
            <v>0</v>
          </cell>
        </row>
        <row r="2155">
          <cell r="B2155" t="str">
            <v>???</v>
          </cell>
          <cell r="C2155" t="str">
            <v>???</v>
          </cell>
          <cell r="E2155">
            <v>0</v>
          </cell>
        </row>
        <row r="2156">
          <cell r="B2156" t="str">
            <v>???</v>
          </cell>
          <cell r="C2156" t="str">
            <v>???</v>
          </cell>
          <cell r="E2156">
            <v>0</v>
          </cell>
        </row>
        <row r="2157">
          <cell r="B2157" t="str">
            <v>???</v>
          </cell>
          <cell r="C2157" t="str">
            <v>???</v>
          </cell>
          <cell r="E2157">
            <v>0</v>
          </cell>
        </row>
        <row r="2158">
          <cell r="B2158" t="str">
            <v>???</v>
          </cell>
          <cell r="C2158" t="str">
            <v>???</v>
          </cell>
          <cell r="E2158">
            <v>0</v>
          </cell>
        </row>
        <row r="2159">
          <cell r="B2159" t="str">
            <v>???</v>
          </cell>
          <cell r="C2159" t="str">
            <v>???</v>
          </cell>
          <cell r="E2159">
            <v>0</v>
          </cell>
        </row>
        <row r="2160">
          <cell r="B2160" t="str">
            <v>???</v>
          </cell>
          <cell r="C2160" t="str">
            <v>???</v>
          </cell>
          <cell r="E2160">
            <v>0</v>
          </cell>
        </row>
        <row r="2161">
          <cell r="B2161" t="str">
            <v>???</v>
          </cell>
          <cell r="C2161" t="str">
            <v>???</v>
          </cell>
          <cell r="E2161">
            <v>0</v>
          </cell>
        </row>
        <row r="2162">
          <cell r="B2162" t="str">
            <v>???</v>
          </cell>
          <cell r="C2162" t="str">
            <v>???</v>
          </cell>
          <cell r="E2162">
            <v>0</v>
          </cell>
        </row>
        <row r="2163">
          <cell r="B2163" t="str">
            <v>???</v>
          </cell>
          <cell r="C2163" t="str">
            <v>???</v>
          </cell>
          <cell r="E2163">
            <v>0</v>
          </cell>
        </row>
        <row r="2164">
          <cell r="B2164" t="str">
            <v>???</v>
          </cell>
          <cell r="C2164" t="str">
            <v>???</v>
          </cell>
          <cell r="E2164">
            <v>0</v>
          </cell>
        </row>
        <row r="2165">
          <cell r="B2165" t="str">
            <v>???</v>
          </cell>
          <cell r="C2165" t="str">
            <v>???</v>
          </cell>
          <cell r="E2165">
            <v>0</v>
          </cell>
        </row>
        <row r="2166">
          <cell r="B2166" t="str">
            <v>???</v>
          </cell>
          <cell r="C2166" t="str">
            <v>???</v>
          </cell>
          <cell r="E2166">
            <v>0</v>
          </cell>
        </row>
        <row r="2167">
          <cell r="B2167" t="str">
            <v>???</v>
          </cell>
          <cell r="C2167" t="str">
            <v>???</v>
          </cell>
          <cell r="E2167">
            <v>0</v>
          </cell>
        </row>
        <row r="2168">
          <cell r="B2168" t="str">
            <v>???</v>
          </cell>
          <cell r="C2168" t="str">
            <v>???</v>
          </cell>
          <cell r="E2168">
            <v>0</v>
          </cell>
        </row>
        <row r="2169">
          <cell r="B2169" t="str">
            <v>???</v>
          </cell>
          <cell r="C2169" t="str">
            <v>???</v>
          </cell>
          <cell r="E2169">
            <v>0</v>
          </cell>
        </row>
        <row r="2170">
          <cell r="B2170" t="str">
            <v>???</v>
          </cell>
          <cell r="C2170" t="str">
            <v>???</v>
          </cell>
          <cell r="E2170">
            <v>0</v>
          </cell>
        </row>
        <row r="2171">
          <cell r="B2171" t="str">
            <v>???</v>
          </cell>
          <cell r="C2171" t="str">
            <v>???</v>
          </cell>
          <cell r="E2171">
            <v>0</v>
          </cell>
        </row>
        <row r="2172">
          <cell r="B2172" t="str">
            <v>???</v>
          </cell>
          <cell r="C2172" t="str">
            <v>???</v>
          </cell>
          <cell r="E2172">
            <v>0</v>
          </cell>
        </row>
        <row r="2173">
          <cell r="B2173" t="str">
            <v>???</v>
          </cell>
          <cell r="C2173" t="str">
            <v>???</v>
          </cell>
          <cell r="E2173">
            <v>0</v>
          </cell>
        </row>
        <row r="2174">
          <cell r="B2174" t="str">
            <v>???</v>
          </cell>
          <cell r="C2174" t="str">
            <v>???</v>
          </cell>
          <cell r="E2174">
            <v>0</v>
          </cell>
        </row>
        <row r="2175">
          <cell r="B2175" t="str">
            <v>???</v>
          </cell>
          <cell r="C2175" t="str">
            <v>???</v>
          </cell>
          <cell r="E2175">
            <v>0</v>
          </cell>
        </row>
        <row r="2176">
          <cell r="B2176" t="str">
            <v>???</v>
          </cell>
          <cell r="C2176" t="str">
            <v>???</v>
          </cell>
          <cell r="E2176">
            <v>0</v>
          </cell>
        </row>
        <row r="2177">
          <cell r="B2177" t="str">
            <v>???</v>
          </cell>
          <cell r="C2177" t="str">
            <v>???</v>
          </cell>
          <cell r="E2177">
            <v>0</v>
          </cell>
        </row>
        <row r="2178">
          <cell r="B2178" t="str">
            <v>???</v>
          </cell>
          <cell r="C2178" t="str">
            <v>???</v>
          </cell>
          <cell r="E2178">
            <v>0</v>
          </cell>
        </row>
        <row r="2179">
          <cell r="B2179" t="str">
            <v>???</v>
          </cell>
          <cell r="C2179" t="str">
            <v>???</v>
          </cell>
          <cell r="E2179">
            <v>0</v>
          </cell>
        </row>
        <row r="2180">
          <cell r="B2180" t="str">
            <v>???</v>
          </cell>
          <cell r="C2180" t="str">
            <v>???</v>
          </cell>
          <cell r="E2180">
            <v>0</v>
          </cell>
        </row>
        <row r="2181">
          <cell r="B2181" t="str">
            <v>???</v>
          </cell>
          <cell r="C2181" t="str">
            <v>???</v>
          </cell>
          <cell r="E2181">
            <v>0</v>
          </cell>
        </row>
        <row r="2182">
          <cell r="B2182" t="str">
            <v>???</v>
          </cell>
          <cell r="C2182" t="str">
            <v>???</v>
          </cell>
          <cell r="E2182">
            <v>0</v>
          </cell>
        </row>
        <row r="2183">
          <cell r="B2183" t="str">
            <v>???</v>
          </cell>
          <cell r="C2183" t="str">
            <v>???</v>
          </cell>
          <cell r="E2183">
            <v>0</v>
          </cell>
        </row>
        <row r="2184">
          <cell r="B2184" t="str">
            <v>???</v>
          </cell>
          <cell r="C2184" t="str">
            <v>???</v>
          </cell>
          <cell r="E2184">
            <v>0</v>
          </cell>
        </row>
        <row r="2185">
          <cell r="B2185" t="str">
            <v>???</v>
          </cell>
          <cell r="C2185" t="str">
            <v>???</v>
          </cell>
          <cell r="E2185">
            <v>0</v>
          </cell>
        </row>
        <row r="2186">
          <cell r="B2186" t="str">
            <v>???</v>
          </cell>
          <cell r="C2186" t="str">
            <v>???</v>
          </cell>
          <cell r="E2186">
            <v>0</v>
          </cell>
        </row>
        <row r="2187">
          <cell r="B2187" t="str">
            <v>???</v>
          </cell>
          <cell r="C2187" t="str">
            <v>???</v>
          </cell>
          <cell r="E2187">
            <v>0</v>
          </cell>
        </row>
        <row r="2188">
          <cell r="B2188" t="str">
            <v>???</v>
          </cell>
          <cell r="C2188" t="str">
            <v>???</v>
          </cell>
          <cell r="E2188">
            <v>0</v>
          </cell>
        </row>
        <row r="2189">
          <cell r="B2189" t="str">
            <v>???</v>
          </cell>
          <cell r="C2189" t="str">
            <v>???</v>
          </cell>
          <cell r="E2189">
            <v>0</v>
          </cell>
        </row>
        <row r="2190">
          <cell r="B2190" t="str">
            <v>???</v>
          </cell>
          <cell r="C2190" t="str">
            <v>???</v>
          </cell>
          <cell r="E2190">
            <v>0</v>
          </cell>
        </row>
        <row r="2191">
          <cell r="B2191" t="str">
            <v>???</v>
          </cell>
          <cell r="C2191" t="str">
            <v>???</v>
          </cell>
          <cell r="E2191">
            <v>0</v>
          </cell>
        </row>
        <row r="2192">
          <cell r="B2192" t="str">
            <v>???</v>
          </cell>
          <cell r="C2192" t="str">
            <v>???</v>
          </cell>
          <cell r="E2192">
            <v>0</v>
          </cell>
        </row>
        <row r="2193">
          <cell r="B2193" t="str">
            <v>???</v>
          </cell>
          <cell r="C2193" t="str">
            <v>???</v>
          </cell>
          <cell r="E2193">
            <v>0</v>
          </cell>
        </row>
        <row r="2194">
          <cell r="B2194" t="str">
            <v>???</v>
          </cell>
          <cell r="C2194" t="str">
            <v>???</v>
          </cell>
          <cell r="E2194">
            <v>0</v>
          </cell>
        </row>
        <row r="2195">
          <cell r="B2195" t="str">
            <v>???</v>
          </cell>
          <cell r="C2195" t="str">
            <v>???</v>
          </cell>
          <cell r="E2195">
            <v>0</v>
          </cell>
        </row>
        <row r="2196">
          <cell r="B2196" t="str">
            <v>???</v>
          </cell>
          <cell r="C2196" t="str">
            <v>???</v>
          </cell>
          <cell r="E2196">
            <v>0</v>
          </cell>
        </row>
        <row r="2197">
          <cell r="B2197" t="str">
            <v>???</v>
          </cell>
          <cell r="C2197" t="str">
            <v>???</v>
          </cell>
          <cell r="E2197">
            <v>0</v>
          </cell>
        </row>
        <row r="2198">
          <cell r="B2198" t="str">
            <v>???</v>
          </cell>
          <cell r="C2198" t="str">
            <v>???</v>
          </cell>
          <cell r="E2198">
            <v>0</v>
          </cell>
        </row>
        <row r="2199">
          <cell r="B2199" t="str">
            <v>???</v>
          </cell>
          <cell r="C2199" t="str">
            <v>???</v>
          </cell>
          <cell r="E2199">
            <v>0</v>
          </cell>
        </row>
        <row r="2200">
          <cell r="B2200" t="str">
            <v>???</v>
          </cell>
          <cell r="C2200" t="str">
            <v>???</v>
          </cell>
          <cell r="E2200">
            <v>0</v>
          </cell>
        </row>
        <row r="2201">
          <cell r="B2201" t="str">
            <v>???</v>
          </cell>
          <cell r="C2201" t="str">
            <v>???</v>
          </cell>
          <cell r="E2201">
            <v>0</v>
          </cell>
        </row>
        <row r="2202">
          <cell r="B2202" t="str">
            <v>???</v>
          </cell>
          <cell r="C2202" t="str">
            <v>???</v>
          </cell>
          <cell r="E2202">
            <v>0</v>
          </cell>
        </row>
        <row r="2203">
          <cell r="B2203" t="str">
            <v>???</v>
          </cell>
          <cell r="C2203" t="str">
            <v>???</v>
          </cell>
          <cell r="E2203">
            <v>0</v>
          </cell>
        </row>
        <row r="2204">
          <cell r="B2204" t="str">
            <v>???</v>
          </cell>
          <cell r="C2204" t="str">
            <v>???</v>
          </cell>
          <cell r="E2204">
            <v>0</v>
          </cell>
        </row>
        <row r="2205">
          <cell r="B2205" t="str">
            <v>???</v>
          </cell>
          <cell r="C2205" t="str">
            <v>???</v>
          </cell>
          <cell r="E2205">
            <v>0</v>
          </cell>
        </row>
        <row r="2206">
          <cell r="B2206" t="str">
            <v>???</v>
          </cell>
          <cell r="C2206" t="str">
            <v>???</v>
          </cell>
          <cell r="E2206">
            <v>0</v>
          </cell>
        </row>
        <row r="2207">
          <cell r="E2207">
            <v>0</v>
          </cell>
        </row>
        <row r="2208">
          <cell r="B2208" t="str">
            <v>I/C Sundry Receivables - Total</v>
          </cell>
        </row>
        <row r="2209">
          <cell r="B2209" t="str">
            <v>???</v>
          </cell>
          <cell r="C2209" t="str">
            <v>???</v>
          </cell>
          <cell r="E2209">
            <v>0</v>
          </cell>
        </row>
        <row r="2210">
          <cell r="B2210" t="str">
            <v>???</v>
          </cell>
          <cell r="C2210" t="str">
            <v>???</v>
          </cell>
          <cell r="E2210">
            <v>0</v>
          </cell>
        </row>
        <row r="2211">
          <cell r="B2211" t="str">
            <v>???</v>
          </cell>
          <cell r="C2211" t="str">
            <v>???</v>
          </cell>
          <cell r="E2211">
            <v>0</v>
          </cell>
        </row>
        <row r="2212">
          <cell r="B2212" t="str">
            <v>???</v>
          </cell>
          <cell r="C2212" t="str">
            <v>???</v>
          </cell>
          <cell r="E2212">
            <v>0</v>
          </cell>
        </row>
        <row r="2213">
          <cell r="B2213" t="str">
            <v>???</v>
          </cell>
          <cell r="C2213" t="str">
            <v>???</v>
          </cell>
          <cell r="E2213">
            <v>0</v>
          </cell>
        </row>
        <row r="2214">
          <cell r="B2214" t="str">
            <v>???</v>
          </cell>
          <cell r="C2214" t="str">
            <v>???</v>
          </cell>
          <cell r="E2214">
            <v>0</v>
          </cell>
        </row>
        <row r="2215">
          <cell r="B2215" t="str">
            <v>???</v>
          </cell>
          <cell r="C2215" t="str">
            <v>???</v>
          </cell>
          <cell r="E2215">
            <v>0</v>
          </cell>
        </row>
        <row r="2216">
          <cell r="B2216" t="str">
            <v>???</v>
          </cell>
          <cell r="C2216" t="str">
            <v>???</v>
          </cell>
          <cell r="E2216">
            <v>0</v>
          </cell>
        </row>
        <row r="2217">
          <cell r="B2217" t="str">
            <v>???</v>
          </cell>
          <cell r="C2217" t="str">
            <v>???</v>
          </cell>
          <cell r="E2217">
            <v>0</v>
          </cell>
        </row>
        <row r="2218">
          <cell r="B2218" t="str">
            <v>???</v>
          </cell>
          <cell r="C2218" t="str">
            <v>???</v>
          </cell>
          <cell r="E2218">
            <v>0</v>
          </cell>
        </row>
        <row r="2219">
          <cell r="B2219" t="str">
            <v>???</v>
          </cell>
          <cell r="C2219" t="str">
            <v>???</v>
          </cell>
          <cell r="E2219">
            <v>0</v>
          </cell>
        </row>
        <row r="2220">
          <cell r="B2220" t="str">
            <v>???</v>
          </cell>
          <cell r="C2220" t="str">
            <v>???</v>
          </cell>
          <cell r="E2220">
            <v>0</v>
          </cell>
        </row>
        <row r="2221">
          <cell r="B2221" t="str">
            <v>???</v>
          </cell>
          <cell r="C2221" t="str">
            <v>???</v>
          </cell>
          <cell r="E2221">
            <v>0</v>
          </cell>
        </row>
        <row r="2222">
          <cell r="B2222" t="str">
            <v>???</v>
          </cell>
          <cell r="C2222" t="str">
            <v>???</v>
          </cell>
          <cell r="E2222">
            <v>0</v>
          </cell>
        </row>
        <row r="2223">
          <cell r="E2223">
            <v>0</v>
          </cell>
        </row>
        <row r="2224">
          <cell r="B2224" t="str">
            <v>I/C Non Current  Receivables - Total</v>
          </cell>
        </row>
        <row r="2225">
          <cell r="B2225" t="str">
            <v>???</v>
          </cell>
          <cell r="C2225" t="str">
            <v>???</v>
          </cell>
          <cell r="E2225">
            <v>0</v>
          </cell>
        </row>
        <row r="2226">
          <cell r="B2226" t="str">
            <v>???</v>
          </cell>
          <cell r="C2226" t="str">
            <v>???</v>
          </cell>
          <cell r="E2226">
            <v>0</v>
          </cell>
        </row>
        <row r="2227">
          <cell r="B2227" t="str">
            <v>???</v>
          </cell>
          <cell r="C2227" t="str">
            <v>???</v>
          </cell>
          <cell r="E2227">
            <v>0</v>
          </cell>
        </row>
        <row r="2228">
          <cell r="B2228" t="str">
            <v>???</v>
          </cell>
          <cell r="C2228" t="str">
            <v>???</v>
          </cell>
          <cell r="E2228">
            <v>0</v>
          </cell>
        </row>
        <row r="2229">
          <cell r="B2229" t="str">
            <v>???</v>
          </cell>
          <cell r="C2229" t="str">
            <v>???</v>
          </cell>
          <cell r="E2229">
            <v>0</v>
          </cell>
        </row>
        <row r="2230">
          <cell r="B2230" t="str">
            <v>???</v>
          </cell>
          <cell r="C2230" t="str">
            <v>???</v>
          </cell>
          <cell r="E2230">
            <v>0</v>
          </cell>
        </row>
        <row r="2231">
          <cell r="B2231" t="str">
            <v>???</v>
          </cell>
          <cell r="C2231" t="str">
            <v>???</v>
          </cell>
          <cell r="E2231">
            <v>0</v>
          </cell>
        </row>
        <row r="2232">
          <cell r="B2232" t="str">
            <v>???</v>
          </cell>
          <cell r="C2232" t="str">
            <v>???</v>
          </cell>
          <cell r="E2232">
            <v>0</v>
          </cell>
        </row>
        <row r="2233">
          <cell r="E2233">
            <v>0</v>
          </cell>
        </row>
        <row r="2235">
          <cell r="B2235" t="str">
            <v>I/C Sale of PP&amp;E - Ord - Total</v>
          </cell>
        </row>
        <row r="2236">
          <cell r="B2236" t="str">
            <v>???</v>
          </cell>
          <cell r="C2236" t="str">
            <v>???</v>
          </cell>
          <cell r="E2236">
            <v>0</v>
          </cell>
        </row>
        <row r="2237">
          <cell r="B2237" t="str">
            <v>???</v>
          </cell>
          <cell r="C2237" t="str">
            <v>???</v>
          </cell>
          <cell r="E2237">
            <v>0</v>
          </cell>
        </row>
        <row r="2238">
          <cell r="B2238" t="str">
            <v>???</v>
          </cell>
          <cell r="C2238" t="str">
            <v>???</v>
          </cell>
          <cell r="E2238">
            <v>0</v>
          </cell>
        </row>
        <row r="2239">
          <cell r="B2239" t="str">
            <v>???</v>
          </cell>
          <cell r="C2239" t="str">
            <v>???</v>
          </cell>
          <cell r="E2239">
            <v>0</v>
          </cell>
        </row>
        <row r="2240">
          <cell r="B2240" t="str">
            <v>???</v>
          </cell>
          <cell r="C2240" t="str">
            <v>???</v>
          </cell>
          <cell r="E2240">
            <v>0</v>
          </cell>
        </row>
        <row r="2241">
          <cell r="E2241">
            <v>0</v>
          </cell>
        </row>
        <row r="2243">
          <cell r="B2243" t="str">
            <v>I/C Disposal of Intangibles</v>
          </cell>
        </row>
        <row r="2244">
          <cell r="B2244" t="str">
            <v>???</v>
          </cell>
          <cell r="C2244" t="str">
            <v>???</v>
          </cell>
          <cell r="E2244">
            <v>0</v>
          </cell>
        </row>
        <row r="2245">
          <cell r="B2245" t="str">
            <v>???</v>
          </cell>
          <cell r="C2245" t="str">
            <v>???</v>
          </cell>
          <cell r="E2245">
            <v>0</v>
          </cell>
        </row>
        <row r="2246">
          <cell r="B2246" t="str">
            <v>???</v>
          </cell>
          <cell r="C2246" t="str">
            <v>???</v>
          </cell>
          <cell r="E2246">
            <v>0</v>
          </cell>
        </row>
        <row r="2247">
          <cell r="B2247" t="str">
            <v>???</v>
          </cell>
          <cell r="C2247" t="str">
            <v>???</v>
          </cell>
          <cell r="E2247">
            <v>0</v>
          </cell>
        </row>
        <row r="2248">
          <cell r="B2248" t="str">
            <v>???</v>
          </cell>
          <cell r="C2248" t="str">
            <v>???</v>
          </cell>
          <cell r="E2248">
            <v>0</v>
          </cell>
        </row>
        <row r="2249">
          <cell r="E2249">
            <v>0</v>
          </cell>
        </row>
        <row r="2250">
          <cell r="B2250" t="str">
            <v xml:space="preserve">I/C Sale of Investments  </v>
          </cell>
        </row>
        <row r="2251">
          <cell r="B2251" t="str">
            <v>???</v>
          </cell>
          <cell r="C2251" t="str">
            <v>???</v>
          </cell>
          <cell r="E2251">
            <v>0</v>
          </cell>
        </row>
        <row r="2252">
          <cell r="B2252" t="str">
            <v>???</v>
          </cell>
          <cell r="C2252" t="str">
            <v>???</v>
          </cell>
          <cell r="E2252">
            <v>0</v>
          </cell>
        </row>
        <row r="2253">
          <cell r="B2253" t="str">
            <v>???</v>
          </cell>
          <cell r="C2253" t="str">
            <v>???</v>
          </cell>
          <cell r="E2253">
            <v>0</v>
          </cell>
        </row>
        <row r="2254">
          <cell r="E2254">
            <v>0</v>
          </cell>
        </row>
        <row r="2256">
          <cell r="B2256" t="str">
            <v xml:space="preserve">I/C Profit on Sale of Investments  </v>
          </cell>
        </row>
        <row r="2257">
          <cell r="B2257" t="str">
            <v>???</v>
          </cell>
          <cell r="C2257" t="str">
            <v>???</v>
          </cell>
          <cell r="E2257">
            <v>0</v>
          </cell>
        </row>
        <row r="2258">
          <cell r="B2258" t="str">
            <v>???</v>
          </cell>
          <cell r="C2258" t="str">
            <v>???</v>
          </cell>
          <cell r="E2258">
            <v>0</v>
          </cell>
        </row>
        <row r="2259">
          <cell r="B2259" t="str">
            <v>???</v>
          </cell>
          <cell r="C2259" t="str">
            <v>???</v>
          </cell>
          <cell r="E2259">
            <v>0</v>
          </cell>
        </row>
        <row r="2260">
          <cell r="E2260">
            <v>0</v>
          </cell>
        </row>
        <row r="2262">
          <cell r="B2262" t="str">
            <v xml:space="preserve">I/C Loss on Sale of Investments  </v>
          </cell>
        </row>
        <row r="2263">
          <cell r="B2263" t="str">
            <v>???</v>
          </cell>
          <cell r="C2263" t="str">
            <v>???</v>
          </cell>
          <cell r="E2263">
            <v>0</v>
          </cell>
        </row>
        <row r="2264">
          <cell r="B2264" t="str">
            <v>???</v>
          </cell>
          <cell r="C2264" t="str">
            <v>???</v>
          </cell>
          <cell r="E2264">
            <v>0</v>
          </cell>
        </row>
        <row r="2265">
          <cell r="B2265" t="str">
            <v>???</v>
          </cell>
          <cell r="C2265" t="str">
            <v>???</v>
          </cell>
          <cell r="E2265">
            <v>0</v>
          </cell>
        </row>
        <row r="2266">
          <cell r="E2266">
            <v>0</v>
          </cell>
        </row>
        <row r="2268">
          <cell r="B2268" t="str">
            <v>I/C Trade Creditors - Total</v>
          </cell>
        </row>
        <row r="2269">
          <cell r="B2269" t="str">
            <v>???</v>
          </cell>
          <cell r="C2269" t="str">
            <v>???</v>
          </cell>
          <cell r="E2269">
            <v>0</v>
          </cell>
          <cell r="F2269">
            <v>0</v>
          </cell>
        </row>
        <row r="2270">
          <cell r="B2270" t="str">
            <v>???</v>
          </cell>
          <cell r="C2270" t="str">
            <v>???</v>
          </cell>
          <cell r="E2270">
            <v>0</v>
          </cell>
          <cell r="F2270">
            <v>0</v>
          </cell>
        </row>
        <row r="2271">
          <cell r="B2271" t="str">
            <v>???</v>
          </cell>
          <cell r="C2271" t="str">
            <v>???</v>
          </cell>
          <cell r="D2271" t="str">
            <v/>
          </cell>
          <cell r="E2271">
            <v>0</v>
          </cell>
          <cell r="F2271">
            <v>0</v>
          </cell>
        </row>
        <row r="2272">
          <cell r="B2272" t="str">
            <v>???</v>
          </cell>
          <cell r="C2272" t="str">
            <v>???</v>
          </cell>
          <cell r="D2272" t="str">
            <v/>
          </cell>
          <cell r="E2272">
            <v>0</v>
          </cell>
          <cell r="F2272">
            <v>0</v>
          </cell>
        </row>
        <row r="2273">
          <cell r="B2273" t="str">
            <v>???</v>
          </cell>
          <cell r="C2273" t="str">
            <v>???</v>
          </cell>
          <cell r="D2273" t="str">
            <v/>
          </cell>
          <cell r="E2273">
            <v>0</v>
          </cell>
          <cell r="F2273">
            <v>0</v>
          </cell>
        </row>
        <row r="2274">
          <cell r="B2274" t="str">
            <v>???</v>
          </cell>
          <cell r="C2274" t="str">
            <v>???</v>
          </cell>
          <cell r="D2274" t="str">
            <v/>
          </cell>
          <cell r="E2274">
            <v>0</v>
          </cell>
          <cell r="F2274">
            <v>0</v>
          </cell>
        </row>
        <row r="2275">
          <cell r="B2275" t="str">
            <v>???</v>
          </cell>
          <cell r="C2275" t="str">
            <v>???</v>
          </cell>
          <cell r="D2275" t="str">
            <v/>
          </cell>
          <cell r="E2275">
            <v>0</v>
          </cell>
          <cell r="F2275">
            <v>0</v>
          </cell>
        </row>
        <row r="2276">
          <cell r="B2276" t="str">
            <v>???</v>
          </cell>
          <cell r="C2276" t="str">
            <v>???</v>
          </cell>
          <cell r="D2276" t="str">
            <v/>
          </cell>
          <cell r="E2276">
            <v>0</v>
          </cell>
          <cell r="F2276">
            <v>0</v>
          </cell>
        </row>
        <row r="2277">
          <cell r="B2277" t="str">
            <v>???</v>
          </cell>
          <cell r="C2277" t="str">
            <v>???</v>
          </cell>
          <cell r="D2277" t="str">
            <v/>
          </cell>
          <cell r="E2277">
            <v>0</v>
          </cell>
          <cell r="F2277">
            <v>0</v>
          </cell>
        </row>
        <row r="2278">
          <cell r="B2278" t="str">
            <v>???</v>
          </cell>
          <cell r="C2278" t="str">
            <v>???</v>
          </cell>
          <cell r="D2278" t="str">
            <v/>
          </cell>
          <cell r="E2278">
            <v>0</v>
          </cell>
          <cell r="F2278">
            <v>0</v>
          </cell>
        </row>
        <row r="2279">
          <cell r="B2279" t="str">
            <v>???</v>
          </cell>
          <cell r="C2279" t="str">
            <v>???</v>
          </cell>
          <cell r="D2279" t="str">
            <v/>
          </cell>
          <cell r="E2279">
            <v>0</v>
          </cell>
          <cell r="F2279">
            <v>0</v>
          </cell>
        </row>
        <row r="2280">
          <cell r="B2280" t="str">
            <v>???</v>
          </cell>
          <cell r="C2280" t="str">
            <v>???</v>
          </cell>
          <cell r="D2280" t="str">
            <v/>
          </cell>
          <cell r="E2280">
            <v>0</v>
          </cell>
          <cell r="F2280">
            <v>0</v>
          </cell>
        </row>
        <row r="2281">
          <cell r="B2281" t="str">
            <v>???</v>
          </cell>
          <cell r="C2281" t="str">
            <v>???</v>
          </cell>
          <cell r="D2281" t="str">
            <v/>
          </cell>
          <cell r="E2281">
            <v>0</v>
          </cell>
          <cell r="F2281">
            <v>0</v>
          </cell>
        </row>
        <row r="2282">
          <cell r="B2282" t="str">
            <v>???</v>
          </cell>
          <cell r="C2282" t="str">
            <v>???</v>
          </cell>
          <cell r="D2282" t="str">
            <v/>
          </cell>
          <cell r="E2282">
            <v>0</v>
          </cell>
          <cell r="F2282">
            <v>0</v>
          </cell>
        </row>
        <row r="2283">
          <cell r="B2283" t="str">
            <v>???</v>
          </cell>
          <cell r="C2283" t="str">
            <v>???</v>
          </cell>
          <cell r="E2283">
            <v>0</v>
          </cell>
          <cell r="F2283">
            <v>0</v>
          </cell>
        </row>
        <row r="2284">
          <cell r="E2284">
            <v>0</v>
          </cell>
        </row>
        <row r="2285">
          <cell r="B2285" t="str">
            <v>I/C Sundry Creditors - Total</v>
          </cell>
        </row>
        <row r="2286">
          <cell r="B2286" t="str">
            <v>???</v>
          </cell>
          <cell r="C2286" t="str">
            <v>???</v>
          </cell>
          <cell r="E2286">
            <v>0</v>
          </cell>
        </row>
        <row r="2287">
          <cell r="B2287" t="str">
            <v>???</v>
          </cell>
          <cell r="C2287" t="str">
            <v>???</v>
          </cell>
          <cell r="E2287">
            <v>0</v>
          </cell>
        </row>
        <row r="2288">
          <cell r="B2288" t="str">
            <v>???</v>
          </cell>
          <cell r="C2288" t="str">
            <v>???</v>
          </cell>
          <cell r="E2288">
            <v>0</v>
          </cell>
        </row>
        <row r="2289">
          <cell r="B2289" t="str">
            <v>???</v>
          </cell>
          <cell r="C2289" t="str">
            <v>???</v>
          </cell>
          <cell r="E2289">
            <v>0</v>
          </cell>
        </row>
        <row r="2290">
          <cell r="B2290" t="str">
            <v>???</v>
          </cell>
          <cell r="C2290" t="str">
            <v>???</v>
          </cell>
          <cell r="E2290">
            <v>0</v>
          </cell>
        </row>
        <row r="2291">
          <cell r="B2291" t="str">
            <v>???</v>
          </cell>
          <cell r="C2291" t="str">
            <v>???</v>
          </cell>
          <cell r="E2291">
            <v>0</v>
          </cell>
        </row>
        <row r="2292">
          <cell r="B2292" t="str">
            <v>???</v>
          </cell>
          <cell r="C2292" t="str">
            <v>???</v>
          </cell>
          <cell r="E2292">
            <v>0</v>
          </cell>
        </row>
        <row r="2293">
          <cell r="B2293" t="str">
            <v>???</v>
          </cell>
          <cell r="C2293" t="str">
            <v>???</v>
          </cell>
          <cell r="E2293">
            <v>0</v>
          </cell>
        </row>
        <row r="2294">
          <cell r="E2294">
            <v>0</v>
          </cell>
        </row>
        <row r="2296">
          <cell r="B2296" t="str">
            <v>I/C Non Current Creditors</v>
          </cell>
        </row>
        <row r="2297">
          <cell r="B2297" t="str">
            <v>???</v>
          </cell>
          <cell r="C2297" t="str">
            <v>???</v>
          </cell>
          <cell r="E2297">
            <v>0</v>
          </cell>
        </row>
        <row r="2298">
          <cell r="B2298" t="str">
            <v>???</v>
          </cell>
          <cell r="C2298" t="str">
            <v>???</v>
          </cell>
          <cell r="E2298">
            <v>0</v>
          </cell>
        </row>
        <row r="2299">
          <cell r="B2299" t="str">
            <v>???</v>
          </cell>
          <cell r="C2299" t="str">
            <v>???</v>
          </cell>
          <cell r="E2299">
            <v>0</v>
          </cell>
        </row>
        <row r="2300">
          <cell r="B2300" t="str">
            <v>???</v>
          </cell>
          <cell r="C2300" t="str">
            <v>???</v>
          </cell>
          <cell r="E2300">
            <v>0</v>
          </cell>
        </row>
        <row r="2301">
          <cell r="B2301" t="str">
            <v>???</v>
          </cell>
          <cell r="C2301" t="str">
            <v>???</v>
          </cell>
          <cell r="E2301">
            <v>0</v>
          </cell>
        </row>
        <row r="2302">
          <cell r="B2302" t="str">
            <v>???</v>
          </cell>
          <cell r="C2302" t="str">
            <v>???</v>
          </cell>
          <cell r="E2302">
            <v>0</v>
          </cell>
        </row>
        <row r="2303">
          <cell r="E2303">
            <v>0</v>
          </cell>
        </row>
        <row r="2305">
          <cell r="B2305" t="str">
            <v>INTERCOMPANY BALANCES - NON NOPAT (FINANCING)</v>
          </cell>
        </row>
        <row r="2306">
          <cell r="B2306" t="str">
            <v>I/C Interest Income - Total</v>
          </cell>
        </row>
        <row r="2307">
          <cell r="B2307" t="str">
            <v>???</v>
          </cell>
          <cell r="C2307" t="str">
            <v>???</v>
          </cell>
          <cell r="E2307">
            <v>0</v>
          </cell>
        </row>
        <row r="2308">
          <cell r="B2308" t="str">
            <v>???</v>
          </cell>
          <cell r="C2308" t="str">
            <v>???</v>
          </cell>
          <cell r="E2308">
            <v>0</v>
          </cell>
        </row>
        <row r="2309">
          <cell r="B2309" t="str">
            <v>???</v>
          </cell>
          <cell r="C2309" t="str">
            <v>???</v>
          </cell>
          <cell r="E2309">
            <v>0</v>
          </cell>
        </row>
        <row r="2310">
          <cell r="B2310" t="str">
            <v>???</v>
          </cell>
          <cell r="C2310" t="str">
            <v>???</v>
          </cell>
          <cell r="E2310">
            <v>0</v>
          </cell>
        </row>
        <row r="2311">
          <cell r="B2311" t="str">
            <v>???</v>
          </cell>
          <cell r="C2311" t="str">
            <v>???</v>
          </cell>
          <cell r="E2311">
            <v>0</v>
          </cell>
        </row>
        <row r="2312">
          <cell r="E2312">
            <v>0</v>
          </cell>
        </row>
        <row r="2313">
          <cell r="B2313" t="str">
            <v>I/C Dividend Income that are subject to income tax in a Non Australian jurisdiction - Total</v>
          </cell>
        </row>
        <row r="2314">
          <cell r="B2314" t="str">
            <v>???</v>
          </cell>
          <cell r="C2314" t="str">
            <v>???</v>
          </cell>
          <cell r="E2314">
            <v>0</v>
          </cell>
        </row>
        <row r="2315">
          <cell r="B2315" t="str">
            <v>???</v>
          </cell>
          <cell r="C2315" t="str">
            <v>???</v>
          </cell>
          <cell r="E2315">
            <v>0</v>
          </cell>
        </row>
        <row r="2316">
          <cell r="B2316" t="str">
            <v>???</v>
          </cell>
          <cell r="C2316" t="str">
            <v>???</v>
          </cell>
          <cell r="E2316">
            <v>0</v>
          </cell>
        </row>
        <row r="2317">
          <cell r="B2317" t="str">
            <v>???</v>
          </cell>
          <cell r="C2317" t="str">
            <v>???</v>
          </cell>
          <cell r="E2317">
            <v>0</v>
          </cell>
        </row>
        <row r="2318">
          <cell r="B2318" t="str">
            <v>???</v>
          </cell>
          <cell r="C2318" t="str">
            <v>???</v>
          </cell>
          <cell r="E2318">
            <v>0</v>
          </cell>
        </row>
        <row r="2319">
          <cell r="E2319">
            <v>0</v>
          </cell>
        </row>
        <row r="2320">
          <cell r="B2320" t="str">
            <v>I/C Dividend Income - Total</v>
          </cell>
        </row>
        <row r="2321">
          <cell r="B2321" t="str">
            <v>???</v>
          </cell>
          <cell r="C2321" t="str">
            <v>???</v>
          </cell>
          <cell r="E2321">
            <v>0</v>
          </cell>
        </row>
        <row r="2322">
          <cell r="B2322" t="str">
            <v>???</v>
          </cell>
          <cell r="C2322" t="str">
            <v>???</v>
          </cell>
          <cell r="E2322">
            <v>0</v>
          </cell>
        </row>
        <row r="2323">
          <cell r="B2323" t="str">
            <v>???</v>
          </cell>
          <cell r="C2323" t="str">
            <v>???</v>
          </cell>
          <cell r="E2323">
            <v>0</v>
          </cell>
        </row>
        <row r="2324">
          <cell r="B2324" t="str">
            <v>???</v>
          </cell>
          <cell r="C2324" t="str">
            <v>???</v>
          </cell>
          <cell r="E2324">
            <v>0</v>
          </cell>
        </row>
        <row r="2325">
          <cell r="B2325" t="str">
            <v>???</v>
          </cell>
          <cell r="C2325" t="str">
            <v>???</v>
          </cell>
          <cell r="E2325">
            <v>0</v>
          </cell>
        </row>
        <row r="2326">
          <cell r="E2326">
            <v>0</v>
          </cell>
        </row>
        <row r="2327">
          <cell r="B2327" t="str">
            <v>I/C Management Fees Received- Total</v>
          </cell>
        </row>
        <row r="2328">
          <cell r="B2328" t="str">
            <v>???</v>
          </cell>
          <cell r="C2328" t="str">
            <v>???</v>
          </cell>
          <cell r="E2328">
            <v>0</v>
          </cell>
        </row>
        <row r="2329">
          <cell r="B2329" t="str">
            <v>???</v>
          </cell>
          <cell r="C2329" t="str">
            <v>???</v>
          </cell>
          <cell r="E2329">
            <v>0</v>
          </cell>
        </row>
        <row r="2330">
          <cell r="B2330" t="str">
            <v>???</v>
          </cell>
          <cell r="C2330" t="str">
            <v>???</v>
          </cell>
          <cell r="E2330">
            <v>0</v>
          </cell>
        </row>
        <row r="2331">
          <cell r="B2331" t="str">
            <v>???</v>
          </cell>
          <cell r="C2331" t="str">
            <v>???</v>
          </cell>
          <cell r="E2331">
            <v>0</v>
          </cell>
        </row>
        <row r="2332">
          <cell r="B2332" t="str">
            <v>???</v>
          </cell>
          <cell r="C2332" t="str">
            <v>???</v>
          </cell>
          <cell r="E2332">
            <v>0</v>
          </cell>
        </row>
        <row r="2333">
          <cell r="E2333">
            <v>0</v>
          </cell>
        </row>
        <row r="2335">
          <cell r="B2335" t="str">
            <v>I/C Guarantee Fees Received- Total</v>
          </cell>
        </row>
        <row r="2336">
          <cell r="B2336" t="str">
            <v>???</v>
          </cell>
          <cell r="C2336" t="str">
            <v>???</v>
          </cell>
          <cell r="E2336">
            <v>0</v>
          </cell>
        </row>
        <row r="2337">
          <cell r="B2337" t="str">
            <v>???</v>
          </cell>
          <cell r="C2337" t="str">
            <v>???</v>
          </cell>
          <cell r="E2337">
            <v>0</v>
          </cell>
        </row>
        <row r="2338">
          <cell r="B2338" t="str">
            <v>???</v>
          </cell>
          <cell r="C2338" t="str">
            <v>???</v>
          </cell>
          <cell r="E2338">
            <v>0</v>
          </cell>
        </row>
        <row r="2339">
          <cell r="B2339" t="str">
            <v>???</v>
          </cell>
          <cell r="C2339" t="str">
            <v>???</v>
          </cell>
          <cell r="E2339">
            <v>0</v>
          </cell>
        </row>
        <row r="2340">
          <cell r="B2340" t="str">
            <v>???</v>
          </cell>
          <cell r="C2340" t="str">
            <v>???</v>
          </cell>
          <cell r="E2340">
            <v>0</v>
          </cell>
        </row>
        <row r="2341">
          <cell r="E2341">
            <v>0</v>
          </cell>
        </row>
        <row r="2343">
          <cell r="B2343" t="str">
            <v>I/C Interest Expense - Total</v>
          </cell>
        </row>
        <row r="2344">
          <cell r="B2344" t="str">
            <v>???</v>
          </cell>
          <cell r="C2344" t="str">
            <v>???</v>
          </cell>
          <cell r="E2344">
            <v>0</v>
          </cell>
        </row>
        <row r="2345">
          <cell r="B2345" t="str">
            <v>???</v>
          </cell>
          <cell r="C2345" t="str">
            <v>???</v>
          </cell>
          <cell r="E2345">
            <v>0</v>
          </cell>
        </row>
        <row r="2346">
          <cell r="B2346" t="str">
            <v>???</v>
          </cell>
          <cell r="C2346" t="str">
            <v>???</v>
          </cell>
          <cell r="E2346">
            <v>0</v>
          </cell>
        </row>
        <row r="2347">
          <cell r="B2347" t="str">
            <v>???</v>
          </cell>
          <cell r="C2347" t="str">
            <v>???</v>
          </cell>
          <cell r="E2347">
            <v>0</v>
          </cell>
        </row>
        <row r="2348">
          <cell r="B2348" t="str">
            <v>???</v>
          </cell>
          <cell r="C2348" t="str">
            <v>???</v>
          </cell>
          <cell r="E2348">
            <v>0</v>
          </cell>
        </row>
        <row r="2349">
          <cell r="B2349" t="str">
            <v>???</v>
          </cell>
          <cell r="C2349" t="str">
            <v>???</v>
          </cell>
          <cell r="E2349">
            <v>0</v>
          </cell>
        </row>
        <row r="2350">
          <cell r="E2350">
            <v>0</v>
          </cell>
        </row>
        <row r="2351">
          <cell r="B2351" t="str">
            <v>I/C Management Fees Paid- Total Non Nopat</v>
          </cell>
        </row>
        <row r="2352">
          <cell r="B2352" t="str">
            <v>???</v>
          </cell>
          <cell r="C2352" t="str">
            <v>???</v>
          </cell>
          <cell r="E2352">
            <v>0</v>
          </cell>
        </row>
        <row r="2353">
          <cell r="B2353" t="str">
            <v>???</v>
          </cell>
          <cell r="C2353" t="str">
            <v>???</v>
          </cell>
          <cell r="E2353">
            <v>0</v>
          </cell>
        </row>
        <row r="2354">
          <cell r="B2354" t="str">
            <v>???</v>
          </cell>
          <cell r="C2354" t="str">
            <v>???</v>
          </cell>
          <cell r="E2354">
            <v>0</v>
          </cell>
        </row>
        <row r="2355">
          <cell r="B2355" t="str">
            <v>???</v>
          </cell>
          <cell r="C2355" t="str">
            <v>???</v>
          </cell>
          <cell r="E2355">
            <v>0</v>
          </cell>
        </row>
        <row r="2356">
          <cell r="B2356" t="str">
            <v>???</v>
          </cell>
          <cell r="C2356" t="str">
            <v>???</v>
          </cell>
          <cell r="E2356">
            <v>0</v>
          </cell>
        </row>
        <row r="2357">
          <cell r="B2357" t="str">
            <v>???</v>
          </cell>
          <cell r="C2357" t="str">
            <v>???</v>
          </cell>
          <cell r="E2357">
            <v>0</v>
          </cell>
        </row>
        <row r="2358">
          <cell r="B2358" t="str">
            <v>???</v>
          </cell>
          <cell r="C2358" t="str">
            <v>???</v>
          </cell>
          <cell r="E2358">
            <v>0</v>
          </cell>
        </row>
        <row r="2359">
          <cell r="E2359">
            <v>0</v>
          </cell>
        </row>
        <row r="2361">
          <cell r="B2361" t="str">
            <v>I/C Guarantee Fees Paid- Total Non Nopat</v>
          </cell>
        </row>
        <row r="2362">
          <cell r="B2362" t="str">
            <v>???</v>
          </cell>
          <cell r="C2362" t="str">
            <v>???</v>
          </cell>
          <cell r="E2362">
            <v>0</v>
          </cell>
        </row>
        <row r="2363">
          <cell r="B2363" t="str">
            <v>???</v>
          </cell>
          <cell r="C2363" t="str">
            <v>???</v>
          </cell>
          <cell r="E2363">
            <v>0</v>
          </cell>
        </row>
        <row r="2364">
          <cell r="B2364" t="str">
            <v>???</v>
          </cell>
          <cell r="C2364" t="str">
            <v>???</v>
          </cell>
          <cell r="E2364">
            <v>0</v>
          </cell>
        </row>
        <row r="2365">
          <cell r="B2365" t="str">
            <v>???</v>
          </cell>
          <cell r="C2365" t="str">
            <v>???</v>
          </cell>
          <cell r="E2365">
            <v>0</v>
          </cell>
        </row>
        <row r="2366">
          <cell r="B2366" t="str">
            <v>???</v>
          </cell>
          <cell r="C2366" t="str">
            <v>???</v>
          </cell>
          <cell r="E2366">
            <v>0</v>
          </cell>
        </row>
        <row r="2367">
          <cell r="E2367">
            <v>0</v>
          </cell>
        </row>
        <row r="2369">
          <cell r="B2369" t="str">
            <v>I/C Sundry Receivables/Loans - Total</v>
          </cell>
        </row>
        <row r="2370">
          <cell r="B2370" t="str">
            <v>???</v>
          </cell>
          <cell r="C2370" t="str">
            <v>???</v>
          </cell>
          <cell r="E2370">
            <v>0</v>
          </cell>
        </row>
        <row r="2371">
          <cell r="B2371" t="str">
            <v>???</v>
          </cell>
          <cell r="C2371" t="str">
            <v>???</v>
          </cell>
          <cell r="E2371">
            <v>0</v>
          </cell>
        </row>
        <row r="2372">
          <cell r="B2372" t="str">
            <v>???</v>
          </cell>
          <cell r="C2372" t="str">
            <v>???</v>
          </cell>
          <cell r="E2372">
            <v>0</v>
          </cell>
        </row>
        <row r="2373">
          <cell r="B2373" t="str">
            <v>???</v>
          </cell>
          <cell r="C2373" t="str">
            <v>???</v>
          </cell>
          <cell r="E2373">
            <v>0</v>
          </cell>
        </row>
        <row r="2374">
          <cell r="B2374" t="str">
            <v>???</v>
          </cell>
          <cell r="C2374" t="str">
            <v>???</v>
          </cell>
          <cell r="E2374">
            <v>0</v>
          </cell>
        </row>
        <row r="2375">
          <cell r="B2375" t="str">
            <v>???</v>
          </cell>
          <cell r="C2375" t="str">
            <v>???</v>
          </cell>
          <cell r="E2375">
            <v>0</v>
          </cell>
        </row>
        <row r="2376">
          <cell r="B2376" t="str">
            <v>???</v>
          </cell>
          <cell r="C2376" t="str">
            <v>???</v>
          </cell>
          <cell r="E2376">
            <v>0</v>
          </cell>
        </row>
        <row r="2377">
          <cell r="B2377" t="str">
            <v>???</v>
          </cell>
          <cell r="C2377" t="str">
            <v>???</v>
          </cell>
          <cell r="E2377">
            <v>0</v>
          </cell>
        </row>
        <row r="2378">
          <cell r="B2378" t="str">
            <v>???</v>
          </cell>
          <cell r="C2378" t="str">
            <v>???</v>
          </cell>
          <cell r="E2378">
            <v>0</v>
          </cell>
        </row>
        <row r="2379">
          <cell r="B2379" t="str">
            <v>???</v>
          </cell>
          <cell r="C2379" t="str">
            <v>???</v>
          </cell>
          <cell r="E2379">
            <v>0</v>
          </cell>
        </row>
        <row r="2380">
          <cell r="B2380" t="str">
            <v>???</v>
          </cell>
          <cell r="C2380" t="str">
            <v>???</v>
          </cell>
          <cell r="E2380">
            <v>0</v>
          </cell>
        </row>
        <row r="2381">
          <cell r="B2381" t="str">
            <v>???</v>
          </cell>
          <cell r="C2381" t="str">
            <v>???</v>
          </cell>
          <cell r="E2381">
            <v>0</v>
          </cell>
        </row>
        <row r="2382">
          <cell r="B2382" t="str">
            <v>???</v>
          </cell>
          <cell r="C2382" t="str">
            <v>???</v>
          </cell>
          <cell r="E2382">
            <v>0</v>
          </cell>
        </row>
        <row r="2383">
          <cell r="E2383">
            <v>0</v>
          </cell>
        </row>
        <row r="2385">
          <cell r="B2385" t="str">
            <v>I/C Control Receivables - Total</v>
          </cell>
        </row>
        <row r="2386">
          <cell r="B2386" t="str">
            <v>???</v>
          </cell>
          <cell r="C2386" t="str">
            <v>???</v>
          </cell>
          <cell r="E2386">
            <v>0</v>
          </cell>
        </row>
        <row r="2387">
          <cell r="B2387" t="str">
            <v>???</v>
          </cell>
          <cell r="C2387" t="str">
            <v>???</v>
          </cell>
          <cell r="E2387">
            <v>0</v>
          </cell>
        </row>
        <row r="2388">
          <cell r="B2388" t="str">
            <v>???</v>
          </cell>
          <cell r="C2388" t="str">
            <v>???</v>
          </cell>
          <cell r="E2388">
            <v>0</v>
          </cell>
        </row>
        <row r="2389">
          <cell r="B2389" t="str">
            <v>???</v>
          </cell>
          <cell r="C2389" t="str">
            <v>???</v>
          </cell>
          <cell r="E2389">
            <v>0</v>
          </cell>
        </row>
        <row r="2390">
          <cell r="B2390" t="str">
            <v>???</v>
          </cell>
          <cell r="C2390" t="str">
            <v>???</v>
          </cell>
          <cell r="E2390">
            <v>0</v>
          </cell>
        </row>
        <row r="2391">
          <cell r="E2391">
            <v>0</v>
          </cell>
        </row>
        <row r="2394">
          <cell r="B2394" t="str">
            <v>I/C Non Current Receivables - Total</v>
          </cell>
        </row>
        <row r="2395">
          <cell r="B2395" t="str">
            <v>???</v>
          </cell>
          <cell r="C2395" t="str">
            <v>???</v>
          </cell>
          <cell r="E2395">
            <v>0</v>
          </cell>
        </row>
        <row r="2396">
          <cell r="B2396" t="str">
            <v>???</v>
          </cell>
          <cell r="C2396" t="str">
            <v>???</v>
          </cell>
          <cell r="E2396">
            <v>0</v>
          </cell>
        </row>
        <row r="2397">
          <cell r="B2397" t="str">
            <v>???</v>
          </cell>
          <cell r="C2397" t="str">
            <v>???</v>
          </cell>
          <cell r="E2397">
            <v>0</v>
          </cell>
        </row>
        <row r="2398">
          <cell r="B2398" t="str">
            <v>???</v>
          </cell>
          <cell r="C2398" t="str">
            <v>???</v>
          </cell>
          <cell r="E2398">
            <v>0</v>
          </cell>
        </row>
        <row r="2399">
          <cell r="B2399" t="str">
            <v>???</v>
          </cell>
          <cell r="C2399" t="str">
            <v>???</v>
          </cell>
          <cell r="E2399">
            <v>0</v>
          </cell>
        </row>
        <row r="2400">
          <cell r="E2400">
            <v>0</v>
          </cell>
        </row>
        <row r="2402">
          <cell r="B2402" t="str">
            <v xml:space="preserve">  I/C Sundry Creditors/Loans</v>
          </cell>
        </row>
        <row r="2403">
          <cell r="B2403" t="str">
            <v>???</v>
          </cell>
          <cell r="C2403" t="str">
            <v>???</v>
          </cell>
          <cell r="E2403">
            <v>0</v>
          </cell>
        </row>
        <row r="2404">
          <cell r="B2404" t="str">
            <v>???</v>
          </cell>
          <cell r="C2404" t="str">
            <v>???</v>
          </cell>
          <cell r="E2404">
            <v>0</v>
          </cell>
        </row>
        <row r="2405">
          <cell r="B2405" t="str">
            <v>???</v>
          </cell>
          <cell r="C2405" t="str">
            <v>???</v>
          </cell>
          <cell r="E2405">
            <v>0</v>
          </cell>
        </row>
        <row r="2406">
          <cell r="B2406" t="str">
            <v>???</v>
          </cell>
          <cell r="C2406" t="str">
            <v>???</v>
          </cell>
          <cell r="E2406">
            <v>0</v>
          </cell>
        </row>
        <row r="2407">
          <cell r="B2407" t="str">
            <v>???</v>
          </cell>
          <cell r="C2407" t="str">
            <v>???</v>
          </cell>
          <cell r="E2407">
            <v>0</v>
          </cell>
        </row>
        <row r="2408">
          <cell r="B2408" t="str">
            <v>???</v>
          </cell>
          <cell r="C2408" t="str">
            <v>???</v>
          </cell>
          <cell r="E2408">
            <v>0</v>
          </cell>
        </row>
        <row r="2409">
          <cell r="B2409" t="str">
            <v>???</v>
          </cell>
          <cell r="C2409" t="str">
            <v>???</v>
          </cell>
          <cell r="E2409">
            <v>0</v>
          </cell>
        </row>
        <row r="2410">
          <cell r="B2410" t="str">
            <v>???</v>
          </cell>
          <cell r="C2410" t="str">
            <v>???</v>
          </cell>
          <cell r="E2410">
            <v>0</v>
          </cell>
        </row>
        <row r="2411">
          <cell r="E2411">
            <v>0</v>
          </cell>
        </row>
        <row r="2413">
          <cell r="B2413" t="str">
            <v xml:space="preserve">  I/C Control Account - Creditor</v>
          </cell>
        </row>
        <row r="2414">
          <cell r="B2414" t="str">
            <v>???</v>
          </cell>
          <cell r="C2414" t="str">
            <v>???</v>
          </cell>
          <cell r="E2414">
            <v>0</v>
          </cell>
        </row>
        <row r="2415">
          <cell r="B2415" t="str">
            <v>???</v>
          </cell>
          <cell r="C2415" t="str">
            <v>???</v>
          </cell>
          <cell r="E2415">
            <v>0</v>
          </cell>
        </row>
        <row r="2416">
          <cell r="B2416" t="str">
            <v>???</v>
          </cell>
          <cell r="C2416" t="str">
            <v>???</v>
          </cell>
          <cell r="E2416">
            <v>0</v>
          </cell>
        </row>
        <row r="2417">
          <cell r="B2417" t="str">
            <v>???</v>
          </cell>
          <cell r="C2417" t="str">
            <v>???</v>
          </cell>
          <cell r="E2417">
            <v>0</v>
          </cell>
        </row>
        <row r="2418">
          <cell r="B2418" t="str">
            <v>???</v>
          </cell>
          <cell r="C2418" t="str">
            <v>???</v>
          </cell>
          <cell r="E2418">
            <v>0</v>
          </cell>
        </row>
        <row r="2419">
          <cell r="E2419">
            <v>0</v>
          </cell>
        </row>
        <row r="2421">
          <cell r="B2421" t="str">
            <v xml:space="preserve">  I/C Non Current Creditors</v>
          </cell>
        </row>
        <row r="2422">
          <cell r="B2422" t="str">
            <v>???</v>
          </cell>
          <cell r="C2422" t="str">
            <v>???</v>
          </cell>
          <cell r="E2422">
            <v>0</v>
          </cell>
        </row>
        <row r="2423">
          <cell r="B2423" t="str">
            <v>???</v>
          </cell>
          <cell r="C2423" t="str">
            <v>???</v>
          </cell>
          <cell r="E2423">
            <v>0</v>
          </cell>
        </row>
        <row r="2424">
          <cell r="B2424" t="str">
            <v>???</v>
          </cell>
          <cell r="C2424" t="str">
            <v>???</v>
          </cell>
          <cell r="E2424">
            <v>0</v>
          </cell>
        </row>
        <row r="2425">
          <cell r="B2425" t="str">
            <v>???</v>
          </cell>
          <cell r="C2425" t="str">
            <v>???</v>
          </cell>
          <cell r="E2425">
            <v>0</v>
          </cell>
        </row>
        <row r="2426">
          <cell r="B2426" t="str">
            <v>???</v>
          </cell>
          <cell r="C2426" t="str">
            <v>???</v>
          </cell>
          <cell r="E2426">
            <v>0</v>
          </cell>
        </row>
        <row r="2427">
          <cell r="E2427">
            <v>0</v>
          </cell>
        </row>
        <row r="2429">
          <cell r="B2429" t="str">
            <v xml:space="preserve">  I/C Dividends Paid</v>
          </cell>
        </row>
        <row r="2430">
          <cell r="B2430" t="str">
            <v>???</v>
          </cell>
          <cell r="C2430" t="str">
            <v>???</v>
          </cell>
          <cell r="E2430">
            <v>0</v>
          </cell>
        </row>
        <row r="2431">
          <cell r="B2431" t="str">
            <v>???</v>
          </cell>
          <cell r="C2431" t="str">
            <v>???</v>
          </cell>
          <cell r="E2431">
            <v>0</v>
          </cell>
        </row>
        <row r="2432">
          <cell r="B2432" t="str">
            <v>???</v>
          </cell>
          <cell r="C2432" t="str">
            <v>???</v>
          </cell>
          <cell r="E2432">
            <v>0</v>
          </cell>
        </row>
        <row r="2433">
          <cell r="B2433" t="str">
            <v>???</v>
          </cell>
          <cell r="C2433" t="str">
            <v>???</v>
          </cell>
          <cell r="E2433">
            <v>0</v>
          </cell>
        </row>
        <row r="2434">
          <cell r="B2434" t="str">
            <v>???</v>
          </cell>
          <cell r="C2434" t="str">
            <v>???</v>
          </cell>
          <cell r="E2434">
            <v>0</v>
          </cell>
        </row>
        <row r="2435">
          <cell r="E2435">
            <v>0</v>
          </cell>
        </row>
        <row r="2678">
          <cell r="E267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2)"/>
      <sheetName val="WBS"/>
      <sheetName val="Neraca"/>
      <sheetName val="SHU"/>
      <sheetName val="CF"/>
      <sheetName val="AJE"/>
      <sheetName val="RJE"/>
      <sheetName val="A"/>
      <sheetName val="A1"/>
      <sheetName val="A-2"/>
      <sheetName val="B"/>
      <sheetName val="B1"/>
      <sheetName val="B-2"/>
      <sheetName val="C"/>
      <sheetName val="C-1"/>
      <sheetName val="D"/>
      <sheetName val="D-1"/>
      <sheetName val="E"/>
      <sheetName val="F"/>
      <sheetName val="F-1"/>
      <sheetName val="G"/>
      <sheetName val="H"/>
      <sheetName val="I"/>
      <sheetName val="I-1"/>
      <sheetName val="J"/>
      <sheetName val="K"/>
      <sheetName val="L"/>
      <sheetName val="AA"/>
      <sheetName val="AA-1"/>
      <sheetName val="AA-2"/>
      <sheetName val="BB"/>
      <sheetName val="CC"/>
      <sheetName val="DD"/>
      <sheetName val="DD-1"/>
      <sheetName val="DD-2"/>
      <sheetName val="DD-3"/>
      <sheetName val="EE"/>
      <sheetName val="FF"/>
      <sheetName val="GG"/>
      <sheetName val="10"/>
      <sheetName val="10-1"/>
      <sheetName val="10-2"/>
      <sheetName val="20"/>
      <sheetName val="20-1"/>
      <sheetName val="30"/>
      <sheetName val="30-1"/>
      <sheetName val="WSHU"/>
      <sheetName val="40"/>
      <sheetName val="40-1"/>
      <sheetName val="40-2"/>
      <sheetName val="40-3"/>
      <sheetName val="40-4"/>
      <sheetName val="40-5"/>
      <sheetName val="40-6"/>
      <sheetName val="50"/>
      <sheetName val="50-1"/>
      <sheetName val="panther"/>
      <sheetName val="BS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DMIN"/>
      <sheetName val="Sheet1"/>
      <sheetName val="1"/>
      <sheetName val="2"/>
      <sheetName val="2h"/>
      <sheetName val="USD"/>
      <sheetName val="LC"/>
      <sheetName val="Top10-USD"/>
      <sheetName val="Top10-LC"/>
      <sheetName val="P-L Qtr"/>
      <sheetName val="Level 1-3 Listing"/>
      <sheetName val="Vlookup gab"/>
      <sheetName val="TB98,oct99&amp;sap99-W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1771"/>
      <sheetName val="1771-I"/>
      <sheetName val="1771-II"/>
      <sheetName val="1771-III"/>
      <sheetName val="1771-IV"/>
      <sheetName val="1771-V"/>
      <sheetName val="1771-VI"/>
      <sheetName val="BS"/>
      <sheetName val="IS"/>
      <sheetName val="HPP"/>
      <sheetName val="manufac"/>
      <sheetName val="minbruto"/>
      <sheetName val="OTHER INCOME"/>
      <sheetName val="Penyusutan 2001"/>
      <sheetName val="koreksi fiskal"/>
      <sheetName val="KOMP. RUGI"/>
      <sheetName val="PPh23dipotong (2)"/>
      <sheetName val="SSPjan-des"/>
      <sheetName val="PPh23dipotong"/>
      <sheetName val="FLN"/>
      <sheetName val="SUMMARY N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F7">
            <v>15409436</v>
          </cell>
        </row>
        <row r="8">
          <cell r="F8">
            <v>1093600</v>
          </cell>
        </row>
        <row r="9">
          <cell r="F9">
            <v>76834960.479999989</v>
          </cell>
        </row>
        <row r="12">
          <cell r="F12">
            <v>5523598</v>
          </cell>
        </row>
        <row r="14">
          <cell r="F14">
            <v>41177093</v>
          </cell>
        </row>
        <row r="15">
          <cell r="F15">
            <v>2186807</v>
          </cell>
        </row>
        <row r="16">
          <cell r="F16">
            <v>90086296.829999998</v>
          </cell>
        </row>
        <row r="17">
          <cell r="F17">
            <v>90479000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VAT payable "/>
      <sheetName val="Prepaid VAT "/>
      <sheetName val="Sales "/>
      <sheetName val="Sales reconciliation"/>
      <sheetName val="IF-rvne"/>
      <sheetName val="1141"/>
      <sheetName val="1142"/>
      <sheetName val="amortize"/>
      <sheetName val="WHT-21"/>
      <sheetName val="Bank"/>
      <sheetName val="WHT23"/>
      <sheetName val="Asset-movement"/>
      <sheetName val="FA-register"/>
      <sheetName val="asset -audit-unadjusted"/>
      <sheetName val="Driver salary"/>
      <sheetName val="Legal"/>
      <sheetName val="Other payable"/>
      <sheetName val="Prepaid 25"/>
      <sheetName val="Prepaid-June 2003"/>
      <sheetName val="Accrued"/>
      <sheetName val="Advance "/>
      <sheetName val="Refundable-deposit"/>
      <sheetName val="WHT_21"/>
      <sheetName val="GeneralInfo"/>
      <sheetName val="BS final"/>
      <sheetName val="panther"/>
      <sheetName val="EXP0905"/>
      <sheetName val="Irregular Income"/>
      <sheetName val="FE-1770.P1"/>
      <sheetName val="Sheet2 (2)"/>
      <sheetName val="JUAL_STD"/>
      <sheetName val="InterestCalculation"/>
      <sheetName val="BP1_23"/>
      <sheetName val="PRODUKSI"/>
      <sheetName val="BARS"/>
      <sheetName val="ID MENADO"/>
      <sheetName val="NGUON"/>
      <sheetName val="Equity"/>
      <sheetName val="Rp Banten"/>
      <sheetName val="BONUS"/>
      <sheetName val="1999"/>
      <sheetName val="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FE-1770.P1"/>
      <sheetName val="FE-1770.P2"/>
      <sheetName val="FE-1770-I"/>
      <sheetName val="FE-1770-II"/>
      <sheetName val="FE-1770-III"/>
      <sheetName val="FI-177O.P1"/>
      <sheetName val="FI-1770.P2"/>
      <sheetName val="FI-1770-I"/>
      <sheetName val="FI-1770-II"/>
      <sheetName val="FI-1770-III"/>
      <sheetName val="PPh25-Installment"/>
      <sheetName val="TaxPaidAbroad"/>
      <sheetName val="Final Tax"/>
      <sheetName val="Irregular Income"/>
      <sheetName val="FE_1770_P1"/>
      <sheetName val="WHT_21"/>
      <sheetName val="WHT-21"/>
      <sheetName val="Permanent info"/>
      <sheetName val="Marshal"/>
      <sheetName val="Rp Banten"/>
      <sheetName val="GeneralInfo"/>
      <sheetName val="RMFE 04"/>
      <sheetName val="Sheet2"/>
      <sheetName val="P&amp;L98"/>
      <sheetName val="BS final"/>
      <sheetName val="Interest"/>
      <sheetName val="AGM"/>
      <sheetName val="FE-1770_P1"/>
      <sheetName val="FE-1770_P2"/>
      <sheetName val="FI-177O_P1"/>
      <sheetName val="FI-1770_P2"/>
      <sheetName val="Final_Tax"/>
      <sheetName val="Irregular_Income"/>
      <sheetName val="TB"/>
      <sheetName val="Rinc"/>
      <sheetName val="B.1"/>
      <sheetName val="PM-PL"/>
      <sheetName val="F1771-2"/>
      <sheetName val="panther"/>
      <sheetName val="Assumptions"/>
      <sheetName val="3. Neraca dan RL"/>
      <sheetName val="ACRCONT"/>
      <sheetName val="Ex_Rate"/>
      <sheetName val="F1771-IV"/>
      <sheetName val="F1771-V"/>
      <sheetName val="BS_Recon"/>
      <sheetName val="Lead"/>
      <sheetName val="ged"/>
      <sheetName val="Scenario&amp;Sensitivity"/>
      <sheetName val="Mine Assumptions"/>
      <sheetName val="Family"/>
      <sheetName val="Tables"/>
      <sheetName val="FG-chart"/>
      <sheetName val="Data"/>
      <sheetName val="@GeneralInfo"/>
      <sheetName val="KEUANGAN"/>
      <sheetName val="RENCANA KERJA"/>
      <sheetName val="CFWork"/>
      <sheetName val="VAT out"/>
      <sheetName val="JUAL"/>
      <sheetName val="THRK"/>
      <sheetName val="Journal Template"/>
      <sheetName val="NERACA"/>
      <sheetName val="trf-d-w"/>
      <sheetName val="trf d-i"/>
      <sheetName val="11400&amp;11405"/>
      <sheetName val="Table"/>
      <sheetName val="Sheet1"/>
      <sheetName val="Insurance"/>
      <sheetName val="BEP"/>
      <sheetName val="F1771-II"/>
      <sheetName val="F1771-III"/>
      <sheetName val="K 2.1"/>
      <sheetName val="TP"/>
      <sheetName val="SFKLN"/>
      <sheetName val="intmar00"/>
      <sheetName val="12-06-ins"/>
      <sheetName val="Forecase 2004"/>
      <sheetName val="Main Menu"/>
      <sheetName val="A u g"/>
      <sheetName val="TBM"/>
      <sheetName val="SUMMARY"/>
      <sheetName val="Receivable"/>
      <sheetName val="Parameters"/>
      <sheetName val="Professionals Standard"/>
      <sheetName val="INFO"/>
      <sheetName val="ESG local"/>
      <sheetName val="Details BS YTD"/>
      <sheetName val="M-2 Adjusted"/>
      <sheetName val="K.1.1.1 HGU"/>
      <sheetName val="ner"/>
      <sheetName val="Posting"/>
      <sheetName val="11b"/>
      <sheetName val="PopCache"/>
      <sheetName val="Macro5"/>
      <sheetName val="TO"/>
      <sheetName val="TB98,oct99&amp;sap99-WPL"/>
      <sheetName val="Vehicle"/>
      <sheetName val="1999US$"/>
      <sheetName val="BOQ price"/>
      <sheetName val="NCR"/>
      <sheetName val="DEFECTED NOV"/>
      <sheetName val="FE-1770_P11"/>
      <sheetName val="FE-1770_P21"/>
      <sheetName val="FI-177O_P11"/>
      <sheetName val="FI-1770_P21"/>
      <sheetName val="Final_Tax1"/>
      <sheetName val="Irregular_Income1"/>
      <sheetName val="BS_final"/>
      <sheetName val="3__Neraca_dan_RL"/>
      <sheetName val="RENCANA_KERJA"/>
      <sheetName val="Mine_Assumptions"/>
      <sheetName val="VAT_out"/>
      <sheetName val="Journal_Template"/>
      <sheetName val="Exch.rate"/>
      <sheetName val="Internal order"/>
      <sheetName val="Scenario_Sensitivity"/>
      <sheetName val="Other Current"/>
      <sheetName val="Other YTD"/>
      <sheetName val="HPP_20_"/>
      <sheetName val="HPP_19_"/>
      <sheetName val="India"/>
      <sheetName val="HBI NCD"/>
      <sheetName val="PL98"/>
      <sheetName val="Mgt_P&amp;L"/>
      <sheetName val="Table Array"/>
      <sheetName val="status"/>
      <sheetName val="MAIN"/>
      <sheetName val="AccountChart"/>
      <sheetName val="Agustus"/>
      <sheetName val="2-asi-00"/>
      <sheetName val="HBS Credit_Detail"/>
      <sheetName val="ID MENADO"/>
      <sheetName val="Income Statement"/>
      <sheetName val="oblig Trad&amp;AFS"/>
      <sheetName val="LP2"/>
      <sheetName val="SPT"/>
      <sheetName val="KPKom"/>
      <sheetName val="SIK"/>
      <sheetName val="SPPP"/>
      <sheetName val="Berkas"/>
      <sheetName val="BCD"/>
      <sheetName val="AnlSPT"/>
      <sheetName val="Rasio"/>
      <sheetName val="APro"/>
      <sheetName val="DbTF"/>
      <sheetName val="DbKtr"/>
      <sheetName val="DbPem"/>
      <sheetName val="Tarif"/>
      <sheetName val="Kode"/>
      <sheetName val="DK"/>
      <sheetName val="LPIS"/>
      <sheetName val="FF-2"/>
      <sheetName val="Detail pg2"/>
      <sheetName val="Interest&amp;Other"/>
      <sheetName val="move (2)"/>
      <sheetName val="For Mgmt fee"/>
      <sheetName val="For GSC charge"/>
      <sheetName val="For Training Svc fee"/>
      <sheetName val="PLLT"/>
      <sheetName val="For Mgmt fee (PasteValue)"/>
      <sheetName val="For GSC charge (PasteValue)"/>
      <sheetName val="Allocation Base (GSIN)"/>
      <sheetName val="To DCIN"/>
      <sheetName val="For Training Svc fee (PasteVal)"/>
      <sheetName val="SPT-1770-BLANK"/>
      <sheetName val="Main_Menu"/>
      <sheetName val="trf_d-i"/>
      <sheetName val="B_1"/>
      <sheetName val="Permanent_info"/>
      <sheetName val="Rp_Banten"/>
      <sheetName val="A_u_g"/>
      <sheetName val="Forecase_2004"/>
      <sheetName val="RMFE_04"/>
      <sheetName val="K_2_1"/>
      <sheetName val="move_(2)"/>
      <sheetName val="FE-1771-I"/>
      <sheetName val="InvoiceList"/>
      <sheetName val="BP1_23"/>
      <sheetName val="INV0299 (2)"/>
      <sheetName val="LIST"/>
      <sheetName val="Assumption"/>
      <sheetName val="382046NOV99"/>
      <sheetName val="Bank Recon - IDR"/>
      <sheetName val="Inputs"/>
      <sheetName val="FS"/>
      <sheetName val="A"/>
      <sheetName val="Cost Input Sheet"/>
      <sheetName val="Sheet1 (19)"/>
      <sheetName val="bs"/>
      <sheetName val="Input"/>
      <sheetName val="WP-SP-03"/>
      <sheetName val="Results"/>
      <sheetName val="ExchRates"/>
      <sheetName val="FOREX 04"/>
      <sheetName val="Ex-Rate"/>
      <sheetName val="FOREX 03"/>
      <sheetName val="FOREX 04 audited"/>
      <sheetName val="Data Input"/>
      <sheetName val="SUMMARY "/>
      <sheetName val="Setup"/>
      <sheetName val="rate"/>
      <sheetName val="Links"/>
      <sheetName val="PO"/>
      <sheetName val="Exc. Rate"/>
      <sheetName val="FE-1770_P12"/>
      <sheetName val="FE-1770_P22"/>
      <sheetName val="FI-177O_P12"/>
      <sheetName val="FI-1770_P22"/>
      <sheetName val="Final_Tax2"/>
      <sheetName val="Irregular_Income2"/>
      <sheetName val="BS_final1"/>
      <sheetName val="Mine_Assumptions1"/>
      <sheetName val="trf_d-i1"/>
      <sheetName val="Journal_Template1"/>
      <sheetName val="3__Neraca_dan_RL1"/>
      <sheetName val="RENCANA_KERJA1"/>
      <sheetName val="VAT_out1"/>
      <sheetName val="Main_Menu1"/>
      <sheetName val="Professionals_Standard"/>
      <sheetName val="ESG_local"/>
      <sheetName val="Exch_rate"/>
      <sheetName val="Details_BS_YTD"/>
      <sheetName val="Detail_pg2"/>
      <sheetName val="M-2_Adjusted"/>
      <sheetName val="Internal_order"/>
      <sheetName val="K_1_1_1_HGU"/>
      <sheetName val="HBS_Credit_Detail"/>
      <sheetName val="For_Mgmt_fee"/>
      <sheetName val="For_GSC_charge"/>
      <sheetName val="For_Training_Svc_fee"/>
      <sheetName val="For_Mgmt_fee_(PasteValue)"/>
      <sheetName val="For_GSC_charge_(PasteValue)"/>
      <sheetName val="Allocation_Base_(GSIN)"/>
      <sheetName val="To_DCIN"/>
      <sheetName val="For_Training_Svc_fee_(PasteVal)"/>
      <sheetName val="oblig_Trad&amp;AFS"/>
      <sheetName val="K2-FA"/>
      <sheetName val="EYAS Standar"/>
      <sheetName val="BAL SHEET(2)"/>
      <sheetName val="CRITERIA1"/>
      <sheetName val="RWP 33"/>
      <sheetName val="NAMECODE"/>
      <sheetName val="Calculations"/>
      <sheetName val="BS-PL Komersil and Fiskal"/>
      <sheetName val="Customer List"/>
      <sheetName val="Pipe"/>
      <sheetName val="TB-WP"/>
      <sheetName val="Introduction"/>
      <sheetName val="Base Data"/>
      <sheetName val="TRADING PROFIT"/>
      <sheetName val="Graphs"/>
      <sheetName val="Revaluation"/>
      <sheetName val="EB PDT"/>
      <sheetName val="CUSTOMER LOOKUP"/>
      <sheetName val="Q120 AP Aging"/>
      <sheetName val="07-230420"/>
      <sheetName val="Prof2606"/>
      <sheetName val="Check Sheet"/>
      <sheetName val="PLHO Report"/>
      <sheetName val="PLHOENG"/>
      <sheetName val="Module2"/>
      <sheetName val="dt-2003"/>
      <sheetName val="hit-311203"/>
      <sheetName val="lampiran2"/>
      <sheetName val="rekap"/>
      <sheetName val="tarip"/>
      <sheetName val="Att 1-5 yr01 (Ind)"/>
      <sheetName val="Att 1-5 yr01"/>
      <sheetName val="PPh 22 - 01"/>
      <sheetName val="PPh 22 - 01 (E)"/>
      <sheetName val="Fiskal-01"/>
      <sheetName val="F1771"/>
      <sheetName val="F1771-I"/>
      <sheetName val="Depr for add 2001"/>
      <sheetName val="Perhit disp 01 (E)"/>
      <sheetName val="Perhit disp 01"/>
      <sheetName val="Depreciation DBI 01"/>
      <sheetName val="Lamp1-2"/>
      <sheetName val="Lamp3-4"/>
      <sheetName val="Amortisation DBI "/>
      <sheetName val="Sheet1 (3)"/>
      <sheetName val="Sheet1 (2)"/>
      <sheetName val="expat exp"/>
      <sheetName val="Jamsostek"/>
      <sheetName val="Invoices_table"/>
      <sheetName val="Set"/>
      <sheetName val="Rekap Penj"/>
      <sheetName val="perset"/>
      <sheetName val="Cover-01"/>
      <sheetName val="House"/>
      <sheetName val="Tol"/>
      <sheetName val="General"/>
      <sheetName val="0"/>
      <sheetName val="A2.1 CAJE"/>
      <sheetName val="details"/>
      <sheetName val="fs_lines"/>
      <sheetName val="fs_sub_classes"/>
      <sheetName val="notes_lines"/>
      <sheetName val="A2_1_CAJE"/>
      <sheetName val="BOQ_price"/>
      <sheetName val="FE-1770_P13"/>
      <sheetName val="FE-1770_P23"/>
      <sheetName val="FI-177O_P13"/>
      <sheetName val="FI-1770_P23"/>
      <sheetName val="Final_Tax3"/>
      <sheetName val="Irregular_Income3"/>
      <sheetName val="Permanent_info1"/>
      <sheetName val="A_u_g1"/>
      <sheetName val="BS_final2"/>
      <sheetName val="RENCANA_KERJA2"/>
      <sheetName val="Mine_Assumptions2"/>
      <sheetName val="3__Neraca_dan_RL2"/>
      <sheetName val="VAT_out2"/>
      <sheetName val="Journal_Template2"/>
      <sheetName val="B_11"/>
      <sheetName val="Forecase_20041"/>
      <sheetName val="Rp_Banten1"/>
      <sheetName val="M-2_Adjusted1"/>
      <sheetName val="FE-1770_P14"/>
      <sheetName val="FE-1770_P24"/>
      <sheetName val="FI-177O_P14"/>
      <sheetName val="FI-1770_P24"/>
      <sheetName val="Final_Tax4"/>
      <sheetName val="Irregular_Income4"/>
      <sheetName val="Permanent_info2"/>
      <sheetName val="A_u_g2"/>
      <sheetName val="BS_final3"/>
      <sheetName val="RENCANA_KERJA3"/>
      <sheetName val="Mine_Assumptions3"/>
      <sheetName val="trf_d-i2"/>
      <sheetName val="3__Neraca_dan_RL3"/>
      <sheetName val="VAT_out3"/>
      <sheetName val="Journal_Template3"/>
      <sheetName val="B_12"/>
      <sheetName val="Forecase_20042"/>
      <sheetName val="Main_Menu2"/>
      <sheetName val="Rp_Banten2"/>
      <sheetName val="M-2_Adjusted2"/>
      <sheetName val="K_2_11"/>
      <sheetName val="Professionals_Standard1"/>
      <sheetName val="ESG_local1"/>
      <sheetName val="RMFE_041"/>
      <sheetName val="A2_1_CAJE1"/>
      <sheetName val="For_Mgmt_fee1"/>
      <sheetName val="For_GSC_charge1"/>
      <sheetName val="For_Training_Svc_fee1"/>
      <sheetName val="For_Mgmt_fee_(PasteValue)1"/>
      <sheetName val="For_GSC_charge_(PasteValue)1"/>
      <sheetName val="Allocation_Base_(GSIN)1"/>
      <sheetName val="To_DCIN1"/>
      <sheetName val="For_Training_Svc_fee_(PasteVal1"/>
      <sheetName val="Details_BS_YTD1"/>
      <sheetName val="Detail_pg21"/>
      <sheetName val="Internal_order1"/>
      <sheetName val="move_(2)1"/>
      <sheetName val="BOQ_price1"/>
      <sheetName val="WP-Panu'02"/>
      <sheetName val="Front Sheet"/>
      <sheetName val="Indicadores"/>
      <sheetName val="IR-Weights"/>
      <sheetName val="Model"/>
      <sheetName val="F2-1"/>
      <sheetName val="HospitalInfo"/>
      <sheetName val="Name Map"/>
      <sheetName val="Cover"/>
      <sheetName val="PEDESB"/>
      <sheetName val="229 Accr Exp"/>
      <sheetName val="rab_50"/>
      <sheetName val="INSTITUTION"/>
      <sheetName val="Validation"/>
      <sheetName val="InvoEâ_x0004_ist"/>
      <sheetName val="InterestCalculation"/>
      <sheetName val="Rin1"/>
      <sheetName val="Table 1"/>
      <sheetName val="InvoEâ_x005f_x0004_ist"/>
      <sheetName val="Table_Array"/>
      <sheetName val="Income_Statement"/>
      <sheetName val="TB IDR Only"/>
      <sheetName val="IDR"/>
      <sheetName val="Breakdown LF603.1"/>
      <sheetName val="Sheet 1 (2)"/>
      <sheetName val="COA BM"/>
      <sheetName val="FL &amp; IC"/>
      <sheetName val="Income State"/>
      <sheetName val="Content 3"/>
      <sheetName val="CODE,NAME"/>
      <sheetName val="Cost_Input_Sheet"/>
      <sheetName val="HBI_NCD"/>
      <sheetName val="As"/>
      <sheetName val="Tax comp"/>
      <sheetName val="TWDV over NBV"/>
      <sheetName val="DTL"/>
      <sheetName val="Stock CIW"/>
      <sheetName val="InvoEâ_x005f_x005f_x005f_x0004_ist"/>
      <sheetName val="DB"/>
      <sheetName val="Investasi &amp; depresiasi"/>
      <sheetName val="Asumsi"/>
      <sheetName val="Expense"/>
      <sheetName val="HWL (2)"/>
      <sheetName val="hutang DPLK"/>
      <sheetName val="Des"/>
      <sheetName val="INSTMATR"/>
      <sheetName val="NL180"/>
      <sheetName val="NL240"/>
      <sheetName val="Access Radio NL400"/>
      <sheetName val="SPARE"/>
      <sheetName val="Q120_AP_Aging"/>
      <sheetName val="DEFECTED_NOV"/>
      <sheetName val="Other_Current"/>
      <sheetName val="Other_YTD"/>
      <sheetName val="INV0299_(2)"/>
      <sheetName val="FOREX_04"/>
      <sheetName val="FOREX_03"/>
      <sheetName val="FOREX_04_audited"/>
      <sheetName val="Data_Input"/>
      <sheetName val="Bank_Recon_-_IDR"/>
      <sheetName val="DataWP"/>
      <sheetName val="TRAVEL PLAN"/>
      <sheetName val="99.10.12"/>
      <sheetName val="2001GeneralInfo"/>
      <sheetName val="2001Marshal"/>
      <sheetName val="SAD Conclusion"/>
      <sheetName val="SAD Schedule"/>
      <sheetName val="lab norge"/>
      <sheetName val="Scenario"/>
      <sheetName val="GRACE"/>
      <sheetName val="Product Requirement"/>
      <sheetName val="Data Submission"/>
      <sheetName val="Lookup Tables"/>
      <sheetName val="K.6DEPOSIT"/>
      <sheetName val="BP-BP1"/>
      <sheetName val="Instructions"/>
      <sheetName val="Financial Statement"/>
      <sheetName val="Attachement"/>
      <sheetName val="BB"/>
      <sheetName val="Contract"/>
      <sheetName val=" INCOME STATEMENT"/>
      <sheetName val="S16-CA(2000P)"/>
      <sheetName val="Other charges (income)"/>
      <sheetName val="Source"/>
      <sheetName val="Petrosea"/>
      <sheetName val="JSB"/>
      <sheetName val="KODJA"/>
      <sheetName val="nto71"/>
      <sheetName val="Cruser Sp71"/>
      <sheetName val="laporan"/>
      <sheetName val="WPL"/>
      <sheetName val="LOC Score"/>
      <sheetName val="FKT_PJK"/>
      <sheetName val="FE-1770_P15"/>
      <sheetName val="FE-1770_P25"/>
      <sheetName val="FI-177O_P15"/>
      <sheetName val="FI-1770_P25"/>
      <sheetName val="Final_Tax5"/>
      <sheetName val="Irregular_Income5"/>
      <sheetName val="BS_final4"/>
      <sheetName val="Mine_Assumptions4"/>
      <sheetName val="VAT_out4"/>
      <sheetName val="K_1_1_1_HGU1"/>
      <sheetName val="Permanent_info3"/>
      <sheetName val="Journal_Template4"/>
      <sheetName val="Rp_Banten3"/>
      <sheetName val="RMFE_042"/>
      <sheetName val="trf_d-i3"/>
      <sheetName val="B_13"/>
      <sheetName val="RENCANA_KERJA4"/>
      <sheetName val="Main_Menu3"/>
      <sheetName val="K_2_12"/>
      <sheetName val="3__Neraca_dan_RL4"/>
      <sheetName val="Forecase_20043"/>
      <sheetName val="M-2_Adjusted3"/>
      <sheetName val="A_u_g3"/>
      <sheetName val="Internal_order2"/>
      <sheetName val="Professionals_Standard2"/>
      <sheetName val="ESG_local2"/>
      <sheetName val="Details_BS_YTD2"/>
      <sheetName val="Other_Current1"/>
      <sheetName val="Other_YTD1"/>
      <sheetName val="Detail_pg22"/>
      <sheetName val="For_Mgmt_fee2"/>
      <sheetName val="For_GSC_charge2"/>
      <sheetName val="For_Training_Svc_fee2"/>
      <sheetName val="For_Mgmt_fee_(PasteValue)2"/>
      <sheetName val="For_GSC_charge_(PasteValue)2"/>
      <sheetName val="Allocation_Base_(GSIN)2"/>
      <sheetName val="To_DCIN2"/>
      <sheetName val="For_Training_Svc_fee_(PasteVal2"/>
      <sheetName val="Exch_rate1"/>
      <sheetName val="move_(2)2"/>
      <sheetName val="HBS_Credit_Detail1"/>
      <sheetName val="BOQ_price2"/>
      <sheetName val="Table_Array1"/>
      <sheetName val="DEFECTED_NOV1"/>
      <sheetName val="oblig_Trad&amp;AFS1"/>
      <sheetName val="HBI_NCD1"/>
      <sheetName val="Income_Statement1"/>
      <sheetName val="Cost_Input_Sheet1"/>
      <sheetName val="Bank_Recon_-_IDR1"/>
      <sheetName val="INV0299_(2)1"/>
      <sheetName val="RWP_33"/>
      <sheetName val="FOREX_041"/>
      <sheetName val="FOREX_031"/>
      <sheetName val="FOREX_04_audited1"/>
      <sheetName val="Data_Input1"/>
      <sheetName val="Base_Data"/>
      <sheetName val="ID_MENADO"/>
      <sheetName val="TRADING_PROFIT"/>
      <sheetName val="EB_PDT"/>
      <sheetName val="CUSTOMER_LOOKUP"/>
      <sheetName val="SUMMARY_"/>
      <sheetName val="Content_3"/>
      <sheetName val="Exc__Rate"/>
      <sheetName val="hutang_DPLK"/>
      <sheetName val="EYAS_Standar"/>
      <sheetName val="BAL_SHEET(2)"/>
      <sheetName val="Q120_AP_Aging1"/>
      <sheetName val="Access_Radio_NL400"/>
      <sheetName val="Income_State"/>
      <sheetName val="BS-PL_Komersil_and_Fiskal"/>
      <sheetName val="TRAVEL_PLAN"/>
      <sheetName val="Check_Sheet"/>
      <sheetName val="PLHO_Report"/>
      <sheetName val="Sheet1_(19)"/>
      <sheetName val="HWL_(2)"/>
      <sheetName val="A2_1_CAJE2"/>
      <sheetName val="Front_Sheet"/>
      <sheetName val="Rekap_Penj"/>
      <sheetName val="TB_IDR_Only"/>
      <sheetName val="Breakdown_LF603_1"/>
      <sheetName val="Sheet_1_(2)"/>
      <sheetName val="COA_BM"/>
      <sheetName val="InvoEâist"/>
      <sheetName val="FE-1770_P16"/>
      <sheetName val="FE-1770_P26"/>
      <sheetName val="FI-177O_P16"/>
      <sheetName val="FI-1770_P26"/>
      <sheetName val="Final_Tax6"/>
      <sheetName val="Irregular_Income6"/>
      <sheetName val="BS_final5"/>
      <sheetName val="Mine_Assumptions5"/>
      <sheetName val="VAT_out5"/>
      <sheetName val="K_1_1_1_HGU2"/>
      <sheetName val="Permanent_info4"/>
      <sheetName val="Journal_Template5"/>
      <sheetName val="Rp_Banten4"/>
      <sheetName val="RMFE_043"/>
      <sheetName val="trf_d-i4"/>
      <sheetName val="B_14"/>
      <sheetName val="RENCANA_KERJA5"/>
      <sheetName val="Main_Menu4"/>
      <sheetName val="K_2_13"/>
      <sheetName val="3__Neraca_dan_RL5"/>
      <sheetName val="Forecase_20044"/>
      <sheetName val="M-2_Adjusted4"/>
      <sheetName val="A_u_g4"/>
      <sheetName val="Internal_order3"/>
      <sheetName val="Professionals_Standard3"/>
      <sheetName val="ESG_local3"/>
      <sheetName val="Details_BS_YTD3"/>
      <sheetName val="Other_Current2"/>
      <sheetName val="Other_YTD2"/>
      <sheetName val="Detail_pg23"/>
      <sheetName val="For_Mgmt_fee3"/>
      <sheetName val="For_GSC_charge3"/>
      <sheetName val="For_Training_Svc_fee3"/>
      <sheetName val="For_Mgmt_fee_(PasteValue)3"/>
      <sheetName val="For_GSC_charge_(PasteValue)3"/>
      <sheetName val="Allocation_Base_(GSIN)3"/>
      <sheetName val="To_DCIN3"/>
      <sheetName val="For_Training_Svc_fee_(PasteVal3"/>
      <sheetName val="Exch_rate2"/>
      <sheetName val="move_(2)3"/>
      <sheetName val="HBS_Credit_Detail2"/>
      <sheetName val="BOQ_price3"/>
      <sheetName val="Table_Array2"/>
      <sheetName val="DEFECTED_NOV2"/>
      <sheetName val="oblig_Trad&amp;AFS2"/>
      <sheetName val="HBI_NCD2"/>
      <sheetName val="Income_Statement2"/>
      <sheetName val="Cost_Input_Sheet2"/>
      <sheetName val="Bank_Recon_-_IDR2"/>
      <sheetName val="INV0299_(2)2"/>
      <sheetName val="RWP_331"/>
      <sheetName val="FOREX_042"/>
      <sheetName val="FOREX_032"/>
      <sheetName val="FOREX_04_audited2"/>
      <sheetName val="Data_Input2"/>
      <sheetName val="Base_Data1"/>
      <sheetName val="ID_MENADO1"/>
      <sheetName val="TRADING_PROFIT1"/>
      <sheetName val="EB_PDT1"/>
      <sheetName val="CUSTOMER_LOOKUP1"/>
      <sheetName val="SUMMARY_1"/>
      <sheetName val="Content_31"/>
      <sheetName val="Exc__Rate1"/>
      <sheetName val="hutang_DPLK1"/>
      <sheetName val="EYAS_Standar1"/>
      <sheetName val="BAL_SHEET(2)1"/>
      <sheetName val="Q120_AP_Aging2"/>
      <sheetName val="Access_Radio_NL4001"/>
      <sheetName val="Income_State1"/>
      <sheetName val="BS-PL_Komersil_and_Fiskal1"/>
      <sheetName val="TRAVEL_PLAN1"/>
      <sheetName val="Check_Sheet1"/>
      <sheetName val="PLHO_Report1"/>
      <sheetName val="Sheet1_(19)1"/>
      <sheetName val="HWL_(2)1"/>
      <sheetName val="A2_1_CAJE3"/>
      <sheetName val="Front_Sheet1"/>
      <sheetName val="Rekap_Penj1"/>
      <sheetName val="TB_IDR_Only1"/>
      <sheetName val="Breakdown_LF603_11"/>
      <sheetName val="Sheet_1_(2)1"/>
      <sheetName val="COA_BM1"/>
      <sheetName val="Product_Requirement"/>
      <sheetName val="229_Accr_Exp"/>
      <sheetName val="Name_Map"/>
      <sheetName val="Table_1"/>
      <sheetName val="FL_&amp;_IC"/>
      <sheetName val="Data_Submission"/>
      <sheetName val="Lookup_Tables"/>
      <sheetName val="Tax_comp"/>
      <sheetName val="TWDV_over_NBV"/>
      <sheetName val="Investasi_&amp;_depresiasi"/>
      <sheetName val="Product_Requirement1"/>
      <sheetName val="229_Accr_Exp1"/>
      <sheetName val="Name_Map1"/>
      <sheetName val="Table_11"/>
      <sheetName val="FL_&amp;_IC1"/>
      <sheetName val="Data_Submission1"/>
      <sheetName val="Lookup_Tables1"/>
      <sheetName val="Tax_comp1"/>
      <sheetName val="TWDV_over_NBV1"/>
      <sheetName val="Investasi_&amp;_depresiasi1"/>
      <sheetName val="FE-1770_P17"/>
      <sheetName val="FE-1770_P27"/>
      <sheetName val="FI-177O_P17"/>
      <sheetName val="FI-1770_P27"/>
      <sheetName val="Final_Tax7"/>
      <sheetName val="Irregular_Income7"/>
      <sheetName val="Permanent_info5"/>
      <sheetName val="Rp_Banten5"/>
      <sheetName val="B_15"/>
      <sheetName val="BS_final6"/>
      <sheetName val="RENCANA_KERJA6"/>
      <sheetName val="VAT_out6"/>
      <sheetName val="Mine_Assumptions6"/>
      <sheetName val="Journal_Template6"/>
      <sheetName val="Forecase_20045"/>
      <sheetName val="trf_d-i5"/>
      <sheetName val="A_u_g5"/>
      <sheetName val="3__Neraca_dan_RL6"/>
      <sheetName val="Main_Menu5"/>
      <sheetName val="RMFE_044"/>
      <sheetName val="K_2_14"/>
      <sheetName val="Details_BS_YTD4"/>
      <sheetName val="Detail_pg24"/>
      <sheetName val="Professionals_Standard4"/>
      <sheetName val="ESG_local4"/>
      <sheetName val="M-2_Adjusted5"/>
      <sheetName val="Internal_order4"/>
      <sheetName val="move_(2)4"/>
      <sheetName val="Exch_rate3"/>
      <sheetName val="HBS_Credit_Detail3"/>
      <sheetName val="K_1_1_1_HGU3"/>
      <sheetName val="For_Mgmt_fee4"/>
      <sheetName val="For_GSC_charge4"/>
      <sheetName val="For_Training_Svc_fee4"/>
      <sheetName val="For_Mgmt_fee_(PasteValue)4"/>
      <sheetName val="For_GSC_charge_(PasteValue)4"/>
      <sheetName val="Allocation_Base_(GSIN)4"/>
      <sheetName val="To_DCIN4"/>
      <sheetName val="For_Training_Svc_fee_(PasteVal4"/>
      <sheetName val="Table_Array3"/>
      <sheetName val="BOQ_price4"/>
      <sheetName val="oblig_Trad&amp;AFS3"/>
      <sheetName val="Cost_Input_Sheet3"/>
      <sheetName val="Base_Data2"/>
      <sheetName val="Income_Statement3"/>
      <sheetName val="DEFECTED_NOV3"/>
      <sheetName val="RWP_332"/>
      <sheetName val="Bank_Recon_-_IDR3"/>
      <sheetName val="FOREX_043"/>
      <sheetName val="FOREX_033"/>
      <sheetName val="FOREX_04_audited3"/>
      <sheetName val="Data_Input3"/>
      <sheetName val="INV0299_(2)3"/>
      <sheetName val="HBI_NCD3"/>
      <sheetName val="TRADING_PROFIT2"/>
      <sheetName val="EB_PDT2"/>
      <sheetName val="Other_Current3"/>
      <sheetName val="Other_YTD3"/>
      <sheetName val="Q120_AP_Aging3"/>
      <sheetName val="ID_MENADO2"/>
      <sheetName val="SUMMARY_2"/>
      <sheetName val="BS-PL_Komersil_and_Fiskal2"/>
      <sheetName val="Exc__Rate2"/>
      <sheetName val="TB_IDR_Only2"/>
      <sheetName val="Breakdown_LF603_12"/>
      <sheetName val="Sheet_1_(2)2"/>
      <sheetName val="COA_BM2"/>
      <sheetName val="EYAS_Standar2"/>
      <sheetName val="BAL_SHEET(2)2"/>
      <sheetName val="Rekap_Penj2"/>
      <sheetName val="Sheet1_(19)2"/>
      <sheetName val="Check_Sheet2"/>
      <sheetName val="PLHO_Report2"/>
      <sheetName val="Income_State2"/>
      <sheetName val="Product_Requirement2"/>
      <sheetName val="Front_Sheet2"/>
      <sheetName val="CUSTOMER_LOOKUP2"/>
      <sheetName val="229_Accr_Exp2"/>
      <sheetName val="Name_Map2"/>
      <sheetName val="Table_12"/>
      <sheetName val="FL_&amp;_IC2"/>
      <sheetName val="TRAVEL_PLAN2"/>
      <sheetName val="Data_Submission2"/>
      <sheetName val="Lookup_Tables2"/>
      <sheetName val="Content_32"/>
      <sheetName val="hutang_DPLK2"/>
      <sheetName val="Access_Radio_NL4002"/>
      <sheetName val="Tax_comp2"/>
      <sheetName val="TWDV_over_NBV2"/>
      <sheetName val="A2_1_CAJE4"/>
      <sheetName val="Investasi_&amp;_depresiasi2"/>
      <sheetName val="E-9.3(PBC)"/>
      <sheetName val="KU-Ajt'03"/>
      <sheetName val="KB-Ajt'03"/>
      <sheetName val="KS-Ajt'03"/>
      <sheetName val="KT-Ajt'03"/>
      <sheetName val="Mill-Ajt'03"/>
      <sheetName val="Selling_Exp"/>
      <sheetName val="prod"/>
      <sheetName val="hitung ulang JEPANG"/>
      <sheetName val="LOOKUP"/>
      <sheetName val="HO Use"/>
      <sheetName val="1"/>
      <sheetName val="FA"/>
      <sheetName val="BGT Cashflow"/>
      <sheetName val="ACT Cashflow"/>
      <sheetName val="BGT Cashflow "/>
      <sheetName val="April"/>
      <sheetName val="hitung"/>
      <sheetName val="A&amp;C"/>
      <sheetName val="GL Items MEI"/>
      <sheetName val="BWD"/>
      <sheetName val="New List"/>
      <sheetName val="Muebles y Enseres"/>
      <sheetName val="HR"/>
      <sheetName val="PANDUAN"/>
      <sheetName val="TBL"/>
      <sheetName val="Cons"/>
      <sheetName val="C"/>
      <sheetName val="FE-1771$.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7">
          <cell r="D3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/>
      <sheetData sheetId="466">
        <row r="37">
          <cell r="D37">
            <v>0</v>
          </cell>
        </row>
      </sheetData>
      <sheetData sheetId="467">
        <row r="37">
          <cell r="D37">
            <v>0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>
        <row r="37">
          <cell r="D37">
            <v>0</v>
          </cell>
        </row>
      </sheetData>
      <sheetData sheetId="681">
        <row r="37">
          <cell r="D37">
            <v>0</v>
          </cell>
        </row>
      </sheetData>
      <sheetData sheetId="682" refreshError="1"/>
      <sheetData sheetId="683">
        <row r="37">
          <cell r="D37">
            <v>0</v>
          </cell>
        </row>
      </sheetData>
      <sheetData sheetId="684"/>
      <sheetData sheetId="685">
        <row r="37">
          <cell r="D37">
            <v>0</v>
          </cell>
        </row>
      </sheetData>
      <sheetData sheetId="686">
        <row r="37">
          <cell r="D37">
            <v>0</v>
          </cell>
        </row>
      </sheetData>
      <sheetData sheetId="687" refreshError="1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COGS98"/>
      <sheetName val="P&amp;L98"/>
      <sheetName val="RL98"/>
      <sheetName val="Neraca98"/>
      <sheetName val="DEPR98"/>
      <sheetName val="Entertainment"/>
      <sheetName val="LAMPIRAN"/>
      <sheetName val="assets98"/>
      <sheetName val="Art2598"/>
      <sheetName val="P_L98"/>
      <sheetName val="Irregular Income"/>
      <sheetName val="FE-1770.P1"/>
      <sheetName val="GeneralInfo"/>
      <sheetName val="WHT_21"/>
      <sheetName val="WHT-21"/>
      <sheetName val="A"/>
      <sheetName val="Rp Banten"/>
      <sheetName val="RMFE 04"/>
      <sheetName val="Data"/>
      <sheetName val="Results"/>
      <sheetName val="K.1.1.1 HGU"/>
      <sheetName val="Identitas"/>
      <sheetName val="kary21"/>
      <sheetName val="Marshal"/>
      <sheetName val="Permanent info"/>
      <sheetName val="rekap impor"/>
      <sheetName val="Sheet2"/>
      <sheetName val="insentif"/>
      <sheetName val="勤怠"/>
      <sheetName val="給与計算"/>
      <sheetName val="lembur"/>
      <sheetName val="FG-chart"/>
      <sheetName val="sapactivexlhiddensheet"/>
      <sheetName val="ACRCONT"/>
      <sheetName val="prod"/>
      <sheetName val="Sheet1"/>
      <sheetName val="F1771-V"/>
      <sheetName val="SCORE_RC_Code"/>
      <sheetName val="BS-RTI"/>
      <sheetName val="BS final"/>
      <sheetName val="Irregular_Income"/>
      <sheetName val="FE-1770_P1"/>
      <sheetName val="BS_final"/>
      <sheetName val="Ex_Rate"/>
      <sheetName val="JUAL"/>
      <sheetName val="A u g"/>
      <sheetName val="M-2 Adjusted"/>
      <sheetName val="MAIN"/>
      <sheetName val="CIPA"/>
      <sheetName val="INPUT"/>
      <sheetName val="CODE"/>
      <sheetName val="PopCache"/>
      <sheetName val="@GeneralInfo"/>
      <sheetName val="INSTMATR"/>
      <sheetName val="NL180"/>
      <sheetName val="NL240"/>
      <sheetName val="Access Radio NL400"/>
      <sheetName val="SPARE"/>
      <sheetName val="조립"/>
      <sheetName val="IR-Weights"/>
      <sheetName val="Entry  HTM"/>
      <sheetName val="Other charges (income)"/>
      <sheetName val="Ner"/>
      <sheetName val="Cover-01"/>
      <sheetName val="TBM"/>
      <sheetName val="SER.EQ"/>
      <sheetName val="Lead"/>
      <sheetName val="12-06-ins"/>
      <sheetName val="Set"/>
      <sheetName val="Rekap Penj"/>
      <sheetName val="perset"/>
      <sheetName val="INFO"/>
      <sheetName val="FE_1770_P1"/>
      <sheetName val="Invoice Monitoring"/>
      <sheetName val="MTD-REPORT"/>
      <sheetName val="Planting"/>
      <sheetName val="Main Menu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alary Allocation"/>
      <sheetName val="GeneralInfo"/>
      <sheetName val="WHT-21"/>
      <sheetName val="P&amp;L98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1NON STAF-HO TGR"/>
      <sheetName val="1STAF-HO TGR"/>
      <sheetName val="NASIONAL"/>
      <sheetName val="2NON STAF-HO BDG"/>
      <sheetName val="2STAF-HO BDG"/>
      <sheetName val="3NON STAF-BLJ"/>
      <sheetName val="3STAF- BLJ"/>
      <sheetName val="REKAP BY CABANG"/>
      <sheetName val="MASTER_GOL&amp;JAB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0">
          <cell r="H120" t="str">
            <v>ITD-Information &amp; Technology Support Manager</v>
          </cell>
        </row>
        <row r="121">
          <cell r="H121" t="str">
            <v>ITD-Technical Support Manager</v>
          </cell>
        </row>
        <row r="122">
          <cell r="H122" t="str">
            <v>ITD-Application Support Manager</v>
          </cell>
        </row>
        <row r="123">
          <cell r="H123" t="str">
            <v>ITD-Business Development Support Manager</v>
          </cell>
        </row>
        <row r="124">
          <cell r="H124" t="str">
            <v>ITD-Web Application Support Spv</v>
          </cell>
        </row>
        <row r="125">
          <cell r="H125" t="str">
            <v>ITD-Desktop Application Support Spv</v>
          </cell>
        </row>
        <row r="126">
          <cell r="H126" t="str">
            <v>ITD-Master Data Control Support Spv</v>
          </cell>
        </row>
        <row r="127">
          <cell r="H127" t="str">
            <v>ITD-Project Research Support Spv</v>
          </cell>
        </row>
        <row r="128">
          <cell r="H128" t="str">
            <v>ITD-Network Operations Support Spv</v>
          </cell>
        </row>
        <row r="129">
          <cell r="H129" t="str">
            <v>ITD-System Engineering Support Spv</v>
          </cell>
        </row>
        <row r="130">
          <cell r="H130" t="str">
            <v>ITD-Web Application Support Staff</v>
          </cell>
        </row>
        <row r="131">
          <cell r="H131" t="str">
            <v>ITD-Helpdesk Support Staff</v>
          </cell>
        </row>
        <row r="132">
          <cell r="H132" t="str">
            <v>ITD-Implementation Support Staff</v>
          </cell>
        </row>
        <row r="133">
          <cell r="H133" t="str">
            <v>ITD-Desktop Application Support Staff</v>
          </cell>
        </row>
        <row r="134">
          <cell r="H134" t="str">
            <v>ITD-Database Administrator</v>
          </cell>
        </row>
        <row r="135">
          <cell r="H135" t="str">
            <v>ITD-GT Data Maintenance</v>
          </cell>
        </row>
        <row r="136">
          <cell r="H136" t="str">
            <v>ITD-Project Desktop Analyst</v>
          </cell>
        </row>
        <row r="137">
          <cell r="H137" t="str">
            <v>ITD-System Administrator Support</v>
          </cell>
        </row>
        <row r="138">
          <cell r="H138" t="str">
            <v>ITD-Project Mobile Web Analyst</v>
          </cell>
        </row>
        <row r="139">
          <cell r="H139" t="str">
            <v>ITD-Networking Administrator Support</v>
          </cell>
        </row>
        <row r="140">
          <cell r="H140" t="str">
            <v>ITD-Client Services Support</v>
          </cell>
        </row>
        <row r="141">
          <cell r="H141" t="str">
            <v>ITD-Project Testing Analyst</v>
          </cell>
        </row>
        <row r="142">
          <cell r="H142" t="str">
            <v>ITD-Desk Side Support</v>
          </cell>
        </row>
        <row r="143">
          <cell r="H143" t="str">
            <v>ITD-Asset Audit Control</v>
          </cell>
        </row>
        <row r="144">
          <cell r="H144" t="str">
            <v>ITD-Data Quality Maintenance</v>
          </cell>
        </row>
        <row r="145">
          <cell r="H145" t="str">
            <v>ITD-End User Support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240311"/>
      <sheetName val="POSITIONING &amp; ATTENDANCE"/>
      <sheetName val="ALOKASI KARYAWAN"/>
      <sheetName val="TURNOVER"/>
      <sheetName val="Sheet3"/>
      <sheetName val="SUMMARY"/>
      <sheetName val="Sheet2"/>
      <sheetName val="Sheet4"/>
      <sheetName val="COST CENTER ID"/>
      <sheetName val="Sheet5"/>
      <sheetName val="COMPARE SYSTE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P8" t="str">
            <v>ACCTG PLANT CCLK</v>
          </cell>
        </row>
        <row r="9">
          <cell r="P9" t="str">
            <v>AHH</v>
          </cell>
        </row>
        <row r="10">
          <cell r="P10" t="str">
            <v>BISVIT</v>
          </cell>
        </row>
        <row r="11">
          <cell r="P11" t="str">
            <v>BISVIT SELIMUT</v>
          </cell>
        </row>
        <row r="12">
          <cell r="P12" t="str">
            <v>BRETOS</v>
          </cell>
        </row>
        <row r="13">
          <cell r="P13" t="str">
            <v>CHEESE SPREAD</v>
          </cell>
        </row>
        <row r="14">
          <cell r="P14" t="str">
            <v>CRACKERS</v>
          </cell>
        </row>
        <row r="15">
          <cell r="P15" t="str">
            <v>CRACSTER</v>
          </cell>
        </row>
        <row r="16">
          <cell r="P16" t="str">
            <v>FM CCLK</v>
          </cell>
        </row>
        <row r="17">
          <cell r="P17" t="str">
            <v>KOFER</v>
          </cell>
        </row>
        <row r="18">
          <cell r="P18" t="str">
            <v>MACHINE MAINT. CCLK</v>
          </cell>
        </row>
        <row r="19">
          <cell r="P19" t="str">
            <v>MIXER B</v>
          </cell>
        </row>
        <row r="20">
          <cell r="P20" t="str">
            <v>PACKAGING POW 2 W</v>
          </cell>
        </row>
        <row r="21">
          <cell r="P21" t="str">
            <v>PACKING AHH</v>
          </cell>
        </row>
        <row r="22">
          <cell r="P22" t="str">
            <v>PACKING BISVIT</v>
          </cell>
        </row>
        <row r="23">
          <cell r="P23" t="str">
            <v>PACKING BRETOS</v>
          </cell>
        </row>
        <row r="24">
          <cell r="P24" t="str">
            <v>PACKING CHEESE SPREAD</v>
          </cell>
        </row>
        <row r="25">
          <cell r="P25" t="str">
            <v>PACKING CRACKERS</v>
          </cell>
        </row>
        <row r="26">
          <cell r="P26" t="str">
            <v>PACKING CRACSTER</v>
          </cell>
        </row>
        <row r="27">
          <cell r="P27" t="str">
            <v>PACKING PASTA</v>
          </cell>
        </row>
        <row r="28">
          <cell r="P28" t="str">
            <v>PACKING PENTER</v>
          </cell>
        </row>
        <row r="29">
          <cell r="P29" t="str">
            <v>PACKING POPCORN</v>
          </cell>
        </row>
        <row r="30">
          <cell r="P30" t="str">
            <v>PACKING ROLL'S</v>
          </cell>
        </row>
        <row r="31">
          <cell r="P31" t="str">
            <v>PASTA KEJU</v>
          </cell>
        </row>
        <row r="32">
          <cell r="P32" t="str">
            <v>PCK RICHOCO ROLL'S</v>
          </cell>
        </row>
        <row r="33">
          <cell r="P33" t="str">
            <v>PE PROJECT ENGINEERING</v>
          </cell>
        </row>
        <row r="34">
          <cell r="P34" t="str">
            <v>PENTER</v>
          </cell>
        </row>
        <row r="35">
          <cell r="P35" t="str">
            <v>PGA CCLK</v>
          </cell>
        </row>
        <row r="36">
          <cell r="P36" t="str">
            <v>PILLOW POW</v>
          </cell>
        </row>
        <row r="37">
          <cell r="P37" t="str">
            <v>PKG BISVIT SELIMUT</v>
          </cell>
        </row>
        <row r="38">
          <cell r="P38" t="str">
            <v>PKG KOFER</v>
          </cell>
        </row>
        <row r="39">
          <cell r="P39" t="str">
            <v>PKG RICHEESE MAX</v>
          </cell>
        </row>
        <row r="40">
          <cell r="P40" t="str">
            <v>PKG SALAD DRESSING</v>
          </cell>
        </row>
        <row r="41">
          <cell r="P41" t="str">
            <v>POW 2 W</v>
          </cell>
        </row>
        <row r="42">
          <cell r="P42" t="str">
            <v>POW DONAT</v>
          </cell>
        </row>
        <row r="43">
          <cell r="P43" t="str">
            <v>PPIC CCLK</v>
          </cell>
        </row>
        <row r="44">
          <cell r="P44" t="str">
            <v>PROD. LINE CCLK</v>
          </cell>
        </row>
        <row r="45">
          <cell r="P45" t="str">
            <v>QC CCLK</v>
          </cell>
        </row>
        <row r="46">
          <cell r="P46" t="str">
            <v>R &amp; D CCLK</v>
          </cell>
        </row>
        <row r="47">
          <cell r="P47" t="str">
            <v>RICHEESE MAX</v>
          </cell>
        </row>
        <row r="48">
          <cell r="P48" t="str">
            <v>RICHEESE POPCORN</v>
          </cell>
        </row>
        <row r="49">
          <cell r="P49" t="str">
            <v>RICHEESE REMIX</v>
          </cell>
        </row>
        <row r="50">
          <cell r="P50" t="str">
            <v>RICHOCO AHH</v>
          </cell>
        </row>
        <row r="51">
          <cell r="P51" t="str">
            <v>RICHOCO BRETOS</v>
          </cell>
        </row>
        <row r="52">
          <cell r="P52" t="str">
            <v>RICHOCO ROLL'S</v>
          </cell>
        </row>
        <row r="53">
          <cell r="P53" t="str">
            <v>ROLL'S</v>
          </cell>
        </row>
        <row r="54">
          <cell r="P54" t="str">
            <v>SAFETY CCLK</v>
          </cell>
        </row>
        <row r="55">
          <cell r="P55" t="str">
            <v>SALAD DRESSING</v>
          </cell>
        </row>
        <row r="56">
          <cell r="P56" t="str">
            <v>SPT CCLK</v>
          </cell>
        </row>
        <row r="57">
          <cell r="P57" t="str">
            <v>SIIP GIGA CCLK</v>
          </cell>
        </row>
        <row r="58">
          <cell r="P58" t="str">
            <v>PKG SIIP GIGA CCLK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8"/>
      <sheetName val="0"/>
      <sheetName val="H8"/>
      <sheetName val="H9"/>
      <sheetName val="H10"/>
      <sheetName val="H11"/>
      <sheetName val="H12"/>
      <sheetName val="31-12-05"/>
      <sheetName val="H1.6"/>
      <sheetName val="31-01-06"/>
      <sheetName val="P (2)"/>
      <sheetName val="P"/>
      <sheetName val="H1.6 (2)"/>
      <sheetName val="H1.6 (3)"/>
      <sheetName val="A"/>
      <sheetName val="KOD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31-08-02"/>
      <sheetName val="30-09-02"/>
      <sheetName val="31-10-02"/>
      <sheetName val="30-11-02"/>
      <sheetName val="31-12-02"/>
      <sheetName val="31-01-03"/>
      <sheetName val="28-02-03"/>
      <sheetName val="31-05-03"/>
      <sheetName val="30-06-03"/>
      <sheetName val="31-07-03"/>
      <sheetName val="N0"/>
      <sheetName val="31-08-03"/>
      <sheetName val="30-09-03"/>
      <sheetName val="31-10-03"/>
      <sheetName val="30-11-03"/>
      <sheetName val="31-12-03"/>
      <sheetName val="31-01-04"/>
      <sheetName val="29-02-04"/>
      <sheetName val="31-03-04"/>
      <sheetName val="30-04-04"/>
      <sheetName val="31-05-04"/>
      <sheetName val="30-06-04"/>
      <sheetName val="31-07-04"/>
      <sheetName val="31-08-04"/>
      <sheetName val="30-09-04"/>
      <sheetName val="31-10-04"/>
      <sheetName val="OCT'04"/>
      <sheetName val="NOV'04"/>
      <sheetName val="30-11-04"/>
      <sheetName val="31-12-04"/>
      <sheetName val="ANALISIS"/>
      <sheetName val="31-01-05"/>
      <sheetName val="ANALISIS (2)"/>
      <sheetName val="28-02-05"/>
      <sheetName val="ANALISIS (3)"/>
      <sheetName val="PAYMENT (2)"/>
      <sheetName val="FULLPRE"/>
      <sheetName val="TERM OF PAYMENT"/>
      <sheetName val="0"/>
      <sheetName val="Akun"/>
      <sheetName val="A"/>
      <sheetName val="P&amp;L98"/>
      <sheetName val="Irregular Income"/>
      <sheetName val="FE-1770.P1"/>
      <sheetName val="BS final"/>
      <sheetName val="K&amp;B"/>
      <sheetName val="KODE"/>
      <sheetName val="KODE ACC"/>
      <sheetName val="JAN 2001"/>
      <sheetName val="TBM"/>
      <sheetName val="DATA"/>
      <sheetName val="GeneralInfo"/>
      <sheetName val="Biaya Departemen"/>
      <sheetName val="asset"/>
      <sheetName val="3-3 P&amp;L FORECAST BY QUARTER"/>
      <sheetName val="Credit-22"/>
      <sheetName val="Sheet8"/>
      <sheetName val="T.material"/>
      <sheetName val="KAS $"/>
      <sheetName val="DATA HRG"/>
      <sheetName val="Asumsi"/>
      <sheetName val="Mdt"/>
      <sheetName val="|d"/>
      <sheetName val="|i"/>
      <sheetName val="|w"/>
      <sheetName val="Benefit"/>
      <sheetName val="Re"/>
      <sheetName val="csc-(d)"/>
      <sheetName val="csc-(i)"/>
      <sheetName val="csc-(w)"/>
      <sheetName val="pvbdo-(d)"/>
      <sheetName val="pvdbo-(i)"/>
      <sheetName val="pvdbo-(w)"/>
      <sheetName val="Dapes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Biaya Departemen"/>
      <sheetName val="P&amp;L98"/>
      <sheetName val="DEPK2003"/>
      <sheetName val="A"/>
      <sheetName val="TERM OF PAYMENT"/>
      <sheetName val="DATA"/>
      <sheetName val="0"/>
      <sheetName val="Type"/>
      <sheetName val="Irregular Income"/>
      <sheetName val="FE-1770.P1"/>
      <sheetName val="kardus"/>
      <sheetName val="Links"/>
      <sheetName val="Marshal"/>
      <sheetName val="JAN 2001"/>
      <sheetName val="Sheet2 (2)"/>
      <sheetName val="WP-SP-03"/>
      <sheetName val="Account"/>
      <sheetName val="OLDMAP"/>
      <sheetName val="Credit-22"/>
      <sheetName val="ASSUMPTIONS"/>
      <sheetName val="WHT-21"/>
      <sheetName val="KODE"/>
      <sheetName val="Wil"/>
      <sheetName val="Harga"/>
      <sheetName val="RUGILABA"/>
      <sheetName val="SE-C"/>
      <sheetName val="BREAKDOWN"/>
      <sheetName val="Sheet1"/>
      <sheetName val="GeneralInfo"/>
      <sheetName val="Mthly Summary"/>
      <sheetName val="Asumsi"/>
      <sheetName val="1771"/>
      <sheetName val="1771.2"/>
      <sheetName val="C O A"/>
      <sheetName val="Biaya_Departemen"/>
      <sheetName val="TERM_OF_PAYMENT"/>
      <sheetName val="Sheet2_(2)"/>
      <sheetName val="Irregular_Income"/>
      <sheetName val="FE-1770_P1"/>
      <sheetName val="JAN_2001"/>
      <sheetName val="31-08-02"/>
      <sheetName val="30-09-02"/>
      <sheetName val="31-10-02"/>
      <sheetName val="30-11-02"/>
      <sheetName val="31-12-02"/>
      <sheetName val="31-01-03"/>
      <sheetName val="28-02-03"/>
      <sheetName val="31-05-03"/>
      <sheetName val="30-06-03"/>
      <sheetName val="31-07-03"/>
      <sheetName val="N0"/>
      <sheetName val="31-08-03"/>
      <sheetName val="30-09-03"/>
      <sheetName val="31-10-03"/>
      <sheetName val="30-11-03"/>
      <sheetName val="31-12-03"/>
      <sheetName val="31-01-04"/>
      <sheetName val="29-02-04"/>
      <sheetName val="31-03-04"/>
      <sheetName val="30-04-04"/>
      <sheetName val="31-05-04"/>
      <sheetName val="30-06-04"/>
      <sheetName val="31-07-04"/>
      <sheetName val="31-08-04"/>
      <sheetName val="30-09-04"/>
      <sheetName val="31-10-04"/>
      <sheetName val="OCT'04"/>
      <sheetName val="NOV'04"/>
      <sheetName val="30-11-04"/>
      <sheetName val="31-12-04"/>
      <sheetName val="ANALISIS"/>
      <sheetName val="31-01-05"/>
      <sheetName val="ANALISIS (2)"/>
      <sheetName val="28-02-05"/>
      <sheetName val="ANALISIS (3)"/>
      <sheetName val="PAYMENT (2)"/>
      <sheetName val="FULLPRE"/>
      <sheetName val="INDIRECT DETAIL"/>
      <sheetName val="Master"/>
      <sheetName val="TB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Updated LC EPU (2)"/>
      <sheetName val="mapping2"/>
      <sheetName val="1997"/>
      <sheetName val="Sheet1"/>
      <sheetName val="Data Shee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DEPK2003"/>
      <sheetName val="REKONSILIASI"/>
      <sheetName val="Sale FA"/>
      <sheetName val="summary"/>
      <sheetName val="Depr 2003 (rev)"/>
      <sheetName val="W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Rekonsiliasi"/>
      <sheetName val="Rekonsiliasi (2)"/>
      <sheetName val="Rekonsiliasi (3)"/>
      <sheetName val="SSP 25"/>
      <sheetName val="Project_P"/>
      <sheetName val="VLANDV"/>
      <sheetName val="XBUILDINGX"/>
      <sheetName val="VPARTISIV"/>
      <sheetName val="VAUTOV"/>
      <sheetName val="VFURNITUREV"/>
      <sheetName val="XMACHINARYX"/>
      <sheetName val="PPKM 01"/>
      <sheetName val="BLASTING"/>
      <sheetName val="ALUR"/>
      <sheetName val="Biaya Departemen"/>
      <sheetName val="DEPK2003"/>
      <sheetName val="0"/>
      <sheetName val="TERM OF PAYMENT"/>
      <sheetName val="A"/>
      <sheetName val="Keterangan"/>
      <sheetName val="kode"/>
      <sheetName val="Credit-22"/>
      <sheetName val="Ex-Rate"/>
      <sheetName val="BM"/>
      <sheetName val="Tax Rate"/>
      <sheetName val="F.1.09"/>
      <sheetName val="Sst02BBng&lt;95 (Dep123)"/>
      <sheetName val="Sst02&gt;=95 (Dep123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Links"/>
      <sheetName val="BALANCE"/>
      <sheetName val="WS"/>
      <sheetName val="Biaya Departemen"/>
      <sheetName val="kardus"/>
      <sheetName val="MRC1"/>
      <sheetName val="1771"/>
      <sheetName val="1771.2"/>
      <sheetName val="DEPK2003"/>
      <sheetName val="DATA"/>
      <sheetName val="EQUIPMENT"/>
      <sheetName val="Lead"/>
      <sheetName val="Tickmarks"/>
      <sheetName val="Tax Rate"/>
      <sheetName val="Credit-22"/>
      <sheetName val="Income Statement"/>
      <sheetName val="KODE"/>
      <sheetName val="P&amp;L98"/>
      <sheetName val="LPP-2"/>
      <sheetName val="laporan"/>
      <sheetName val="data Slip"/>
      <sheetName val="Marshal"/>
      <sheetName val="GeneralInfo"/>
      <sheetName val="tc"/>
      <sheetName val="Identitas"/>
      <sheetName val="kary21"/>
      <sheetName val="kriteria"/>
      <sheetName val="I-PPh"/>
      <sheetName val="I-PPh Final"/>
      <sheetName val="Asumsi"/>
      <sheetName val="Permanent info"/>
      <sheetName val="1106-M&amp;E"/>
      <sheetName val="1105-B&amp;I-OK"/>
      <sheetName val="Biaya_Departemen"/>
      <sheetName val="1771_2"/>
      <sheetName val="Tax_Rate"/>
      <sheetName val="Income_Statement"/>
      <sheetName val="Attachement"/>
      <sheetName val="TERM OF PAYMENT"/>
      <sheetName val="status"/>
      <sheetName val="26"/>
      <sheetName val="npwp"/>
      <sheetName val="COGS"/>
      <sheetName val="Ist"/>
      <sheetName val="DH_RI_SI Exceptions"/>
      <sheetName val="AA.1 BNI"/>
      <sheetName val="Catatan"/>
      <sheetName val="A"/>
      <sheetName val="ASSUMPTIONS"/>
      <sheetName val="SE-C"/>
      <sheetName val="0"/>
      <sheetName val="Type"/>
      <sheetName val="Sheet2 (2)"/>
      <sheetName val="Irregular Income"/>
      <sheetName val="FE-1770.P1"/>
      <sheetName val="JAN 2001"/>
      <sheetName val="Sheet1"/>
      <sheetName val="OLDMAP"/>
      <sheetName val="WP-SP-03"/>
      <sheetName val="Account"/>
      <sheetName val="WHT-21"/>
      <sheetName val="C O A"/>
      <sheetName val="DATA HRG"/>
      <sheetName val="Main"/>
      <sheetName val="Input"/>
      <sheetName val="N o v"/>
      <sheetName val="O c t"/>
      <sheetName val="F e b"/>
      <sheetName val="J a n"/>
      <sheetName val="00 received in 01"/>
      <sheetName val="A p r"/>
      <sheetName val="Table Array"/>
      <sheetName val="BANK"/>
      <sheetName val="Profile"/>
      <sheetName val="TBM"/>
      <sheetName val="MPP0102"/>
      <sheetName val="BBRI-N"/>
      <sheetName val="BBRI-J"/>
      <sheetName val="BMRI"/>
      <sheetName val="N-CTRS"/>
      <sheetName val="DNKS-N"/>
      <sheetName val="INTP"/>
      <sheetName val="N-PNBN"/>
      <sheetName val="N-TSPC"/>
      <sheetName val="BELI"/>
      <sheetName val="N-ASII"/>
      <sheetName val="DVLAN"/>
      <sheetName val="N-GGRM"/>
      <sheetName val="N-HMSP"/>
      <sheetName val="ISAT"/>
      <sheetName val="N-ISAT"/>
      <sheetName val="J-JIHD"/>
      <sheetName val="PORTO 19 JUL"/>
      <sheetName val="SMAR"/>
      <sheetName val="N-AALI"/>
      <sheetName val="ANTA"/>
      <sheetName val="ANTMN"/>
      <sheetName val="BNII"/>
      <sheetName val="PGAS"/>
      <sheetName val="KAEF"/>
      <sheetName val="N-KLBF"/>
      <sheetName val="TLKM-J"/>
      <sheetName val="N-TLKM"/>
      <sheetName val="TRIM"/>
      <sheetName val="N-UNTR"/>
      <sheetName val="PGASN"/>
      <sheetName val="PTBA"/>
      <sheetName val="N-UNVR"/>
      <sheetName val="AUTO"/>
      <sheetName val="SMCB"/>
      <sheetName val="MTDL"/>
      <sheetName val="N-LPLI"/>
      <sheetName val="N-LTLS"/>
      <sheetName val="KOMIN"/>
      <sheetName val="ASGR-N"/>
      <sheetName val="MPPAN"/>
      <sheetName val="B"/>
      <sheetName val="."/>
      <sheetName val="#NonPT"/>
      <sheetName val="Track"/>
      <sheetName val="Biaya_Departemen1"/>
      <sheetName val="1771_21"/>
      <sheetName val="Tax_Rate1"/>
      <sheetName val="Income_Statement1"/>
      <sheetName val="data_Slip1"/>
      <sheetName val="I-PPh_Final1"/>
      <sheetName val="Permanent_info1"/>
      <sheetName val="data_Slip"/>
      <sheetName val="I-PPh_Final"/>
      <sheetName val="Permanent_info"/>
      <sheetName val="TERM_OF_PAYMENT"/>
      <sheetName val="Kurs"/>
      <sheetName val="Assumption"/>
      <sheetName val="Ex-Rate"/>
    </sheetNames>
    <sheetDataSet>
      <sheetData sheetId="0">
        <row r="1">
          <cell r="B1" t="str">
            <v>PT  MULTI  NITROTAMA  KIMIA</v>
          </cell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303039670</v>
          </cell>
          <cell r="G3">
            <v>0</v>
          </cell>
          <cell r="H3">
            <v>303039670</v>
          </cell>
          <cell r="I3">
            <v>0</v>
          </cell>
          <cell r="J3">
            <v>303039670</v>
          </cell>
          <cell r="K3">
            <v>0</v>
          </cell>
        </row>
        <row r="4">
          <cell r="F4">
            <v>388971218</v>
          </cell>
          <cell r="G4">
            <v>0</v>
          </cell>
          <cell r="H4">
            <v>388971218</v>
          </cell>
          <cell r="I4">
            <v>0</v>
          </cell>
          <cell r="J4">
            <v>388971218</v>
          </cell>
          <cell r="K4">
            <v>0</v>
          </cell>
        </row>
        <row r="5">
          <cell r="F5">
            <v>626514932</v>
          </cell>
          <cell r="G5">
            <v>0</v>
          </cell>
          <cell r="H5">
            <v>626514932</v>
          </cell>
          <cell r="I5">
            <v>0</v>
          </cell>
          <cell r="J5">
            <v>626514932</v>
          </cell>
          <cell r="K5">
            <v>0</v>
          </cell>
        </row>
        <row r="6">
          <cell r="F6">
            <v>599815477</v>
          </cell>
          <cell r="G6">
            <v>0</v>
          </cell>
          <cell r="H6">
            <v>599815477</v>
          </cell>
          <cell r="I6">
            <v>0</v>
          </cell>
          <cell r="J6">
            <v>599815477</v>
          </cell>
          <cell r="K6">
            <v>0</v>
          </cell>
        </row>
        <row r="7">
          <cell r="F7">
            <v>1687272037</v>
          </cell>
          <cell r="G7">
            <v>0</v>
          </cell>
          <cell r="H7">
            <v>1687272037</v>
          </cell>
          <cell r="I7">
            <v>0</v>
          </cell>
          <cell r="J7">
            <v>1687272037</v>
          </cell>
          <cell r="K7">
            <v>0</v>
          </cell>
        </row>
        <row r="8">
          <cell r="F8">
            <v>24000000000</v>
          </cell>
          <cell r="G8">
            <v>0</v>
          </cell>
          <cell r="H8">
            <v>24000000000</v>
          </cell>
          <cell r="I8">
            <v>0</v>
          </cell>
          <cell r="J8">
            <v>24000000000</v>
          </cell>
          <cell r="K8">
            <v>0</v>
          </cell>
        </row>
        <row r="9">
          <cell r="F9">
            <v>27605613334</v>
          </cell>
          <cell r="G9">
            <v>0</v>
          </cell>
          <cell r="H9">
            <v>27605613334</v>
          </cell>
          <cell r="I9">
            <v>0</v>
          </cell>
          <cell r="J9">
            <v>27605613334</v>
          </cell>
          <cell r="K9">
            <v>0</v>
          </cell>
        </row>
        <row r="10">
          <cell r="F10">
            <v>27605613334</v>
          </cell>
          <cell r="H10">
            <v>0</v>
          </cell>
          <cell r="I10">
            <v>27605613334</v>
          </cell>
          <cell r="J10">
            <v>0</v>
          </cell>
          <cell r="K10">
            <v>27605613334</v>
          </cell>
        </row>
        <row r="11">
          <cell r="F11">
            <v>15645000000</v>
          </cell>
          <cell r="G11">
            <v>0</v>
          </cell>
          <cell r="H11">
            <v>15645000000</v>
          </cell>
          <cell r="I11">
            <v>0</v>
          </cell>
          <cell r="J11">
            <v>15645000000</v>
          </cell>
          <cell r="K11">
            <v>0</v>
          </cell>
        </row>
        <row r="12">
          <cell r="F12">
            <v>15645000000</v>
          </cell>
          <cell r="G12">
            <v>0</v>
          </cell>
          <cell r="H12">
            <v>15645000000</v>
          </cell>
          <cell r="I12">
            <v>0</v>
          </cell>
          <cell r="J12">
            <v>15645000000</v>
          </cell>
          <cell r="K12">
            <v>0</v>
          </cell>
        </row>
        <row r="13">
          <cell r="F13">
            <v>15645000000</v>
          </cell>
          <cell r="H13">
            <v>0</v>
          </cell>
          <cell r="I13">
            <v>15645000000</v>
          </cell>
          <cell r="J13">
            <v>0</v>
          </cell>
          <cell r="K13">
            <v>15645000000</v>
          </cell>
        </row>
        <row r="14">
          <cell r="F14">
            <v>166210483410</v>
          </cell>
          <cell r="G14">
            <v>-1001280000</v>
          </cell>
          <cell r="H14">
            <v>165209203410</v>
          </cell>
          <cell r="I14">
            <v>0</v>
          </cell>
          <cell r="J14">
            <v>165209203410</v>
          </cell>
          <cell r="K14">
            <v>0</v>
          </cell>
        </row>
        <row r="15">
          <cell r="F15">
            <v>166210483410</v>
          </cell>
          <cell r="G15">
            <v>-1001280000</v>
          </cell>
          <cell r="H15">
            <v>165209203410</v>
          </cell>
          <cell r="I15">
            <v>0</v>
          </cell>
          <cell r="J15">
            <v>165209203410</v>
          </cell>
          <cell r="K15">
            <v>0</v>
          </cell>
        </row>
        <row r="16">
          <cell r="F16">
            <v>166210483410</v>
          </cell>
          <cell r="H16">
            <v>-1001280000</v>
          </cell>
          <cell r="I16">
            <v>165209203410</v>
          </cell>
          <cell r="J16">
            <v>0</v>
          </cell>
          <cell r="K16">
            <v>165209203410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-102613922</v>
          </cell>
          <cell r="G21">
            <v>0</v>
          </cell>
          <cell r="H21">
            <v>-102613922</v>
          </cell>
          <cell r="I21">
            <v>0</v>
          </cell>
          <cell r="J21">
            <v>-102613922</v>
          </cell>
          <cell r="K21">
            <v>0</v>
          </cell>
        </row>
        <row r="22">
          <cell r="F22">
            <v>-102613922</v>
          </cell>
          <cell r="G22">
            <v>0</v>
          </cell>
          <cell r="H22">
            <v>-102613922</v>
          </cell>
          <cell r="I22">
            <v>0</v>
          </cell>
          <cell r="J22">
            <v>-102613922</v>
          </cell>
          <cell r="K22">
            <v>0</v>
          </cell>
        </row>
        <row r="23">
          <cell r="F23">
            <v>-102613922</v>
          </cell>
          <cell r="H23">
            <v>0</v>
          </cell>
          <cell r="I23">
            <v>-102613922</v>
          </cell>
          <cell r="J23">
            <v>0</v>
          </cell>
          <cell r="K23">
            <v>-102613922</v>
          </cell>
        </row>
        <row r="24">
          <cell r="F24">
            <v>11376050717</v>
          </cell>
          <cell r="G24">
            <v>0</v>
          </cell>
          <cell r="H24">
            <v>11376050717</v>
          </cell>
          <cell r="I24">
            <v>0</v>
          </cell>
          <cell r="J24">
            <v>11376050717</v>
          </cell>
          <cell r="K24">
            <v>0</v>
          </cell>
        </row>
        <row r="25">
          <cell r="F25">
            <v>296461500</v>
          </cell>
          <cell r="G25">
            <v>0</v>
          </cell>
          <cell r="H25">
            <v>296461500</v>
          </cell>
          <cell r="I25">
            <v>0</v>
          </cell>
          <cell r="J25">
            <v>296461500</v>
          </cell>
          <cell r="K25">
            <v>0</v>
          </cell>
        </row>
        <row r="26">
          <cell r="F26">
            <v>11672512217</v>
          </cell>
          <cell r="G26">
            <v>0</v>
          </cell>
          <cell r="H26">
            <v>11672512217</v>
          </cell>
          <cell r="I26">
            <v>0</v>
          </cell>
          <cell r="J26">
            <v>11672512217</v>
          </cell>
          <cell r="K26">
            <v>0</v>
          </cell>
        </row>
        <row r="27">
          <cell r="F27">
            <v>11672512217</v>
          </cell>
          <cell r="H27">
            <v>0</v>
          </cell>
          <cell r="I27">
            <v>11672512217</v>
          </cell>
          <cell r="J27">
            <v>0</v>
          </cell>
          <cell r="K27">
            <v>11672512217</v>
          </cell>
        </row>
        <row r="28">
          <cell r="F28">
            <v>30762835630</v>
          </cell>
          <cell r="G28">
            <v>0</v>
          </cell>
          <cell r="H28">
            <v>30762835630</v>
          </cell>
          <cell r="I28">
            <v>0</v>
          </cell>
          <cell r="J28">
            <v>30762835630</v>
          </cell>
          <cell r="K28">
            <v>0</v>
          </cell>
        </row>
        <row r="29">
          <cell r="F29">
            <v>17603177247</v>
          </cell>
          <cell r="G29">
            <v>0</v>
          </cell>
          <cell r="H29">
            <v>17603177247</v>
          </cell>
          <cell r="I29">
            <v>0</v>
          </cell>
          <cell r="J29">
            <v>17603177247</v>
          </cell>
          <cell r="K29">
            <v>0</v>
          </cell>
        </row>
        <row r="30">
          <cell r="F30">
            <v>28292398735</v>
          </cell>
          <cell r="G30">
            <v>0</v>
          </cell>
          <cell r="H30">
            <v>28292398735</v>
          </cell>
          <cell r="I30">
            <v>0</v>
          </cell>
          <cell r="J30">
            <v>28292398735</v>
          </cell>
          <cell r="K30">
            <v>0</v>
          </cell>
        </row>
        <row r="31">
          <cell r="F31">
            <v>687306250</v>
          </cell>
          <cell r="G31">
            <v>0</v>
          </cell>
          <cell r="H31">
            <v>687306250</v>
          </cell>
          <cell r="I31">
            <v>0</v>
          </cell>
          <cell r="J31">
            <v>687306250</v>
          </cell>
          <cell r="K31">
            <v>0</v>
          </cell>
        </row>
        <row r="32">
          <cell r="F32">
            <v>77345717862</v>
          </cell>
          <cell r="G32">
            <v>0</v>
          </cell>
          <cell r="H32">
            <v>77345717862</v>
          </cell>
          <cell r="I32">
            <v>0</v>
          </cell>
          <cell r="J32">
            <v>77345717862</v>
          </cell>
          <cell r="K32">
            <v>0</v>
          </cell>
        </row>
        <row r="33">
          <cell r="F33">
            <v>77345717862</v>
          </cell>
          <cell r="H33">
            <v>0</v>
          </cell>
          <cell r="I33">
            <v>77345717862</v>
          </cell>
          <cell r="J33">
            <v>0</v>
          </cell>
          <cell r="K33">
            <v>77345717862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1363891446</v>
          </cell>
          <cell r="G36">
            <v>0</v>
          </cell>
          <cell r="H36">
            <v>1363891446</v>
          </cell>
          <cell r="I36">
            <v>0</v>
          </cell>
          <cell r="J36">
            <v>1363891446</v>
          </cell>
          <cell r="K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1986522006</v>
          </cell>
          <cell r="G38">
            <v>0</v>
          </cell>
          <cell r="H38">
            <v>1986522006</v>
          </cell>
          <cell r="I38">
            <v>0</v>
          </cell>
          <cell r="J38">
            <v>1986522006</v>
          </cell>
          <cell r="K38">
            <v>0</v>
          </cell>
        </row>
        <row r="39">
          <cell r="F39">
            <v>3350413452</v>
          </cell>
          <cell r="G39">
            <v>0</v>
          </cell>
          <cell r="H39">
            <v>3350413452</v>
          </cell>
          <cell r="I39">
            <v>0</v>
          </cell>
          <cell r="J39">
            <v>3350413452</v>
          </cell>
          <cell r="K39">
            <v>0</v>
          </cell>
        </row>
        <row r="40">
          <cell r="F40">
            <v>3350413452</v>
          </cell>
          <cell r="H40">
            <v>0</v>
          </cell>
          <cell r="I40">
            <v>3350413452</v>
          </cell>
          <cell r="J40">
            <v>0</v>
          </cell>
          <cell r="K40">
            <v>3350413452</v>
          </cell>
        </row>
        <row r="41">
          <cell r="F41">
            <v>14242500</v>
          </cell>
          <cell r="G41">
            <v>0</v>
          </cell>
          <cell r="H41">
            <v>14242500</v>
          </cell>
          <cell r="I41">
            <v>0</v>
          </cell>
          <cell r="J41">
            <v>14242500</v>
          </cell>
          <cell r="K41">
            <v>0</v>
          </cell>
        </row>
        <row r="42">
          <cell r="F42">
            <v>14242500</v>
          </cell>
          <cell r="G42">
            <v>0</v>
          </cell>
          <cell r="H42">
            <v>14242500</v>
          </cell>
          <cell r="I42">
            <v>0</v>
          </cell>
          <cell r="J42">
            <v>14242500</v>
          </cell>
          <cell r="K42">
            <v>0</v>
          </cell>
        </row>
        <row r="43">
          <cell r="F43">
            <v>14242500</v>
          </cell>
          <cell r="H43">
            <v>0</v>
          </cell>
          <cell r="I43">
            <v>14242500</v>
          </cell>
          <cell r="J43">
            <v>0</v>
          </cell>
          <cell r="K43">
            <v>14242500</v>
          </cell>
        </row>
        <row r="44">
          <cell r="F44">
            <v>314659315</v>
          </cell>
          <cell r="G44">
            <v>0</v>
          </cell>
          <cell r="H44">
            <v>314659315</v>
          </cell>
          <cell r="I44">
            <v>0</v>
          </cell>
          <cell r="J44">
            <v>314659315</v>
          </cell>
          <cell r="K44">
            <v>0</v>
          </cell>
        </row>
        <row r="45">
          <cell r="F45">
            <v>160555559014</v>
          </cell>
          <cell r="G45">
            <v>0</v>
          </cell>
          <cell r="H45">
            <v>160555559014</v>
          </cell>
          <cell r="I45">
            <v>0</v>
          </cell>
          <cell r="J45">
            <v>160555559014</v>
          </cell>
          <cell r="K45">
            <v>0</v>
          </cell>
        </row>
        <row r="46">
          <cell r="F46">
            <v>328800000</v>
          </cell>
          <cell r="G46">
            <v>0</v>
          </cell>
          <cell r="H46">
            <v>328800000</v>
          </cell>
          <cell r="I46">
            <v>0</v>
          </cell>
          <cell r="J46">
            <v>328800000</v>
          </cell>
          <cell r="K46">
            <v>0</v>
          </cell>
        </row>
        <row r="47">
          <cell r="F47">
            <v>-93672843</v>
          </cell>
          <cell r="G47">
            <v>0</v>
          </cell>
          <cell r="H47">
            <v>-93672843</v>
          </cell>
          <cell r="I47">
            <v>0</v>
          </cell>
          <cell r="J47">
            <v>-93672843</v>
          </cell>
          <cell r="K47">
            <v>0</v>
          </cell>
        </row>
        <row r="48">
          <cell r="F48">
            <v>161105345486</v>
          </cell>
          <cell r="G48">
            <v>0</v>
          </cell>
          <cell r="H48">
            <v>161105345486</v>
          </cell>
          <cell r="I48">
            <v>0</v>
          </cell>
          <cell r="J48">
            <v>161105345486</v>
          </cell>
          <cell r="K48">
            <v>0</v>
          </cell>
        </row>
        <row r="49">
          <cell r="F49">
            <v>161105345486</v>
          </cell>
          <cell r="H49">
            <v>0</v>
          </cell>
          <cell r="I49">
            <v>161105345486</v>
          </cell>
          <cell r="J49">
            <v>0</v>
          </cell>
          <cell r="K49">
            <v>161105345486</v>
          </cell>
        </row>
        <row r="50">
          <cell r="F50">
            <v>69707347056</v>
          </cell>
          <cell r="G50">
            <v>0</v>
          </cell>
          <cell r="H50">
            <v>69707347056</v>
          </cell>
          <cell r="I50">
            <v>0</v>
          </cell>
          <cell r="J50">
            <v>69707347056</v>
          </cell>
          <cell r="K50">
            <v>0</v>
          </cell>
        </row>
        <row r="51">
          <cell r="F51">
            <v>69707347056</v>
          </cell>
          <cell r="G51">
            <v>0</v>
          </cell>
          <cell r="H51">
            <v>69707347056</v>
          </cell>
          <cell r="I51">
            <v>0</v>
          </cell>
          <cell r="J51">
            <v>69707347056</v>
          </cell>
          <cell r="K51">
            <v>0</v>
          </cell>
        </row>
        <row r="52">
          <cell r="F52">
            <v>69707347056</v>
          </cell>
          <cell r="H52">
            <v>0</v>
          </cell>
          <cell r="I52">
            <v>69707347056</v>
          </cell>
          <cell r="J52">
            <v>0</v>
          </cell>
          <cell r="K52">
            <v>69707347056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-30203522425</v>
          </cell>
          <cell r="G55">
            <v>0</v>
          </cell>
          <cell r="H55">
            <v>-30203522425</v>
          </cell>
          <cell r="I55">
            <v>0</v>
          </cell>
          <cell r="J55">
            <v>-30203522425</v>
          </cell>
          <cell r="K55">
            <v>0</v>
          </cell>
        </row>
        <row r="56">
          <cell r="F56">
            <v>-30203522425</v>
          </cell>
          <cell r="G56">
            <v>0</v>
          </cell>
          <cell r="H56">
            <v>-30203522425</v>
          </cell>
          <cell r="I56">
            <v>0</v>
          </cell>
          <cell r="J56">
            <v>-30203522425</v>
          </cell>
          <cell r="K56">
            <v>0</v>
          </cell>
        </row>
        <row r="57">
          <cell r="F57">
            <v>-30203522425</v>
          </cell>
          <cell r="H57">
            <v>0</v>
          </cell>
          <cell r="I57">
            <v>-30203522425</v>
          </cell>
          <cell r="J57">
            <v>0</v>
          </cell>
          <cell r="K57">
            <v>-30203522425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-251721051144</v>
          </cell>
          <cell r="G61">
            <v>0</v>
          </cell>
          <cell r="H61">
            <v>-251721051144</v>
          </cell>
          <cell r="I61">
            <v>0</v>
          </cell>
          <cell r="J61">
            <v>-251721051144</v>
          </cell>
          <cell r="K61">
            <v>0</v>
          </cell>
        </row>
        <row r="62">
          <cell r="F62">
            <v>-251721051144</v>
          </cell>
          <cell r="G62">
            <v>0</v>
          </cell>
          <cell r="H62">
            <v>-251721051144</v>
          </cell>
          <cell r="I62">
            <v>0</v>
          </cell>
          <cell r="J62">
            <v>-251721051144</v>
          </cell>
          <cell r="K62">
            <v>0</v>
          </cell>
        </row>
        <row r="63">
          <cell r="F63">
            <v>-251721051144</v>
          </cell>
          <cell r="H63">
            <v>0</v>
          </cell>
          <cell r="I63">
            <v>-251721051144</v>
          </cell>
          <cell r="J63">
            <v>0</v>
          </cell>
          <cell r="K63">
            <v>-251721051144</v>
          </cell>
        </row>
        <row r="64">
          <cell r="F64">
            <v>-1346274434</v>
          </cell>
          <cell r="G64">
            <v>0</v>
          </cell>
          <cell r="H64">
            <v>-1346274434</v>
          </cell>
          <cell r="I64">
            <v>0</v>
          </cell>
          <cell r="J64">
            <v>-1346274434</v>
          </cell>
          <cell r="K64">
            <v>0</v>
          </cell>
        </row>
        <row r="65">
          <cell r="F65">
            <v>-1346274434</v>
          </cell>
          <cell r="G65">
            <v>0</v>
          </cell>
          <cell r="H65">
            <v>-1346274434</v>
          </cell>
          <cell r="I65">
            <v>0</v>
          </cell>
          <cell r="J65">
            <v>-1346274434</v>
          </cell>
          <cell r="K65">
            <v>0</v>
          </cell>
        </row>
        <row r="66">
          <cell r="F66">
            <v>-1346274434</v>
          </cell>
          <cell r="H66">
            <v>0</v>
          </cell>
          <cell r="I66">
            <v>-1346274434</v>
          </cell>
          <cell r="J66">
            <v>0</v>
          </cell>
          <cell r="K66">
            <v>-1346274434</v>
          </cell>
        </row>
        <row r="67">
          <cell r="F67">
            <v>-567127644</v>
          </cell>
          <cell r="G67">
            <v>0</v>
          </cell>
          <cell r="H67">
            <v>-567127644</v>
          </cell>
          <cell r="I67">
            <v>0</v>
          </cell>
          <cell r="J67">
            <v>-567127644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-3340419363</v>
          </cell>
          <cell r="G70">
            <v>0</v>
          </cell>
          <cell r="H70">
            <v>-3340419363</v>
          </cell>
          <cell r="I70">
            <v>0</v>
          </cell>
          <cell r="J70">
            <v>-3340419363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-2</v>
          </cell>
          <cell r="G72">
            <v>0</v>
          </cell>
          <cell r="H72">
            <v>-2</v>
          </cell>
          <cell r="I72">
            <v>0</v>
          </cell>
          <cell r="J72">
            <v>-2</v>
          </cell>
          <cell r="K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-3907547009</v>
          </cell>
          <cell r="G74">
            <v>0</v>
          </cell>
          <cell r="H74">
            <v>-3907547009</v>
          </cell>
          <cell r="I74">
            <v>0</v>
          </cell>
          <cell r="J74">
            <v>-3907547009</v>
          </cell>
          <cell r="K74">
            <v>0</v>
          </cell>
        </row>
        <row r="75">
          <cell r="F75">
            <v>-3907547009</v>
          </cell>
          <cell r="H75">
            <v>0</v>
          </cell>
          <cell r="I75">
            <v>-3907547009</v>
          </cell>
          <cell r="J75">
            <v>0</v>
          </cell>
          <cell r="K75">
            <v>-3907547009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-4584781337</v>
          </cell>
          <cell r="G77">
            <v>0</v>
          </cell>
          <cell r="H77">
            <v>-4584781337</v>
          </cell>
          <cell r="I77">
            <v>0</v>
          </cell>
          <cell r="J77">
            <v>-4584781337</v>
          </cell>
          <cell r="K77">
            <v>0</v>
          </cell>
        </row>
        <row r="78">
          <cell r="F78">
            <v>-511290561</v>
          </cell>
          <cell r="G78">
            <v>0</v>
          </cell>
          <cell r="H78">
            <v>-511290561</v>
          </cell>
          <cell r="I78">
            <v>0</v>
          </cell>
          <cell r="J78">
            <v>-511290561</v>
          </cell>
          <cell r="K78">
            <v>0</v>
          </cell>
        </row>
        <row r="79">
          <cell r="F79">
            <v>-135529564</v>
          </cell>
          <cell r="G79">
            <v>0</v>
          </cell>
          <cell r="H79">
            <v>-135529564</v>
          </cell>
          <cell r="I79">
            <v>0</v>
          </cell>
          <cell r="J79">
            <v>-135529564</v>
          </cell>
          <cell r="K79">
            <v>0</v>
          </cell>
        </row>
        <row r="80">
          <cell r="F80">
            <v>-1864298300</v>
          </cell>
          <cell r="G80">
            <v>0</v>
          </cell>
          <cell r="H80">
            <v>-1864298300</v>
          </cell>
          <cell r="I80">
            <v>0</v>
          </cell>
          <cell r="J80">
            <v>-1864298300</v>
          </cell>
          <cell r="K80">
            <v>0</v>
          </cell>
        </row>
        <row r="81">
          <cell r="F81">
            <v>-7095899762</v>
          </cell>
          <cell r="G81">
            <v>0</v>
          </cell>
          <cell r="H81">
            <v>-7095899762</v>
          </cell>
          <cell r="I81">
            <v>0</v>
          </cell>
          <cell r="J81">
            <v>-7095899762</v>
          </cell>
          <cell r="K81">
            <v>0</v>
          </cell>
        </row>
        <row r="82">
          <cell r="F82">
            <v>-7095899762</v>
          </cell>
          <cell r="H82">
            <v>0</v>
          </cell>
          <cell r="I82">
            <v>-7095899762</v>
          </cell>
          <cell r="J82">
            <v>0</v>
          </cell>
          <cell r="K82">
            <v>-7095899762</v>
          </cell>
        </row>
        <row r="83">
          <cell r="F83">
            <v>-42055551154</v>
          </cell>
          <cell r="G83">
            <v>0</v>
          </cell>
          <cell r="H83">
            <v>-42055551154</v>
          </cell>
          <cell r="I83">
            <v>0</v>
          </cell>
          <cell r="J83">
            <v>-42055551154</v>
          </cell>
          <cell r="K83">
            <v>0</v>
          </cell>
        </row>
        <row r="84">
          <cell r="F84">
            <v>-42055551154</v>
          </cell>
          <cell r="G84">
            <v>0</v>
          </cell>
          <cell r="H84">
            <v>-42055551154</v>
          </cell>
          <cell r="I84">
            <v>0</v>
          </cell>
          <cell r="J84">
            <v>-42055551154</v>
          </cell>
          <cell r="K84">
            <v>0</v>
          </cell>
        </row>
        <row r="85">
          <cell r="F85">
            <v>-42055551154</v>
          </cell>
          <cell r="H85">
            <v>0</v>
          </cell>
          <cell r="I85">
            <v>-42055551154</v>
          </cell>
          <cell r="J85">
            <v>0</v>
          </cell>
          <cell r="K85">
            <v>-42055551154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-24750000000</v>
          </cell>
          <cell r="G89">
            <v>0</v>
          </cell>
          <cell r="H89">
            <v>-24750000000</v>
          </cell>
          <cell r="I89">
            <v>0</v>
          </cell>
          <cell r="J89">
            <v>-24750000000</v>
          </cell>
          <cell r="K89">
            <v>0</v>
          </cell>
        </row>
        <row r="90">
          <cell r="F90">
            <v>-250000000</v>
          </cell>
          <cell r="G90">
            <v>0</v>
          </cell>
          <cell r="H90">
            <v>-250000000</v>
          </cell>
          <cell r="I90">
            <v>0</v>
          </cell>
          <cell r="J90">
            <v>-250000000</v>
          </cell>
          <cell r="K90">
            <v>0</v>
          </cell>
        </row>
        <row r="91">
          <cell r="F91">
            <v>-25000000000</v>
          </cell>
          <cell r="G91">
            <v>0</v>
          </cell>
          <cell r="H91">
            <v>-25000000000</v>
          </cell>
          <cell r="I91">
            <v>0</v>
          </cell>
          <cell r="J91">
            <v>-25000000000</v>
          </cell>
          <cell r="K91">
            <v>0</v>
          </cell>
        </row>
        <row r="92">
          <cell r="F92">
            <v>-25000000000</v>
          </cell>
          <cell r="H92">
            <v>0</v>
          </cell>
          <cell r="I92">
            <v>-25000000000</v>
          </cell>
          <cell r="J92">
            <v>0</v>
          </cell>
          <cell r="K92">
            <v>-25000000000</v>
          </cell>
        </row>
        <row r="93">
          <cell r="F93">
            <v>-160555559014</v>
          </cell>
          <cell r="G93">
            <v>0</v>
          </cell>
          <cell r="H93">
            <v>-160555559014</v>
          </cell>
          <cell r="I93">
            <v>0</v>
          </cell>
          <cell r="J93">
            <v>-160555559014</v>
          </cell>
          <cell r="K93">
            <v>0</v>
          </cell>
        </row>
        <row r="94">
          <cell r="F94">
            <v>-160555559014</v>
          </cell>
          <cell r="G94">
            <v>0</v>
          </cell>
          <cell r="H94">
            <v>-160555559014</v>
          </cell>
          <cell r="I94">
            <v>0</v>
          </cell>
          <cell r="J94">
            <v>-160555559014</v>
          </cell>
          <cell r="K94">
            <v>0</v>
          </cell>
        </row>
        <row r="95">
          <cell r="F95">
            <v>-160555559014</v>
          </cell>
          <cell r="H95">
            <v>0</v>
          </cell>
          <cell r="I95">
            <v>-160555559014</v>
          </cell>
          <cell r="J95">
            <v>0</v>
          </cell>
          <cell r="K95">
            <v>-160555559014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F99">
            <v>-203478627681</v>
          </cell>
          <cell r="G99">
            <v>0</v>
          </cell>
          <cell r="H99">
            <v>-203478627681</v>
          </cell>
          <cell r="I99">
            <v>0</v>
          </cell>
          <cell r="J99">
            <v>-203478627681</v>
          </cell>
          <cell r="K99">
            <v>0</v>
          </cell>
        </row>
        <row r="100">
          <cell r="F100">
            <v>-78180069653</v>
          </cell>
          <cell r="G100">
            <v>1009680000</v>
          </cell>
          <cell r="H100">
            <v>-77170389653</v>
          </cell>
          <cell r="I100">
            <v>0</v>
          </cell>
          <cell r="J100">
            <v>-77170389653</v>
          </cell>
          <cell r="K100">
            <v>0</v>
          </cell>
        </row>
        <row r="101">
          <cell r="F101">
            <v>-281658697334</v>
          </cell>
          <cell r="G101">
            <v>1009680000</v>
          </cell>
          <cell r="H101">
            <v>-280649017334</v>
          </cell>
          <cell r="I101">
            <v>0</v>
          </cell>
          <cell r="J101">
            <v>-280649017334</v>
          </cell>
          <cell r="K101">
            <v>0</v>
          </cell>
        </row>
        <row r="102">
          <cell r="F102">
            <v>-281658697334</v>
          </cell>
          <cell r="H102">
            <v>1009680000</v>
          </cell>
          <cell r="I102">
            <v>-280649017334</v>
          </cell>
          <cell r="J102">
            <v>0</v>
          </cell>
          <cell r="K102">
            <v>-280649017334</v>
          </cell>
        </row>
        <row r="103">
          <cell r="F103">
            <v>122530863328</v>
          </cell>
          <cell r="G103">
            <v>0</v>
          </cell>
          <cell r="H103">
            <v>122530863328</v>
          </cell>
          <cell r="I103">
            <v>0</v>
          </cell>
          <cell r="J103">
            <v>122530863328</v>
          </cell>
          <cell r="K103">
            <v>0</v>
          </cell>
        </row>
        <row r="104">
          <cell r="F104">
            <v>570116955</v>
          </cell>
          <cell r="G104">
            <v>0</v>
          </cell>
          <cell r="H104">
            <v>570116955</v>
          </cell>
          <cell r="I104">
            <v>0</v>
          </cell>
          <cell r="J104">
            <v>570116955</v>
          </cell>
          <cell r="K104">
            <v>0</v>
          </cell>
        </row>
        <row r="105">
          <cell r="F105">
            <v>97174037092</v>
          </cell>
          <cell r="G105">
            <v>0</v>
          </cell>
          <cell r="H105">
            <v>97174037092</v>
          </cell>
          <cell r="I105">
            <v>0</v>
          </cell>
          <cell r="J105">
            <v>97174037092</v>
          </cell>
          <cell r="K105">
            <v>0</v>
          </cell>
        </row>
        <row r="106">
          <cell r="F106">
            <v>24422417166</v>
          </cell>
          <cell r="G106">
            <v>0</v>
          </cell>
          <cell r="H106">
            <v>24422417166</v>
          </cell>
          <cell r="I106">
            <v>0</v>
          </cell>
          <cell r="J106">
            <v>24422417166</v>
          </cell>
          <cell r="K106">
            <v>0</v>
          </cell>
        </row>
        <row r="107">
          <cell r="F107">
            <v>1706401707</v>
          </cell>
          <cell r="G107">
            <v>0</v>
          </cell>
          <cell r="H107">
            <v>1706401707</v>
          </cell>
          <cell r="I107">
            <v>0</v>
          </cell>
          <cell r="J107">
            <v>1706401707</v>
          </cell>
          <cell r="K107">
            <v>0</v>
          </cell>
        </row>
        <row r="108">
          <cell r="F108">
            <v>2121004521</v>
          </cell>
          <cell r="G108">
            <v>0</v>
          </cell>
          <cell r="H108">
            <v>2121004521</v>
          </cell>
          <cell r="I108">
            <v>0</v>
          </cell>
          <cell r="J108">
            <v>2121004521</v>
          </cell>
          <cell r="K108">
            <v>0</v>
          </cell>
        </row>
        <row r="109">
          <cell r="F109">
            <v>1496119633</v>
          </cell>
          <cell r="G109">
            <v>0</v>
          </cell>
          <cell r="H109">
            <v>1496119633</v>
          </cell>
          <cell r="I109">
            <v>0</v>
          </cell>
          <cell r="J109">
            <v>1496119633</v>
          </cell>
          <cell r="K109">
            <v>0</v>
          </cell>
        </row>
        <row r="110">
          <cell r="F110">
            <v>3356523467</v>
          </cell>
          <cell r="G110">
            <v>0</v>
          </cell>
          <cell r="H110">
            <v>3356523467</v>
          </cell>
          <cell r="I110">
            <v>0</v>
          </cell>
          <cell r="J110">
            <v>3356523467</v>
          </cell>
          <cell r="K110">
            <v>0</v>
          </cell>
        </row>
        <row r="111">
          <cell r="F111">
            <v>25666800</v>
          </cell>
          <cell r="G111">
            <v>0</v>
          </cell>
          <cell r="H111">
            <v>25666800</v>
          </cell>
          <cell r="I111">
            <v>0</v>
          </cell>
          <cell r="J111">
            <v>25666800</v>
          </cell>
          <cell r="K111">
            <v>0</v>
          </cell>
        </row>
        <row r="112">
          <cell r="F112">
            <v>20981324</v>
          </cell>
          <cell r="G112">
            <v>0</v>
          </cell>
          <cell r="H112">
            <v>20981324</v>
          </cell>
          <cell r="I112">
            <v>0</v>
          </cell>
          <cell r="J112">
            <v>20981324</v>
          </cell>
          <cell r="K112">
            <v>0</v>
          </cell>
        </row>
        <row r="113">
          <cell r="F113">
            <v>1244703019</v>
          </cell>
          <cell r="G113">
            <v>0</v>
          </cell>
          <cell r="H113">
            <v>1244703019</v>
          </cell>
          <cell r="I113">
            <v>0</v>
          </cell>
          <cell r="J113">
            <v>1244703019</v>
          </cell>
          <cell r="K113">
            <v>0</v>
          </cell>
        </row>
        <row r="114">
          <cell r="F114">
            <v>3421533996</v>
          </cell>
          <cell r="G114">
            <v>0</v>
          </cell>
          <cell r="H114">
            <v>3421533996</v>
          </cell>
          <cell r="I114">
            <v>0</v>
          </cell>
          <cell r="J114">
            <v>3421533996</v>
          </cell>
          <cell r="K114">
            <v>0</v>
          </cell>
        </row>
        <row r="115">
          <cell r="F115">
            <v>3772943141</v>
          </cell>
          <cell r="G115">
            <v>0</v>
          </cell>
          <cell r="H115">
            <v>3772943141</v>
          </cell>
          <cell r="I115">
            <v>0</v>
          </cell>
          <cell r="J115">
            <v>3772943141</v>
          </cell>
          <cell r="K115">
            <v>0</v>
          </cell>
        </row>
        <row r="116">
          <cell r="F116">
            <v>359372196</v>
          </cell>
          <cell r="G116">
            <v>0</v>
          </cell>
          <cell r="H116">
            <v>359372196</v>
          </cell>
          <cell r="I116">
            <v>0</v>
          </cell>
          <cell r="J116">
            <v>359372196</v>
          </cell>
          <cell r="K116">
            <v>0</v>
          </cell>
        </row>
        <row r="117">
          <cell r="F117">
            <v>666000460</v>
          </cell>
          <cell r="G117">
            <v>0</v>
          </cell>
          <cell r="H117">
            <v>666000460</v>
          </cell>
          <cell r="I117">
            <v>0</v>
          </cell>
          <cell r="J117">
            <v>666000460</v>
          </cell>
          <cell r="K117">
            <v>0</v>
          </cell>
        </row>
        <row r="118">
          <cell r="F118">
            <v>539281571</v>
          </cell>
          <cell r="G118">
            <v>0</v>
          </cell>
          <cell r="H118">
            <v>539281571</v>
          </cell>
          <cell r="I118">
            <v>0</v>
          </cell>
          <cell r="J118">
            <v>539281571</v>
          </cell>
          <cell r="K118">
            <v>0</v>
          </cell>
        </row>
        <row r="119">
          <cell r="F119">
            <v>235405830</v>
          </cell>
          <cell r="G119">
            <v>0</v>
          </cell>
          <cell r="H119">
            <v>235405830</v>
          </cell>
          <cell r="I119">
            <v>0</v>
          </cell>
          <cell r="J119">
            <v>235405830</v>
          </cell>
          <cell r="K119">
            <v>0</v>
          </cell>
        </row>
        <row r="120">
          <cell r="F120">
            <v>233445171</v>
          </cell>
          <cell r="G120">
            <v>0</v>
          </cell>
          <cell r="H120">
            <v>233445171</v>
          </cell>
          <cell r="I120">
            <v>0</v>
          </cell>
          <cell r="J120">
            <v>233445171</v>
          </cell>
          <cell r="K120">
            <v>0</v>
          </cell>
        </row>
        <row r="121">
          <cell r="F121">
            <v>3109530</v>
          </cell>
          <cell r="G121">
            <v>0</v>
          </cell>
          <cell r="H121">
            <v>3109530</v>
          </cell>
          <cell r="I121">
            <v>0</v>
          </cell>
          <cell r="J121">
            <v>3109530</v>
          </cell>
          <cell r="K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206633501</v>
          </cell>
          <cell r="G123">
            <v>0</v>
          </cell>
          <cell r="H123">
            <v>206633501</v>
          </cell>
          <cell r="I123">
            <v>0</v>
          </cell>
          <cell r="J123">
            <v>206633501</v>
          </cell>
          <cell r="K123">
            <v>0</v>
          </cell>
        </row>
        <row r="124">
          <cell r="F124">
            <v>-28292398735</v>
          </cell>
          <cell r="G124">
            <v>0</v>
          </cell>
          <cell r="H124">
            <v>-28292398735</v>
          </cell>
          <cell r="I124">
            <v>0</v>
          </cell>
          <cell r="J124">
            <v>-28292398735</v>
          </cell>
          <cell r="K124">
            <v>0</v>
          </cell>
        </row>
        <row r="125">
          <cell r="F125">
            <v>235814161673</v>
          </cell>
          <cell r="G125">
            <v>0</v>
          </cell>
          <cell r="H125">
            <v>235814161673</v>
          </cell>
          <cell r="I125">
            <v>0</v>
          </cell>
          <cell r="J125">
            <v>235814161673</v>
          </cell>
          <cell r="K125">
            <v>0</v>
          </cell>
        </row>
        <row r="126">
          <cell r="F126">
            <v>235814161673</v>
          </cell>
          <cell r="H126">
            <v>0</v>
          </cell>
          <cell r="I126">
            <v>235814161673</v>
          </cell>
          <cell r="J126">
            <v>0</v>
          </cell>
          <cell r="K126">
            <v>235814161673</v>
          </cell>
        </row>
        <row r="127">
          <cell r="F127">
            <v>1821182092</v>
          </cell>
          <cell r="G127">
            <v>0</v>
          </cell>
          <cell r="H127">
            <v>1821182092</v>
          </cell>
          <cell r="I127">
            <v>0</v>
          </cell>
          <cell r="J127">
            <v>1821182092</v>
          </cell>
          <cell r="K127">
            <v>0</v>
          </cell>
        </row>
        <row r="128">
          <cell r="F128">
            <v>342737800</v>
          </cell>
          <cell r="G128">
            <v>0</v>
          </cell>
          <cell r="H128">
            <v>342737800</v>
          </cell>
          <cell r="I128">
            <v>0</v>
          </cell>
          <cell r="J128">
            <v>342737800</v>
          </cell>
          <cell r="K128">
            <v>0</v>
          </cell>
        </row>
        <row r="129">
          <cell r="F129">
            <v>1422467801</v>
          </cell>
          <cell r="G129">
            <v>0</v>
          </cell>
          <cell r="H129">
            <v>1422467801</v>
          </cell>
          <cell r="I129">
            <v>0</v>
          </cell>
          <cell r="J129">
            <v>1422467801</v>
          </cell>
          <cell r="K129">
            <v>0</v>
          </cell>
        </row>
        <row r="130">
          <cell r="F130">
            <v>312369261</v>
          </cell>
          <cell r="G130">
            <v>0</v>
          </cell>
          <cell r="H130">
            <v>312369261</v>
          </cell>
          <cell r="I130">
            <v>0</v>
          </cell>
          <cell r="J130">
            <v>312369261</v>
          </cell>
          <cell r="K130">
            <v>0</v>
          </cell>
        </row>
        <row r="131">
          <cell r="F131">
            <v>404443902</v>
          </cell>
          <cell r="G131">
            <v>0</v>
          </cell>
          <cell r="H131">
            <v>404443902</v>
          </cell>
          <cell r="I131">
            <v>0</v>
          </cell>
          <cell r="J131">
            <v>404443902</v>
          </cell>
          <cell r="K131">
            <v>0</v>
          </cell>
        </row>
        <row r="132">
          <cell r="F132">
            <v>4616500</v>
          </cell>
          <cell r="G132">
            <v>0</v>
          </cell>
          <cell r="H132">
            <v>4616500</v>
          </cell>
          <cell r="I132">
            <v>0</v>
          </cell>
          <cell r="J132">
            <v>4616500</v>
          </cell>
          <cell r="K132">
            <v>0</v>
          </cell>
        </row>
        <row r="133">
          <cell r="F133">
            <v>1970955362</v>
          </cell>
          <cell r="G133">
            <v>0</v>
          </cell>
          <cell r="H133">
            <v>1970955362</v>
          </cell>
          <cell r="I133">
            <v>0</v>
          </cell>
          <cell r="J133">
            <v>1970955362</v>
          </cell>
          <cell r="K133">
            <v>0</v>
          </cell>
        </row>
        <row r="134">
          <cell r="F134">
            <v>32144177</v>
          </cell>
          <cell r="G134">
            <v>0</v>
          </cell>
          <cell r="H134">
            <v>32144177</v>
          </cell>
          <cell r="I134">
            <v>0</v>
          </cell>
          <cell r="J134">
            <v>32144177</v>
          </cell>
          <cell r="K134">
            <v>0</v>
          </cell>
        </row>
        <row r="135">
          <cell r="F135">
            <v>3823201</v>
          </cell>
          <cell r="G135">
            <v>0</v>
          </cell>
          <cell r="H135">
            <v>3823201</v>
          </cell>
          <cell r="I135">
            <v>0</v>
          </cell>
          <cell r="J135">
            <v>3823201</v>
          </cell>
          <cell r="K135">
            <v>0</v>
          </cell>
        </row>
        <row r="136">
          <cell r="F136">
            <v>44550003</v>
          </cell>
          <cell r="G136">
            <v>0</v>
          </cell>
          <cell r="H136">
            <v>44550003</v>
          </cell>
          <cell r="I136">
            <v>0</v>
          </cell>
          <cell r="J136">
            <v>44550003</v>
          </cell>
          <cell r="K136">
            <v>0</v>
          </cell>
        </row>
        <row r="137">
          <cell r="F137">
            <v>6359290099</v>
          </cell>
          <cell r="G137">
            <v>0</v>
          </cell>
          <cell r="H137">
            <v>6359290099</v>
          </cell>
          <cell r="I137">
            <v>0</v>
          </cell>
          <cell r="J137">
            <v>6359290099</v>
          </cell>
          <cell r="K137">
            <v>0</v>
          </cell>
        </row>
        <row r="138">
          <cell r="F138">
            <v>6359290099</v>
          </cell>
          <cell r="H138">
            <v>0</v>
          </cell>
          <cell r="I138">
            <v>6359290099</v>
          </cell>
          <cell r="J138">
            <v>0</v>
          </cell>
          <cell r="K138">
            <v>6359290099</v>
          </cell>
        </row>
        <row r="139">
          <cell r="F139">
            <v>13306384713</v>
          </cell>
          <cell r="G139">
            <v>0</v>
          </cell>
          <cell r="H139">
            <v>13306384713</v>
          </cell>
          <cell r="I139">
            <v>0</v>
          </cell>
          <cell r="J139">
            <v>13306384713</v>
          </cell>
          <cell r="K139">
            <v>0</v>
          </cell>
        </row>
        <row r="140">
          <cell r="F140">
            <v>360700680</v>
          </cell>
          <cell r="G140">
            <v>0</v>
          </cell>
          <cell r="H140">
            <v>360700680</v>
          </cell>
          <cell r="I140">
            <v>0</v>
          </cell>
          <cell r="J140">
            <v>360700680</v>
          </cell>
          <cell r="K140">
            <v>0</v>
          </cell>
        </row>
        <row r="141">
          <cell r="F141">
            <v>90306154</v>
          </cell>
          <cell r="G141">
            <v>0</v>
          </cell>
          <cell r="H141">
            <v>90306154</v>
          </cell>
          <cell r="I141">
            <v>0</v>
          </cell>
          <cell r="J141">
            <v>90306154</v>
          </cell>
          <cell r="K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3344678199</v>
          </cell>
          <cell r="G144">
            <v>0</v>
          </cell>
          <cell r="H144">
            <v>3344678199</v>
          </cell>
          <cell r="I144">
            <v>0</v>
          </cell>
          <cell r="J144">
            <v>3344678199</v>
          </cell>
          <cell r="K144">
            <v>0</v>
          </cell>
        </row>
        <row r="145">
          <cell r="F145">
            <v>1420216125</v>
          </cell>
          <cell r="G145">
            <v>0</v>
          </cell>
          <cell r="H145">
            <v>1420216125</v>
          </cell>
          <cell r="I145">
            <v>0</v>
          </cell>
          <cell r="J145">
            <v>1420216125</v>
          </cell>
          <cell r="K145">
            <v>0</v>
          </cell>
        </row>
        <row r="146">
          <cell r="F146">
            <v>873375676</v>
          </cell>
          <cell r="G146">
            <v>0</v>
          </cell>
          <cell r="H146">
            <v>873375676</v>
          </cell>
          <cell r="I146">
            <v>0</v>
          </cell>
          <cell r="J146">
            <v>873375676</v>
          </cell>
          <cell r="K146">
            <v>0</v>
          </cell>
        </row>
        <row r="147">
          <cell r="F147">
            <v>3784784713</v>
          </cell>
          <cell r="G147">
            <v>0</v>
          </cell>
          <cell r="H147">
            <v>3784784713</v>
          </cell>
          <cell r="I147">
            <v>0</v>
          </cell>
          <cell r="J147">
            <v>3784784713</v>
          </cell>
          <cell r="K147">
            <v>0</v>
          </cell>
        </row>
        <row r="148">
          <cell r="F148">
            <v>619096192</v>
          </cell>
          <cell r="G148">
            <v>0</v>
          </cell>
          <cell r="H148">
            <v>619096192</v>
          </cell>
          <cell r="I148">
            <v>0</v>
          </cell>
          <cell r="J148">
            <v>619096192</v>
          </cell>
          <cell r="K148">
            <v>0</v>
          </cell>
        </row>
        <row r="149">
          <cell r="F149">
            <v>598008789</v>
          </cell>
          <cell r="G149">
            <v>0</v>
          </cell>
          <cell r="H149">
            <v>598008789</v>
          </cell>
          <cell r="I149">
            <v>0</v>
          </cell>
          <cell r="J149">
            <v>598008789</v>
          </cell>
          <cell r="K149">
            <v>0</v>
          </cell>
        </row>
        <row r="150">
          <cell r="F150">
            <v>250914750</v>
          </cell>
          <cell r="G150">
            <v>0</v>
          </cell>
          <cell r="H150">
            <v>250914750</v>
          </cell>
          <cell r="I150">
            <v>0</v>
          </cell>
          <cell r="J150">
            <v>250914750</v>
          </cell>
          <cell r="K150">
            <v>0</v>
          </cell>
        </row>
        <row r="151">
          <cell r="F151">
            <v>615934739</v>
          </cell>
          <cell r="G151">
            <v>0</v>
          </cell>
          <cell r="H151">
            <v>615934739</v>
          </cell>
          <cell r="I151">
            <v>0</v>
          </cell>
          <cell r="J151">
            <v>615934739</v>
          </cell>
          <cell r="K151">
            <v>0</v>
          </cell>
        </row>
        <row r="152">
          <cell r="F152">
            <v>72691519</v>
          </cell>
          <cell r="G152">
            <v>0</v>
          </cell>
          <cell r="H152">
            <v>72691519</v>
          </cell>
          <cell r="I152">
            <v>0</v>
          </cell>
          <cell r="J152">
            <v>72691519</v>
          </cell>
          <cell r="K152">
            <v>0</v>
          </cell>
        </row>
        <row r="153">
          <cell r="F153">
            <v>1679345008</v>
          </cell>
          <cell r="G153">
            <v>0</v>
          </cell>
          <cell r="H153">
            <v>1679345008</v>
          </cell>
          <cell r="I153">
            <v>0</v>
          </cell>
          <cell r="J153">
            <v>1679345008</v>
          </cell>
          <cell r="K153">
            <v>0</v>
          </cell>
        </row>
        <row r="154">
          <cell r="F154">
            <v>1676836258</v>
          </cell>
          <cell r="G154">
            <v>0</v>
          </cell>
          <cell r="H154">
            <v>1676836258</v>
          </cell>
          <cell r="I154">
            <v>0</v>
          </cell>
          <cell r="J154">
            <v>1676836258</v>
          </cell>
          <cell r="K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28693273515</v>
          </cell>
          <cell r="G156">
            <v>0</v>
          </cell>
          <cell r="H156">
            <v>28693273515</v>
          </cell>
          <cell r="I156">
            <v>0</v>
          </cell>
          <cell r="J156">
            <v>28693273515</v>
          </cell>
          <cell r="K156">
            <v>0</v>
          </cell>
        </row>
        <row r="157">
          <cell r="F157">
            <v>28693273515</v>
          </cell>
          <cell r="H157">
            <v>0</v>
          </cell>
          <cell r="I157">
            <v>28693273515</v>
          </cell>
          <cell r="J157">
            <v>0</v>
          </cell>
          <cell r="K157">
            <v>28693273515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1052294908</v>
          </cell>
          <cell r="G160">
            <v>-8400000</v>
          </cell>
          <cell r="H160">
            <v>1043894908</v>
          </cell>
          <cell r="I160">
            <v>0</v>
          </cell>
          <cell r="J160">
            <v>1043894908</v>
          </cell>
          <cell r="K160">
            <v>0</v>
          </cell>
        </row>
        <row r="161">
          <cell r="F161">
            <v>1052294908</v>
          </cell>
          <cell r="G161">
            <v>-8400000</v>
          </cell>
          <cell r="H161">
            <v>1043894908</v>
          </cell>
          <cell r="I161">
            <v>0</v>
          </cell>
          <cell r="J161">
            <v>1043894908</v>
          </cell>
          <cell r="K161">
            <v>0</v>
          </cell>
        </row>
        <row r="162">
          <cell r="F162">
            <v>1052294908</v>
          </cell>
          <cell r="H162">
            <v>-8400000</v>
          </cell>
          <cell r="I162">
            <v>1043894908</v>
          </cell>
          <cell r="J162">
            <v>0</v>
          </cell>
          <cell r="K162">
            <v>1043894908</v>
          </cell>
        </row>
        <row r="163">
          <cell r="F163">
            <v>-1393789828</v>
          </cell>
          <cell r="G163">
            <v>0</v>
          </cell>
          <cell r="H163">
            <v>-1393789828</v>
          </cell>
          <cell r="I163">
            <v>0</v>
          </cell>
          <cell r="J163">
            <v>-1393789828</v>
          </cell>
          <cell r="K163">
            <v>0</v>
          </cell>
        </row>
        <row r="164">
          <cell r="F164">
            <v>-1393789828</v>
          </cell>
          <cell r="G164">
            <v>0</v>
          </cell>
          <cell r="H164">
            <v>-1393789828</v>
          </cell>
          <cell r="I164">
            <v>0</v>
          </cell>
          <cell r="J164">
            <v>-1393789828</v>
          </cell>
          <cell r="K164">
            <v>0</v>
          </cell>
        </row>
        <row r="165">
          <cell r="F165">
            <v>-1393789828</v>
          </cell>
          <cell r="H165">
            <v>0</v>
          </cell>
          <cell r="I165">
            <v>-1393789828</v>
          </cell>
          <cell r="J165">
            <v>0</v>
          </cell>
          <cell r="K165">
            <v>-1393789828</v>
          </cell>
        </row>
        <row r="166">
          <cell r="F166">
            <v>528492033</v>
          </cell>
          <cell r="G166">
            <v>0</v>
          </cell>
          <cell r="H166">
            <v>528492033</v>
          </cell>
          <cell r="I166">
            <v>0</v>
          </cell>
          <cell r="J166">
            <v>528492033</v>
          </cell>
          <cell r="K166">
            <v>0</v>
          </cell>
        </row>
        <row r="167">
          <cell r="F167">
            <v>528492033</v>
          </cell>
          <cell r="G167">
            <v>0</v>
          </cell>
          <cell r="H167">
            <v>528492033</v>
          </cell>
          <cell r="I167">
            <v>0</v>
          </cell>
          <cell r="J167">
            <v>528492033</v>
          </cell>
          <cell r="K167">
            <v>0</v>
          </cell>
        </row>
        <row r="168">
          <cell r="F168">
            <v>528492033</v>
          </cell>
          <cell r="H168">
            <v>0</v>
          </cell>
          <cell r="I168">
            <v>528492033</v>
          </cell>
          <cell r="J168">
            <v>0</v>
          </cell>
          <cell r="K168">
            <v>528492033</v>
          </cell>
        </row>
        <row r="169">
          <cell r="F169">
            <v>-4813778889</v>
          </cell>
          <cell r="G169">
            <v>0</v>
          </cell>
          <cell r="H169">
            <v>-4813778889</v>
          </cell>
          <cell r="I169">
            <v>0</v>
          </cell>
          <cell r="J169">
            <v>-4813778889</v>
          </cell>
          <cell r="K169">
            <v>0</v>
          </cell>
        </row>
        <row r="170">
          <cell r="F170">
            <v>-4813778889</v>
          </cell>
          <cell r="G170">
            <v>0</v>
          </cell>
          <cell r="H170">
            <v>-4813778889</v>
          </cell>
          <cell r="I170">
            <v>0</v>
          </cell>
          <cell r="J170">
            <v>-4813778889</v>
          </cell>
          <cell r="K170">
            <v>0</v>
          </cell>
        </row>
        <row r="171">
          <cell r="F171">
            <v>-4813778889</v>
          </cell>
          <cell r="H171">
            <v>0</v>
          </cell>
          <cell r="I171">
            <v>-4813778889</v>
          </cell>
          <cell r="J171">
            <v>0</v>
          </cell>
          <cell r="K171">
            <v>-4813778889</v>
          </cell>
        </row>
        <row r="172">
          <cell r="F172">
            <v>-44461091</v>
          </cell>
          <cell r="G172">
            <v>0</v>
          </cell>
          <cell r="H172">
            <v>-44461091</v>
          </cell>
          <cell r="I172">
            <v>0</v>
          </cell>
          <cell r="J172">
            <v>-44461091</v>
          </cell>
          <cell r="K172">
            <v>0</v>
          </cell>
        </row>
        <row r="173">
          <cell r="F173">
            <v>-44461091</v>
          </cell>
          <cell r="G173">
            <v>0</v>
          </cell>
          <cell r="H173">
            <v>-44461091</v>
          </cell>
          <cell r="I173">
            <v>0</v>
          </cell>
          <cell r="J173">
            <v>-44461091</v>
          </cell>
          <cell r="K173">
            <v>0</v>
          </cell>
        </row>
        <row r="174">
          <cell r="F174">
            <v>-44461091</v>
          </cell>
          <cell r="H174">
            <v>0</v>
          </cell>
          <cell r="I174">
            <v>-44461091</v>
          </cell>
          <cell r="J174">
            <v>0</v>
          </cell>
          <cell r="K174">
            <v>-44461091</v>
          </cell>
        </row>
        <row r="175">
          <cell r="F175">
            <v>224784508</v>
          </cell>
          <cell r="G175">
            <v>0</v>
          </cell>
          <cell r="H175">
            <v>224784508</v>
          </cell>
          <cell r="I175">
            <v>0</v>
          </cell>
          <cell r="J175">
            <v>224784508</v>
          </cell>
          <cell r="K175">
            <v>0</v>
          </cell>
        </row>
        <row r="176">
          <cell r="F176">
            <v>224784508</v>
          </cell>
          <cell r="G176">
            <v>0</v>
          </cell>
          <cell r="H176">
            <v>224784508</v>
          </cell>
          <cell r="I176">
            <v>0</v>
          </cell>
          <cell r="J176">
            <v>224784508</v>
          </cell>
          <cell r="K176">
            <v>0</v>
          </cell>
        </row>
        <row r="177">
          <cell r="F177">
            <v>224784508</v>
          </cell>
          <cell r="H177">
            <v>0</v>
          </cell>
          <cell r="I177">
            <v>224784508</v>
          </cell>
          <cell r="J177">
            <v>0</v>
          </cell>
          <cell r="K177">
            <v>224784508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-764884</v>
          </cell>
          <cell r="G179">
            <v>0</v>
          </cell>
          <cell r="H179">
            <v>-764884</v>
          </cell>
          <cell r="I179">
            <v>0</v>
          </cell>
          <cell r="J179">
            <v>-764884</v>
          </cell>
          <cell r="K179">
            <v>0</v>
          </cell>
        </row>
        <row r="180">
          <cell r="F180">
            <v>-764884</v>
          </cell>
          <cell r="G180">
            <v>0</v>
          </cell>
          <cell r="H180">
            <v>-764884</v>
          </cell>
          <cell r="I180">
            <v>0</v>
          </cell>
          <cell r="J180">
            <v>-764884</v>
          </cell>
          <cell r="K180">
            <v>0</v>
          </cell>
        </row>
        <row r="181">
          <cell r="F181">
            <v>-764884</v>
          </cell>
          <cell r="H181">
            <v>0</v>
          </cell>
          <cell r="I181">
            <v>-764884</v>
          </cell>
          <cell r="J181">
            <v>0</v>
          </cell>
          <cell r="K181">
            <v>-764884</v>
          </cell>
        </row>
        <row r="182">
          <cell r="F182">
            <v>4584781337</v>
          </cell>
          <cell r="G182">
            <v>0</v>
          </cell>
          <cell r="H182">
            <v>4584781337</v>
          </cell>
          <cell r="I182">
            <v>0</v>
          </cell>
          <cell r="J182">
            <v>4584781337</v>
          </cell>
          <cell r="K182">
            <v>0</v>
          </cell>
        </row>
        <row r="183">
          <cell r="F183">
            <v>4584781337</v>
          </cell>
          <cell r="G183">
            <v>0</v>
          </cell>
          <cell r="H183">
            <v>4584781337</v>
          </cell>
          <cell r="I183">
            <v>0</v>
          </cell>
          <cell r="J183">
            <v>4584781337</v>
          </cell>
          <cell r="K183">
            <v>0</v>
          </cell>
        </row>
        <row r="184">
          <cell r="F184">
            <v>4584781337</v>
          </cell>
          <cell r="H184">
            <v>0</v>
          </cell>
          <cell r="I184">
            <v>4584781337</v>
          </cell>
          <cell r="J184">
            <v>0</v>
          </cell>
          <cell r="K184">
            <v>4584781337</v>
          </cell>
        </row>
        <row r="185">
          <cell r="F185">
            <v>-14242500</v>
          </cell>
          <cell r="G185">
            <v>0</v>
          </cell>
          <cell r="H185">
            <v>-14242500</v>
          </cell>
          <cell r="I185">
            <v>0</v>
          </cell>
          <cell r="J185">
            <v>-14242500</v>
          </cell>
          <cell r="K185">
            <v>0</v>
          </cell>
        </row>
        <row r="186">
          <cell r="F186">
            <v>-14242500</v>
          </cell>
          <cell r="G186">
            <v>0</v>
          </cell>
          <cell r="H186">
            <v>-14242500</v>
          </cell>
          <cell r="I186">
            <v>0</v>
          </cell>
          <cell r="J186">
            <v>-14242500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12-1-2006 Calc"/>
      <sheetName val="Promotions to Level 3"/>
      <sheetName val="I015"/>
      <sheetName val="Oct Units"/>
      <sheetName val="Level 1-3 Listing not ELT"/>
      <sheetName val="ELT Unit Tool"/>
      <sheetName val="DH_RI_SI Exceptions"/>
      <sheetName val="FY07 Local EPU"/>
      <sheetName val="Links"/>
      <sheetName val="K&amp;B"/>
      <sheetName val="DEPK2003"/>
      <sheetName val="BALANCE"/>
      <sheetName val="GeneralInfo"/>
      <sheetName val="DATA"/>
      <sheetName val="Korea"/>
      <sheetName val="Malaysia"/>
      <sheetName val="FY07 Dec 1 Salary Changes"/>
      <sheetName val="Sheet2 (2)"/>
      <sheetName val="Sheet2 _2_"/>
      <sheetName val="D (persediaan)"/>
      <sheetName val="Biaya Departemen"/>
      <sheetName val="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FI-1771.P1"/>
      <sheetName val="FE-1771.P1"/>
      <sheetName val="FI-1771.P2"/>
      <sheetName val="FE-1771.P2"/>
      <sheetName val="FI-1771-I (2)"/>
      <sheetName val="FE-1771-I (2)"/>
      <sheetName val="FI-1771-II (2)"/>
      <sheetName val="FE-1771-II (2)"/>
      <sheetName val="FI-1771-III (2)"/>
      <sheetName val="FE-1771-III (2)"/>
      <sheetName val="FI-1771-IV (2)"/>
      <sheetName val="FE-1771-IV (2)"/>
      <sheetName val="FI-1771-V (2)"/>
      <sheetName val="FE-1771-V (2)"/>
      <sheetName val="FI-1771-VI (2)"/>
      <sheetName val="FE-1771-VI (2)"/>
      <sheetName val="DAFTARL"/>
      <sheetName val="NERACA"/>
      <sheetName val="LR"/>
      <sheetName val="Iktisar koreksi"/>
      <sheetName val="Iktisar koreksi -E"/>
      <sheetName val="DEPRECIATION"/>
      <sheetName val="DEPRECIATION (E)"/>
      <sheetName val="PPh25"/>
      <sheetName val="PPh 23"/>
      <sheetName val="EXPENSELIST"/>
      <sheetName val="Art.25 Inst."/>
      <sheetName val="Art.25 Inst. (E)"/>
      <sheetName val="GeneralInfo"/>
      <sheetName val="Marshal"/>
      <sheetName val="Reconcile23"/>
      <sheetName val="Sheet3"/>
      <sheetName val="Sheet2"/>
      <sheetName val="Sheet1"/>
      <sheetName val="DH_RI_SI Exceptions"/>
      <sheetName val="Link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Table Array"/>
      <sheetName val="GeneralInfo"/>
      <sheetName val="DH_RI_SI Exce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A"/>
      <sheetName val="B"/>
      <sheetName val="Balancesheets-I"/>
      <sheetName val="Balancesheet-E"/>
      <sheetName val="Marshal"/>
      <sheetName val="Attachement"/>
      <sheetName val="Lampiran"/>
      <sheetName val="TB1197"/>
      <sheetName val="list FA"/>
      <sheetName val="penyusutan (E)"/>
      <sheetName val="penyusutan(I)"/>
      <sheetName val="Summary fiscal depr(E)"/>
      <sheetName val="Sheet8"/>
      <sheetName val="FI-1771-P1"/>
      <sheetName val="FI-1771-P2"/>
      <sheetName val="FI-1771-I"/>
      <sheetName val="Sheet4"/>
      <sheetName val="Sheet3"/>
      <sheetName val="Sheet2"/>
      <sheetName val="Sheet1"/>
      <sheetName val="Summary fiscal depr(I)"/>
      <sheetName val="GeneralInfo"/>
      <sheetName val="B28(old version)"/>
      <sheetName val="DH_RI_SI Exceptions"/>
      <sheetName val="Table Arra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BONUS"/>
      <sheetName val="Permanent info"/>
      <sheetName val="List"/>
      <sheetName val="DH_RI_SI Exceptions"/>
      <sheetName val="Links"/>
      <sheetName val="FORMULA"/>
      <sheetName val="DATA"/>
      <sheetName val="Table Array"/>
      <sheetName val="Biaya Departemen"/>
      <sheetName val="B28(old version)"/>
      <sheetName val="Tra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Angsuran"/>
      <sheetName val="MK"/>
      <sheetName val="Spreading"/>
    </sheetNames>
    <sheetDataSet>
      <sheetData sheetId="0"/>
      <sheetData sheetId="1">
        <row r="29">
          <cell r="F29" t="str">
            <v>Hari</v>
          </cell>
        </row>
      </sheetData>
      <sheetData sheetId="2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"/>
      <sheetName val="data wp"/>
      <sheetName val="cover"/>
      <sheetName val="Depr 2001"/>
      <sheetName val="Lampiran"/>
      <sheetName val="PPh 25"/>
      <sheetName val="PPh 22"/>
      <sheetName val="PPh 23"/>
      <sheetName val="1771"/>
      <sheetName val="1771.2"/>
      <sheetName val="1771-I"/>
      <sheetName val="1771-II"/>
      <sheetName val="1771-III"/>
      <sheetName val="1771-IV"/>
      <sheetName val="1771-V"/>
      <sheetName val="1771-VI"/>
      <sheetName val="1771 (E)"/>
      <sheetName val="1771.2 (E)"/>
      <sheetName val="1771-I (E)"/>
      <sheetName val="1771-II (E)"/>
      <sheetName val="1771-III (E)"/>
      <sheetName val="1771-IV (E)"/>
      <sheetName val="1771-V (E)"/>
      <sheetName val="1771-VI (E)"/>
      <sheetName val="1771-Y"/>
      <sheetName val="TB"/>
      <sheetName val="Permanent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ternal" refreshedDate="44813.477579629631" createdVersion="3" refreshedVersion="3" minRefreshableVersion="3" recordCount="667">
  <cacheSource type="worksheet">
    <worksheetSource ref="A9:AD676" sheet="Template"/>
  </cacheSource>
  <cacheFields count="30">
    <cacheField name="Subcon" numFmtId="0">
      <sharedItems count="8">
        <s v="Hinani"/>
        <s v="Hidayat"/>
        <s v="Rajawali"/>
        <s v="Bahtera"/>
        <s v="ACT Metal"/>
        <s v="SCJ"/>
        <s v="Rekacipta"/>
        <s v="Trijaya"/>
      </sharedItems>
    </cacheField>
    <cacheField name="Periode" numFmtId="0">
      <sharedItems/>
    </cacheField>
    <cacheField name="Kode Barang" numFmtId="0">
      <sharedItems/>
    </cacheField>
    <cacheField name="Kode Jasa " numFmtId="0">
      <sharedItems containsBlank="1"/>
    </cacheField>
    <cacheField name="Nama Barang" numFmtId="0">
      <sharedItems containsMixedTypes="1" containsNumber="1" containsInteger="1" minValue="0" maxValue="0"/>
    </cacheField>
    <cacheField name="APS" numFmtId="164">
      <sharedItems containsString="0" containsBlank="1" containsNumber="1" minValue="0" maxValue="45140"/>
    </cacheField>
    <cacheField name="ROP" numFmtId="164">
      <sharedItems containsString="0" containsBlank="1" containsNumber="1" containsInteger="1" minValue="0" maxValue="5000"/>
    </cacheField>
    <cacheField name="Buffer" numFmtId="164">
      <sharedItems containsString="0" containsBlank="1" containsNumber="1" containsInteger="1" minValue="0" maxValue="2500"/>
    </cacheField>
    <cacheField name="Sisa Prod" numFmtId="164">
      <sharedItems containsString="0" containsBlank="1" containsNumber="1" containsInteger="1" minValue="0" maxValue="12738"/>
    </cacheField>
    <cacheField name="Total Kebutuhan" numFmtId="164">
      <sharedItems containsSemiMixedTypes="0" containsString="0" containsNumber="1" minValue="0" maxValue="59472"/>
    </cacheField>
    <cacheField name="IC" numFmtId="0">
      <sharedItems containsString="0" containsBlank="1" containsNumber="1" containsInteger="1" minValue="0" maxValue="28249"/>
    </cacheField>
    <cacheField name="WIP&#10;Retur CR" numFmtId="164">
      <sharedItems containsString="0" containsBlank="1" containsNumber="1" containsInteger="1" minValue="0" maxValue="0"/>
    </cacheField>
    <cacheField name="WIP&#10;2" numFmtId="0">
      <sharedItems containsString="0" containsBlank="1" containsNumber="1" containsInteger="1" minValue="0" maxValue="14000"/>
    </cacheField>
    <cacheField name="Subcon2" numFmtId="0">
      <sharedItems containsSemiMixedTypes="0" containsString="0" containsNumber="1" containsInteger="1" minValue="0" maxValue="54410"/>
    </cacheField>
    <cacheField name="Total Stock" numFmtId="164">
      <sharedItems containsSemiMixedTypes="0" containsString="0" containsNumber="1" containsInteger="1" minValue="0" maxValue="58620"/>
    </cacheField>
    <cacheField name="Lebih/&#10;Kurang" numFmtId="38">
      <sharedItems containsSemiMixedTypes="0" containsString="0" containsNumber="1" minValue="-48896" maxValue="43668"/>
    </cacheField>
    <cacheField name="Status Stock" numFmtId="0">
      <sharedItems/>
    </cacheField>
    <cacheField name="SPB" numFmtId="0">
      <sharedItems containsNonDate="0" containsString="0" containsBlank="1"/>
    </cacheField>
    <cacheField name="&#10;RKB" numFmtId="0">
      <sharedItems containsString="0" containsBlank="1" containsNumber="1" minValue="0" maxValue="48896"/>
    </cacheField>
    <cacheField name="Sisa PO" numFmtId="0">
      <sharedItems containsSemiMixedTypes="0" containsString="0" containsNumber="1" containsInteger="1" minValue="0" maxValue="46757"/>
    </cacheField>
    <cacheField name="Lebih/Kurang Order" numFmtId="38">
      <sharedItems containsSemiMixedTypes="0" containsString="0" containsNumber="1" containsInteger="1" minValue="-2000" maxValue="48846"/>
    </cacheField>
    <cacheField name="Status RKB" numFmtId="0">
      <sharedItems count="5">
        <s v="4. Order covered"/>
        <s v="1. Lebih order"/>
        <s v="5. Sisa PO/Stock covered"/>
        <s v="6. None"/>
        <s v="3. Devisit tp tdk order"/>
      </sharedItems>
    </cacheField>
    <cacheField name="Schedule" numFmtId="164">
      <sharedItems containsSemiMixedTypes="0" containsString="0" containsNumber="1" containsInteger="1" minValue="0" maxValue="46652"/>
    </cacheField>
    <cacheField name="Realisasi" numFmtId="164">
      <sharedItems containsSemiMixedTypes="0" containsString="0" containsNumber="1" containsInteger="1" minValue="0" maxValue="46600"/>
    </cacheField>
    <cacheField name="Status Schedule" numFmtId="0">
      <sharedItems/>
    </cacheField>
    <cacheField name="Status Qty Schedule" numFmtId="0">
      <sharedItems containsNonDate="0" containsString="0" containsBlank="1"/>
    </cacheField>
    <cacheField name="Rumus 1" numFmtId="0">
      <sharedItems containsSemiMixedTypes="0" containsString="0" containsNumber="1" minValue="0" maxValue="58873"/>
    </cacheField>
    <cacheField name="%" numFmtId="165">
      <sharedItems containsMixedTypes="1" containsNumber="1" minValue="-1" maxValue="59.784946236559136"/>
    </cacheField>
    <cacheField name="Est Cost" numFmtId="164">
      <sharedItems containsString="0" containsBlank="1" containsNumber="1" minValue="0" maxValue="3894324.48"/>
    </cacheField>
    <cacheField name="Value" numFmtId="164">
      <sharedItems containsSemiMixedTypes="0" containsString="0" containsNumber="1" minValue="-22128740" maxValue="764899817.19999993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IN" refreshedDate="44817.449385416665" createdVersion="3" refreshedVersion="3" minRefreshableVersion="3" recordCount="667">
  <cacheSource type="worksheet">
    <worksheetSource ref="A10:AF677" sheet="Template (2)"/>
  </cacheSource>
  <cacheFields count="32">
    <cacheField name="Subcon" numFmtId="0">
      <sharedItems/>
    </cacheField>
    <cacheField name="Periode" numFmtId="0">
      <sharedItems/>
    </cacheField>
    <cacheField name="Kode Barang" numFmtId="0">
      <sharedItems/>
    </cacheField>
    <cacheField name="Kode Jasa " numFmtId="0">
      <sharedItems containsNonDate="0" containsString="0" containsBlank="1"/>
    </cacheField>
    <cacheField name="Nama Barang" numFmtId="0">
      <sharedItems containsMixedTypes="1" containsNumber="1" containsInteger="1" minValue="0" maxValue="0"/>
    </cacheField>
    <cacheField name="APS" numFmtId="38">
      <sharedItems containsSemiMixedTypes="0" containsString="0" containsNumber="1" minValue="0" maxValue="45140"/>
    </cacheField>
    <cacheField name="ROP" numFmtId="38">
      <sharedItems containsSemiMixedTypes="0" containsString="0" containsNumber="1" containsInteger="1" minValue="0" maxValue="5000"/>
    </cacheField>
    <cacheField name="Buffer" numFmtId="38">
      <sharedItems containsSemiMixedTypes="0" containsString="0" containsNumber="1" containsInteger="1" minValue="0" maxValue="2500"/>
    </cacheField>
    <cacheField name="Sisa Prod" numFmtId="38">
      <sharedItems containsSemiMixedTypes="0" containsString="0" containsNumber="1" containsInteger="1" minValue="0" maxValue="12738"/>
    </cacheField>
    <cacheField name="Total Kebutuhan" numFmtId="38">
      <sharedItems containsSemiMixedTypes="0" containsString="0" containsNumber="1" minValue="0" maxValue="59472"/>
    </cacheField>
    <cacheField name="IC" numFmtId="38">
      <sharedItems containsSemiMixedTypes="0" containsString="0" containsNumber="1" containsInteger="1" minValue="0" maxValue="28249"/>
    </cacheField>
    <cacheField name="WIP&#10;Retur CR" numFmtId="38">
      <sharedItems containsSemiMixedTypes="0" containsString="0" containsNumber="1" containsInteger="1" minValue="0" maxValue="0"/>
    </cacheField>
    <cacheField name="WIP&#10;2" numFmtId="38">
      <sharedItems containsSemiMixedTypes="0" containsString="0" containsNumber="1" containsInteger="1" minValue="0" maxValue="14000"/>
    </cacheField>
    <cacheField name="Subcon2" numFmtId="38">
      <sharedItems containsSemiMixedTypes="0" containsString="0" containsNumber="1" containsInteger="1" minValue="0" maxValue="54410"/>
    </cacheField>
    <cacheField name="Total Stock" numFmtId="38">
      <sharedItems containsSemiMixedTypes="0" containsString="0" containsNumber="1" containsInteger="1" minValue="0" maxValue="58620"/>
    </cacheField>
    <cacheField name="Lebih/&#10;Kurang" numFmtId="38">
      <sharedItems containsSemiMixedTypes="0" containsString="0" containsNumber="1" minValue="-48896" maxValue="43668"/>
    </cacheField>
    <cacheField name="Status Stock" numFmtId="0">
      <sharedItems/>
    </cacheField>
    <cacheField name="Sisa PO" numFmtId="38">
      <sharedItems containsSemiMixedTypes="0" containsString="0" containsNumber="1" containsInteger="1" minValue="0" maxValue="46757"/>
    </cacheField>
    <cacheField name="Kebutuhan&#10;Bersih" numFmtId="38">
      <sharedItems containsSemiMixedTypes="0" containsString="0" containsNumber="1" minValue="-48384" maxValue="48846"/>
    </cacheField>
    <cacheField name="SPB" numFmtId="38">
      <sharedItems containsSemiMixedTypes="0" containsString="0" containsNumber="1" containsInteger="1" minValue="0" maxValue="0"/>
    </cacheField>
    <cacheField name="Total&#10;RKB" numFmtId="38">
      <sharedItems containsSemiMixedTypes="0" containsString="0" containsNumber="1" minValue="0" maxValue="48384"/>
    </cacheField>
    <cacheField name="Lebih/Kurang Order" numFmtId="38">
      <sharedItems containsSemiMixedTypes="0" containsString="0" containsNumber="1" minValue="-2000" maxValue="48846"/>
    </cacheField>
    <cacheField name="Status RKB" numFmtId="0">
      <sharedItems count="10">
        <s v="5. Order covered"/>
        <s v="7. None"/>
        <s v="6. Sisa PO/Stock covered"/>
        <s v="4. Devisit tp tdk order"/>
        <s v="2. Surplus tp order"/>
        <s v="1. Lebih order"/>
        <s v="4. Order covered" u="1"/>
        <s v="3. Devisit tp tdk order" u="1"/>
        <s v="6. None" u="1"/>
        <s v="5. Sisa PO/Stock covered" u="1"/>
      </sharedItems>
    </cacheField>
    <cacheField name="% Lebih &#10;Order" numFmtId="0">
      <sharedItems containsString="0" containsBlank="1" containsNumber="1" minValue="0.45184304399524378" maxValue="1"/>
    </cacheField>
    <cacheField name="Schedule" numFmtId="38">
      <sharedItems containsSemiMixedTypes="0" containsString="0" containsNumber="1" containsInteger="1" minValue="0" maxValue="46652"/>
    </cacheField>
    <cacheField name="Realisasi" numFmtId="38">
      <sharedItems containsSemiMixedTypes="0" containsString="0" containsNumber="1" containsInteger="1" minValue="0" maxValue="46600"/>
    </cacheField>
    <cacheField name="Status Schedule" numFmtId="0">
      <sharedItems/>
    </cacheField>
    <cacheField name="Status Qty Schedule" numFmtId="0">
      <sharedItems containsNonDate="0" containsString="0" containsBlank="1"/>
    </cacheField>
    <cacheField name="Rumus 1" numFmtId="38">
      <sharedItems containsSemiMixedTypes="0" containsString="0" containsNumber="1" minValue="0" maxValue="48896"/>
    </cacheField>
    <cacheField name="%" numFmtId="0">
      <sharedItems containsMixedTypes="1" containsNumber="1" minValue="-1" maxValue="58.784946236559136"/>
    </cacheField>
    <cacheField name="Est Cost" numFmtId="38">
      <sharedItems containsString="0" containsBlank="1" containsNumber="1" minValue="0" maxValue="3894324.48"/>
    </cacheField>
    <cacheField name="Value" numFmtId="38">
      <sharedItems containsSemiMixedTypes="0" containsString="0" containsNumber="1" minValue="-22128740" maxValue="764899817.1999999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7">
  <r>
    <x v="0"/>
    <s v="Agustus"/>
    <s v="RM-YAS-ICT-SC-0006"/>
    <s v=""/>
    <s v="MAIN SEAT PLATE YASUKA"/>
    <n v="10"/>
    <n v="20"/>
    <m/>
    <n v="0"/>
    <n v="30"/>
    <n v="0"/>
    <m/>
    <n v="0"/>
    <n v="0"/>
    <n v="0"/>
    <n v="-30"/>
    <s v="1. Devisit"/>
    <m/>
    <n v="30"/>
    <n v="0"/>
    <n v="0"/>
    <x v="0"/>
    <n v="30"/>
    <n v="30"/>
    <s v="3. RKB di Schedule"/>
    <m/>
    <n v="30"/>
    <n v="0"/>
    <n v="8388.65"/>
    <n v="251659.5"/>
  </r>
  <r>
    <x v="0"/>
    <s v="Agustus"/>
    <s v="RM-YAM-ICT-SC-0004"/>
    <s v=""/>
    <s v="JOINT PIPE YAMATO"/>
    <n v="11764"/>
    <n v="4075"/>
    <n v="1500"/>
    <n v="8145"/>
    <n v="25484"/>
    <n v="1521"/>
    <m/>
    <n v="2000"/>
    <n v="0"/>
    <n v="3521"/>
    <n v="-21963"/>
    <s v="1. Devisit"/>
    <m/>
    <n v="21963"/>
    <n v="8979"/>
    <n v="8979"/>
    <x v="1"/>
    <n v="21963"/>
    <n v="18739"/>
    <s v="3. RKB di Schedule"/>
    <m/>
    <n v="30942"/>
    <n v="0.40882393115694576"/>
    <n v="2713"/>
    <n v="24360027"/>
  </r>
  <r>
    <x v="0"/>
    <s v="Agustus"/>
    <s v="RM-YAM-ICT-SC-0005"/>
    <s v=""/>
    <s v="JOINT PIPE YAMATO-M"/>
    <n v="2320"/>
    <n v="2300"/>
    <n v="500"/>
    <n v="117"/>
    <n v="5237"/>
    <n v="1700"/>
    <m/>
    <n v="1286"/>
    <n v="0"/>
    <n v="2986"/>
    <n v="-2251"/>
    <s v="1. Devisit"/>
    <m/>
    <n v="2251"/>
    <n v="0"/>
    <n v="0"/>
    <x v="0"/>
    <n v="2251"/>
    <n v="1400"/>
    <s v="3. RKB di Schedule"/>
    <m/>
    <n v="2251"/>
    <n v="0"/>
    <n v="2723.72"/>
    <n v="6131093.7199999997"/>
  </r>
  <r>
    <x v="0"/>
    <s v="Agustus"/>
    <s v="RM-YAM-ICT-SC-0007"/>
    <s v=""/>
    <s v="JOINT METAL YMT R"/>
    <n v="3984"/>
    <n v="2375"/>
    <n v="1000"/>
    <n v="462"/>
    <n v="7821"/>
    <n v="8000"/>
    <m/>
    <n v="0"/>
    <n v="0"/>
    <n v="8000"/>
    <n v="179"/>
    <s v="2. Surplus"/>
    <m/>
    <n v="0"/>
    <n v="0"/>
    <n v="179"/>
    <x v="2"/>
    <n v="4000"/>
    <n v="4000"/>
    <s v="4. Schedule by Sisa PO/Stock"/>
    <m/>
    <n v="0"/>
    <n v="-1"/>
    <n v="1207.25"/>
    <n v="216097.75"/>
  </r>
  <r>
    <x v="0"/>
    <s v="Agustus"/>
    <s v="RM-YAM-ICT-SC-0006"/>
    <s v=""/>
    <s v="JOINT METAL YMT L"/>
    <n v="3984"/>
    <n v="2375"/>
    <n v="1000"/>
    <n v="462"/>
    <n v="7821"/>
    <n v="10000"/>
    <m/>
    <n v="0"/>
    <n v="0"/>
    <n v="10000"/>
    <n v="2179"/>
    <s v="2. Surplus"/>
    <m/>
    <n v="0"/>
    <n v="820"/>
    <n v="2999"/>
    <x v="2"/>
    <n v="4000"/>
    <n v="4000"/>
    <s v="4. Schedule by Sisa PO/Stock"/>
    <m/>
    <n v="820"/>
    <n v="-0.62368058742542454"/>
    <n v="1206.8399999999999"/>
    <n v="3619313.1599999997"/>
  </r>
  <r>
    <x v="0"/>
    <s v="Agustus"/>
    <s v="RM-COS-ICT-SC-0008"/>
    <s v=""/>
    <s v="SEAT JOINT METAL NEW COSMO R"/>
    <n v="8500"/>
    <n v="2048"/>
    <n v="1000"/>
    <n v="0"/>
    <n v="11548"/>
    <n v="0"/>
    <m/>
    <n v="380"/>
    <n v="0"/>
    <n v="380"/>
    <n v="-11168"/>
    <s v="1. Devisit"/>
    <m/>
    <n v="11168"/>
    <n v="3250"/>
    <n v="3250"/>
    <x v="1"/>
    <n v="11168"/>
    <n v="10000"/>
    <s v="3. RKB di Schedule"/>
    <m/>
    <n v="14418"/>
    <n v="0.29101002865329512"/>
    <n v="967.98"/>
    <n v="3145935"/>
  </r>
  <r>
    <x v="0"/>
    <s v="Agustus"/>
    <s v="RM-COS-ICT-SC-0007"/>
    <s v=""/>
    <s v="SEAT JOINT METAL NEW COSMO L"/>
    <n v="8500"/>
    <n v="2048"/>
    <n v="1000"/>
    <n v="0"/>
    <n v="11548"/>
    <n v="0"/>
    <m/>
    <n v="1000"/>
    <n v="0"/>
    <n v="1000"/>
    <n v="-10548"/>
    <s v="1. Devisit"/>
    <m/>
    <n v="10548"/>
    <n v="3630"/>
    <n v="3630"/>
    <x v="1"/>
    <n v="10548"/>
    <n v="8500"/>
    <s v="3. RKB di Schedule"/>
    <m/>
    <n v="14178"/>
    <n v="0.34414106939704209"/>
    <n v="1091.78"/>
    <n v="3963161.4"/>
  </r>
  <r>
    <x v="0"/>
    <s v="Agustus"/>
    <s v="RM-COS-ICT-SC-0005"/>
    <s v=""/>
    <s v="JOINT METAL-R FC-521"/>
    <n v="8500"/>
    <n v="2048"/>
    <n v="1000"/>
    <n v="0"/>
    <n v="11548"/>
    <n v="2000"/>
    <m/>
    <n v="1929"/>
    <n v="0"/>
    <n v="3929"/>
    <n v="-7619"/>
    <s v="1. Devisit"/>
    <m/>
    <n v="7619"/>
    <n v="3250"/>
    <n v="3250"/>
    <x v="1"/>
    <n v="7619"/>
    <n v="5571"/>
    <s v="3. RKB di Schedule"/>
    <m/>
    <n v="10869"/>
    <n v="0.42656516603228772"/>
    <n v="2267.5"/>
    <n v="7369375"/>
  </r>
  <r>
    <x v="0"/>
    <s v="Agustus"/>
    <s v="RM-COS-ICT-SC-0004"/>
    <s v=""/>
    <s v="JOINT METAL-L FC-521"/>
    <n v="8500"/>
    <n v="2048"/>
    <n v="1000"/>
    <n v="0"/>
    <n v="11548"/>
    <n v="2000"/>
    <m/>
    <n v="200"/>
    <n v="0"/>
    <n v="2200"/>
    <n v="-9348"/>
    <s v="1. Devisit"/>
    <m/>
    <n v="9348"/>
    <n v="3630"/>
    <n v="3630"/>
    <x v="1"/>
    <n v="9348"/>
    <n v="7300"/>
    <s v="3. RKB di Schedule"/>
    <m/>
    <n v="12978"/>
    <n v="0.38831835686777921"/>
    <n v="965.75"/>
    <n v="3505672.5"/>
  </r>
  <r>
    <x v="0"/>
    <s v="Agustus"/>
    <s v="RM-CAL-ICT-SC-0003"/>
    <s v=""/>
    <s v="JOINT METAL CAL R"/>
    <n v="50"/>
    <n v="155"/>
    <m/>
    <n v="152"/>
    <n v="357"/>
    <n v="0"/>
    <m/>
    <n v="0"/>
    <n v="2273"/>
    <n v="2273"/>
    <n v="1916"/>
    <s v="2. Surplus"/>
    <m/>
    <n v="0"/>
    <n v="0"/>
    <n v="1916"/>
    <x v="2"/>
    <n v="0"/>
    <n v="0"/>
    <s v="5. None"/>
    <m/>
    <n v="0"/>
    <n v="-1"/>
    <n v="1177.28"/>
    <n v="2255668.48"/>
  </r>
  <r>
    <x v="0"/>
    <s v="Agustus"/>
    <s v="RM-CAL-ICT-SC-0002"/>
    <s v=""/>
    <s v="JOINT METAL CAL L"/>
    <n v="50"/>
    <n v="155"/>
    <m/>
    <n v="152"/>
    <n v="357"/>
    <n v="100"/>
    <m/>
    <n v="0"/>
    <n v="2573"/>
    <n v="2673"/>
    <n v="2316"/>
    <s v="2. Surplus"/>
    <m/>
    <n v="0"/>
    <n v="0"/>
    <n v="2316"/>
    <x v="2"/>
    <n v="0"/>
    <n v="0"/>
    <s v="5. None"/>
    <m/>
    <n v="0"/>
    <n v="-1"/>
    <n v="1194.57"/>
    <n v="2766624.1199999996"/>
  </r>
  <r>
    <x v="0"/>
    <s v="Agustus"/>
    <s v="RM-CAL-ICT-SC-0005"/>
    <s v=""/>
    <s v="JOINT SEAT METRO/ DSG R"/>
    <n v="50"/>
    <n v="155"/>
    <m/>
    <n v="152"/>
    <n v="357"/>
    <n v="0"/>
    <m/>
    <n v="0"/>
    <n v="1029"/>
    <n v="1029"/>
    <n v="672"/>
    <s v="2. Surplus"/>
    <m/>
    <n v="0"/>
    <n v="0"/>
    <n v="672"/>
    <x v="2"/>
    <n v="0"/>
    <n v="0"/>
    <s v="5. None"/>
    <m/>
    <n v="0"/>
    <n v="-1"/>
    <n v="825.12"/>
    <n v="554480.64000000001"/>
  </r>
  <r>
    <x v="0"/>
    <s v="Agustus"/>
    <s v="RM-CAL-ICT-SC-0004"/>
    <s v=""/>
    <s v="JOINT SEAT METRO/ DSG L"/>
    <n v="50"/>
    <n v="155"/>
    <m/>
    <n v="152"/>
    <n v="357"/>
    <n v="0"/>
    <m/>
    <n v="0"/>
    <n v="1773"/>
    <n v="1773"/>
    <n v="1416"/>
    <s v="2. Surplus"/>
    <m/>
    <n v="0"/>
    <n v="0"/>
    <n v="1416"/>
    <x v="2"/>
    <n v="0"/>
    <n v="0"/>
    <s v="5. None"/>
    <m/>
    <n v="0"/>
    <n v="-1"/>
    <n v="825.12"/>
    <n v="1168369.92"/>
  </r>
  <r>
    <x v="0"/>
    <s v="Agustus"/>
    <s v="SF-YAM-ICT-SC-0003"/>
    <s v=""/>
    <s v="BACK REST YAMATO"/>
    <n v="3984"/>
    <n v="2375"/>
    <n v="1000"/>
    <n v="462"/>
    <n v="7821"/>
    <n v="0"/>
    <m/>
    <n v="3923"/>
    <n v="0"/>
    <n v="3923"/>
    <n v="-3898"/>
    <s v="1. Devisit"/>
    <m/>
    <n v="3898"/>
    <n v="0"/>
    <n v="0"/>
    <x v="0"/>
    <n v="6300"/>
    <n v="6300"/>
    <s v="3. RKB di Schedule"/>
    <m/>
    <n v="3898"/>
    <n v="0"/>
    <n v="8335.14"/>
    <n v="32490375.719999999"/>
  </r>
  <r>
    <x v="0"/>
    <s v="Agustus"/>
    <s v="RM-YAM-ICT-SC-0001"/>
    <s v=""/>
    <s v="BRACKET"/>
    <n v="4020"/>
    <n v="2300"/>
    <n v="500"/>
    <n v="117"/>
    <n v="6937"/>
    <n v="3100"/>
    <m/>
    <n v="0"/>
    <n v="0"/>
    <n v="3100"/>
    <n v="-3837"/>
    <s v="1. Devisit"/>
    <m/>
    <n v="3837"/>
    <n v="0"/>
    <n v="0"/>
    <x v="0"/>
    <n v="4037"/>
    <n v="4037"/>
    <s v="3. RKB di Schedule"/>
    <m/>
    <n v="3837"/>
    <n v="0"/>
    <n v="85000"/>
    <n v="326145000"/>
  </r>
  <r>
    <x v="0"/>
    <s v="Agustus"/>
    <s v="RM-YAM-ICT-SC-0008"/>
    <s v=""/>
    <s v="TABLE SUPPORT"/>
    <n v="4020"/>
    <n v="2300"/>
    <n v="500"/>
    <n v="117"/>
    <n v="6937"/>
    <n v="3205"/>
    <m/>
    <n v="0"/>
    <n v="0"/>
    <n v="3205"/>
    <n v="-3732"/>
    <s v="1. Devisit"/>
    <m/>
    <n v="3732"/>
    <n v="0"/>
    <n v="0"/>
    <x v="0"/>
    <n v="4432"/>
    <n v="4432"/>
    <s v="3. RKB di Schedule"/>
    <m/>
    <n v="3732"/>
    <n v="0"/>
    <n v="788.36"/>
    <n v="2942159.52"/>
  </r>
  <r>
    <x v="0"/>
    <s v="Agustus"/>
    <s v="RM-COS-ICT-SC-0010"/>
    <s v=""/>
    <s v="PIPE SUPPORT COSMO R"/>
    <n v="0"/>
    <n v="0"/>
    <m/>
    <n v="0"/>
    <n v="0"/>
    <n v="0"/>
    <m/>
    <n v="0"/>
    <n v="64"/>
    <n v="64"/>
    <n v="64"/>
    <s v="2. Surplus"/>
    <m/>
    <n v="0"/>
    <n v="0"/>
    <n v="64"/>
    <x v="3"/>
    <n v="0"/>
    <n v="0"/>
    <s v="5. None"/>
    <m/>
    <n v="0"/>
    <n v="-1"/>
    <n v="286.97000000000003"/>
    <n v="18366.080000000002"/>
  </r>
  <r>
    <x v="0"/>
    <s v="Agustus"/>
    <s v="RM-COS-ICT-SC-0009"/>
    <s v=""/>
    <s v="PIPE SUPPORT COSMO L"/>
    <n v="0"/>
    <n v="0"/>
    <m/>
    <n v="0"/>
    <n v="0"/>
    <n v="0"/>
    <m/>
    <n v="0"/>
    <n v="64"/>
    <n v="64"/>
    <n v="64"/>
    <s v="2. Surplus"/>
    <m/>
    <n v="0"/>
    <n v="0"/>
    <n v="64"/>
    <x v="3"/>
    <n v="0"/>
    <n v="0"/>
    <s v="5. None"/>
    <m/>
    <n v="0"/>
    <n v="-1"/>
    <n v="829.02"/>
    <n v="53057.279999999999"/>
  </r>
  <r>
    <x v="0"/>
    <s v="Agustus"/>
    <s v="RM-DAI-ICT-SC-0003"/>
    <s v=""/>
    <s v="JOINT PIPE DAISHOGUN"/>
    <n v="50"/>
    <n v="155"/>
    <m/>
    <n v="2"/>
    <n v="207"/>
    <n v="108"/>
    <m/>
    <n v="0"/>
    <n v="120"/>
    <n v="228"/>
    <n v="21"/>
    <s v="2. Surplus"/>
    <m/>
    <n v="0"/>
    <n v="110"/>
    <n v="131"/>
    <x v="2"/>
    <n v="200"/>
    <n v="200"/>
    <s v="4. Schedule by Sisa PO/Stock"/>
    <m/>
    <n v="110"/>
    <n v="4.2380952380952381"/>
    <n v="2427.81"/>
    <n v="318043.11"/>
  </r>
  <r>
    <x v="0"/>
    <s v="Agustus"/>
    <s v="RM-CAE-ICT-SC-0002"/>
    <s v=""/>
    <s v="SEAT HOLDER CAESAR RO"/>
    <n v="9002"/>
    <n v="3354"/>
    <n v="500"/>
    <n v="3060"/>
    <n v="15916"/>
    <n v="22000"/>
    <m/>
    <n v="2596"/>
    <n v="5000"/>
    <n v="29596"/>
    <n v="13680"/>
    <s v="2. Surplus"/>
    <m/>
    <n v="0"/>
    <n v="0"/>
    <n v="13680"/>
    <x v="2"/>
    <n v="0"/>
    <n v="0"/>
    <s v="5. None"/>
    <m/>
    <n v="0"/>
    <n v="-1"/>
    <n v="413.61"/>
    <n v="5658184.7999999998"/>
  </r>
  <r>
    <x v="0"/>
    <s v="Agustus"/>
    <s v="RM-CAL-ICT-SC-0001"/>
    <s v=""/>
    <s v="PONT PIPA 18.0 X 1.0 X 132"/>
    <n v="100"/>
    <n v="310"/>
    <m/>
    <n v="304"/>
    <n v="714"/>
    <n v="0"/>
    <m/>
    <n v="0"/>
    <n v="5081"/>
    <n v="5081"/>
    <n v="4367"/>
    <s v="2. Surplus"/>
    <m/>
    <n v="0"/>
    <n v="0"/>
    <n v="4367"/>
    <x v="2"/>
    <n v="0"/>
    <n v="0"/>
    <s v="5. None"/>
    <m/>
    <n v="0"/>
    <n v="-1"/>
    <n v="1421.81"/>
    <n v="6209044.2699999996"/>
  </r>
  <r>
    <x v="0"/>
    <s v="Agustus"/>
    <s v="SF-YAS-ICT-SC-0001"/>
    <s v=""/>
    <s v="BACK REST YASUKA"/>
    <n v="10"/>
    <n v="20"/>
    <m/>
    <n v="0"/>
    <n v="30"/>
    <n v="0"/>
    <m/>
    <n v="0"/>
    <n v="0"/>
    <n v="0"/>
    <n v="-30"/>
    <s v="1. Devisit"/>
    <m/>
    <n v="30"/>
    <n v="50"/>
    <n v="50"/>
    <x v="1"/>
    <n v="30"/>
    <n v="30"/>
    <s v="3. RKB di Schedule"/>
    <m/>
    <n v="80"/>
    <n v="1.6666666666666667"/>
    <n v="3664.21"/>
    <n v="183210.5"/>
  </r>
  <r>
    <x v="0"/>
    <s v="Agustus"/>
    <s v="SF-YAS-ICT-SC-0002"/>
    <s v=""/>
    <s v="BACK REST YASUKA TANPA EMBOSS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584.15"/>
    <n v="0"/>
  </r>
  <r>
    <x v="0"/>
    <s v="Agustus"/>
    <s v="RM-YAS-ICT-SC-0003"/>
    <s v=""/>
    <s v="REINFORCE YASUKA SLIDING R"/>
    <n v="10"/>
    <n v="20"/>
    <m/>
    <n v="0"/>
    <n v="30"/>
    <n v="0"/>
    <m/>
    <n v="0"/>
    <n v="0"/>
    <n v="0"/>
    <n v="-30"/>
    <s v="1. Devisit"/>
    <m/>
    <n v="30"/>
    <n v="100"/>
    <n v="100"/>
    <x v="1"/>
    <n v="30"/>
    <n v="10"/>
    <s v="3. RKB di Schedule"/>
    <m/>
    <n v="130"/>
    <n v="3.3333333333333335"/>
    <n v="56400.92"/>
    <n v="5640092"/>
  </r>
  <r>
    <x v="0"/>
    <s v="Agustus"/>
    <s v="RM-YAS-ICT-SC-0002"/>
    <s v=""/>
    <s v="REINFORCE YASUKA SLIDING L"/>
    <n v="10"/>
    <n v="20"/>
    <m/>
    <n v="0"/>
    <n v="30"/>
    <n v="550"/>
    <m/>
    <n v="0"/>
    <n v="0"/>
    <n v="550"/>
    <n v="520"/>
    <s v="2. Surplus"/>
    <m/>
    <n v="0"/>
    <n v="0"/>
    <n v="520"/>
    <x v="2"/>
    <n v="0"/>
    <n v="0"/>
    <s v="5. None"/>
    <m/>
    <n v="0"/>
    <n v="-1"/>
    <n v="849.9"/>
    <n v="441948"/>
  </r>
  <r>
    <x v="0"/>
    <s v="Agustus"/>
    <s v="RM-YAS-ICT-SC-0004"/>
    <s v=""/>
    <s v="SLIDING PIPE YASUKA"/>
    <n v="20"/>
    <n v="40"/>
    <m/>
    <n v="0"/>
    <n v="60"/>
    <n v="250"/>
    <m/>
    <n v="0"/>
    <n v="0"/>
    <n v="250"/>
    <n v="190"/>
    <s v="2. Surplus"/>
    <m/>
    <n v="0"/>
    <n v="0"/>
    <n v="190"/>
    <x v="2"/>
    <n v="0"/>
    <n v="0"/>
    <s v="5. None"/>
    <m/>
    <n v="0"/>
    <n v="-1"/>
    <n v="1809"/>
    <n v="343710"/>
  </r>
  <r>
    <x v="0"/>
    <s v="Agustus"/>
    <s v="RM-FLO-ICT-SC-0001"/>
    <s v=""/>
    <s v="MAIN SEAT FLORA"/>
    <n v="233"/>
    <n v="526"/>
    <n v="100"/>
    <n v="0"/>
    <n v="859"/>
    <n v="51"/>
    <m/>
    <n v="0"/>
    <n v="0"/>
    <n v="51"/>
    <n v="-808"/>
    <s v="1. Devisit"/>
    <m/>
    <n v="808"/>
    <n v="0"/>
    <n v="0"/>
    <x v="0"/>
    <n v="282"/>
    <n v="54"/>
    <s v="3. RKB di Schedule"/>
    <m/>
    <n v="808"/>
    <n v="0"/>
    <n v="19926.79"/>
    <n v="16100846.32"/>
  </r>
  <r>
    <x v="0"/>
    <s v="Agustus"/>
    <s v="RM-FLO-ICT-SC-0005"/>
    <s v=""/>
    <s v="MAIN SEAT FLORA TANPA EMBOS"/>
    <n v="0"/>
    <n v="0"/>
    <m/>
    <n v="0"/>
    <n v="0"/>
    <n v="0"/>
    <m/>
    <n v="0"/>
    <n v="0"/>
    <n v="0"/>
    <n v="0"/>
    <s v="3. None"/>
    <m/>
    <n v="0"/>
    <n v="383"/>
    <n v="383"/>
    <x v="3"/>
    <n v="0"/>
    <n v="0"/>
    <s v="5. None"/>
    <m/>
    <n v="383"/>
    <e v="#DIV/0!"/>
    <n v="12878.14"/>
    <n v="4932327.62"/>
  </r>
  <r>
    <x v="0"/>
    <s v="Agustus"/>
    <s v="RM-ECH-ICT-SC-0001"/>
    <s v=""/>
    <s v="HOLDER BACK EDU"/>
    <n v="14080"/>
    <n v="1116"/>
    <n v="1000"/>
    <n v="7294"/>
    <n v="23490"/>
    <n v="830"/>
    <m/>
    <n v="0"/>
    <n v="0"/>
    <n v="830"/>
    <n v="-22660"/>
    <s v="1. Devisit"/>
    <m/>
    <n v="22660"/>
    <n v="6881"/>
    <n v="6881"/>
    <x v="1"/>
    <n v="19544"/>
    <n v="18837"/>
    <s v="3. RKB di Schedule"/>
    <m/>
    <n v="29541"/>
    <n v="0.30366284201235655"/>
    <n v="2668.75"/>
    <n v="18363668.75"/>
  </r>
  <r>
    <x v="0"/>
    <s v="Agustus"/>
    <s v="RM-ECH-ICT-SC-0002"/>
    <s v=""/>
    <s v="HOLDER TABLE EDU"/>
    <n v="45140"/>
    <n v="2244"/>
    <n v="1000"/>
    <n v="11088"/>
    <n v="59472"/>
    <n v="5500"/>
    <m/>
    <n v="3076"/>
    <n v="2000"/>
    <n v="10576"/>
    <n v="-48896"/>
    <s v="1. Devisit"/>
    <m/>
    <n v="48896"/>
    <n v="512"/>
    <n v="512"/>
    <x v="1"/>
    <n v="46652"/>
    <n v="46600"/>
    <s v="3. RKB di Schedule"/>
    <m/>
    <n v="49408"/>
    <n v="1.0471204188481676E-2"/>
    <n v="604.4"/>
    <n v="309452.79999999999"/>
  </r>
  <r>
    <x v="0"/>
    <s v="Agustus"/>
    <s v="RM-ECH-ICT-SC-0004"/>
    <s v=""/>
    <s v="SEAT JOINT PIPE EDU"/>
    <n v="32"/>
    <n v="169"/>
    <m/>
    <n v="0"/>
    <n v="201"/>
    <n v="431"/>
    <m/>
    <n v="0"/>
    <n v="0"/>
    <n v="431"/>
    <n v="230"/>
    <s v="2. Surplus"/>
    <m/>
    <n v="0"/>
    <n v="0"/>
    <n v="230"/>
    <x v="2"/>
    <n v="0"/>
    <n v="0"/>
    <s v="5. None"/>
    <m/>
    <n v="0"/>
    <n v="-1"/>
    <n v="4304"/>
    <n v="989920"/>
  </r>
  <r>
    <x v="0"/>
    <s v="Agustus"/>
    <s v="RM-SAK-ICT-SC-0004"/>
    <s v=""/>
    <s v="PLATE SAKATA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7637.61"/>
    <n v="0"/>
  </r>
  <r>
    <x v="0"/>
    <s v="Agustus"/>
    <s v="RM-SAK-ICT-SC-0001"/>
    <s v=""/>
    <s v="PLAIN WASHER SAKATA"/>
    <n v="0"/>
    <n v="0"/>
    <m/>
    <n v="0"/>
    <n v="0"/>
    <n v="4400"/>
    <m/>
    <n v="0"/>
    <n v="0"/>
    <n v="4400"/>
    <n v="4400"/>
    <s v="2. Surplus"/>
    <m/>
    <n v="0"/>
    <n v="0"/>
    <n v="4400"/>
    <x v="3"/>
    <n v="0"/>
    <n v="0"/>
    <s v="5. None"/>
    <m/>
    <n v="0"/>
    <n v="-1"/>
    <n v="114.01"/>
    <n v="501644"/>
  </r>
  <r>
    <x v="0"/>
    <s v="Agustus"/>
    <s v="SF-VIS-ICT-SC-0002"/>
    <s v=""/>
    <s v="ANGLE PLATE VISTA TAP"/>
    <n v="256"/>
    <n v="252"/>
    <n v="50"/>
    <n v="248"/>
    <n v="806"/>
    <n v="500"/>
    <m/>
    <n v="0"/>
    <n v="724"/>
    <n v="1224"/>
    <n v="418"/>
    <s v="2. Surplus"/>
    <m/>
    <n v="0"/>
    <n v="0"/>
    <n v="418"/>
    <x v="2"/>
    <n v="0"/>
    <n v="0"/>
    <s v="5. None"/>
    <m/>
    <n v="0"/>
    <n v="-1"/>
    <n v="2115.89"/>
    <n v="884442.0199999999"/>
  </r>
  <r>
    <x v="0"/>
    <s v="Agustus"/>
    <s v="SF-VIS-ICT-SC-0001"/>
    <s v=""/>
    <s v="ANGLE PLATE VISTA POLOS"/>
    <n v="116"/>
    <n v="16"/>
    <m/>
    <n v="64"/>
    <n v="196"/>
    <n v="2740"/>
    <m/>
    <n v="0"/>
    <n v="0"/>
    <n v="2740"/>
    <n v="2544"/>
    <s v="2. Surplus"/>
    <m/>
    <n v="0"/>
    <n v="0"/>
    <n v="2544"/>
    <x v="2"/>
    <n v="0"/>
    <n v="0"/>
    <s v="5. None"/>
    <m/>
    <n v="0"/>
    <n v="-1"/>
    <n v="1632.53"/>
    <n v="4153156.32"/>
  </r>
  <r>
    <x v="0"/>
    <s v="Agustus"/>
    <s v="RM-VIS-ICT-SC-0003"/>
    <s v=""/>
    <s v="S/B HOLDER"/>
    <n v="11515"/>
    <n v="1222"/>
    <n v="1000"/>
    <n v="12738"/>
    <n v="26475"/>
    <n v="2000"/>
    <m/>
    <n v="7738"/>
    <n v="3000"/>
    <n v="12738"/>
    <n v="-13737"/>
    <s v="1. Devisit"/>
    <m/>
    <n v="13737"/>
    <n v="0"/>
    <n v="0"/>
    <x v="0"/>
    <n v="18000"/>
    <n v="18000"/>
    <s v="3. RKB di Schedule"/>
    <m/>
    <n v="13737"/>
    <n v="0"/>
    <n v="514.14"/>
    <n v="7062741.1799999997"/>
  </r>
  <r>
    <x v="0"/>
    <s v="Agustus"/>
    <s v="RM-VIS-ICT-SC-0001"/>
    <s v=""/>
    <s v="ROSSET WASHER BARU"/>
    <n v="840"/>
    <n v="196"/>
    <n v="50"/>
    <n v="1992"/>
    <n v="3078"/>
    <n v="19426"/>
    <m/>
    <n v="0"/>
    <n v="0"/>
    <n v="19426"/>
    <n v="16348"/>
    <s v="2. Surplus"/>
    <m/>
    <n v="0"/>
    <n v="0"/>
    <n v="16348"/>
    <x v="2"/>
    <n v="0"/>
    <n v="0"/>
    <s v="5. None"/>
    <m/>
    <n v="0"/>
    <n v="-1"/>
    <n v="112.27"/>
    <n v="1835389.96"/>
  </r>
  <r>
    <x v="0"/>
    <s v="Agustus"/>
    <s v="RM-YAS-ICT-SC-0001"/>
    <s v=""/>
    <s v="CUP WASHER CF-04"/>
    <n v="310"/>
    <n v="330"/>
    <m/>
    <n v="304"/>
    <n v="944"/>
    <n v="28249"/>
    <m/>
    <n v="0"/>
    <n v="0"/>
    <n v="28249"/>
    <n v="27305"/>
    <s v="2. Surplus"/>
    <m/>
    <n v="0"/>
    <n v="0"/>
    <n v="27305"/>
    <x v="2"/>
    <n v="0"/>
    <n v="0"/>
    <s v="5. None"/>
    <m/>
    <n v="0"/>
    <n v="-1"/>
    <n v="188.68"/>
    <n v="5151907.4000000004"/>
  </r>
  <r>
    <x v="0"/>
    <s v="Agustus"/>
    <s v="RM-DAI-ICT-SC-0005"/>
    <s v=""/>
    <s v="PLAIN WASHER CF-0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38.96"/>
    <n v="0"/>
  </r>
  <r>
    <x v="0"/>
    <s v="Agustus"/>
    <s v="RM-850-ICT-SC-0005"/>
    <s v=""/>
    <s v="PLAIN WASHER NA"/>
    <n v="16"/>
    <n v="0"/>
    <m/>
    <n v="136"/>
    <n v="152"/>
    <n v="2385"/>
    <m/>
    <n v="0"/>
    <n v="0"/>
    <n v="2385"/>
    <n v="2233"/>
    <s v="2. Surplus"/>
    <m/>
    <n v="0"/>
    <n v="0"/>
    <n v="2233"/>
    <x v="2"/>
    <n v="0"/>
    <n v="0"/>
    <s v="5. None"/>
    <m/>
    <n v="0"/>
    <n v="-1"/>
    <n v="127.63"/>
    <n v="284997.78999999998"/>
  </r>
  <r>
    <x v="0"/>
    <s v="Agustus"/>
    <s v="RM-850-ICT-SC-0017"/>
    <s v=""/>
    <s v="WASHER"/>
    <n v="17537"/>
    <n v="4096"/>
    <n v="2000"/>
    <n v="7590"/>
    <n v="31223"/>
    <n v="2000"/>
    <m/>
    <n v="0"/>
    <n v="0"/>
    <n v="2000"/>
    <n v="-29223"/>
    <s v="1. Devisit"/>
    <m/>
    <n v="29223"/>
    <n v="6500"/>
    <n v="6500"/>
    <x v="1"/>
    <n v="30127"/>
    <n v="30127"/>
    <s v="3. RKB di Schedule"/>
    <m/>
    <n v="35723"/>
    <n v="0.22242753995140813"/>
    <n v="163.46"/>
    <n v="1062490"/>
  </r>
  <r>
    <x v="0"/>
    <s v="Agustus"/>
    <s v="RM-CAV-ICT-SC-0003"/>
    <s v=""/>
    <s v="PLATE CAVIS DEPAN"/>
    <n v="202"/>
    <n v="45"/>
    <n v="50"/>
    <n v="462"/>
    <n v="759"/>
    <n v="190"/>
    <m/>
    <n v="462"/>
    <n v="0"/>
    <n v="652"/>
    <n v="-107"/>
    <s v="1. Devisit"/>
    <m/>
    <n v="107"/>
    <n v="0"/>
    <n v="0"/>
    <x v="0"/>
    <n v="107"/>
    <n v="0"/>
    <s v="3. RKB di Schedule"/>
    <m/>
    <n v="107"/>
    <n v="0"/>
    <n v="8191.58"/>
    <n v="876499.05999999994"/>
  </r>
  <r>
    <x v="0"/>
    <s v="Agustus"/>
    <s v="RM-CAV-ICT-SC-0001"/>
    <s v=""/>
    <s v="PLATE CAVIS BELAKANG"/>
    <n v="202"/>
    <n v="45"/>
    <n v="50"/>
    <n v="462"/>
    <n v="759"/>
    <n v="350"/>
    <m/>
    <n v="462"/>
    <n v="0"/>
    <n v="812"/>
    <n v="53"/>
    <s v="2. Surplus"/>
    <m/>
    <n v="0"/>
    <n v="0"/>
    <n v="53"/>
    <x v="2"/>
    <n v="0"/>
    <n v="0"/>
    <s v="5. None"/>
    <m/>
    <n v="0"/>
    <n v="-1"/>
    <n v="8157.01"/>
    <n v="432321.53"/>
  </r>
  <r>
    <x v="0"/>
    <s v="Agustus"/>
    <s v="RM-SAN-ICT-SC-0003"/>
    <s v=""/>
    <s v="LEG JOINT PIPE 404"/>
    <n v="1188"/>
    <n v="268"/>
    <n v="200"/>
    <n v="896"/>
    <n v="2552"/>
    <n v="0"/>
    <m/>
    <n v="896"/>
    <n v="0"/>
    <n v="896"/>
    <n v="-1656"/>
    <s v="1. Devisit"/>
    <m/>
    <n v="1656"/>
    <n v="760"/>
    <n v="760"/>
    <x v="1"/>
    <n v="1656"/>
    <n v="1839"/>
    <s v="3. RKB di Schedule"/>
    <m/>
    <n v="2416"/>
    <n v="0.45893719806763283"/>
    <n v="2741.01"/>
    <n v="2083167.6"/>
  </r>
  <r>
    <x v="0"/>
    <s v="Agustus"/>
    <s v="RM-SAN-ICT-SC-0002"/>
    <s v=""/>
    <s v="HOLDER PLATE ARM PIPE CM-350"/>
    <n v="72"/>
    <n v="0"/>
    <m/>
    <n v="0"/>
    <n v="72"/>
    <n v="100"/>
    <m/>
    <n v="0"/>
    <n v="0"/>
    <n v="100"/>
    <n v="28"/>
    <s v="2. Surplus"/>
    <m/>
    <n v="0"/>
    <n v="0"/>
    <n v="28"/>
    <x v="2"/>
    <n v="0"/>
    <n v="0"/>
    <s v="5. None"/>
    <m/>
    <n v="0"/>
    <n v="-1"/>
    <n v="719.92"/>
    <n v="20157.759999999998"/>
  </r>
  <r>
    <x v="0"/>
    <s v="Agustus"/>
    <s v="RM-KAS-ICT-SC-0001"/>
    <s v=""/>
    <s v="HOLDER PLATE MGC"/>
    <n v="0"/>
    <n v="0"/>
    <m/>
    <n v="4"/>
    <n v="4"/>
    <n v="200"/>
    <m/>
    <n v="0"/>
    <n v="0"/>
    <n v="200"/>
    <n v="196"/>
    <s v="2. Surplus"/>
    <m/>
    <n v="0"/>
    <n v="0"/>
    <n v="196"/>
    <x v="2"/>
    <n v="0"/>
    <n v="0"/>
    <s v="5. None"/>
    <m/>
    <n v="0"/>
    <n v="-1"/>
    <n v="2572.5500000000002"/>
    <n v="504219.80000000005"/>
  </r>
  <r>
    <x v="0"/>
    <s v="Agustus"/>
    <s v="RM-YUK-ICT-SC-0001"/>
    <s v=""/>
    <s v="HOLDER PLATE MGZ"/>
    <n v="2200"/>
    <n v="48"/>
    <n v="200"/>
    <n v="0"/>
    <n v="2448"/>
    <n v="1433"/>
    <m/>
    <n v="0"/>
    <n v="0"/>
    <n v="1433"/>
    <n v="-1015"/>
    <s v="1. Devisit"/>
    <m/>
    <n v="1015"/>
    <n v="0"/>
    <n v="0"/>
    <x v="0"/>
    <n v="1015"/>
    <n v="967"/>
    <s v="3. RKB di Schedule"/>
    <m/>
    <n v="1015"/>
    <n v="0"/>
    <n v="2398.6999999999998"/>
    <n v="2434680.5"/>
  </r>
  <r>
    <x v="0"/>
    <s v="Agustus"/>
    <s v="SF-COZ-ICT-SC-0001"/>
    <s v=""/>
    <s v="BACK HOLDER MC-561"/>
    <n v="0"/>
    <n v="240"/>
    <m/>
    <n v="3560"/>
    <n v="3800"/>
    <n v="4700"/>
    <m/>
    <n v="0"/>
    <n v="0"/>
    <n v="4700"/>
    <n v="900"/>
    <s v="2. Surplus"/>
    <m/>
    <n v="0"/>
    <n v="4870"/>
    <n v="5770"/>
    <x v="2"/>
    <n v="0"/>
    <n v="0"/>
    <s v="5. None"/>
    <m/>
    <n v="4870"/>
    <n v="4.4111111111111114"/>
    <n v="968.37"/>
    <n v="5587494.9000000004"/>
  </r>
  <r>
    <x v="0"/>
    <s v="Agustus"/>
    <s v="RM-JAS-ICT-SC-0001"/>
    <s v=""/>
    <s v="LEG JOINT PLATE MC 101/111"/>
    <n v="104"/>
    <n v="0"/>
    <m/>
    <n v="360"/>
    <n v="464"/>
    <n v="420"/>
    <m/>
    <n v="0"/>
    <n v="0"/>
    <n v="420"/>
    <n v="-44"/>
    <s v="1. Devisit"/>
    <m/>
    <n v="44"/>
    <n v="0"/>
    <n v="0"/>
    <x v="0"/>
    <n v="44"/>
    <n v="44"/>
    <s v="3. RKB di Schedule"/>
    <m/>
    <n v="44"/>
    <n v="0"/>
    <n v="4236.1000000000004"/>
    <n v="186388.40000000002"/>
  </r>
  <r>
    <x v="0"/>
    <s v="Agustus"/>
    <s v="RM-JAS-ICT-SC-0002"/>
    <s v=""/>
    <s v="LEG JOINT PLATE MC-201/211"/>
    <n v="60"/>
    <n v="19"/>
    <m/>
    <n v="82"/>
    <n v="161"/>
    <n v="420"/>
    <m/>
    <n v="0"/>
    <n v="0"/>
    <n v="420"/>
    <n v="259"/>
    <s v="2. Surplus"/>
    <m/>
    <n v="0"/>
    <n v="0"/>
    <n v="259"/>
    <x v="2"/>
    <n v="0"/>
    <n v="0"/>
    <s v="5. None"/>
    <m/>
    <n v="0"/>
    <n v="-1"/>
    <n v="4133.2299999999996"/>
    <n v="1070506.5699999998"/>
  </r>
  <r>
    <x v="0"/>
    <s v="Agustus"/>
    <s v="RM-KTG-ICT-SC-0003"/>
    <s v=""/>
    <s v="COAK VERTIKAL"/>
    <n v="0"/>
    <n v="8"/>
    <m/>
    <n v="20"/>
    <n v="28"/>
    <n v="280"/>
    <m/>
    <n v="0"/>
    <n v="0"/>
    <n v="280"/>
    <n v="252"/>
    <s v="2. Surplus"/>
    <m/>
    <n v="0"/>
    <n v="0"/>
    <n v="252"/>
    <x v="2"/>
    <n v="0"/>
    <n v="0"/>
    <s v="5. None"/>
    <m/>
    <n v="0"/>
    <n v="-1"/>
    <n v="12151.23"/>
    <n v="3062109.96"/>
  </r>
  <r>
    <x v="0"/>
    <s v="Agustus"/>
    <s v="RM-KEI-ICT-SC-0002"/>
    <s v=""/>
    <s v="PLATE SHOES KEIKO"/>
    <n v="19336"/>
    <n v="0"/>
    <n v="1000"/>
    <n v="2588"/>
    <n v="22924"/>
    <n v="1700"/>
    <m/>
    <n v="730"/>
    <n v="70"/>
    <n v="2500"/>
    <n v="-20424"/>
    <s v="1. Devisit"/>
    <m/>
    <n v="20424"/>
    <n v="440"/>
    <n v="440"/>
    <x v="1"/>
    <n v="12924"/>
    <n v="10520"/>
    <s v="3. RKB di Schedule"/>
    <m/>
    <n v="20864"/>
    <n v="2.1543282412847631E-2"/>
    <n v="1920.29"/>
    <n v="844927.6"/>
  </r>
  <r>
    <x v="0"/>
    <s v="Agustus"/>
    <s v="RM-ET1-ICT-SC-0004"/>
    <s v=""/>
    <s v="CENTER PIPE ET"/>
    <n v="0"/>
    <n v="0"/>
    <m/>
    <n v="1"/>
    <n v="1"/>
    <n v="0"/>
    <m/>
    <n v="75"/>
    <n v="0"/>
    <n v="75"/>
    <n v="74"/>
    <s v="2. Surplus"/>
    <m/>
    <n v="0"/>
    <n v="0"/>
    <n v="74"/>
    <x v="2"/>
    <n v="0"/>
    <n v="0"/>
    <s v="5. None"/>
    <m/>
    <n v="0"/>
    <n v="-1"/>
    <n v="1361"/>
    <n v="100714"/>
  </r>
  <r>
    <x v="0"/>
    <s v="Agustus"/>
    <s v="RM-ET1-ICT-SC-0001"/>
    <s v=""/>
    <s v="CENTER BOX ET"/>
    <n v="0"/>
    <n v="0"/>
    <m/>
    <n v="1"/>
    <n v="1"/>
    <n v="110"/>
    <m/>
    <n v="0"/>
    <n v="0"/>
    <n v="110"/>
    <n v="109"/>
    <s v="2. Surplus"/>
    <m/>
    <n v="0"/>
    <n v="0"/>
    <n v="109"/>
    <x v="2"/>
    <n v="0"/>
    <n v="0"/>
    <s v="5. None"/>
    <m/>
    <n v="0"/>
    <n v="-1"/>
    <n v="24766.83"/>
    <n v="2699584.47"/>
  </r>
  <r>
    <x v="0"/>
    <s v="Agustus"/>
    <s v="RM-ET1-ICT-SC-0011"/>
    <s v=""/>
    <s v="PLATE IN CENTER BOX / HINANI"/>
    <n v="0"/>
    <n v="0"/>
    <m/>
    <n v="1"/>
    <n v="1"/>
    <n v="147"/>
    <m/>
    <n v="0"/>
    <n v="0"/>
    <n v="147"/>
    <n v="146"/>
    <s v="2. Surplus"/>
    <m/>
    <n v="0"/>
    <n v="0"/>
    <n v="146"/>
    <x v="2"/>
    <n v="0"/>
    <n v="0"/>
    <s v="5. None"/>
    <m/>
    <n v="0"/>
    <n v="-1"/>
    <n v="3010.56"/>
    <n v="439541.76000000001"/>
  </r>
  <r>
    <x v="0"/>
    <s v="Agustus"/>
    <s v="RM-ET1-ICT-SC-0005"/>
    <s v=""/>
    <s v="CONNED TUBE UK.30 ET"/>
    <n v="0"/>
    <n v="0"/>
    <m/>
    <n v="1"/>
    <n v="1"/>
    <n v="129"/>
    <m/>
    <n v="0"/>
    <n v="0"/>
    <n v="129"/>
    <n v="128"/>
    <s v="2. Surplus"/>
    <m/>
    <n v="0"/>
    <n v="0"/>
    <n v="128"/>
    <x v="2"/>
    <n v="0"/>
    <n v="0"/>
    <s v="5. None"/>
    <m/>
    <n v="0"/>
    <n v="-1"/>
    <n v="654.97"/>
    <n v="83836.160000000003"/>
  </r>
  <r>
    <x v="0"/>
    <s v="Agustus"/>
    <s v="RM-ET1-ICT-SC-0002"/>
    <s v=""/>
    <s v="PLAIN WASHER ET"/>
    <n v="0"/>
    <n v="0"/>
    <m/>
    <n v="1"/>
    <n v="1"/>
    <n v="297"/>
    <m/>
    <n v="0"/>
    <n v="0"/>
    <n v="297"/>
    <n v="296"/>
    <s v="2. Surplus"/>
    <m/>
    <n v="0"/>
    <n v="5"/>
    <n v="301"/>
    <x v="2"/>
    <n v="0"/>
    <n v="0"/>
    <s v="5. None"/>
    <m/>
    <n v="5"/>
    <n v="-0.98310810810810811"/>
    <n v="223.51"/>
    <n v="67276.509999999995"/>
  </r>
  <r>
    <x v="0"/>
    <s v="Agustus"/>
    <s v="RM-ET1-ICT-SC-0006"/>
    <s v=""/>
    <s v="PLATE AT BACK PIPE ET"/>
    <n v="0"/>
    <n v="0"/>
    <m/>
    <n v="1"/>
    <n v="1"/>
    <n v="220"/>
    <m/>
    <n v="0"/>
    <n v="0"/>
    <n v="220"/>
    <n v="219"/>
    <s v="2. Surplus"/>
    <m/>
    <n v="0"/>
    <n v="0"/>
    <n v="219"/>
    <x v="2"/>
    <n v="0"/>
    <n v="0"/>
    <s v="5. None"/>
    <m/>
    <n v="0"/>
    <n v="-1"/>
    <n v="3254.77"/>
    <n v="712794.63"/>
  </r>
  <r>
    <x v="0"/>
    <s v="Agustus"/>
    <s v="RM-ET1-ICT-SC-0008"/>
    <s v=""/>
    <s v="PLATE AT BACK REST ET"/>
    <n v="0"/>
    <n v="0"/>
    <m/>
    <n v="1"/>
    <n v="1"/>
    <n v="89"/>
    <m/>
    <n v="0"/>
    <n v="0"/>
    <n v="89"/>
    <n v="88"/>
    <s v="2. Surplus"/>
    <m/>
    <n v="0"/>
    <n v="0"/>
    <n v="88"/>
    <x v="2"/>
    <n v="0"/>
    <n v="0"/>
    <s v="5. None"/>
    <m/>
    <n v="0"/>
    <n v="-1"/>
    <n v="3349.5"/>
    <n v="294756"/>
  </r>
  <r>
    <x v="0"/>
    <s v="Agustus"/>
    <s v="RM-ET1-ICT-SC-0007"/>
    <s v=""/>
    <s v="ARM HOLDER ET"/>
    <n v="0"/>
    <n v="0"/>
    <m/>
    <n v="2"/>
    <n v="2"/>
    <n v="188"/>
    <m/>
    <n v="188"/>
    <n v="0"/>
    <n v="376"/>
    <n v="374"/>
    <s v="2. Surplus"/>
    <m/>
    <n v="0"/>
    <n v="0"/>
    <n v="374"/>
    <x v="2"/>
    <n v="0"/>
    <n v="0"/>
    <s v="5. None"/>
    <m/>
    <n v="0"/>
    <n v="-1"/>
    <n v="2462.12"/>
    <n v="920832.88"/>
  </r>
  <r>
    <x v="0"/>
    <s v="Agustus"/>
    <s v="RM-SAN-ICT-SC-0004"/>
    <s v=""/>
    <s v="PLATE STOPPER SEAT CT-371"/>
    <n v="2060"/>
    <n v="488"/>
    <n v="200"/>
    <n v="2852"/>
    <n v="5600"/>
    <n v="3000"/>
    <m/>
    <n v="0"/>
    <n v="0"/>
    <n v="3000"/>
    <n v="-2600"/>
    <s v="1. Devisit"/>
    <m/>
    <n v="2600"/>
    <n v="1430"/>
    <n v="1430"/>
    <x v="1"/>
    <n v="2600"/>
    <n v="2112"/>
    <s v="3. RKB di Schedule"/>
    <m/>
    <n v="4030"/>
    <n v="0.55000000000000004"/>
    <n v="868.48"/>
    <n v="1241926.4000000001"/>
  </r>
  <r>
    <x v="0"/>
    <s v="Agustus"/>
    <s v="RM-KTG-ICT-SC-0006"/>
    <s v=""/>
    <s v="BRACKET SEAT"/>
    <n v="66"/>
    <n v="696"/>
    <m/>
    <n v="832"/>
    <n v="1594"/>
    <n v="200"/>
    <m/>
    <n v="0"/>
    <n v="0"/>
    <n v="200"/>
    <n v="-1394"/>
    <s v="1. Devisit"/>
    <m/>
    <n v="1394"/>
    <n v="732"/>
    <n v="732"/>
    <x v="1"/>
    <n v="1394"/>
    <n v="689"/>
    <s v="3. RKB di Schedule"/>
    <m/>
    <n v="2126"/>
    <n v="0.52510760401721668"/>
    <n v="7808.04"/>
    <n v="5715485.2800000003"/>
  </r>
  <r>
    <x v="0"/>
    <s v="Agustus"/>
    <s v="RM-KTG-ICT-SC-0001"/>
    <s v=""/>
    <s v="BRACKET LEG"/>
    <n v="0"/>
    <n v="32"/>
    <m/>
    <n v="80"/>
    <n v="112"/>
    <n v="350"/>
    <m/>
    <n v="0"/>
    <n v="0"/>
    <n v="350"/>
    <n v="238"/>
    <s v="2. Surplus"/>
    <m/>
    <n v="0"/>
    <n v="0"/>
    <n v="238"/>
    <x v="2"/>
    <n v="0"/>
    <n v="0"/>
    <s v="5. None"/>
    <m/>
    <n v="0"/>
    <n v="-1"/>
    <n v="5874.33"/>
    <n v="1398090.54"/>
  </r>
  <r>
    <x v="0"/>
    <s v="Agustus"/>
    <s v="RM-ET1-ICT-SC-0013"/>
    <s v=""/>
    <s v="PLATE ON SHAFT ET"/>
    <n v="600"/>
    <n v="0"/>
    <n v="100"/>
    <n v="2161"/>
    <n v="2861"/>
    <n v="810"/>
    <m/>
    <n v="0"/>
    <n v="0"/>
    <n v="810"/>
    <n v="-2051"/>
    <s v="1. Devisit"/>
    <m/>
    <n v="2051"/>
    <n v="1451"/>
    <n v="1451"/>
    <x v="1"/>
    <n v="2051"/>
    <n v="600"/>
    <s v="3. RKB di Schedule"/>
    <m/>
    <n v="3502"/>
    <n v="0.70745977571916141"/>
    <n v="692.41"/>
    <n v="1004686.9099999999"/>
  </r>
  <r>
    <x v="0"/>
    <s v="Agustus"/>
    <s v="RM-KTG-ICT-SC-0010"/>
    <s v=""/>
    <s v="CLAMP FOR BRACKET SEAT"/>
    <n v="0"/>
    <n v="32"/>
    <m/>
    <n v="80"/>
    <n v="112"/>
    <n v="90"/>
    <m/>
    <n v="0"/>
    <n v="0"/>
    <n v="90"/>
    <n v="-22"/>
    <s v="1. Devisit"/>
    <m/>
    <n v="22"/>
    <n v="0"/>
    <n v="0"/>
    <x v="0"/>
    <n v="22"/>
    <n v="0"/>
    <s v="3. RKB di Schedule"/>
    <m/>
    <n v="22"/>
    <n v="0"/>
    <n v="2705.89"/>
    <n v="59529.579999999994"/>
  </r>
  <r>
    <x v="0"/>
    <s v="Agustus"/>
    <s v="RM-KTG-ICT-SC-0009"/>
    <s v=""/>
    <s v="CLAMP FOR BRACKET LEG"/>
    <n v="0"/>
    <n v="8"/>
    <m/>
    <n v="20"/>
    <n v="28"/>
    <n v="700"/>
    <m/>
    <n v="0"/>
    <n v="0"/>
    <n v="700"/>
    <n v="672"/>
    <s v="2. Surplus"/>
    <m/>
    <n v="0"/>
    <n v="0"/>
    <n v="672"/>
    <x v="2"/>
    <n v="0"/>
    <n v="0"/>
    <s v="5. None"/>
    <m/>
    <n v="0"/>
    <n v="-1"/>
    <n v="2791.46"/>
    <n v="1875861.12"/>
  </r>
  <r>
    <x v="0"/>
    <s v="Agustus"/>
    <s v="RM-KTG-ICT-SC-0014"/>
    <s v=""/>
    <s v="PLATE SUPPORT FOR LEG"/>
    <n v="1"/>
    <n v="16"/>
    <m/>
    <n v="40"/>
    <n v="57"/>
    <n v="270"/>
    <m/>
    <n v="0"/>
    <n v="0"/>
    <n v="270"/>
    <n v="213"/>
    <s v="2. Surplus"/>
    <m/>
    <n v="0"/>
    <n v="40"/>
    <n v="253"/>
    <x v="2"/>
    <n v="0"/>
    <n v="0"/>
    <s v="5. None"/>
    <m/>
    <n v="40"/>
    <n v="-0.81220657276995301"/>
    <n v="3061.72"/>
    <n v="774615.15999999992"/>
  </r>
  <r>
    <x v="0"/>
    <s v="Agustus"/>
    <s v="RM-MAN-ICT-SC-0001"/>
    <s v=""/>
    <s v="HORIZONTAL LEG PIPE UK 433"/>
    <n v="2968"/>
    <n v="0"/>
    <n v="100"/>
    <n v="376"/>
    <n v="3444"/>
    <n v="458"/>
    <m/>
    <n v="0"/>
    <n v="0"/>
    <n v="458"/>
    <n v="-2986"/>
    <s v="1. Devisit"/>
    <m/>
    <n v="2986"/>
    <n v="145"/>
    <n v="145"/>
    <x v="1"/>
    <n v="2986"/>
    <n v="2647"/>
    <s v="3. RKB di Schedule"/>
    <m/>
    <n v="3131"/>
    <n v="4.855994641661085E-2"/>
    <n v="7795.51"/>
    <n v="1130348.95"/>
  </r>
  <r>
    <x v="0"/>
    <s v="Agustus"/>
    <s v="RM-850-ICT-SC-0004"/>
    <s v=""/>
    <s v="SHAFT"/>
    <n v="0"/>
    <n v="0"/>
    <m/>
    <n v="0"/>
    <n v="0"/>
    <n v="90"/>
    <m/>
    <n v="84"/>
    <n v="0"/>
    <n v="174"/>
    <n v="174"/>
    <s v="2. Surplus"/>
    <m/>
    <n v="0"/>
    <n v="0"/>
    <n v="174"/>
    <x v="3"/>
    <n v="0"/>
    <n v="0"/>
    <s v="5. None"/>
    <m/>
    <n v="0"/>
    <n v="-1"/>
    <n v="5439"/>
    <n v="946386"/>
  </r>
  <r>
    <x v="0"/>
    <s v="Agustus"/>
    <s v="RM-850-ICT-SC-0015"/>
    <s v=""/>
    <s v="PLATE ON SHAFT 85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04.48"/>
    <n v="0"/>
  </r>
  <r>
    <x v="0"/>
    <s v="Agustus"/>
    <s v="RM-850-ICT-SC-0016"/>
    <s v=""/>
    <s v="PLATE ON SHAFT NCRN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63.04999999999995"/>
    <n v="0"/>
  </r>
  <r>
    <x v="0"/>
    <s v="Agustus"/>
    <s v="RM-850-ICT-SC-0003"/>
    <s v=""/>
    <s v="RING HOLDER"/>
    <n v="0"/>
    <n v="0"/>
    <m/>
    <n v="0"/>
    <n v="0"/>
    <n v="100"/>
    <m/>
    <n v="0"/>
    <n v="0"/>
    <n v="100"/>
    <n v="100"/>
    <s v="2. Surplus"/>
    <m/>
    <n v="0"/>
    <n v="0"/>
    <n v="100"/>
    <x v="3"/>
    <n v="0"/>
    <n v="0"/>
    <s v="5. None"/>
    <m/>
    <n v="0"/>
    <n v="-1"/>
    <n v="98.93"/>
    <n v="9893"/>
  </r>
  <r>
    <x v="0"/>
    <s v="Agustus"/>
    <s v="RM-850-ICT-SC-0019"/>
    <s v=""/>
    <s v="RING PLATE 2MM LUAR-22. DLM-13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9.64"/>
    <n v="0"/>
  </r>
  <r>
    <x v="0"/>
    <s v="Agustus"/>
    <s v="RM-HAN-ICT-SC-0001"/>
    <s v=""/>
    <s v="LEG JOINT PIPE TARO"/>
    <n v="360"/>
    <n v="0"/>
    <n v="100"/>
    <n v="2068"/>
    <n v="2528"/>
    <n v="0"/>
    <m/>
    <n v="1178"/>
    <n v="1800"/>
    <n v="2978"/>
    <n v="450"/>
    <s v="2. Surplus"/>
    <m/>
    <n v="0"/>
    <n v="650"/>
    <n v="1100"/>
    <x v="2"/>
    <n v="844"/>
    <n v="844"/>
    <s v="4. Schedule by Sisa PO/Stock"/>
    <m/>
    <n v="650"/>
    <n v="0.44444444444444442"/>
    <n v="2973.9"/>
    <n v="3271290"/>
  </r>
  <r>
    <x v="0"/>
    <s v="Agustus"/>
    <s v="RM-HAN-ICT-SC-0002"/>
    <s v=""/>
    <s v="HOLDER PLATE MG 300-400"/>
    <n v="360"/>
    <n v="0"/>
    <n v="200"/>
    <n v="1948"/>
    <n v="2508"/>
    <n v="0"/>
    <m/>
    <n v="700"/>
    <n v="1248"/>
    <n v="1948"/>
    <n v="-560"/>
    <s v="1. Devisit"/>
    <m/>
    <n v="560"/>
    <n v="0"/>
    <n v="0"/>
    <x v="0"/>
    <n v="560"/>
    <n v="560"/>
    <s v="3. RKB di Schedule"/>
    <m/>
    <n v="560"/>
    <n v="0"/>
    <n v="606.82000000000005"/>
    <n v="339819.2"/>
  </r>
  <r>
    <x v="0"/>
    <s v="Agustus"/>
    <s v="RM-OLI-ICT-SC-0003"/>
    <s v=""/>
    <s v="LEG JOINT PIPE OLIVE A"/>
    <n v="390"/>
    <n v="172"/>
    <n v="50"/>
    <n v="0"/>
    <n v="612"/>
    <n v="0"/>
    <m/>
    <n v="0"/>
    <n v="0"/>
    <n v="0"/>
    <n v="-612"/>
    <s v="1. Devisit"/>
    <m/>
    <n v="612"/>
    <n v="967"/>
    <n v="0"/>
    <x v="0"/>
    <n v="1597"/>
    <n v="1597"/>
    <s v="3. RKB di Schedule"/>
    <m/>
    <n v="1579"/>
    <n v="1.5800653594771241"/>
    <n v="3098.59"/>
    <n v="1896337.08"/>
  </r>
  <r>
    <x v="0"/>
    <s v="Agustus"/>
    <s v="RM-OLI-ICT-SC-0004"/>
    <s v=""/>
    <s v="LEG JOINT PIPE OLIVE U"/>
    <n v="0"/>
    <n v="96"/>
    <n v="30"/>
    <n v="220"/>
    <n v="346"/>
    <n v="0"/>
    <m/>
    <n v="0"/>
    <n v="0"/>
    <n v="0"/>
    <n v="-346"/>
    <s v="1. Devisit"/>
    <m/>
    <n v="346"/>
    <n v="250"/>
    <n v="0"/>
    <x v="0"/>
    <n v="346"/>
    <n v="0"/>
    <s v="3. RKB di Schedule"/>
    <m/>
    <n v="596"/>
    <n v="0.7225433526011561"/>
    <n v="2214"/>
    <n v="766044"/>
  </r>
  <r>
    <x v="0"/>
    <s v="Agustus"/>
    <s v="RM-OLI-ICT-SC-0009"/>
    <s v=""/>
    <s v="LEG PLATE SUPPORT OLIV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982.4"/>
    <n v="0"/>
  </r>
  <r>
    <x v="0"/>
    <s v="Agustus"/>
    <s v="RM-OLI-ICT-SC-0008"/>
    <s v=""/>
    <s v="HINGE PLATE FOR MEMO OLIVE"/>
    <n v="0"/>
    <n v="0"/>
    <m/>
    <n v="0"/>
    <n v="0"/>
    <n v="262"/>
    <m/>
    <n v="0"/>
    <n v="0"/>
    <n v="262"/>
    <n v="262"/>
    <s v="2. Surplus"/>
    <m/>
    <n v="0"/>
    <n v="0"/>
    <n v="0"/>
    <x v="3"/>
    <n v="0"/>
    <n v="0"/>
    <s v="5. None"/>
    <m/>
    <n v="0"/>
    <n v="-1"/>
    <n v="2212"/>
    <n v="0"/>
  </r>
  <r>
    <x v="0"/>
    <s v="Agustus"/>
    <s v="SF-OLI-ICT-SC-0001"/>
    <s v=""/>
    <s v="ARM BRACKET OLIVE - UM"/>
    <n v="0"/>
    <n v="0"/>
    <m/>
    <n v="0"/>
    <n v="0"/>
    <n v="150"/>
    <m/>
    <n v="100"/>
    <n v="0"/>
    <n v="250"/>
    <n v="250"/>
    <s v="2. Surplus"/>
    <m/>
    <n v="0"/>
    <n v="0"/>
    <n v="0"/>
    <x v="3"/>
    <n v="0"/>
    <n v="0"/>
    <s v="5. None"/>
    <m/>
    <n v="0"/>
    <n v="-1"/>
    <n v="402"/>
    <n v="0"/>
  </r>
  <r>
    <x v="0"/>
    <s v="Agustus"/>
    <s v="SF-OLI-ICT-SC-0002"/>
    <s v=""/>
    <s v="ARM PLATE OLIVE - U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86.9"/>
    <n v="0"/>
  </r>
  <r>
    <x v="0"/>
    <s v="Agustus"/>
    <s v="RM-KTG-ICT-SC-0012"/>
    <s v=""/>
    <s v="HOLDER PLATE K.T. OLIVE"/>
    <n v="155.75"/>
    <n v="72"/>
    <n v="50"/>
    <n v="120"/>
    <n v="397.75"/>
    <n v="180"/>
    <m/>
    <n v="0"/>
    <n v="0"/>
    <n v="180"/>
    <n v="-217.75"/>
    <s v="1. Devisit"/>
    <m/>
    <n v="217.75"/>
    <n v="80"/>
    <n v="0"/>
    <x v="0"/>
    <n v="218"/>
    <n v="146"/>
    <s v="3. RKB di Schedule"/>
    <m/>
    <n v="297.75"/>
    <n v="0.36739380022962115"/>
    <n v="2449.23"/>
    <n v="533319.83250000002"/>
  </r>
  <r>
    <x v="0"/>
    <s v="Agustus"/>
    <s v="RM-KTG-ICT-SC-0007"/>
    <s v=""/>
    <s v="BRACKET SEAT K.T. OLIVE"/>
    <n v="151.5"/>
    <n v="48"/>
    <n v="50"/>
    <n v="20"/>
    <n v="269.5"/>
    <n v="1265"/>
    <m/>
    <n v="0"/>
    <n v="0"/>
    <n v="1265"/>
    <n v="995.5"/>
    <s v="2. Surplus"/>
    <m/>
    <n v="0"/>
    <n v="0"/>
    <n v="0"/>
    <x v="2"/>
    <n v="0"/>
    <n v="0"/>
    <s v="5. None"/>
    <m/>
    <n v="0"/>
    <n v="-1"/>
    <n v="1342"/>
    <n v="0"/>
  </r>
  <r>
    <x v="0"/>
    <s v="Agustus"/>
    <s v="RM-KTG-ICT-SC-0011"/>
    <s v=""/>
    <s v="CLAMP SEAT K.T. OLIVE"/>
    <n v="5299"/>
    <n v="192"/>
    <n v="300"/>
    <n v="296"/>
    <n v="6087"/>
    <n v="323"/>
    <m/>
    <n v="0"/>
    <n v="0"/>
    <n v="323"/>
    <n v="-5764"/>
    <s v="1. Devisit"/>
    <m/>
    <n v="5764"/>
    <n v="0"/>
    <n v="0"/>
    <x v="0"/>
    <n v="5764"/>
    <n v="2000"/>
    <s v="3. RKB di Schedule"/>
    <m/>
    <n v="5764"/>
    <n v="0"/>
    <n v="2139.09"/>
    <n v="12329714.760000002"/>
  </r>
  <r>
    <x v="0"/>
    <s v="Agustus"/>
    <s v="RM-KTG-ICT-SC-0002"/>
    <s v=""/>
    <s v="BRACKET LEG K.T.OLIVE"/>
    <n v="75.75"/>
    <n v="24"/>
    <m/>
    <n v="16"/>
    <n v="115.75"/>
    <n v="2120"/>
    <m/>
    <n v="0"/>
    <n v="0"/>
    <n v="2120"/>
    <n v="2004.25"/>
    <s v="2. Surplus"/>
    <m/>
    <n v="0"/>
    <n v="0"/>
    <n v="0"/>
    <x v="2"/>
    <n v="0"/>
    <n v="0"/>
    <s v="5. None"/>
    <m/>
    <n v="0"/>
    <n v="-1"/>
    <n v="3534.82"/>
    <n v="0"/>
  </r>
  <r>
    <x v="0"/>
    <s v="Agustus"/>
    <s v="RM-OLI-ICT-SC-0007"/>
    <s v=""/>
    <s v="HINGE PLATE FOR ARM OLIVE"/>
    <n v="0"/>
    <n v="0"/>
    <m/>
    <n v="0"/>
    <n v="0"/>
    <n v="700"/>
    <m/>
    <n v="0"/>
    <n v="0"/>
    <n v="700"/>
    <n v="700"/>
    <s v="2. Surplus"/>
    <m/>
    <n v="0"/>
    <n v="0"/>
    <n v="0"/>
    <x v="3"/>
    <n v="0"/>
    <n v="0"/>
    <s v="5. None"/>
    <m/>
    <n v="0"/>
    <n v="-1"/>
    <n v="3333.23"/>
    <n v="0"/>
  </r>
  <r>
    <x v="0"/>
    <s v="Agustus"/>
    <s v="RM-ECO-ICT-SC-0003"/>
    <s v=""/>
    <s v="JOINT SEAT CGA PLATE NO.6"/>
    <n v="6370"/>
    <n v="1280"/>
    <n v="500"/>
    <n v="141"/>
    <n v="8291"/>
    <n v="1500"/>
    <m/>
    <n v="0"/>
    <n v="0"/>
    <n v="1500"/>
    <n v="-6791"/>
    <s v="1. Devisit"/>
    <m/>
    <n v="6791"/>
    <n v="250"/>
    <n v="0"/>
    <x v="0"/>
    <n v="6791"/>
    <n v="7097"/>
    <s v="3. RKB di Schedule"/>
    <m/>
    <n v="7041"/>
    <n v="3.681342953909586E-2"/>
    <n v="4109.16"/>
    <n v="27905305.559999999"/>
  </r>
  <r>
    <x v="0"/>
    <s v="Agustus"/>
    <s v="RM-DUO-ICT-SC-0008"/>
    <s v=""/>
    <s v="PLATE SUPPORT NL 11 L"/>
    <n v="70"/>
    <n v="118"/>
    <m/>
    <n v="100"/>
    <n v="288"/>
    <n v="120"/>
    <m/>
    <n v="0"/>
    <n v="0"/>
    <n v="120"/>
    <n v="-168"/>
    <s v="1. Devisit"/>
    <m/>
    <n v="168"/>
    <n v="0"/>
    <n v="0"/>
    <x v="0"/>
    <n v="168"/>
    <n v="50"/>
    <s v="3. RKB di Schedule"/>
    <m/>
    <n v="168"/>
    <n v="0"/>
    <n v="3818.94"/>
    <n v="641581.92000000004"/>
  </r>
  <r>
    <x v="0"/>
    <s v="Agustus"/>
    <s v="RM-DUO-ICT-SC-0009"/>
    <s v=""/>
    <s v="PLATE SUPPORT NL 11 R"/>
    <n v="70"/>
    <n v="118"/>
    <m/>
    <n v="100"/>
    <n v="288"/>
    <n v="468"/>
    <m/>
    <n v="0"/>
    <n v="0"/>
    <n v="468"/>
    <n v="180"/>
    <s v="2. Surplus"/>
    <m/>
    <n v="0"/>
    <n v="0"/>
    <n v="0"/>
    <x v="2"/>
    <n v="0"/>
    <n v="0"/>
    <s v="5. None"/>
    <m/>
    <n v="0"/>
    <n v="-1"/>
    <n v="3869.83"/>
    <n v="0"/>
  </r>
  <r>
    <x v="0"/>
    <s v="Agustus"/>
    <s v="RM-DUO-ICT-SC-0003"/>
    <s v=""/>
    <s v="REINFORCE BACK PIPE ETD-701"/>
    <n v="0"/>
    <n v="0"/>
    <m/>
    <n v="233"/>
    <n v="233"/>
    <n v="330"/>
    <m/>
    <n v="0"/>
    <n v="0"/>
    <n v="330"/>
    <n v="97"/>
    <s v="2. Surplus"/>
    <m/>
    <n v="0"/>
    <n v="30"/>
    <n v="0"/>
    <x v="2"/>
    <n v="0"/>
    <n v="0"/>
    <s v="5. None"/>
    <m/>
    <n v="30"/>
    <n v="-0.69072164948453607"/>
    <n v="2696.87"/>
    <n v="0"/>
  </r>
  <r>
    <x v="0"/>
    <s v="Agustus"/>
    <s v="RM-DUO-ICT-SC-0005"/>
    <s v=""/>
    <s v="PLATE AT BACK REST ETD-701"/>
    <n v="0"/>
    <n v="0"/>
    <m/>
    <n v="233"/>
    <n v="233"/>
    <n v="300"/>
    <m/>
    <n v="0"/>
    <n v="0"/>
    <n v="300"/>
    <n v="67"/>
    <s v="2. Surplus"/>
    <m/>
    <n v="0"/>
    <n v="0"/>
    <n v="0"/>
    <x v="2"/>
    <n v="0"/>
    <n v="0"/>
    <s v="5. None"/>
    <m/>
    <n v="0"/>
    <n v="-1"/>
    <n v="2068.79"/>
    <n v="0"/>
  </r>
  <r>
    <x v="0"/>
    <s v="Agustus"/>
    <s v="RM-DUO-ICT-SC-0007"/>
    <s v=""/>
    <s v="PLATE SUPPORT ETD-701"/>
    <n v="0"/>
    <n v="0"/>
    <m/>
    <n v="233"/>
    <n v="233"/>
    <n v="343"/>
    <m/>
    <n v="37"/>
    <n v="0"/>
    <n v="380"/>
    <n v="147"/>
    <s v="2. Surplus"/>
    <m/>
    <n v="0"/>
    <n v="0"/>
    <n v="0"/>
    <x v="2"/>
    <n v="0"/>
    <n v="0"/>
    <s v="5. None"/>
    <m/>
    <n v="0"/>
    <n v="-1"/>
    <n v="3581.39"/>
    <n v="0"/>
  </r>
  <r>
    <x v="0"/>
    <s v="Agustus"/>
    <s v="RM-DUO-ICT-SC-0010"/>
    <s v=""/>
    <s v="BRACKET CONNED TUBE ETD-7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0"/>
    <s v="Agustus"/>
    <s v="SF-OLI-ICT-SC-0003"/>
    <s v=""/>
    <s v="ARM PLATE OLIVE ALM"/>
    <n v="90"/>
    <n v="80"/>
    <m/>
    <n v="4"/>
    <n v="174"/>
    <n v="0"/>
    <m/>
    <n v="382"/>
    <n v="0"/>
    <n v="382"/>
    <n v="208"/>
    <s v="2. Surplus"/>
    <m/>
    <n v="0"/>
    <n v="0"/>
    <n v="0"/>
    <x v="2"/>
    <n v="0"/>
    <n v="0"/>
    <s v="5. None"/>
    <m/>
    <n v="0"/>
    <n v="-1"/>
    <n v="9167.73"/>
    <n v="0"/>
  </r>
  <r>
    <x v="0"/>
    <s v="Agustus"/>
    <s v="RM-OLI-ICT-SC-0006"/>
    <s v=""/>
    <s v="SEAT JOINT PIPE REAR OLIVE"/>
    <n v="0"/>
    <n v="96"/>
    <n v="10"/>
    <n v="220"/>
    <n v="326"/>
    <n v="0"/>
    <m/>
    <n v="220"/>
    <n v="0"/>
    <n v="220"/>
    <n v="-106"/>
    <s v="1. Devisit"/>
    <m/>
    <n v="106"/>
    <n v="86"/>
    <n v="0"/>
    <x v="0"/>
    <n v="106"/>
    <n v="10"/>
    <s v="3. RKB di Schedule"/>
    <m/>
    <n v="192"/>
    <n v="0.81132075471698117"/>
    <n v="5134.71"/>
    <n v="544279.26"/>
  </r>
  <r>
    <x v="0"/>
    <s v="Agustus"/>
    <s v="RM-OLI-ICT-SC-0005"/>
    <s v=""/>
    <s v="SEAT JOINT PIPE FRONT OLIVE"/>
    <n v="0"/>
    <n v="96"/>
    <n v="10"/>
    <n v="220"/>
    <n v="326"/>
    <n v="0"/>
    <m/>
    <n v="220"/>
    <n v="0"/>
    <n v="220"/>
    <n v="-106"/>
    <s v="1. Devisit"/>
    <m/>
    <n v="106"/>
    <n v="10"/>
    <n v="0"/>
    <x v="0"/>
    <n v="106"/>
    <n v="10"/>
    <s v="3. RKB di Schedule"/>
    <m/>
    <n v="116"/>
    <n v="9.4339622641509441E-2"/>
    <n v="4741.71"/>
    <n v="502621.26"/>
  </r>
  <r>
    <x v="0"/>
    <s v="Agustus"/>
    <s v="RM-OLI-ICT-SC-0001"/>
    <s v=""/>
    <s v="BRACKET BACK PIPE OLIVE DX"/>
    <n v="0"/>
    <n v="0"/>
    <m/>
    <n v="0"/>
    <n v="0"/>
    <n v="600"/>
    <m/>
    <n v="1947"/>
    <n v="0"/>
    <n v="2547"/>
    <n v="2547"/>
    <s v="2. Surplus"/>
    <m/>
    <n v="0"/>
    <n v="1011"/>
    <n v="0"/>
    <x v="3"/>
    <n v="0"/>
    <n v="0"/>
    <s v="5. None"/>
    <m/>
    <n v="1011"/>
    <n v="-0.60306242638398111"/>
    <n v="2249.5300000000002"/>
    <n v="0"/>
  </r>
  <r>
    <x v="0"/>
    <s v="Agustus"/>
    <s v="SF-KTG-ICT-SC-0001"/>
    <s v=""/>
    <s v="BASE LEG PIPE ASSY KT OLIVE"/>
    <n v="227.25"/>
    <n v="72"/>
    <n v="50"/>
    <n v="36"/>
    <n v="385.25"/>
    <n v="0"/>
    <m/>
    <n v="0"/>
    <n v="0"/>
    <n v="0"/>
    <n v="-385.25"/>
    <s v="1. Devisit"/>
    <m/>
    <n v="385.25"/>
    <n v="77"/>
    <n v="0"/>
    <x v="0"/>
    <n v="385"/>
    <n v="234"/>
    <s v="3. RKB di Schedule"/>
    <m/>
    <n v="462.25"/>
    <n v="0.19987021414665801"/>
    <n v="15915.16"/>
    <n v="6131315.3899999997"/>
  </r>
  <r>
    <x v="0"/>
    <s v="Agustus"/>
    <s v="RM-MAN-ICT-SC-0005"/>
    <s v=""/>
    <s v="VERTIKAL LEG PIPE MANABU 4"/>
    <n v="0"/>
    <n v="0"/>
    <m/>
    <n v="0"/>
    <n v="0"/>
    <n v="90"/>
    <m/>
    <n v="0"/>
    <n v="0"/>
    <n v="90"/>
    <n v="90"/>
    <s v="2. Surplus"/>
    <m/>
    <n v="0"/>
    <n v="0"/>
    <n v="0"/>
    <x v="3"/>
    <n v="0"/>
    <n v="0"/>
    <s v="5. None"/>
    <m/>
    <n v="0"/>
    <n v="-1"/>
    <n v="7580"/>
    <n v="0"/>
  </r>
  <r>
    <x v="0"/>
    <s v="Agustus"/>
    <s v="RM-MAN-ICT-SC-0006"/>
    <s v=""/>
    <s v="VERTIKAL LEG PIPE MANABU 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911.01"/>
    <n v="0"/>
  </r>
  <r>
    <x v="0"/>
    <s v="Agustus"/>
    <s v="RM-MAN-ICT-SC-0007"/>
    <s v=""/>
    <s v="VERTIKAL LEG PIPE MANABU 6"/>
    <n v="2968"/>
    <n v="0"/>
    <n v="156"/>
    <n v="376"/>
    <n v="3500"/>
    <n v="0"/>
    <m/>
    <n v="141"/>
    <n v="0"/>
    <n v="141"/>
    <n v="-3359"/>
    <s v="1. Devisit"/>
    <m/>
    <n v="3359"/>
    <n v="235"/>
    <n v="0"/>
    <x v="0"/>
    <n v="3359"/>
    <n v="2188"/>
    <s v="3. RKB di Schedule"/>
    <m/>
    <n v="3594"/>
    <n v="6.9961298005358732E-2"/>
    <n v="14013.03"/>
    <n v="47069767.770000003"/>
  </r>
  <r>
    <x v="0"/>
    <s v="Agustus"/>
    <s v="RM-AYU-ICT-SC-0001"/>
    <s v=""/>
    <s v="SEAT JOINT PIPE AYUMI"/>
    <n v="8000"/>
    <n v="240"/>
    <n v="500"/>
    <n v="0"/>
    <n v="8740"/>
    <n v="0"/>
    <m/>
    <n v="0"/>
    <n v="0"/>
    <n v="0"/>
    <n v="-8740"/>
    <s v="1. Devisit"/>
    <m/>
    <n v="8740"/>
    <n v="900"/>
    <n v="0"/>
    <x v="0"/>
    <n v="8740"/>
    <n v="8500"/>
    <s v="3. RKB di Schedule"/>
    <m/>
    <n v="9640"/>
    <n v="0.10297482837528604"/>
    <n v="5606.35"/>
    <n v="48999499"/>
  </r>
  <r>
    <x v="0"/>
    <s v="Agustus"/>
    <s v="RM-SAM-ICT-SC-0001"/>
    <s v=""/>
    <s v="JOINT PIPE SAM"/>
    <n v="0"/>
    <n v="440"/>
    <m/>
    <n v="78"/>
    <n v="518"/>
    <n v="0"/>
    <m/>
    <n v="0"/>
    <n v="0"/>
    <n v="0"/>
    <n v="-518"/>
    <s v="1. Devisit"/>
    <m/>
    <n v="518"/>
    <n v="100"/>
    <n v="0"/>
    <x v="0"/>
    <n v="518"/>
    <n v="309"/>
    <s v="3. RKB di Schedule"/>
    <m/>
    <n v="618"/>
    <n v="0.19305019305019305"/>
    <n v="384.66"/>
    <n v="199253.88"/>
  </r>
  <r>
    <x v="0"/>
    <s v="Agustus"/>
    <s v="RM-DUO-ICT-SC-0011"/>
    <s v=""/>
    <n v="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m/>
    <n v="0"/>
  </r>
  <r>
    <x v="0"/>
    <s v="Agustus"/>
    <s v="RM-FIT-ICT-SC-0002"/>
    <s v=""/>
    <s v="CENTER BOX FITTO SW ASSY"/>
    <n v="0"/>
    <n v="10"/>
    <m/>
    <n v="8"/>
    <n v="18"/>
    <n v="10"/>
    <m/>
    <n v="20"/>
    <n v="0"/>
    <n v="30"/>
    <n v="12"/>
    <s v="2. Surplus"/>
    <m/>
    <n v="0"/>
    <n v="0"/>
    <n v="0"/>
    <x v="2"/>
    <n v="0"/>
    <n v="0"/>
    <s v="5. None"/>
    <m/>
    <n v="0"/>
    <n v="-1"/>
    <n v="22954.15"/>
    <n v="0"/>
  </r>
  <r>
    <x v="0"/>
    <s v="Agustus"/>
    <s v="RM-FIT-ICT-SC-0008"/>
    <s v=""/>
    <s v="SEAT JOINT PIPE FITTO SW"/>
    <n v="0"/>
    <n v="20"/>
    <m/>
    <n v="16"/>
    <n v="36"/>
    <n v="0"/>
    <m/>
    <n v="0"/>
    <n v="0"/>
    <n v="0"/>
    <n v="-36"/>
    <s v="1. Devisit"/>
    <m/>
    <n v="36"/>
    <n v="87"/>
    <n v="0"/>
    <x v="0"/>
    <n v="36"/>
    <n v="0"/>
    <s v="3. RKB di Schedule"/>
    <m/>
    <n v="123"/>
    <n v="2.4166666666666665"/>
    <n v="8433.5499999999993"/>
    <n v="303607.8"/>
  </r>
  <r>
    <x v="0"/>
    <s v="Agustus"/>
    <s v="RM-FIT-ICT-SC-0005"/>
    <s v=""/>
    <s v="LEG JOINT PIPE-L FITTO ST"/>
    <n v="0"/>
    <n v="4"/>
    <m/>
    <n v="10"/>
    <n v="14"/>
    <n v="193"/>
    <m/>
    <n v="0"/>
    <n v="0"/>
    <n v="193"/>
    <n v="179"/>
    <s v="2. Surplus"/>
    <m/>
    <n v="0"/>
    <n v="10"/>
    <n v="0"/>
    <x v="2"/>
    <n v="0"/>
    <n v="0"/>
    <s v="5. None"/>
    <m/>
    <n v="10"/>
    <n v="-0.94413407821229045"/>
    <n v="39024.21"/>
    <n v="0"/>
  </r>
  <r>
    <x v="0"/>
    <s v="Agustus"/>
    <s v="RM-FIT-ICT-SC-0006"/>
    <s v=""/>
    <s v="LEG JOINT PIPE-R FITTO ST"/>
    <n v="0"/>
    <n v="4"/>
    <m/>
    <n v="10"/>
    <n v="14"/>
    <n v="193"/>
    <m/>
    <n v="0"/>
    <n v="0"/>
    <n v="193"/>
    <n v="179"/>
    <s v="2. Surplus"/>
    <m/>
    <n v="0"/>
    <n v="10"/>
    <n v="0"/>
    <x v="2"/>
    <n v="0"/>
    <n v="0"/>
    <s v="5. None"/>
    <m/>
    <n v="10"/>
    <n v="-0.94413407821229045"/>
    <n v="39024.21"/>
    <n v="0"/>
  </r>
  <r>
    <x v="0"/>
    <s v="Agustus"/>
    <s v="RM-FIT-ICT-SC-0007"/>
    <s v=""/>
    <s v="SEAT JOINT PIPE FITTO ST"/>
    <n v="0"/>
    <n v="4"/>
    <m/>
    <n v="10"/>
    <n v="14"/>
    <n v="39"/>
    <m/>
    <n v="0"/>
    <n v="0"/>
    <n v="39"/>
    <n v="25"/>
    <s v="2. Surplus"/>
    <m/>
    <n v="0"/>
    <n v="10"/>
    <n v="0"/>
    <x v="2"/>
    <n v="0"/>
    <n v="0"/>
    <s v="5. None"/>
    <m/>
    <n v="10"/>
    <n v="-0.6"/>
    <n v="4182"/>
    <n v="0"/>
  </r>
  <r>
    <x v="0"/>
    <s v="Agustus"/>
    <s v="RM-FIT-ICT-SC-0001"/>
    <s v=""/>
    <s v="BRACKET SEAT FITTO FL"/>
    <n v="420"/>
    <n v="0"/>
    <n v="50"/>
    <n v="292"/>
    <n v="762"/>
    <n v="100"/>
    <m/>
    <n v="192"/>
    <n v="0"/>
    <n v="292"/>
    <n v="-470"/>
    <s v="1. Devisit"/>
    <m/>
    <n v="470"/>
    <n v="0"/>
    <n v="0"/>
    <x v="0"/>
    <n v="470"/>
    <n v="277"/>
    <s v="3. RKB di Schedule"/>
    <m/>
    <n v="470"/>
    <n v="0"/>
    <n v="8531.32"/>
    <n v="4009720.4"/>
  </r>
  <r>
    <x v="0"/>
    <s v="Agustus"/>
    <s v="RM-FIT-ICT-SC-0010"/>
    <s v=""/>
    <s v="SEAT JOINT PIPE REAR FITTO FL"/>
    <n v="210"/>
    <n v="0"/>
    <n v="25"/>
    <n v="142"/>
    <n v="377"/>
    <n v="0"/>
    <m/>
    <n v="0"/>
    <n v="0"/>
    <n v="0"/>
    <n v="-377"/>
    <s v="1. Devisit"/>
    <m/>
    <n v="377"/>
    <n v="150"/>
    <n v="0"/>
    <x v="0"/>
    <n v="377"/>
    <n v="208"/>
    <s v="3. RKB di Schedule"/>
    <m/>
    <n v="527"/>
    <n v="0.39787798408488062"/>
    <n v="4283.5"/>
    <n v="1614879.5"/>
  </r>
  <r>
    <x v="0"/>
    <s v="Agustus"/>
    <s v="RM-FIT-ICT-SC-0009"/>
    <s v=""/>
    <s v="SEAT JOINT PIPE FRONT FITTO FL"/>
    <n v="210"/>
    <n v="0"/>
    <n v="25"/>
    <n v="146"/>
    <n v="381"/>
    <n v="0"/>
    <m/>
    <n v="0"/>
    <n v="0"/>
    <n v="0"/>
    <n v="-381"/>
    <s v="1. Devisit"/>
    <m/>
    <n v="381"/>
    <n v="150"/>
    <n v="0"/>
    <x v="0"/>
    <n v="381"/>
    <n v="254"/>
    <s v="3. RKB di Schedule"/>
    <m/>
    <n v="531"/>
    <n v="0.39370078740157483"/>
    <n v="5393"/>
    <n v="2054733"/>
  </r>
  <r>
    <x v="0"/>
    <s v="Agustus"/>
    <s v="RM-FIT-ICT-SC-0004"/>
    <s v=""/>
    <s v="SEAT CENTER BOX FITTO SW + NUT"/>
    <n v="0"/>
    <n v="10"/>
    <m/>
    <n v="8"/>
    <n v="18"/>
    <n v="80"/>
    <m/>
    <n v="0"/>
    <n v="0"/>
    <n v="80"/>
    <n v="62"/>
    <s v="2. Surplus"/>
    <m/>
    <n v="0"/>
    <n v="0"/>
    <n v="0"/>
    <x v="2"/>
    <n v="0"/>
    <n v="0"/>
    <s v="5. None"/>
    <m/>
    <n v="0"/>
    <n v="-1"/>
    <n v="2990.2"/>
    <n v="0"/>
  </r>
  <r>
    <x v="0"/>
    <s v="Agustus"/>
    <s v="RM-ATC-ICT-SC-0008"/>
    <s v=""/>
    <s v="LEG PIPE ATC"/>
    <n v="0"/>
    <n v="0"/>
    <m/>
    <n v="0"/>
    <n v="0"/>
    <n v="99"/>
    <m/>
    <n v="0"/>
    <n v="0"/>
    <n v="99"/>
    <n v="99"/>
    <s v="2. Surplus"/>
    <m/>
    <n v="0"/>
    <n v="0"/>
    <n v="0"/>
    <x v="3"/>
    <n v="0"/>
    <n v="0"/>
    <s v="5. None"/>
    <m/>
    <n v="0"/>
    <n v="-1"/>
    <n v="20593.830000000002"/>
    <n v="0"/>
  </r>
  <r>
    <x v="0"/>
    <s v="Agustus"/>
    <s v="RM-ATC-ICT-SC-0003"/>
    <s v=""/>
    <s v="BRACKET LEG ATC"/>
    <n v="0"/>
    <n v="0"/>
    <m/>
    <n v="0"/>
    <n v="0"/>
    <n v="110"/>
    <m/>
    <n v="110"/>
    <n v="0"/>
    <n v="220"/>
    <n v="220"/>
    <s v="2. Surplus"/>
    <m/>
    <n v="0"/>
    <n v="0"/>
    <n v="0"/>
    <x v="3"/>
    <n v="0"/>
    <n v="0"/>
    <s v="5. None"/>
    <m/>
    <n v="0"/>
    <n v="-1"/>
    <n v="3840.17"/>
    <n v="0"/>
  </r>
  <r>
    <x v="0"/>
    <s v="Agustus"/>
    <s v="RM-ATC-ICT-SC-0010"/>
    <s v=""/>
    <s v="HOLDER BRACKET SEAT ATC"/>
    <n v="0"/>
    <n v="0"/>
    <m/>
    <n v="0"/>
    <n v="0"/>
    <n v="0"/>
    <m/>
    <n v="83"/>
    <n v="0"/>
    <n v="83"/>
    <n v="83"/>
    <s v="2. Surplus"/>
    <m/>
    <n v="0"/>
    <n v="0"/>
    <n v="0"/>
    <x v="3"/>
    <n v="0"/>
    <n v="0"/>
    <s v="5. None"/>
    <m/>
    <n v="0"/>
    <n v="-1"/>
    <n v="1479.49"/>
    <n v="0"/>
  </r>
  <r>
    <x v="0"/>
    <s v="Agustus"/>
    <s v="RM-ATC-ICT-SC-0002"/>
    <s v=""/>
    <s v="BRACKET BACK R ATC"/>
    <n v="0"/>
    <n v="0"/>
    <m/>
    <n v="0"/>
    <n v="0"/>
    <n v="96"/>
    <m/>
    <n v="0"/>
    <n v="0"/>
    <n v="96"/>
    <n v="96"/>
    <s v="2. Surplus"/>
    <m/>
    <n v="0"/>
    <n v="0"/>
    <n v="0"/>
    <x v="3"/>
    <n v="0"/>
    <n v="0"/>
    <s v="5. None"/>
    <m/>
    <n v="0"/>
    <n v="-1"/>
    <n v="30115.26"/>
    <n v="0"/>
  </r>
  <r>
    <x v="0"/>
    <s v="Agustus"/>
    <s v="RM-ATC-ICT-SC-0001"/>
    <s v=""/>
    <s v="BRACKET BACK L ATC"/>
    <n v="0"/>
    <n v="0"/>
    <m/>
    <n v="0"/>
    <n v="0"/>
    <n v="106"/>
    <m/>
    <n v="0"/>
    <n v="0"/>
    <n v="106"/>
    <n v="106"/>
    <s v="2. Surplus"/>
    <m/>
    <n v="0"/>
    <n v="0"/>
    <n v="0"/>
    <x v="3"/>
    <n v="0"/>
    <n v="0"/>
    <s v="5. None"/>
    <m/>
    <n v="0"/>
    <n v="-1"/>
    <n v="4021"/>
    <n v="0"/>
  </r>
  <r>
    <x v="0"/>
    <s v="Agustus"/>
    <s v="RM-ATC-ICT-SC-0014"/>
    <s v=""/>
    <s v="SEAT PLATE R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370.02"/>
    <n v="0"/>
  </r>
  <r>
    <x v="0"/>
    <s v="Agustus"/>
    <s v="RM-ATC-ICT-SC-0013"/>
    <s v=""/>
    <s v="SEAT PLATE L ATC"/>
    <n v="0"/>
    <n v="0"/>
    <m/>
    <n v="0"/>
    <n v="0"/>
    <n v="35"/>
    <m/>
    <n v="0"/>
    <n v="0"/>
    <n v="35"/>
    <n v="35"/>
    <s v="2. Surplus"/>
    <m/>
    <n v="0"/>
    <n v="0"/>
    <n v="0"/>
    <x v="3"/>
    <n v="0"/>
    <n v="0"/>
    <s v="5. None"/>
    <m/>
    <n v="0"/>
    <n v="-1"/>
    <n v="9396.92"/>
    <n v="0"/>
  </r>
  <r>
    <x v="0"/>
    <s v="Agustus"/>
    <s v="RM-ATC-ICT-SC-0011"/>
    <s v=""/>
    <s v="SEAT PLATE BELAKANG ATC"/>
    <n v="0"/>
    <n v="0"/>
    <m/>
    <n v="0"/>
    <n v="0"/>
    <n v="74"/>
    <m/>
    <n v="0"/>
    <n v="0"/>
    <n v="74"/>
    <n v="74"/>
    <s v="2. Surplus"/>
    <m/>
    <n v="0"/>
    <n v="0"/>
    <n v="0"/>
    <x v="3"/>
    <n v="0"/>
    <n v="0"/>
    <s v="5. None"/>
    <m/>
    <n v="0"/>
    <n v="-1"/>
    <n v="9410.2900000000009"/>
    <n v="0"/>
  </r>
  <r>
    <x v="0"/>
    <s v="Agustus"/>
    <s v="RM-ATC-ICT-SC-0012"/>
    <s v=""/>
    <s v="SEAT PLATE DEPAN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003.75"/>
    <n v="0"/>
  </r>
  <r>
    <x v="0"/>
    <s v="Agustus"/>
    <s v="RM-ATC-ICT-SC-0005"/>
    <s v=""/>
    <s v="HOLDER SEAT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283.75"/>
    <n v="0"/>
  </r>
  <r>
    <x v="0"/>
    <s v="Agustus"/>
    <s v="RM-ATC-ICT-SC-0009"/>
    <s v=""/>
    <s v="ROTARI PIPE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548"/>
    <n v="0"/>
  </r>
  <r>
    <x v="0"/>
    <s v="Agustus"/>
    <s v="RM-ATC-ICT-SC-0004"/>
    <s v=""/>
    <s v="BRACKET SEAT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863.39"/>
    <n v="0"/>
  </r>
  <r>
    <x v="0"/>
    <s v="Agustus"/>
    <s v="RM-ATC-ICT-SC-0007"/>
    <s v=""/>
    <s v="HOLDER UNDER SEAT COVER FRONT ATC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72.58"/>
    <n v="0"/>
  </r>
  <r>
    <x v="0"/>
    <s v="Agustus"/>
    <s v="SF-ATC-ICT-SC-0001"/>
    <s v=""/>
    <s v="ARM BRACKET ATC"/>
    <n v="0"/>
    <n v="0"/>
    <m/>
    <n v="0"/>
    <n v="0"/>
    <n v="146"/>
    <m/>
    <n v="0"/>
    <n v="0"/>
    <n v="146"/>
    <n v="146"/>
    <s v="2. Surplus"/>
    <m/>
    <n v="0"/>
    <n v="0"/>
    <n v="0"/>
    <x v="3"/>
    <n v="0"/>
    <n v="0"/>
    <s v="5. None"/>
    <m/>
    <n v="0"/>
    <n v="-1"/>
    <n v="3310.88"/>
    <n v="0"/>
  </r>
  <r>
    <x v="0"/>
    <s v="Agustus"/>
    <s v="RM-KUM-ICT-SC-0003"/>
    <s v=""/>
    <s v="JOINT TABLE EXECUTIVE"/>
    <n v="510"/>
    <n v="0"/>
    <n v="13"/>
    <n v="12"/>
    <n v="535"/>
    <n v="0"/>
    <m/>
    <n v="0"/>
    <n v="0"/>
    <n v="0"/>
    <n v="-535"/>
    <s v="1. Devisit"/>
    <m/>
    <n v="535"/>
    <n v="25"/>
    <n v="0"/>
    <x v="0"/>
    <n v="535"/>
    <n v="535"/>
    <s v="3. RKB di Schedule"/>
    <m/>
    <n v="560"/>
    <n v="4.6728971962616821E-2"/>
    <n v="3100.08"/>
    <n v="1658542.8"/>
  </r>
  <r>
    <x v="0"/>
    <s v="Agustus"/>
    <s v="RM-COF-ICT-SC-0007"/>
    <s v=""/>
    <s v="TABLE PLATE T-60"/>
    <n v="65"/>
    <n v="0"/>
    <m/>
    <n v="2"/>
    <n v="67"/>
    <n v="0"/>
    <m/>
    <n v="0"/>
    <n v="0"/>
    <n v="0"/>
    <n v="-67"/>
    <s v="1. Devisit"/>
    <m/>
    <n v="67"/>
    <n v="10"/>
    <n v="0"/>
    <x v="0"/>
    <n v="67"/>
    <n v="67"/>
    <s v="3. RKB di Schedule"/>
    <m/>
    <n v="77"/>
    <n v="0.14925373134328357"/>
    <n v="45556.73"/>
    <n v="3052300.91"/>
  </r>
  <r>
    <x v="0"/>
    <s v="Agustus"/>
    <s v="SF-SOF-I04-CT-0006"/>
    <s v=""/>
    <s v="LEG PIPE FUJI ASSY KW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429.89"/>
    <n v="0"/>
  </r>
  <r>
    <x v="0"/>
    <s v="Agustus"/>
    <s v="RM-HBR-ICT-SC-0001"/>
    <s v=""/>
    <s v="LEG JOINT PIPE CALLISTO"/>
    <n v="232"/>
    <n v="0"/>
    <n v="3"/>
    <n v="132"/>
    <n v="367"/>
    <n v="0"/>
    <m/>
    <n v="0"/>
    <n v="0"/>
    <n v="0"/>
    <n v="-367"/>
    <s v="1. Devisit"/>
    <m/>
    <n v="367"/>
    <n v="135"/>
    <n v="0"/>
    <x v="0"/>
    <n v="367"/>
    <n v="274"/>
    <s v="3. RKB di Schedule"/>
    <m/>
    <n v="502"/>
    <n v="0.36784741144414168"/>
    <n v="2474.27"/>
    <n v="908057.09"/>
  </r>
  <r>
    <x v="0"/>
    <s v="Agustus"/>
    <s v="RM-HBR-ICT-SC-0002"/>
    <s v=""/>
    <s v="SEAT JOINT PIPE CALLISTO"/>
    <n v="232"/>
    <n v="0"/>
    <n v="3"/>
    <n v="132"/>
    <n v="367"/>
    <n v="0"/>
    <m/>
    <n v="0"/>
    <n v="0"/>
    <n v="0"/>
    <n v="-367"/>
    <s v="1. Devisit"/>
    <m/>
    <n v="367"/>
    <n v="135"/>
    <n v="0"/>
    <x v="0"/>
    <n v="367"/>
    <n v="225"/>
    <s v="3. RKB di Schedule"/>
    <m/>
    <n v="502"/>
    <n v="0.36784741144414168"/>
    <n v="2563.27"/>
    <n v="940720.09"/>
  </r>
  <r>
    <x v="0"/>
    <s v="Agustus"/>
    <s v="RM-RAK-ICT-SC-0001"/>
    <s v=""/>
    <s v="HOLDER RACK 1"/>
    <n v="48"/>
    <n v="0"/>
    <m/>
    <n v="48"/>
    <n v="96"/>
    <n v="2000"/>
    <m/>
    <n v="0"/>
    <n v="0"/>
    <n v="2000"/>
    <n v="1904"/>
    <s v="2. Surplus"/>
    <m/>
    <n v="0"/>
    <n v="0"/>
    <n v="0"/>
    <x v="2"/>
    <n v="0"/>
    <n v="0"/>
    <s v="5. None"/>
    <m/>
    <n v="0"/>
    <n v="-1"/>
    <n v="11992.15"/>
    <n v="0"/>
  </r>
  <r>
    <x v="0"/>
    <s v="Agustus"/>
    <s v="RM-RAK-ICT-SC-0002"/>
    <s v=""/>
    <s v="HOLDER RACK 2"/>
    <n v="24"/>
    <n v="0"/>
    <m/>
    <n v="24"/>
    <n v="48"/>
    <n v="3180"/>
    <m/>
    <n v="0"/>
    <n v="0"/>
    <n v="3180"/>
    <n v="3132"/>
    <s v="2. Surplus"/>
    <m/>
    <n v="0"/>
    <n v="30"/>
    <n v="0"/>
    <x v="2"/>
    <n v="0"/>
    <n v="0"/>
    <s v="5. None"/>
    <m/>
    <n v="30"/>
    <n v="-0.99042145593869735"/>
    <n v="2547.34"/>
    <n v="0"/>
  </r>
  <r>
    <x v="0"/>
    <s v="Agustus"/>
    <s v="RM-ECH-ICT-SC-0008"/>
    <s v=""/>
    <s v="SLIDING PLATE R ART DESK"/>
    <n v="0"/>
    <n v="0"/>
    <m/>
    <n v="270"/>
    <n v="270"/>
    <n v="0"/>
    <m/>
    <n v="298"/>
    <n v="0"/>
    <n v="298"/>
    <n v="28"/>
    <s v="2. Surplus"/>
    <m/>
    <n v="0"/>
    <n v="0"/>
    <n v="0"/>
    <x v="2"/>
    <n v="0"/>
    <n v="0"/>
    <s v="5. None"/>
    <m/>
    <n v="0"/>
    <n v="-1"/>
    <n v="5402.01"/>
    <n v="0"/>
  </r>
  <r>
    <x v="0"/>
    <s v="Agustus"/>
    <s v="RM-ECH-ICT-SC-0007"/>
    <s v=""/>
    <s v="SLIDING PLATE L ART DESK"/>
    <n v="0"/>
    <n v="0"/>
    <m/>
    <n v="270"/>
    <n v="270"/>
    <n v="0"/>
    <m/>
    <n v="326"/>
    <n v="0"/>
    <n v="326"/>
    <n v="56"/>
    <s v="2. Surplus"/>
    <m/>
    <n v="0"/>
    <n v="0"/>
    <n v="0"/>
    <x v="2"/>
    <n v="0"/>
    <n v="0"/>
    <s v="5. None"/>
    <m/>
    <n v="0"/>
    <n v="-1"/>
    <n v="5401.97"/>
    <n v="0"/>
  </r>
  <r>
    <x v="0"/>
    <s v="Agustus"/>
    <s v="RM-ECH-ICT-SC-0005"/>
    <s v=""/>
    <s v="HINGE BRACKET ART DESK"/>
    <n v="0"/>
    <n v="0"/>
    <m/>
    <n v="0"/>
    <n v="0"/>
    <n v="89"/>
    <m/>
    <n v="46"/>
    <n v="0"/>
    <n v="135"/>
    <n v="135"/>
    <s v="2. Surplus"/>
    <m/>
    <n v="0"/>
    <n v="0"/>
    <n v="0"/>
    <x v="3"/>
    <n v="0"/>
    <n v="0"/>
    <s v="5. None"/>
    <m/>
    <n v="0"/>
    <n v="-1"/>
    <n v="3824.83"/>
    <n v="0"/>
  </r>
  <r>
    <x v="0"/>
    <s v="Agustus"/>
    <s v="RM-ECH-ICT-SC-0006"/>
    <s v=""/>
    <s v="SLIDE BRACKET ART DESK"/>
    <n v="0"/>
    <n v="0"/>
    <m/>
    <n v="0"/>
    <n v="0"/>
    <n v="32"/>
    <m/>
    <n v="0"/>
    <n v="0"/>
    <n v="32"/>
    <n v="32"/>
    <s v="2. Surplus"/>
    <m/>
    <n v="0"/>
    <n v="0"/>
    <n v="0"/>
    <x v="3"/>
    <n v="0"/>
    <n v="0"/>
    <s v="5. None"/>
    <m/>
    <n v="0"/>
    <n v="-1"/>
    <n v="4815.01"/>
    <n v="0"/>
  </r>
  <r>
    <x v="0"/>
    <s v="Agustus"/>
    <s v="RM-KUM-ICT-SC-0012"/>
    <s v=""/>
    <s v="STOPER PLATE WAGON"/>
    <n v="908"/>
    <n v="22"/>
    <n v="14"/>
    <n v="296"/>
    <n v="1240"/>
    <n v="7184"/>
    <m/>
    <n v="0"/>
    <n v="0"/>
    <n v="7184"/>
    <n v="5944"/>
    <s v="2. Surplus"/>
    <m/>
    <n v="0"/>
    <n v="0"/>
    <n v="0"/>
    <x v="2"/>
    <n v="0"/>
    <n v="0"/>
    <s v="5. None"/>
    <m/>
    <n v="0"/>
    <n v="-1"/>
    <n v="976.76"/>
    <n v="0"/>
  </r>
  <r>
    <x v="0"/>
    <s v="Agustus"/>
    <s v="RM-VIS-ICT-SC-0004"/>
    <s v=""/>
    <s v="SEAT JOINT PIPE VISTA SMIL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936.94"/>
    <n v="0"/>
  </r>
  <r>
    <x v="0"/>
    <s v="Agustus"/>
    <s v="RM-FTC-ICT-SC-0002"/>
    <s v=""/>
    <s v="BRACKET PLATE SC-1875"/>
    <n v="50"/>
    <n v="85"/>
    <n v="100"/>
    <n v="1180"/>
    <n v="1415"/>
    <n v="0"/>
    <m/>
    <n v="1550"/>
    <n v="0"/>
    <n v="1550"/>
    <n v="135"/>
    <s v="2. Surplus"/>
    <m/>
    <n v="0"/>
    <n v="0"/>
    <n v="0"/>
    <x v="2"/>
    <n v="0"/>
    <n v="0"/>
    <s v="5. None"/>
    <m/>
    <n v="0"/>
    <n v="-1"/>
    <n v="3205.73"/>
    <n v="0"/>
  </r>
  <r>
    <x v="0"/>
    <s v="Agustus"/>
    <s v="RM-FTC-ICT-SC-0001"/>
    <s v=""/>
    <s v="HOLDER C SC-1875"/>
    <n v="200"/>
    <n v="340"/>
    <m/>
    <n v="400"/>
    <n v="940"/>
    <n v="592"/>
    <m/>
    <n v="0"/>
    <n v="0"/>
    <n v="592"/>
    <n v="-348"/>
    <s v="1. Devisit"/>
    <m/>
    <n v="348"/>
    <n v="470"/>
    <n v="0"/>
    <x v="0"/>
    <n v="348"/>
    <n v="8"/>
    <s v="3. RKB di Schedule"/>
    <m/>
    <n v="818"/>
    <n v="1.3505747126436782"/>
    <n v="1083.83"/>
    <n v="377172.83999999997"/>
  </r>
  <r>
    <x v="0"/>
    <s v="Agustus"/>
    <s v="RM-KUM-ICT-SC-0010"/>
    <s v=""/>
    <s v="JOINT PLATE KUMI ED"/>
    <n v="514"/>
    <n v="2"/>
    <n v="100"/>
    <n v="12"/>
    <n v="628"/>
    <n v="225"/>
    <m/>
    <n v="0"/>
    <n v="0"/>
    <n v="225"/>
    <n v="-403"/>
    <s v="1. Devisit"/>
    <m/>
    <n v="403"/>
    <n v="0"/>
    <n v="0"/>
    <x v="0"/>
    <n v="403"/>
    <n v="0"/>
    <s v="3. RKB di Schedule"/>
    <m/>
    <n v="403"/>
    <n v="0"/>
    <n v="2342.52"/>
    <n v="944035.55999999994"/>
  </r>
  <r>
    <x v="0"/>
    <s v="Agustus"/>
    <s v="RM-KUM-ICT-SC-0007"/>
    <s v=""/>
    <s v="HOLDER SUPPORT KUMI "/>
    <m/>
    <m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870.21"/>
    <n v="0"/>
  </r>
  <r>
    <x v="0"/>
    <s v="Agustus"/>
    <s v="RM-KUM-ICT-SC-0001"/>
    <s v=""/>
    <s v="BRACKET JOINT NEW KUMI SERIES"/>
    <n v="0"/>
    <n v="0"/>
    <m/>
    <n v="0"/>
    <n v="0"/>
    <n v="393"/>
    <m/>
    <n v="0"/>
    <n v="0"/>
    <n v="393"/>
    <n v="393"/>
    <s v="2. Surplus"/>
    <m/>
    <n v="0"/>
    <n v="0"/>
    <n v="0"/>
    <x v="3"/>
    <n v="0"/>
    <n v="0"/>
    <s v="5. None"/>
    <m/>
    <n v="0"/>
    <n v="-1"/>
    <n v="12693"/>
    <n v="0"/>
  </r>
  <r>
    <x v="0"/>
    <s v="Agustus"/>
    <s v="RM-UNI-ICT-SC-0002"/>
    <s v=""/>
    <s v="PLATE INSERT KG"/>
    <n v="4862"/>
    <n v="248"/>
    <n v="104"/>
    <n v="1476"/>
    <n v="6690"/>
    <n v="7800"/>
    <m/>
    <n v="0"/>
    <n v="0"/>
    <n v="7800"/>
    <n v="1110"/>
    <s v="2. Surplus"/>
    <m/>
    <n v="0"/>
    <n v="1200"/>
    <n v="0"/>
    <x v="2"/>
    <n v="0"/>
    <n v="0"/>
    <s v="5. None"/>
    <m/>
    <n v="1200"/>
    <n v="8.1081081081081086E-2"/>
    <n v="1095.54"/>
    <n v="0"/>
  </r>
  <r>
    <x v="0"/>
    <s v="Agustus"/>
    <s v="RM-KUM-ICT-SC-0009"/>
    <s v=""/>
    <s v="JOINT PLATE FOR RACK HOME [BENKYO]"/>
    <n v="519"/>
    <n v="0"/>
    <m/>
    <n v="21"/>
    <n v="540"/>
    <n v="3223"/>
    <m/>
    <n v="0"/>
    <n v="0"/>
    <n v="3223"/>
    <n v="2683"/>
    <s v="2. Surplus"/>
    <m/>
    <n v="0"/>
    <n v="0"/>
    <n v="0"/>
    <x v="2"/>
    <n v="0"/>
    <n v="0"/>
    <s v="5. None"/>
    <m/>
    <n v="0"/>
    <n v="-1"/>
    <n v="2449.33"/>
    <n v="0"/>
  </r>
  <r>
    <x v="0"/>
    <s v="Agustus"/>
    <s v="RM-MTU-ICT-SC-0002"/>
    <s v=""/>
    <s v="CAP WASHER M8"/>
    <n v="36"/>
    <n v="12"/>
    <n v="50"/>
    <n v="344"/>
    <n v="442"/>
    <n v="365"/>
    <m/>
    <n v="0"/>
    <n v="0"/>
    <n v="365"/>
    <n v="-77"/>
    <s v="1. Devisit"/>
    <m/>
    <n v="77"/>
    <n v="0"/>
    <n v="0"/>
    <x v="0"/>
    <n v="77"/>
    <n v="65"/>
    <s v="3. RKB di Schedule"/>
    <m/>
    <n v="77"/>
    <n v="0"/>
    <n v="1363.94"/>
    <n v="105023.38"/>
  </r>
  <r>
    <x v="0"/>
    <s v="Agustus"/>
    <s v="RM-LOT-ICT-SC-0001"/>
    <s v=""/>
    <s v="HINGE PLATE LOTUS MEMO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166.07"/>
    <n v="0"/>
  </r>
  <r>
    <x v="0"/>
    <s v="Agustus"/>
    <s v="SF-ET1-ICT-SC-0003"/>
    <s v=""/>
    <s v="PLATE 29 X 70 M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710.52"/>
    <n v="0"/>
  </r>
  <r>
    <x v="0"/>
    <s v="Agustus"/>
    <s v="RM-MTU-ICT-SC-0005"/>
    <s v=""/>
    <s v="PLATE INSERT FOR FRAME UCHIDA"/>
    <n v="327"/>
    <n v="24"/>
    <n v="100"/>
    <n v="694"/>
    <n v="1145"/>
    <n v="3208"/>
    <m/>
    <n v="0"/>
    <n v="0"/>
    <n v="3208"/>
    <n v="2063"/>
    <s v="2. Surplus"/>
    <m/>
    <n v="0"/>
    <n v="30"/>
    <n v="0"/>
    <x v="2"/>
    <n v="0"/>
    <n v="0"/>
    <s v="5. None"/>
    <m/>
    <n v="30"/>
    <n v="-0.98545807077072223"/>
    <n v="1115.04"/>
    <n v="0"/>
  </r>
  <r>
    <x v="0"/>
    <s v="Agustus"/>
    <s v="RM-MTU-ICT-SC-0006"/>
    <s v=""/>
    <s v="PLATE INSERT FOR LEG UCHIDA"/>
    <n v="36"/>
    <n v="12"/>
    <n v="50"/>
    <n v="1504"/>
    <n v="1602"/>
    <n v="1570"/>
    <m/>
    <n v="0"/>
    <n v="0"/>
    <n v="1570"/>
    <n v="-32"/>
    <s v="1. Devisit"/>
    <m/>
    <n v="32"/>
    <n v="0"/>
    <n v="0"/>
    <x v="0"/>
    <n v="32"/>
    <n v="20"/>
    <s v="3. RKB di Schedule"/>
    <m/>
    <n v="32"/>
    <n v="0"/>
    <n v="1230.6300000000001"/>
    <n v="39380.160000000003"/>
  </r>
  <r>
    <x v="0"/>
    <s v="Agustus"/>
    <s v="RM-MTU-ICT-SC-0003"/>
    <s v=""/>
    <s v="CORNER PLATE UCHIDA"/>
    <n v="36"/>
    <n v="12"/>
    <n v="50"/>
    <n v="424"/>
    <n v="522"/>
    <n v="50"/>
    <m/>
    <n v="0"/>
    <n v="0"/>
    <n v="50"/>
    <n v="-472"/>
    <s v="1. Devisit"/>
    <m/>
    <n v="472"/>
    <n v="400"/>
    <n v="0"/>
    <x v="0"/>
    <n v="472"/>
    <n v="600"/>
    <s v="3. RKB di Schedule"/>
    <m/>
    <n v="872"/>
    <n v="0.84745762711864403"/>
    <n v="3225.93"/>
    <n v="1522638.96"/>
  </r>
  <r>
    <x v="0"/>
    <s v="Agustus"/>
    <s v="RM-KUM-ICT-SC-0006"/>
    <s v=""/>
    <s v="DOP PLATE 40 X 40 KUMI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00.54"/>
    <n v="0"/>
  </r>
  <r>
    <x v="0"/>
    <s v="Agustus"/>
    <s v="SF-RAK-ICT-SC-0001"/>
    <s v=""/>
    <s v="ANGLE L SHIRAI 1855"/>
    <n v="260"/>
    <n v="76"/>
    <n v="102"/>
    <n v="888"/>
    <n v="1326"/>
    <n v="970"/>
    <m/>
    <n v="0"/>
    <n v="0"/>
    <n v="970"/>
    <n v="-356"/>
    <s v="1. Devisit"/>
    <m/>
    <n v="356"/>
    <n v="420"/>
    <n v="0"/>
    <x v="0"/>
    <n v="356"/>
    <n v="280"/>
    <s v="3. RKB di Schedule"/>
    <m/>
    <n v="776"/>
    <n v="1.1797752808988764"/>
    <n v="1876.41"/>
    <n v="668001.96000000008"/>
  </r>
  <r>
    <x v="0"/>
    <s v="Agustus"/>
    <s v="RM-COF-ICT-SC-0001"/>
    <s v=""/>
    <s v="PLATE INSERT FOR LEG PIPE CT 60"/>
    <n v="204"/>
    <n v="4"/>
    <m/>
    <n v="58"/>
    <n v="266"/>
    <n v="2015"/>
    <m/>
    <n v="0"/>
    <n v="0"/>
    <n v="2015"/>
    <n v="1749"/>
    <s v="2. Surplus"/>
    <m/>
    <n v="0"/>
    <n v="20"/>
    <n v="0"/>
    <x v="2"/>
    <n v="0"/>
    <n v="0"/>
    <s v="5. None"/>
    <m/>
    <n v="20"/>
    <n v="-0.98856489422527161"/>
    <n v="2821.06"/>
    <n v="0"/>
  </r>
  <r>
    <x v="0"/>
    <s v="Agustus"/>
    <s v="RM-SHO-ICT-SC-0003"/>
    <s v=""/>
    <s v="PLATE SUPPORT COMOFIS"/>
    <n v="120"/>
    <n v="216"/>
    <m/>
    <n v="28"/>
    <n v="364"/>
    <n v="897"/>
    <m/>
    <n v="0"/>
    <n v="0"/>
    <n v="897"/>
    <n v="533"/>
    <s v="2. Surplus"/>
    <m/>
    <n v="0"/>
    <n v="10"/>
    <n v="0"/>
    <x v="2"/>
    <n v="0"/>
    <n v="0"/>
    <s v="5. None"/>
    <m/>
    <n v="10"/>
    <n v="-0.98123827392120078"/>
    <n v="604.83000000000004"/>
    <n v="0"/>
  </r>
  <r>
    <x v="0"/>
    <s v="Agustus"/>
    <s v="RM-SHO-ICT-SC-0001"/>
    <s v=""/>
    <s v="CORNER PLATE COMOFIS"/>
    <n v="712"/>
    <n v="392"/>
    <n v="106"/>
    <n v="1120"/>
    <n v="2330"/>
    <n v="0"/>
    <m/>
    <n v="806"/>
    <n v="0"/>
    <n v="806"/>
    <n v="-1524"/>
    <s v="1. Devisit"/>
    <m/>
    <n v="1524"/>
    <n v="420"/>
    <n v="0"/>
    <x v="0"/>
    <n v="1524"/>
    <n v="1132"/>
    <s v="3. RKB di Schedule"/>
    <m/>
    <n v="1944"/>
    <n v="0.27559055118110237"/>
    <n v="2137.85"/>
    <n v="3258083.4"/>
  </r>
  <r>
    <x v="0"/>
    <s v="Agustus"/>
    <s v="SF-CST-ICT-SC-0001"/>
    <s v=""/>
    <s v="BACK SEAT PLATE COSTA"/>
    <n v="0"/>
    <n v="0"/>
    <m/>
    <n v="0"/>
    <n v="0"/>
    <n v="0"/>
    <m/>
    <n v="0"/>
    <n v="1497"/>
    <n v="1497"/>
    <n v="1497"/>
    <s v="2. Surplus"/>
    <m/>
    <n v="0"/>
    <n v="400"/>
    <n v="0"/>
    <x v="3"/>
    <n v="0"/>
    <n v="0"/>
    <s v="5. None"/>
    <m/>
    <n v="400"/>
    <n v="-0.73279893119572481"/>
    <n v="3149.95"/>
    <n v="0"/>
  </r>
  <r>
    <x v="0"/>
    <s v="Agustus"/>
    <s v="SF-HBR-ICT-SC-0001"/>
    <s v=""/>
    <s v="BACK SEAT PLATE CALLISTO"/>
    <n v="928"/>
    <n v="0"/>
    <n v="100"/>
    <n v="528"/>
    <n v="1556"/>
    <n v="0"/>
    <m/>
    <n v="0"/>
    <n v="3515"/>
    <n v="3515"/>
    <n v="1959"/>
    <s v="2. Surplus"/>
    <m/>
    <n v="0"/>
    <n v="480"/>
    <n v="0"/>
    <x v="2"/>
    <n v="0"/>
    <n v="0"/>
    <s v="5. None"/>
    <m/>
    <n v="480"/>
    <n v="-0.75497702909647779"/>
    <n v="1695.28"/>
    <n v="0"/>
  </r>
  <r>
    <x v="0"/>
    <s v="Agustus"/>
    <s v="RM-HBR-ICT-SC-0003"/>
    <s v=""/>
    <s v="REAR PLATE CALLISTO"/>
    <n v="116"/>
    <n v="0"/>
    <m/>
    <n v="66"/>
    <n v="182"/>
    <n v="0"/>
    <m/>
    <n v="0"/>
    <n v="0"/>
    <n v="0"/>
    <n v="-182"/>
    <s v="1. Devisit"/>
    <m/>
    <n v="182"/>
    <n v="247"/>
    <n v="0"/>
    <x v="0"/>
    <n v="182"/>
    <n v="247"/>
    <s v="3. RKB di Schedule"/>
    <m/>
    <n v="429"/>
    <n v="1.3571428571428572"/>
    <n v="6265.62"/>
    <n v="1140342.8400000001"/>
  </r>
  <r>
    <x v="0"/>
    <s v="Agustus"/>
    <s v="RM-UNI-ICT-SC-0003"/>
    <s v=""/>
    <s v="PIPA 19.1 X 0.9 X 54"/>
    <n v="800"/>
    <n v="0"/>
    <m/>
    <n v="0"/>
    <n v="800"/>
    <n v="0"/>
    <m/>
    <n v="0"/>
    <n v="0"/>
    <n v="0"/>
    <n v="-800"/>
    <s v="1. Devisit"/>
    <m/>
    <n v="800"/>
    <n v="0"/>
    <n v="0"/>
    <x v="0"/>
    <n v="800"/>
    <n v="675"/>
    <s v="3. RKB di Schedule"/>
    <m/>
    <n v="800"/>
    <n v="0"/>
    <n v="144"/>
    <n v="115200"/>
  </r>
  <r>
    <x v="0"/>
    <s v="Agustus"/>
    <s v="RM-SUM-ICT-SC-0001"/>
    <s v=""/>
    <s v="HOLDER PLATE SUMITOMO DESK"/>
    <n v="3580"/>
    <n v="240"/>
    <n v="200"/>
    <n v="1152"/>
    <n v="5172"/>
    <n v="3500"/>
    <m/>
    <n v="0"/>
    <n v="0"/>
    <n v="3500"/>
    <n v="-1672"/>
    <s v="1. Devisit"/>
    <m/>
    <n v="1672"/>
    <n v="700"/>
    <n v="0"/>
    <x v="0"/>
    <n v="1672"/>
    <n v="1432"/>
    <s v="3. RKB di Schedule"/>
    <m/>
    <n v="2372"/>
    <n v="0.41866028708133973"/>
    <n v="511.92"/>
    <n v="855930.24"/>
  </r>
  <r>
    <x v="0"/>
    <s v="Agustus"/>
    <s v="RM-UNI-ICT-SC-0001"/>
    <s v=""/>
    <s v="INNER BRACKET TKG"/>
    <n v="800"/>
    <n v="0"/>
    <m/>
    <n v="0"/>
    <n v="800"/>
    <n v="163"/>
    <m/>
    <n v="0"/>
    <n v="0"/>
    <n v="163"/>
    <n v="-637"/>
    <s v="1. Devisit"/>
    <m/>
    <n v="637"/>
    <n v="0"/>
    <n v="0"/>
    <x v="0"/>
    <n v="637"/>
    <n v="637"/>
    <s v="3. RKB di Schedule"/>
    <m/>
    <n v="637"/>
    <n v="0"/>
    <n v="2374.77"/>
    <n v="1512728.49"/>
  </r>
  <r>
    <x v="0"/>
    <s v="Agustus"/>
    <s v="RM-OPT-ICT-SC-0008"/>
    <s v=""/>
    <s v="PLANES JOINT LE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571.9"/>
    <n v="0"/>
  </r>
  <r>
    <x v="0"/>
    <s v="Agustus"/>
    <s v="RM-PUS-ICT-SC-0002"/>
    <s v=""/>
    <s v="PLATE SUPPORT MEJA BED SID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019.6400000000003"/>
    <n v="0"/>
  </r>
  <r>
    <x v="0"/>
    <s v="Agustus"/>
    <s v="RM-PUS-ICT-SC-0001"/>
    <s v=""/>
    <s v="PLATE SUPPORT LEMARI LIPAT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739.34"/>
    <n v="0"/>
  </r>
  <r>
    <x v="0"/>
    <s v="Agustus"/>
    <s v="RM-MTU-ICT-SC-0007"/>
    <s v=""/>
    <s v="PLATE INSERT M 8"/>
    <n v="36"/>
    <n v="12"/>
    <n v="200"/>
    <n v="2504"/>
    <n v="2752"/>
    <n v="131"/>
    <m/>
    <n v="2300"/>
    <n v="0"/>
    <n v="2431"/>
    <n v="-321"/>
    <s v="1. Devisit"/>
    <m/>
    <n v="321"/>
    <n v="390"/>
    <n v="0"/>
    <x v="0"/>
    <n v="321"/>
    <n v="0"/>
    <s v="3. RKB di Schedule"/>
    <m/>
    <n v="711"/>
    <n v="1.2149532710280373"/>
    <n v="2405.61"/>
    <n v="772200.81"/>
  </r>
  <r>
    <x v="0"/>
    <s v="Agustus"/>
    <s v="RM-OPT-ICT-SC-0017"/>
    <s v=""/>
    <s v="SPACER PLATE"/>
    <n v="0"/>
    <n v="0"/>
    <m/>
    <n v="0"/>
    <n v="0"/>
    <n v="0"/>
    <m/>
    <n v="0"/>
    <n v="0"/>
    <n v="0"/>
    <n v="0"/>
    <s v="3. None"/>
    <m/>
    <n v="0"/>
    <n v="500"/>
    <n v="0"/>
    <x v="3"/>
    <n v="300"/>
    <n v="300"/>
    <s v="2. Schedule tanpa APS + ROP"/>
    <m/>
    <n v="500"/>
    <e v="#DIV/0!"/>
    <n v="1758.7"/>
    <n v="0"/>
  </r>
  <r>
    <x v="0"/>
    <s v="Agustus"/>
    <s v="SF-YAM-ICT-SC-0005"/>
    <s v=""/>
    <s v="BACK REST YAMATO TANPA EMBOSS"/>
    <n v="0"/>
    <n v="0"/>
    <m/>
    <n v="0"/>
    <n v="0"/>
    <n v="0"/>
    <m/>
    <n v="0"/>
    <n v="0"/>
    <n v="0"/>
    <n v="0"/>
    <s v="3. None"/>
    <m/>
    <n v="0"/>
    <n v="110"/>
    <n v="0"/>
    <x v="3"/>
    <n v="0"/>
    <n v="0"/>
    <s v="5. None"/>
    <m/>
    <n v="110"/>
    <e v="#DIV/0!"/>
    <n v="8335.14"/>
    <n v="0"/>
  </r>
  <r>
    <x v="0"/>
    <s v="Agustus"/>
    <s v="RM-NSB-ICT-SC-0151"/>
    <s v=""/>
    <s v="PLATE BUMPER LIST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700"/>
    <n v="0"/>
  </r>
  <r>
    <x v="0"/>
    <s v="Agustus"/>
    <s v="SF-NSB-ICT-SC-0018"/>
    <s v=""/>
    <s v="ANGLE K-202061"/>
    <n v="0"/>
    <n v="0"/>
    <m/>
    <n v="0"/>
    <n v="0"/>
    <n v="0"/>
    <m/>
    <n v="0"/>
    <n v="0"/>
    <n v="0"/>
    <n v="0"/>
    <s v="3. None"/>
    <m/>
    <n v="0"/>
    <n v="40"/>
    <n v="0"/>
    <x v="3"/>
    <n v="160"/>
    <n v="160"/>
    <s v="2. Schedule tanpa APS + ROP"/>
    <m/>
    <n v="40"/>
    <e v="#DIV/0!"/>
    <n v="2692.79"/>
    <n v="0"/>
  </r>
  <r>
    <x v="0"/>
    <s v="Agustus"/>
    <s v="RM-NSB-ICT-SC-0105"/>
    <s v=""/>
    <s v="ARM K-20002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429.77"/>
    <n v="0"/>
  </r>
  <r>
    <x v="0"/>
    <s v="Agustus"/>
    <s v="RM-NSB-ICT-SC-0009"/>
    <s v=""/>
    <s v="BRACKET F-0304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711.9399999999996"/>
    <n v="0"/>
  </r>
  <r>
    <x v="0"/>
    <s v="Agustus"/>
    <s v="RM-NSB-ICT-SC-0010"/>
    <s v=""/>
    <s v="BRACKET F-0304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481"/>
    <n v="0"/>
  </r>
  <r>
    <x v="0"/>
    <s v="Agustus"/>
    <s v="RM-NSB-ICT-SC-0014"/>
    <s v=""/>
    <s v="BRACKET K- 202042 A"/>
    <n v="0"/>
    <n v="0"/>
    <m/>
    <n v="0"/>
    <n v="0"/>
    <n v="0"/>
    <m/>
    <n v="0"/>
    <n v="0"/>
    <n v="0"/>
    <n v="0"/>
    <s v="3. None"/>
    <m/>
    <n v="0"/>
    <n v="0"/>
    <n v="0"/>
    <x v="3"/>
    <n v="150"/>
    <n v="150"/>
    <s v="2. Schedule tanpa APS + ROP"/>
    <m/>
    <n v="0"/>
    <e v="#DIV/0!"/>
    <n v="1435"/>
    <n v="0"/>
  </r>
  <r>
    <x v="0"/>
    <s v="Agustus"/>
    <s v="RM-NSB-ICT-SC-0015"/>
    <s v=""/>
    <s v="BRACKET K- 202042 B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635.5"/>
    <n v="0"/>
  </r>
  <r>
    <x v="0"/>
    <s v="Agustus"/>
    <s v="RM-NSB-ICT-SC-0017"/>
    <s v=""/>
    <s v="BRACKET K-1080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545.17"/>
    <n v="0"/>
  </r>
  <r>
    <x v="0"/>
    <s v="Agustus"/>
    <s v="RM-NSB-ICT-SC-0023"/>
    <s v=""/>
    <s v="BRACKET K-202023/CK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740.69"/>
    <n v="0"/>
  </r>
  <r>
    <x v="0"/>
    <s v="Agustus"/>
    <s v="RM-NSB-ICT-SC-0024"/>
    <s v=""/>
    <s v="BRACKET K-20202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2406.37"/>
    <n v="0"/>
  </r>
  <r>
    <x v="0"/>
    <s v="Agustus"/>
    <s v="RM-NSB-ICT-SC-0025"/>
    <s v=""/>
    <s v="BRACKET KC-212015"/>
    <n v="0"/>
    <n v="0"/>
    <m/>
    <n v="0"/>
    <n v="0"/>
    <n v="0"/>
    <m/>
    <n v="0"/>
    <n v="0"/>
    <n v="0"/>
    <n v="0"/>
    <s v="3. None"/>
    <m/>
    <m/>
    <n v="0"/>
    <n v="0"/>
    <x v="3"/>
    <n v="0"/>
    <n v="0"/>
    <s v="5. None"/>
    <m/>
    <n v="0"/>
    <e v="#DIV/0!"/>
    <n v="4234.3500000000004"/>
    <n v="0"/>
  </r>
  <r>
    <x v="0"/>
    <s v="Agustus"/>
    <s v="RM-OPT-ICT-SC-0001"/>
    <s v=""/>
    <s v="BRACKET INDOMEDIX L"/>
    <n v="0"/>
    <n v="0"/>
    <m/>
    <n v="150"/>
    <n v="150"/>
    <n v="0"/>
    <m/>
    <n v="0"/>
    <n v="0"/>
    <n v="0"/>
    <n v="-150"/>
    <s v="1. Devisit"/>
    <m/>
    <n v="150"/>
    <n v="150"/>
    <n v="0"/>
    <x v="0"/>
    <n v="150"/>
    <n v="150"/>
    <s v="3. RKB di Schedule"/>
    <m/>
    <n v="300"/>
    <n v="1"/>
    <n v="5309.4"/>
    <n v="796410"/>
  </r>
  <r>
    <x v="0"/>
    <s v="Agustus"/>
    <s v="RM-NSB-ICT-SC-0029"/>
    <s v=""/>
    <s v="BRACKET LH K-202040-1"/>
    <n v="0"/>
    <n v="0"/>
    <m/>
    <n v="0"/>
    <n v="0"/>
    <n v="0"/>
    <m/>
    <n v="0"/>
    <n v="0"/>
    <n v="0"/>
    <n v="0"/>
    <s v="3. None"/>
    <m/>
    <m/>
    <n v="0"/>
    <n v="0"/>
    <x v="3"/>
    <n v="0"/>
    <n v="0"/>
    <s v="5. None"/>
    <m/>
    <n v="0"/>
    <e v="#DIV/0!"/>
    <n v="1152"/>
    <n v="0"/>
  </r>
  <r>
    <x v="0"/>
    <s v="Agustus"/>
    <s v="RM-NSB-ICT-SC-0209"/>
    <s v=""/>
    <s v="BRACKET PLATE SPH F-09502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138.4299999999998"/>
    <n v="0"/>
  </r>
  <r>
    <x v="0"/>
    <s v="Agustus"/>
    <s v="RM-OPT-ICT-SC-0002"/>
    <s v=""/>
    <s v="BRACKET INDOMEDIX R"/>
    <n v="150"/>
    <n v="0"/>
    <m/>
    <n v="0"/>
    <n v="150"/>
    <n v="0"/>
    <m/>
    <n v="0"/>
    <n v="0"/>
    <n v="0"/>
    <n v="-150"/>
    <s v="1. Devisit"/>
    <m/>
    <n v="150"/>
    <n v="0"/>
    <n v="0"/>
    <x v="0"/>
    <n v="150"/>
    <n v="150"/>
    <s v="3. RKB di Schedule"/>
    <m/>
    <n v="150"/>
    <n v="0"/>
    <n v="1435"/>
    <n v="215250"/>
  </r>
  <r>
    <x v="0"/>
    <s v="Agustus"/>
    <s v="RM-NSB-ICT-SC-0035"/>
    <s v=""/>
    <s v="BRACKET RH K-202040-2"/>
    <n v="0"/>
    <n v="0"/>
    <m/>
    <n v="0"/>
    <n v="0"/>
    <n v="0"/>
    <m/>
    <n v="0"/>
    <n v="0"/>
    <n v="0"/>
    <n v="0"/>
    <s v="3. None"/>
    <m/>
    <n v="0"/>
    <n v="186"/>
    <n v="0"/>
    <x v="3"/>
    <n v="0"/>
    <n v="0"/>
    <s v="5. None"/>
    <m/>
    <n v="186"/>
    <e v="#DIV/0!"/>
    <n v="6402.29"/>
    <n v="0"/>
  </r>
  <r>
    <x v="0"/>
    <s v="Agustus"/>
    <s v="RM-NSB-ICT-SC-0036"/>
    <s v=""/>
    <s v="BRACKET SIDE RAIL F-095022 SR"/>
    <n v="84"/>
    <n v="64"/>
    <n v="48"/>
    <n v="4"/>
    <n v="200"/>
    <n v="0"/>
    <m/>
    <n v="0"/>
    <n v="0"/>
    <n v="0"/>
    <n v="-200"/>
    <s v="1. Devisit"/>
    <m/>
    <n v="200"/>
    <n v="200"/>
    <n v="0"/>
    <x v="0"/>
    <n v="200"/>
    <n v="200"/>
    <s v="3. RKB di Schedule"/>
    <m/>
    <n v="400"/>
    <n v="1"/>
    <n v="842.66"/>
    <n v="168532"/>
  </r>
  <r>
    <x v="0"/>
    <s v="Agustus"/>
    <s v="RM-NSB-ICT-SC-0040"/>
    <s v=""/>
    <s v="CRANK HANDLE BRACKET K-20202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225.8"/>
    <n v="0"/>
  </r>
  <r>
    <x v="0"/>
    <s v="Agustus"/>
    <s v="RM-NSB-ICT-SC-0113"/>
    <s v=""/>
    <s v="CYLINDER BRACKET K-202043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538.63"/>
    <n v="0"/>
  </r>
  <r>
    <x v="0"/>
    <s v="Agustus"/>
    <s v="RM-NSB-ICT-SC-0114"/>
    <s v=""/>
    <s v="FOOT FRAME BRACKET K-20002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7462.169999999998"/>
    <n v="0"/>
  </r>
  <r>
    <x v="0"/>
    <s v="Agustus"/>
    <s v="RM-NSB-ICT-SC-0050"/>
    <s v=""/>
    <s v="GASET K-105016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83.79"/>
    <n v="0"/>
  </r>
  <r>
    <x v="0"/>
    <s v="Agustus"/>
    <s v="RM-NSB-ICT-SC-0121"/>
    <s v=""/>
    <s v="HINGE BRACKET H-2002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83"/>
    <n v="0"/>
  </r>
  <r>
    <x v="0"/>
    <s v="Agustus"/>
    <s v="RM-NSB-ICT-SC-0123"/>
    <s v=""/>
    <s v="HINGE BRACKET K-112003"/>
    <n v="0"/>
    <n v="0"/>
    <m/>
    <n v="300"/>
    <n v="300"/>
    <n v="0"/>
    <m/>
    <n v="0"/>
    <n v="0"/>
    <n v="0"/>
    <n v="-300"/>
    <s v="1. Devisit"/>
    <m/>
    <n v="300"/>
    <n v="300"/>
    <n v="0"/>
    <x v="0"/>
    <n v="300"/>
    <n v="300"/>
    <s v="3. RKB di Schedule"/>
    <m/>
    <n v="600"/>
    <n v="1"/>
    <n v="21063.89"/>
    <n v="6319167"/>
  </r>
  <r>
    <x v="0"/>
    <s v="Agustus"/>
    <s v="RM-NSB-ICT-SC-0127"/>
    <s v=""/>
    <s v="HINGE C-06700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314.63"/>
    <n v="0"/>
  </r>
  <r>
    <x v="0"/>
    <s v="Agustus"/>
    <s v="RM-NSB-ICT-SC-0133"/>
    <s v=""/>
    <s v="HINGE PLATE K-200015"/>
    <n v="0"/>
    <n v="0"/>
    <m/>
    <n v="540"/>
    <n v="540"/>
    <n v="0"/>
    <m/>
    <n v="540"/>
    <n v="0"/>
    <n v="540"/>
    <n v="0"/>
    <s v="3. None"/>
    <m/>
    <n v="0"/>
    <n v="0"/>
    <n v="0"/>
    <x v="2"/>
    <n v="0"/>
    <n v="0"/>
    <s v="5. None"/>
    <m/>
    <n v="0"/>
    <e v="#DIV/0!"/>
    <n v="18806.259999999998"/>
    <n v="0"/>
  </r>
  <r>
    <x v="0"/>
    <s v="Agustus"/>
    <s v="RM-NSB-ICT-SC-0052"/>
    <s v=""/>
    <s v="HOLDER K-2030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473.4"/>
    <n v="0"/>
  </r>
  <r>
    <x v="0"/>
    <s v="Agustus"/>
    <s v="RM-NSB-ICT-SC-0053"/>
    <s v=""/>
    <s v="HOLDER K-300002"/>
    <n v="182"/>
    <n v="0"/>
    <m/>
    <n v="0"/>
    <n v="182"/>
    <n v="0"/>
    <m/>
    <n v="0"/>
    <n v="0"/>
    <n v="0"/>
    <n v="-182"/>
    <s v="1. Devisit"/>
    <m/>
    <n v="182"/>
    <n v="900"/>
    <n v="0"/>
    <x v="0"/>
    <n v="0"/>
    <n v="0"/>
    <s v="1. RKB(Order) tdk di schedule"/>
    <m/>
    <n v="1082"/>
    <n v="4.9450549450549453"/>
    <n v="1528.89"/>
    <n v="278257.98000000004"/>
  </r>
  <r>
    <x v="0"/>
    <s v="Agustus"/>
    <s v="RM-NSB-ICT-SC-0136"/>
    <s v=""/>
    <s v="HOOK BRACKET K-212015"/>
    <n v="26"/>
    <n v="0"/>
    <m/>
    <n v="0"/>
    <n v="26"/>
    <n v="0"/>
    <m/>
    <n v="0"/>
    <n v="0"/>
    <n v="0"/>
    <n v="-26"/>
    <s v="1. Devisit"/>
    <m/>
    <n v="0"/>
    <n v="0"/>
    <n v="0"/>
    <x v="0"/>
    <n v="0"/>
    <n v="0"/>
    <s v="5. None"/>
    <m/>
    <n v="0"/>
    <n v="-1"/>
    <n v="11467.56"/>
    <n v="0"/>
  </r>
  <r>
    <x v="0"/>
    <s v="Agustus"/>
    <s v="RM-NSB-ICT-SC-0055"/>
    <s v=""/>
    <s v="HOOK K-105017-A ( R 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461.810000000001"/>
    <n v="0"/>
  </r>
  <r>
    <x v="0"/>
    <s v="Agustus"/>
    <s v="RM-NSB-ICT-SC-0056"/>
    <s v=""/>
    <s v="HOOK K-105017-B ( L 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9103.97"/>
    <n v="0"/>
  </r>
  <r>
    <x v="0"/>
    <s v="Agustus"/>
    <s v="RM-NSB-ICT-SC-0139"/>
    <s v=""/>
    <s v="LEVER BRACKET E- 025002-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5630.43"/>
    <n v="0"/>
  </r>
  <r>
    <x v="0"/>
    <s v="Agustus"/>
    <s v="RM-NSB-ICT-SC-0214"/>
    <s v=""/>
    <s v="LINK K-50500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27"/>
    <n v="0"/>
  </r>
  <r>
    <x v="0"/>
    <s v="Agustus"/>
    <s v="RM-NSB-ICT-SC-0142"/>
    <s v=""/>
    <s v="NUT PLATE H-20072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188.88"/>
    <n v="0"/>
  </r>
  <r>
    <x v="0"/>
    <s v="Agustus"/>
    <s v="RM-NSB-ICT-SC-0216"/>
    <s v=""/>
    <s v="PLAIN WASHER DIA 4.5 X DIA 16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6"/>
    <n v="0"/>
  </r>
  <r>
    <x v="0"/>
    <s v="Agustus"/>
    <s v="RM-NSB-ICT-SC-0153"/>
    <s v=""/>
    <s v="PLATE E-025002-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4313.03"/>
    <n v="0"/>
  </r>
  <r>
    <x v="0"/>
    <s v="Agustus"/>
    <s v="RM-NSB-ICT-SC-0155"/>
    <s v=""/>
    <s v="PLATE F-030110-2"/>
    <n v="200"/>
    <n v="0"/>
    <m/>
    <n v="0"/>
    <n v="200"/>
    <n v="1821"/>
    <m/>
    <n v="0"/>
    <n v="0"/>
    <n v="1821"/>
    <n v="1621"/>
    <s v="2. Surplus"/>
    <m/>
    <n v="200"/>
    <n v="0"/>
    <n v="0"/>
    <x v="0"/>
    <n v="200"/>
    <n v="200"/>
    <s v="3. RKB di Schedule"/>
    <m/>
    <n v="200"/>
    <n v="-0.87661937075879082"/>
    <n v="3996.12"/>
    <n v="799224"/>
  </r>
  <r>
    <x v="0"/>
    <s v="Agustus"/>
    <s v="RM-NSB-ICT-SC-0169"/>
    <s v=""/>
    <s v="PLATE K-212012-1"/>
    <n v="0"/>
    <n v="0"/>
    <m/>
    <n v="0"/>
    <n v="0"/>
    <n v="0"/>
    <m/>
    <n v="0"/>
    <n v="0"/>
    <n v="0"/>
    <n v="0"/>
    <s v="3. None"/>
    <m/>
    <m/>
    <n v="0"/>
    <n v="0"/>
    <x v="3"/>
    <n v="0"/>
    <n v="0"/>
    <s v="5. None"/>
    <m/>
    <n v="0"/>
    <e v="#DIV/0!"/>
    <n v="12809.14"/>
    <n v="0"/>
  </r>
  <r>
    <x v="0"/>
    <s v="Agustus"/>
    <s v="RM-NSB-ICT-SC-0174"/>
    <s v=""/>
    <s v="PLATE SPH F-09501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686.41"/>
    <n v="0"/>
  </r>
  <r>
    <x v="0"/>
    <s v="Agustus"/>
    <s v="RM-NSB-ICT-SC-0066"/>
    <s v=""/>
    <s v="REINFORCEMENT H-002020-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925.02"/>
    <n v="0"/>
  </r>
  <r>
    <x v="0"/>
    <s v="Agustus"/>
    <s v="RM-NSB-ICT-SC-0177"/>
    <s v=""/>
    <s v="ROLLER BRACKET K-200006"/>
    <n v="0"/>
    <n v="0"/>
    <m/>
    <n v="150"/>
    <n v="150"/>
    <n v="0"/>
    <m/>
    <n v="0"/>
    <n v="0"/>
    <n v="0"/>
    <n v="-150"/>
    <s v="1. Devisit"/>
    <m/>
    <n v="150"/>
    <n v="150"/>
    <n v="0"/>
    <x v="0"/>
    <n v="150"/>
    <n v="150"/>
    <s v="3. RKB di Schedule"/>
    <m/>
    <n v="300"/>
    <n v="1"/>
    <n v="7846.31"/>
    <n v="1176946.5"/>
  </r>
  <r>
    <x v="0"/>
    <s v="Agustus"/>
    <s v="RM-OPT-ICT-SC-0016"/>
    <s v=""/>
    <s v="SPACER H/F BOARD OPTIMUS"/>
    <n v="100"/>
    <n v="0"/>
    <m/>
    <n v="200"/>
    <n v="300"/>
    <n v="0"/>
    <m/>
    <n v="0"/>
    <n v="0"/>
    <n v="0"/>
    <n v="-300"/>
    <s v="1. Devisit"/>
    <m/>
    <n v="300"/>
    <n v="200"/>
    <n v="0"/>
    <x v="0"/>
    <n v="300"/>
    <n v="300"/>
    <s v="3. RKB di Schedule"/>
    <m/>
    <n v="500"/>
    <n v="0.66666666666666663"/>
    <n v="2715.43"/>
    <n v="814629"/>
  </r>
  <r>
    <x v="0"/>
    <s v="Agustus"/>
    <s v="RM-NSB-ICT-SC-0183"/>
    <s v=""/>
    <s v="STOPPER BRACKET K-202048"/>
    <n v="52"/>
    <n v="0"/>
    <m/>
    <n v="0"/>
    <n v="52"/>
    <n v="0"/>
    <m/>
    <n v="0"/>
    <n v="0"/>
    <n v="0"/>
    <n v="-52"/>
    <s v="1. Devisit"/>
    <m/>
    <n v="0"/>
    <n v="0"/>
    <n v="0"/>
    <x v="0"/>
    <n v="0"/>
    <n v="0"/>
    <s v="5. None"/>
    <m/>
    <n v="0"/>
    <n v="-1"/>
    <n v="16188.88"/>
    <n v="0"/>
  </r>
  <r>
    <x v="0"/>
    <s v="Agustus"/>
    <s v="RM-NSB-ICT-SC-0072"/>
    <s v=""/>
    <s v="STOPPER CRANK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75.62"/>
    <n v="0"/>
  </r>
  <r>
    <x v="0"/>
    <s v="Agustus"/>
    <s v="RM-NSB-ICT-SC-0073"/>
    <s v=""/>
    <s v="STOPPER E-02501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924.56"/>
    <n v="0"/>
  </r>
  <r>
    <x v="0"/>
    <s v="Agustus"/>
    <s v="RM-NSB-ICT-SC-0189"/>
    <s v=""/>
    <s v="SUNOKO PLATE A K-20203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821.16"/>
    <n v="0"/>
  </r>
  <r>
    <x v="0"/>
    <s v="Agustus"/>
    <s v="RM-OPT-ICT-SC-0019"/>
    <s v=""/>
    <s v="SUNOKO PLATE A OPTIMUS"/>
    <n v="0"/>
    <n v="0"/>
    <m/>
    <n v="350"/>
    <n v="350"/>
    <n v="0"/>
    <m/>
    <n v="0"/>
    <n v="0"/>
    <n v="0"/>
    <n v="-350"/>
    <s v="1. Devisit"/>
    <m/>
    <n v="350"/>
    <n v="350"/>
    <n v="0"/>
    <x v="0"/>
    <n v="350"/>
    <n v="350"/>
    <s v="3. RKB di Schedule"/>
    <m/>
    <n v="700"/>
    <n v="1"/>
    <n v="15944.35"/>
    <n v="5580522.5"/>
  </r>
  <r>
    <x v="0"/>
    <s v="Agustus"/>
    <s v="RM-OPT-ICT-SC-0020"/>
    <s v=""/>
    <s v="SUNOKO PLATE B OPTIMUS"/>
    <n v="0"/>
    <n v="0"/>
    <m/>
    <n v="150"/>
    <n v="150"/>
    <n v="0"/>
    <m/>
    <n v="0"/>
    <n v="0"/>
    <n v="0"/>
    <n v="-150"/>
    <s v="1. Devisit"/>
    <m/>
    <n v="150"/>
    <n v="150"/>
    <n v="0"/>
    <x v="0"/>
    <n v="150"/>
    <n v="150"/>
    <s v="3. RKB di Schedule"/>
    <m/>
    <n v="300"/>
    <n v="1"/>
    <n v="13950.29"/>
    <n v="2092543.5000000002"/>
  </r>
  <r>
    <x v="0"/>
    <s v="Agustus"/>
    <s v="RM-NSB-ICT-SC-0193"/>
    <s v=""/>
    <s v="SUNOKO PLATE C K-202019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958.46"/>
    <n v="0"/>
  </r>
  <r>
    <x v="0"/>
    <s v="Agustus"/>
    <s v="RM-OPT-ICT-SC-0021"/>
    <s v=""/>
    <s v="SUNOKO PLATE C OPTIMUS"/>
    <n v="0"/>
    <n v="0"/>
    <m/>
    <n v="150"/>
    <n v="150"/>
    <n v="0"/>
    <m/>
    <n v="0"/>
    <n v="0"/>
    <n v="0"/>
    <n v="-150"/>
    <s v="1. Devisit"/>
    <m/>
    <n v="150"/>
    <n v="150"/>
    <n v="0"/>
    <x v="0"/>
    <n v="150"/>
    <n v="150"/>
    <s v="3. RKB di Schedule"/>
    <m/>
    <n v="300"/>
    <n v="1"/>
    <n v="16280.9"/>
    <n v="2442135"/>
  </r>
  <r>
    <x v="0"/>
    <s v="Agustus"/>
    <s v="RM-NSB-ICT-SC-0195"/>
    <s v=""/>
    <s v="SUNOKO PLATE K-202038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950.81"/>
    <n v="0"/>
  </r>
  <r>
    <x v="0"/>
    <s v="Agustus"/>
    <s v="RM-HOB-ICT-SC-0002"/>
    <s v=""/>
    <s v="PLATE INSERT 101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99.33"/>
    <n v="0"/>
  </r>
  <r>
    <x v="0"/>
    <s v="Agustus"/>
    <s v="SF-HOB-IPC-SC-0003"/>
    <s v=""/>
    <s v="TABLE PLATE HOBBY TABL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38680"/>
    <n v="0"/>
  </r>
  <r>
    <x v="0"/>
    <s v="Agustus"/>
    <s v="RM-DUO-ICT-SC-0006"/>
    <s v=""/>
    <s v="PLATE INSERT DUO-01"/>
    <n v="0"/>
    <n v="0"/>
    <m/>
    <n v="1"/>
    <n v="1"/>
    <n v="0"/>
    <m/>
    <n v="1"/>
    <n v="0"/>
    <n v="1"/>
    <n v="0"/>
    <s v="3. None"/>
    <m/>
    <n v="0"/>
    <n v="0"/>
    <n v="0"/>
    <x v="2"/>
    <n v="0"/>
    <n v="0"/>
    <s v="5. None"/>
    <m/>
    <n v="0"/>
    <e v="#DIV/0!"/>
    <n v="1583.41"/>
    <n v="0"/>
  </r>
  <r>
    <x v="0"/>
    <s v="Agustus"/>
    <s v="RM-ET1-OTH-00-0003"/>
    <m/>
    <s v="SPRING COTTER ET 2"/>
    <n v="0"/>
    <n v="0"/>
    <m/>
    <n v="300"/>
    <n v="300"/>
    <n v="1000"/>
    <m/>
    <n v="0"/>
    <n v="0"/>
    <n v="1000"/>
    <n v="700"/>
    <s v="2. Surplus"/>
    <m/>
    <n v="0"/>
    <n v="240"/>
    <n v="0"/>
    <x v="2"/>
    <n v="0"/>
    <n v="0"/>
    <s v="5. None"/>
    <m/>
    <n v="240"/>
    <n v="-0.65714285714285714"/>
    <n v="297"/>
    <n v="0"/>
  </r>
  <r>
    <x v="0"/>
    <s v="Agustus"/>
    <s v="RM-GLO-ICT-SC-0001"/>
    <s v=""/>
    <s v="PIPA 19.1 X 1.2 X 96"/>
    <n v="0"/>
    <n v="0"/>
    <n v="64"/>
    <n v="536"/>
    <n v="600"/>
    <n v="0"/>
    <m/>
    <n v="540"/>
    <n v="0"/>
    <n v="540"/>
    <n v="-60"/>
    <s v="1. Devisit"/>
    <m/>
    <n v="60"/>
    <n v="60"/>
    <n v="0"/>
    <x v="0"/>
    <n v="60"/>
    <n v="0"/>
    <s v="3. RKB di Schedule"/>
    <m/>
    <n v="120"/>
    <n v="1"/>
    <n v="144"/>
    <n v="8640"/>
  </r>
  <r>
    <x v="0"/>
    <s v="Agustus"/>
    <s v="RM-FRO-ICT-SC-0002"/>
    <s v=""/>
    <s v="PIPA 19.1 X 1.2 X 50"/>
    <n v="0"/>
    <n v="0"/>
    <m/>
    <n v="40"/>
    <n v="40"/>
    <n v="0"/>
    <m/>
    <n v="0"/>
    <n v="0"/>
    <n v="0"/>
    <n v="-40"/>
    <s v="1. Devisit"/>
    <m/>
    <n v="40"/>
    <n v="1500"/>
    <n v="0"/>
    <x v="0"/>
    <n v="40"/>
    <n v="0"/>
    <s v="3. RKB di Schedule"/>
    <m/>
    <n v="1540"/>
    <n v="37.5"/>
    <n v="144"/>
    <n v="5760"/>
  </r>
  <r>
    <x v="1"/>
    <s v="Agustus"/>
    <s v="RM-YAM-ICT-SC-0003"/>
    <s v=""/>
    <s v="MAIN SEAT YAMATO+REINFORCE R&amp;L"/>
    <n v="500"/>
    <n v="75"/>
    <n v="200"/>
    <n v="235"/>
    <n v="1010"/>
    <n v="0"/>
    <m/>
    <n v="300"/>
    <n v="0"/>
    <n v="300"/>
    <n v="-710"/>
    <s v="1. Devisit"/>
    <m/>
    <n v="710"/>
    <n v="0"/>
    <n v="0"/>
    <x v="0"/>
    <n v="635"/>
    <n v="0"/>
    <s v="3. RKB di Schedule"/>
    <m/>
    <n v="710"/>
    <n v="0"/>
    <n v="30799.119999999999"/>
    <n v="21867375.199999999"/>
  </r>
  <r>
    <x v="1"/>
    <s v="Agustus"/>
    <s v="RM-YAM-ICT-SC-0002"/>
    <s v=""/>
    <s v="MAIN SEAT YAMATO M"/>
    <n v="1500"/>
    <n v="500"/>
    <n v="200"/>
    <n v="0"/>
    <n v="2200"/>
    <n v="0"/>
    <m/>
    <n v="0"/>
    <n v="0"/>
    <n v="0"/>
    <n v="-2200"/>
    <s v="1. Devisit"/>
    <m/>
    <n v="2200"/>
    <n v="242"/>
    <n v="242"/>
    <x v="1"/>
    <n v="1700"/>
    <n v="1500"/>
    <s v="3. RKB di Schedule"/>
    <m/>
    <n v="2442"/>
    <n v="0.11"/>
    <n v="36460.17"/>
    <n v="8823361.1399999987"/>
  </r>
  <r>
    <x v="1"/>
    <s v="Agustus"/>
    <s v="SF-YAM-IPC-SC-0050"/>
    <s v=""/>
    <s v="MAIN SEAT YANN SUB ASSY FP BLACK"/>
    <n v="1664"/>
    <n v="0"/>
    <n v="250"/>
    <n v="110"/>
    <n v="2024"/>
    <n v="0"/>
    <m/>
    <n v="350"/>
    <n v="0"/>
    <n v="350"/>
    <n v="-1674"/>
    <s v="1. Devisit"/>
    <m/>
    <n v="1674"/>
    <n v="1619"/>
    <n v="1619"/>
    <x v="1"/>
    <n v="3699"/>
    <n v="2500"/>
    <s v="3. RKB di Schedule"/>
    <m/>
    <n v="3293"/>
    <n v="0.96714456391875747"/>
    <n v="83568.73"/>
    <n v="135297773.87"/>
  </r>
  <r>
    <x v="1"/>
    <s v="Agustus"/>
    <s v="SF-YAM-IPC-SC-0049"/>
    <s v=""/>
    <s v="MAIN SEAT YAMND ASSY FP BLACK"/>
    <n v="907"/>
    <n v="1800"/>
    <n v="480"/>
    <n v="117"/>
    <n v="3304"/>
    <n v="0"/>
    <m/>
    <n v="920"/>
    <n v="0"/>
    <n v="920"/>
    <n v="-2384"/>
    <s v="1. Devisit"/>
    <m/>
    <n v="2384"/>
    <n v="0"/>
    <n v="0"/>
    <x v="0"/>
    <n v="2384"/>
    <n v="2160"/>
    <s v="3. RKB di Schedule"/>
    <m/>
    <n v="2384"/>
    <n v="0"/>
    <n v="38818.81"/>
    <n v="92544043.039999992"/>
  </r>
  <r>
    <x v="1"/>
    <s v="Agustus"/>
    <s v="RM-COS-ICT-SC-0015"/>
    <s v=""/>
    <s v="MAIN SEAT PLATE COSMO 441/442"/>
    <n v="9137"/>
    <n v="2048"/>
    <n v="1500"/>
    <n v="3795"/>
    <n v="16480"/>
    <n v="2000"/>
    <m/>
    <n v="0"/>
    <n v="0"/>
    <n v="2000"/>
    <n v="-14480"/>
    <s v="1. Devisit"/>
    <m/>
    <n v="14480"/>
    <n v="3250"/>
    <n v="3250"/>
    <x v="1"/>
    <n v="12432"/>
    <n v="10300"/>
    <s v="3. RKB di Schedule"/>
    <m/>
    <n v="17730"/>
    <n v="0.22444751381215469"/>
    <n v="12843.65"/>
    <n v="41741862.5"/>
  </r>
  <r>
    <x v="1"/>
    <s v="Agustus"/>
    <s v="RM-COS-ICT-SC-0011"/>
    <s v=""/>
    <s v="SEAT PIPE COSMO 541/542"/>
    <n v="7437"/>
    <n v="2048"/>
    <n v="750"/>
    <n v="3795"/>
    <n v="14030"/>
    <n v="0"/>
    <m/>
    <n v="1000"/>
    <n v="0"/>
    <n v="1000"/>
    <n v="-13030"/>
    <s v="1. Devisit"/>
    <m/>
    <n v="13030"/>
    <n v="4750"/>
    <n v="4750"/>
    <x v="1"/>
    <n v="10982"/>
    <n v="7166"/>
    <s v="3. RKB di Schedule"/>
    <m/>
    <n v="17780"/>
    <n v="0.36454336147352262"/>
    <n v="13349.44"/>
    <n v="63409840"/>
  </r>
  <r>
    <x v="1"/>
    <s v="Agustus"/>
    <s v="RM-COS-ICT-SC-0012"/>
    <s v=""/>
    <s v="SEAT PIPE COSMO MNR/MPR"/>
    <n v="1700"/>
    <n v="0"/>
    <n v="100"/>
    <n v="0"/>
    <n v="1800"/>
    <n v="0"/>
    <m/>
    <n v="0"/>
    <n v="0"/>
    <n v="0"/>
    <n v="-1800"/>
    <s v="1. Devisit"/>
    <m/>
    <n v="1800"/>
    <n v="722"/>
    <n v="722"/>
    <x v="1"/>
    <n v="1800"/>
    <n v="1707"/>
    <s v="3. RKB di Schedule"/>
    <m/>
    <n v="2522"/>
    <n v="0.40111111111111108"/>
    <n v="12428.72"/>
    <n v="8973535.8399999999"/>
  </r>
  <r>
    <x v="1"/>
    <s v="Agustus"/>
    <s v="SF-850-IPC-SC-0010"/>
    <s v=""/>
    <s v="BASE PIPE NC COMPL FP HAMMERTONE"/>
    <n v="0"/>
    <n v="0"/>
    <m/>
    <n v="0"/>
    <n v="0"/>
    <n v="0"/>
    <m/>
    <n v="12"/>
    <n v="0"/>
    <n v="12"/>
    <n v="12"/>
    <s v="2. Surplus"/>
    <m/>
    <n v="0"/>
    <n v="0"/>
    <n v="12"/>
    <x v="3"/>
    <n v="0"/>
    <n v="0"/>
    <s v="5. None"/>
    <m/>
    <n v="0"/>
    <n v="-1"/>
    <n v="33195.1"/>
    <n v="398341.19999999995"/>
  </r>
  <r>
    <x v="1"/>
    <s v="Agustus"/>
    <s v="RM-DUO-ICT-SC-0001"/>
    <s v=""/>
    <s v="CENTER BOX DUO COMPL-ASSY"/>
    <n v="306"/>
    <n v="127"/>
    <n v="50"/>
    <n v="333"/>
    <n v="816"/>
    <n v="70"/>
    <m/>
    <n v="151"/>
    <n v="0"/>
    <n v="221"/>
    <n v="-595"/>
    <s v="1. Devisit"/>
    <m/>
    <n v="595"/>
    <n v="614"/>
    <n v="614"/>
    <x v="1"/>
    <n v="595"/>
    <n v="468"/>
    <s v="3. RKB di Schedule"/>
    <m/>
    <n v="1209"/>
    <n v="1.0319327731092438"/>
    <n v="31935.99"/>
    <n v="19608697.859999999"/>
  </r>
  <r>
    <x v="1"/>
    <s v="Agustus"/>
    <s v="SF-850-IPC-SC-0007"/>
    <s v=""/>
    <s v="BACK REST NA ASSY FP HAMMERTONE"/>
    <n v="0"/>
    <n v="0"/>
    <m/>
    <n v="0"/>
    <n v="0"/>
    <n v="0"/>
    <m/>
    <n v="52"/>
    <n v="0"/>
    <n v="52"/>
    <n v="52"/>
    <s v="2. Surplus"/>
    <m/>
    <n v="0"/>
    <n v="0"/>
    <n v="52"/>
    <x v="3"/>
    <n v="0"/>
    <n v="0"/>
    <s v="5. None"/>
    <m/>
    <n v="0"/>
    <n v="-1"/>
    <n v="14605.19"/>
    <n v="759469.88"/>
  </r>
  <r>
    <x v="1"/>
    <s v="Agustus"/>
    <s v="SF-850-IPC-SC-0011"/>
    <s v=""/>
    <s v="MAIN SEAT NA ASSY FP BLACK"/>
    <n v="0"/>
    <n v="0"/>
    <m/>
    <n v="0"/>
    <n v="0"/>
    <n v="0"/>
    <m/>
    <n v="68"/>
    <n v="0"/>
    <n v="68"/>
    <n v="68"/>
    <s v="2. Surplus"/>
    <m/>
    <n v="0"/>
    <n v="2"/>
    <n v="70"/>
    <x v="3"/>
    <n v="0"/>
    <n v="0"/>
    <s v="5. None"/>
    <m/>
    <n v="2"/>
    <n v="-0.97058823529411764"/>
    <n v="3513.94"/>
    <n v="245975.80000000002"/>
  </r>
  <r>
    <x v="1"/>
    <s v="Agustus"/>
    <s v="SF-850-IPC-SC-0008"/>
    <s v=""/>
    <s v="BASE PIPE NA COMPL FP HAMMERTONE"/>
    <n v="0"/>
    <n v="0"/>
    <m/>
    <n v="0"/>
    <n v="0"/>
    <n v="0"/>
    <m/>
    <n v="0"/>
    <n v="0"/>
    <n v="0"/>
    <n v="0"/>
    <s v="3. None"/>
    <m/>
    <n v="0"/>
    <n v="4"/>
    <n v="4"/>
    <x v="3"/>
    <n v="0"/>
    <n v="0"/>
    <s v="5. None"/>
    <m/>
    <n v="4"/>
    <e v="#DIV/0!"/>
    <n v="30331.97"/>
    <n v="121327.88"/>
  </r>
  <r>
    <x v="1"/>
    <s v="Agustus"/>
    <s v="SF-850-IPC-SC-0009"/>
    <s v=""/>
    <s v="BASE PIPE NAN COMPL FP HAMMERTONE"/>
    <n v="0"/>
    <n v="0"/>
    <m/>
    <n v="0"/>
    <n v="0"/>
    <n v="0"/>
    <m/>
    <n v="119"/>
    <n v="0"/>
    <n v="119"/>
    <n v="119"/>
    <s v="2. Surplus"/>
    <m/>
    <n v="0"/>
    <n v="0"/>
    <n v="119"/>
    <x v="3"/>
    <n v="0"/>
    <n v="0"/>
    <s v="5. None"/>
    <m/>
    <n v="0"/>
    <n v="-1"/>
    <n v="22160.57"/>
    <n v="2637107.83"/>
  </r>
  <r>
    <x v="1"/>
    <s v="Agustus"/>
    <s v="SF-850-ICT-SC-0005"/>
    <s v=""/>
    <s v="BASE NCRN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7415.44"/>
    <n v="0"/>
  </r>
  <r>
    <x v="1"/>
    <s v="Agustus"/>
    <s v="SF-850-IPC-SC-0006"/>
    <s v=""/>
    <s v="BACK PIPE ASSY NA FP HAMMERTONE"/>
    <n v="0"/>
    <n v="0"/>
    <m/>
    <n v="0"/>
    <n v="0"/>
    <n v="0"/>
    <m/>
    <n v="26"/>
    <n v="0"/>
    <n v="26"/>
    <n v="26"/>
    <s v="2. Surplus"/>
    <m/>
    <n v="0"/>
    <n v="0"/>
    <n v="26"/>
    <x v="3"/>
    <n v="0"/>
    <n v="0"/>
    <s v="5. None"/>
    <m/>
    <n v="0"/>
    <n v="-1"/>
    <n v="12422.54"/>
    <n v="322986.04000000004"/>
  </r>
  <r>
    <x v="1"/>
    <s v="Agustus"/>
    <s v="SF-850-IPC-SC-0012"/>
    <s v=""/>
    <s v="MAIN SEAT NBK ASSY FP BLACK"/>
    <n v="0"/>
    <n v="0"/>
    <m/>
    <n v="0"/>
    <n v="0"/>
    <n v="0"/>
    <m/>
    <n v="92"/>
    <n v="0"/>
    <n v="92"/>
    <n v="92"/>
    <s v="2. Surplus"/>
    <m/>
    <n v="0"/>
    <n v="0"/>
    <n v="92"/>
    <x v="3"/>
    <n v="0"/>
    <n v="0"/>
    <s v="5. None"/>
    <m/>
    <n v="0"/>
    <n v="-1"/>
    <n v="71384.09"/>
    <n v="6567336.2799999993"/>
  </r>
  <r>
    <x v="1"/>
    <s v="Agustus"/>
    <s v="RM-ROL-ICT-SC-0008"/>
    <s v=""/>
    <s v="HINGE PLATE 1 ROLAND"/>
    <n v="8272"/>
    <n v="0"/>
    <n v="1000"/>
    <n v="5680"/>
    <n v="14952"/>
    <n v="0"/>
    <m/>
    <n v="4210"/>
    <n v="54410"/>
    <n v="58620"/>
    <n v="43668"/>
    <s v="2. Surplus"/>
    <m/>
    <n v="0"/>
    <n v="5178"/>
    <n v="48846"/>
    <x v="2"/>
    <n v="0"/>
    <n v="0"/>
    <s v="5. None"/>
    <m/>
    <n v="5178"/>
    <n v="-0.88142346798571036"/>
    <n v="2816.75"/>
    <n v="137586970.5"/>
  </r>
  <r>
    <x v="1"/>
    <s v="Agustus"/>
    <s v="RM-ROL-ICT-SC-0009"/>
    <s v=""/>
    <s v="HINGE PLATE 2 ROLAND"/>
    <n v="8272"/>
    <n v="0"/>
    <n v="1000"/>
    <n v="5680"/>
    <n v="14952"/>
    <n v="0"/>
    <m/>
    <n v="342"/>
    <n v="15819"/>
    <n v="16161"/>
    <n v="1209"/>
    <s v="2. Surplus"/>
    <m/>
    <n v="0"/>
    <n v="12966"/>
    <n v="14175"/>
    <x v="2"/>
    <n v="0"/>
    <n v="0"/>
    <s v="5. None"/>
    <m/>
    <n v="12966"/>
    <n v="9.7245657568238215"/>
    <n v="2492.75"/>
    <n v="35334731.25"/>
  </r>
  <r>
    <x v="1"/>
    <s v="Agustus"/>
    <s v="RM-ROL-ICT-SC-0003"/>
    <s v=""/>
    <s v="CENTER BRACKET ROLAND KB0"/>
    <n v="4136"/>
    <n v="0"/>
    <n v="500"/>
    <n v="2840"/>
    <n v="7476"/>
    <n v="0"/>
    <m/>
    <n v="2500"/>
    <n v="12531"/>
    <n v="15031"/>
    <n v="7555"/>
    <s v="2. Surplus"/>
    <m/>
    <n v="0"/>
    <n v="6524"/>
    <n v="14079"/>
    <x v="2"/>
    <n v="3050"/>
    <n v="3050"/>
    <s v="4. Schedule by Sisa PO/Stock"/>
    <m/>
    <n v="6524"/>
    <n v="-0.13646591661151555"/>
    <n v="5434.23"/>
    <n v="76508524.169999987"/>
  </r>
  <r>
    <x v="1"/>
    <s v="Agustus"/>
    <s v="RM-ROL-ICT-SC-0012"/>
    <s v=""/>
    <s v="MAIN BRACKET ROLAND"/>
    <n v="4136"/>
    <n v="0"/>
    <n v="500"/>
    <n v="2840"/>
    <n v="7476"/>
    <n v="0"/>
    <m/>
    <n v="1944"/>
    <n v="900"/>
    <n v="2844"/>
    <n v="-4632"/>
    <s v="1. Devisit"/>
    <m/>
    <n v="4632"/>
    <n v="14236"/>
    <n v="14236"/>
    <x v="1"/>
    <n v="9000"/>
    <n v="9150"/>
    <s v="3. RKB di Schedule"/>
    <m/>
    <n v="18868"/>
    <n v="3.0734024179620034"/>
    <n v="5568.52"/>
    <n v="79273450.719999999"/>
  </r>
  <r>
    <x v="1"/>
    <s v="Agustus"/>
    <s v="RM-ROL-ICT-SC-0013"/>
    <s v=""/>
    <s v="RAIL PLATE ROLAND"/>
    <n v="4136"/>
    <n v="0"/>
    <n v="500"/>
    <n v="2840"/>
    <n v="7476"/>
    <n v="0"/>
    <m/>
    <n v="2000"/>
    <n v="900"/>
    <n v="2900"/>
    <n v="-4576"/>
    <s v="1. Devisit"/>
    <m/>
    <n v="4576"/>
    <n v="13806"/>
    <n v="13806"/>
    <x v="1"/>
    <n v="9900"/>
    <n v="9900"/>
    <s v="3. RKB di Schedule"/>
    <m/>
    <n v="18382"/>
    <n v="3.0170454545454546"/>
    <n v="7433.06"/>
    <n v="102620826.36"/>
  </r>
  <r>
    <x v="1"/>
    <s v="Agustus"/>
    <s v="RM-ROL-ICT-SC-0014"/>
    <s v=""/>
    <s v="SEAT PLATE ROLAND"/>
    <n v="4136"/>
    <n v="0"/>
    <n v="500"/>
    <n v="2840"/>
    <n v="7476"/>
    <n v="0"/>
    <m/>
    <n v="2522"/>
    <n v="900"/>
    <n v="3422"/>
    <n v="-4054"/>
    <s v="1. Devisit"/>
    <m/>
    <n v="4054"/>
    <n v="14116"/>
    <n v="14116"/>
    <x v="1"/>
    <n v="9900"/>
    <n v="9900"/>
    <s v="3. RKB di Schedule"/>
    <m/>
    <n v="18170"/>
    <n v="3.4819930932412433"/>
    <n v="7444.21"/>
    <n v="105082468.36"/>
  </r>
  <r>
    <x v="1"/>
    <s v="Agustus"/>
    <s v="RM-ROL-ICT-SC-0004"/>
    <s v=""/>
    <s v="MAIN FRAME ROLAND ASSY"/>
    <n v="3136"/>
    <n v="0"/>
    <n v="500"/>
    <n v="2840"/>
    <n v="6476"/>
    <n v="0"/>
    <m/>
    <n v="620"/>
    <n v="0"/>
    <n v="620"/>
    <n v="-5856"/>
    <s v="1. Devisit"/>
    <m/>
    <n v="5856"/>
    <n v="2317"/>
    <n v="2317"/>
    <x v="1"/>
    <n v="5856"/>
    <n v="4767"/>
    <s v="3. RKB di Schedule"/>
    <m/>
    <n v="8173"/>
    <n v="0.39566256830601093"/>
    <n v="38358.67"/>
    <n v="88877038.390000001"/>
  </r>
  <r>
    <x v="1"/>
    <s v="Agustus"/>
    <s v="RM-ROL-ICT-SC-0005"/>
    <s v=""/>
    <s v="LEG PIPE ROLAND KB0"/>
    <n v="12544"/>
    <n v="0"/>
    <n v="2000"/>
    <n v="11360"/>
    <n v="25904"/>
    <n v="0"/>
    <m/>
    <n v="1800"/>
    <n v="0"/>
    <n v="1800"/>
    <n v="-24104"/>
    <s v="1. Devisit"/>
    <m/>
    <n v="24104"/>
    <n v="16443"/>
    <n v="16443"/>
    <x v="1"/>
    <n v="24104"/>
    <n v="24282"/>
    <s v="3. RKB di Schedule"/>
    <m/>
    <n v="40547"/>
    <n v="0.68216893461666117"/>
    <n v="8749.1299999999992"/>
    <n v="143861944.58999997"/>
  </r>
  <r>
    <x v="1"/>
    <s v="Agustus"/>
    <s v="RM-KAW-ICT-SC-0002"/>
    <s v=""/>
    <s v="MAIN FRAME KAWAI WB-10 KW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9489.8"/>
    <n v="0"/>
  </r>
  <r>
    <x v="1"/>
    <s v="Agustus"/>
    <s v="RM-KAW-ICT-SC-0004"/>
    <s v=""/>
    <s v="MAIN FRAME KAWAI WS-152 KW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4327.449999999997"/>
    <n v="0"/>
  </r>
  <r>
    <x v="1"/>
    <s v="Agustus"/>
    <s v="SF-KAW-IPC-SC-0019"/>
    <s v=""/>
    <s v="MAIN FRAME KAWAI WB 35 A FP MAPLE"/>
    <n v="570"/>
    <n v="0"/>
    <n v="50"/>
    <n v="38"/>
    <n v="658"/>
    <n v="0"/>
    <m/>
    <n v="0"/>
    <n v="0"/>
    <n v="0"/>
    <n v="-658"/>
    <s v="1. Devisit"/>
    <m/>
    <n v="658"/>
    <n v="908"/>
    <n v="908"/>
    <x v="1"/>
    <n v="333"/>
    <n v="226"/>
    <s v="3. RKB di Schedule"/>
    <m/>
    <n v="1566"/>
    <n v="1.3799392097264438"/>
    <n v="57761.74"/>
    <n v="52447659.920000002"/>
  </r>
  <r>
    <x v="1"/>
    <s v="Agustus"/>
    <s v="SF-KAW-IPC-SC-0012"/>
    <s v=""/>
    <s v="LEG KAWAI WB-35 FP MAPLE"/>
    <n v="2280"/>
    <n v="0"/>
    <n v="200"/>
    <n v="152"/>
    <n v="2632"/>
    <n v="0"/>
    <m/>
    <n v="0"/>
    <n v="0"/>
    <n v="0"/>
    <n v="-2632"/>
    <s v="1. Devisit"/>
    <m/>
    <n v="2632"/>
    <n v="2916"/>
    <n v="2916"/>
    <x v="1"/>
    <n v="1330"/>
    <n v="1330"/>
    <s v="3. RKB di Schedule"/>
    <m/>
    <n v="5548"/>
    <n v="1.1079027355623101"/>
    <n v="25654"/>
    <n v="74807064"/>
  </r>
  <r>
    <x v="1"/>
    <s v="Agustus"/>
    <s v="SF-KAW-IPC-SC-0010"/>
    <s v=""/>
    <s v="LEG KAWAI WB-35 FP DARK WALNUT"/>
    <n v="0"/>
    <n v="0"/>
    <m/>
    <n v="0"/>
    <n v="0"/>
    <n v="0"/>
    <m/>
    <n v="0"/>
    <n v="0"/>
    <n v="0"/>
    <n v="0"/>
    <s v="3. None"/>
    <m/>
    <n v="0"/>
    <n v="150"/>
    <n v="150"/>
    <x v="3"/>
    <n v="0"/>
    <n v="0"/>
    <s v="5. None"/>
    <m/>
    <n v="150"/>
    <e v="#DIV/0!"/>
    <n v="13247.69"/>
    <n v="1987153.5"/>
  </r>
  <r>
    <x v="1"/>
    <s v="Agustus"/>
    <s v="SF-KAW-IPC-SC-0028"/>
    <s v=""/>
    <s v="MAIN FRAME KAWAI WB-35 FP BLACK"/>
    <n v="700"/>
    <n v="0"/>
    <n v="50"/>
    <n v="300"/>
    <n v="1050"/>
    <n v="0"/>
    <m/>
    <n v="30"/>
    <n v="0"/>
    <n v="30"/>
    <n v="-1020"/>
    <s v="1. Devisit"/>
    <m/>
    <n v="1020"/>
    <n v="904"/>
    <n v="904"/>
    <x v="1"/>
    <n v="594"/>
    <n v="294"/>
    <s v="3. RKB di Schedule"/>
    <m/>
    <n v="1924"/>
    <n v="0.88627450980392153"/>
    <n v="58487.98"/>
    <n v="52873133.920000002"/>
  </r>
  <r>
    <x v="1"/>
    <s v="Agustus"/>
    <s v="SF-KAW-IPC-SC-0009"/>
    <s v=""/>
    <s v="LEG KAWAI WB-35 FP BLACK"/>
    <n v="2800"/>
    <n v="0"/>
    <n v="200"/>
    <n v="1200"/>
    <n v="4200"/>
    <n v="0"/>
    <m/>
    <n v="0"/>
    <n v="0"/>
    <n v="0"/>
    <n v="-4200"/>
    <s v="1. Devisit"/>
    <m/>
    <n v="4200"/>
    <n v="3126"/>
    <n v="3126"/>
    <x v="1"/>
    <n v="2588"/>
    <n v="1388"/>
    <s v="3. RKB di Schedule"/>
    <m/>
    <n v="7326"/>
    <n v="0.74428571428571433"/>
    <n v="17716.72"/>
    <n v="55382466.720000006"/>
  </r>
  <r>
    <x v="1"/>
    <s v="Agustus"/>
    <s v="SF-KAW-IPC-SC-0031"/>
    <s v=""/>
    <s v="MAIN FRAME KAWAI WB-35 FP LIGHT OAK"/>
    <n v="650"/>
    <n v="0"/>
    <n v="30"/>
    <n v="178"/>
    <n v="858"/>
    <n v="0"/>
    <m/>
    <n v="0"/>
    <n v="0"/>
    <n v="0"/>
    <n v="-858"/>
    <s v="1. Devisit"/>
    <m/>
    <n v="858"/>
    <n v="418"/>
    <n v="418"/>
    <x v="1"/>
    <n v="605"/>
    <n v="661"/>
    <s v="3. RKB di Schedule"/>
    <m/>
    <n v="1276"/>
    <n v="0.48717948717948717"/>
    <n v="46758.21"/>
    <n v="19544931.780000001"/>
  </r>
  <r>
    <x v="1"/>
    <s v="Agustus"/>
    <s v="SF-KAW-IPC-SC-0011"/>
    <s v=""/>
    <s v="LEG KAWAI WB-35 FP LIGHT OAK"/>
    <n v="2600"/>
    <n v="0"/>
    <n v="120"/>
    <n v="712"/>
    <n v="3432"/>
    <n v="0"/>
    <m/>
    <n v="240"/>
    <n v="0"/>
    <n v="240"/>
    <n v="-3192"/>
    <s v="1. Devisit"/>
    <m/>
    <n v="3192"/>
    <n v="1425"/>
    <n v="1425"/>
    <x v="1"/>
    <n v="2600"/>
    <n v="2580"/>
    <s v="3. RKB di Schedule"/>
    <m/>
    <n v="4617"/>
    <n v="0.44642857142857145"/>
    <n v="17581.48"/>
    <n v="25053609"/>
  </r>
  <r>
    <x v="1"/>
    <s v="Agustus"/>
    <s v="SF-KAW-IPC-SC-0034"/>
    <s v=""/>
    <s v="MAIN FRAME KAWAI WB-35 FP WHITE"/>
    <n v="530"/>
    <n v="0"/>
    <n v="100"/>
    <n v="375"/>
    <n v="1005"/>
    <n v="0"/>
    <m/>
    <n v="46"/>
    <n v="0"/>
    <n v="46"/>
    <n v="-959"/>
    <s v="1. Devisit"/>
    <m/>
    <n v="959"/>
    <n v="695"/>
    <n v="695"/>
    <x v="1"/>
    <n v="656"/>
    <n v="187"/>
    <s v="3. RKB di Schedule"/>
    <m/>
    <n v="1654"/>
    <n v="0.72471324296141815"/>
    <n v="45268.19"/>
    <n v="31461392.050000001"/>
  </r>
  <r>
    <x v="1"/>
    <s v="Agustus"/>
    <s v="SF-KAW-IPC-SC-0014"/>
    <s v=""/>
    <s v="LEG KAWAI WB-35 FP WHITE"/>
    <n v="2120"/>
    <n v="0"/>
    <n v="400"/>
    <n v="1500"/>
    <n v="4020"/>
    <n v="0"/>
    <m/>
    <n v="380"/>
    <n v="0"/>
    <n v="380"/>
    <n v="-3640"/>
    <s v="1. Devisit"/>
    <m/>
    <n v="3640"/>
    <n v="2799"/>
    <n v="2799"/>
    <x v="1"/>
    <n v="2330"/>
    <n v="0"/>
    <s v="3. RKB di Schedule"/>
    <m/>
    <n v="6439"/>
    <n v="0.768956043956044"/>
    <n v="13421.22"/>
    <n v="37565994.780000001"/>
  </r>
  <r>
    <x v="1"/>
    <s v="Agustus"/>
    <s v="SF-KAW-IPC-SC-0033"/>
    <s v=""/>
    <s v="MAIN FRAME KAWAI WB-35 FP ROSE"/>
    <n v="1220"/>
    <n v="0"/>
    <n v="100"/>
    <n v="34"/>
    <n v="1354"/>
    <n v="0"/>
    <m/>
    <n v="0"/>
    <n v="0"/>
    <n v="0"/>
    <n v="-1354"/>
    <s v="1. Devisit"/>
    <m/>
    <n v="1354"/>
    <n v="46"/>
    <n v="46"/>
    <x v="1"/>
    <n v="614"/>
    <n v="627"/>
    <s v="3. RKB di Schedule"/>
    <m/>
    <n v="1400"/>
    <n v="3.3973412112259974E-2"/>
    <n v="58686.17"/>
    <n v="2699563.82"/>
  </r>
  <r>
    <x v="1"/>
    <s v="Agustus"/>
    <s v="SF-KAW-IPC-SC-0013"/>
    <s v=""/>
    <s v="LEG KAWAI WB-35 FP ROSE"/>
    <n v="1780"/>
    <n v="0"/>
    <n v="400"/>
    <n v="1436"/>
    <n v="3616"/>
    <n v="0"/>
    <m/>
    <n v="0"/>
    <n v="0"/>
    <n v="0"/>
    <n v="-3616"/>
    <s v="1. Devisit"/>
    <m/>
    <n v="3616"/>
    <n v="1533"/>
    <n v="1533"/>
    <x v="1"/>
    <n v="2210"/>
    <n v="2228"/>
    <s v="3. RKB di Schedule"/>
    <m/>
    <n v="5149"/>
    <n v="0.42394911504424782"/>
    <n v="14043.53"/>
    <n v="21528731.490000002"/>
  </r>
  <r>
    <x v="1"/>
    <s v="Agustus"/>
    <s v="SF-KAW-IPC-SC-0022"/>
    <s v=""/>
    <s v="MAIN FRAME KAWAI WB-10 FP BLACK"/>
    <n v="700"/>
    <n v="0"/>
    <n v="50"/>
    <n v="128"/>
    <n v="878"/>
    <n v="0"/>
    <m/>
    <n v="114"/>
    <n v="0"/>
    <n v="114"/>
    <n v="-764"/>
    <s v="1. Devisit"/>
    <m/>
    <n v="764"/>
    <n v="183"/>
    <n v="183"/>
    <x v="1"/>
    <n v="1040"/>
    <n v="1049"/>
    <s v="3. RKB di Schedule"/>
    <m/>
    <n v="947"/>
    <n v="0.23952879581151831"/>
    <n v="59489.8"/>
    <n v="10886633.4"/>
  </r>
  <r>
    <x v="1"/>
    <s v="Agustus"/>
    <s v="SF-KAW-IPC-SC-0007"/>
    <s v=""/>
    <s v="LEG KAWAI WB-10 FP BLACK"/>
    <n v="4050"/>
    <n v="0"/>
    <n v="240"/>
    <n v="482"/>
    <n v="4772"/>
    <n v="0"/>
    <m/>
    <n v="0"/>
    <n v="0"/>
    <n v="0"/>
    <n v="-4772"/>
    <s v="1. Devisit"/>
    <m/>
    <n v="4772"/>
    <n v="516"/>
    <n v="516"/>
    <x v="1"/>
    <n v="4772"/>
    <n v="3018"/>
    <s v="3. RKB di Schedule"/>
    <m/>
    <n v="5288"/>
    <n v="0.10813076278290025"/>
    <n v="19030.52"/>
    <n v="9819748.3200000003"/>
  </r>
  <r>
    <x v="1"/>
    <s v="Agustus"/>
    <s v="SF-KAW-IPC-SC-0023"/>
    <s v=""/>
    <s v="MAIN FRAME KAWAI WB-10 FP IVORY WHITE"/>
    <n v="1000"/>
    <n v="0"/>
    <n v="100"/>
    <n v="0"/>
    <n v="1100"/>
    <n v="0"/>
    <m/>
    <n v="0"/>
    <n v="0"/>
    <n v="0"/>
    <n v="-1100"/>
    <s v="1. Devisit"/>
    <m/>
    <n v="1100"/>
    <n v="53"/>
    <n v="53"/>
    <x v="1"/>
    <n v="1100"/>
    <n v="900"/>
    <s v="3. RKB di Schedule"/>
    <m/>
    <n v="1153"/>
    <n v="4.818181818181818E-2"/>
    <n v="59489.8"/>
    <n v="3152959.4000000004"/>
  </r>
  <r>
    <x v="1"/>
    <s v="Agustus"/>
    <s v="SF-KAW-IPC-SC-0008"/>
    <s v=""/>
    <s v="LEG KAWAI WB-10 FP IVORY WHITE"/>
    <n v="4280"/>
    <n v="0"/>
    <n v="440"/>
    <n v="226"/>
    <n v="4946"/>
    <n v="0"/>
    <m/>
    <n v="240"/>
    <n v="0"/>
    <n v="240"/>
    <n v="-4706"/>
    <s v="1. Devisit"/>
    <m/>
    <n v="4706"/>
    <n v="208"/>
    <n v="208"/>
    <x v="1"/>
    <n v="4706"/>
    <n v="4578"/>
    <s v="3. RKB di Schedule"/>
    <m/>
    <n v="4914"/>
    <n v="4.4198895027624308E-2"/>
    <n v="18374.34"/>
    <n v="3821862.72"/>
  </r>
  <r>
    <x v="1"/>
    <s v="Agustus"/>
    <s v="SF-KAW-IPC-SC-0024"/>
    <s v=""/>
    <s v="MAIN FRAME KAWAI WB-102 ASSY FP BLACK"/>
    <n v="150"/>
    <n v="0"/>
    <m/>
    <n v="0"/>
    <n v="150"/>
    <n v="0"/>
    <m/>
    <n v="0"/>
    <n v="0"/>
    <n v="0"/>
    <n v="-150"/>
    <s v="1. Devisit"/>
    <m/>
    <n v="150"/>
    <n v="10"/>
    <n v="10"/>
    <x v="1"/>
    <n v="150"/>
    <n v="158"/>
    <s v="3. RKB di Schedule"/>
    <m/>
    <n v="160"/>
    <n v="6.6666666666666666E-2"/>
    <n v="63985.68"/>
    <n v="639856.80000000005"/>
  </r>
  <r>
    <x v="1"/>
    <s v="Agustus"/>
    <s v="SF-KAW-IPC-SC-0035"/>
    <s v=""/>
    <s v="MAIN FRAME KAWAI WS-102 ASSY FP ROSE"/>
    <n v="100"/>
    <n v="0"/>
    <n v="10"/>
    <n v="0"/>
    <n v="110"/>
    <n v="0"/>
    <m/>
    <n v="0"/>
    <n v="0"/>
    <n v="0"/>
    <n v="-110"/>
    <s v="1. Devisit"/>
    <m/>
    <n v="110"/>
    <n v="40"/>
    <n v="40"/>
    <x v="1"/>
    <n v="110"/>
    <n v="91"/>
    <s v="3. RKB di Schedule"/>
    <m/>
    <n v="150"/>
    <n v="0.36363636363636365"/>
    <n v="125644"/>
    <n v="5025760"/>
  </r>
  <r>
    <x v="1"/>
    <s v="Agustus"/>
    <s v="SF-KAW-IPC-SC-0017"/>
    <s v=""/>
    <s v="LEG PIPE KAWAI WB-102/152 ASSY FP ROSE"/>
    <n v="2570"/>
    <n v="0"/>
    <n v="120"/>
    <n v="0"/>
    <n v="2690"/>
    <n v="0"/>
    <m/>
    <n v="0"/>
    <n v="0"/>
    <n v="0"/>
    <n v="-2690"/>
    <s v="1. Devisit"/>
    <m/>
    <n v="2690"/>
    <n v="0"/>
    <n v="0"/>
    <x v="0"/>
    <n v="2184"/>
    <n v="1488"/>
    <s v="3. RKB di Schedule"/>
    <m/>
    <n v="2690"/>
    <n v="0"/>
    <n v="11537.1"/>
    <n v="31034799"/>
  </r>
  <r>
    <x v="1"/>
    <s v="Agustus"/>
    <s v="SF-KAW-IPC-SC-0025"/>
    <s v=""/>
    <s v="MAIN FRAME KAWAI WB-102 ASSY FP WHITE"/>
    <n v="0"/>
    <n v="0"/>
    <m/>
    <n v="0"/>
    <n v="0"/>
    <n v="0"/>
    <m/>
    <n v="0"/>
    <n v="0"/>
    <n v="0"/>
    <n v="0"/>
    <s v="3. None"/>
    <m/>
    <n v="0"/>
    <n v="100"/>
    <n v="100"/>
    <x v="3"/>
    <n v="0"/>
    <n v="0"/>
    <s v="5. None"/>
    <m/>
    <n v="100"/>
    <e v="#DIV/0!"/>
    <n v="125644"/>
    <n v="12564400"/>
  </r>
  <r>
    <x v="1"/>
    <s v="Agustus"/>
    <s v="SF-KAW-IPC-SC-0018"/>
    <s v=""/>
    <s v="LEG PIPE KAWAI WB-102/152 ASSY FP WHIT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537.1"/>
    <n v="0"/>
  </r>
  <r>
    <x v="1"/>
    <s v="Agustus"/>
    <s v="SF-KAW-IPC-SC-0027"/>
    <s v=""/>
    <s v="MAIN FRAME KAWAI WB-152 ASSY FP WHITE"/>
    <n v="70"/>
    <n v="0"/>
    <n v="10"/>
    <n v="0"/>
    <n v="80"/>
    <n v="0"/>
    <m/>
    <n v="0"/>
    <n v="0"/>
    <n v="0"/>
    <n v="-80"/>
    <s v="1. Devisit"/>
    <m/>
    <n v="80"/>
    <n v="12"/>
    <n v="12"/>
    <x v="1"/>
    <n v="194"/>
    <n v="194"/>
    <s v="3. RKB di Schedule"/>
    <m/>
    <n v="92"/>
    <n v="0.15"/>
    <n v="150264"/>
    <n v="1803168"/>
  </r>
  <r>
    <x v="1"/>
    <s v="Agustus"/>
    <s v="SF-KAW-IPC-SC-0038"/>
    <s v=""/>
    <s v="MAIN FRAME KAWAI WS-152 ASSY FP BLACK"/>
    <n v="250"/>
    <n v="0"/>
    <n v="10"/>
    <n v="80"/>
    <n v="340"/>
    <n v="0"/>
    <m/>
    <n v="10"/>
    <n v="0"/>
    <n v="10"/>
    <n v="-330"/>
    <s v="1. Devisit"/>
    <m/>
    <n v="330"/>
    <n v="150"/>
    <n v="150"/>
    <x v="1"/>
    <n v="274"/>
    <n v="274"/>
    <s v="3. RKB di Schedule"/>
    <m/>
    <n v="480"/>
    <n v="0.45454545454545453"/>
    <n v="125644"/>
    <n v="18846600"/>
  </r>
  <r>
    <x v="1"/>
    <s v="Agustus"/>
    <s v="SF-KAW-IPC-SC-0026"/>
    <s v=""/>
    <s v="MAIN FRAME KAWAI WB-152 ASSY FP ROSE"/>
    <n v="428"/>
    <n v="0"/>
    <n v="20"/>
    <n v="0"/>
    <n v="448"/>
    <n v="0"/>
    <m/>
    <n v="0"/>
    <n v="0"/>
    <n v="0"/>
    <n v="-448"/>
    <s v="1. Devisit"/>
    <m/>
    <n v="448"/>
    <n v="0"/>
    <n v="0"/>
    <x v="0"/>
    <n v="195"/>
    <n v="271"/>
    <s v="3. RKB di Schedule"/>
    <m/>
    <n v="448"/>
    <n v="0"/>
    <n v="125644"/>
    <n v="56288512"/>
  </r>
  <r>
    <x v="1"/>
    <s v="Agustus"/>
    <s v="SF-PAR-IPC-SC-0010"/>
    <s v=""/>
    <s v="LEG PIPE 25 (L) PARAMOUNT CHAIR TYPE L"/>
    <n v="668"/>
    <n v="0"/>
    <m/>
    <n v="0"/>
    <n v="668"/>
    <n v="0"/>
    <m/>
    <n v="0"/>
    <n v="0"/>
    <n v="0"/>
    <n v="-668"/>
    <s v="1. Devisit"/>
    <m/>
    <n v="668"/>
    <n v="568"/>
    <n v="568"/>
    <x v="1"/>
    <n v="197"/>
    <n v="197"/>
    <s v="3. RKB di Schedule"/>
    <m/>
    <n v="1236"/>
    <n v="0.85029940119760483"/>
    <n v="45786"/>
    <n v="26006448"/>
  </r>
  <r>
    <x v="1"/>
    <s v="Agustus"/>
    <s v="SF-PAR-IPC-SC-0013"/>
    <s v=""/>
    <s v="LEG PIPE 25 (R) PARAMOUNT CHAIR TYPE L"/>
    <n v="663"/>
    <n v="0"/>
    <m/>
    <n v="0"/>
    <n v="663"/>
    <n v="0"/>
    <m/>
    <n v="0"/>
    <n v="0"/>
    <n v="0"/>
    <n v="-663"/>
    <s v="1. Devisit"/>
    <m/>
    <n v="663"/>
    <n v="563"/>
    <n v="563"/>
    <x v="1"/>
    <n v="201"/>
    <n v="201"/>
    <s v="3. RKB di Schedule"/>
    <m/>
    <n v="1226"/>
    <n v="0.8491704374057315"/>
    <n v="45786"/>
    <n v="25777518"/>
  </r>
  <r>
    <x v="1"/>
    <s v="Agustus"/>
    <s v="SF-PAR-IPC-SC-0011"/>
    <s v=""/>
    <s v="LEG PIPE 25 (L) PARAMOUNT CHAIR TYPE M"/>
    <n v="350"/>
    <n v="0"/>
    <m/>
    <n v="591"/>
    <n v="941"/>
    <n v="0"/>
    <m/>
    <n v="0"/>
    <n v="0"/>
    <n v="0"/>
    <n v="-941"/>
    <s v="1. Devisit"/>
    <m/>
    <n v="941"/>
    <n v="591"/>
    <n v="591"/>
    <x v="1"/>
    <n v="168"/>
    <n v="168"/>
    <s v="3. RKB di Schedule"/>
    <m/>
    <n v="1532"/>
    <n v="0.62805526036131776"/>
    <n v="56185.52"/>
    <n v="33205642.319999997"/>
  </r>
  <r>
    <x v="1"/>
    <s v="Agustus"/>
    <s v="SF-PAR-IPC-SC-0014"/>
    <s v=""/>
    <s v="LEG PIPE 25 (R) PARAMOUNT CHAIR TYPE M"/>
    <n v="350"/>
    <n v="0"/>
    <m/>
    <n v="591"/>
    <n v="941"/>
    <n v="0"/>
    <m/>
    <n v="0"/>
    <n v="0"/>
    <n v="0"/>
    <n v="-941"/>
    <s v="1. Devisit"/>
    <m/>
    <n v="941"/>
    <n v="591"/>
    <n v="591"/>
    <x v="1"/>
    <n v="166"/>
    <n v="166"/>
    <s v="3. RKB di Schedule"/>
    <m/>
    <n v="1532"/>
    <n v="0.62805526036131776"/>
    <n v="56185.52"/>
    <n v="33205642.319999997"/>
  </r>
  <r>
    <x v="1"/>
    <s v="Agustus"/>
    <s v="SF-PAR-IPC-SC-0012"/>
    <s v=""/>
    <s v="LEG PIPE 25 (L) PARAMOUNT CHAIR TYPE S"/>
    <n v="166"/>
    <n v="0"/>
    <m/>
    <n v="0"/>
    <n v="166"/>
    <n v="0"/>
    <m/>
    <n v="0"/>
    <n v="0"/>
    <n v="0"/>
    <n v="-166"/>
    <s v="1. Devisit"/>
    <m/>
    <n v="166"/>
    <n v="902"/>
    <n v="902"/>
    <x v="1"/>
    <n v="169"/>
    <n v="169"/>
    <s v="3. RKB di Schedule"/>
    <m/>
    <n v="1068"/>
    <n v="5.4337349397590362"/>
    <n v="41809.019999999997"/>
    <n v="37711736.039999999"/>
  </r>
  <r>
    <x v="1"/>
    <s v="Agustus"/>
    <s v="SF-PAR-IPC-SC-0015"/>
    <s v=""/>
    <s v="LEG PIPE 25 (R) PARAMOUNT CHAIR TYPE S"/>
    <n v="166"/>
    <n v="0"/>
    <m/>
    <n v="0"/>
    <n v="166"/>
    <n v="0"/>
    <m/>
    <n v="0"/>
    <n v="0"/>
    <n v="0"/>
    <n v="-166"/>
    <s v="1. Devisit"/>
    <m/>
    <n v="166"/>
    <n v="896"/>
    <n v="896"/>
    <x v="1"/>
    <n v="168"/>
    <n v="168"/>
    <s v="3. RKB di Schedule"/>
    <m/>
    <n v="1062"/>
    <n v="5.3975903614457827"/>
    <n v="41809.019999999997"/>
    <n v="37460881.919999994"/>
  </r>
  <r>
    <x v="1"/>
    <s v="Agustus"/>
    <s v="SF-MAN-IPC-SC-0004"/>
    <s v=""/>
    <s v="LEG MANABU AH-01 DESK FP IVORY"/>
    <n v="1005"/>
    <n v="269"/>
    <n v="100"/>
    <n v="0"/>
    <n v="1374"/>
    <n v="0"/>
    <m/>
    <n v="0"/>
    <n v="0"/>
    <n v="0"/>
    <n v="-1374"/>
    <s v="1. Devisit"/>
    <m/>
    <n v="1374"/>
    <n v="1843"/>
    <n v="1843"/>
    <x v="1"/>
    <n v="89"/>
    <n v="89"/>
    <s v="3. RKB di Schedule"/>
    <m/>
    <n v="3217"/>
    <n v="1.3413391557496361"/>
    <n v="53783.06"/>
    <n v="99122179.579999998"/>
  </r>
  <r>
    <x v="1"/>
    <s v="Agustus"/>
    <s v="SF-KOG-ICT-SC-0001"/>
    <s v=""/>
    <s v="BACK PLATE KOGU"/>
    <n v="0"/>
    <n v="320"/>
    <m/>
    <n v="0"/>
    <n v="320"/>
    <n v="0"/>
    <m/>
    <n v="0"/>
    <n v="0"/>
    <n v="0"/>
    <n v="-320"/>
    <s v="1. Devisit"/>
    <m/>
    <n v="320"/>
    <n v="0"/>
    <n v="0"/>
    <x v="0"/>
    <n v="320"/>
    <n v="0"/>
    <s v="3. RKB di Schedule"/>
    <m/>
    <n v="320"/>
    <n v="0"/>
    <n v="70478.600000000006"/>
    <n v="22553152"/>
  </r>
  <r>
    <x v="1"/>
    <s v="Agustus"/>
    <s v="RM-KOG-ICT-SC-0008"/>
    <s v=""/>
    <s v="SEAT PLATE KOGU"/>
    <n v="0"/>
    <n v="320"/>
    <m/>
    <n v="0"/>
    <n v="320"/>
    <n v="0"/>
    <m/>
    <n v="0"/>
    <n v="0"/>
    <n v="0"/>
    <n v="-320"/>
    <s v="1. Devisit"/>
    <m/>
    <n v="320"/>
    <n v="0"/>
    <n v="0"/>
    <x v="0"/>
    <n v="320"/>
    <n v="0"/>
    <s v="3. RKB di Schedule"/>
    <m/>
    <n v="320"/>
    <n v="0"/>
    <n v="54229.09"/>
    <n v="17353308.799999997"/>
  </r>
  <r>
    <x v="1"/>
    <s v="Agustus"/>
    <s v="RM-KOG-ICT-SC-0001"/>
    <s v=""/>
    <s v="BRACKET BACK KOGU"/>
    <n v="48"/>
    <n v="344"/>
    <m/>
    <n v="752"/>
    <n v="1144"/>
    <n v="820"/>
    <m/>
    <n v="0"/>
    <n v="0"/>
    <n v="820"/>
    <n v="-324"/>
    <s v="1. Devisit"/>
    <m/>
    <n v="324"/>
    <n v="0"/>
    <n v="0"/>
    <x v="0"/>
    <n v="324"/>
    <n v="0"/>
    <s v="3. RKB di Schedule"/>
    <m/>
    <n v="324"/>
    <n v="0"/>
    <n v="10764.86"/>
    <n v="3487814.64"/>
  </r>
  <r>
    <x v="1"/>
    <s v="Agustus"/>
    <s v="RM-KOG-ICT-SC-0005"/>
    <s v=""/>
    <s v="HOLDER JOINT KOGU"/>
    <n v="572"/>
    <n v="48"/>
    <m/>
    <n v="1392"/>
    <n v="2012"/>
    <n v="1268"/>
    <m/>
    <n v="0"/>
    <n v="0"/>
    <n v="1268"/>
    <n v="-744"/>
    <s v="1. Devisit"/>
    <m/>
    <n v="744"/>
    <n v="212"/>
    <n v="212"/>
    <x v="1"/>
    <n v="744"/>
    <n v="728"/>
    <s v="3. RKB di Schedule"/>
    <m/>
    <n v="956"/>
    <n v="0.28494623655913981"/>
    <n v="9054.6"/>
    <n v="1919575.2000000002"/>
  </r>
  <r>
    <x v="1"/>
    <s v="Agustus"/>
    <s v="RM-KOG-ICT-SC-0002"/>
    <s v=""/>
    <s v="BRACKET SEAT-L KOGU"/>
    <n v="116"/>
    <n v="332"/>
    <m/>
    <n v="376"/>
    <n v="824"/>
    <n v="423"/>
    <m/>
    <n v="0"/>
    <n v="0"/>
    <n v="423"/>
    <n v="-401"/>
    <s v="1. Devisit"/>
    <m/>
    <n v="401"/>
    <n v="70"/>
    <n v="70"/>
    <x v="1"/>
    <n v="401"/>
    <n v="153"/>
    <s v="3. RKB di Schedule"/>
    <m/>
    <n v="471"/>
    <n v="0.1745635910224439"/>
    <n v="6689.78"/>
    <n v="468284.6"/>
  </r>
  <r>
    <x v="1"/>
    <s v="Agustus"/>
    <s v="RM-KOG-ICT-SC-0003"/>
    <s v=""/>
    <s v="BRACKET SEAT-R KOGU"/>
    <n v="129"/>
    <n v="332"/>
    <m/>
    <n v="376"/>
    <n v="837"/>
    <n v="470"/>
    <m/>
    <n v="0"/>
    <n v="0"/>
    <n v="470"/>
    <n v="-367"/>
    <s v="1. Devisit"/>
    <m/>
    <n v="367"/>
    <n v="10"/>
    <n v="10"/>
    <x v="1"/>
    <n v="367"/>
    <n v="106"/>
    <s v="3. RKB di Schedule"/>
    <m/>
    <n v="377"/>
    <n v="2.7247956403269755E-2"/>
    <n v="6576.17"/>
    <n v="65761.7"/>
  </r>
  <r>
    <x v="1"/>
    <s v="Agustus"/>
    <s v="RM-KOG-ICT-SC-0004"/>
    <s v=""/>
    <s v="CLAMP BRACKET SEAT KOGU"/>
    <n v="66"/>
    <n v="664"/>
    <m/>
    <n v="752"/>
    <n v="1482"/>
    <n v="905"/>
    <m/>
    <n v="0"/>
    <n v="0"/>
    <n v="905"/>
    <n v="-577"/>
    <s v="1. Devisit"/>
    <m/>
    <n v="577"/>
    <n v="0"/>
    <n v="0"/>
    <x v="0"/>
    <n v="577"/>
    <n v="0"/>
    <s v="3. RKB di Schedule"/>
    <m/>
    <n v="577"/>
    <n v="0"/>
    <n v="4606.7"/>
    <n v="2658065.9"/>
  </r>
  <r>
    <x v="1"/>
    <s v="Agustus"/>
    <s v="SF-SHO-ICT-SC-0002"/>
    <s v=""/>
    <s v="BASE LEG COMPL KOTATSU 6012"/>
    <n v="20"/>
    <n v="0"/>
    <n v="5"/>
    <n v="4"/>
    <n v="29"/>
    <n v="35"/>
    <m/>
    <n v="0"/>
    <n v="0"/>
    <n v="35"/>
    <n v="6"/>
    <s v="2. Surplus"/>
    <m/>
    <n v="0"/>
    <n v="5"/>
    <n v="11"/>
    <x v="2"/>
    <n v="0"/>
    <n v="0"/>
    <s v="5. None"/>
    <m/>
    <n v="5"/>
    <n v="-0.16666666666666666"/>
    <n v="17071.849999999999"/>
    <n v="187790.34999999998"/>
  </r>
  <r>
    <x v="1"/>
    <s v="Agustus"/>
    <s v="SF-YAM-ICT-SC-0004"/>
    <s v=""/>
    <s v="BACK REST YAMATO DICAT"/>
    <n v="9137"/>
    <n v="2048"/>
    <n v="1000"/>
    <n v="3795"/>
    <n v="15980"/>
    <n v="600"/>
    <m/>
    <n v="700"/>
    <n v="0"/>
    <n v="1300"/>
    <n v="-14680"/>
    <s v="1. Devisit"/>
    <m/>
    <n v="14680"/>
    <n v="4450"/>
    <n v="4450"/>
    <x v="1"/>
    <n v="12632"/>
    <n v="11401"/>
    <s v="3. RKB di Schedule"/>
    <m/>
    <n v="19130"/>
    <n v="0.30313351498637603"/>
    <n v="7744.82"/>
    <n v="34464449"/>
  </r>
  <r>
    <x v="1"/>
    <s v="Agustus"/>
    <s v="RM-COS-ICT-SC-0001"/>
    <s v=""/>
    <s v="BRACKET COSMO/ DSG LM"/>
    <n v="0"/>
    <n v="0"/>
    <m/>
    <n v="150"/>
    <n v="150"/>
    <n v="560"/>
    <m/>
    <n v="0"/>
    <n v="0"/>
    <n v="560"/>
    <n v="410"/>
    <s v="2. Surplus"/>
    <m/>
    <n v="0"/>
    <n v="0"/>
    <n v="410"/>
    <x v="2"/>
    <n v="0"/>
    <n v="0"/>
    <s v="5. None"/>
    <m/>
    <n v="0"/>
    <n v="-1"/>
    <n v="5694.31"/>
    <n v="2334667.1"/>
  </r>
  <r>
    <x v="1"/>
    <s v="Agustus"/>
    <s v="RM-COS-ICT-SC-0002"/>
    <s v=""/>
    <s v="BRACKET ROD COSMO/ DGS LM"/>
    <n v="0"/>
    <n v="0"/>
    <m/>
    <n v="150"/>
    <n v="150"/>
    <n v="200"/>
    <m/>
    <n v="0"/>
    <n v="3000"/>
    <n v="3200"/>
    <n v="3050"/>
    <s v="2. Surplus"/>
    <m/>
    <n v="0"/>
    <n v="0"/>
    <n v="3050"/>
    <x v="2"/>
    <n v="0"/>
    <n v="0"/>
    <s v="5. None"/>
    <m/>
    <n v="0"/>
    <n v="-1"/>
    <n v="2215.73"/>
    <n v="6757976.5"/>
  </r>
  <r>
    <x v="1"/>
    <s v="Agustus"/>
    <s v="RM-COS-ICT-SC-0003"/>
    <s v=""/>
    <s v="CLAMP ROD COSMO/ DSG LM"/>
    <n v="49"/>
    <n v="1040"/>
    <n v="14"/>
    <n v="486"/>
    <n v="1589"/>
    <n v="180"/>
    <m/>
    <n v="0"/>
    <n v="0"/>
    <n v="180"/>
    <n v="-1409"/>
    <s v="1. Devisit"/>
    <m/>
    <n v="1409"/>
    <n v="510"/>
    <n v="510"/>
    <x v="1"/>
    <n v="1409"/>
    <n v="369"/>
    <s v="3. RKB di Schedule"/>
    <m/>
    <n v="1919"/>
    <n v="0.36195883605393897"/>
    <n v="3749.79"/>
    <n v="1912392.9"/>
  </r>
  <r>
    <x v="1"/>
    <s v="Agustus"/>
    <s v="RM-COS-ICT-SC-0014"/>
    <s v=""/>
    <s v="HINGE PLATE COSMO/ DSG LM"/>
    <n v="49"/>
    <n v="1040"/>
    <n v="14"/>
    <n v="486"/>
    <n v="1589"/>
    <n v="500"/>
    <m/>
    <n v="0"/>
    <n v="0"/>
    <n v="500"/>
    <n v="-1089"/>
    <s v="1. Devisit"/>
    <m/>
    <n v="1089"/>
    <n v="210"/>
    <n v="210"/>
    <x v="1"/>
    <n v="1089"/>
    <n v="49"/>
    <s v="3. RKB di Schedule"/>
    <m/>
    <n v="1299"/>
    <n v="0.1928374655647383"/>
    <n v="8036.99"/>
    <n v="1687767.9"/>
  </r>
  <r>
    <x v="1"/>
    <s v="Agustus"/>
    <s v="RM-850-ICT-SC-0010"/>
    <s v=""/>
    <s v="SHAFT 39 CM 12 LUBANG"/>
    <n v="0"/>
    <n v="0"/>
    <m/>
    <n v="0"/>
    <n v="0"/>
    <n v="152"/>
    <m/>
    <n v="0"/>
    <n v="0"/>
    <n v="152"/>
    <n v="152"/>
    <s v="2. Surplus"/>
    <m/>
    <n v="0"/>
    <n v="0"/>
    <n v="152"/>
    <x v="3"/>
    <n v="0"/>
    <n v="0"/>
    <s v="5. None"/>
    <m/>
    <n v="0"/>
    <n v="-1"/>
    <n v="5363"/>
    <n v="815176"/>
  </r>
  <r>
    <x v="1"/>
    <s v="Agustus"/>
    <s v="RM-SAN-ICT-SC-0009"/>
    <s v=""/>
    <s v="SEAT JOINT PLATE DPN CT-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388.15"/>
    <n v="0"/>
  </r>
  <r>
    <x v="1"/>
    <s v="Agustus"/>
    <s v="RM-SAN-ICT-SC-0006"/>
    <s v=""/>
    <s v="SEAT JOINT PLATE BLK CT-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884.0600000000004"/>
    <n v="0"/>
  </r>
  <r>
    <x v="1"/>
    <s v="Agustus"/>
    <s v="RM-SAN-ICT-SC-0007"/>
    <s v=""/>
    <s v="SEAT JOINT PLATE BLK CT-01 POLOS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598.97"/>
    <n v="0"/>
  </r>
  <r>
    <x v="1"/>
    <s v="Agustus"/>
    <s v="RM-MAN-ICT-SC-0015"/>
    <s v=""/>
    <s v="INSERT PLATE VERTICAL TABLE PIPE MANABU AH"/>
    <n v="1800"/>
    <n v="500"/>
    <n v="150"/>
    <n v="1294"/>
    <n v="3744"/>
    <n v="1349"/>
    <m/>
    <n v="0"/>
    <n v="0"/>
    <n v="1349"/>
    <n v="-2395"/>
    <s v="1. Devisit"/>
    <m/>
    <n v="2395"/>
    <n v="411"/>
    <n v="411"/>
    <x v="1"/>
    <n v="2395"/>
    <n v="921"/>
    <s v="3. RKB di Schedule"/>
    <m/>
    <n v="2806"/>
    <n v="0.17160751565762003"/>
    <n v="7799.94"/>
    <n v="3205775.34"/>
  </r>
  <r>
    <x v="1"/>
    <s v="Agustus"/>
    <s v="RM-MAN-ICT-SC-0014"/>
    <s v=""/>
    <s v="TABLE SUPPORT MANABU AH"/>
    <n v="3246"/>
    <n v="578"/>
    <n v="300"/>
    <n v="2584"/>
    <n v="6708"/>
    <n v="0"/>
    <m/>
    <n v="500"/>
    <n v="2184"/>
    <n v="2684"/>
    <n v="-4024"/>
    <s v="1. Devisit"/>
    <m/>
    <n v="4024"/>
    <n v="0"/>
    <n v="0"/>
    <x v="0"/>
    <n v="4024"/>
    <n v="3980"/>
    <s v="3. RKB di Schedule"/>
    <m/>
    <n v="4024"/>
    <n v="0"/>
    <n v="2960.06"/>
    <n v="11911281.439999999"/>
  </r>
  <r>
    <x v="1"/>
    <s v="Agustus"/>
    <s v="RM-MAN-ICT-SC-0002"/>
    <s v=""/>
    <s v="INSERT PLATE VERTICAL SEAT PIPE MANABU AH"/>
    <n v="0"/>
    <n v="0"/>
    <n v="100"/>
    <n v="2797"/>
    <n v="2897"/>
    <n v="1400"/>
    <m/>
    <n v="0"/>
    <n v="0"/>
    <n v="1400"/>
    <n v="-1497"/>
    <s v="1. Devisit"/>
    <m/>
    <n v="1497"/>
    <n v="3497"/>
    <n v="3497"/>
    <x v="1"/>
    <n v="1497"/>
    <n v="1497"/>
    <s v="3. RKB di Schedule"/>
    <m/>
    <n v="4994"/>
    <n v="2.3360053440213759"/>
    <n v="5741.26"/>
    <n v="20077186.220000003"/>
  </r>
  <r>
    <x v="1"/>
    <s v="Agustus"/>
    <s v="RM-MAN-ICT-SC-0004"/>
    <s v=""/>
    <s v="SEAT JOINT PIPE MANABU AH"/>
    <n v="1000"/>
    <n v="269"/>
    <n v="100"/>
    <n v="2667"/>
    <n v="4036"/>
    <n v="0"/>
    <m/>
    <n v="1427"/>
    <n v="280"/>
    <n v="1707"/>
    <n v="-2329"/>
    <s v="1. Devisit"/>
    <m/>
    <n v="2329"/>
    <n v="2349"/>
    <n v="2349"/>
    <x v="1"/>
    <n v="2329"/>
    <n v="0"/>
    <s v="3. RKB di Schedule"/>
    <m/>
    <n v="4678"/>
    <n v="1.0085873765564619"/>
    <n v="5894.94"/>
    <n v="13847214.059999999"/>
  </r>
  <r>
    <x v="1"/>
    <s v="Agustus"/>
    <s v="RM-FIT-ICT-SC-0003"/>
    <s v=""/>
    <s v="HOLDER ARM FITTO SW"/>
    <n v="0"/>
    <n v="20"/>
    <m/>
    <n v="16"/>
    <n v="36"/>
    <n v="97"/>
    <m/>
    <n v="0"/>
    <n v="0"/>
    <n v="97"/>
    <n v="61"/>
    <s v="2. Surplus"/>
    <m/>
    <n v="0"/>
    <n v="0"/>
    <n v="61"/>
    <x v="2"/>
    <n v="0"/>
    <n v="0"/>
    <s v="5. None"/>
    <m/>
    <n v="0"/>
    <n v="-1"/>
    <n v="2529.04"/>
    <n v="154271.44"/>
  </r>
  <r>
    <x v="1"/>
    <s v="Agustus"/>
    <s v="RM-SMS-ICT-SC-0002"/>
    <s v=""/>
    <s v="HOLDER JOINT LEG 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555.0100000000002"/>
    <n v="0"/>
  </r>
  <r>
    <x v="1"/>
    <s v="Agustus"/>
    <s v="RM-SMS-ICT-SC-0001"/>
    <s v=""/>
    <s v="BRACKET SEAT JOINT"/>
    <n v="36"/>
    <n v="0"/>
    <m/>
    <n v="0"/>
    <n v="36"/>
    <n v="0"/>
    <m/>
    <n v="852"/>
    <n v="0"/>
    <n v="852"/>
    <n v="816"/>
    <s v="2. Surplus"/>
    <m/>
    <n v="0"/>
    <n v="0"/>
    <n v="816"/>
    <x v="2"/>
    <n v="0"/>
    <n v="0"/>
    <s v="5. None"/>
    <m/>
    <n v="0"/>
    <n v="-1"/>
    <n v="10579.06"/>
    <n v="8632512.959999999"/>
  </r>
  <r>
    <x v="1"/>
    <s v="Agustus"/>
    <s v="RM-SHI-ICT-SC-0003"/>
    <s v=""/>
    <s v="JOINT PLATE SHIRO"/>
    <n v="600"/>
    <n v="100"/>
    <n v="100"/>
    <n v="0"/>
    <n v="800"/>
    <n v="2200"/>
    <m/>
    <n v="0"/>
    <n v="0"/>
    <n v="2200"/>
    <n v="1400"/>
    <s v="2. Surplus"/>
    <m/>
    <n v="0"/>
    <n v="0"/>
    <n v="1400"/>
    <x v="2"/>
    <n v="0"/>
    <n v="0"/>
    <s v="5. None"/>
    <m/>
    <n v="0"/>
    <n v="-1"/>
    <n v="5485.34"/>
    <n v="7679476"/>
  </r>
  <r>
    <x v="1"/>
    <s v="Agustus"/>
    <s v="RM-SHI-ICT-SC-0001"/>
    <s v=""/>
    <s v="DOP PLATE SHIRO"/>
    <n v="720"/>
    <n v="120"/>
    <n v="200"/>
    <n v="0"/>
    <n v="1040"/>
    <n v="2786"/>
    <m/>
    <n v="0"/>
    <n v="0"/>
    <n v="2786"/>
    <n v="1746"/>
    <s v="2. Surplus"/>
    <m/>
    <n v="0"/>
    <n v="0"/>
    <n v="1746"/>
    <x v="2"/>
    <n v="0"/>
    <n v="0"/>
    <s v="5. None"/>
    <m/>
    <n v="0"/>
    <n v="-1"/>
    <n v="1939.96"/>
    <n v="3387170.16"/>
  </r>
  <r>
    <x v="1"/>
    <s v="Agustus"/>
    <s v="RM-SHI-ICT-SC-0005"/>
    <s v=""/>
    <s v="PLATE SUPPORT SHIRO"/>
    <n v="240"/>
    <n v="40"/>
    <n v="100"/>
    <n v="0"/>
    <n v="380"/>
    <n v="2454"/>
    <m/>
    <n v="0"/>
    <n v="0"/>
    <n v="2454"/>
    <n v="2074"/>
    <s v="2. Surplus"/>
    <m/>
    <n v="0"/>
    <n v="0"/>
    <n v="2074"/>
    <x v="2"/>
    <n v="0"/>
    <n v="0"/>
    <s v="5. None"/>
    <m/>
    <n v="0"/>
    <n v="-1"/>
    <n v="14.69"/>
    <n v="30467.059999999998"/>
  </r>
  <r>
    <x v="1"/>
    <s v="Agustus"/>
    <s v="RM-SHI-ICT-SC-0002"/>
    <s v=""/>
    <s v="END PLATE SHIRO"/>
    <n v="240"/>
    <n v="40"/>
    <n v="100"/>
    <n v="0"/>
    <n v="380"/>
    <n v="1105"/>
    <m/>
    <n v="0"/>
    <n v="0"/>
    <n v="1105"/>
    <n v="725"/>
    <s v="2. Surplus"/>
    <m/>
    <n v="0"/>
    <n v="0"/>
    <n v="725"/>
    <x v="2"/>
    <n v="0"/>
    <n v="0"/>
    <s v="5. None"/>
    <m/>
    <n v="0"/>
    <n v="-1"/>
    <n v="3956.54"/>
    <n v="2868491.5"/>
  </r>
  <r>
    <x v="1"/>
    <s v="Agustus"/>
    <s v="RM-SHI-ICT-SC-0004"/>
    <s v=""/>
    <s v="PLATE FOR STOPPER SHIRO"/>
    <n v="240"/>
    <n v="40"/>
    <n v="100"/>
    <n v="0"/>
    <n v="380"/>
    <n v="0"/>
    <m/>
    <n v="0"/>
    <n v="0"/>
    <n v="0"/>
    <n v="-380"/>
    <s v="1. Devisit"/>
    <m/>
    <n v="380"/>
    <n v="0"/>
    <n v="0"/>
    <x v="0"/>
    <n v="380"/>
    <n v="340"/>
    <s v="3. RKB di Schedule"/>
    <m/>
    <n v="380"/>
    <n v="0"/>
    <n v="2952.38"/>
    <n v="1121904.4000000001"/>
  </r>
  <r>
    <x v="1"/>
    <s v="Agustus"/>
    <s v="RM-SHI-ICT-SC-0006"/>
    <s v=""/>
    <s v="ROTARY PLATE SHIRO"/>
    <n v="240"/>
    <n v="40"/>
    <n v="100"/>
    <n v="0"/>
    <n v="380"/>
    <n v="0"/>
    <m/>
    <n v="0"/>
    <n v="0"/>
    <n v="0"/>
    <n v="-380"/>
    <s v="1. Devisit"/>
    <m/>
    <n v="380"/>
    <n v="0"/>
    <n v="0"/>
    <x v="0"/>
    <n v="380"/>
    <n v="340"/>
    <s v="3. RKB di Schedule"/>
    <m/>
    <n v="380"/>
    <n v="0"/>
    <n v="1674.18"/>
    <n v="636188.4"/>
  </r>
  <r>
    <x v="1"/>
    <s v="Agustus"/>
    <s v="RM-KOG-ICT-SC-0012"/>
    <s v=""/>
    <s v="BACK PLATE POLOS KOGU"/>
    <n v="194"/>
    <n v="12"/>
    <n v="30"/>
    <n v="206"/>
    <n v="442"/>
    <n v="0"/>
    <m/>
    <n v="123"/>
    <n v="0"/>
    <n v="123"/>
    <n v="-319"/>
    <s v="1. Devisit"/>
    <m/>
    <n v="319"/>
    <n v="110"/>
    <n v="110"/>
    <x v="1"/>
    <n v="319"/>
    <n v="307"/>
    <s v="3. RKB di Schedule"/>
    <m/>
    <n v="429"/>
    <n v="0.34482758620689657"/>
    <n v="69494.78"/>
    <n v="7644425.7999999998"/>
  </r>
  <r>
    <x v="1"/>
    <s v="Agustus"/>
    <s v="RM-KOG-ICT-SC-0010"/>
    <s v=""/>
    <s v="SEAT PLATE POLOS KOGU"/>
    <n v="24"/>
    <n v="12"/>
    <n v="30"/>
    <n v="376"/>
    <n v="442"/>
    <n v="281"/>
    <m/>
    <n v="0"/>
    <n v="0"/>
    <n v="281"/>
    <n v="-161"/>
    <s v="1. Devisit"/>
    <m/>
    <n v="161"/>
    <n v="139"/>
    <n v="139"/>
    <x v="1"/>
    <n v="161"/>
    <n v="149"/>
    <s v="3. RKB di Schedule"/>
    <m/>
    <n v="300"/>
    <n v="0.86335403726708071"/>
    <n v="51889.760000000002"/>
    <n v="7212676.6400000006"/>
  </r>
  <r>
    <x v="1"/>
    <s v="Agustus"/>
    <s v="RM-NEO-ICT-SC-0001"/>
    <s v=""/>
    <s v="SEAT JOINT PLATE NEO"/>
    <n v="2484"/>
    <n v="0"/>
    <n v="200"/>
    <n v="460"/>
    <n v="3144"/>
    <n v="500"/>
    <m/>
    <n v="0"/>
    <n v="0"/>
    <n v="500"/>
    <n v="-2644"/>
    <s v="1. Devisit"/>
    <m/>
    <n v="2644"/>
    <n v="0"/>
    <n v="0"/>
    <x v="0"/>
    <n v="2644"/>
    <n v="3564"/>
    <s v="3. RKB di Schedule"/>
    <m/>
    <n v="2644"/>
    <n v="0"/>
    <n v="6989.52"/>
    <n v="18480290.880000003"/>
  </r>
  <r>
    <x v="1"/>
    <s v="Agustus"/>
    <s v="SF-COF-ICT-SC-0001"/>
    <s v=""/>
    <s v="BASE PIPE COFFEE TABLE"/>
    <n v="400"/>
    <n v="8"/>
    <n v="50"/>
    <n v="108"/>
    <n v="566"/>
    <n v="191"/>
    <m/>
    <n v="0"/>
    <n v="0"/>
    <n v="191"/>
    <n v="-375"/>
    <s v="1. Devisit"/>
    <m/>
    <n v="375"/>
    <n v="0"/>
    <n v="0"/>
    <x v="0"/>
    <n v="375"/>
    <n v="376"/>
    <s v="3. RKB di Schedule"/>
    <m/>
    <n v="375"/>
    <n v="0"/>
    <n v="10217"/>
    <n v="3831375"/>
  </r>
  <r>
    <x v="1"/>
    <s v="Agustus"/>
    <s v="RM-KUM-ICT-SC-0008"/>
    <s v=""/>
    <s v="JOINT BRACKET KUMI MT"/>
    <n v="3985"/>
    <n v="300"/>
    <n v="500"/>
    <n v="2804"/>
    <n v="7589"/>
    <n v="2000"/>
    <m/>
    <n v="279"/>
    <n v="567"/>
    <n v="2846"/>
    <n v="-4743"/>
    <s v="1. Devisit"/>
    <m/>
    <n v="4743"/>
    <n v="0"/>
    <n v="0"/>
    <x v="0"/>
    <n v="4743"/>
    <n v="6143"/>
    <s v="3. RKB di Schedule"/>
    <m/>
    <n v="4743"/>
    <n v="0"/>
    <n v="33542.76"/>
    <n v="159093310.68000001"/>
  </r>
  <r>
    <x v="1"/>
    <s v="Agustus"/>
    <s v="RM-KUM-ICT-SC-0002"/>
    <s v=""/>
    <s v="HOLDER SUPPORT L KUMI"/>
    <n v="4008"/>
    <n v="304"/>
    <n v="500"/>
    <n v="2715"/>
    <n v="7527"/>
    <n v="1870"/>
    <m/>
    <n v="309"/>
    <n v="607"/>
    <n v="2786"/>
    <n v="-4741"/>
    <s v="1. Devisit"/>
    <m/>
    <n v="4741"/>
    <n v="0"/>
    <n v="0"/>
    <x v="0"/>
    <n v="4741"/>
    <n v="3963"/>
    <s v="3. RKB di Schedule"/>
    <m/>
    <n v="4741"/>
    <n v="0"/>
    <n v="4864.24"/>
    <n v="23061361.84"/>
  </r>
  <r>
    <x v="1"/>
    <s v="Agustus"/>
    <s v="RM-850-ICT-SC-0006"/>
    <s v=""/>
    <s v="PIPE IN C.BOX TAP 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555"/>
    <n v="0"/>
  </r>
  <r>
    <x v="1"/>
    <s v="Agustus"/>
    <s v="RM-STZ-ICT-SC-0004"/>
    <s v=""/>
    <s v="INSERT HOLDER SANITIZER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830.04"/>
    <n v="0"/>
  </r>
  <r>
    <x v="1"/>
    <s v="Agustus"/>
    <s v="RM-STZ-ICT-SC-0005"/>
    <s v=""/>
    <s v="PUSH PLATE SANITIZER"/>
    <n v="0"/>
    <n v="0"/>
    <m/>
    <n v="0"/>
    <n v="0"/>
    <n v="188"/>
    <m/>
    <n v="0"/>
    <n v="0"/>
    <n v="188"/>
    <n v="188"/>
    <s v="2. Surplus"/>
    <m/>
    <n v="0"/>
    <n v="0"/>
    <n v="188"/>
    <x v="3"/>
    <n v="0"/>
    <n v="0"/>
    <s v="5. None"/>
    <m/>
    <n v="0"/>
    <n v="-1"/>
    <n v="3765.67"/>
    <n v="707945.96"/>
  </r>
  <r>
    <x v="1"/>
    <s v="Agustus"/>
    <s v="RM-STZ-ICT-SC-0002"/>
    <s v=""/>
    <s v="BOTTOM PLAT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051.75"/>
    <n v="0"/>
  </r>
  <r>
    <x v="1"/>
    <s v="Agustus"/>
    <s v="RM-STZ-ICT-SC-0003"/>
    <s v=""/>
    <s v="HOLDER CAWAN"/>
    <n v="0"/>
    <n v="0"/>
    <m/>
    <n v="0"/>
    <n v="0"/>
    <n v="580"/>
    <m/>
    <n v="0"/>
    <n v="0"/>
    <n v="580"/>
    <n v="580"/>
    <s v="2. Surplus"/>
    <m/>
    <n v="0"/>
    <n v="0"/>
    <n v="580"/>
    <x v="3"/>
    <n v="0"/>
    <n v="0"/>
    <s v="5. None"/>
    <m/>
    <n v="0"/>
    <n v="-1"/>
    <n v="3630.97"/>
    <n v="2105962.6"/>
  </r>
  <r>
    <x v="1"/>
    <s v="Agustus"/>
    <s v="RM-DIV-ICT-SC-0003"/>
    <s v=""/>
    <s v="PLATE CLAMP 1"/>
    <n v="0"/>
    <n v="0"/>
    <m/>
    <n v="0"/>
    <n v="0"/>
    <n v="150"/>
    <m/>
    <n v="0"/>
    <n v="0"/>
    <n v="150"/>
    <n v="150"/>
    <s v="2. Surplus"/>
    <m/>
    <n v="0"/>
    <n v="0"/>
    <n v="150"/>
    <x v="3"/>
    <n v="0"/>
    <n v="0"/>
    <s v="5. None"/>
    <m/>
    <n v="0"/>
    <n v="-1"/>
    <n v="2384.64"/>
    <n v="357696"/>
  </r>
  <r>
    <x v="1"/>
    <s v="Agustus"/>
    <s v="RM-DIV-ICT-SC-0004"/>
    <s v=""/>
    <s v="PLATE CLAMP 2"/>
    <n v="0"/>
    <n v="0"/>
    <m/>
    <n v="0"/>
    <n v="0"/>
    <n v="200"/>
    <m/>
    <n v="0"/>
    <n v="0"/>
    <n v="200"/>
    <n v="200"/>
    <s v="2. Surplus"/>
    <m/>
    <n v="0"/>
    <n v="0"/>
    <n v="200"/>
    <x v="3"/>
    <n v="0"/>
    <n v="0"/>
    <s v="5. None"/>
    <m/>
    <n v="0"/>
    <n v="-1"/>
    <n v="1738.06"/>
    <n v="347612"/>
  </r>
  <r>
    <x v="1"/>
    <s v="Agustus"/>
    <s v="RM-DIV-ICT-SC-0001"/>
    <s v=""/>
    <s v="C BRACKET (PF)"/>
    <n v="0"/>
    <n v="0"/>
    <m/>
    <n v="0"/>
    <n v="0"/>
    <n v="260"/>
    <m/>
    <n v="0"/>
    <n v="0"/>
    <n v="260"/>
    <n v="260"/>
    <s v="2. Surplus"/>
    <m/>
    <n v="0"/>
    <n v="0"/>
    <n v="260"/>
    <x v="3"/>
    <n v="0"/>
    <n v="0"/>
    <s v="5. None"/>
    <m/>
    <n v="0"/>
    <n v="-1"/>
    <n v="4062.4"/>
    <n v="1056224"/>
  </r>
  <r>
    <x v="1"/>
    <s v="Agustus"/>
    <s v="RM-DIV-ICT-SC-0005"/>
    <s v=""/>
    <s v="PLATE CLAMP APPL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04.19"/>
    <n v="0"/>
  </r>
  <r>
    <x v="1"/>
    <s v="Agustus"/>
    <s v="RM-PAR-ICT-SC-0004"/>
    <s v=""/>
    <s v="CLAMP PLATE LE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764.73"/>
    <n v="0"/>
  </r>
  <r>
    <x v="1"/>
    <s v="Agustus"/>
    <s v="RM-PAR-ICT-SC-0003"/>
    <s v=""/>
    <s v="CLAMP ARM PLAT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1"/>
    <s v="Agustus"/>
    <s v="RM-MAN-ICT-SC-0008"/>
    <s v=""/>
    <s v="VERTIKAL PIPE FRAME MANABU AH CHAIR"/>
    <n v="2000"/>
    <n v="538"/>
    <n v="200"/>
    <n v="0"/>
    <n v="2738"/>
    <n v="0"/>
    <m/>
    <n v="0"/>
    <n v="0"/>
    <n v="0"/>
    <n v="-2738"/>
    <s v="1. Devisit"/>
    <m/>
    <n v="2738"/>
    <n v="7871"/>
    <n v="7871"/>
    <x v="1"/>
    <n v="0"/>
    <n v="0"/>
    <s v="1. RKB(Order) tdk di schedule"/>
    <m/>
    <n v="10609"/>
    <n v="2.8747260774287802"/>
    <n v="8811"/>
    <n v="69351381"/>
  </r>
  <r>
    <x v="1"/>
    <s v="Agustus"/>
    <s v="RM-CAE-ICT-SC-0008"/>
    <m/>
    <s v="CLAMP ARM MEMO CAESAR"/>
    <n v="0"/>
    <n v="4000"/>
    <n v="200"/>
    <n v="32"/>
    <n v="4232"/>
    <n v="0"/>
    <m/>
    <n v="0"/>
    <n v="0"/>
    <n v="0"/>
    <n v="-4232"/>
    <s v="1. Devisit"/>
    <m/>
    <n v="4232"/>
    <n v="500"/>
    <n v="500"/>
    <x v="1"/>
    <n v="532"/>
    <n v="500"/>
    <s v="3. RKB di Schedule"/>
    <m/>
    <n v="4732"/>
    <n v="0.11814744801512288"/>
    <n v="25000"/>
    <n v="12500000"/>
  </r>
  <r>
    <x v="1"/>
    <s v="Agustus"/>
    <s v="RM-CAV-ICT-SC-0006"/>
    <s v=""/>
    <s v="CLAMP ARM MEMO CAVIS"/>
    <n v="26"/>
    <n v="0"/>
    <n v="100"/>
    <n v="600"/>
    <n v="726"/>
    <n v="0"/>
    <m/>
    <n v="0"/>
    <n v="0"/>
    <n v="0"/>
    <n v="-726"/>
    <s v="1. Devisit"/>
    <m/>
    <n v="726"/>
    <n v="600"/>
    <n v="600"/>
    <x v="1"/>
    <n v="726"/>
    <n v="600"/>
    <s v="3. RKB di Schedule"/>
    <m/>
    <n v="1326"/>
    <n v="0.82644628099173556"/>
    <n v="2121"/>
    <n v="1272600"/>
  </r>
  <r>
    <x v="1"/>
    <s v="Agustus"/>
    <s v="RM-SHO-ICT-SC-0004"/>
    <s v=""/>
    <s v="HOLDER ROTARI T-7012 MEJA GAMBAR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30"/>
    <n v="0"/>
  </r>
  <r>
    <x v="1"/>
    <s v="Agustus"/>
    <s v="RM-FIT-ICT-SC-0012"/>
    <s v=""/>
    <s v="ARM BRACKET MEMO FITTO"/>
    <n v="500"/>
    <n v="0"/>
    <m/>
    <n v="0"/>
    <n v="500"/>
    <n v="0"/>
    <m/>
    <n v="0"/>
    <n v="0"/>
    <n v="0"/>
    <n v="-500"/>
    <s v="1. Devisit"/>
    <m/>
    <n v="500"/>
    <n v="0"/>
    <n v="0"/>
    <x v="0"/>
    <n v="500"/>
    <n v="0"/>
    <s v="3. RKB di Schedule"/>
    <m/>
    <n v="500"/>
    <n v="0"/>
    <n v="0"/>
    <n v="0"/>
  </r>
  <r>
    <x v="1"/>
    <s v="Agustus"/>
    <s v="RM-ECH-ICT-SC-0009"/>
    <s v=""/>
    <s v="ARM PLATE ECHOOL + NUT"/>
    <n v="500"/>
    <n v="0"/>
    <m/>
    <n v="0"/>
    <n v="500"/>
    <n v="0"/>
    <m/>
    <n v="0"/>
    <n v="0"/>
    <n v="0"/>
    <n v="-500"/>
    <s v="1. Devisit"/>
    <m/>
    <n v="500"/>
    <n v="0"/>
    <n v="0"/>
    <x v="0"/>
    <n v="500"/>
    <n v="500"/>
    <s v="3. RKB di Schedule"/>
    <m/>
    <n v="500"/>
    <n v="0"/>
    <n v="0"/>
    <n v="0"/>
  </r>
  <r>
    <x v="1"/>
    <s v="Agustus"/>
    <s v="RM-MAN-ICT-SC-0017"/>
    <s v=""/>
    <s v="HOLDER LEG OLIVE AH-01"/>
    <n v="8"/>
    <n v="0"/>
    <n v="22"/>
    <n v="0"/>
    <n v="30"/>
    <n v="0"/>
    <m/>
    <n v="0"/>
    <n v="0"/>
    <n v="0"/>
    <n v="-30"/>
    <s v="1. Devisit"/>
    <m/>
    <n v="30"/>
    <n v="0"/>
    <n v="0"/>
    <x v="0"/>
    <n v="30"/>
    <n v="0"/>
    <s v="3. RKB di Schedule"/>
    <m/>
    <n v="30"/>
    <n v="0"/>
    <n v="0"/>
    <n v="0"/>
  </r>
  <r>
    <x v="1"/>
    <s v="Agustus"/>
    <s v="RM-OLI-ICT-SC-0012"/>
    <s v=""/>
    <s v="BRACKET SEAT OLIVE AH-01"/>
    <n v="16"/>
    <n v="0"/>
    <n v="24"/>
    <n v="0"/>
    <n v="40"/>
    <n v="0"/>
    <m/>
    <n v="0"/>
    <n v="0"/>
    <n v="0"/>
    <n v="-40"/>
    <s v="1. Devisit"/>
    <m/>
    <n v="40"/>
    <n v="0"/>
    <n v="0"/>
    <x v="0"/>
    <n v="40"/>
    <n v="0"/>
    <s v="3. RKB di Schedule"/>
    <m/>
    <n v="40"/>
    <n v="0"/>
    <n v="0"/>
    <n v="0"/>
  </r>
  <r>
    <x v="1"/>
    <s v="Agustus"/>
    <s v="SF-ROL-IOT-SC-0002"/>
    <s v=""/>
    <s v="CENTER BRACKET - R COMPLE ROLAND EDP"/>
    <n v="1000"/>
    <n v="0"/>
    <m/>
    <n v="0"/>
    <n v="1000"/>
    <n v="0"/>
    <m/>
    <n v="0"/>
    <n v="0"/>
    <n v="0"/>
    <n v="-1000"/>
    <s v="1. Devisit"/>
    <m/>
    <n v="0"/>
    <n v="0"/>
    <n v="-1000"/>
    <x v="4"/>
    <n v="0"/>
    <n v="0"/>
    <s v="5. None"/>
    <m/>
    <n v="0"/>
    <n v="-1"/>
    <n v="13603.58"/>
    <n v="-13603580"/>
  </r>
  <r>
    <x v="1"/>
    <s v="Agustus"/>
    <s v="SF-ROL-IOT-SC-0001"/>
    <s v=""/>
    <s v="CENTER BRACKET - L COMPLE ROLAND EDP"/>
    <n v="1000"/>
    <n v="0"/>
    <m/>
    <n v="0"/>
    <n v="1000"/>
    <n v="0"/>
    <m/>
    <n v="0"/>
    <n v="0"/>
    <n v="0"/>
    <n v="-1000"/>
    <s v="1. Devisit"/>
    <m/>
    <n v="0"/>
    <n v="0"/>
    <n v="-1000"/>
    <x v="4"/>
    <n v="0"/>
    <n v="0"/>
    <s v="5. None"/>
    <m/>
    <n v="0"/>
    <n v="-1"/>
    <n v="13862.21"/>
    <n v="-13862210"/>
  </r>
  <r>
    <x v="1"/>
    <s v="Agustus"/>
    <s v="SF-KAW-IOT-SC-0003"/>
    <s v=""/>
    <s v="HINGE-1 ASSY  WB-35 EDP"/>
    <n v="2000"/>
    <n v="0"/>
    <m/>
    <n v="0"/>
    <n v="2000"/>
    <n v="0"/>
    <m/>
    <n v="0"/>
    <n v="0"/>
    <n v="0"/>
    <n v="-2000"/>
    <s v="1. Devisit"/>
    <m/>
    <n v="0"/>
    <n v="0"/>
    <n v="-2000"/>
    <x v="4"/>
    <n v="0"/>
    <n v="0"/>
    <s v="5. None"/>
    <m/>
    <n v="0"/>
    <n v="-1"/>
    <n v="11064.37"/>
    <n v="-22128740"/>
  </r>
  <r>
    <x v="1"/>
    <s v="Agustus"/>
    <s v="SF-KAW-IOT-SC-0004"/>
    <s v=""/>
    <s v="HINGE-2 ASSY  WB-35 EDP"/>
    <n v="2000"/>
    <n v="0"/>
    <m/>
    <n v="0"/>
    <n v="2000"/>
    <n v="0"/>
    <m/>
    <n v="0"/>
    <n v="0"/>
    <n v="0"/>
    <n v="-2000"/>
    <s v="1. Devisit"/>
    <m/>
    <n v="0"/>
    <n v="0"/>
    <n v="-2000"/>
    <x v="4"/>
    <n v="0"/>
    <n v="0"/>
    <s v="5. None"/>
    <m/>
    <n v="0"/>
    <n v="-1"/>
    <n v="7537.41"/>
    <n v="-15074820"/>
  </r>
  <r>
    <x v="1"/>
    <s v="Agustus"/>
    <s v="SF-ROL-IOT-SC-0006"/>
    <s v=""/>
    <s v="MAIN BRACKET ROLAND EDP"/>
    <n v="2000"/>
    <n v="0"/>
    <m/>
    <n v="0"/>
    <n v="2000"/>
    <n v="0"/>
    <m/>
    <n v="0"/>
    <n v="0"/>
    <n v="0"/>
    <n v="-2000"/>
    <s v="1. Devisit"/>
    <m/>
    <n v="0"/>
    <n v="0"/>
    <n v="-2000"/>
    <x v="4"/>
    <n v="0"/>
    <n v="0"/>
    <s v="5. None"/>
    <m/>
    <n v="0"/>
    <n v="-1"/>
    <n v="6383.65"/>
    <n v="-12767300"/>
  </r>
  <r>
    <x v="1"/>
    <s v="Agustus"/>
    <s v="SF-ROL-IOT-SC-0007"/>
    <s v=""/>
    <s v="RAIL PLATE ROLAND EDP"/>
    <n v="2000"/>
    <n v="0"/>
    <m/>
    <n v="0"/>
    <n v="2000"/>
    <n v="0"/>
    <m/>
    <n v="0"/>
    <n v="0"/>
    <n v="0"/>
    <n v="-2000"/>
    <s v="1. Devisit"/>
    <m/>
    <n v="0"/>
    <n v="0"/>
    <n v="-2000"/>
    <x v="4"/>
    <n v="0"/>
    <n v="0"/>
    <s v="5. None"/>
    <m/>
    <n v="0"/>
    <n v="-1"/>
    <n v="7687.53"/>
    <n v="-15375060"/>
  </r>
  <r>
    <x v="1"/>
    <s v="Agustus"/>
    <s v="SF-ROL-IOT-SC-0008"/>
    <s v=""/>
    <s v="SEAT PLATE ROLAND EDP"/>
    <n v="2000"/>
    <n v="0"/>
    <m/>
    <n v="0"/>
    <n v="2000"/>
    <n v="0"/>
    <m/>
    <n v="0"/>
    <n v="0"/>
    <n v="0"/>
    <n v="-2000"/>
    <s v="1. Devisit"/>
    <m/>
    <n v="0"/>
    <n v="0"/>
    <n v="-2000"/>
    <x v="4"/>
    <n v="0"/>
    <n v="0"/>
    <s v="5. None"/>
    <m/>
    <n v="0"/>
    <n v="-1"/>
    <n v="7562.81"/>
    <n v="-15125620"/>
  </r>
  <r>
    <x v="1"/>
    <s v="Agustus"/>
    <s v="SF-ROL-IOT-SC-0005"/>
    <s v=""/>
    <s v="INSERT PLATE ROLAND EDP"/>
    <n v="3899"/>
    <n v="0"/>
    <m/>
    <n v="3000"/>
    <n v="6899"/>
    <n v="0"/>
    <m/>
    <n v="0"/>
    <n v="0"/>
    <n v="0"/>
    <n v="-6899"/>
    <s v="1. Devisit"/>
    <m/>
    <n v="6899"/>
    <n v="6899"/>
    <n v="6899"/>
    <x v="1"/>
    <n v="6899"/>
    <n v="6899"/>
    <s v="3. RKB di Schedule"/>
    <m/>
    <n v="13798"/>
    <n v="1"/>
    <n v="2698.04"/>
    <n v="18613777.960000001"/>
  </r>
  <r>
    <x v="1"/>
    <s v="Agustus"/>
    <s v="SF-KAW-IOT-SC-0005"/>
    <s v=""/>
    <s v="INSERT PLATE KAWAI 101/151 WS EDP"/>
    <n v="2950"/>
    <n v="0"/>
    <m/>
    <n v="3000"/>
    <n v="5950"/>
    <n v="0"/>
    <m/>
    <n v="0"/>
    <n v="0"/>
    <n v="0"/>
    <n v="-5950"/>
    <s v="1. Devisit"/>
    <m/>
    <n v="5950"/>
    <n v="5950"/>
    <n v="5950"/>
    <x v="1"/>
    <n v="5950"/>
    <n v="5950"/>
    <s v="3. RKB di Schedule"/>
    <m/>
    <n v="11900"/>
    <n v="1"/>
    <n v="4214.8999999999996"/>
    <n v="25078654.999999996"/>
  </r>
  <r>
    <x v="1"/>
    <s v="Agustus"/>
    <s v="RM-ET1-BES-00-0008"/>
    <m/>
    <s v="STANG ET"/>
    <n v="0"/>
    <n v="0"/>
    <m/>
    <n v="1"/>
    <n v="1"/>
    <m/>
    <m/>
    <n v="96"/>
    <n v="0"/>
    <n v="96"/>
    <n v="95"/>
    <s v="2. Surplus"/>
    <m/>
    <n v="0"/>
    <n v="10"/>
    <n v="105"/>
    <x v="2"/>
    <n v="0"/>
    <n v="0"/>
    <s v="5. None"/>
    <m/>
    <n v="10"/>
    <n v="-0.89473684210526316"/>
    <n v="5125"/>
    <n v="538125"/>
  </r>
  <r>
    <x v="2"/>
    <s v="Agustus"/>
    <s v="RM-850-ICT-SC-0007"/>
    <m/>
    <s v="RING PIPE NC"/>
    <n v="0"/>
    <n v="0"/>
    <m/>
    <n v="0"/>
    <n v="0"/>
    <n v="18"/>
    <m/>
    <n v="0"/>
    <n v="0"/>
    <n v="18"/>
    <n v="18"/>
    <s v="2. Surplus"/>
    <m/>
    <n v="0"/>
    <n v="0"/>
    <n v="18"/>
    <x v="3"/>
    <n v="0"/>
    <n v="0"/>
    <s v="5. None"/>
    <m/>
    <n v="0"/>
    <n v="-1"/>
    <n v="3936.15"/>
    <n v="70850.7"/>
  </r>
  <r>
    <x v="2"/>
    <s v="Agustus"/>
    <s v="RM-COS-ICT-SC-0016"/>
    <m/>
    <s v="PLATE SUPPORT MEMO COMPLE MNR/MPR PLUS"/>
    <n v="0"/>
    <n v="0"/>
    <n v="50"/>
    <n v="0"/>
    <n v="50"/>
    <n v="0"/>
    <m/>
    <n v="458"/>
    <n v="0"/>
    <n v="458"/>
    <n v="408"/>
    <s v="2. Surplus"/>
    <m/>
    <n v="0"/>
    <n v="169"/>
    <n v="577"/>
    <x v="2"/>
    <n v="0"/>
    <n v="0"/>
    <s v="5. None"/>
    <m/>
    <n v="169"/>
    <n v="-0.58578431372549022"/>
    <n v="8389.3799999999992"/>
    <n v="4840672.26"/>
  </r>
  <r>
    <x v="2"/>
    <s v="Agustus"/>
    <s v="RM-CAL-ICT-SC-0006"/>
    <m/>
    <s v="MAIN SEAT PLATE CAL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164.87"/>
    <n v="0"/>
  </r>
  <r>
    <x v="2"/>
    <s v="Agustus"/>
    <s v="RM-VIS-ICT-SC-0005"/>
    <m/>
    <s v="JOINT PLATE VISTA/ PLT CAVIS"/>
    <n v="310"/>
    <n v="61"/>
    <n v="100"/>
    <n v="528"/>
    <n v="999"/>
    <n v="0"/>
    <m/>
    <n v="412"/>
    <n v="0"/>
    <n v="412"/>
    <n v="-587"/>
    <s v="1. Devisit"/>
    <m/>
    <n v="587"/>
    <n v="216"/>
    <n v="216"/>
    <x v="1"/>
    <n v="587"/>
    <n v="587"/>
    <s v="3. RKB di Schedule"/>
    <m/>
    <n v="803"/>
    <n v="0.36797274275979558"/>
    <n v="3000.52"/>
    <n v="648112.31999999995"/>
  </r>
  <r>
    <x v="2"/>
    <s v="Agustus"/>
    <s v="RM-ET1-ICT-SC-0012"/>
    <m/>
    <s v="PLATE IN CENTER BOX / RAJAWALI"/>
    <n v="0"/>
    <n v="0"/>
    <m/>
    <n v="1"/>
    <n v="1"/>
    <n v="24"/>
    <m/>
    <n v="0"/>
    <n v="0"/>
    <n v="24"/>
    <n v="23"/>
    <s v="2. Surplus"/>
    <m/>
    <n v="0"/>
    <n v="0"/>
    <n v="23"/>
    <x v="2"/>
    <n v="0"/>
    <n v="0"/>
    <s v="5. None"/>
    <m/>
    <n v="0"/>
    <n v="-1"/>
    <n v="7099.75"/>
    <n v="163294.25"/>
  </r>
  <r>
    <x v="2"/>
    <s v="Agustus"/>
    <s v="RM-KEI-ICT-SC-0001"/>
    <m/>
    <s v="PROSES LEG JOINT PIPE KEIKO + NUT"/>
    <n v="5034"/>
    <n v="0"/>
    <n v="500"/>
    <n v="647"/>
    <n v="6181"/>
    <n v="488"/>
    <m/>
    <n v="412"/>
    <n v="0"/>
    <n v="900"/>
    <n v="-5281"/>
    <s v="1. Devisit"/>
    <m/>
    <n v="5281"/>
    <n v="459"/>
    <n v="459"/>
    <x v="1"/>
    <n v="1300"/>
    <n v="1300"/>
    <s v="3. RKB di Schedule"/>
    <m/>
    <n v="5740"/>
    <n v="8.6915356939973487E-2"/>
    <n v="10825.66"/>
    <n v="4968977.9399999995"/>
  </r>
  <r>
    <x v="2"/>
    <s v="Agustus"/>
    <s v="RM-LEO-ICT-SC-0001"/>
    <m/>
    <s v="LEG JOINT PIPE LEON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223.8599999999997"/>
    <n v="0"/>
  </r>
  <r>
    <x v="2"/>
    <s v="Agustus"/>
    <s v="RM-DAI-ICT-SC-0004"/>
    <m/>
    <s v="SEAT PIPE DAISHOGUN SLIDIN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4825.26"/>
    <n v="0"/>
  </r>
  <r>
    <x v="2"/>
    <s v="Agustus"/>
    <s v="RM-SAN-ICT-SC-0001"/>
    <m/>
    <s v="SEAT JOINT PP CT371+LAS HOLDER"/>
    <n v="388"/>
    <n v="244"/>
    <n v="100"/>
    <n v="896"/>
    <n v="1628"/>
    <n v="1046"/>
    <m/>
    <n v="0"/>
    <n v="0"/>
    <n v="1046"/>
    <n v="-582"/>
    <s v="1. Devisit"/>
    <m/>
    <n v="582"/>
    <n v="551"/>
    <n v="551"/>
    <x v="1"/>
    <n v="582"/>
    <n v="551"/>
    <s v="3. RKB di Schedule"/>
    <m/>
    <n v="1133"/>
    <n v="0.9467353951890034"/>
    <n v="3297.97"/>
    <n v="1817181.47"/>
  </r>
  <r>
    <x v="2"/>
    <s v="Agustus"/>
    <s v="RM-FRO-ICT-SC-0001"/>
    <m/>
    <s v="SEAT JOINT PIPE FRONTY"/>
    <n v="0"/>
    <n v="0"/>
    <m/>
    <n v="40"/>
    <n v="40"/>
    <n v="1365"/>
    <m/>
    <n v="0"/>
    <n v="0"/>
    <n v="1365"/>
    <n v="1325"/>
    <s v="2. Surplus"/>
    <m/>
    <n v="0"/>
    <n v="0"/>
    <n v="1325"/>
    <x v="2"/>
    <n v="0"/>
    <n v="0"/>
    <s v="5. None"/>
    <m/>
    <n v="0"/>
    <n v="-1"/>
    <n v="4272.0200000000004"/>
    <n v="5660426.5000000009"/>
  </r>
  <r>
    <x v="2"/>
    <s v="Agustus"/>
    <s v="RM-SAN-ICT-SC-0008"/>
    <m/>
    <s v="SEAT JOINT PLATE DP CT 371 PLS"/>
    <n v="388"/>
    <n v="244"/>
    <n v="100"/>
    <n v="896"/>
    <n v="1628"/>
    <n v="1150"/>
    <m/>
    <n v="0"/>
    <n v="0"/>
    <n v="1150"/>
    <n v="-478"/>
    <s v="1. Devisit"/>
    <m/>
    <n v="478"/>
    <n v="252"/>
    <n v="252"/>
    <x v="1"/>
    <n v="478"/>
    <n v="478"/>
    <s v="3. RKB di Schedule"/>
    <m/>
    <n v="730"/>
    <n v="0.52719665271966532"/>
    <n v="4020.95"/>
    <n v="1013279.3999999999"/>
  </r>
  <r>
    <x v="2"/>
    <s v="Agustus"/>
    <s v="RM-JAS-ICT-SC-0003"/>
    <m/>
    <s v="SEAT JOINT PLATE MC-201/211"/>
    <n v="120"/>
    <n v="38"/>
    <n v="50"/>
    <n v="164"/>
    <n v="372"/>
    <n v="250"/>
    <m/>
    <n v="0"/>
    <n v="0"/>
    <n v="250"/>
    <n v="-122"/>
    <s v="1. Devisit"/>
    <m/>
    <n v="122"/>
    <n v="0"/>
    <n v="0"/>
    <x v="0"/>
    <n v="122"/>
    <n v="122"/>
    <s v="3. RKB di Schedule"/>
    <m/>
    <n v="122"/>
    <n v="0"/>
    <n v="4151.6000000000004"/>
    <n v="506495.20000000007"/>
  </r>
  <r>
    <x v="2"/>
    <s v="Agustus"/>
    <s v="RM-VIS-ICT-SC-0006"/>
    <m/>
    <s v="SEAT JOINT PLATE VISTA"/>
    <n v="58"/>
    <n v="32"/>
    <n v="23"/>
    <n v="100"/>
    <n v="213"/>
    <n v="100"/>
    <m/>
    <n v="0"/>
    <n v="0"/>
    <n v="100"/>
    <n v="-113"/>
    <s v="1. Devisit"/>
    <m/>
    <n v="113"/>
    <n v="0"/>
    <n v="0"/>
    <x v="0"/>
    <n v="113"/>
    <n v="113"/>
    <s v="3. RKB di Schedule"/>
    <m/>
    <n v="113"/>
    <n v="0"/>
    <n v="3034.85"/>
    <n v="342938.05"/>
  </r>
  <r>
    <x v="2"/>
    <s v="Agustus"/>
    <s v="RM-CAV-ICT-SC-0005"/>
    <m/>
    <s v="SEAT JOINT PLATE CAVIS+LAS MUR"/>
    <n v="404"/>
    <n v="90"/>
    <n v="100"/>
    <n v="928"/>
    <n v="1522"/>
    <n v="150"/>
    <m/>
    <n v="1324"/>
    <n v="0"/>
    <n v="1474"/>
    <n v="-48"/>
    <s v="1. Devisit"/>
    <m/>
    <n v="48"/>
    <n v="0"/>
    <n v="0"/>
    <x v="0"/>
    <n v="48"/>
    <n v="0"/>
    <s v="3. RKB di Schedule"/>
    <m/>
    <n v="48"/>
    <n v="0"/>
    <n v="4707.3900000000003"/>
    <n v="225954.72000000003"/>
  </r>
  <r>
    <x v="2"/>
    <s v="Agustus"/>
    <s v="RM-YUK-ICT-SC-0002"/>
    <m/>
    <s v="SEAT JOINT PLATE MGZ"/>
    <n v="2200"/>
    <n v="48"/>
    <n v="300"/>
    <n v="0"/>
    <n v="2548"/>
    <n v="0"/>
    <m/>
    <n v="0"/>
    <n v="0"/>
    <n v="0"/>
    <n v="-2548"/>
    <s v="1. Devisit"/>
    <m/>
    <n v="2548"/>
    <n v="0"/>
    <n v="0"/>
    <x v="0"/>
    <n v="2548"/>
    <n v="2548"/>
    <s v="3. RKB di Schedule"/>
    <m/>
    <n v="2548"/>
    <n v="0"/>
    <n v="3727.72"/>
    <n v="9498230.5599999987"/>
  </r>
  <r>
    <x v="2"/>
    <s v="Agustus"/>
    <s v="RM-KAS-ICT-SC-0002"/>
    <m/>
    <s v="SEAT JOINT PLATE MGC-1 BARU"/>
    <n v="208"/>
    <n v="0"/>
    <n v="60"/>
    <n v="720"/>
    <n v="988"/>
    <n v="950"/>
    <m/>
    <n v="0"/>
    <n v="0"/>
    <n v="950"/>
    <n v="-38"/>
    <s v="1. Devisit"/>
    <m/>
    <n v="38"/>
    <n v="0"/>
    <n v="0"/>
    <x v="0"/>
    <n v="38"/>
    <n v="38"/>
    <s v="3. RKB di Schedule"/>
    <m/>
    <n v="38"/>
    <n v="0"/>
    <n v="4008.12"/>
    <n v="152308.56"/>
  </r>
  <r>
    <x v="2"/>
    <s v="Agustus"/>
    <s v="RM-OLI-ICT-SC-0010"/>
    <m/>
    <s v="SEAT JOINT PLATE OLIVE"/>
    <n v="941.5"/>
    <n v="1420"/>
    <n v="200"/>
    <n v="2986"/>
    <n v="5547.5"/>
    <n v="1300"/>
    <m/>
    <n v="2000"/>
    <n v="0"/>
    <n v="3300"/>
    <n v="-2247.5"/>
    <s v="1. Devisit"/>
    <m/>
    <n v="2247.5"/>
    <n v="996"/>
    <n v="996"/>
    <x v="1"/>
    <n v="2248"/>
    <n v="2248"/>
    <s v="3. RKB di Schedule"/>
    <m/>
    <n v="3243.5"/>
    <n v="0.44315906562847607"/>
    <n v="3989.98"/>
    <n v="3974020.08"/>
  </r>
  <r>
    <x v="2"/>
    <s v="Agustus"/>
    <s v="SF-TAR-ICT-SC-0001"/>
    <m/>
    <s v="BACK JOINT PLATE TARO1"/>
    <n v="4"/>
    <n v="0"/>
    <n v="50"/>
    <n v="650"/>
    <n v="704"/>
    <n v="500"/>
    <m/>
    <n v="1000"/>
    <n v="0"/>
    <n v="1500"/>
    <n v="796"/>
    <s v="2. Surplus"/>
    <m/>
    <n v="0"/>
    <n v="50"/>
    <n v="846"/>
    <x v="2"/>
    <n v="0"/>
    <n v="0"/>
    <s v="5. None"/>
    <m/>
    <n v="50"/>
    <n v="-0.93718592964824121"/>
    <n v="3530.56"/>
    <n v="2986853.76"/>
  </r>
  <r>
    <x v="2"/>
    <s v="Agustus"/>
    <s v="SF-TAR-ICT-SC-0002"/>
    <m/>
    <s v="BACK JOINT PLATE TARO2"/>
    <n v="4"/>
    <n v="0"/>
    <n v="50"/>
    <n v="650"/>
    <n v="704"/>
    <n v="850"/>
    <m/>
    <n v="0"/>
    <n v="0"/>
    <n v="850"/>
    <n v="146"/>
    <s v="2. Surplus"/>
    <m/>
    <n v="0"/>
    <n v="50"/>
    <n v="196"/>
    <x v="2"/>
    <n v="0"/>
    <n v="0"/>
    <s v="5. None"/>
    <m/>
    <n v="50"/>
    <n v="-0.65753424657534243"/>
    <n v="2860.99"/>
    <n v="560754.03999999992"/>
  </r>
  <r>
    <x v="2"/>
    <s v="Agustus"/>
    <s v="SF-JIR-ICT-SC-0001"/>
    <m/>
    <s v="BACK JOINT PLATE JIRO 1"/>
    <n v="0"/>
    <n v="0"/>
    <n v="10"/>
    <n v="40"/>
    <n v="50"/>
    <n v="0"/>
    <m/>
    <n v="0"/>
    <n v="0"/>
    <n v="0"/>
    <n v="-50"/>
    <s v="1. Devisit"/>
    <m/>
    <n v="50"/>
    <n v="50"/>
    <n v="50"/>
    <x v="1"/>
    <n v="50"/>
    <n v="0"/>
    <s v="3. RKB di Schedule"/>
    <m/>
    <n v="100"/>
    <n v="1"/>
    <n v="3532.64"/>
    <n v="176632"/>
  </r>
  <r>
    <x v="2"/>
    <s v="Agustus"/>
    <s v="SF-JIR-ICT-SC-0002"/>
    <m/>
    <s v="BACK JOINT PLATE JIRO 2"/>
    <n v="0"/>
    <n v="0"/>
    <n v="10"/>
    <n v="40"/>
    <n v="50"/>
    <n v="1460"/>
    <m/>
    <n v="0"/>
    <n v="0"/>
    <n v="1460"/>
    <n v="1410"/>
    <s v="2. Surplus"/>
    <m/>
    <n v="0"/>
    <n v="0"/>
    <n v="1410"/>
    <x v="2"/>
    <n v="0"/>
    <n v="0"/>
    <s v="5. None"/>
    <m/>
    <n v="0"/>
    <n v="-1"/>
    <n v="3386.57"/>
    <n v="4775063.7"/>
  </r>
  <r>
    <x v="2"/>
    <s v="Agustus"/>
    <s v="SF-PRI-ICT-SC-0001"/>
    <m/>
    <s v="BACK PLATE-1 PRINCE (PENDEK)"/>
    <n v="60"/>
    <n v="19"/>
    <n v="26"/>
    <n v="82"/>
    <n v="187"/>
    <n v="0"/>
    <m/>
    <n v="200"/>
    <n v="0"/>
    <n v="200"/>
    <n v="13"/>
    <s v="2. Surplus"/>
    <m/>
    <n v="0"/>
    <n v="0"/>
    <n v="13"/>
    <x v="2"/>
    <n v="0"/>
    <n v="0"/>
    <s v="5. None"/>
    <m/>
    <n v="0"/>
    <n v="-1"/>
    <n v="2183.46"/>
    <n v="28384.98"/>
  </r>
  <r>
    <x v="2"/>
    <s v="Agustus"/>
    <s v="SF-PRI-ICT-SC-0002"/>
    <m/>
    <s v="BACK PLATE-2 PRINCE (PANJANG)"/>
    <n v="60"/>
    <n v="19"/>
    <n v="26"/>
    <n v="82"/>
    <n v="187"/>
    <n v="0"/>
    <m/>
    <n v="200"/>
    <n v="0"/>
    <n v="200"/>
    <n v="13"/>
    <s v="2. Surplus"/>
    <m/>
    <n v="0"/>
    <n v="0"/>
    <n v="13"/>
    <x v="2"/>
    <n v="0"/>
    <n v="0"/>
    <s v="5. None"/>
    <m/>
    <n v="0"/>
    <n v="-1"/>
    <n v="3429.42"/>
    <n v="44582.46"/>
  </r>
  <r>
    <x v="2"/>
    <s v="Agustus"/>
    <s v="RM-SAK-ICT-SC-0002"/>
    <m/>
    <s v="SAKATA BACK 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73.33"/>
    <n v="0"/>
  </r>
  <r>
    <x v="2"/>
    <s v="Agustus"/>
    <s v="RM-SAK-ICT-SC-0003"/>
    <m/>
    <s v="SAKATA BACK 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996.04"/>
    <n v="0"/>
  </r>
  <r>
    <x v="2"/>
    <s v="Agustus"/>
    <s v="SF-COS-ICT-SC-0002"/>
    <m/>
    <s v="ARM PIPE LMUP"/>
    <n v="0"/>
    <n v="0"/>
    <n v="50"/>
    <n v="150"/>
    <n v="200"/>
    <n v="710"/>
    <m/>
    <n v="0"/>
    <n v="0"/>
    <n v="710"/>
    <n v="510"/>
    <s v="2. Surplus"/>
    <m/>
    <n v="0"/>
    <n v="210"/>
    <n v="720"/>
    <x v="2"/>
    <n v="0"/>
    <n v="0"/>
    <s v="5. None"/>
    <m/>
    <n v="210"/>
    <n v="-0.58823529411764708"/>
    <n v="5270.22"/>
    <n v="3794558.4000000004"/>
  </r>
  <r>
    <x v="2"/>
    <s v="Agustus"/>
    <s v="SF-COS-ICT-SC-0003"/>
    <m/>
    <s v="ARM PIPE ROD LMUZ/LMUP"/>
    <n v="0"/>
    <n v="0"/>
    <n v="50"/>
    <n v="150"/>
    <n v="200"/>
    <n v="0"/>
    <m/>
    <n v="300"/>
    <n v="0"/>
    <n v="300"/>
    <n v="100"/>
    <s v="2. Surplus"/>
    <m/>
    <n v="0"/>
    <n v="70"/>
    <n v="170"/>
    <x v="2"/>
    <n v="0"/>
    <n v="0"/>
    <s v="5. None"/>
    <m/>
    <n v="70"/>
    <n v="-0.3"/>
    <n v="11570.75"/>
    <n v="1967027.5"/>
  </r>
  <r>
    <x v="2"/>
    <s v="Agustus"/>
    <s v="SF-YAM-ICT-SC-0006"/>
    <m/>
    <s v="BENDING+PIERCHING ARM PIPE M"/>
    <n v="4020"/>
    <n v="2300"/>
    <n v="500"/>
    <n v="117"/>
    <n v="6937"/>
    <n v="0"/>
    <m/>
    <n v="2610"/>
    <n v="0"/>
    <n v="2610"/>
    <n v="-4327"/>
    <s v="1. Devisit"/>
    <m/>
    <n v="4327"/>
    <n v="0"/>
    <n v="0"/>
    <x v="0"/>
    <n v="4327"/>
    <n v="3462"/>
    <s v="3. RKB di Schedule"/>
    <m/>
    <n v="4327"/>
    <n v="0"/>
    <n v="7186.36"/>
    <n v="31095379.719999999"/>
  </r>
  <r>
    <x v="2"/>
    <s v="Agustus"/>
    <s v="SF-TAR-IPC-SC-0063"/>
    <m/>
    <s v="INNER PIPE"/>
    <n v="8"/>
    <n v="0"/>
    <n v="40"/>
    <n v="1380"/>
    <n v="1428"/>
    <n v="0"/>
    <m/>
    <n v="880"/>
    <n v="0"/>
    <n v="880"/>
    <n v="-548"/>
    <s v="1. Devisit"/>
    <m/>
    <n v="548"/>
    <n v="500"/>
    <n v="500"/>
    <x v="1"/>
    <n v="548"/>
    <n v="450"/>
    <s v="3. RKB di Schedule"/>
    <m/>
    <n v="1048"/>
    <n v="0.91240875912408759"/>
    <n v="1736.58"/>
    <n v="868290"/>
  </r>
  <r>
    <x v="2"/>
    <s v="Agustus"/>
    <s v="SF-TAR-IPC-SC-0064"/>
    <m/>
    <s v="SEAT JOINT PIPE"/>
    <n v="4"/>
    <n v="0"/>
    <n v="20"/>
    <n v="690"/>
    <n v="714"/>
    <n v="0"/>
    <m/>
    <n v="456"/>
    <n v="0"/>
    <n v="456"/>
    <n v="-258"/>
    <s v="1. Devisit"/>
    <m/>
    <n v="258"/>
    <n v="234"/>
    <n v="234"/>
    <x v="1"/>
    <n v="258"/>
    <n v="225"/>
    <s v="3. RKB di Schedule"/>
    <m/>
    <n v="492"/>
    <n v="0.90697674418604646"/>
    <n v="6999.2"/>
    <n v="1637812.8"/>
  </r>
  <r>
    <x v="2"/>
    <s v="Agustus"/>
    <s v="SF-TAR-IPC-SC-0065"/>
    <m/>
    <s v="SEAT PIPE TARO KB 0"/>
    <n v="4"/>
    <n v="0"/>
    <n v="20"/>
    <n v="690"/>
    <n v="714"/>
    <n v="0"/>
    <m/>
    <n v="440"/>
    <n v="0"/>
    <n v="440"/>
    <n v="-274"/>
    <s v="1. Devisit"/>
    <m/>
    <n v="274"/>
    <n v="250"/>
    <n v="250"/>
    <x v="1"/>
    <n v="274"/>
    <n v="225"/>
    <s v="3. RKB di Schedule"/>
    <m/>
    <n v="524"/>
    <n v="0.91240875912408759"/>
    <n v="14483"/>
    <n v="3620750"/>
  </r>
  <r>
    <x v="2"/>
    <s v="Agustus"/>
    <s v="RM-CAE-ICT-SC-0003"/>
    <m/>
    <s v="LEG PIPE ASSY CAESAR KW1"/>
    <n v="7740"/>
    <n v="2600"/>
    <n v="2000"/>
    <n v="0"/>
    <n v="12340"/>
    <n v="0"/>
    <m/>
    <n v="3199"/>
    <n v="0"/>
    <n v="3199"/>
    <n v="-9141"/>
    <s v="1. Devisit"/>
    <m/>
    <n v="9141"/>
    <n v="275"/>
    <n v="275"/>
    <x v="1"/>
    <n v="11950"/>
    <n v="11950"/>
    <s v="3. RKB di Schedule"/>
    <m/>
    <n v="9416"/>
    <n v="3.0084235860409144E-2"/>
    <n v="16449.990000000002"/>
    <n v="4523747.25"/>
  </r>
  <r>
    <x v="2"/>
    <s v="Agustus"/>
    <s v="RM-CAE-ICT-SC-0004"/>
    <m/>
    <s v="SEAT PIPE ASSY CAESAR KW1"/>
    <n v="3970"/>
    <n v="1300"/>
    <n v="1000"/>
    <n v="0"/>
    <n v="6270"/>
    <n v="0"/>
    <m/>
    <n v="635"/>
    <n v="0"/>
    <n v="635"/>
    <n v="-5635"/>
    <s v="1. Devisit"/>
    <m/>
    <n v="5635"/>
    <n v="411"/>
    <n v="411"/>
    <x v="1"/>
    <n v="6850"/>
    <n v="6850"/>
    <s v="3. RKB di Schedule"/>
    <m/>
    <n v="6046"/>
    <n v="7.2937000887311448E-2"/>
    <n v="10550.09"/>
    <n v="4336086.99"/>
  </r>
  <r>
    <x v="2"/>
    <s v="Agustus"/>
    <s v="SF-CAE-ICT-SC-0001"/>
    <m/>
    <s v="BACK PIPE ASSY CAESAR KW1"/>
    <n v="3870"/>
    <n v="1300"/>
    <n v="1000"/>
    <n v="0"/>
    <n v="6170"/>
    <n v="0"/>
    <m/>
    <n v="0"/>
    <n v="0"/>
    <n v="0"/>
    <n v="-6170"/>
    <s v="1. Devisit"/>
    <m/>
    <n v="6170"/>
    <n v="0"/>
    <n v="0"/>
    <x v="0"/>
    <n v="6900"/>
    <n v="6900"/>
    <s v="3. RKB di Schedule"/>
    <m/>
    <n v="6170"/>
    <n v="0"/>
    <n v="23812.02"/>
    <n v="146920163.40000001"/>
  </r>
  <r>
    <x v="2"/>
    <s v="Agustus"/>
    <s v="RM-CAE-ICT-SC-0001"/>
    <m/>
    <s v="RANGKA CAESAR N"/>
    <n v="3938"/>
    <n v="1300"/>
    <n v="1000"/>
    <n v="0"/>
    <n v="6238"/>
    <n v="0"/>
    <m/>
    <n v="0"/>
    <n v="0"/>
    <n v="0"/>
    <n v="-6238"/>
    <s v="1. Devisit"/>
    <m/>
    <n v="6238"/>
    <n v="0"/>
    <n v="0"/>
    <x v="0"/>
    <n v="4438"/>
    <n v="4420"/>
    <s v="3. RKB di Schedule"/>
    <m/>
    <n v="6238"/>
    <n v="0"/>
    <n v="122619.4"/>
    <n v="764899817.19999993"/>
  </r>
  <r>
    <x v="2"/>
    <s v="Agustus"/>
    <s v="SF-CAE-IPC-SC-0175"/>
    <m/>
    <s v="RANGKA CAESAR FP BLACK"/>
    <n v="590"/>
    <n v="144"/>
    <n v="20"/>
    <n v="200"/>
    <n v="954"/>
    <n v="0"/>
    <m/>
    <n v="100"/>
    <n v="0"/>
    <n v="100"/>
    <n v="-854"/>
    <s v="1. Devisit"/>
    <m/>
    <n v="854"/>
    <n v="100"/>
    <n v="100"/>
    <x v="1"/>
    <n v="1060"/>
    <n v="1060"/>
    <s v="3. RKB di Schedule"/>
    <m/>
    <n v="954"/>
    <n v="0.117096018735363"/>
    <n v="99245.45"/>
    <n v="9924545"/>
  </r>
  <r>
    <x v="2"/>
    <s v="Agustus"/>
    <s v="SF-CAE-IPC-SC-0179"/>
    <m/>
    <s v="RANGKA CAESAR FP SILVER"/>
    <n v="183"/>
    <n v="0"/>
    <m/>
    <n v="0"/>
    <n v="183"/>
    <n v="0"/>
    <m/>
    <n v="0"/>
    <n v="0"/>
    <n v="0"/>
    <n v="-183"/>
    <s v="1. Devisit"/>
    <m/>
    <n v="183"/>
    <n v="0"/>
    <n v="0"/>
    <x v="0"/>
    <n v="183"/>
    <n v="183"/>
    <s v="3. RKB di Schedule"/>
    <m/>
    <n v="183"/>
    <n v="0"/>
    <n v="89107.48"/>
    <n v="16306668.84"/>
  </r>
  <r>
    <x v="2"/>
    <s v="Agustus"/>
    <s v="SF-CAE-IPC-SC-0176"/>
    <m/>
    <s v="RANGKA CAESAR FP CREAM"/>
    <n v="70"/>
    <n v="0"/>
    <m/>
    <n v="0"/>
    <n v="70"/>
    <n v="0"/>
    <m/>
    <n v="0"/>
    <n v="0"/>
    <n v="0"/>
    <n v="-70"/>
    <s v="1. Devisit"/>
    <m/>
    <n v="70"/>
    <n v="0"/>
    <n v="0"/>
    <x v="0"/>
    <n v="70"/>
    <n v="70"/>
    <s v="3. RKB di Schedule"/>
    <m/>
    <n v="70"/>
    <n v="0"/>
    <n v="96015.46"/>
    <n v="6721082.2000000002"/>
  </r>
  <r>
    <x v="2"/>
    <s v="Agustus"/>
    <s v="SF-CAE-IPC-SC-0178"/>
    <m/>
    <s v="RANGKA CAESAR FP IVORY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SF-HAN-IPC-SC-0001"/>
    <m/>
    <s v="RANGKA HANAKO FP GOLD"/>
    <n v="150"/>
    <n v="0"/>
    <n v="16"/>
    <n v="178"/>
    <n v="344"/>
    <n v="0"/>
    <m/>
    <n v="163"/>
    <n v="0"/>
    <n v="163"/>
    <n v="-181"/>
    <s v="1. Devisit"/>
    <m/>
    <n v="181"/>
    <n v="30"/>
    <n v="30"/>
    <x v="1"/>
    <n v="181"/>
    <n v="126"/>
    <s v="3. RKB di Schedule"/>
    <m/>
    <n v="211"/>
    <n v="0.16574585635359115"/>
    <n v="9431.98"/>
    <n v="282959.39999999997"/>
  </r>
  <r>
    <x v="2"/>
    <s v="Agustus"/>
    <s v="SF-HAN-IPC-SC-0002"/>
    <m/>
    <s v="RANGKA HANAKO FP SILVER"/>
    <n v="0"/>
    <n v="0"/>
    <m/>
    <n v="7"/>
    <n v="7"/>
    <n v="0"/>
    <m/>
    <n v="2"/>
    <n v="0"/>
    <n v="2"/>
    <n v="-5"/>
    <s v="1. Devisit"/>
    <m/>
    <n v="5"/>
    <n v="5"/>
    <n v="5"/>
    <x v="1"/>
    <n v="5"/>
    <n v="5"/>
    <s v="3. RKB di Schedule"/>
    <m/>
    <n v="10"/>
    <n v="1"/>
    <n v="263334.94"/>
    <n v="1316674.7"/>
  </r>
  <r>
    <x v="2"/>
    <s v="Agustus"/>
    <s v="SF-HAN-IPC-SC-0004"/>
    <m/>
    <s v="RANGKA HANAKO FP SILVER + CONNECTIN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SF-HAN-IPC-SC-0003"/>
    <m/>
    <s v="RANGKA HANAKO FP MILKY CREAM"/>
    <n v="26"/>
    <n v="0"/>
    <m/>
    <n v="0"/>
    <n v="26"/>
    <n v="0"/>
    <m/>
    <n v="0"/>
    <n v="0"/>
    <n v="0"/>
    <n v="-26"/>
    <s v="1. Devisit"/>
    <m/>
    <n v="26"/>
    <n v="0"/>
    <n v="0"/>
    <x v="0"/>
    <n v="26"/>
    <n v="0"/>
    <s v="3. RKB di Schedule"/>
    <m/>
    <n v="26"/>
    <n v="0"/>
    <n v="98997.07"/>
    <n v="2573923.8200000003"/>
  </r>
  <r>
    <x v="2"/>
    <s v="Agustus"/>
    <s v="SF-CAL-IPC-SC-0035"/>
    <m/>
    <s v="RANGKA CAL AICO+CAT"/>
    <n v="0"/>
    <n v="0"/>
    <m/>
    <n v="0"/>
    <n v="0"/>
    <n v="0"/>
    <m/>
    <n v="30"/>
    <n v="0"/>
    <n v="30"/>
    <n v="30"/>
    <s v="2. Surplus"/>
    <m/>
    <n v="0"/>
    <n v="0"/>
    <n v="30"/>
    <x v="3"/>
    <n v="0"/>
    <n v="0"/>
    <s v="5. None"/>
    <m/>
    <n v="0"/>
    <n v="-1"/>
    <n v="7891.01"/>
    <n v="236730.30000000002"/>
  </r>
  <r>
    <x v="2"/>
    <s v="Agustus"/>
    <s v="SF-DAI-IPC-SC-0025"/>
    <m/>
    <s v="RANGKA DAISHOGUN FP CREAM"/>
    <n v="50"/>
    <n v="155"/>
    <m/>
    <n v="2"/>
    <n v="207"/>
    <n v="0"/>
    <m/>
    <n v="38"/>
    <n v="0"/>
    <n v="38"/>
    <n v="-169"/>
    <s v="1. Devisit"/>
    <m/>
    <n v="169"/>
    <n v="370"/>
    <n v="370"/>
    <x v="1"/>
    <n v="169"/>
    <n v="0"/>
    <s v="3. RKB di Schedule"/>
    <m/>
    <n v="539"/>
    <n v="2.1893491124260356"/>
    <n v="72042.34"/>
    <n v="26655665.799999997"/>
  </r>
  <r>
    <x v="2"/>
    <s v="Agustus"/>
    <s v="SF-DAI-ICT-SC-0003"/>
    <m/>
    <s v="FRAME DAISHOGUN UP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72042.34"/>
    <n v="0"/>
  </r>
  <r>
    <x v="2"/>
    <s v="Agustus"/>
    <s v="SF-DAI-ICT-SC-0002"/>
    <m/>
    <s v="FRAME DAISHOGUN MUP"/>
    <n v="0"/>
    <n v="0"/>
    <m/>
    <n v="0"/>
    <n v="0"/>
    <n v="0"/>
    <m/>
    <n v="20"/>
    <n v="0"/>
    <n v="20"/>
    <n v="20"/>
    <s v="2. Surplus"/>
    <m/>
    <n v="0"/>
    <n v="0"/>
    <n v="20"/>
    <x v="3"/>
    <n v="0"/>
    <n v="0"/>
    <s v="5. None"/>
    <m/>
    <n v="0"/>
    <n v="-1"/>
    <n v="71563.149999999994"/>
    <n v="1431263"/>
  </r>
  <r>
    <x v="2"/>
    <s v="Agustus"/>
    <s v="SF-DAI-ICT-SC-0001"/>
    <m/>
    <s v="FRAME DAISHOGUN LMUP"/>
    <n v="0"/>
    <n v="0"/>
    <m/>
    <n v="150"/>
    <n v="150"/>
    <n v="0"/>
    <m/>
    <n v="140"/>
    <n v="0"/>
    <n v="140"/>
    <n v="-10"/>
    <s v="1. Devisit"/>
    <m/>
    <n v="10"/>
    <n v="230"/>
    <n v="230"/>
    <x v="1"/>
    <n v="61"/>
    <n v="61"/>
    <s v="3. RKB di Schedule"/>
    <m/>
    <n v="240"/>
    <n v="23"/>
    <n v="79736.320000000007"/>
    <n v="18339353.600000001"/>
  </r>
  <r>
    <x v="2"/>
    <s v="Agustus"/>
    <s v="SF-DUO-IPC-SC-0009"/>
    <m/>
    <s v="RANGKA SEAT BACK DUO 2 FP BLACK"/>
    <n v="306"/>
    <n v="127"/>
    <n v="50"/>
    <n v="100"/>
    <n v="583"/>
    <n v="0"/>
    <m/>
    <n v="72"/>
    <n v="0"/>
    <n v="72"/>
    <n v="-511"/>
    <s v="1. Devisit"/>
    <m/>
    <n v="511"/>
    <n v="753"/>
    <n v="753"/>
    <x v="1"/>
    <n v="384"/>
    <n v="384"/>
    <s v="3. RKB di Schedule"/>
    <m/>
    <n v="1264"/>
    <n v="1.4735812133072408"/>
    <n v="52509.55"/>
    <n v="39539691.149999999"/>
  </r>
  <r>
    <x v="2"/>
    <s v="Agustus"/>
    <s v="SF-DUO-IPC-SC-0010"/>
    <m/>
    <s v="RANGKA SEAT BACK DUO 3.4 FP BLACK"/>
    <n v="120"/>
    <n v="126"/>
    <n v="50"/>
    <n v="100"/>
    <n v="396"/>
    <n v="0"/>
    <m/>
    <n v="22"/>
    <n v="0"/>
    <n v="22"/>
    <n v="-374"/>
    <s v="1. Devisit"/>
    <m/>
    <n v="374"/>
    <n v="175"/>
    <n v="175"/>
    <x v="1"/>
    <n v="248"/>
    <n v="248"/>
    <s v="3. RKB di Schedule"/>
    <m/>
    <n v="549"/>
    <n v="0.46791443850267378"/>
    <n v="57435.28"/>
    <n v="10051174"/>
  </r>
  <r>
    <x v="2"/>
    <s v="Agustus"/>
    <s v="SF-DUO-IPC-SC-0008"/>
    <m/>
    <s v="LEG ASSY DUO 04 FP BLACK"/>
    <n v="70"/>
    <n v="118"/>
    <n v="50"/>
    <n v="100"/>
    <n v="338"/>
    <n v="0"/>
    <m/>
    <n v="165"/>
    <n v="0"/>
    <n v="165"/>
    <n v="-173"/>
    <s v="1. Devisit"/>
    <m/>
    <n v="173"/>
    <n v="16"/>
    <n v="16"/>
    <x v="1"/>
    <n v="173"/>
    <n v="85"/>
    <s v="3. RKB di Schedule"/>
    <m/>
    <n v="189"/>
    <n v="9.2485549132947972E-2"/>
    <n v="55563.08"/>
    <n v="889009.28"/>
  </r>
  <r>
    <x v="2"/>
    <s v="Agustus"/>
    <s v="SF-ECH-IPC-SC-0011"/>
    <m/>
    <s v="RANGKA ECHOOL CHAIR NO. 2 FP YELLOW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8054.67"/>
    <n v="0"/>
  </r>
  <r>
    <x v="2"/>
    <s v="Agustus"/>
    <s v="SF-ECH-IPC-SC-0010"/>
    <m/>
    <s v="RANGKA ECHOOL CHAIR NO. 2 FP IVORY"/>
    <n v="12"/>
    <n v="0"/>
    <m/>
    <n v="33"/>
    <n v="45"/>
    <n v="0"/>
    <m/>
    <n v="33"/>
    <n v="0"/>
    <n v="33"/>
    <n v="-12"/>
    <s v="1. Devisit"/>
    <m/>
    <n v="12"/>
    <n v="0"/>
    <n v="0"/>
    <x v="0"/>
    <n v="12"/>
    <n v="12"/>
    <s v="3. RKB di Schedule"/>
    <m/>
    <n v="12"/>
    <n v="0"/>
    <n v="58668.63"/>
    <n v="704023.55999999994"/>
  </r>
  <r>
    <x v="2"/>
    <s v="Agustus"/>
    <s v="SF-ECH-IPC-SC-0012"/>
    <m/>
    <s v="RANGKA ECHOOL CHAIR NO. 3 FP IVORY"/>
    <n v="0"/>
    <n v="4"/>
    <m/>
    <n v="10"/>
    <n v="14"/>
    <n v="0"/>
    <m/>
    <n v="26"/>
    <n v="0"/>
    <n v="26"/>
    <n v="12"/>
    <s v="2. Surplus"/>
    <m/>
    <n v="0"/>
    <n v="0"/>
    <n v="12"/>
    <x v="2"/>
    <n v="0"/>
    <n v="6"/>
    <s v="5. None"/>
    <m/>
    <n v="0"/>
    <n v="-1"/>
    <n v="62831.77"/>
    <n v="753981.24"/>
  </r>
  <r>
    <x v="2"/>
    <s v="Agustus"/>
    <s v="SF-ECH-IPC-SC-0013"/>
    <m/>
    <s v="RANGKA ECHOOL CHAIR NO. 4 FP IVORY"/>
    <n v="20"/>
    <n v="0"/>
    <m/>
    <n v="23"/>
    <n v="43"/>
    <n v="0"/>
    <m/>
    <n v="50"/>
    <n v="0"/>
    <n v="50"/>
    <n v="7"/>
    <s v="2. Surplus"/>
    <m/>
    <n v="0"/>
    <n v="0"/>
    <n v="7"/>
    <x v="2"/>
    <n v="0"/>
    <n v="0"/>
    <s v="5. None"/>
    <m/>
    <n v="0"/>
    <n v="-1"/>
    <n v="65822.64"/>
    <n v="460758.48"/>
  </r>
  <r>
    <x v="2"/>
    <s v="Agustus"/>
    <s v="SF-ECH-IPC-SC-0014"/>
    <m/>
    <s v="RANGKA ECHOOL CHAIR NO. 5 FP IVORY"/>
    <n v="0"/>
    <n v="160"/>
    <n v="40"/>
    <n v="56"/>
    <n v="256"/>
    <n v="0"/>
    <m/>
    <n v="60"/>
    <n v="0"/>
    <n v="60"/>
    <n v="-196"/>
    <s v="1. Devisit"/>
    <m/>
    <n v="196"/>
    <n v="0"/>
    <n v="0"/>
    <x v="0"/>
    <n v="196"/>
    <n v="0"/>
    <s v="3. RKB di Schedule"/>
    <m/>
    <n v="196"/>
    <n v="0"/>
    <n v="67632.47"/>
    <n v="13255964.120000001"/>
  </r>
  <r>
    <x v="2"/>
    <s v="Agustus"/>
    <s v="SF-ECH-IPC-SC-0015"/>
    <m/>
    <s v="RANGKA ECHOOL CHAIR NO. 6 FP IVORY"/>
    <n v="0"/>
    <n v="0"/>
    <m/>
    <n v="0"/>
    <n v="0"/>
    <n v="0"/>
    <m/>
    <n v="360"/>
    <n v="0"/>
    <n v="360"/>
    <n v="360"/>
    <s v="2. Surplus"/>
    <m/>
    <n v="0"/>
    <n v="1"/>
    <n v="361"/>
    <x v="3"/>
    <n v="0"/>
    <n v="0"/>
    <s v="5. None"/>
    <m/>
    <n v="1"/>
    <n v="-0.99722222222222223"/>
    <n v="74994.17"/>
    <n v="27072895.370000001"/>
  </r>
  <r>
    <x v="2"/>
    <s v="Agustus"/>
    <s v="SF-ECH-IPC-SC-0016"/>
    <m/>
    <s v="RANGKA ASSY ECHOOL DESK 2 FP IVORY"/>
    <n v="0"/>
    <n v="0"/>
    <m/>
    <n v="25"/>
    <n v="25"/>
    <n v="0"/>
    <m/>
    <n v="150"/>
    <n v="0"/>
    <n v="150"/>
    <n v="125"/>
    <s v="2. Surplus"/>
    <m/>
    <n v="0"/>
    <n v="5"/>
    <n v="130"/>
    <x v="2"/>
    <n v="0"/>
    <n v="0"/>
    <s v="5. None"/>
    <m/>
    <n v="5"/>
    <n v="-0.96"/>
    <n v="53123.11"/>
    <n v="6906004.2999999998"/>
  </r>
  <r>
    <x v="2"/>
    <s v="Agustus"/>
    <s v="SF-ECH-IPC-SC-0006"/>
    <m/>
    <s v="RANGKA ASSY ECHOOL. DESK 3 FP IVORY"/>
    <n v="186"/>
    <n v="0"/>
    <m/>
    <n v="10"/>
    <n v="196"/>
    <n v="0"/>
    <m/>
    <n v="190"/>
    <n v="0"/>
    <n v="190"/>
    <n v="-6"/>
    <s v="1. Devisit"/>
    <m/>
    <n v="6"/>
    <n v="0"/>
    <n v="0"/>
    <x v="0"/>
    <n v="6"/>
    <n v="0"/>
    <s v="3. RKB di Schedule"/>
    <m/>
    <n v="6"/>
    <n v="0"/>
    <n v="36506.160000000003"/>
    <n v="219036.96000000002"/>
  </r>
  <r>
    <x v="2"/>
    <s v="Agustus"/>
    <s v="SF-ECH-IPC-SC-0007"/>
    <m/>
    <s v="RANGKA ASSY ECHOOL. DESK 4 FP IVORY"/>
    <n v="20"/>
    <n v="4"/>
    <m/>
    <n v="8"/>
    <n v="32"/>
    <n v="0"/>
    <m/>
    <n v="8"/>
    <n v="0"/>
    <n v="8"/>
    <n v="-24"/>
    <s v="1. Devisit"/>
    <m/>
    <n v="24"/>
    <n v="0"/>
    <n v="0"/>
    <x v="0"/>
    <n v="24"/>
    <n v="20"/>
    <s v="3. RKB di Schedule"/>
    <m/>
    <n v="24"/>
    <n v="0"/>
    <n v="59090.14"/>
    <n v="1418163.3599999999"/>
  </r>
  <r>
    <x v="2"/>
    <s v="Agustus"/>
    <s v="SF-ECH-IPC-SC-0008"/>
    <m/>
    <s v="RANGKA ASSY ECHOOL. DESK 5 FP IVORY"/>
    <n v="40"/>
    <n v="68"/>
    <m/>
    <n v="0"/>
    <n v="108"/>
    <n v="0"/>
    <m/>
    <n v="87"/>
    <n v="0"/>
    <n v="87"/>
    <n v="-21"/>
    <s v="1. Devisit"/>
    <m/>
    <n v="21"/>
    <n v="10"/>
    <n v="10"/>
    <x v="1"/>
    <n v="21"/>
    <n v="0"/>
    <s v="3. RKB di Schedule"/>
    <m/>
    <n v="31"/>
    <n v="0.47619047619047616"/>
    <n v="39364.980000000003"/>
    <n v="393649.80000000005"/>
  </r>
  <r>
    <x v="2"/>
    <s v="Agustus"/>
    <s v="SF-ECH-IPC-SC-0009"/>
    <m/>
    <s v="RANGKA ASSY ECHOOL. DESK 6 FP IVORY"/>
    <n v="100"/>
    <n v="96"/>
    <n v="40"/>
    <n v="0"/>
    <n v="236"/>
    <n v="0"/>
    <m/>
    <n v="100"/>
    <n v="0"/>
    <n v="100"/>
    <n v="-136"/>
    <s v="1. Devisit"/>
    <m/>
    <n v="136"/>
    <n v="50"/>
    <n v="50"/>
    <x v="1"/>
    <n v="136"/>
    <n v="86"/>
    <s v="3. RKB di Schedule"/>
    <m/>
    <n v="186"/>
    <n v="0.36764705882352944"/>
    <n v="48680.84"/>
    <n v="2434042"/>
  </r>
  <r>
    <x v="2"/>
    <s v="Agustus"/>
    <s v="SF-ECH-IPC-SC-0001"/>
    <m/>
    <s v="RANGKA ASSY ECHOOL DESK 2 PLUS FP IVORY"/>
    <n v="9"/>
    <n v="0"/>
    <m/>
    <n v="0"/>
    <n v="9"/>
    <n v="0"/>
    <m/>
    <n v="24"/>
    <n v="0"/>
    <n v="24"/>
    <n v="15"/>
    <s v="2. Surplus"/>
    <m/>
    <n v="0"/>
    <n v="0"/>
    <n v="15"/>
    <x v="2"/>
    <n v="0"/>
    <n v="0"/>
    <s v="5. None"/>
    <m/>
    <n v="0"/>
    <n v="-1"/>
    <n v="29329.46"/>
    <n v="439941.89999999997"/>
  </r>
  <r>
    <x v="2"/>
    <s v="Agustus"/>
    <s v="SF-ECH-IPC-SC-0002"/>
    <m/>
    <s v="RANGKA ASSY ECHOOL DESK 3 PLUS FP IVORY"/>
    <n v="0"/>
    <n v="4"/>
    <m/>
    <n v="0"/>
    <n v="4"/>
    <n v="0"/>
    <m/>
    <n v="10"/>
    <n v="0"/>
    <n v="10"/>
    <n v="6"/>
    <s v="2. Surplus"/>
    <m/>
    <n v="0"/>
    <n v="0"/>
    <n v="6"/>
    <x v="2"/>
    <n v="0"/>
    <n v="0"/>
    <s v="5. None"/>
    <m/>
    <n v="0"/>
    <n v="-1"/>
    <n v="51878.09"/>
    <n v="311268.53999999998"/>
  </r>
  <r>
    <x v="2"/>
    <s v="Agustus"/>
    <s v="SF-ECH-IPC-SC-0003"/>
    <m/>
    <s v="RANGKA ASSY ECHOOL DESK 4 PLUS FP IVORY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6851.040000000001"/>
    <n v="0"/>
  </r>
  <r>
    <x v="2"/>
    <s v="Agustus"/>
    <s v="SF-ECH-IPC-SC-0004"/>
    <m/>
    <s v="RANGKA ASSY ECHOOL DESK 5 PLUS FP IVORY"/>
    <n v="0"/>
    <n v="0"/>
    <m/>
    <n v="0"/>
    <n v="0"/>
    <n v="0"/>
    <m/>
    <n v="112"/>
    <n v="0"/>
    <n v="112"/>
    <n v="112"/>
    <s v="2. Surplus"/>
    <m/>
    <n v="0"/>
    <n v="0"/>
    <n v="112"/>
    <x v="3"/>
    <n v="0"/>
    <n v="0"/>
    <s v="5. None"/>
    <m/>
    <n v="0"/>
    <n v="-1"/>
    <n v="13724.39"/>
    <n v="1537131.68"/>
  </r>
  <r>
    <x v="2"/>
    <s v="Agustus"/>
    <s v="SF-ECH-IPC-SC-0005"/>
    <m/>
    <s v="RANGKA ASSY ECHOOL DESK 6 PLUS FP IVORY"/>
    <n v="0"/>
    <n v="75"/>
    <m/>
    <n v="192"/>
    <n v="267"/>
    <n v="0"/>
    <m/>
    <n v="112"/>
    <n v="0"/>
    <n v="112"/>
    <n v="-155"/>
    <s v="1. Devisit"/>
    <m/>
    <n v="155"/>
    <n v="80"/>
    <n v="80"/>
    <x v="1"/>
    <n v="155"/>
    <n v="0"/>
    <s v="3. RKB di Schedule"/>
    <m/>
    <n v="235"/>
    <n v="0.5161290322580645"/>
    <n v="73274.02"/>
    <n v="5861921.6000000006"/>
  </r>
  <r>
    <x v="2"/>
    <s v="Agustus"/>
    <s v="SF-FLO-ICT-SC-0003"/>
    <m/>
    <s v="FRAME ASSY FLORA NC KW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5578.8"/>
    <n v="0"/>
  </r>
  <r>
    <x v="2"/>
    <s v="Agustus"/>
    <s v="RM-ET1-ICT-SC-0003"/>
    <m/>
    <s v="BUBUT CENTER PIPE ET"/>
    <n v="0"/>
    <n v="0"/>
    <m/>
    <n v="1"/>
    <n v="1"/>
    <n v="0"/>
    <m/>
    <n v="0"/>
    <n v="0"/>
    <n v="0"/>
    <n v="-1"/>
    <s v="1. Devisit"/>
    <m/>
    <n v="1"/>
    <n v="14"/>
    <n v="14"/>
    <x v="1"/>
    <n v="1"/>
    <n v="0"/>
    <s v="3. RKB di Schedule"/>
    <m/>
    <n v="15"/>
    <n v="14"/>
    <n v="6378.59"/>
    <n v="89300.260000000009"/>
  </r>
  <r>
    <x v="2"/>
    <s v="Agustus"/>
    <s v="RM-850-ICT-SC-0018"/>
    <m/>
    <s v="BUBUT PIN CASTER NA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38"/>
    <n v="0"/>
  </r>
  <r>
    <x v="2"/>
    <s v="Agustus"/>
    <s v="RM-NSB-ICT-SC-0199"/>
    <m/>
    <s v="BUBUT PIN CASTER TB-002"/>
    <n v="4"/>
    <n v="0"/>
    <m/>
    <n v="4"/>
    <n v="8"/>
    <n v="0"/>
    <m/>
    <n v="0"/>
    <n v="0"/>
    <n v="0"/>
    <n v="-8"/>
    <s v="1. Devisit"/>
    <m/>
    <n v="8"/>
    <n v="358"/>
    <n v="358"/>
    <x v="1"/>
    <n v="8"/>
    <n v="0"/>
    <s v="3. RKB di Schedule"/>
    <m/>
    <n v="366"/>
    <n v="44.75"/>
    <n v="1838"/>
    <n v="658004"/>
  </r>
  <r>
    <x v="2"/>
    <s v="Agustus"/>
    <s v="SF-UNI-IPC-SC-0001"/>
    <m/>
    <s v="JOINT SUPPORT KUMMON DESK FP IVORY"/>
    <n v="400"/>
    <n v="0"/>
    <n v="50"/>
    <n v="0"/>
    <n v="450"/>
    <n v="0"/>
    <m/>
    <n v="0"/>
    <n v="0"/>
    <n v="0"/>
    <n v="-450"/>
    <s v="1. Devisit"/>
    <m/>
    <n v="450"/>
    <n v="0"/>
    <n v="0"/>
    <x v="0"/>
    <n v="450"/>
    <n v="0"/>
    <s v="3. RKB di Schedule"/>
    <m/>
    <n v="450"/>
    <n v="0"/>
    <n v="233.89"/>
    <n v="105250.5"/>
  </r>
  <r>
    <x v="2"/>
    <s v="Agustus"/>
    <s v="RM-RIB-ICT-SC-0001"/>
    <m/>
    <s v="RING PIPE RIBBON ( KUMON )"/>
    <n v="400"/>
    <n v="0"/>
    <m/>
    <n v="0"/>
    <n v="400"/>
    <n v="40"/>
    <m/>
    <n v="0"/>
    <n v="0"/>
    <n v="40"/>
    <n v="-360"/>
    <s v="1. Devisit"/>
    <m/>
    <n v="360"/>
    <n v="0"/>
    <n v="0"/>
    <x v="0"/>
    <n v="360"/>
    <n v="360"/>
    <s v="3. RKB di Schedule"/>
    <m/>
    <n v="360"/>
    <n v="0"/>
    <n v="16161.07"/>
    <n v="5817985.2000000002"/>
  </r>
  <r>
    <x v="2"/>
    <s v="Agustus"/>
    <s v="RM-RIB-ICT-SC-0002"/>
    <m/>
    <s v="RING PIPE RIBBON HIGH"/>
    <n v="0"/>
    <n v="0"/>
    <m/>
    <n v="0"/>
    <n v="0"/>
    <n v="4"/>
    <m/>
    <n v="0"/>
    <n v="0"/>
    <n v="4"/>
    <n v="4"/>
    <s v="2. Surplus"/>
    <m/>
    <n v="0"/>
    <n v="0"/>
    <n v="4"/>
    <x v="3"/>
    <n v="0"/>
    <n v="0"/>
    <s v="5. None"/>
    <m/>
    <n v="0"/>
    <n v="-1"/>
    <n v="3949.81"/>
    <n v="15799.24"/>
  </r>
  <r>
    <x v="2"/>
    <s v="Agustus"/>
    <s v="RM-KAW-ICT-SC-0005"/>
    <m/>
    <s v="HINGE COMPL-1 WB-35 KW0"/>
    <n v="6272"/>
    <n v="0"/>
    <n v="1000"/>
    <n v="6480"/>
    <n v="13752"/>
    <n v="300"/>
    <m/>
    <n v="2105"/>
    <n v="597"/>
    <n v="3002"/>
    <n v="-10750"/>
    <s v="1. Devisit"/>
    <m/>
    <n v="10750"/>
    <n v="17107"/>
    <n v="17107"/>
    <x v="1"/>
    <n v="10750"/>
    <n v="8125"/>
    <s v="3. RKB di Schedule"/>
    <m/>
    <n v="27857"/>
    <n v="1.5913488372093023"/>
    <n v="10146.290000000001"/>
    <n v="173572583.03"/>
  </r>
  <r>
    <x v="2"/>
    <s v="Agustus"/>
    <s v="RM-KAW-ICT-SC-0006"/>
    <m/>
    <s v="HINGE COMPL-2 WB-35 KW0"/>
    <n v="6272"/>
    <n v="0"/>
    <n v="1000"/>
    <n v="6480"/>
    <n v="13752"/>
    <n v="850"/>
    <m/>
    <n v="171"/>
    <n v="597"/>
    <n v="1618"/>
    <n v="-12134"/>
    <s v="1. Devisit"/>
    <m/>
    <n v="12134"/>
    <n v="14318"/>
    <n v="14318"/>
    <x v="1"/>
    <n v="12134"/>
    <n v="7262"/>
    <s v="3. RKB di Schedule"/>
    <m/>
    <n v="26452"/>
    <n v="1.1799901104334927"/>
    <n v="7596.27"/>
    <n v="108763393.86"/>
  </r>
  <r>
    <x v="2"/>
    <s v="Agustus"/>
    <s v="RM-ROL-ICT-SC-0001"/>
    <m/>
    <s v="CENTER BRACKET - L COMPLE ROLAND KW0"/>
    <n v="3136"/>
    <n v="0"/>
    <n v="500"/>
    <n v="3240"/>
    <n v="6876"/>
    <n v="200"/>
    <m/>
    <n v="1093"/>
    <n v="400"/>
    <n v="1693"/>
    <n v="-5183"/>
    <s v="1. Devisit"/>
    <m/>
    <n v="5183"/>
    <n v="9019"/>
    <n v="9019"/>
    <x v="1"/>
    <n v="5183"/>
    <n v="4196"/>
    <s v="3. RKB di Schedule"/>
    <m/>
    <n v="14202"/>
    <n v="1.7401119043025275"/>
    <n v="11770.98"/>
    <n v="106162468.61999999"/>
  </r>
  <r>
    <x v="2"/>
    <s v="Agustus"/>
    <s v="RM-ROL-ICT-SC-0002"/>
    <m/>
    <s v="CENTER BRACKET - R COMPLE ROLAND KW0"/>
    <n v="3136"/>
    <n v="0"/>
    <n v="500"/>
    <n v="3240"/>
    <n v="6876"/>
    <n v="200"/>
    <m/>
    <n v="1407"/>
    <n v="400"/>
    <n v="2007"/>
    <n v="-4869"/>
    <s v="1. Devisit"/>
    <m/>
    <n v="4869"/>
    <n v="9472"/>
    <n v="9472"/>
    <x v="1"/>
    <n v="4869"/>
    <n v="4189"/>
    <s v="3. RKB di Schedule"/>
    <m/>
    <n v="14341"/>
    <n v="1.9453686588621895"/>
    <n v="12575.13"/>
    <n v="119111631.36"/>
  </r>
  <r>
    <x v="2"/>
    <s v="Agustus"/>
    <s v="RM-COF-IPC-SC-0008"/>
    <m/>
    <s v="TABLE TOP T-60 PL ASSY FP"/>
    <n v="65"/>
    <n v="0"/>
    <m/>
    <n v="2"/>
    <n v="67"/>
    <n v="0"/>
    <m/>
    <n v="0"/>
    <n v="0"/>
    <n v="0"/>
    <n v="-67"/>
    <s v="1. Devisit"/>
    <m/>
    <n v="67"/>
    <n v="0"/>
    <n v="0"/>
    <x v="0"/>
    <n v="67"/>
    <n v="0"/>
    <s v="3. RKB di Schedule"/>
    <m/>
    <n v="67"/>
    <n v="0"/>
    <n v="129886.32"/>
    <n v="8702383.4400000013"/>
  </r>
  <r>
    <x v="2"/>
    <s v="Agustus"/>
    <s v="SF-FTC-ICT-SC-0001"/>
    <m/>
    <s v="FRAME COMPLE FT 6012 + CAT"/>
    <n v="100"/>
    <n v="0"/>
    <n v="50"/>
    <n v="100"/>
    <n v="250"/>
    <n v="0"/>
    <m/>
    <n v="180"/>
    <n v="0"/>
    <n v="180"/>
    <n v="-70"/>
    <s v="1. Devisit"/>
    <m/>
    <n v="70"/>
    <n v="250"/>
    <n v="250"/>
    <x v="1"/>
    <n v="70"/>
    <n v="0"/>
    <s v="3. RKB di Schedule"/>
    <m/>
    <n v="320"/>
    <n v="3.5714285714285716"/>
    <n v="23316.59"/>
    <n v="5829147.5"/>
  </r>
  <r>
    <x v="2"/>
    <s v="Agustus"/>
    <s v="SF-FTC-ICT-SC-0002"/>
    <m/>
    <s v="FRAME COMPLE FT 6018 + CAT"/>
    <n v="0"/>
    <n v="170"/>
    <n v="50"/>
    <n v="100"/>
    <n v="320"/>
    <n v="0"/>
    <m/>
    <n v="72"/>
    <n v="0"/>
    <n v="72"/>
    <n v="-248"/>
    <s v="1. Devisit"/>
    <m/>
    <n v="248"/>
    <n v="50"/>
    <n v="50"/>
    <x v="1"/>
    <n v="248"/>
    <n v="172"/>
    <s v="3. RKB di Schedule"/>
    <m/>
    <n v="298"/>
    <n v="0.20161290322580644"/>
    <n v="31962.15"/>
    <n v="1598107.5"/>
  </r>
  <r>
    <x v="2"/>
    <s v="Agustus"/>
    <s v="SF-KOG-IPC-SC-0003"/>
    <m/>
    <s v="PALANG 02 KOGU CHAIR FP"/>
    <n v="0"/>
    <n v="12"/>
    <m/>
    <n v="0"/>
    <n v="12"/>
    <n v="0"/>
    <m/>
    <n v="18"/>
    <n v="0"/>
    <n v="18"/>
    <n v="6"/>
    <s v="2. Surplus"/>
    <m/>
    <n v="0"/>
    <n v="0"/>
    <n v="6"/>
    <x v="2"/>
    <n v="0"/>
    <n v="0"/>
    <s v="5. None"/>
    <m/>
    <n v="0"/>
    <n v="-1"/>
    <n v="34250.089999999997"/>
    <n v="205500.53999999998"/>
  </r>
  <r>
    <x v="2"/>
    <s v="Agustus"/>
    <s v="SF-KOG-IPC-SC-0004"/>
    <m/>
    <s v="PALANG 03 KOGU CHAIR FP"/>
    <n v="11"/>
    <n v="0"/>
    <m/>
    <n v="32"/>
    <n v="43"/>
    <n v="0"/>
    <m/>
    <n v="92"/>
    <n v="0"/>
    <n v="92"/>
    <n v="49"/>
    <s v="2. Surplus"/>
    <m/>
    <n v="0"/>
    <n v="17"/>
    <n v="66"/>
    <x v="2"/>
    <n v="0"/>
    <n v="0"/>
    <s v="5. None"/>
    <m/>
    <n v="17"/>
    <n v="-0.65306122448979587"/>
    <n v="75964.77"/>
    <n v="5013674.82"/>
  </r>
  <r>
    <x v="2"/>
    <s v="Agustus"/>
    <s v="SF-KOG-IPC-SC-0005"/>
    <m/>
    <s v="PALANG 04 KOGU CHAIR FP"/>
    <n v="0"/>
    <n v="82"/>
    <n v="20"/>
    <n v="50"/>
    <n v="152"/>
    <n v="0"/>
    <m/>
    <n v="50"/>
    <n v="0"/>
    <n v="50"/>
    <n v="-102"/>
    <s v="1. Devisit"/>
    <m/>
    <n v="102"/>
    <n v="15"/>
    <n v="15"/>
    <x v="1"/>
    <n v="102"/>
    <n v="10"/>
    <s v="3. RKB di Schedule"/>
    <m/>
    <n v="117"/>
    <n v="0.14705882352941177"/>
    <n v="118416.21"/>
    <n v="1776243.1500000001"/>
  </r>
  <r>
    <x v="2"/>
    <s v="Agustus"/>
    <s v="RM-KTG-ICT-SC-0004"/>
    <m/>
    <s v="MAIN LEG PIPE KT 02 (3 SEAT) KB 0"/>
    <n v="65.75"/>
    <n v="0"/>
    <n v="4"/>
    <n v="0"/>
    <n v="69.75"/>
    <n v="0"/>
    <m/>
    <n v="0"/>
    <n v="0"/>
    <n v="0"/>
    <n v="-69.75"/>
    <s v="1. Devisit"/>
    <m/>
    <n v="69.75"/>
    <n v="20"/>
    <n v="20"/>
    <x v="1"/>
    <n v="70"/>
    <n v="19"/>
    <s v="3. RKB di Schedule"/>
    <m/>
    <n v="89.75"/>
    <n v="0.28673835125448027"/>
    <n v="69282"/>
    <n v="1385640"/>
  </r>
  <r>
    <x v="2"/>
    <s v="Agustus"/>
    <s v="RM-KTG-ICT-SC-0005"/>
    <m/>
    <s v="MAIN LEG PIPE KT 02 (4 SEAT) KB 0"/>
    <n v="30"/>
    <n v="24"/>
    <n v="5"/>
    <n v="12"/>
    <n v="71"/>
    <n v="0"/>
    <m/>
    <n v="12"/>
    <n v="0"/>
    <n v="12"/>
    <n v="-59"/>
    <s v="1. Devisit"/>
    <m/>
    <n v="59"/>
    <n v="0"/>
    <n v="0"/>
    <x v="0"/>
    <n v="35"/>
    <n v="34"/>
    <s v="3. RKB di Schedule"/>
    <m/>
    <n v="59"/>
    <n v="0"/>
    <n v="83324.31"/>
    <n v="4916134.29"/>
  </r>
  <r>
    <x v="2"/>
    <s v="Agustus"/>
    <s v="SF-KTG-IPC-SC-0001"/>
    <m/>
    <s v="MAIN LEG PIPE KT 02 FP GREY"/>
    <n v="30"/>
    <n v="0"/>
    <m/>
    <n v="0"/>
    <n v="30"/>
    <n v="0"/>
    <m/>
    <n v="0"/>
    <n v="0"/>
    <n v="0"/>
    <n v="-30"/>
    <s v="1. Devisit"/>
    <m/>
    <n v="30"/>
    <n v="0"/>
    <n v="0"/>
    <x v="0"/>
    <n v="30"/>
    <n v="29"/>
    <s v="3. RKB di Schedule"/>
    <m/>
    <n v="30"/>
    <n v="0"/>
    <n v="0"/>
    <n v="0"/>
  </r>
  <r>
    <x v="2"/>
    <s v="Agustus"/>
    <s v="SF-HOB-IPC-SC-0001"/>
    <m/>
    <s v="PENGECATAN COFFEE TABLE GREY TEXTUR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772896.1"/>
    <n v="0"/>
  </r>
  <r>
    <x v="2"/>
    <s v="Agustus"/>
    <s v="SF-KOG-IPC-SC-0007"/>
    <m/>
    <s v="ARM REST KOGU CHAIR FP"/>
    <n v="132"/>
    <n v="175"/>
    <n v="50"/>
    <n v="134"/>
    <n v="491"/>
    <n v="0"/>
    <m/>
    <n v="150"/>
    <n v="0"/>
    <n v="150"/>
    <n v="-341"/>
    <s v="1. Devisit"/>
    <m/>
    <n v="341"/>
    <n v="0"/>
    <n v="0"/>
    <x v="0"/>
    <n v="231"/>
    <n v="80"/>
    <s v="3. RKB di Schedule"/>
    <m/>
    <n v="341"/>
    <n v="0"/>
    <n v="151234.43"/>
    <n v="51570940.629999995"/>
  </r>
  <r>
    <x v="2"/>
    <s v="Agustus"/>
    <s v="SF-KOG-IPC-SC-0006"/>
    <m/>
    <s v="LEG FRAME KOGU CHAIR FP"/>
    <n v="22"/>
    <n v="175"/>
    <n v="50"/>
    <n v="134"/>
    <n v="381"/>
    <n v="0"/>
    <m/>
    <n v="167"/>
    <n v="0"/>
    <n v="167"/>
    <n v="-214"/>
    <s v="1. Devisit"/>
    <m/>
    <n v="214"/>
    <n v="59"/>
    <n v="59"/>
    <x v="1"/>
    <n v="214"/>
    <n v="139"/>
    <s v="3. RKB di Schedule"/>
    <m/>
    <n v="273"/>
    <n v="0.27570093457943923"/>
    <n v="298550"/>
    <n v="17614450"/>
  </r>
  <r>
    <x v="2"/>
    <s v="Agustus"/>
    <s v="SF-ATC-ICT-SC-0002"/>
    <m/>
    <s v="BASE PLATE ATC"/>
    <n v="0"/>
    <n v="0"/>
    <m/>
    <n v="0"/>
    <n v="0"/>
    <n v="143"/>
    <m/>
    <n v="0"/>
    <n v="0"/>
    <n v="143"/>
    <n v="143"/>
    <s v="2. Surplus"/>
    <m/>
    <n v="0"/>
    <n v="0"/>
    <n v="143"/>
    <x v="3"/>
    <n v="0"/>
    <n v="0"/>
    <s v="5. None"/>
    <m/>
    <n v="0"/>
    <n v="-1"/>
    <n v="1588"/>
    <n v="227084"/>
  </r>
  <r>
    <x v="2"/>
    <s v="Agustus"/>
    <s v="RM-850-INL-SC-0027"/>
    <m/>
    <s v="JAHITAN SEAT COVER NCRN O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2659"/>
    <n v="0"/>
  </r>
  <r>
    <x v="2"/>
    <s v="Agustus"/>
    <s v="RM-SAN-INL-SC-0013"/>
    <m/>
    <s v="JAHITAN SEAT COVER CM 350 O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2123.81"/>
    <n v="0"/>
  </r>
  <r>
    <x v="2"/>
    <s v="Agustus"/>
    <s v="RM-SAN-INL-SC-0014"/>
    <m/>
    <s v="JAHITAN SEAT COVER CM 350 O3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655"/>
    <n v="0"/>
  </r>
  <r>
    <x v="2"/>
    <s v="Agustus"/>
    <s v="RM-SAN-INL-SC-0015"/>
    <m/>
    <s v="JAHITAN SEAT COVER CM 350 O6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2096.64"/>
    <n v="0"/>
  </r>
  <r>
    <x v="2"/>
    <s v="Agustus"/>
    <s v="RM-SAN-INL-SC-0016"/>
    <m/>
    <s v="JAHITAN SEAT COVER CM 350 O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3930"/>
    <n v="0"/>
  </r>
  <r>
    <x v="2"/>
    <s v="Agustus"/>
    <s v="RM-OLI-ICT-SC-0002"/>
    <m/>
    <s v="BUSH KT OLIVE"/>
    <n v="704.5"/>
    <n v="144"/>
    <n v="100"/>
    <n v="72"/>
    <n v="1020.5"/>
    <n v="0"/>
    <m/>
    <n v="300"/>
    <n v="0"/>
    <n v="300"/>
    <n v="-720.5"/>
    <s v="1. Devisit"/>
    <m/>
    <n v="720.5"/>
    <n v="925"/>
    <n v="925"/>
    <x v="1"/>
    <n v="721"/>
    <n v="0"/>
    <s v="3. RKB di Schedule"/>
    <m/>
    <n v="1645.5"/>
    <n v="1.2838306731436502"/>
    <n v="256486"/>
    <n v="237249550"/>
  </r>
  <r>
    <x v="2"/>
    <s v="Agustus"/>
    <s v="SF-SHO-ICT-SC-0008"/>
    <m/>
    <s v="BOR PIPA 40/20 X 1.2 X 1041"/>
    <n v="296"/>
    <n v="196"/>
    <n v="30"/>
    <n v="8"/>
    <n v="530"/>
    <n v="135"/>
    <m/>
    <n v="0"/>
    <n v="0"/>
    <n v="135"/>
    <n v="-395"/>
    <s v="1. Devisit"/>
    <m/>
    <n v="395"/>
    <n v="0"/>
    <n v="0"/>
    <x v="0"/>
    <n v="395"/>
    <n v="252"/>
    <s v="3. RKB di Schedule"/>
    <m/>
    <n v="395"/>
    <n v="0"/>
    <n v="21949.45"/>
    <n v="8670032.75"/>
  </r>
  <r>
    <x v="2"/>
    <s v="Agustus"/>
    <s v="SF-SHO-ICT-SC-0018"/>
    <m/>
    <s v="BOR PIPA 40/20 X 1.2 X 541"/>
    <n v="296"/>
    <n v="196"/>
    <n v="30"/>
    <n v="0"/>
    <n v="522"/>
    <n v="108"/>
    <m/>
    <n v="0"/>
    <n v="0"/>
    <n v="108"/>
    <n v="-414"/>
    <s v="1. Devisit"/>
    <m/>
    <n v="414"/>
    <n v="0"/>
    <n v="0"/>
    <x v="0"/>
    <n v="414"/>
    <n v="304"/>
    <s v="3. RKB di Schedule"/>
    <m/>
    <n v="414"/>
    <n v="0"/>
    <n v="10172"/>
    <n v="4211208"/>
  </r>
  <r>
    <x v="2"/>
    <s v="Agustus"/>
    <s v="SF-SHO-ICT-SC-0009"/>
    <m/>
    <s v="BOR PIPA 40/20 X 1.2 X 1261"/>
    <n v="20"/>
    <n v="0"/>
    <m/>
    <n v="0"/>
    <n v="20"/>
    <n v="454"/>
    <m/>
    <n v="0"/>
    <n v="0"/>
    <n v="454"/>
    <n v="434"/>
    <s v="2. Surplus"/>
    <m/>
    <n v="0"/>
    <n v="0"/>
    <n v="434"/>
    <x v="2"/>
    <n v="0"/>
    <n v="0"/>
    <s v="5. None"/>
    <m/>
    <n v="0"/>
    <n v="-1"/>
    <n v="20551.84"/>
    <n v="8919498.5600000005"/>
  </r>
  <r>
    <x v="2"/>
    <s v="Agustus"/>
    <s v="SF-SHO-ICT-SC-0005"/>
    <m/>
    <s v="BOR PIPA 20/40 X 1.2 X 900"/>
    <n v="40"/>
    <n v="0"/>
    <m/>
    <n v="8"/>
    <n v="48"/>
    <n v="52"/>
    <m/>
    <n v="0"/>
    <n v="0"/>
    <n v="52"/>
    <n v="4"/>
    <s v="2. Surplus"/>
    <m/>
    <n v="0"/>
    <n v="0"/>
    <n v="4"/>
    <x v="2"/>
    <n v="0"/>
    <n v="0"/>
    <s v="5. None"/>
    <m/>
    <n v="0"/>
    <n v="-1"/>
    <n v="15044.18"/>
    <n v="60176.72"/>
  </r>
  <r>
    <x v="2"/>
    <s v="Agustus"/>
    <s v="SF-SHO-ICT-SC-0011"/>
    <m/>
    <s v="BOR PIPA 40/20 X 1.2 X 163 R"/>
    <n v="20"/>
    <n v="0"/>
    <m/>
    <n v="0"/>
    <n v="20"/>
    <n v="0"/>
    <m/>
    <n v="0"/>
    <n v="0"/>
    <n v="0"/>
    <n v="-20"/>
    <s v="1. Devisit"/>
    <m/>
    <n v="20"/>
    <n v="0"/>
    <n v="0"/>
    <x v="0"/>
    <n v="20"/>
    <n v="0"/>
    <s v="3. RKB di Schedule"/>
    <m/>
    <n v="20"/>
    <n v="0"/>
    <n v="2483.5100000000002"/>
    <n v="49670.200000000004"/>
  </r>
  <r>
    <x v="2"/>
    <s v="Agustus"/>
    <s v="SF-SHO-ICT-SC-0010"/>
    <m/>
    <s v="BOR PIPA 40/20 X 1.2 X 163 L"/>
    <n v="0"/>
    <n v="0"/>
    <m/>
    <n v="0"/>
    <n v="0"/>
    <n v="58"/>
    <m/>
    <n v="0"/>
    <n v="0"/>
    <n v="58"/>
    <n v="58"/>
    <s v="2. Surplus"/>
    <m/>
    <n v="0"/>
    <n v="0"/>
    <n v="58"/>
    <x v="3"/>
    <n v="0"/>
    <n v="0"/>
    <s v="5. None"/>
    <m/>
    <n v="0"/>
    <n v="-1"/>
    <n v="2499"/>
    <n v="144942"/>
  </r>
  <r>
    <x v="2"/>
    <s v="Agustus"/>
    <s v="SF-SHO-ICT-SC-0017"/>
    <m/>
    <s v="BOR PIPA 40/20 X 1.2 X 441"/>
    <n v="20"/>
    <n v="0"/>
    <m/>
    <n v="0"/>
    <n v="20"/>
    <n v="0"/>
    <m/>
    <n v="0"/>
    <n v="0"/>
    <n v="0"/>
    <n v="-20"/>
    <s v="1. Devisit"/>
    <m/>
    <n v="20"/>
    <n v="0"/>
    <n v="0"/>
    <x v="0"/>
    <n v="20"/>
    <n v="0"/>
    <s v="3. RKB di Schedule"/>
    <m/>
    <n v="20"/>
    <n v="0"/>
    <n v="6232.23"/>
    <n v="124644.59999999999"/>
  </r>
  <r>
    <x v="2"/>
    <s v="Agustus"/>
    <s v="SF-SHO-ICT-SC-0015"/>
    <m/>
    <s v="BOR PIPA 40/20 X 1.2 X 301 R"/>
    <n v="20"/>
    <n v="0"/>
    <m/>
    <n v="0"/>
    <n v="20"/>
    <n v="0"/>
    <m/>
    <n v="0"/>
    <n v="0"/>
    <n v="0"/>
    <n v="-20"/>
    <s v="1. Devisit"/>
    <m/>
    <n v="20"/>
    <n v="0"/>
    <n v="0"/>
    <x v="0"/>
    <n v="20"/>
    <n v="0"/>
    <s v="3. RKB di Schedule"/>
    <m/>
    <n v="20"/>
    <n v="0"/>
    <n v="989.12"/>
    <n v="19782.400000000001"/>
  </r>
  <r>
    <x v="2"/>
    <s v="Agustus"/>
    <s v="SF-SHO-ICT-SC-0014"/>
    <m/>
    <s v="BOR PIPA 40/20 X 1.2 X 301 L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6.89"/>
    <n v="0"/>
  </r>
  <r>
    <x v="2"/>
    <s v="Agustus"/>
    <s v="SF-SHO-ICT-SC-0021"/>
    <m/>
    <s v="BOR PIPA 40/20 X 1.2 X 631"/>
    <n v="20"/>
    <n v="0"/>
    <m/>
    <n v="0"/>
    <n v="20"/>
    <n v="57"/>
    <m/>
    <n v="0"/>
    <n v="0"/>
    <n v="57"/>
    <n v="37"/>
    <s v="2. Surplus"/>
    <m/>
    <n v="0"/>
    <n v="0"/>
    <n v="37"/>
    <x v="2"/>
    <n v="0"/>
    <n v="0"/>
    <s v="5. None"/>
    <m/>
    <n v="0"/>
    <n v="-1"/>
    <n v="4547.41"/>
    <n v="168254.16999999998"/>
  </r>
  <r>
    <x v="2"/>
    <s v="Agustus"/>
    <s v="SF-SHO-ICT-SC-0004"/>
    <m/>
    <s v="BOR PIPA 20/40 X 1.2 X 651"/>
    <n v="0"/>
    <n v="0"/>
    <m/>
    <n v="16"/>
    <n v="16"/>
    <n v="46"/>
    <m/>
    <n v="0"/>
    <n v="0"/>
    <n v="46"/>
    <n v="30"/>
    <s v="2. Surplus"/>
    <m/>
    <n v="0"/>
    <n v="26"/>
    <n v="56"/>
    <x v="2"/>
    <n v="0"/>
    <n v="0"/>
    <s v="5. None"/>
    <m/>
    <n v="26"/>
    <n v="-0.13333333333333333"/>
    <n v="13897.66"/>
    <n v="778268.96"/>
  </r>
  <r>
    <x v="2"/>
    <s v="Agustus"/>
    <s v="SF-SHO-ICT-SC-0003"/>
    <m/>
    <s v="BOR PIPA 20/40 X 1.2 X 391"/>
    <n v="0"/>
    <n v="0"/>
    <m/>
    <n v="8"/>
    <n v="8"/>
    <n v="250"/>
    <m/>
    <n v="0"/>
    <n v="0"/>
    <n v="250"/>
    <n v="242"/>
    <s v="2. Surplus"/>
    <m/>
    <n v="0"/>
    <n v="0"/>
    <n v="242"/>
    <x v="2"/>
    <n v="0"/>
    <n v="0"/>
    <s v="5. None"/>
    <m/>
    <n v="0"/>
    <n v="-1"/>
    <n v="9398.7900000000009"/>
    <n v="2274507.1800000002"/>
  </r>
  <r>
    <x v="2"/>
    <s v="Agustus"/>
    <s v="SF-PAR-IPC-SC-0004"/>
    <m/>
    <s v="LEG PIPE (L) PARAMOUNT TABLE TYPE L"/>
    <n v="750"/>
    <n v="0"/>
    <m/>
    <n v="76"/>
    <n v="826"/>
    <n v="0"/>
    <m/>
    <n v="0"/>
    <n v="0"/>
    <n v="0"/>
    <n v="-826"/>
    <s v="1. Devisit"/>
    <m/>
    <n v="826"/>
    <n v="76"/>
    <n v="76"/>
    <x v="1"/>
    <n v="568"/>
    <n v="568"/>
    <s v="3. RKB di Schedule"/>
    <m/>
    <n v="902"/>
    <n v="9.2009685230024216E-2"/>
    <n v="65967.960000000006"/>
    <n v="5013564.9600000009"/>
  </r>
  <r>
    <x v="2"/>
    <s v="Agustus"/>
    <s v="SF-PAR-IPC-SC-0007"/>
    <m/>
    <s v="LEG PIPE (R) PARAMOUNT TABLE TYPE L"/>
    <n v="750"/>
    <n v="0"/>
    <m/>
    <n v="76"/>
    <n v="826"/>
    <n v="0"/>
    <m/>
    <n v="0"/>
    <n v="0"/>
    <n v="0"/>
    <n v="-826"/>
    <s v="1. Devisit"/>
    <m/>
    <n v="826"/>
    <n v="76"/>
    <n v="76"/>
    <x v="1"/>
    <n v="568"/>
    <n v="568"/>
    <s v="3. RKB di Schedule"/>
    <m/>
    <n v="902"/>
    <n v="9.2009685230024216E-2"/>
    <n v="65967.960000000006"/>
    <n v="5013564.9600000009"/>
  </r>
  <r>
    <x v="2"/>
    <s v="Agustus"/>
    <s v="SF-PAR-IPC-SC-0005"/>
    <m/>
    <s v="LEG PIPE (L) PARAMOUNT TABLE TYPE M"/>
    <n v="0"/>
    <n v="0"/>
    <m/>
    <n v="1119"/>
    <n v="1119"/>
    <n v="0"/>
    <m/>
    <n v="0"/>
    <n v="0"/>
    <n v="0"/>
    <n v="-1119"/>
    <s v="1. Devisit"/>
    <m/>
    <n v="1119"/>
    <n v="1571"/>
    <n v="1571"/>
    <x v="1"/>
    <n v="133"/>
    <n v="133"/>
    <s v="3. RKB di Schedule"/>
    <m/>
    <n v="2690"/>
    <n v="1.4039320822162644"/>
    <n v="51462.91"/>
    <n v="80848231.609999999"/>
  </r>
  <r>
    <x v="2"/>
    <s v="Agustus"/>
    <s v="SF-PAR-IPC-SC-0008"/>
    <m/>
    <s v="LEG PIPE (R) PARAMOUNT TABLE TYPE M"/>
    <n v="0"/>
    <n v="0"/>
    <m/>
    <n v="1119"/>
    <n v="1119"/>
    <n v="0"/>
    <m/>
    <n v="0"/>
    <n v="0"/>
    <n v="0"/>
    <n v="-1119"/>
    <s v="1. Devisit"/>
    <m/>
    <n v="1119"/>
    <n v="1571"/>
    <n v="1571"/>
    <x v="1"/>
    <n v="88"/>
    <n v="88"/>
    <s v="3. RKB di Schedule"/>
    <m/>
    <n v="2690"/>
    <n v="1.4039320822162644"/>
    <n v="59341.06"/>
    <n v="93224805.25999999"/>
  </r>
  <r>
    <x v="2"/>
    <s v="Agustus"/>
    <s v="SF-PAR-IPC-SC-0006"/>
    <m/>
    <s v="LEG PIPE (L) PARAMOUNT TABLE TYPE S"/>
    <n v="0"/>
    <n v="0"/>
    <m/>
    <n v="233"/>
    <n v="233"/>
    <n v="0"/>
    <m/>
    <n v="0"/>
    <n v="0"/>
    <n v="0"/>
    <n v="-233"/>
    <s v="1. Devisit"/>
    <m/>
    <n v="233"/>
    <n v="1496"/>
    <n v="1496"/>
    <x v="1"/>
    <n v="233"/>
    <n v="188"/>
    <s v="3. RKB di Schedule"/>
    <m/>
    <n v="1729"/>
    <n v="6.4206008583690988"/>
    <n v="50391.05"/>
    <n v="75385010.799999997"/>
  </r>
  <r>
    <x v="2"/>
    <s v="Agustus"/>
    <s v="SF-PAR-IPC-SC-0009"/>
    <m/>
    <s v="LEG PIPE (R) PARAMOUNT TABLE TYPE S"/>
    <n v="0"/>
    <n v="0"/>
    <m/>
    <n v="233"/>
    <n v="233"/>
    <n v="0"/>
    <m/>
    <n v="0"/>
    <n v="0"/>
    <n v="0"/>
    <n v="-233"/>
    <s v="1. Devisit"/>
    <m/>
    <n v="233"/>
    <n v="1496"/>
    <n v="1496"/>
    <x v="1"/>
    <n v="233"/>
    <n v="198"/>
    <s v="3. RKB di Schedule"/>
    <m/>
    <n v="1729"/>
    <n v="6.4206008583690988"/>
    <n v="50284.88"/>
    <n v="75226180.479999989"/>
  </r>
  <r>
    <x v="2"/>
    <s v="Agustus"/>
    <s v="SF-PAR-I04-CT-0021"/>
    <m/>
    <s v="LEG PIPE (L) PARAMOUNT TABLE TYPE XL"/>
    <n v="0"/>
    <n v="0"/>
    <m/>
    <n v="0"/>
    <n v="0"/>
    <n v="0"/>
    <m/>
    <n v="0"/>
    <n v="0"/>
    <n v="0"/>
    <n v="0"/>
    <s v="3. None"/>
    <m/>
    <n v="0"/>
    <n v="12"/>
    <n v="12"/>
    <x v="3"/>
    <n v="0"/>
    <n v="0"/>
    <s v="5. None"/>
    <m/>
    <n v="12"/>
    <e v="#DIV/0!"/>
    <n v="60571.07"/>
    <n v="726852.84"/>
  </r>
  <r>
    <x v="2"/>
    <s v="Agustus"/>
    <s v="RM-OFF-ICT-SC-0006"/>
    <m/>
    <s v="CAP FRAME 40 X 20"/>
    <n v="2"/>
    <n v="1"/>
    <m/>
    <n v="0"/>
    <n v="3"/>
    <n v="2500"/>
    <m/>
    <n v="0"/>
    <n v="0"/>
    <n v="2500"/>
    <n v="2497"/>
    <s v="2. Surplus"/>
    <m/>
    <n v="0"/>
    <n v="0"/>
    <n v="2497"/>
    <x v="2"/>
    <n v="0"/>
    <n v="0"/>
    <s v="5. None"/>
    <m/>
    <n v="0"/>
    <n v="-1"/>
    <n v="700"/>
    <n v="1747900"/>
  </r>
  <r>
    <x v="2"/>
    <s v="Agustus"/>
    <s v="RM-FLO-ICT-SC-0003"/>
    <m/>
    <s v="JOINT FORE LEG PIPE RC-71H"/>
    <n v="0"/>
    <n v="0"/>
    <m/>
    <n v="4"/>
    <n v="4"/>
    <n v="5"/>
    <m/>
    <n v="0"/>
    <n v="0"/>
    <n v="5"/>
    <n v="1"/>
    <s v="2. Surplus"/>
    <m/>
    <n v="0"/>
    <n v="0"/>
    <n v="1"/>
    <x v="2"/>
    <n v="0"/>
    <n v="0"/>
    <s v="5. None"/>
    <m/>
    <n v="0"/>
    <n v="-1"/>
    <n v="6628.69"/>
    <n v="6628.69"/>
  </r>
  <r>
    <x v="2"/>
    <s v="Agustus"/>
    <s v="RM-FLO-ICT-SC-0002"/>
    <m/>
    <s v="CROSS JOINT PIPE RC-71"/>
    <n v="0"/>
    <n v="0"/>
    <m/>
    <n v="4"/>
    <n v="4"/>
    <n v="132"/>
    <m/>
    <n v="0"/>
    <n v="0"/>
    <n v="132"/>
    <n v="128"/>
    <s v="2. Surplus"/>
    <m/>
    <n v="0"/>
    <n v="0"/>
    <n v="128"/>
    <x v="2"/>
    <n v="0"/>
    <n v="0"/>
    <s v="5. None"/>
    <m/>
    <n v="0"/>
    <n v="-1"/>
    <n v="9500"/>
    <n v="1216000"/>
  </r>
  <r>
    <x v="2"/>
    <s v="Agustus"/>
    <s v="RM-FLO-ICT-SC-0004"/>
    <m/>
    <s v="RING PIPE RC-61"/>
    <n v="0"/>
    <n v="0"/>
    <m/>
    <n v="4"/>
    <n v="4"/>
    <n v="0"/>
    <m/>
    <n v="0"/>
    <n v="0"/>
    <n v="0"/>
    <n v="-4"/>
    <s v="1. Devisit"/>
    <m/>
    <n v="4"/>
    <n v="4"/>
    <n v="4"/>
    <x v="1"/>
    <n v="4"/>
    <n v="0"/>
    <s v="3. RKB di Schedule"/>
    <m/>
    <n v="8"/>
    <n v="1"/>
    <n v="17401"/>
    <n v="69604"/>
  </r>
  <r>
    <x v="2"/>
    <s v="Agustus"/>
    <s v="RM-850-ICT-SC-0009"/>
    <m/>
    <s v="SEAT PIPE XPA/RING XPA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202"/>
    <n v="0"/>
  </r>
  <r>
    <x v="2"/>
    <s v="Agustus"/>
    <s v="SF-MAN-IPC-SC-0002"/>
    <m/>
    <s v="FRAME MANABU AH-01 FB DESK FP IVORY"/>
    <n v="1432"/>
    <n v="269"/>
    <n v="100"/>
    <n v="1000"/>
    <n v="2801"/>
    <n v="0"/>
    <m/>
    <n v="0"/>
    <n v="0"/>
    <n v="0"/>
    <n v="-2801"/>
    <s v="1. Devisit"/>
    <m/>
    <n v="2801"/>
    <n v="1105"/>
    <n v="1105"/>
    <x v="1"/>
    <n v="185"/>
    <n v="185"/>
    <s v="3. RKB di Schedule"/>
    <m/>
    <n v="3906"/>
    <n v="0.39450196358443412"/>
    <n v="63741.64"/>
    <n v="70434512.200000003"/>
  </r>
  <r>
    <x v="2"/>
    <s v="Agustus"/>
    <s v="SF-MAN-IPC-SC-0001"/>
    <m/>
    <s v="FRAME MANABU AH CHAIR FP IVORY"/>
    <n v="1000"/>
    <n v="269"/>
    <n v="100"/>
    <n v="526"/>
    <n v="1895"/>
    <n v="0"/>
    <m/>
    <n v="0"/>
    <n v="0"/>
    <n v="0"/>
    <n v="-1895"/>
    <s v="1. Devisit"/>
    <m/>
    <n v="1895"/>
    <n v="5296"/>
    <n v="5296"/>
    <x v="1"/>
    <n v="710"/>
    <n v="710"/>
    <s v="3. RKB di Schedule"/>
    <m/>
    <n v="7191"/>
    <n v="2.7947229551451187"/>
    <n v="47771.88"/>
    <n v="252999876.47999999"/>
  </r>
  <r>
    <x v="2"/>
    <s v="Agustus"/>
    <s v="SF-MAN-IPC-SC-0006"/>
    <m/>
    <s v="JOINT FRONT BOARD AH-01 DESK FP"/>
    <n v="1000"/>
    <n v="269"/>
    <n v="100"/>
    <n v="0"/>
    <n v="1369"/>
    <n v="0"/>
    <m/>
    <n v="0"/>
    <n v="0"/>
    <n v="0"/>
    <n v="-1369"/>
    <s v="1. Devisit"/>
    <m/>
    <n v="1369"/>
    <n v="0"/>
    <n v="0"/>
    <x v="0"/>
    <n v="0"/>
    <n v="0"/>
    <s v="1. RKB(Order) tdk di schedule"/>
    <m/>
    <n v="1369"/>
    <n v="0"/>
    <n v="47790.01"/>
    <n v="65424523.690000005"/>
  </r>
  <r>
    <x v="2"/>
    <s v="Agustus"/>
    <s v="SF-SHI-IPC-SC-0001"/>
    <m/>
    <s v="JOINT LEG SHIRO WS 1218 FP BLACK"/>
    <n v="120"/>
    <n v="20"/>
    <m/>
    <n v="0"/>
    <n v="140"/>
    <n v="0"/>
    <m/>
    <n v="0"/>
    <n v="0"/>
    <n v="0"/>
    <n v="-140"/>
    <s v="1. Devisit"/>
    <m/>
    <n v="140"/>
    <n v="0"/>
    <n v="0"/>
    <x v="0"/>
    <n v="0"/>
    <n v="0"/>
    <s v="1. RKB(Order) tdk di schedule"/>
    <m/>
    <n v="140"/>
    <n v="0"/>
    <n v="19627.560000000001"/>
    <n v="2747858.4000000004"/>
  </r>
  <r>
    <x v="2"/>
    <s v="Agustus"/>
    <s v="RM-PAN-ICT-SC-0001"/>
    <m/>
    <s v="SEAT JOINT PLATE OPERATOR CHAIR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068.4299999999998"/>
    <n v="0"/>
  </r>
  <r>
    <x v="2"/>
    <s v="Agustus"/>
    <s v="RM-PAN-INL-SC-0002"/>
    <m/>
    <s v="JAHITAN BACK COVER PANARUB OLYFIN NO. 78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297.89"/>
    <n v="0"/>
  </r>
  <r>
    <x v="2"/>
    <s v="Agustus"/>
    <s v="SF-NSB-ICT-SC-0003"/>
    <m/>
    <s v="ANGLE A C-0002-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301.85"/>
    <n v="0"/>
  </r>
  <r>
    <x v="2"/>
    <s v="Agustus"/>
    <s v="SF-NSB-ICT-SC-0005"/>
    <m/>
    <s v="ANGLE B C-0002-3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045.89"/>
    <n v="0"/>
  </r>
  <r>
    <x v="2"/>
    <s v="Agustus"/>
    <s v="SF-NSB-ICT-SC-0012"/>
    <m/>
    <s v="ANGLE E E-02240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68.69"/>
    <n v="0"/>
  </r>
  <r>
    <x v="2"/>
    <s v="Agustus"/>
    <s v="SF-NSB-ICT-SC-0016"/>
    <m/>
    <s v="ANGLE K E-022401"/>
    <n v="0"/>
    <n v="0"/>
    <m/>
    <n v="0"/>
    <n v="0"/>
    <n v="0"/>
    <m/>
    <n v="0"/>
    <n v="0"/>
    <n v="0"/>
    <n v="0"/>
    <s v="3. None"/>
    <m/>
    <n v="0"/>
    <n v="100"/>
    <n v="100"/>
    <x v="3"/>
    <n v="0"/>
    <n v="0"/>
    <s v="5. None"/>
    <m/>
    <n v="100"/>
    <e v="#DIV/0!"/>
    <n v="3012.23"/>
    <n v="301223"/>
  </r>
  <r>
    <x v="2"/>
    <s v="Agustus"/>
    <s v="SF-NSB-ICT-SC-0017"/>
    <m/>
    <s v="ANGLE K E-022401-1"/>
    <n v="26"/>
    <n v="0"/>
    <m/>
    <n v="0"/>
    <n v="26"/>
    <n v="0"/>
    <m/>
    <n v="0"/>
    <n v="0"/>
    <n v="0"/>
    <n v="-26"/>
    <s v="1. Devisit"/>
    <m/>
    <n v="0"/>
    <n v="100"/>
    <n v="74"/>
    <x v="2"/>
    <n v="0"/>
    <n v="0"/>
    <s v="5. None"/>
    <m/>
    <n v="100"/>
    <n v="2.8461538461538463"/>
    <n v="779.66"/>
    <n v="57694.84"/>
  </r>
  <r>
    <x v="2"/>
    <s v="Agustus"/>
    <s v="SF-NSB-ICT-SC-0018"/>
    <m/>
    <s v="ANGLE K-20206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692.79"/>
    <n v="0"/>
  </r>
  <r>
    <x v="2"/>
    <s v="Agustus"/>
    <s v="SF-OPT-ICT-SC-0001"/>
    <m/>
    <s v="ANGLE OPTIMUS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336.49"/>
    <n v="0"/>
  </r>
  <r>
    <x v="2"/>
    <s v="Agustus"/>
    <s v="RM-NSB-ICT-SC-0096"/>
    <m/>
    <s v="ARM K-100002"/>
    <n v="0"/>
    <n v="0"/>
    <m/>
    <n v="400"/>
    <n v="400"/>
    <n v="0"/>
    <m/>
    <n v="0"/>
    <n v="0"/>
    <n v="0"/>
    <n v="-400"/>
    <s v="1. Devisit"/>
    <m/>
    <n v="400"/>
    <n v="400"/>
    <n v="400"/>
    <x v="1"/>
    <n v="400"/>
    <n v="400"/>
    <s v="3. RKB di Schedule"/>
    <m/>
    <n v="800"/>
    <n v="1"/>
    <n v="4402.8"/>
    <n v="1761120"/>
  </r>
  <r>
    <x v="2"/>
    <s v="Agustus"/>
    <s v="RM-NSB-ICT-SC-0098"/>
    <m/>
    <s v="ARM K-10002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05"/>
    <n v="0"/>
  </r>
  <r>
    <x v="2"/>
    <s v="Agustus"/>
    <s v="RM-NSB-ICT-SC-0099"/>
    <m/>
    <s v="ARM K-100028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846.89"/>
    <n v="0"/>
  </r>
  <r>
    <x v="2"/>
    <s v="Agustus"/>
    <s v="RM-NSB-ICT-SC-0101"/>
    <m/>
    <s v="ARM K-100033"/>
    <n v="0"/>
    <n v="0"/>
    <m/>
    <n v="100"/>
    <n v="100"/>
    <n v="0"/>
    <m/>
    <n v="0"/>
    <n v="0"/>
    <n v="0"/>
    <n v="-100"/>
    <s v="1. Devisit"/>
    <m/>
    <n v="100"/>
    <n v="100"/>
    <n v="100"/>
    <x v="1"/>
    <n v="100"/>
    <n v="100"/>
    <s v="3. RKB di Schedule"/>
    <m/>
    <n v="200"/>
    <n v="1"/>
    <n v="7496.89"/>
    <n v="749689"/>
  </r>
  <r>
    <x v="2"/>
    <s v="Agustus"/>
    <s v="RM-NSB-ICT-SC-0102"/>
    <m/>
    <s v="ARM K-10003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35.55999999999995"/>
    <n v="0"/>
  </r>
  <r>
    <x v="2"/>
    <s v="Agustus"/>
    <s v="RM-NSB-ICT-SC-0103"/>
    <m/>
    <s v="ARM K-100035"/>
    <n v="26"/>
    <n v="0"/>
    <m/>
    <n v="0"/>
    <n v="26"/>
    <n v="0"/>
    <m/>
    <n v="0"/>
    <n v="0"/>
    <n v="0"/>
    <n v="-26"/>
    <s v="1. Devisit"/>
    <m/>
    <n v="0"/>
    <n v="0"/>
    <n v="-26"/>
    <x v="4"/>
    <n v="0"/>
    <n v="0"/>
    <s v="5. None"/>
    <m/>
    <n v="0"/>
    <n v="-1"/>
    <n v="3960"/>
    <n v="-102960"/>
  </r>
  <r>
    <x v="2"/>
    <s v="Agustus"/>
    <s v="SF-NSB-ICT-SC-0022"/>
    <m/>
    <s v="ARM COMPL (K-110018 + RING PLATE K-200003)"/>
    <n v="100"/>
    <n v="0"/>
    <m/>
    <n v="100"/>
    <n v="200"/>
    <n v="0"/>
    <m/>
    <n v="0"/>
    <n v="0"/>
    <n v="0"/>
    <n v="-200"/>
    <s v="1. Devisit"/>
    <m/>
    <n v="200"/>
    <n v="100"/>
    <n v="100"/>
    <x v="1"/>
    <n v="200"/>
    <n v="200"/>
    <s v="3. RKB di Schedule"/>
    <m/>
    <n v="300"/>
    <n v="0.5"/>
    <n v="12211.68"/>
    <n v="1221168"/>
  </r>
  <r>
    <x v="2"/>
    <s v="Agustus"/>
    <s v="SF-NSB-ICT-SC-0023"/>
    <m/>
    <s v="ARM COMPL (K-110019 + RING PLATE K-200003)"/>
    <n v="150"/>
    <n v="0"/>
    <m/>
    <n v="0"/>
    <n v="150"/>
    <n v="0"/>
    <m/>
    <n v="0"/>
    <n v="0"/>
    <n v="0"/>
    <n v="-150"/>
    <s v="1. Devisit"/>
    <m/>
    <n v="150"/>
    <n v="0"/>
    <n v="0"/>
    <x v="0"/>
    <n v="150"/>
    <n v="150"/>
    <s v="3. RKB di Schedule"/>
    <m/>
    <n v="150"/>
    <n v="0"/>
    <n v="9628.73"/>
    <n v="1444309.5"/>
  </r>
  <r>
    <x v="2"/>
    <s v="Agustus"/>
    <s v="RM-OPT-ICT-SC-0014"/>
    <m/>
    <s v="ARM OPTIMUS [K-110016]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2307.29"/>
    <n v="0"/>
  </r>
  <r>
    <x v="2"/>
    <s v="Agustus"/>
    <s v="RM-NSB-ICT-SC-0005"/>
    <m/>
    <s v="BRACKET CENTER K-202049"/>
    <n v="0"/>
    <n v="0"/>
    <m/>
    <n v="100"/>
    <n v="100"/>
    <n v="0"/>
    <m/>
    <n v="0"/>
    <n v="0"/>
    <n v="0"/>
    <n v="-100"/>
    <s v="1. Devisit"/>
    <m/>
    <n v="100"/>
    <n v="100"/>
    <n v="100"/>
    <x v="1"/>
    <n v="100"/>
    <n v="100"/>
    <s v="3. RKB di Schedule"/>
    <m/>
    <n v="200"/>
    <n v="1"/>
    <n v="8019.41"/>
    <n v="801941"/>
  </r>
  <r>
    <x v="2"/>
    <s v="Agustus"/>
    <s v="RM-NSB-ICT-SC-0206"/>
    <m/>
    <s v="BRACKET K-110013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819"/>
    <n v="0"/>
  </r>
  <r>
    <x v="2"/>
    <s v="Agustus"/>
    <s v="RM-NSB-ICT-SC-0108"/>
    <m/>
    <s v="BRACKET COMPL (K-110016 + RING PLATE K-200003)"/>
    <n v="26"/>
    <n v="0"/>
    <m/>
    <n v="0"/>
    <n v="26"/>
    <n v="0"/>
    <m/>
    <n v="0"/>
    <n v="0"/>
    <n v="0"/>
    <n v="-26"/>
    <s v="1. Devisit"/>
    <m/>
    <n v="0"/>
    <n v="150"/>
    <n v="124"/>
    <x v="2"/>
    <n v="0"/>
    <n v="0"/>
    <s v="5. None"/>
    <m/>
    <n v="150"/>
    <n v="4.7692307692307692"/>
    <n v="11064.79"/>
    <n v="1372033.9600000002"/>
  </r>
  <r>
    <x v="2"/>
    <s v="Agustus"/>
    <s v="RM-NSB-ICT-SC-0109"/>
    <m/>
    <s v="BRACKET COMPL (K-110017 + RING PLATE K-200003)"/>
    <n v="26"/>
    <n v="0"/>
    <m/>
    <n v="0"/>
    <n v="26"/>
    <n v="0"/>
    <m/>
    <n v="0"/>
    <n v="0"/>
    <n v="0"/>
    <n v="-26"/>
    <s v="1. Devisit"/>
    <m/>
    <n v="0"/>
    <n v="270"/>
    <n v="244"/>
    <x v="2"/>
    <n v="0"/>
    <n v="0"/>
    <s v="5. None"/>
    <m/>
    <n v="270"/>
    <n v="9.384615384615385"/>
    <n v="8762.58"/>
    <n v="2138069.52"/>
  </r>
  <r>
    <x v="2"/>
    <s v="Agustus"/>
    <s v="RM-OPT-ICT-SC-0015"/>
    <m/>
    <s v="BRACKET L OPTIMUS 3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778.49"/>
    <n v="0"/>
  </r>
  <r>
    <x v="2"/>
    <s v="Agustus"/>
    <s v="RM-NSB-ICT-SC-0198"/>
    <m/>
    <s v="BUBUT NUT R K-505008"/>
    <n v="0"/>
    <n v="0"/>
    <m/>
    <n v="0"/>
    <n v="0"/>
    <n v="0"/>
    <m/>
    <n v="0"/>
    <n v="0"/>
    <n v="0"/>
    <n v="0"/>
    <s v="3. None"/>
    <m/>
    <n v="0"/>
    <n v="50"/>
    <n v="50"/>
    <x v="3"/>
    <n v="0"/>
    <n v="0"/>
    <s v="5. None"/>
    <m/>
    <n v="50"/>
    <e v="#DIV/0!"/>
    <n v="699"/>
    <n v="34950"/>
  </r>
  <r>
    <x v="2"/>
    <s v="Agustus"/>
    <s v="RM-NSB-ICT-SC-0039"/>
    <m/>
    <s v="CRANK BRACKET K-100032"/>
    <n v="78"/>
    <n v="0"/>
    <m/>
    <n v="0"/>
    <n v="78"/>
    <n v="0"/>
    <m/>
    <n v="0"/>
    <n v="0"/>
    <n v="0"/>
    <n v="-78"/>
    <s v="1. Devisit"/>
    <m/>
    <n v="0"/>
    <n v="200"/>
    <n v="122"/>
    <x v="2"/>
    <n v="0"/>
    <n v="0"/>
    <s v="5. None"/>
    <m/>
    <n v="200"/>
    <n v="1.5641025641025641"/>
    <n v="10050.6"/>
    <n v="1226173.2"/>
  </r>
  <r>
    <x v="2"/>
    <s v="Agustus"/>
    <s v="RM-OPT-ICT-SC-0005"/>
    <m/>
    <s v="CROSS FRAME (FOOT SIDE) OPTIMUS"/>
    <n v="0"/>
    <n v="0"/>
    <m/>
    <n v="100"/>
    <n v="100"/>
    <n v="0"/>
    <m/>
    <n v="0"/>
    <n v="0"/>
    <n v="0"/>
    <n v="-100"/>
    <s v="1. Devisit"/>
    <m/>
    <n v="100"/>
    <n v="100"/>
    <n v="100"/>
    <x v="1"/>
    <n v="100"/>
    <n v="50"/>
    <s v="3. RKB di Schedule"/>
    <m/>
    <n v="200"/>
    <n v="1"/>
    <n v="18435.02"/>
    <n v="1843502"/>
  </r>
  <r>
    <x v="2"/>
    <s v="Agustus"/>
    <s v="RM-NSB-ICT-SC-0078"/>
    <m/>
    <s v="DOP PLATE SLIDER PIPE"/>
    <n v="1"/>
    <n v="0"/>
    <m/>
    <n v="1"/>
    <n v="2"/>
    <n v="0"/>
    <m/>
    <n v="300"/>
    <n v="0"/>
    <n v="300"/>
    <n v="298"/>
    <s v="2. Surplus"/>
    <m/>
    <n v="0"/>
    <n v="0"/>
    <n v="298"/>
    <x v="2"/>
    <n v="0"/>
    <n v="0"/>
    <s v="5. None"/>
    <m/>
    <n v="0"/>
    <n v="-1"/>
    <n v="2083.4699999999998"/>
    <n v="620874.05999999994"/>
  </r>
  <r>
    <x v="2"/>
    <s v="Agustus"/>
    <s v="RM-NSB-ICT-SC-0043"/>
    <m/>
    <s v="END BRACKET H-002200-3"/>
    <n v="52"/>
    <n v="0"/>
    <m/>
    <n v="56"/>
    <n v="108"/>
    <n v="0"/>
    <m/>
    <n v="0"/>
    <n v="0"/>
    <n v="0"/>
    <n v="-108"/>
    <s v="1. Devisit"/>
    <m/>
    <n v="108"/>
    <n v="200"/>
    <n v="200"/>
    <x v="1"/>
    <n v="108"/>
    <n v="108"/>
    <s v="3. RKB di Schedule"/>
    <m/>
    <n v="308"/>
    <n v="1.8518518518518519"/>
    <n v="682.18"/>
    <n v="136436"/>
  </r>
  <r>
    <x v="2"/>
    <s v="Agustus"/>
    <s v="RM-NSB-ICT-SC-0044"/>
    <m/>
    <s v="FRAME H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609.43"/>
    <n v="0"/>
  </r>
  <r>
    <x v="2"/>
    <s v="Agustus"/>
    <s v="RM-NSB-ICT-SC-0045"/>
    <m/>
    <s v="FRAME L"/>
    <n v="0"/>
    <n v="0"/>
    <m/>
    <n v="100"/>
    <n v="100"/>
    <n v="0"/>
    <m/>
    <n v="0"/>
    <n v="0"/>
    <n v="0"/>
    <n v="-100"/>
    <s v="1. Devisit"/>
    <m/>
    <n v="100"/>
    <n v="100"/>
    <n v="100"/>
    <x v="1"/>
    <n v="100"/>
    <n v="100"/>
    <s v="3. RKB di Schedule"/>
    <m/>
    <n v="200"/>
    <n v="1"/>
    <n v="1455.23"/>
    <n v="145523"/>
  </r>
  <r>
    <x v="2"/>
    <s v="Agustus"/>
    <s v="RM-NSB-ICT-SC-0047"/>
    <m/>
    <s v="FRAME N K-202008-2"/>
    <n v="0"/>
    <n v="0"/>
    <m/>
    <n v="150"/>
    <n v="150"/>
    <n v="0"/>
    <m/>
    <n v="0"/>
    <n v="0"/>
    <n v="0"/>
    <n v="-150"/>
    <s v="1. Devisit"/>
    <m/>
    <n v="150"/>
    <n v="150"/>
    <n v="150"/>
    <x v="1"/>
    <n v="150"/>
    <n v="150"/>
    <s v="3. RKB di Schedule"/>
    <m/>
    <n v="300"/>
    <n v="1"/>
    <n v="4554.0200000000004"/>
    <n v="683103.00000000012"/>
  </r>
  <r>
    <x v="2"/>
    <s v="Agustus"/>
    <s v="RM-OPT-ICT-SC-0007"/>
    <m/>
    <s v="FRAME OPTIMUS"/>
    <n v="0"/>
    <n v="0"/>
    <m/>
    <n v="200"/>
    <n v="200"/>
    <n v="0"/>
    <m/>
    <n v="0"/>
    <n v="0"/>
    <n v="0"/>
    <n v="-200"/>
    <s v="1. Devisit"/>
    <m/>
    <n v="200"/>
    <n v="200"/>
    <n v="200"/>
    <x v="1"/>
    <n v="200"/>
    <n v="200"/>
    <s v="3. RKB di Schedule"/>
    <m/>
    <n v="400"/>
    <n v="1"/>
    <n v="9227.82"/>
    <n v="1845564"/>
  </r>
  <r>
    <x v="2"/>
    <s v="Agustus"/>
    <s v="RM-NSB-ICT-SC-0132"/>
    <m/>
    <s v="HINGE PLATE K-20000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819.0300000000007"/>
    <n v="0"/>
  </r>
  <r>
    <x v="2"/>
    <s v="Agustus"/>
    <s v="RM-NSB-ICT-SC-0135"/>
    <m/>
    <s v="HOOK BRACKET K-10300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1661.39"/>
    <n v="0"/>
  </r>
  <r>
    <x v="2"/>
    <s v="Agustus"/>
    <s v="RM-NSB-ICT-SC-0168"/>
    <m/>
    <s v="PLATE K-200003"/>
    <n v="150"/>
    <n v="0"/>
    <m/>
    <n v="300"/>
    <n v="450"/>
    <n v="0"/>
    <m/>
    <n v="0"/>
    <n v="0"/>
    <n v="0"/>
    <n v="-450"/>
    <s v="1. Devisit"/>
    <m/>
    <n v="450"/>
    <n v="300"/>
    <n v="300"/>
    <x v="1"/>
    <n v="450"/>
    <n v="450"/>
    <s v="3. RKB di Schedule"/>
    <m/>
    <n v="750"/>
    <n v="0.66666666666666663"/>
    <n v="1741.79"/>
    <n v="522537"/>
  </r>
  <r>
    <x v="2"/>
    <s v="Agustus"/>
    <s v="RM-NSB-ICT-SC-0173"/>
    <m/>
    <s v="PLATE SLIDER TB 002"/>
    <n v="1"/>
    <n v="0"/>
    <m/>
    <n v="1"/>
    <n v="2"/>
    <n v="0"/>
    <m/>
    <n v="400"/>
    <n v="0"/>
    <n v="400"/>
    <n v="398"/>
    <s v="2. Surplus"/>
    <m/>
    <n v="0"/>
    <n v="0"/>
    <n v="398"/>
    <x v="2"/>
    <n v="0"/>
    <n v="0"/>
    <s v="5. None"/>
    <m/>
    <n v="0"/>
    <n v="-1"/>
    <n v="3880.92"/>
    <n v="1544606.16"/>
  </r>
  <r>
    <x v="2"/>
    <s v="Agustus"/>
    <s v="RM-NSB-ICT-SC-0217"/>
    <m/>
    <s v="ROLLER SUPPORT-L K-21200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341.02"/>
    <n v="0"/>
  </r>
  <r>
    <x v="2"/>
    <s v="Agustus"/>
    <s v="RM-NSB-ICT-SC-0071"/>
    <m/>
    <s v="ROLLER SUPPORT-R K-21200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455.66"/>
    <n v="0"/>
  </r>
  <r>
    <x v="2"/>
    <s v="Agustus"/>
    <s v="RM-NSB-ICT-SC-0178"/>
    <m/>
    <s v="SPACER H-002040"/>
    <n v="0"/>
    <n v="0"/>
    <m/>
    <n v="150"/>
    <n v="150"/>
    <n v="0"/>
    <m/>
    <n v="0"/>
    <n v="0"/>
    <n v="0"/>
    <n v="-150"/>
    <s v="1. Devisit"/>
    <m/>
    <n v="150"/>
    <n v="150"/>
    <n v="150"/>
    <x v="1"/>
    <n v="150"/>
    <n v="150"/>
    <s v="3. RKB di Schedule"/>
    <m/>
    <n v="300"/>
    <n v="1"/>
    <n v="13547.67"/>
    <n v="2032150.5"/>
  </r>
  <r>
    <x v="2"/>
    <s v="Agustus"/>
    <s v="RM-NSB-ICT-SC-0074"/>
    <m/>
    <s v="STOPPER H-002100-5"/>
    <n v="130"/>
    <n v="0"/>
    <m/>
    <n v="150"/>
    <n v="280"/>
    <n v="0"/>
    <m/>
    <n v="0"/>
    <n v="0"/>
    <n v="0"/>
    <n v="-280"/>
    <s v="1. Devisit"/>
    <m/>
    <n v="280"/>
    <n v="150"/>
    <n v="150"/>
    <x v="1"/>
    <n v="280"/>
    <n v="280"/>
    <s v="3. RKB di Schedule"/>
    <m/>
    <n v="430"/>
    <n v="0.5357142857142857"/>
    <n v="511.27"/>
    <n v="76690.5"/>
  </r>
  <r>
    <x v="2"/>
    <s v="Agustus"/>
    <s v="RM-NSB-ICT-SC-0075"/>
    <m/>
    <s v="STOPPER H-002110-3"/>
    <n v="0"/>
    <n v="0"/>
    <m/>
    <n v="150"/>
    <n v="150"/>
    <n v="0"/>
    <m/>
    <n v="0"/>
    <n v="0"/>
    <n v="0"/>
    <n v="-150"/>
    <s v="1. Devisit"/>
    <m/>
    <n v="150"/>
    <n v="150"/>
    <n v="150"/>
    <x v="1"/>
    <n v="150"/>
    <n v="132"/>
    <s v="3. RKB di Schedule"/>
    <m/>
    <n v="300"/>
    <n v="1"/>
    <n v="2103.31"/>
    <n v="315496.5"/>
  </r>
  <r>
    <x v="2"/>
    <s v="Agustus"/>
    <s v="RM-NSB-ICT-SC-0186"/>
    <m/>
    <s v="STOPPER H-220100-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52.23"/>
    <n v="0"/>
  </r>
  <r>
    <x v="2"/>
    <s v="Agustus"/>
    <s v="SF-KUM-I06-PC-0065"/>
    <m/>
    <s v="LEG FRAME R ASSY KUMI FD FP BLACK"/>
    <m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49795.53"/>
    <n v="0"/>
  </r>
  <r>
    <x v="2"/>
    <s v="Agustus"/>
    <s v="SF-KUM-I06-PC-0063"/>
    <m/>
    <s v="LEG FRAME L ASSY KUMI FD FP BLACK"/>
    <m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92360"/>
    <n v="0"/>
  </r>
  <r>
    <x v="2"/>
    <s v="Agustus"/>
    <s v="RM-COF-ICT-SC-0003"/>
    <m/>
    <s v="JOINT FRAME 1 CTS 60 PLATE"/>
    <n v="65"/>
    <n v="0"/>
    <m/>
    <n v="2"/>
    <n v="67"/>
    <n v="0"/>
    <m/>
    <n v="0"/>
    <n v="0"/>
    <n v="0"/>
    <n v="-67"/>
    <s v="1. Devisit"/>
    <m/>
    <n v="67"/>
    <n v="10"/>
    <n v="10"/>
    <x v="1"/>
    <n v="67"/>
    <n v="0"/>
    <s v="3. RKB di Schedule"/>
    <m/>
    <n v="77"/>
    <n v="0.14925373134328357"/>
    <n v="5734.07"/>
    <n v="57340.7"/>
  </r>
  <r>
    <x v="2"/>
    <s v="Agustus"/>
    <s v="RM-COF-ICT-SC-0004"/>
    <m/>
    <s v="JOINT FRAME 2 CTS 60 PLATE"/>
    <n v="130"/>
    <n v="0"/>
    <m/>
    <n v="4"/>
    <n v="134"/>
    <n v="0"/>
    <m/>
    <n v="0"/>
    <n v="0"/>
    <n v="0"/>
    <n v="-134"/>
    <s v="1. Devisit"/>
    <m/>
    <n v="134"/>
    <n v="20"/>
    <n v="20"/>
    <x v="1"/>
    <n v="134"/>
    <n v="0"/>
    <s v="3. RKB di Schedule"/>
    <m/>
    <n v="154"/>
    <n v="0.14925373134328357"/>
    <n v="288.22000000000003"/>
    <n v="5764.4000000000005"/>
  </r>
  <r>
    <x v="2"/>
    <s v="Agustus"/>
    <s v="SF-KUM-I06-PC-0038"/>
    <m/>
    <s v="LEG FRAME ASSY KUMI ED/MD/SD - R FP BLACK"/>
    <n v="0"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91061.58"/>
    <n v="0"/>
  </r>
  <r>
    <x v="2"/>
    <s v="Agustus"/>
    <s v="SF-KUM-I06-PC-0036"/>
    <m/>
    <s v="LEG FRAME ASSY KUMI ED/MD/SD - L FP BLACK"/>
    <n v="0"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61569.82"/>
    <n v="0"/>
  </r>
  <r>
    <x v="2"/>
    <s v="Agustus"/>
    <s v="SF-YAM-IPC-SC-0050"/>
    <m/>
    <s v="MAIN SEAT YANN SUB ASSY FP BLACK"/>
    <m/>
    <n v="0"/>
    <m/>
    <m/>
    <n v="0"/>
    <n v="0"/>
    <m/>
    <m/>
    <n v="0"/>
    <n v="0"/>
    <n v="0"/>
    <s v="3. None"/>
    <m/>
    <n v="0"/>
    <n v="0"/>
    <n v="0"/>
    <x v="3"/>
    <n v="0"/>
    <n v="0"/>
    <s v="5. None"/>
    <m/>
    <n v="0"/>
    <e v="#DIV/0!"/>
    <n v="83568.73"/>
    <n v="0"/>
  </r>
  <r>
    <x v="2"/>
    <s v="Agustus"/>
    <s v="SF-KUM-I06-PC-0018"/>
    <m/>
    <s v="JOINT FRAME KUMI SD FP BLACK"/>
    <m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9937.440000000002"/>
    <n v="0"/>
  </r>
  <r>
    <x v="2"/>
    <s v="Agustus"/>
    <s v="SF-KUM-I06-PC-0006"/>
    <m/>
    <s v="JOINT FRAME KUMI ED FP BLACK"/>
    <n v="0"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SF-KUM-I06-PC-0012"/>
    <m/>
    <s v="JOINT FRAME KUMI MD FP BLACK"/>
    <n v="0"/>
    <m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34878.48"/>
    <n v="0"/>
  </r>
  <r>
    <x v="2"/>
    <s v="Agustus"/>
    <s v="SF-KUM-I06-PC-0026"/>
    <m/>
    <s v="JOINT FRAME SIDE KUMI ED FP BLACK"/>
    <n v="0"/>
    <n v="0"/>
    <m/>
    <m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5646"/>
    <n v="0"/>
  </r>
  <r>
    <x v="2"/>
    <s v="Agustus"/>
    <s v="SF-SHO-ICT-SC-0012"/>
    <m/>
    <s v="BOR PIPA 40/20 X 1.2 X 164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RNY-ICT-SC-0002"/>
    <m/>
    <s v="BRACKET HF L (RN03E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RNY-ICT-SC-0003"/>
    <m/>
    <s v="BRACKET HF R (RN03E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MAN-ICT-SC-0011"/>
    <m/>
    <s v="VERTIKAL PIPE FRAME MANABU AH DESK"/>
    <n v="146"/>
    <n v="40"/>
    <m/>
    <n v="0"/>
    <n v="186"/>
    <n v="0"/>
    <m/>
    <n v="0"/>
    <n v="0"/>
    <n v="0"/>
    <n v="-186"/>
    <s v="1. Devisit"/>
    <m/>
    <n v="186"/>
    <n v="11120"/>
    <n v="11120"/>
    <x v="1"/>
    <n v="186"/>
    <n v="0"/>
    <s v="3. RKB di Schedule"/>
    <m/>
    <n v="11306"/>
    <n v="59.784946236559136"/>
    <n v="13797"/>
    <n v="153422640"/>
  </r>
  <r>
    <x v="2"/>
    <s v="Agustus"/>
    <s v="SF-ECH-IPC-SC-0018"/>
    <m/>
    <s v="RANGKA ECHOOL CHAIR NO 6 + PALANG KAKI"/>
    <n v="0"/>
    <n v="5"/>
    <n v="0"/>
    <n v="158"/>
    <n v="163"/>
    <n v="0"/>
    <m/>
    <n v="158"/>
    <n v="0"/>
    <n v="158"/>
    <n v="-5"/>
    <s v="1. Devisit"/>
    <m/>
    <n v="5"/>
    <n v="0"/>
    <n v="0"/>
    <x v="0"/>
    <n v="5"/>
    <n v="0"/>
    <s v="3. RKB di Schedule"/>
    <m/>
    <n v="5"/>
    <n v="0"/>
    <n v="0"/>
    <n v="0"/>
  </r>
  <r>
    <x v="2"/>
    <s v="Agustus"/>
    <s v="RM-MAN-ICT-SC-0018"/>
    <m/>
    <s v="VERTICAL SEAT PIPE R MAN CHAIR KW 1"/>
    <n v="0"/>
    <n v="0"/>
    <m/>
    <n v="0"/>
    <n v="0"/>
    <n v="0"/>
    <m/>
    <n v="0"/>
    <n v="0"/>
    <n v="0"/>
    <n v="0"/>
    <s v="3. None"/>
    <m/>
    <n v="0"/>
    <n v="7965"/>
    <n v="7965"/>
    <x v="3"/>
    <n v="0"/>
    <n v="0"/>
    <s v="5. None"/>
    <m/>
    <n v="7965"/>
    <e v="#DIV/0!"/>
    <n v="36284.76"/>
    <n v="289008113.40000004"/>
  </r>
  <r>
    <x v="2"/>
    <s v="Agustus"/>
    <s v="RM-MAN-ICT-SC-0019"/>
    <m/>
    <s v="VERTICAL SEAT PIPE L MAN CHAIR KW 1"/>
    <n v="0"/>
    <n v="0"/>
    <m/>
    <n v="0"/>
    <n v="0"/>
    <n v="0"/>
    <m/>
    <n v="0"/>
    <n v="0"/>
    <n v="0"/>
    <n v="0"/>
    <s v="3. None"/>
    <m/>
    <n v="0"/>
    <n v="7965"/>
    <n v="7965"/>
    <x v="3"/>
    <n v="0"/>
    <n v="0"/>
    <s v="5. None"/>
    <m/>
    <n v="7965"/>
    <e v="#DIV/0!"/>
    <n v="36284.76"/>
    <n v="289008113.40000004"/>
  </r>
  <r>
    <x v="2"/>
    <s v="Agustus"/>
    <s v="SF-ECH-ICT-SC-0001"/>
    <m/>
    <s v="RANGKA ECHOOL CHAIR NO. 6 KW 0"/>
    <n v="0"/>
    <n v="0"/>
    <m/>
    <n v="4"/>
    <n v="4"/>
    <n v="0"/>
    <m/>
    <n v="0"/>
    <n v="0"/>
    <n v="0"/>
    <n v="-4"/>
    <s v="1. Devisit"/>
    <m/>
    <n v="4"/>
    <n v="4"/>
    <n v="4"/>
    <x v="1"/>
    <n v="4"/>
    <n v="4"/>
    <s v="3. RKB di Schedule"/>
    <m/>
    <n v="8"/>
    <n v="1"/>
    <n v="3894324.48"/>
    <n v="15577297.92"/>
  </r>
  <r>
    <x v="2"/>
    <s v="Agustus"/>
    <s v="RM-850-PLS-00-0029"/>
    <m/>
    <s v="ARM REST NBK HITA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252"/>
    <n v="0"/>
  </r>
  <r>
    <x v="2"/>
    <s v="Agustus"/>
    <s v="RM-ECO-BES-00-0083"/>
    <m/>
    <s v="DRAWER ECONS FP IVORY"/>
    <n v="11914"/>
    <n v="389"/>
    <n v="500"/>
    <n v="2073"/>
    <n v="14876"/>
    <n v="0"/>
    <m/>
    <n v="1590"/>
    <n v="0"/>
    <n v="1590"/>
    <n v="-13286"/>
    <s v="1. Devisit"/>
    <m/>
    <n v="13286"/>
    <n v="504"/>
    <n v="504"/>
    <x v="1"/>
    <n v="4397"/>
    <n v="4070"/>
    <s v="3. RKB di Schedule"/>
    <m/>
    <n v="13790"/>
    <n v="3.7934668071654375E-2"/>
    <n v="39358"/>
    <n v="19836432"/>
  </r>
  <r>
    <x v="2"/>
    <s v="Agustus"/>
    <s v="RM-AYU-BES-00-0020"/>
    <m/>
    <s v="DRAWER ASTAL AYUMI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2518"/>
    <n v="0"/>
  </r>
  <r>
    <x v="2"/>
    <s v="Agustus"/>
    <s v="RM-ECH-BES-00-0039"/>
    <m/>
    <s v="TABLE SUPPORT ART DESK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800"/>
    <n v="0"/>
  </r>
  <r>
    <x v="2"/>
    <s v="Agustus"/>
    <s v="RM-ECH-BES-00-0038"/>
    <m/>
    <s v="STOPPER SIDE TABLE + VERSENG ART DESK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200"/>
    <n v="0"/>
  </r>
  <r>
    <x v="2"/>
    <s v="Agustus"/>
    <s v="RM-ROL-BES-00-0052"/>
    <m/>
    <s v="JOINT ASTAL 1 ROLAND"/>
    <n v="11152"/>
    <n v="0"/>
    <n v="1000"/>
    <n v="6480"/>
    <n v="18632"/>
    <n v="300"/>
    <m/>
    <n v="171"/>
    <n v="597"/>
    <n v="1068"/>
    <n v="-17564"/>
    <s v="1. Devisit"/>
    <m/>
    <n v="17564"/>
    <n v="5658"/>
    <n v="5658"/>
    <x v="1"/>
    <n v="10750"/>
    <n v="7236"/>
    <s v="3. RKB di Schedule"/>
    <m/>
    <n v="23222"/>
    <n v="0.32213618765657026"/>
    <n v="3499"/>
    <n v="19797342"/>
  </r>
  <r>
    <x v="2"/>
    <s v="Agustus"/>
    <s v="RM-ROL-BES-00-0053"/>
    <m/>
    <s v="JOINT ASTAL 2 ROLAND"/>
    <n v="11152"/>
    <n v="0"/>
    <n v="1000"/>
    <n v="6480"/>
    <n v="18632"/>
    <n v="850"/>
    <m/>
    <n v="2105"/>
    <n v="597"/>
    <n v="3552"/>
    <n v="-15080"/>
    <s v="1. Devisit"/>
    <m/>
    <n v="15080"/>
    <n v="7457"/>
    <n v="7457"/>
    <x v="1"/>
    <n v="12134"/>
    <n v="8125"/>
    <s v="3. RKB di Schedule"/>
    <m/>
    <n v="22537"/>
    <n v="0.49449602122015918"/>
    <n v="3249"/>
    <n v="24227793"/>
  </r>
  <r>
    <x v="2"/>
    <s v="Agustus"/>
    <s v="RM-ROL-BES-00-0054"/>
    <m/>
    <s v="BUSHING HANDLE ROLAND"/>
    <n v="5576"/>
    <n v="0"/>
    <n v="1000"/>
    <n v="4735"/>
    <n v="11311"/>
    <n v="0"/>
    <m/>
    <n v="0"/>
    <n v="5974"/>
    <n v="5974"/>
    <n v="-5337"/>
    <s v="1. Devisit"/>
    <m/>
    <n v="5337"/>
    <n v="873"/>
    <n v="873"/>
    <x v="1"/>
    <n v="5337"/>
    <n v="5280"/>
    <s v="3. RKB di Schedule"/>
    <m/>
    <n v="6210"/>
    <n v="0.16357504215851601"/>
    <n v="5123"/>
    <n v="4472379"/>
  </r>
  <r>
    <x v="2"/>
    <s v="Agustus"/>
    <s v="RM-ECH-BES-00-0037"/>
    <m/>
    <s v="HANGER BAG"/>
    <n v="13863"/>
    <n v="0"/>
    <n v="2000"/>
    <n v="2664"/>
    <n v="18527"/>
    <n v="13000"/>
    <m/>
    <n v="0"/>
    <n v="0"/>
    <n v="13000"/>
    <n v="-5527"/>
    <s v="1. Devisit"/>
    <m/>
    <n v="5527"/>
    <n v="0"/>
    <n v="0"/>
    <x v="0"/>
    <n v="5921"/>
    <n v="5921"/>
    <s v="3. RKB di Schedule"/>
    <m/>
    <n v="5527"/>
    <n v="0"/>
    <n v="1698"/>
    <n v="9384846"/>
  </r>
  <r>
    <x v="2"/>
    <s v="Agustus"/>
    <s v="RM-ECH-BES-00-0040"/>
    <m/>
    <s v="HANGER BAG FC"/>
    <n v="5527"/>
    <n v="733"/>
    <n v="1000"/>
    <n v="0"/>
    <n v="7260"/>
    <n v="0"/>
    <m/>
    <n v="0"/>
    <n v="0"/>
    <n v="0"/>
    <n v="-7260"/>
    <s v="1. Devisit"/>
    <m/>
    <n v="7260"/>
    <n v="14300"/>
    <n v="14300"/>
    <x v="1"/>
    <n v="7260"/>
    <n v="4701"/>
    <s v="3. RKB di Schedule"/>
    <m/>
    <n v="21560"/>
    <n v="1.9696969696969697"/>
    <n v="2875"/>
    <n v="41112500"/>
  </r>
  <r>
    <x v="2"/>
    <s v="Agustus"/>
    <s v="RM-YAM-BES-00-0028"/>
    <m/>
    <s v="RACK FRAME YAMATO M"/>
    <n v="4820"/>
    <n v="2300"/>
    <n v="500"/>
    <n v="117"/>
    <n v="7737"/>
    <n v="0"/>
    <m/>
    <n v="630"/>
    <n v="0"/>
    <n v="630"/>
    <n v="-7107"/>
    <s v="1. Devisit"/>
    <m/>
    <n v="7107"/>
    <n v="0"/>
    <n v="0"/>
    <x v="0"/>
    <n v="6000"/>
    <n v="6000"/>
    <s v="3. RKB di Schedule"/>
    <m/>
    <n v="7107"/>
    <n v="0"/>
    <n v="14744"/>
    <n v="104785608"/>
  </r>
  <r>
    <x v="2"/>
    <s v="Agustus"/>
    <s v="RM-FIT-BES-00-0018"/>
    <m/>
    <s v="RACK FRAME FITTO FL"/>
    <n v="132"/>
    <n v="0"/>
    <m/>
    <n v="0"/>
    <n v="132"/>
    <n v="0"/>
    <m/>
    <n v="0"/>
    <n v="0"/>
    <n v="0"/>
    <n v="-132"/>
    <s v="1. Devisit"/>
    <m/>
    <n v="132"/>
    <n v="16"/>
    <n v="16"/>
    <x v="1"/>
    <n v="132"/>
    <n v="0"/>
    <s v="3. RKB di Schedule"/>
    <m/>
    <n v="148"/>
    <n v="0.12121212121212122"/>
    <n v="22000"/>
    <n v="352000"/>
  </r>
  <r>
    <x v="2"/>
    <s v="Agustus"/>
    <s v="RM-MAN-BES-00-0013"/>
    <m/>
    <s v="RACK FRAME MANABU TAEKWAN"/>
    <n v="200"/>
    <n v="0"/>
    <m/>
    <n v="647"/>
    <n v="847"/>
    <n v="0"/>
    <m/>
    <n v="647"/>
    <n v="0"/>
    <n v="647"/>
    <n v="-200"/>
    <s v="1. Devisit"/>
    <m/>
    <n v="200"/>
    <n v="0"/>
    <n v="0"/>
    <x v="0"/>
    <n v="200"/>
    <n v="200"/>
    <s v="3. RKB di Schedule"/>
    <m/>
    <n v="200"/>
    <n v="0"/>
    <n v="42483"/>
    <n v="8496600"/>
  </r>
  <r>
    <x v="2"/>
    <s v="Agustus"/>
    <s v="RM-KTG-BES-00-0040"/>
    <m/>
    <s v="RACK KT CAVIS SAMPIN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2477"/>
    <n v="0"/>
  </r>
  <r>
    <x v="2"/>
    <s v="Agustus"/>
    <s v="RM-ECO-BES-00-0084"/>
    <m/>
    <s v="RACK FRAME ECON"/>
    <n v="5"/>
    <n v="0"/>
    <m/>
    <n v="0"/>
    <n v="5"/>
    <n v="0"/>
    <m/>
    <n v="0"/>
    <n v="0"/>
    <n v="0"/>
    <n v="-5"/>
    <s v="1. Devisit"/>
    <m/>
    <n v="5"/>
    <n v="0"/>
    <n v="0"/>
    <x v="0"/>
    <n v="0"/>
    <n v="0"/>
    <s v="1. RKB(Order) tdk di schedule"/>
    <m/>
    <n v="5"/>
    <n v="0"/>
    <n v="13000"/>
    <n v="65000"/>
  </r>
  <r>
    <x v="2"/>
    <s v="Agustus"/>
    <s v="RM-DUO-BES-00-0053"/>
    <m/>
    <s v="STANG ETD-701 (DUO 1)"/>
    <n v="0"/>
    <n v="10"/>
    <m/>
    <n v="241"/>
    <n v="251"/>
    <n v="0"/>
    <m/>
    <n v="180"/>
    <n v="0"/>
    <n v="180"/>
    <n v="-71"/>
    <s v="1. Devisit"/>
    <m/>
    <n v="71"/>
    <n v="240"/>
    <n v="240"/>
    <x v="1"/>
    <n v="71"/>
    <n v="0"/>
    <s v="3. RKB di Schedule"/>
    <m/>
    <n v="311"/>
    <n v="3.380281690140845"/>
    <n v="3738"/>
    <n v="897120"/>
  </r>
  <r>
    <x v="2"/>
    <s v="Agustus"/>
    <s v="RM-DUO-BES-00-0052"/>
    <m/>
    <s v="STANG ET 11 (DUO 2)"/>
    <n v="306"/>
    <n v="127"/>
    <n v="50"/>
    <n v="100"/>
    <n v="583"/>
    <n v="0"/>
    <m/>
    <n v="305"/>
    <n v="0"/>
    <n v="305"/>
    <n v="-278"/>
    <s v="1. Devisit"/>
    <m/>
    <n v="278"/>
    <n v="487"/>
    <n v="487"/>
    <x v="1"/>
    <n v="278"/>
    <n v="127"/>
    <s v="3. RKB di Schedule"/>
    <m/>
    <n v="765"/>
    <n v="1.7517985611510791"/>
    <n v="3402"/>
    <n v="1656774"/>
  </r>
  <r>
    <x v="2"/>
    <s v="Agustus"/>
    <s v="RM-OLI-BES-00-0067"/>
    <m/>
    <s v="PIN OLIVE UM - A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775"/>
    <n v="0"/>
  </r>
  <r>
    <x v="2"/>
    <s v="Agustus"/>
    <s v="RM-ET1-PIP-00-0011"/>
    <m/>
    <s v="PIPA 14 X 84"/>
    <n v="0"/>
    <n v="0"/>
    <m/>
    <n v="1"/>
    <n v="1"/>
    <n v="31"/>
    <m/>
    <n v="0"/>
    <n v="0"/>
    <n v="31"/>
    <n v="30"/>
    <s v="2. Surplus"/>
    <m/>
    <n v="0"/>
    <n v="10"/>
    <n v="40"/>
    <x v="2"/>
    <n v="0"/>
    <n v="0"/>
    <s v="5. None"/>
    <m/>
    <n v="10"/>
    <n v="-0.66666666666666663"/>
    <n v="1940"/>
    <n v="77600"/>
  </r>
  <r>
    <x v="2"/>
    <s v="Agustus"/>
    <s v="RM-DUO-BES-00-0051"/>
    <m/>
    <s v="INSERT FOR M8 DUO-1"/>
    <n v="0"/>
    <n v="0"/>
    <m/>
    <n v="233"/>
    <n v="233"/>
    <n v="440"/>
    <m/>
    <n v="0"/>
    <n v="0"/>
    <n v="440"/>
    <n v="207"/>
    <s v="2. Surplus"/>
    <m/>
    <n v="0"/>
    <n v="0"/>
    <n v="207"/>
    <x v="2"/>
    <n v="0"/>
    <n v="0"/>
    <s v="5. None"/>
    <m/>
    <n v="0"/>
    <n v="-1"/>
    <n v="3557"/>
    <n v="736299"/>
  </r>
  <r>
    <x v="2"/>
    <s v="Agustus"/>
    <s v="RM-OLI-BES-00-0068"/>
    <m/>
    <s v="STOPPER OLIVE A-LM"/>
    <n v="99"/>
    <n v="1040"/>
    <n v="50"/>
    <n v="320"/>
    <n v="1509"/>
    <n v="265"/>
    <m/>
    <n v="0"/>
    <n v="0"/>
    <n v="265"/>
    <n v="-1244"/>
    <s v="1. Devisit"/>
    <m/>
    <n v="1244"/>
    <n v="200"/>
    <n v="200"/>
    <x v="1"/>
    <n v="1244"/>
    <n v="1040"/>
    <s v="3. RKB di Schedule"/>
    <m/>
    <n v="1444"/>
    <n v="0.16077170418006431"/>
    <n v="1624"/>
    <n v="324800"/>
  </r>
  <r>
    <x v="2"/>
    <s v="Agustus"/>
    <s v="RM-RAK-BES-00-0065"/>
    <m/>
    <s v="BESI AS DIA 6 X 375"/>
    <n v="42"/>
    <n v="0"/>
    <n v="6"/>
    <n v="42"/>
    <n v="90"/>
    <n v="6141"/>
    <m/>
    <n v="0"/>
    <n v="0"/>
    <n v="6141"/>
    <n v="6051"/>
    <s v="2. Surplus"/>
    <m/>
    <n v="0"/>
    <n v="0"/>
    <n v="6051"/>
    <x v="2"/>
    <n v="0"/>
    <n v="0"/>
    <s v="5. None"/>
    <m/>
    <n v="0"/>
    <n v="-1"/>
    <n v="2264"/>
    <n v="13699464"/>
  </r>
  <r>
    <x v="2"/>
    <s v="Agustus"/>
    <s v="RM-RAK-BES-00-0067"/>
    <m/>
    <s v="CROSS AS DIA 8 X 372 MM"/>
    <n v="4822"/>
    <n v="0"/>
    <m/>
    <n v="6514"/>
    <n v="11336"/>
    <n v="6568"/>
    <m/>
    <n v="0"/>
    <n v="0"/>
    <n v="6568"/>
    <n v="-4768"/>
    <s v="1. Devisit"/>
    <m/>
    <n v="4768"/>
    <n v="0"/>
    <n v="0"/>
    <x v="0"/>
    <n v="0"/>
    <n v="0"/>
    <s v="1. RKB(Order) tdk di schedule"/>
    <m/>
    <n v="4768"/>
    <n v="0"/>
    <n v="3881"/>
    <n v="18504608"/>
  </r>
  <r>
    <x v="2"/>
    <s v="Agustus"/>
    <s v="RM-RAK-BES-00-0066"/>
    <m/>
    <s v="COLLAR 9.3 X 1.0 X 19"/>
    <n v="0"/>
    <n v="0"/>
    <m/>
    <n v="123"/>
    <n v="123"/>
    <n v="0"/>
    <m/>
    <n v="0"/>
    <n v="0"/>
    <n v="0"/>
    <n v="-123"/>
    <s v="1. Devisit"/>
    <m/>
    <n v="123"/>
    <n v="130"/>
    <n v="130"/>
    <x v="1"/>
    <n v="0"/>
    <n v="0"/>
    <s v="1. RKB(Order) tdk di schedule"/>
    <m/>
    <n v="253"/>
    <n v="1.056910569105691"/>
    <n v="950"/>
    <n v="123500"/>
  </r>
  <r>
    <x v="2"/>
    <s v="Agustus"/>
    <s v="RM-850-BES-00-0010"/>
    <m/>
    <s v="PIN IN SEAT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772.86"/>
    <n v="0"/>
  </r>
  <r>
    <x v="2"/>
    <s v="Agustus"/>
    <s v="RM-850-BES-00-0009"/>
    <m/>
    <s v="PIN IN BACK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94.1"/>
    <n v="0"/>
  </r>
  <r>
    <x v="2"/>
    <s v="Agustus"/>
    <s v="RM-LOT-BES-00-0028"/>
    <m/>
    <s v="PIN LOTUS MEMO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FLO-FAS-00-0003"/>
    <m/>
    <s v="NUT INSERT M5 X 0.8 X 19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799"/>
    <n v="0"/>
  </r>
  <r>
    <x v="2"/>
    <s v="Agustus"/>
    <s v="RM-ECH-000-00-0034"/>
    <m/>
    <s v="NUT INSERT M6 X 1.0 X 1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RAK-FAS-00-0083"/>
    <m/>
    <s v="NUT INSERT M6 X DIA 17 X 20"/>
    <n v="0"/>
    <n v="0"/>
    <m/>
    <n v="1808"/>
    <n v="1808"/>
    <n v="1125"/>
    <m/>
    <n v="0"/>
    <n v="0"/>
    <n v="1125"/>
    <n v="-683"/>
    <s v="1. Devisit"/>
    <m/>
    <n v="683"/>
    <n v="685"/>
    <n v="685"/>
    <x v="1"/>
    <n v="0"/>
    <n v="0"/>
    <s v="1. RKB(Order) tdk di schedule"/>
    <m/>
    <n v="1368"/>
    <n v="1.0029282576866765"/>
    <n v="2600"/>
    <n v="1781000"/>
  </r>
  <r>
    <x v="2"/>
    <s v="Agustus"/>
    <s v="RM-ECH-FAS-00-0076"/>
    <m/>
    <s v="NUT INSERT(TABLE TOP EDU PLS)"/>
    <n v="6930"/>
    <n v="0"/>
    <n v="250"/>
    <n v="1160"/>
    <n v="8340"/>
    <n v="0"/>
    <m/>
    <n v="0"/>
    <n v="0"/>
    <n v="0"/>
    <n v="-8340"/>
    <s v="1. Devisit"/>
    <m/>
    <n v="8340"/>
    <n v="2110"/>
    <n v="2110"/>
    <x v="1"/>
    <n v="0"/>
    <n v="0"/>
    <s v="1. RKB(Order) tdk di schedule"/>
    <m/>
    <n v="10450"/>
    <n v="0.25299760191846521"/>
    <n v="1682"/>
    <n v="3549020"/>
  </r>
  <r>
    <x v="2"/>
    <s v="Agustus"/>
    <s v="RM-CST-PLT-00-0001"/>
    <m/>
    <n v="0"/>
    <n v="0"/>
    <n v="0"/>
    <n v="24"/>
    <n v="0"/>
    <n v="24"/>
    <n v="82"/>
    <m/>
    <n v="0"/>
    <n v="0"/>
    <n v="82"/>
    <n v="58"/>
    <s v="2. Surplus"/>
    <m/>
    <n v="0"/>
    <n v="0"/>
    <n v="58"/>
    <x v="2"/>
    <n v="0"/>
    <n v="0"/>
    <s v="5. None"/>
    <m/>
    <n v="0"/>
    <n v="-1"/>
    <m/>
    <n v="0"/>
  </r>
  <r>
    <x v="2"/>
    <s v="Agustus"/>
    <s v="RM-FRO-BES-00-0001"/>
    <m/>
    <s v="SPACER FRONTY"/>
    <n v="0"/>
    <n v="0"/>
    <m/>
    <n v="655"/>
    <n v="655"/>
    <n v="0"/>
    <m/>
    <n v="0"/>
    <n v="0"/>
    <n v="0"/>
    <n v="-655"/>
    <s v="1. Devisit"/>
    <m/>
    <n v="655"/>
    <n v="1130"/>
    <n v="1130"/>
    <x v="1"/>
    <n v="655"/>
    <n v="655"/>
    <s v="3. RKB di Schedule"/>
    <m/>
    <n v="1785"/>
    <n v="1.7251908396946565"/>
    <n v="4623"/>
    <n v="5223990"/>
  </r>
  <r>
    <x v="2"/>
    <s v="Agustus"/>
    <s v="RM-FIT-BES-00-0019"/>
    <m/>
    <s v="SPACER FITTO FLA"/>
    <n v="0"/>
    <n v="0"/>
    <m/>
    <n v="0"/>
    <n v="0"/>
    <n v="243"/>
    <m/>
    <n v="0"/>
    <n v="0"/>
    <n v="243"/>
    <n v="243"/>
    <s v="2. Surplus"/>
    <m/>
    <n v="0"/>
    <n v="0"/>
    <n v="243"/>
    <x v="3"/>
    <n v="0"/>
    <n v="0"/>
    <s v="5. None"/>
    <m/>
    <n v="0"/>
    <n v="-1"/>
    <n v="3200"/>
    <n v="777600"/>
  </r>
  <r>
    <x v="2"/>
    <s v="Agustus"/>
    <s v="RM-RNY-PIP-00-0011"/>
    <m/>
    <s v="FRAME PARTISI 5000 M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RNY-PIP-00-0010"/>
    <m/>
    <s v="FRAME PARTISI 4500 MM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0"/>
    <n v="0"/>
  </r>
  <r>
    <x v="2"/>
    <s v="Agustus"/>
    <s v="RM-SHO-PIP-00-0099"/>
    <m/>
    <s v="HANDLE T-7012 MEJA GAMBAR"/>
    <n v="0"/>
    <n v="0"/>
    <m/>
    <n v="270"/>
    <n v="270"/>
    <n v="0"/>
    <m/>
    <n v="270"/>
    <n v="0"/>
    <n v="270"/>
    <n v="0"/>
    <s v="3. None"/>
    <m/>
    <n v="0"/>
    <n v="0"/>
    <n v="0"/>
    <x v="2"/>
    <n v="0"/>
    <n v="0"/>
    <s v="5. None"/>
    <m/>
    <n v="0"/>
    <e v="#DIV/0!"/>
    <n v="11200"/>
    <n v="0"/>
  </r>
  <r>
    <x v="2"/>
    <s v="Agustus"/>
    <s v="RM-NSB-FAS-00-0314"/>
    <m/>
    <s v="DANTUKI BOLT K-000002E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173"/>
    <n v="0"/>
  </r>
  <r>
    <x v="2"/>
    <s v="Agustus"/>
    <s v="RM-PAR-BES-00-0016"/>
    <m/>
    <s v="HANGER PARAMOUNT"/>
    <n v="394"/>
    <n v="0"/>
    <m/>
    <n v="0"/>
    <n v="394"/>
    <n v="0"/>
    <m/>
    <n v="0"/>
    <n v="0"/>
    <n v="0"/>
    <n v="-394"/>
    <s v="1. Devisit"/>
    <m/>
    <n v="394"/>
    <n v="0"/>
    <n v="0"/>
    <x v="0"/>
    <n v="0"/>
    <n v="0"/>
    <s v="1. RKB(Order) tdk di schedule"/>
    <m/>
    <n v="394"/>
    <n v="0"/>
    <n v="3352"/>
    <n v="1320688"/>
  </r>
  <r>
    <x v="2"/>
    <s v="Agustus"/>
    <s v="RM-PAR-BES-00-0015"/>
    <m/>
    <s v="HANGER ASSTALL 3 X 330 PARAMOUNT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000"/>
    <n v="0"/>
  </r>
  <r>
    <x v="2"/>
    <s v="Agustus"/>
    <s v="RM-UNI-BES-00-0006"/>
    <m/>
    <s v="HANGER BAG TKG"/>
    <n v="400"/>
    <n v="0"/>
    <m/>
    <n v="0"/>
    <n v="400"/>
    <n v="0"/>
    <m/>
    <n v="0"/>
    <n v="0"/>
    <n v="0"/>
    <n v="-400"/>
    <s v="1. Devisit"/>
    <m/>
    <n v="400"/>
    <n v="0"/>
    <n v="0"/>
    <x v="0"/>
    <n v="400"/>
    <n v="400"/>
    <s v="3. RKB di Schedule"/>
    <m/>
    <n v="400"/>
    <n v="0"/>
    <n v="2903"/>
    <n v="1161200"/>
  </r>
  <r>
    <x v="2"/>
    <s v="Agustus"/>
    <s v="RM-SHI-BES-00-0009"/>
    <m/>
    <s v="PIN ROTARY CENTER SHIRO"/>
    <n v="120"/>
    <n v="20"/>
    <m/>
    <n v="0"/>
    <n v="140"/>
    <n v="350"/>
    <m/>
    <n v="0"/>
    <n v="0"/>
    <n v="350"/>
    <n v="210"/>
    <s v="2. Surplus"/>
    <m/>
    <n v="0"/>
    <n v="0"/>
    <n v="210"/>
    <x v="2"/>
    <n v="0"/>
    <n v="0"/>
    <s v="5. None"/>
    <m/>
    <n v="0"/>
    <n v="-1"/>
    <n v="2400"/>
    <n v="504000"/>
  </r>
  <r>
    <x v="2"/>
    <s v="Agustus"/>
    <s v="RM-NSB-BES-00-0066"/>
    <m/>
    <s v="BEARING K-006009"/>
    <n v="0"/>
    <n v="0"/>
    <m/>
    <n v="0"/>
    <n v="0"/>
    <n v="0"/>
    <m/>
    <n v="0"/>
    <n v="0"/>
    <n v="0"/>
    <n v="0"/>
    <s v="3. None"/>
    <m/>
    <n v="0"/>
    <n v="300"/>
    <n v="300"/>
    <x v="3"/>
    <n v="0"/>
    <n v="0"/>
    <s v="5. None"/>
    <m/>
    <n v="300"/>
    <e v="#DIV/0!"/>
    <n v="3190"/>
    <n v="957000"/>
  </r>
  <r>
    <x v="2"/>
    <s v="Agustus"/>
    <s v="RM-SOF-BES-00-0015"/>
    <m/>
    <s v="BESI ASTAL 8 X 23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417"/>
    <n v="0"/>
  </r>
  <r>
    <x v="2"/>
    <s v="Agustus"/>
    <s v="RM-NSB-FAS-00-0288"/>
    <m/>
    <s v="BOLT HANDLE TIANG INFUS"/>
    <n v="0"/>
    <n v="0"/>
    <m/>
    <n v="80"/>
    <n v="80"/>
    <n v="0"/>
    <m/>
    <n v="0"/>
    <n v="0"/>
    <n v="0"/>
    <n v="-80"/>
    <s v="1. Devisit"/>
    <m/>
    <n v="80"/>
    <n v="80"/>
    <n v="80"/>
    <x v="1"/>
    <n v="80"/>
    <n v="30"/>
    <s v="3. RKB di Schedule"/>
    <m/>
    <n v="160"/>
    <n v="1"/>
    <n v="7951.47"/>
    <n v="636117.6"/>
  </r>
  <r>
    <x v="2"/>
    <s v="Agustus"/>
    <s v="RM-OPT-PLT-00-0051"/>
    <m/>
    <s v="BOTTOM STOPER OPTIMUS"/>
    <n v="50"/>
    <n v="0"/>
    <m/>
    <n v="100"/>
    <n v="150"/>
    <n v="0"/>
    <m/>
    <n v="0"/>
    <n v="0"/>
    <n v="0"/>
    <n v="-150"/>
    <s v="1. Devisit"/>
    <m/>
    <n v="150"/>
    <n v="100"/>
    <n v="100"/>
    <x v="1"/>
    <n v="150"/>
    <n v="150"/>
    <s v="3. RKB di Schedule"/>
    <m/>
    <n v="250"/>
    <n v="0.66666666666666663"/>
    <n v="16868"/>
    <n v="1686800"/>
  </r>
  <r>
    <x v="2"/>
    <s v="Agustus"/>
    <s v="RM-NSB-BES-00-0065"/>
    <m/>
    <s v="WIRE MESH STANDAR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900"/>
    <n v="0"/>
  </r>
  <r>
    <x v="2"/>
    <s v="Agustus"/>
    <s v="RM-NSB-BES-00-0074"/>
    <m/>
    <s v="COLLAR 12.7 K-0065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75"/>
    <n v="0"/>
  </r>
  <r>
    <x v="2"/>
    <s v="Agustus"/>
    <s v="RM-NSB-BES-00-0076"/>
    <m/>
    <s v="COLLAR J-9416327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700"/>
    <n v="0"/>
  </r>
  <r>
    <x v="2"/>
    <s v="Agustus"/>
    <s v="RM-NSB-BES-00-0077"/>
    <m/>
    <s v="CRANK UNIT (METAL) F-030500"/>
    <n v="0"/>
    <n v="0"/>
    <m/>
    <n v="0"/>
    <n v="0"/>
    <n v="0"/>
    <m/>
    <n v="0"/>
    <n v="0"/>
    <n v="0"/>
    <n v="0"/>
    <s v="3. None"/>
    <m/>
    <n v="0"/>
    <n v="10"/>
    <n v="10"/>
    <x v="3"/>
    <n v="0"/>
    <n v="0"/>
    <s v="5. None"/>
    <m/>
    <n v="10"/>
    <e v="#DIV/0!"/>
    <n v="195312"/>
    <n v="1953120"/>
  </r>
  <r>
    <x v="2"/>
    <s v="Agustus"/>
    <s v="RM-NSB-PLS-00-0365"/>
    <m/>
    <s v="CYLINDER SHAFT C-078545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459"/>
    <n v="0"/>
  </r>
  <r>
    <x v="2"/>
    <s v="Agustus"/>
    <s v="RM-NSB-FAS-00-0310"/>
    <m/>
    <s v="DANTUKI BOLT K-000001"/>
    <n v="0"/>
    <n v="0"/>
    <m/>
    <n v="0"/>
    <n v="0"/>
    <n v="0"/>
    <m/>
    <n v="0"/>
    <n v="0"/>
    <n v="0"/>
    <n v="0"/>
    <s v="3. None"/>
    <m/>
    <n v="0"/>
    <n v="100"/>
    <n v="100"/>
    <x v="3"/>
    <n v="0"/>
    <n v="0"/>
    <s v="5. None"/>
    <m/>
    <n v="100"/>
    <e v="#DIV/0!"/>
    <n v="3387.99"/>
    <n v="338799"/>
  </r>
  <r>
    <x v="2"/>
    <s v="Agustus"/>
    <s v="RM-NSB-FAS-00-0319"/>
    <m/>
    <s v="DANTUKI BOLT K-000019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152.84"/>
    <n v="0"/>
  </r>
  <r>
    <x v="2"/>
    <s v="Agustus"/>
    <s v="RM-NSB-PLS-00-0367"/>
    <m/>
    <s v="DRAWER STICK COVER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600"/>
    <n v="0"/>
  </r>
  <r>
    <x v="2"/>
    <s v="Agustus"/>
    <s v="RM-PUS-PIP-00-0005"/>
    <m/>
    <s v="FRAME ICU/WARD BED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300000"/>
    <n v="0"/>
  </r>
  <r>
    <x v="2"/>
    <s v="Agustus"/>
    <s v="RM-NSB-BES-00-0081"/>
    <m/>
    <s v="HANDLE AXIS J-9416311"/>
    <n v="0"/>
    <n v="0"/>
    <m/>
    <n v="226"/>
    <n v="226"/>
    <n v="0"/>
    <m/>
    <n v="0"/>
    <n v="0"/>
    <n v="0"/>
    <n v="-226"/>
    <s v="1. Devisit"/>
    <m/>
    <n v="226"/>
    <n v="226"/>
    <n v="226"/>
    <x v="1"/>
    <n v="226"/>
    <n v="116"/>
    <s v="3. RKB di Schedule"/>
    <m/>
    <n v="452"/>
    <n v="1"/>
    <n v="4043"/>
    <n v="913718"/>
  </r>
  <r>
    <x v="2"/>
    <s v="Agustus"/>
    <s v="RM-NSB-BES-00-0082"/>
    <m/>
    <s v="HANDLE L1 K-301009-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801.26"/>
    <n v="0"/>
  </r>
  <r>
    <x v="2"/>
    <s v="Agustus"/>
    <s v="RM-NSB-BES-00-0083"/>
    <m/>
    <s v="HANDLE R2 K-301009-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704.1499999999996"/>
    <n v="0"/>
  </r>
  <r>
    <x v="2"/>
    <s v="Agustus"/>
    <s v="RM-NSB-BES-00-0043"/>
    <m/>
    <s v="HANGER BED SIDE CABINET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024"/>
    <n v="0"/>
  </r>
  <r>
    <x v="2"/>
    <s v="Agustus"/>
    <s v="RM-ROH-BES-00-0048"/>
    <m/>
    <s v="HANGER ROHTO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6000"/>
    <n v="0"/>
  </r>
  <r>
    <x v="2"/>
    <s v="Agustus"/>
    <s v="RM-NSB-BES-00-0046"/>
    <m/>
    <s v="HANGER TIANG INFUS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668"/>
    <n v="0"/>
  </r>
  <r>
    <x v="2"/>
    <s v="Agustus"/>
    <s v="RM-NSB-BES-00-0085"/>
    <m/>
    <s v="HARNES BAR H-210103"/>
    <n v="0"/>
    <n v="0"/>
    <m/>
    <n v="0"/>
    <n v="0"/>
    <n v="0"/>
    <m/>
    <n v="0"/>
    <n v="0"/>
    <n v="0"/>
    <n v="0"/>
    <s v="3. None"/>
    <m/>
    <n v="0"/>
    <n v="10"/>
    <n v="10"/>
    <x v="3"/>
    <n v="0"/>
    <n v="0"/>
    <s v="5. None"/>
    <m/>
    <n v="10"/>
    <e v="#DIV/0!"/>
    <n v="2068"/>
    <n v="20680"/>
  </r>
  <r>
    <x v="2"/>
    <s v="Agustus"/>
    <s v="RM-NSB-BES-00-0087"/>
    <m/>
    <s v="HOLDER C-07854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419"/>
    <n v="0"/>
  </r>
  <r>
    <x v="2"/>
    <s v="Agustus"/>
    <s v="RM-NSB-BES-00-0089"/>
    <m/>
    <s v="MAT GUARD K-3010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546"/>
    <n v="0"/>
  </r>
  <r>
    <x v="2"/>
    <s v="Agustus"/>
    <s v="RM-NSB-BES-00-0091"/>
    <m/>
    <s v="NUT FOR CASTER K-003004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9849"/>
    <n v="0"/>
  </r>
  <r>
    <x v="2"/>
    <s v="Agustus"/>
    <s v="RM-NSB-FAS-00-0266"/>
    <m/>
    <s v="NUT J-9416326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823"/>
    <n v="0"/>
  </r>
  <r>
    <x v="2"/>
    <s v="Agustus"/>
    <s v="RM-NSB-BES-00-0092"/>
    <m/>
    <s v="NUT TIANG INFUS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6955.04"/>
    <n v="0"/>
  </r>
  <r>
    <x v="2"/>
    <s v="Agustus"/>
    <s v="RM-NSB-BES-00-0094"/>
    <m/>
    <s v="PIN A K-005020-A VERSENG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447"/>
    <n v="0"/>
  </r>
  <r>
    <x v="2"/>
    <s v="Agustus"/>
    <s v="RM-NSB-BES-00-0099"/>
    <m/>
    <s v="PIN C K-005004-C"/>
    <n v="0"/>
    <n v="0"/>
    <m/>
    <n v="0"/>
    <n v="0"/>
    <n v="0"/>
    <m/>
    <n v="0"/>
    <n v="0"/>
    <n v="0"/>
    <n v="0"/>
    <s v="3. None"/>
    <m/>
    <n v="0"/>
    <n v="117"/>
    <n v="117"/>
    <x v="3"/>
    <n v="0"/>
    <n v="0"/>
    <s v="5. None"/>
    <m/>
    <n v="117"/>
    <e v="#DIV/0!"/>
    <n v="3400"/>
    <n v="397800"/>
  </r>
  <r>
    <x v="2"/>
    <s v="Agustus"/>
    <s v="RM-NSB-BES-00-0100"/>
    <m/>
    <s v="PIN D K-005019-D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177"/>
    <n v="0"/>
  </r>
  <r>
    <x v="2"/>
    <s v="Agustus"/>
    <s v="RM-NSB-BES-00-0107"/>
    <m/>
    <s v="PIN K-005016"/>
    <n v="104"/>
    <n v="0"/>
    <m/>
    <n v="0"/>
    <n v="104"/>
    <n v="0"/>
    <m/>
    <n v="0"/>
    <n v="0"/>
    <n v="0"/>
    <n v="-104"/>
    <s v="1. Devisit"/>
    <m/>
    <n v="0"/>
    <n v="0"/>
    <n v="-104"/>
    <x v="4"/>
    <n v="0"/>
    <n v="0"/>
    <s v="5. None"/>
    <m/>
    <n v="0"/>
    <n v="-1"/>
    <n v="1916.78"/>
    <n v="-199345.12"/>
  </r>
  <r>
    <x v="2"/>
    <s v="Agustus"/>
    <s v="RM-NSB-PLS-00-0395"/>
    <m/>
    <s v="RESIN WASHER K-506002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600"/>
    <n v="0"/>
  </r>
  <r>
    <x v="2"/>
    <s v="Agustus"/>
    <s v="RM-DFY-000-00-0029"/>
    <m/>
    <s v="ROUND BAR DF-6500 (TANPA LUBANG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400"/>
    <n v="0"/>
  </r>
  <r>
    <x v="2"/>
    <s v="Agustus"/>
    <s v="RM-DFY-000-00-0030"/>
    <m/>
    <s v="ROUND BAR DF-7500 (ADA LUBANG)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5280"/>
    <n v="0"/>
  </r>
  <r>
    <x v="2"/>
    <s v="Agustus"/>
    <s v="RM-NSB-FAS-00-0376"/>
    <m/>
    <s v="SCREW (KANAN) DIA 20 X 33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39421"/>
    <n v="0"/>
  </r>
  <r>
    <x v="2"/>
    <s v="Agustus"/>
    <s v="RM-NSB-BES-00-0108"/>
    <m/>
    <s v="SCREW A(KIRI) K-000020 A"/>
    <n v="0"/>
    <n v="0"/>
    <m/>
    <n v="254"/>
    <n v="254"/>
    <n v="0"/>
    <m/>
    <n v="0"/>
    <n v="0"/>
    <n v="0"/>
    <n v="-254"/>
    <s v="1. Devisit"/>
    <m/>
    <n v="254"/>
    <n v="254"/>
    <n v="254"/>
    <x v="1"/>
    <n v="254"/>
    <n v="82"/>
    <s v="3. RKB di Schedule"/>
    <m/>
    <n v="508"/>
    <n v="1"/>
    <n v="60000"/>
    <n v="15240000"/>
  </r>
  <r>
    <x v="2"/>
    <s v="Agustus"/>
    <s v="RM-NSB-BES-00-0109"/>
    <m/>
    <s v="SCREW B(KANAN) K-000020 B"/>
    <n v="0"/>
    <n v="0"/>
    <m/>
    <n v="0"/>
    <n v="0"/>
    <n v="0"/>
    <m/>
    <n v="0"/>
    <n v="0"/>
    <n v="0"/>
    <n v="0"/>
    <s v="3. None"/>
    <m/>
    <n v="0"/>
    <n v="75"/>
    <n v="75"/>
    <x v="3"/>
    <n v="0"/>
    <n v="0"/>
    <s v="5. None"/>
    <m/>
    <n v="75"/>
    <e v="#DIV/0!"/>
    <n v="29222.3"/>
    <n v="2191672.5"/>
  </r>
  <r>
    <x v="2"/>
    <s v="Agustus"/>
    <s v="RM-NSB-BES-00-0110"/>
    <m/>
    <s v="SLIDE AXIS J-9416308"/>
    <n v="142"/>
    <n v="0"/>
    <m/>
    <n v="0"/>
    <n v="142"/>
    <n v="0"/>
    <m/>
    <n v="0"/>
    <n v="0"/>
    <n v="0"/>
    <n v="-142"/>
    <s v="1. Devisit"/>
    <m/>
    <n v="142"/>
    <n v="0"/>
    <n v="0"/>
    <x v="0"/>
    <n v="142"/>
    <n v="142"/>
    <s v="3. RKB di Schedule"/>
    <m/>
    <n v="142"/>
    <n v="0"/>
    <n v="15528"/>
    <n v="2204976"/>
  </r>
  <r>
    <x v="2"/>
    <s v="Agustus"/>
    <s v="RM-NSB-PLS-00-0402"/>
    <m/>
    <s v="SPACER J-9416306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200"/>
    <n v="0"/>
  </r>
  <r>
    <x v="2"/>
    <s v="Agustus"/>
    <s v="RM-NSB-BES-00-0111"/>
    <m/>
    <s v="STOPER COLLAR K-00601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000"/>
    <n v="0"/>
  </r>
  <r>
    <x v="2"/>
    <s v="Agustus"/>
    <s v="FG-TRO-OTH-SD-0002"/>
    <m/>
    <s v="TROLLEY TM-02"/>
    <n v="3"/>
    <n v="0"/>
    <m/>
    <n v="0"/>
    <n v="3"/>
    <n v="0"/>
    <m/>
    <n v="0"/>
    <n v="0"/>
    <n v="0"/>
    <n v="-3"/>
    <s v="1. Devisit"/>
    <m/>
    <n v="3"/>
    <n v="0"/>
    <n v="0"/>
    <x v="0"/>
    <n v="3"/>
    <n v="3"/>
    <s v="3. RKB di Schedule"/>
    <m/>
    <n v="3"/>
    <n v="0"/>
    <n v="858974"/>
    <n v="2576922"/>
  </r>
  <r>
    <x v="2"/>
    <s v="Agustus"/>
    <s v="RM-TRO-000-00-0014"/>
    <m/>
    <s v="TROLEY TM-01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812531"/>
    <n v="0"/>
  </r>
  <r>
    <x v="2"/>
    <s v="Agustus"/>
    <s v="SF-AYU-I06-PC-0006"/>
    <m/>
    <s v="FRAME AYUMI CHAIR 6 FP IVORY"/>
    <n v="2500"/>
    <n v="0"/>
    <m/>
    <n v="0"/>
    <n v="2500"/>
    <n v="0"/>
    <m/>
    <n v="0"/>
    <n v="0"/>
    <n v="0"/>
    <n v="-2500"/>
    <s v="1. Devisit"/>
    <m/>
    <n v="2500"/>
    <n v="0"/>
    <n v="0"/>
    <x v="0"/>
    <n v="500"/>
    <n v="450"/>
    <s v="3. RKB di Schedule"/>
    <m/>
    <n v="2500"/>
    <n v="0"/>
    <n v="172176.26"/>
    <n v="430440650"/>
  </r>
  <r>
    <x v="2"/>
    <s v="Agustus"/>
    <s v="RM-ECH-ICT-SC-0010"/>
    <m/>
    <s v="PIPA 15.9 X 1.2 X 330"/>
    <n v="0"/>
    <n v="5"/>
    <n v="10"/>
    <n v="158"/>
    <n v="173"/>
    <n v="0"/>
    <m/>
    <n v="0"/>
    <n v="0"/>
    <n v="0"/>
    <n v="-173"/>
    <s v="1. Devisit"/>
    <m/>
    <n v="173"/>
    <n v="0"/>
    <n v="0"/>
    <x v="0"/>
    <n v="173"/>
    <n v="0"/>
    <s v="3. RKB di Schedule"/>
    <m/>
    <n v="173"/>
    <n v="0"/>
    <n v="3060.83"/>
    <n v="529523.59"/>
  </r>
  <r>
    <x v="3"/>
    <s v="Agustus"/>
    <s v="RM-ROL-ICT-SC-0011"/>
    <m/>
    <s v="INSERT PLATE ROLAND KW0"/>
    <n v="12544"/>
    <n v="0"/>
    <n v="1000"/>
    <n v="0"/>
    <n v="13544"/>
    <n v="0"/>
    <m/>
    <n v="14000"/>
    <n v="5814"/>
    <n v="19814"/>
    <n v="6270"/>
    <s v="2. Surplus"/>
    <m/>
    <n v="0"/>
    <n v="0"/>
    <n v="6270"/>
    <x v="2"/>
    <n v="0"/>
    <n v="0"/>
    <s v="5. None"/>
    <m/>
    <n v="0"/>
    <n v="-1"/>
    <n v="2354.1999999999998"/>
    <n v="14760833.999999998"/>
  </r>
  <r>
    <x v="3"/>
    <s v="Agustus"/>
    <s v="RM-KAW-ICT-SC-0007"/>
    <m/>
    <s v="INSERT PLATE KAWAI 101/151 WS KW0"/>
    <m/>
    <n v="0"/>
    <m/>
    <n v="0"/>
    <n v="0"/>
    <n v="0"/>
    <m/>
    <n v="0"/>
    <n v="0"/>
    <n v="0"/>
    <n v="0"/>
    <s v="3. None"/>
    <m/>
    <n v="0"/>
    <n v="4200"/>
    <n v="4200"/>
    <x v="3"/>
    <n v="0"/>
    <n v="0"/>
    <s v="5. None"/>
    <m/>
    <n v="4200"/>
    <e v="#DIV/0!"/>
    <n v="1083"/>
    <n v="4548600"/>
  </r>
  <r>
    <x v="3"/>
    <s v="Agustus"/>
    <s v="RM-KAW-ICT-SC-0005"/>
    <m/>
    <s v="HINGE COMPL-1 WB-35 KW0"/>
    <n v="5000"/>
    <n v="0"/>
    <n v="200"/>
    <n v="0"/>
    <n v="5200"/>
    <n v="300"/>
    <m/>
    <n v="0"/>
    <n v="597"/>
    <n v="897"/>
    <n v="-4303"/>
    <s v="1. Devisit"/>
    <m/>
    <n v="4303"/>
    <n v="5530"/>
    <n v="5530"/>
    <x v="1"/>
    <n v="4303"/>
    <n v="2011"/>
    <s v="3. RKB di Schedule"/>
    <m/>
    <n v="9833"/>
    <n v="1.2851498954217988"/>
    <n v="10146.290000000001"/>
    <n v="56108983.700000003"/>
  </r>
  <r>
    <x v="3"/>
    <s v="Agustus"/>
    <s v="RM-KAW-ICT-SC-0006"/>
    <m/>
    <s v="HINGE COMPL-2 WB-35 KW0"/>
    <n v="5000"/>
    <n v="0"/>
    <n v="200"/>
    <n v="0"/>
    <n v="5200"/>
    <n v="300"/>
    <m/>
    <n v="0"/>
    <n v="597"/>
    <n v="897"/>
    <n v="-4303"/>
    <s v="1. Devisit"/>
    <m/>
    <n v="4303"/>
    <n v="6053"/>
    <n v="6053"/>
    <x v="1"/>
    <n v="4303"/>
    <n v="3379"/>
    <s v="3. RKB di Schedule"/>
    <m/>
    <n v="10356"/>
    <n v="1.4066930048803161"/>
    <n v="7596.27"/>
    <n v="45980222.310000002"/>
  </r>
  <r>
    <x v="3"/>
    <s v="Agustus"/>
    <s v="RM-ROL-BES-00-0052"/>
    <m/>
    <s v="JOINT ASTAL 1 ROLAND"/>
    <n v="5000"/>
    <n v="0"/>
    <n v="200"/>
    <n v="0"/>
    <n v="5200"/>
    <n v="300"/>
    <m/>
    <n v="0"/>
    <n v="597"/>
    <n v="897"/>
    <n v="-4303"/>
    <s v="1. Devisit"/>
    <m/>
    <n v="4303"/>
    <n v="6294"/>
    <n v="6294"/>
    <x v="1"/>
    <n v="4303"/>
    <n v="2011"/>
    <s v="3. RKB di Schedule"/>
    <m/>
    <n v="10597"/>
    <n v="1.4627004415524052"/>
    <n v="3499"/>
    <n v="22022706"/>
  </r>
  <r>
    <x v="3"/>
    <s v="Agustus"/>
    <s v="RM-ROL-BES-00-0053"/>
    <m/>
    <s v="JOINT ASTAL 2 ROLAND"/>
    <n v="5000"/>
    <n v="0"/>
    <n v="200"/>
    <n v="0"/>
    <n v="5200"/>
    <n v="300"/>
    <m/>
    <n v="0"/>
    <n v="597"/>
    <n v="897"/>
    <n v="-4303"/>
    <s v="1. Devisit"/>
    <m/>
    <n v="4303"/>
    <n v="6051"/>
    <n v="6051"/>
    <x v="1"/>
    <n v="4303"/>
    <n v="3379"/>
    <s v="3. RKB di Schedule"/>
    <m/>
    <n v="10354"/>
    <n v="1.4062282128747385"/>
    <n v="3249"/>
    <n v="19659699"/>
  </r>
  <r>
    <x v="3"/>
    <s v="Agustus"/>
    <s v="RM-ROL-ICT-SC-0001"/>
    <m/>
    <s v="CENTER BRACKET - L COMPLE ROLAND KW0"/>
    <n v="2500"/>
    <n v="0"/>
    <n v="100"/>
    <n v="0"/>
    <n v="2600"/>
    <n v="150"/>
    <m/>
    <n v="0"/>
    <n v="400"/>
    <n v="550"/>
    <n v="-2050"/>
    <s v="1. Devisit"/>
    <m/>
    <n v="2050"/>
    <n v="1187"/>
    <n v="1187"/>
    <x v="1"/>
    <n v="2050"/>
    <n v="774"/>
    <s v="3. RKB di Schedule"/>
    <m/>
    <n v="3237"/>
    <n v="0.5790243902439024"/>
    <n v="11770.98"/>
    <n v="13972153.26"/>
  </r>
  <r>
    <x v="3"/>
    <s v="Agustus"/>
    <s v="RM-ROL-ICT-SC-0002"/>
    <m/>
    <s v="CENTER BRACKET - R COMPLE ROLAND KW0"/>
    <n v="2500"/>
    <n v="0"/>
    <n v="100"/>
    <n v="0"/>
    <n v="2600"/>
    <n v="150"/>
    <m/>
    <n v="0"/>
    <n v="400"/>
    <n v="550"/>
    <n v="-2050"/>
    <s v="1. Devisit"/>
    <m/>
    <n v="2050"/>
    <n v="1896"/>
    <n v="1896"/>
    <x v="1"/>
    <n v="2050"/>
    <n v="743"/>
    <s v="3. RKB di Schedule"/>
    <m/>
    <n v="3946"/>
    <n v="0.92487804878048785"/>
    <n v="12575.13"/>
    <n v="23842446.479999997"/>
  </r>
  <r>
    <x v="3"/>
    <s v="Agustus"/>
    <s v="SF-ROL-IOT-SC-0002"/>
    <m/>
    <s v="CENTER BRACKET - R COMPLE ROLAND EDP"/>
    <m/>
    <n v="0"/>
    <m/>
    <n v="0"/>
    <n v="0"/>
    <n v="0"/>
    <m/>
    <n v="1907"/>
    <n v="0"/>
    <n v="1907"/>
    <n v="1907"/>
    <s v="2. Surplus"/>
    <m/>
    <n v="0"/>
    <n v="0"/>
    <n v="1907"/>
    <x v="3"/>
    <n v="0"/>
    <n v="0"/>
    <s v="5. None"/>
    <m/>
    <n v="0"/>
    <n v="-1"/>
    <n v="13603.58"/>
    <n v="25942027.059999999"/>
  </r>
  <r>
    <x v="3"/>
    <s v="Agustus"/>
    <s v="SF-ROL-IOT-SC-0001"/>
    <m/>
    <s v="CENTER BRACKET - L COMPLE ROLAND EDP"/>
    <m/>
    <n v="0"/>
    <m/>
    <n v="0"/>
    <n v="0"/>
    <n v="0"/>
    <m/>
    <n v="1593"/>
    <n v="0"/>
    <n v="1593"/>
    <n v="1593"/>
    <s v="2. Surplus"/>
    <m/>
    <n v="0"/>
    <n v="0"/>
    <n v="1593"/>
    <x v="3"/>
    <n v="0"/>
    <n v="0"/>
    <s v="5. None"/>
    <m/>
    <n v="0"/>
    <n v="-1"/>
    <n v="13862.21"/>
    <n v="22082500.529999997"/>
  </r>
  <r>
    <x v="3"/>
    <s v="Agustus"/>
    <s v="SF-KAW-IOT-SC-0003"/>
    <m/>
    <s v="HINGE-1 ASSY  WB-35 EDP"/>
    <m/>
    <n v="0"/>
    <m/>
    <n v="0"/>
    <n v="0"/>
    <n v="0"/>
    <m/>
    <n v="3105"/>
    <n v="0"/>
    <n v="3105"/>
    <n v="3105"/>
    <s v="2. Surplus"/>
    <m/>
    <n v="0"/>
    <n v="200"/>
    <n v="3305"/>
    <x v="3"/>
    <n v="0"/>
    <n v="0"/>
    <s v="5. None"/>
    <m/>
    <n v="200"/>
    <n v="-0.93558776167471824"/>
    <n v="11064.37"/>
    <n v="36567742.850000001"/>
  </r>
  <r>
    <x v="3"/>
    <s v="Agustus"/>
    <s v="SF-KAW-IOT-SC-0004"/>
    <m/>
    <s v="HINGE-2 ASSY  WB-35 EDP"/>
    <m/>
    <n v="0"/>
    <m/>
    <n v="0"/>
    <n v="0"/>
    <n v="0"/>
    <m/>
    <n v="1171"/>
    <n v="0"/>
    <n v="1171"/>
    <n v="1171"/>
    <s v="2. Surplus"/>
    <m/>
    <n v="0"/>
    <n v="200"/>
    <n v="1371"/>
    <x v="3"/>
    <n v="0"/>
    <n v="0"/>
    <s v="5. None"/>
    <m/>
    <n v="200"/>
    <n v="-0.82920580700256197"/>
    <n v="7537.41"/>
    <n v="10333789.109999999"/>
  </r>
  <r>
    <x v="3"/>
    <s v="Agustus"/>
    <s v="RM-KAW-PLT-00-0055"/>
    <m/>
    <s v="INSERT PLATE ROLAND EDP"/>
    <n v="1000"/>
    <n v="5000"/>
    <m/>
    <n v="0"/>
    <n v="6000"/>
    <n v="0"/>
    <m/>
    <n v="0"/>
    <n v="0"/>
    <n v="0"/>
    <n v="-6000"/>
    <s v="1. Devisit"/>
    <m/>
    <n v="6000"/>
    <n v="0"/>
    <n v="0"/>
    <x v="0"/>
    <n v="1000"/>
    <n v="0"/>
    <s v="3. RKB di Schedule"/>
    <m/>
    <n v="6000"/>
    <n v="0"/>
    <n v="2698.04"/>
    <n v="16188240"/>
  </r>
  <r>
    <x v="3"/>
    <s v="Agustus"/>
    <s v="RM-KAW-PLT-00-0056"/>
    <m/>
    <s v="INSERT PLATE KAWAI 101/151 WS EDP"/>
    <n v="1000"/>
    <n v="0"/>
    <m/>
    <n v="0"/>
    <n v="1000"/>
    <n v="0"/>
    <m/>
    <n v="0"/>
    <n v="0"/>
    <n v="0"/>
    <n v="-1000"/>
    <s v="1. Devisit"/>
    <m/>
    <n v="1000"/>
    <n v="0"/>
    <n v="0"/>
    <x v="0"/>
    <n v="1000"/>
    <n v="1000"/>
    <s v="3. RKB di Schedule"/>
    <m/>
    <n v="1000"/>
    <n v="0"/>
    <n v="4214.8999999999996"/>
    <n v="4214900"/>
  </r>
  <r>
    <x v="3"/>
    <s v="Agustus"/>
    <s v="RM-RAK-ICT-SC-0005"/>
    <m/>
    <s v="JOINT PLATE 1190"/>
    <n v="22"/>
    <n v="0"/>
    <n v="50"/>
    <n v="252"/>
    <n v="324"/>
    <n v="314"/>
    <m/>
    <n v="0"/>
    <n v="0"/>
    <n v="314"/>
    <n v="-10"/>
    <s v="1. Devisit"/>
    <m/>
    <n v="10"/>
    <n v="60"/>
    <n v="60"/>
    <x v="1"/>
    <n v="10"/>
    <n v="0"/>
    <s v="3. RKB di Schedule"/>
    <m/>
    <n v="70"/>
    <n v="6"/>
    <n v="2080.1"/>
    <n v="124806"/>
  </r>
  <r>
    <x v="3"/>
    <s v="Agustus"/>
    <s v="RM-KUM-ICT-SC-0014"/>
    <m/>
    <s v="JOINT FRAME KUMI MD KW1"/>
    <n v="238"/>
    <n v="0"/>
    <n v="14"/>
    <n v="0"/>
    <n v="252"/>
    <n v="0"/>
    <m/>
    <n v="0"/>
    <n v="0"/>
    <n v="0"/>
    <n v="-252"/>
    <s v="1. Devisit"/>
    <m/>
    <n v="252"/>
    <n v="365"/>
    <n v="365"/>
    <x v="1"/>
    <n v="2525"/>
    <n v="0"/>
    <s v="3. RKB di Schedule"/>
    <m/>
    <n v="617"/>
    <n v="1.4484126984126984"/>
    <n v="124513.26"/>
    <n v="45447339.899999999"/>
  </r>
  <r>
    <x v="3"/>
    <s v="Agustus"/>
    <s v="RM-KUM-ICT-SC-0013"/>
    <m/>
    <s v="JOINT FRAME KUMI ED KW1"/>
    <n v="12"/>
    <n v="0"/>
    <n v="3"/>
    <n v="0"/>
    <n v="15"/>
    <n v="0"/>
    <m/>
    <n v="0"/>
    <n v="0"/>
    <n v="0"/>
    <n v="-15"/>
    <s v="1. Devisit"/>
    <m/>
    <n v="15"/>
    <n v="15"/>
    <n v="15"/>
    <x v="1"/>
    <n v="15"/>
    <n v="25"/>
    <s v="3. RKB di Schedule"/>
    <m/>
    <n v="30"/>
    <n v="1"/>
    <n v="100773.69"/>
    <n v="1511605.35"/>
  </r>
  <r>
    <x v="3"/>
    <s v="Agustus"/>
    <s v="RM-OFF-ICT-SC-0003"/>
    <m/>
    <s v="LEG FRAME ASSY KUMI ED/MD/SD - R KW"/>
    <n v="807"/>
    <n v="48"/>
    <n v="100"/>
    <n v="106"/>
    <n v="1061"/>
    <n v="0"/>
    <m/>
    <n v="198"/>
    <n v="0"/>
    <n v="198"/>
    <n v="-863"/>
    <s v="1. Devisit"/>
    <m/>
    <n v="863"/>
    <n v="618"/>
    <n v="618"/>
    <x v="1"/>
    <n v="863"/>
    <n v="458"/>
    <s v="3. RKB di Schedule"/>
    <m/>
    <n v="1481"/>
    <n v="0.71610660486674393"/>
    <n v="375279.23"/>
    <n v="231922564.13999999"/>
  </r>
  <r>
    <x v="3"/>
    <s v="Agustus"/>
    <s v="RM-OFF-ICT-SC-0002"/>
    <m/>
    <s v="LEG FRAME ASSY KUMI ED/MD/SD - L KW"/>
    <n v="807"/>
    <n v="48"/>
    <n v="100"/>
    <n v="106"/>
    <n v="1061"/>
    <n v="0"/>
    <m/>
    <n v="243"/>
    <n v="0"/>
    <n v="243"/>
    <n v="-818"/>
    <s v="1. Devisit"/>
    <m/>
    <n v="818"/>
    <n v="606"/>
    <n v="606"/>
    <x v="1"/>
    <n v="818"/>
    <n v="437"/>
    <s v="3. RKB di Schedule"/>
    <m/>
    <n v="1424"/>
    <n v="0.74083129584352081"/>
    <n v="76029.100000000006"/>
    <n v="46073634.600000001"/>
  </r>
  <r>
    <x v="3"/>
    <s v="Agustus"/>
    <s v="RM-KUM-ICT-SC-0004"/>
    <m/>
    <s v="LEG FRAME ASSY SIDE KUMI ED KW"/>
    <n v="765"/>
    <n v="0"/>
    <n v="50"/>
    <n v="6"/>
    <n v="821"/>
    <n v="0"/>
    <m/>
    <n v="0"/>
    <n v="0"/>
    <n v="0"/>
    <n v="-821"/>
    <s v="1. Devisit"/>
    <m/>
    <n v="821"/>
    <n v="46"/>
    <n v="46"/>
    <x v="1"/>
    <n v="0"/>
    <n v="11"/>
    <s v="1. RKB(Order) tdk di schedule"/>
    <m/>
    <n v="867"/>
    <n v="5.6029232643118147E-2"/>
    <n v="130946.99"/>
    <n v="6023561.54"/>
  </r>
  <r>
    <x v="3"/>
    <s v="Agustus"/>
    <s v="RM-NSB-PIP-00-0093"/>
    <m/>
    <s v="PIPA 12 X 23 F-021200-2"/>
    <n v="26"/>
    <n v="0"/>
    <m/>
    <n v="0"/>
    <n v="26"/>
    <n v="0"/>
    <m/>
    <n v="0"/>
    <n v="0"/>
    <n v="0"/>
    <n v="-26"/>
    <s v="1. Devisit"/>
    <m/>
    <n v="26"/>
    <n v="0"/>
    <n v="0"/>
    <x v="0"/>
    <n v="26"/>
    <n v="0"/>
    <s v="3. RKB di Schedule"/>
    <m/>
    <n v="26"/>
    <n v="0"/>
    <n v="1366"/>
    <n v="35516"/>
  </r>
  <r>
    <x v="3"/>
    <s v="Agustus"/>
    <s v="SF-PAR-IPC-SC-0003"/>
    <m/>
    <s v="JOINT PIPE 25 TABLE PARAMOUNT FP IVORY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10017.959999999999"/>
    <n v="0"/>
  </r>
  <r>
    <x v="3"/>
    <s v="Agustus"/>
    <s v="SF-NSB-ICT-SC-0020"/>
    <m/>
    <s v="ANGLE PLATE A 101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4369.2700000000004"/>
    <n v="0"/>
  </r>
  <r>
    <x v="3"/>
    <s v="Agustus"/>
    <s v="SF-NSB-ICT-SC-0021"/>
    <m/>
    <s v="ANGLE PLATE B 1010"/>
    <n v="0"/>
    <n v="0"/>
    <m/>
    <n v="0"/>
    <n v="0"/>
    <n v="0"/>
    <m/>
    <n v="0"/>
    <n v="0"/>
    <n v="0"/>
    <n v="0"/>
    <s v="3. None"/>
    <m/>
    <n v="0"/>
    <n v="0"/>
    <n v="0"/>
    <x v="3"/>
    <n v="0"/>
    <n v="0"/>
    <s v="5. None"/>
    <m/>
    <n v="0"/>
    <e v="#DIV/0!"/>
    <n v="2575.56"/>
    <n v="0"/>
  </r>
  <r>
    <x v="3"/>
    <s v="Agustus"/>
    <s v="SF-MAN-ICT-SC-0002"/>
    <m/>
    <s v="LEG ASSY MANABU AH CHAIR KW 1"/>
    <n v="0"/>
    <n v="269"/>
    <m/>
    <n v="0"/>
    <n v="269"/>
    <n v="0"/>
    <m/>
    <n v="0"/>
    <n v="0"/>
    <n v="0"/>
    <n v="-269"/>
    <s v="1. Devisit"/>
    <m/>
    <n v="269"/>
    <n v="1253"/>
    <n v="1253"/>
    <x v="1"/>
    <n v="0"/>
    <n v="0"/>
    <s v="1. RKB(Order) tdk di schedule"/>
    <m/>
    <n v="1522"/>
    <n v="4.6579925650557623"/>
    <n v="53783.06"/>
    <n v="67390174.179999992"/>
  </r>
  <r>
    <x v="3"/>
    <s v="Agustus"/>
    <s v="SF-MAN-ICT-SC-0001"/>
    <m/>
    <s v="LEG MANABU AH-01 DESK KW0"/>
    <m/>
    <n v="0"/>
    <m/>
    <n v="0"/>
    <n v="0"/>
    <n v="0"/>
    <m/>
    <n v="0"/>
    <n v="0"/>
    <n v="0"/>
    <n v="0"/>
    <s v="3. None"/>
    <m/>
    <n v="0"/>
    <n v="540"/>
    <n v="540"/>
    <x v="3"/>
    <n v="0"/>
    <n v="0"/>
    <s v="5. None"/>
    <m/>
    <n v="540"/>
    <e v="#DIV/0!"/>
    <n v="78294.61"/>
    <n v="42279089.399999999"/>
  </r>
  <r>
    <x v="3"/>
    <s v="Agustus"/>
    <s v="RM-PAR-ICT-SC-0001"/>
    <m/>
    <s v="JOINT PIPE CHAIR PARAMOUNT KW1"/>
    <n v="2500"/>
    <n v="0"/>
    <m/>
    <n v="2265"/>
    <n v="4765"/>
    <n v="0"/>
    <m/>
    <n v="0"/>
    <n v="0"/>
    <n v="0"/>
    <n v="-4765"/>
    <s v="1. Devisit"/>
    <m/>
    <n v="4765"/>
    <n v="2265"/>
    <n v="2265"/>
    <x v="1"/>
    <n v="4765"/>
    <n v="3051"/>
    <s v="3. RKB di Schedule"/>
    <m/>
    <n v="7030"/>
    <n v="0.47534102833158448"/>
    <n v="10598.6"/>
    <n v="24005829"/>
  </r>
  <r>
    <x v="3"/>
    <s v="Agustus"/>
    <s v="RM-PAR-ICT-SC-0002"/>
    <m/>
    <s v="JOINT PIPE TABLE PARAMOUNT KW1"/>
    <n v="3000"/>
    <n v="0"/>
    <m/>
    <n v="210"/>
    <n v="3210"/>
    <n v="0"/>
    <m/>
    <n v="0"/>
    <n v="0"/>
    <n v="0"/>
    <n v="-3210"/>
    <s v="1. Devisit"/>
    <m/>
    <n v="3210"/>
    <n v="210"/>
    <n v="210"/>
    <x v="1"/>
    <n v="3210"/>
    <n v="1229"/>
    <s v="3. RKB di Schedule"/>
    <m/>
    <n v="3420"/>
    <n v="6.5420560747663545E-2"/>
    <n v="14293.74"/>
    <n v="3001685.4"/>
  </r>
  <r>
    <x v="3"/>
    <s v="Agustus"/>
    <s v="RM-PAR-PLT-00-0062"/>
    <m/>
    <s v="BRACKET PLATE 25 PARAMOUNT"/>
    <n v="10168"/>
    <n v="538"/>
    <n v="2500"/>
    <n v="3000"/>
    <n v="16206"/>
    <n v="3000"/>
    <m/>
    <n v="0"/>
    <n v="0"/>
    <n v="3000"/>
    <n v="-13206"/>
    <s v="1. Devisit"/>
    <m/>
    <n v="13206"/>
    <n v="646"/>
    <n v="646"/>
    <x v="1"/>
    <n v="9000"/>
    <n v="8560"/>
    <s v="3. RKB di Schedule"/>
    <m/>
    <n v="13852"/>
    <n v="4.8917158867181586E-2"/>
    <n v="1520"/>
    <n v="981920"/>
  </r>
  <r>
    <x v="3"/>
    <s v="Agustus"/>
    <s v="RM-COS-ICT-SC-0020"/>
    <m/>
    <s v="SLIDING PLATE FC-921"/>
    <n v="1874"/>
    <n v="0"/>
    <n v="226"/>
    <n v="0"/>
    <n v="2100"/>
    <n v="0"/>
    <m/>
    <n v="0"/>
    <n v="0"/>
    <n v="0"/>
    <n v="-2100"/>
    <s v="1. Devisit"/>
    <m/>
    <n v="2100"/>
    <n v="0"/>
    <n v="0"/>
    <x v="0"/>
    <n v="2100"/>
    <n v="2100"/>
    <s v="3. RKB di Schedule"/>
    <m/>
    <n v="2100"/>
    <n v="0"/>
    <n v="251.73"/>
    <n v="528633"/>
  </r>
  <r>
    <x v="3"/>
    <s v="Agustus"/>
    <s v="RM-COS-ICT-SC-0022"/>
    <m/>
    <s v="SEAT JOINT METAL FC-921"/>
    <n v="2134"/>
    <n v="0"/>
    <n v="226"/>
    <n v="0"/>
    <n v="2360"/>
    <n v="0"/>
    <m/>
    <n v="0"/>
    <n v="0"/>
    <n v="0"/>
    <n v="-2360"/>
    <s v="1. Devisit"/>
    <m/>
    <n v="2360"/>
    <n v="0"/>
    <n v="0"/>
    <x v="0"/>
    <n v="2360"/>
    <n v="750"/>
    <s v="3. RKB di Schedule"/>
    <m/>
    <n v="2360"/>
    <n v="0"/>
    <n v="91.48"/>
    <n v="215892.80000000002"/>
  </r>
  <r>
    <x v="4"/>
    <s v="Agustus"/>
    <s v="SF-ROL-IOT-SC-0002"/>
    <m/>
    <s v="CENTER BRACKET - R COMPLE ROLAND EDP"/>
    <n v="5636"/>
    <n v="0"/>
    <n v="500"/>
    <n v="1893"/>
    <n v="8029"/>
    <n v="0"/>
    <m/>
    <n v="1407"/>
    <n v="0"/>
    <n v="1407"/>
    <n v="-6622"/>
    <s v="1. Devisit"/>
    <m/>
    <n v="6622"/>
    <n v="7857"/>
    <n v="7857"/>
    <x v="1"/>
    <n v="4000"/>
    <n v="3125"/>
    <s v="3. RKB di Schedule"/>
    <m/>
    <n v="14479"/>
    <n v="1.1864995469646633"/>
    <n v="13603.58"/>
    <n v="106883328.06"/>
  </r>
  <r>
    <x v="4"/>
    <s v="Agustus"/>
    <s v="SF-ROL-IOT-SC-0001"/>
    <m/>
    <s v="CENTER BRACKET - L COMPLE ROLAND EDP"/>
    <n v="5636"/>
    <n v="0"/>
    <n v="500"/>
    <n v="1893"/>
    <n v="8029"/>
    <n v="0"/>
    <m/>
    <n v="1093"/>
    <n v="0"/>
    <n v="1093"/>
    <n v="-6936"/>
    <s v="1. Devisit"/>
    <m/>
    <n v="6936"/>
    <n v="7847"/>
    <n v="7847"/>
    <x v="1"/>
    <n v="4000"/>
    <n v="3049"/>
    <s v="3. RKB di Schedule"/>
    <m/>
    <n v="14783"/>
    <n v="1.1313437139561706"/>
    <n v="13862.21"/>
    <n v="108776761.86999999"/>
  </r>
  <r>
    <x v="4"/>
    <s v="Agustus"/>
    <s v="SF-KAW-IOT-SC-0003"/>
    <m/>
    <s v="HINGE-1 ASSY  WB-35 EDP"/>
    <n v="11272"/>
    <n v="0"/>
    <n v="1000"/>
    <n v="3786"/>
    <n v="16058"/>
    <n v="0"/>
    <m/>
    <n v="2105"/>
    <n v="0"/>
    <n v="2105"/>
    <n v="-13953"/>
    <s v="1. Devisit"/>
    <m/>
    <n v="13953"/>
    <n v="15345"/>
    <n v="15345"/>
    <x v="1"/>
    <n v="6500"/>
    <n v="6243"/>
    <s v="3. RKB di Schedule"/>
    <m/>
    <n v="29298"/>
    <n v="1.0997634917222103"/>
    <n v="11064.37"/>
    <n v="169782757.65000001"/>
  </r>
  <r>
    <x v="4"/>
    <s v="Agustus"/>
    <s v="SF-KAW-IOT-SC-0004"/>
    <m/>
    <s v="HINGE-2 ASSY  WB-35 EDP"/>
    <n v="11272"/>
    <n v="0"/>
    <n v="1000"/>
    <n v="3786"/>
    <n v="16058"/>
    <n v="0"/>
    <m/>
    <n v="171"/>
    <n v="0"/>
    <n v="171"/>
    <n v="-15887"/>
    <s v="1. Devisit"/>
    <m/>
    <n v="15887"/>
    <n v="16069"/>
    <n v="16069"/>
    <x v="1"/>
    <n v="9000"/>
    <n v="8658"/>
    <s v="3. RKB di Schedule"/>
    <m/>
    <n v="31956"/>
    <n v="1.0114559073456284"/>
    <n v="7537.41"/>
    <n v="121118641.28999999"/>
  </r>
  <r>
    <x v="4"/>
    <s v="Agustus"/>
    <s v="SF-ROL-IOT-SC-0006"/>
    <m/>
    <s v="MAIN BRACKET ROLAND EDP"/>
    <n v="11272"/>
    <n v="0"/>
    <n v="1000"/>
    <n v="3786"/>
    <n v="16058"/>
    <n v="0"/>
    <m/>
    <n v="1944"/>
    <n v="0"/>
    <n v="1944"/>
    <n v="-14114"/>
    <s v="1. Devisit"/>
    <m/>
    <n v="14114"/>
    <n v="16210"/>
    <n v="16210"/>
    <x v="1"/>
    <n v="9000"/>
    <n v="8878"/>
    <s v="3. RKB di Schedule"/>
    <m/>
    <n v="30324"/>
    <n v="1.1485050304662037"/>
    <n v="6383.65"/>
    <n v="103478966.5"/>
  </r>
  <r>
    <x v="4"/>
    <s v="Agustus"/>
    <s v="SF-ROL-IOT-SC-0007"/>
    <m/>
    <s v="RAIL PLATE ROLAND EDP"/>
    <n v="11272"/>
    <n v="0"/>
    <n v="1000"/>
    <n v="3786"/>
    <n v="16058"/>
    <n v="0"/>
    <m/>
    <n v="2000"/>
    <n v="0"/>
    <n v="2000"/>
    <n v="-14058"/>
    <s v="1. Devisit"/>
    <m/>
    <n v="14058"/>
    <n v="16301"/>
    <n v="16301"/>
    <x v="1"/>
    <n v="10000"/>
    <n v="9905"/>
    <s v="3. RKB di Schedule"/>
    <m/>
    <n v="30359"/>
    <n v="1.159553279271589"/>
    <n v="7687.53"/>
    <n v="125314426.53"/>
  </r>
  <r>
    <x v="4"/>
    <s v="Agustus"/>
    <s v="SF-ROL-IOT-SC-0008"/>
    <m/>
    <s v="SEAT PLATE ROLAND EDP"/>
    <n v="11272"/>
    <n v="0"/>
    <n v="1000"/>
    <n v="3786"/>
    <n v="16058"/>
    <n v="0"/>
    <m/>
    <n v="2522"/>
    <n v="0"/>
    <n v="2522"/>
    <n v="-13536"/>
    <s v="1. Devisit"/>
    <m/>
    <n v="13536"/>
    <n v="17186"/>
    <n v="17186"/>
    <x v="1"/>
    <n v="8000"/>
    <n v="7766"/>
    <s v="3. RKB di Schedule"/>
    <m/>
    <n v="30722"/>
    <n v="1.2696513002364067"/>
    <n v="7562.81"/>
    <n v="129974452.66000001"/>
  </r>
  <r>
    <x v="4"/>
    <s v="Agustus"/>
    <s v="SF-ROL-IOT-SC-0005"/>
    <m/>
    <s v="INSERT PLATE ROLAND EDP"/>
    <n v="22544"/>
    <n v="0"/>
    <n v="1000"/>
    <n v="7572"/>
    <n v="31116"/>
    <n v="0"/>
    <m/>
    <n v="14000"/>
    <n v="5000"/>
    <n v="19000"/>
    <n v="-12116"/>
    <s v="1. Devisit"/>
    <m/>
    <n v="12116"/>
    <n v="46757"/>
    <n v="46757"/>
    <x v="1"/>
    <n v="16000"/>
    <n v="15225"/>
    <s v="3. RKB di Schedule"/>
    <m/>
    <n v="58873"/>
    <n v="3.8591119181247935"/>
    <n v="2698.04"/>
    <n v="126152256.28"/>
  </r>
  <r>
    <x v="5"/>
    <s v="Agustus"/>
    <s v="SF-YAM-INC-SC-0007"/>
    <m/>
    <s v="RACK FRAME YAMATO FC"/>
    <n v="3820"/>
    <n v="2300"/>
    <n v="843"/>
    <n v="117"/>
    <n v="7080"/>
    <m/>
    <m/>
    <n v="1780"/>
    <n v="0"/>
    <n v="1780"/>
    <n v="-5300"/>
    <s v="1. Devisit"/>
    <m/>
    <n v="5300"/>
    <n v="1000"/>
    <n v="1000"/>
    <x v="1"/>
    <n v="5300"/>
    <n v="4550"/>
    <s v="3. RKB di Schedule"/>
    <m/>
    <n v="6300"/>
    <n v="0.18867924528301888"/>
    <n v="18835.740000000002"/>
    <n v="18835740"/>
  </r>
  <r>
    <x v="6"/>
    <s v="Agustus"/>
    <s v="SF-MAN-ICT-SC-0002"/>
    <m/>
    <s v="LEG ASSY MANABU AH CHAIR KW 1"/>
    <n v="1284"/>
    <n v="0"/>
    <n v="16"/>
    <n v="0"/>
    <n v="1300"/>
    <n v="0"/>
    <m/>
    <n v="0"/>
    <n v="0"/>
    <n v="0"/>
    <n v="-1300"/>
    <s v="1. Devisit"/>
    <m/>
    <n v="1300"/>
    <n v="0"/>
    <n v="0"/>
    <x v="0"/>
    <n v="1300"/>
    <n v="848"/>
    <s v="3. RKB di Schedule"/>
    <m/>
    <n v="1300"/>
    <n v="0"/>
    <n v="53783.06"/>
    <n v="69917978"/>
  </r>
  <r>
    <x v="6"/>
    <s v="Agustus"/>
    <s v="RM-PAR-PLT-00-0062"/>
    <m/>
    <s v="BRACKET PLATE 25 PARAMOUNT"/>
    <n v="2000"/>
    <n v="0"/>
    <m/>
    <n v="4000"/>
    <n v="6000"/>
    <n v="0"/>
    <m/>
    <n v="0"/>
    <n v="0"/>
    <n v="0"/>
    <n v="-6000"/>
    <s v="1. Devisit"/>
    <m/>
    <n v="6000"/>
    <n v="4000"/>
    <n v="4000"/>
    <x v="1"/>
    <n v="6000"/>
    <n v="5964"/>
    <s v="3. RKB di Schedule"/>
    <m/>
    <n v="10000"/>
    <n v="0.66666666666666663"/>
    <n v="1520"/>
    <n v="6080000"/>
  </r>
  <r>
    <x v="6"/>
    <s v="Agustus"/>
    <s v="SF-PAR-IPC-SC-0002"/>
    <m/>
    <s v="JOINT PIPE 25 CHAIR PARAMOUNT FP IVORY"/>
    <n v="2505"/>
    <n v="0"/>
    <m/>
    <n v="3465"/>
    <n v="5970"/>
    <n v="0"/>
    <m/>
    <n v="0"/>
    <n v="0"/>
    <n v="0"/>
    <n v="-5970"/>
    <s v="1. Devisit"/>
    <m/>
    <n v="5970"/>
    <n v="3465"/>
    <n v="3465"/>
    <x v="1"/>
    <n v="4700"/>
    <n v="4683"/>
    <s v="3. RKB di Schedule"/>
    <m/>
    <n v="9435"/>
    <n v="0.58040201005025127"/>
    <n v="11218.2"/>
    <n v="38871063"/>
  </r>
  <r>
    <x v="6"/>
    <s v="Agustus"/>
    <s v="SF-PAR-IPC-SC-0001"/>
    <m/>
    <s v="JOINT PIPE 15,9 + DRAWER SUPPORT DESK FP"/>
    <n v="2088"/>
    <n v="0"/>
    <m/>
    <n v="2999"/>
    <n v="5087"/>
    <n v="0"/>
    <m/>
    <n v="0"/>
    <n v="0"/>
    <n v="0"/>
    <n v="-5087"/>
    <s v="1. Devisit"/>
    <m/>
    <n v="5087"/>
    <n v="2999"/>
    <n v="2999"/>
    <x v="1"/>
    <n v="2500"/>
    <n v="2496"/>
    <s v="3. RKB di Schedule"/>
    <m/>
    <n v="8086"/>
    <n v="0.58954196972675443"/>
    <n v="8480.01"/>
    <n v="25431549.990000002"/>
  </r>
  <r>
    <x v="6"/>
    <s v="Agustus"/>
    <s v="RM-PAR-ICT-SC-0007"/>
    <m/>
    <s v="JOINT PIPE DRAWER PARAMOUNT DESK KW1"/>
    <n v="1000"/>
    <n v="0"/>
    <m/>
    <n v="0"/>
    <n v="1000"/>
    <n v="0"/>
    <m/>
    <n v="0"/>
    <n v="0"/>
    <n v="0"/>
    <n v="-1000"/>
    <s v="1. Devisit"/>
    <m/>
    <n v="1000"/>
    <n v="0"/>
    <n v="0"/>
    <x v="0"/>
    <n v="0"/>
    <n v="0"/>
    <s v="1. RKB(Order) tdk di schedule"/>
    <m/>
    <n v="1000"/>
    <n v="0"/>
    <n v="8480.01"/>
    <n v="8480010"/>
  </r>
  <r>
    <x v="7"/>
    <s v="Agustus"/>
    <s v="RM-MAN-ICT-SC-0022"/>
    <m/>
    <s v="LEG JOINT PIPE MAN CHAIR (PI)"/>
    <n v="742"/>
    <n v="0"/>
    <n v="0"/>
    <n v="0"/>
    <n v="742"/>
    <n v="0"/>
    <n v="0"/>
    <n v="0"/>
    <n v="0"/>
    <n v="0"/>
    <n v="-742"/>
    <s v="1. Devisit"/>
    <m/>
    <n v="742"/>
    <n v="0"/>
    <n v="0"/>
    <x v="0"/>
    <n v="742"/>
    <n v="742"/>
    <s v="3. RKB di Schedule"/>
    <m/>
    <n v="742"/>
    <n v="0"/>
    <n v="3944.21"/>
    <n v="2926603.82"/>
  </r>
  <r>
    <x v="7"/>
    <s v="Agustus"/>
    <s v="RM-MAN-ICT-SC-0023"/>
    <m/>
    <s v="PIPA 50/30 X 1.2 X 420"/>
    <n v="202"/>
    <n v="0"/>
    <n v="0"/>
    <n v="0"/>
    <n v="202"/>
    <n v="0"/>
    <n v="0"/>
    <n v="0"/>
    <n v="0"/>
    <n v="0"/>
    <n v="-202"/>
    <s v="1. Devisit"/>
    <m/>
    <n v="202"/>
    <n v="0"/>
    <n v="0"/>
    <x v="0"/>
    <n v="202"/>
    <n v="202"/>
    <s v="3. RKB di Schedule"/>
    <m/>
    <n v="202"/>
    <n v="0"/>
    <n v="12021"/>
    <n v="2428242"/>
  </r>
  <r>
    <x v="7"/>
    <s v="Agustus"/>
    <s v="RM-MAN-ICT-SC-0024"/>
    <m/>
    <s v="PIPA SQR 40/20 X 1.2 X 492"/>
    <n v="1078"/>
    <n v="0"/>
    <n v="0"/>
    <n v="0"/>
    <n v="1078"/>
    <n v="0"/>
    <n v="0"/>
    <n v="0"/>
    <n v="0"/>
    <n v="0"/>
    <n v="-1078"/>
    <s v="1. Devisit"/>
    <m/>
    <n v="1078"/>
    <n v="0"/>
    <n v="0"/>
    <x v="0"/>
    <n v="1078"/>
    <n v="1078"/>
    <s v="3. RKB di Schedule"/>
    <m/>
    <n v="1078"/>
    <n v="0"/>
    <n v="8870.14"/>
    <n v="9562010.9199999999"/>
  </r>
  <r>
    <x v="7"/>
    <s v="Agustus"/>
    <s v="RM-PAR-ICT-SC-0008"/>
    <m/>
    <s v="PP 25/25 X T1.2 X 380 STKM 11A (CROSS PP"/>
    <n v="534"/>
    <n v="0"/>
    <n v="0"/>
    <n v="0"/>
    <n v="534"/>
    <n v="0"/>
    <n v="0"/>
    <n v="0"/>
    <n v="0"/>
    <n v="0"/>
    <n v="-534"/>
    <s v="1. Devisit"/>
    <m/>
    <n v="534"/>
    <n v="0"/>
    <n v="0"/>
    <x v="0"/>
    <n v="534"/>
    <n v="534"/>
    <s v="3. RKB di Schedule"/>
    <m/>
    <n v="534"/>
    <n v="0"/>
    <n v="6710"/>
    <n v="3583140"/>
  </r>
  <r>
    <x v="7"/>
    <s v="Agustus"/>
    <s v="RM-PAR-ICT-SC-0009"/>
    <m/>
    <s v="PP 25/25 X T1.2 X 385 STKM 11A (CROSS PP"/>
    <n v="465"/>
    <n v="0"/>
    <n v="0"/>
    <n v="0"/>
    <n v="465"/>
    <n v="0"/>
    <n v="0"/>
    <n v="0"/>
    <n v="0"/>
    <n v="0"/>
    <n v="-465"/>
    <s v="1. Devisit"/>
    <m/>
    <n v="465"/>
    <n v="0"/>
    <n v="0"/>
    <x v="0"/>
    <n v="465"/>
    <n v="465"/>
    <s v="3. RKB di Schedule"/>
    <m/>
    <n v="465"/>
    <n v="0"/>
    <n v="6798"/>
    <n v="316107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7">
  <r>
    <s v="Hinani"/>
    <s v="Agustus"/>
    <s v="RM-YAS-ICT-SC-0006"/>
    <m/>
    <s v="MAIN SEAT PLATE YASUKA"/>
    <n v="10"/>
    <n v="20"/>
    <n v="0"/>
    <n v="0"/>
    <n v="30"/>
    <n v="0"/>
    <n v="0"/>
    <n v="0"/>
    <n v="0"/>
    <n v="0"/>
    <n v="-30"/>
    <s v="1. Devisit"/>
    <n v="0"/>
    <n v="-30"/>
    <n v="0"/>
    <n v="30"/>
    <n v="0"/>
    <x v="0"/>
    <m/>
    <n v="30"/>
    <n v="30"/>
    <s v="3. RKB di Schedule"/>
    <m/>
    <n v="30"/>
    <n v="0"/>
    <n v="8388.65"/>
    <n v="251659.5"/>
  </r>
  <r>
    <s v="Hinani"/>
    <s v="Agustus"/>
    <s v="RM-YAM-ICT-SC-0004"/>
    <m/>
    <s v="JOINT PIPE YAMATO"/>
    <n v="11764"/>
    <n v="4075"/>
    <n v="1500"/>
    <n v="8145"/>
    <n v="25484"/>
    <n v="1521"/>
    <n v="0"/>
    <n v="2000"/>
    <n v="0"/>
    <n v="3521"/>
    <n v="-21963"/>
    <s v="1. Devisit"/>
    <n v="8979"/>
    <n v="-12984"/>
    <n v="0"/>
    <n v="12984"/>
    <n v="0"/>
    <x v="0"/>
    <m/>
    <n v="21963"/>
    <n v="18739"/>
    <s v="3. RKB di Schedule"/>
    <m/>
    <n v="21963"/>
    <n v="0"/>
    <n v="2713"/>
    <n v="0"/>
  </r>
  <r>
    <s v="Hinani"/>
    <s v="Agustus"/>
    <s v="RM-YAM-ICT-SC-0005"/>
    <m/>
    <s v="JOINT PIPE YAMATO-M"/>
    <n v="2320"/>
    <n v="2300"/>
    <n v="500"/>
    <n v="117"/>
    <n v="5237"/>
    <n v="1700"/>
    <n v="0"/>
    <n v="1286"/>
    <n v="0"/>
    <n v="2986"/>
    <n v="-2251"/>
    <s v="1. Devisit"/>
    <n v="0"/>
    <n v="-2251"/>
    <n v="0"/>
    <n v="2251"/>
    <n v="0"/>
    <x v="0"/>
    <m/>
    <n v="2251"/>
    <n v="1400"/>
    <s v="3. RKB di Schedule"/>
    <m/>
    <n v="2251"/>
    <n v="0"/>
    <n v="2723.72"/>
    <n v="6131093.7199999997"/>
  </r>
  <r>
    <s v="Hinani"/>
    <s v="Agustus"/>
    <s v="RM-YAM-ICT-SC-0007"/>
    <m/>
    <s v="JOINT METAL YMT R"/>
    <n v="3984"/>
    <n v="2375"/>
    <n v="1000"/>
    <n v="462"/>
    <n v="7821"/>
    <n v="8000"/>
    <n v="0"/>
    <n v="0"/>
    <n v="0"/>
    <n v="8000"/>
    <n v="179"/>
    <s v="2. Surplus"/>
    <n v="0"/>
    <n v="179"/>
    <n v="0"/>
    <n v="0"/>
    <n v="179"/>
    <x v="1"/>
    <m/>
    <n v="4000"/>
    <n v="4000"/>
    <s v="4. Schedule by Sisa PO/Stock"/>
    <m/>
    <n v="0"/>
    <n v="-1"/>
    <n v="1207.25"/>
    <n v="216097.75"/>
  </r>
  <r>
    <s v="Hinani"/>
    <s v="Agustus"/>
    <s v="RM-YAM-ICT-SC-0006"/>
    <m/>
    <s v="JOINT METAL YMT L"/>
    <n v="3984"/>
    <n v="2375"/>
    <n v="1000"/>
    <n v="462"/>
    <n v="7821"/>
    <n v="10000"/>
    <n v="0"/>
    <n v="0"/>
    <n v="0"/>
    <n v="10000"/>
    <n v="2179"/>
    <s v="2. Surplus"/>
    <n v="820"/>
    <n v="2999"/>
    <n v="0"/>
    <n v="0"/>
    <n v="2999"/>
    <x v="1"/>
    <m/>
    <n v="4000"/>
    <n v="4000"/>
    <s v="4. Schedule by Sisa PO/Stock"/>
    <m/>
    <n v="820"/>
    <n v="-0.62368058742542454"/>
    <n v="1206.8399999999999"/>
    <n v="3619313.1599999997"/>
  </r>
  <r>
    <s v="Hinani"/>
    <s v="Agustus"/>
    <s v="RM-COS-ICT-SC-0008"/>
    <m/>
    <s v="SEAT JOINT METAL NEW COSMO R"/>
    <n v="8500"/>
    <n v="2048"/>
    <n v="1000"/>
    <n v="0"/>
    <n v="11548"/>
    <n v="0"/>
    <n v="0"/>
    <n v="380"/>
    <n v="0"/>
    <n v="380"/>
    <n v="-11168"/>
    <s v="1. Devisit"/>
    <n v="3250"/>
    <n v="-7918"/>
    <n v="0"/>
    <n v="7918"/>
    <n v="0"/>
    <x v="0"/>
    <m/>
    <n v="11168"/>
    <n v="10000"/>
    <s v="3. RKB di Schedule"/>
    <m/>
    <n v="11168"/>
    <n v="0"/>
    <n v="967.98"/>
    <n v="0"/>
  </r>
  <r>
    <s v="Hinani"/>
    <s v="Agustus"/>
    <s v="RM-COS-ICT-SC-0007"/>
    <m/>
    <s v="SEAT JOINT METAL NEW COSMO L"/>
    <n v="8500"/>
    <n v="2048"/>
    <n v="1000"/>
    <n v="0"/>
    <n v="11548"/>
    <n v="0"/>
    <n v="0"/>
    <n v="1000"/>
    <n v="0"/>
    <n v="1000"/>
    <n v="-10548"/>
    <s v="1. Devisit"/>
    <n v="3630"/>
    <n v="-6918"/>
    <n v="0"/>
    <n v="6918"/>
    <n v="0"/>
    <x v="0"/>
    <m/>
    <n v="10548"/>
    <n v="8500"/>
    <s v="3. RKB di Schedule"/>
    <m/>
    <n v="10548"/>
    <n v="0"/>
    <n v="1091.78"/>
    <n v="0"/>
  </r>
  <r>
    <s v="Hinani"/>
    <s v="Agustus"/>
    <s v="RM-COS-ICT-SC-0005"/>
    <m/>
    <s v="JOINT METAL-R FC-521"/>
    <n v="8500"/>
    <n v="2048"/>
    <n v="1000"/>
    <n v="0"/>
    <n v="11548"/>
    <n v="2000"/>
    <n v="0"/>
    <n v="1929"/>
    <n v="0"/>
    <n v="3929"/>
    <n v="-7619"/>
    <s v="1. Devisit"/>
    <n v="3250"/>
    <n v="-4369"/>
    <n v="0"/>
    <n v="4369"/>
    <n v="0"/>
    <x v="0"/>
    <m/>
    <n v="7619"/>
    <n v="5571"/>
    <s v="3. RKB di Schedule"/>
    <m/>
    <n v="7619"/>
    <n v="0"/>
    <n v="2267.5"/>
    <n v="0"/>
  </r>
  <r>
    <s v="Hinani"/>
    <s v="Agustus"/>
    <s v="RM-COS-ICT-SC-0004"/>
    <m/>
    <s v="JOINT METAL-L FC-521"/>
    <n v="8500"/>
    <n v="2048"/>
    <n v="1000"/>
    <n v="0"/>
    <n v="11548"/>
    <n v="2000"/>
    <n v="0"/>
    <n v="200"/>
    <n v="0"/>
    <n v="2200"/>
    <n v="-9348"/>
    <s v="1. Devisit"/>
    <n v="3630"/>
    <n v="-5718"/>
    <n v="0"/>
    <n v="5718"/>
    <n v="0"/>
    <x v="0"/>
    <m/>
    <n v="9348"/>
    <n v="7300"/>
    <s v="3. RKB di Schedule"/>
    <m/>
    <n v="9348"/>
    <n v="0"/>
    <n v="965.75"/>
    <n v="0"/>
  </r>
  <r>
    <s v="Hinani"/>
    <s v="Agustus"/>
    <s v="RM-CAL-ICT-SC-0003"/>
    <m/>
    <s v="JOINT METAL CAL R"/>
    <n v="50"/>
    <n v="155"/>
    <n v="0"/>
    <n v="152"/>
    <n v="357"/>
    <n v="0"/>
    <n v="0"/>
    <n v="0"/>
    <n v="2273"/>
    <n v="2273"/>
    <n v="1916"/>
    <s v="2. Surplus"/>
    <n v="0"/>
    <n v="1916"/>
    <n v="0"/>
    <n v="0"/>
    <n v="1916"/>
    <x v="1"/>
    <m/>
    <n v="0"/>
    <n v="0"/>
    <s v="5. None"/>
    <m/>
    <n v="0"/>
    <n v="-1"/>
    <n v="1177.28"/>
    <n v="2255668.48"/>
  </r>
  <r>
    <s v="Hinani"/>
    <s v="Agustus"/>
    <s v="RM-CAL-ICT-SC-0002"/>
    <m/>
    <s v="JOINT METAL CAL L"/>
    <n v="50"/>
    <n v="155"/>
    <n v="0"/>
    <n v="152"/>
    <n v="357"/>
    <n v="100"/>
    <n v="0"/>
    <n v="0"/>
    <n v="2573"/>
    <n v="2673"/>
    <n v="2316"/>
    <s v="2. Surplus"/>
    <n v="0"/>
    <n v="2316"/>
    <n v="0"/>
    <n v="0"/>
    <n v="2316"/>
    <x v="1"/>
    <m/>
    <n v="0"/>
    <n v="0"/>
    <s v="5. None"/>
    <m/>
    <n v="0"/>
    <n v="-1"/>
    <n v="1194.57"/>
    <n v="2766624.1199999996"/>
  </r>
  <r>
    <s v="Hinani"/>
    <s v="Agustus"/>
    <s v="RM-CAL-ICT-SC-0005"/>
    <m/>
    <s v="JOINT SEAT METRO/ DSG R"/>
    <n v="50"/>
    <n v="155"/>
    <n v="0"/>
    <n v="152"/>
    <n v="357"/>
    <n v="0"/>
    <n v="0"/>
    <n v="0"/>
    <n v="1029"/>
    <n v="1029"/>
    <n v="672"/>
    <s v="2. Surplus"/>
    <n v="0"/>
    <n v="672"/>
    <n v="0"/>
    <n v="0"/>
    <n v="672"/>
    <x v="1"/>
    <m/>
    <n v="0"/>
    <n v="0"/>
    <s v="5. None"/>
    <m/>
    <n v="0"/>
    <n v="-1"/>
    <n v="825.12"/>
    <n v="554480.64000000001"/>
  </r>
  <r>
    <s v="Hinani"/>
    <s v="Agustus"/>
    <s v="RM-CAL-ICT-SC-0004"/>
    <m/>
    <s v="JOINT SEAT METRO/ DSG L"/>
    <n v="50"/>
    <n v="155"/>
    <n v="0"/>
    <n v="152"/>
    <n v="357"/>
    <n v="0"/>
    <n v="0"/>
    <n v="0"/>
    <n v="1773"/>
    <n v="1773"/>
    <n v="1416"/>
    <s v="2. Surplus"/>
    <n v="0"/>
    <n v="1416"/>
    <n v="0"/>
    <n v="0"/>
    <n v="1416"/>
    <x v="1"/>
    <m/>
    <n v="0"/>
    <n v="0"/>
    <s v="5. None"/>
    <m/>
    <n v="0"/>
    <n v="-1"/>
    <n v="825.12"/>
    <n v="1168369.92"/>
  </r>
  <r>
    <s v="Hinani"/>
    <s v="Agustus"/>
    <s v="SF-YAM-ICT-SC-0003"/>
    <m/>
    <s v="BACK REST YAMATO"/>
    <n v="3984"/>
    <n v="2375"/>
    <n v="1000"/>
    <n v="462"/>
    <n v="7821"/>
    <n v="0"/>
    <n v="0"/>
    <n v="3923"/>
    <n v="0"/>
    <n v="3923"/>
    <n v="-3898"/>
    <s v="1. Devisit"/>
    <n v="0"/>
    <n v="-3898"/>
    <n v="0"/>
    <n v="3898"/>
    <n v="0"/>
    <x v="0"/>
    <m/>
    <n v="6300"/>
    <n v="6300"/>
    <s v="3. RKB di Schedule"/>
    <m/>
    <n v="3898"/>
    <n v="0"/>
    <n v="8335.14"/>
    <n v="32490375.719999999"/>
  </r>
  <r>
    <s v="Hinani"/>
    <s v="Agustus"/>
    <s v="RM-YAM-ICT-SC-0001"/>
    <m/>
    <s v="BRACKET"/>
    <n v="4020"/>
    <n v="2300"/>
    <n v="500"/>
    <n v="117"/>
    <n v="6937"/>
    <n v="3100"/>
    <n v="0"/>
    <n v="0"/>
    <n v="0"/>
    <n v="3100"/>
    <n v="-3837"/>
    <s v="1. Devisit"/>
    <n v="0"/>
    <n v="-3837"/>
    <n v="0"/>
    <n v="3837"/>
    <n v="0"/>
    <x v="0"/>
    <m/>
    <n v="4037"/>
    <n v="4037"/>
    <s v="3. RKB di Schedule"/>
    <m/>
    <n v="3837"/>
    <n v="0"/>
    <n v="85000"/>
    <n v="326145000"/>
  </r>
  <r>
    <s v="Hinani"/>
    <s v="Agustus"/>
    <s v="RM-YAM-ICT-SC-0008"/>
    <m/>
    <s v="TABLE SUPPORT"/>
    <n v="4020"/>
    <n v="2300"/>
    <n v="500"/>
    <n v="117"/>
    <n v="6937"/>
    <n v="3205"/>
    <n v="0"/>
    <n v="0"/>
    <n v="0"/>
    <n v="3205"/>
    <n v="-3732"/>
    <s v="1. Devisit"/>
    <n v="0"/>
    <n v="-3732"/>
    <n v="0"/>
    <n v="3732"/>
    <n v="0"/>
    <x v="0"/>
    <m/>
    <n v="4432"/>
    <n v="4432"/>
    <s v="3. RKB di Schedule"/>
    <m/>
    <n v="3732"/>
    <n v="0"/>
    <n v="788.36"/>
    <n v="2942159.52"/>
  </r>
  <r>
    <s v="Hinani"/>
    <s v="Agustus"/>
    <s v="RM-COS-ICT-SC-0010"/>
    <m/>
    <s v="PIPE SUPPORT COSMO R"/>
    <n v="0"/>
    <n v="0"/>
    <n v="0"/>
    <n v="0"/>
    <n v="0"/>
    <n v="0"/>
    <n v="0"/>
    <n v="0"/>
    <n v="64"/>
    <n v="64"/>
    <n v="64"/>
    <s v="2. Surplus"/>
    <n v="0"/>
    <n v="64"/>
    <n v="0"/>
    <n v="0"/>
    <n v="64"/>
    <x v="1"/>
    <m/>
    <n v="0"/>
    <n v="0"/>
    <s v="5. None"/>
    <m/>
    <n v="0"/>
    <n v="-1"/>
    <n v="286.97000000000003"/>
    <n v="18366.080000000002"/>
  </r>
  <r>
    <s v="Hinani"/>
    <s v="Agustus"/>
    <s v="RM-COS-ICT-SC-0009"/>
    <m/>
    <s v="PIPE SUPPORT COSMO L"/>
    <n v="0"/>
    <n v="0"/>
    <n v="0"/>
    <n v="0"/>
    <n v="0"/>
    <n v="0"/>
    <n v="0"/>
    <n v="0"/>
    <n v="64"/>
    <n v="64"/>
    <n v="64"/>
    <s v="2. Surplus"/>
    <n v="0"/>
    <n v="64"/>
    <n v="0"/>
    <n v="0"/>
    <n v="64"/>
    <x v="1"/>
    <m/>
    <n v="0"/>
    <n v="0"/>
    <s v="5. None"/>
    <m/>
    <n v="0"/>
    <n v="-1"/>
    <n v="829.02"/>
    <n v="53057.279999999999"/>
  </r>
  <r>
    <s v="Hinani"/>
    <s v="Agustus"/>
    <s v="RM-DAI-ICT-SC-0003"/>
    <m/>
    <s v="JOINT PIPE DAISHOGUN"/>
    <n v="50"/>
    <n v="155"/>
    <n v="0"/>
    <n v="2"/>
    <n v="207"/>
    <n v="108"/>
    <n v="0"/>
    <n v="0"/>
    <n v="120"/>
    <n v="228"/>
    <n v="21"/>
    <s v="2. Surplus"/>
    <n v="110"/>
    <n v="131"/>
    <n v="0"/>
    <n v="0"/>
    <n v="131"/>
    <x v="1"/>
    <m/>
    <n v="200"/>
    <n v="200"/>
    <s v="4. Schedule by Sisa PO/Stock"/>
    <m/>
    <n v="110"/>
    <n v="4.2380952380952381"/>
    <n v="2427.81"/>
    <n v="318043.11"/>
  </r>
  <r>
    <s v="Hinani"/>
    <s v="Agustus"/>
    <s v="RM-CAE-ICT-SC-0002"/>
    <m/>
    <s v="SEAT HOLDER CAESAR RO"/>
    <n v="9002"/>
    <n v="3354"/>
    <n v="500"/>
    <n v="3060"/>
    <n v="15916"/>
    <n v="22000"/>
    <n v="0"/>
    <n v="2596"/>
    <n v="5000"/>
    <n v="29596"/>
    <n v="13680"/>
    <s v="2. Surplus"/>
    <n v="0"/>
    <n v="13680"/>
    <n v="0"/>
    <n v="0"/>
    <n v="13680"/>
    <x v="1"/>
    <m/>
    <n v="0"/>
    <n v="0"/>
    <s v="5. None"/>
    <m/>
    <n v="0"/>
    <n v="-1"/>
    <n v="413.61"/>
    <n v="5658184.7999999998"/>
  </r>
  <r>
    <s v="Hinani"/>
    <s v="Agustus"/>
    <s v="RM-CAL-ICT-SC-0001"/>
    <m/>
    <s v="PONT PIPA 18.0 X 1.0 X 132"/>
    <n v="100"/>
    <n v="310"/>
    <n v="0"/>
    <n v="304"/>
    <n v="714"/>
    <n v="0"/>
    <n v="0"/>
    <n v="0"/>
    <n v="5081"/>
    <n v="5081"/>
    <n v="4367"/>
    <s v="2. Surplus"/>
    <n v="0"/>
    <n v="4367"/>
    <n v="0"/>
    <n v="0"/>
    <n v="4367"/>
    <x v="1"/>
    <m/>
    <n v="0"/>
    <n v="0"/>
    <s v="5. None"/>
    <m/>
    <n v="0"/>
    <n v="-1"/>
    <n v="1421.81"/>
    <n v="6209044.2699999996"/>
  </r>
  <r>
    <s v="Hinani"/>
    <s v="Agustus"/>
    <s v="SF-YAS-ICT-SC-0001"/>
    <m/>
    <s v="BACK REST YASUKA"/>
    <n v="10"/>
    <n v="20"/>
    <n v="0"/>
    <n v="0"/>
    <n v="30"/>
    <n v="0"/>
    <n v="0"/>
    <n v="0"/>
    <n v="0"/>
    <n v="0"/>
    <n v="-30"/>
    <s v="1. Devisit"/>
    <n v="50"/>
    <n v="20"/>
    <n v="0"/>
    <n v="0"/>
    <n v="20"/>
    <x v="2"/>
    <m/>
    <n v="30"/>
    <n v="30"/>
    <s v="3. RKB di Schedule"/>
    <m/>
    <n v="50"/>
    <n v="0.66666666666666663"/>
    <n v="3664.21"/>
    <n v="73284.2"/>
  </r>
  <r>
    <s v="Hinani"/>
    <s v="Agustus"/>
    <s v="SF-YAS-ICT-SC-0002"/>
    <m/>
    <s v="BACK REST YASUKA TANPA EMBOSS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584.15"/>
    <n v="0"/>
  </r>
  <r>
    <s v="Hinani"/>
    <s v="Agustus"/>
    <s v="RM-YAS-ICT-SC-0003"/>
    <m/>
    <s v="REINFORCE YASUKA SLIDING R"/>
    <n v="10"/>
    <n v="20"/>
    <n v="0"/>
    <n v="0"/>
    <n v="30"/>
    <n v="0"/>
    <n v="0"/>
    <n v="0"/>
    <n v="0"/>
    <n v="0"/>
    <n v="-30"/>
    <s v="1. Devisit"/>
    <n v="100"/>
    <n v="70"/>
    <n v="0"/>
    <n v="0"/>
    <n v="70"/>
    <x v="2"/>
    <m/>
    <n v="30"/>
    <n v="10"/>
    <s v="3. RKB di Schedule"/>
    <m/>
    <n v="100"/>
    <n v="2.3333333333333335"/>
    <n v="56400.92"/>
    <n v="3948064.4"/>
  </r>
  <r>
    <s v="Hinani"/>
    <s v="Agustus"/>
    <s v="RM-YAS-ICT-SC-0002"/>
    <m/>
    <s v="REINFORCE YASUKA SLIDING L"/>
    <n v="10"/>
    <n v="20"/>
    <n v="0"/>
    <n v="0"/>
    <n v="30"/>
    <n v="550"/>
    <n v="0"/>
    <n v="0"/>
    <n v="0"/>
    <n v="550"/>
    <n v="520"/>
    <s v="2. Surplus"/>
    <n v="0"/>
    <n v="520"/>
    <n v="0"/>
    <n v="0"/>
    <n v="520"/>
    <x v="1"/>
    <m/>
    <n v="0"/>
    <n v="0"/>
    <s v="5. None"/>
    <m/>
    <n v="0"/>
    <n v="-1"/>
    <n v="849.9"/>
    <n v="441948"/>
  </r>
  <r>
    <s v="Hinani"/>
    <s v="Agustus"/>
    <s v="RM-YAS-ICT-SC-0004"/>
    <m/>
    <s v="SLIDING PIPE YASUKA"/>
    <n v="20"/>
    <n v="40"/>
    <n v="0"/>
    <n v="0"/>
    <n v="60"/>
    <n v="250"/>
    <n v="0"/>
    <n v="0"/>
    <n v="0"/>
    <n v="250"/>
    <n v="190"/>
    <s v="2. Surplus"/>
    <n v="0"/>
    <n v="190"/>
    <n v="0"/>
    <n v="0"/>
    <n v="190"/>
    <x v="1"/>
    <m/>
    <n v="0"/>
    <n v="0"/>
    <s v="5. None"/>
    <m/>
    <n v="0"/>
    <n v="-1"/>
    <n v="1809"/>
    <n v="343710"/>
  </r>
  <r>
    <s v="Hinani"/>
    <s v="Agustus"/>
    <s v="RM-FLO-ICT-SC-0001"/>
    <m/>
    <s v="MAIN SEAT FLORA"/>
    <n v="233"/>
    <n v="526"/>
    <n v="100"/>
    <n v="0"/>
    <n v="859"/>
    <n v="51"/>
    <n v="0"/>
    <n v="0"/>
    <n v="0"/>
    <n v="51"/>
    <n v="-808"/>
    <s v="1. Devisit"/>
    <n v="0"/>
    <n v="-808"/>
    <n v="0"/>
    <n v="808"/>
    <n v="0"/>
    <x v="0"/>
    <m/>
    <n v="282"/>
    <n v="54"/>
    <s v="3. RKB di Schedule"/>
    <m/>
    <n v="808"/>
    <n v="0"/>
    <n v="19926.79"/>
    <n v="16100846.32"/>
  </r>
  <r>
    <s v="Hinani"/>
    <s v="Agustus"/>
    <s v="RM-FLO-ICT-SC-0005"/>
    <m/>
    <s v="MAIN SEAT FLORA TANPA EMBOS"/>
    <n v="0"/>
    <n v="0"/>
    <n v="0"/>
    <n v="0"/>
    <n v="0"/>
    <n v="0"/>
    <n v="0"/>
    <n v="0"/>
    <n v="0"/>
    <n v="0"/>
    <n v="0"/>
    <s v="3. None"/>
    <n v="383"/>
    <n v="383"/>
    <n v="0"/>
    <n v="0"/>
    <n v="383"/>
    <x v="1"/>
    <m/>
    <n v="0"/>
    <n v="0"/>
    <s v="5. None"/>
    <m/>
    <n v="383"/>
    <e v="#DIV/0!"/>
    <n v="12878.14"/>
    <n v="4932327.62"/>
  </r>
  <r>
    <s v="Hinani"/>
    <s v="Agustus"/>
    <s v="RM-ECH-ICT-SC-0001"/>
    <m/>
    <s v="HOLDER BACK EDU"/>
    <n v="14080"/>
    <n v="1116"/>
    <n v="1000"/>
    <n v="7294"/>
    <n v="23490"/>
    <n v="830"/>
    <n v="0"/>
    <n v="0"/>
    <n v="0"/>
    <n v="830"/>
    <n v="-22660"/>
    <s v="1. Devisit"/>
    <n v="6881"/>
    <n v="-15779"/>
    <n v="0"/>
    <n v="15779"/>
    <n v="0"/>
    <x v="0"/>
    <m/>
    <n v="19544"/>
    <n v="18837"/>
    <s v="3. RKB di Schedule"/>
    <m/>
    <n v="22660"/>
    <n v="0"/>
    <n v="2668.75"/>
    <n v="0"/>
  </r>
  <r>
    <s v="Hinani"/>
    <s v="Agustus"/>
    <s v="RM-ECH-ICT-SC-0002"/>
    <m/>
    <s v="HOLDER TABLE EDU"/>
    <n v="45140"/>
    <n v="2244"/>
    <n v="1000"/>
    <n v="11088"/>
    <n v="59472"/>
    <n v="5500"/>
    <n v="0"/>
    <n v="3076"/>
    <n v="2000"/>
    <n v="10576"/>
    <n v="-48896"/>
    <s v="1. Devisit"/>
    <n v="512"/>
    <n v="-48384"/>
    <n v="0"/>
    <n v="48384"/>
    <n v="0"/>
    <x v="0"/>
    <m/>
    <n v="46652"/>
    <n v="46600"/>
    <s v="3. RKB di Schedule"/>
    <m/>
    <n v="48896"/>
    <n v="0"/>
    <n v="604.4"/>
    <n v="0"/>
  </r>
  <r>
    <s v="Hinani"/>
    <s v="Agustus"/>
    <s v="RM-ECH-ICT-SC-0004"/>
    <m/>
    <s v="SEAT JOINT PIPE EDU"/>
    <n v="32"/>
    <n v="169"/>
    <n v="0"/>
    <n v="0"/>
    <n v="201"/>
    <n v="431"/>
    <n v="0"/>
    <n v="0"/>
    <n v="0"/>
    <n v="431"/>
    <n v="230"/>
    <s v="2. Surplus"/>
    <n v="0"/>
    <n v="230"/>
    <n v="0"/>
    <n v="0"/>
    <n v="230"/>
    <x v="1"/>
    <m/>
    <n v="0"/>
    <n v="0"/>
    <s v="5. None"/>
    <m/>
    <n v="0"/>
    <n v="-1"/>
    <n v="4304"/>
    <n v="989920"/>
  </r>
  <r>
    <s v="Hinani"/>
    <s v="Agustus"/>
    <s v="RM-SAK-ICT-SC-0004"/>
    <m/>
    <s v="PLATE SAKATA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7637.61"/>
    <n v="0"/>
  </r>
  <r>
    <s v="Hinani"/>
    <s v="Agustus"/>
    <s v="RM-SAK-ICT-SC-0001"/>
    <m/>
    <s v="PLAIN WASHER SAKATA"/>
    <n v="0"/>
    <n v="0"/>
    <n v="0"/>
    <n v="0"/>
    <n v="0"/>
    <n v="4400"/>
    <n v="0"/>
    <n v="0"/>
    <n v="0"/>
    <n v="4400"/>
    <n v="4400"/>
    <s v="2. Surplus"/>
    <n v="0"/>
    <n v="4400"/>
    <n v="0"/>
    <n v="0"/>
    <n v="4400"/>
    <x v="1"/>
    <m/>
    <n v="0"/>
    <n v="0"/>
    <s v="5. None"/>
    <m/>
    <n v="0"/>
    <n v="-1"/>
    <n v="114.01"/>
    <n v="501644"/>
  </r>
  <r>
    <s v="Hinani"/>
    <s v="Agustus"/>
    <s v="SF-VIS-ICT-SC-0002"/>
    <m/>
    <s v="ANGLE PLATE VISTA TAP"/>
    <n v="256"/>
    <n v="252"/>
    <n v="50"/>
    <n v="248"/>
    <n v="806"/>
    <n v="500"/>
    <n v="0"/>
    <n v="0"/>
    <n v="724"/>
    <n v="1224"/>
    <n v="418"/>
    <s v="2. Surplus"/>
    <n v="0"/>
    <n v="418"/>
    <n v="0"/>
    <n v="0"/>
    <n v="418"/>
    <x v="1"/>
    <m/>
    <n v="0"/>
    <n v="0"/>
    <s v="5. None"/>
    <m/>
    <n v="0"/>
    <n v="-1"/>
    <n v="2115.89"/>
    <n v="884442.0199999999"/>
  </r>
  <r>
    <s v="Hinani"/>
    <s v="Agustus"/>
    <s v="SF-VIS-ICT-SC-0001"/>
    <m/>
    <s v="ANGLE PLATE VISTA POLOS"/>
    <n v="116"/>
    <n v="16"/>
    <n v="0"/>
    <n v="64"/>
    <n v="196"/>
    <n v="2740"/>
    <n v="0"/>
    <n v="0"/>
    <n v="0"/>
    <n v="2740"/>
    <n v="2544"/>
    <s v="2. Surplus"/>
    <n v="0"/>
    <n v="2544"/>
    <n v="0"/>
    <n v="0"/>
    <n v="2544"/>
    <x v="1"/>
    <m/>
    <n v="0"/>
    <n v="0"/>
    <s v="5. None"/>
    <m/>
    <n v="0"/>
    <n v="-1"/>
    <n v="1632.53"/>
    <n v="4153156.32"/>
  </r>
  <r>
    <s v="Hinani"/>
    <s v="Agustus"/>
    <s v="RM-VIS-ICT-SC-0003"/>
    <m/>
    <s v="S/B HOLDER"/>
    <n v="11515"/>
    <n v="1222"/>
    <n v="1000"/>
    <n v="12738"/>
    <n v="26475"/>
    <n v="2000"/>
    <n v="0"/>
    <n v="7738"/>
    <n v="3000"/>
    <n v="12738"/>
    <n v="-13737"/>
    <s v="1. Devisit"/>
    <n v="0"/>
    <n v="-13737"/>
    <n v="0"/>
    <n v="13737"/>
    <n v="0"/>
    <x v="0"/>
    <m/>
    <n v="18000"/>
    <n v="18000"/>
    <s v="3. RKB di Schedule"/>
    <m/>
    <n v="13737"/>
    <n v="0"/>
    <n v="514.14"/>
    <n v="7062741.1799999997"/>
  </r>
  <r>
    <s v="Hinani"/>
    <s v="Agustus"/>
    <s v="RM-VIS-ICT-SC-0001"/>
    <m/>
    <s v="ROSSET WASHER BARU"/>
    <n v="840"/>
    <n v="196"/>
    <n v="50"/>
    <n v="1992"/>
    <n v="3078"/>
    <n v="19426"/>
    <n v="0"/>
    <n v="0"/>
    <n v="0"/>
    <n v="19426"/>
    <n v="16348"/>
    <s v="2. Surplus"/>
    <n v="0"/>
    <n v="16348"/>
    <n v="0"/>
    <n v="0"/>
    <n v="16348"/>
    <x v="1"/>
    <m/>
    <n v="0"/>
    <n v="0"/>
    <s v="5. None"/>
    <m/>
    <n v="0"/>
    <n v="-1"/>
    <n v="112.27"/>
    <n v="1835389.96"/>
  </r>
  <r>
    <s v="Hinani"/>
    <s v="Agustus"/>
    <s v="RM-YAS-ICT-SC-0001"/>
    <m/>
    <s v="CUP WASHER CF-04"/>
    <n v="310"/>
    <n v="330"/>
    <n v="0"/>
    <n v="304"/>
    <n v="944"/>
    <n v="28249"/>
    <n v="0"/>
    <n v="0"/>
    <n v="0"/>
    <n v="28249"/>
    <n v="27305"/>
    <s v="2. Surplus"/>
    <n v="0"/>
    <n v="27305"/>
    <n v="0"/>
    <n v="0"/>
    <n v="27305"/>
    <x v="1"/>
    <m/>
    <n v="0"/>
    <n v="0"/>
    <s v="5. None"/>
    <m/>
    <n v="0"/>
    <n v="-1"/>
    <n v="188.68"/>
    <n v="5151907.4000000004"/>
  </r>
  <r>
    <s v="Hinani"/>
    <s v="Agustus"/>
    <s v="RM-DAI-ICT-SC-0005"/>
    <m/>
    <s v="PLAIN WASHER CF-0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38.96"/>
    <n v="0"/>
  </r>
  <r>
    <s v="Hinani"/>
    <s v="Agustus"/>
    <s v="RM-850-ICT-SC-0005"/>
    <m/>
    <s v="PLAIN WASHER NA"/>
    <n v="16"/>
    <n v="0"/>
    <n v="0"/>
    <n v="136"/>
    <n v="152"/>
    <n v="2385"/>
    <n v="0"/>
    <n v="0"/>
    <n v="0"/>
    <n v="2385"/>
    <n v="2233"/>
    <s v="2. Surplus"/>
    <n v="0"/>
    <n v="2233"/>
    <n v="0"/>
    <n v="0"/>
    <n v="2233"/>
    <x v="1"/>
    <m/>
    <n v="0"/>
    <n v="0"/>
    <s v="5. None"/>
    <m/>
    <n v="0"/>
    <n v="-1"/>
    <n v="127.63"/>
    <n v="284997.78999999998"/>
  </r>
  <r>
    <s v="Hinani"/>
    <s v="Agustus"/>
    <s v="RM-850-ICT-SC-0017"/>
    <m/>
    <s v="WASHER"/>
    <n v="17537"/>
    <n v="4096"/>
    <n v="2000"/>
    <n v="7590"/>
    <n v="31223"/>
    <n v="2000"/>
    <n v="0"/>
    <n v="0"/>
    <n v="0"/>
    <n v="2000"/>
    <n v="-29223"/>
    <s v="1. Devisit"/>
    <n v="6500"/>
    <n v="-22723"/>
    <n v="0"/>
    <n v="22723"/>
    <n v="0"/>
    <x v="0"/>
    <m/>
    <n v="30127"/>
    <n v="30127"/>
    <s v="3. RKB di Schedule"/>
    <m/>
    <n v="29223"/>
    <n v="0"/>
    <n v="163.46"/>
    <n v="0"/>
  </r>
  <r>
    <s v="Hinani"/>
    <s v="Agustus"/>
    <s v="RM-CAV-ICT-SC-0003"/>
    <m/>
    <s v="PLATE CAVIS DEPAN"/>
    <n v="202"/>
    <n v="45"/>
    <n v="50"/>
    <n v="462"/>
    <n v="759"/>
    <n v="190"/>
    <n v="0"/>
    <n v="462"/>
    <n v="0"/>
    <n v="652"/>
    <n v="-107"/>
    <s v="1. Devisit"/>
    <n v="0"/>
    <n v="-107"/>
    <n v="0"/>
    <n v="107"/>
    <n v="0"/>
    <x v="0"/>
    <m/>
    <n v="107"/>
    <n v="0"/>
    <s v="3. RKB di Schedule"/>
    <m/>
    <n v="107"/>
    <n v="0"/>
    <n v="8191.58"/>
    <n v="876499.05999999994"/>
  </r>
  <r>
    <s v="Hinani"/>
    <s v="Agustus"/>
    <s v="RM-CAV-ICT-SC-0001"/>
    <m/>
    <s v="PLATE CAVIS BELAKANG"/>
    <n v="202"/>
    <n v="45"/>
    <n v="50"/>
    <n v="462"/>
    <n v="759"/>
    <n v="350"/>
    <n v="0"/>
    <n v="462"/>
    <n v="0"/>
    <n v="812"/>
    <n v="53"/>
    <s v="2. Surplus"/>
    <n v="0"/>
    <n v="53"/>
    <n v="0"/>
    <n v="0"/>
    <n v="53"/>
    <x v="1"/>
    <m/>
    <n v="0"/>
    <n v="0"/>
    <s v="5. None"/>
    <m/>
    <n v="0"/>
    <n v="-1"/>
    <n v="8157.01"/>
    <n v="432321.53"/>
  </r>
  <r>
    <s v="Hinani"/>
    <s v="Agustus"/>
    <s v="RM-SAN-ICT-SC-0003"/>
    <m/>
    <s v="LEG JOINT PIPE 404"/>
    <n v="1188"/>
    <n v="268"/>
    <n v="200"/>
    <n v="896"/>
    <n v="2552"/>
    <n v="0"/>
    <n v="0"/>
    <n v="896"/>
    <n v="0"/>
    <n v="896"/>
    <n v="-1656"/>
    <s v="1. Devisit"/>
    <n v="760"/>
    <n v="-896"/>
    <n v="0"/>
    <n v="896"/>
    <n v="0"/>
    <x v="0"/>
    <m/>
    <n v="1656"/>
    <n v="1839"/>
    <s v="3. RKB di Schedule"/>
    <m/>
    <n v="1656"/>
    <n v="0"/>
    <n v="2741.01"/>
    <n v="0"/>
  </r>
  <r>
    <s v="Hinani"/>
    <s v="Agustus"/>
    <s v="RM-SAN-ICT-SC-0002"/>
    <m/>
    <s v="HOLDER PLATE ARM PIPE CM-350"/>
    <n v="72"/>
    <n v="0"/>
    <n v="0"/>
    <n v="0"/>
    <n v="72"/>
    <n v="100"/>
    <n v="0"/>
    <n v="0"/>
    <n v="0"/>
    <n v="100"/>
    <n v="28"/>
    <s v="2. Surplus"/>
    <n v="0"/>
    <n v="28"/>
    <n v="0"/>
    <n v="0"/>
    <n v="28"/>
    <x v="1"/>
    <m/>
    <n v="0"/>
    <n v="0"/>
    <s v="5. None"/>
    <m/>
    <n v="0"/>
    <n v="-1"/>
    <n v="719.92"/>
    <n v="20157.759999999998"/>
  </r>
  <r>
    <s v="Hinani"/>
    <s v="Agustus"/>
    <s v="RM-KAS-ICT-SC-0001"/>
    <m/>
    <s v="HOLDER PLATE MGC"/>
    <n v="0"/>
    <n v="0"/>
    <n v="0"/>
    <n v="4"/>
    <n v="4"/>
    <n v="200"/>
    <n v="0"/>
    <n v="0"/>
    <n v="0"/>
    <n v="200"/>
    <n v="196"/>
    <s v="2. Surplus"/>
    <n v="0"/>
    <n v="196"/>
    <n v="0"/>
    <n v="0"/>
    <n v="196"/>
    <x v="1"/>
    <m/>
    <n v="0"/>
    <n v="0"/>
    <s v="5. None"/>
    <m/>
    <n v="0"/>
    <n v="-1"/>
    <n v="2572.5500000000002"/>
    <n v="504219.80000000005"/>
  </r>
  <r>
    <s v="Hinani"/>
    <s v="Agustus"/>
    <s v="RM-YUK-ICT-SC-0001"/>
    <m/>
    <s v="HOLDER PLATE MGZ"/>
    <n v="2200"/>
    <n v="48"/>
    <n v="200"/>
    <n v="0"/>
    <n v="2448"/>
    <n v="1433"/>
    <n v="0"/>
    <n v="0"/>
    <n v="0"/>
    <n v="1433"/>
    <n v="-1015"/>
    <s v="1. Devisit"/>
    <n v="0"/>
    <n v="-1015"/>
    <n v="0"/>
    <n v="1015"/>
    <n v="0"/>
    <x v="0"/>
    <m/>
    <n v="1015"/>
    <n v="967"/>
    <s v="3. RKB di Schedule"/>
    <m/>
    <n v="1015"/>
    <n v="0"/>
    <n v="2398.6999999999998"/>
    <n v="2434680.5"/>
  </r>
  <r>
    <s v="Hinani"/>
    <s v="Agustus"/>
    <s v="SF-COZ-ICT-SC-0001"/>
    <m/>
    <s v="BACK HOLDER MC-561"/>
    <n v="0"/>
    <n v="240"/>
    <n v="0"/>
    <n v="3560"/>
    <n v="3800"/>
    <n v="4700"/>
    <n v="0"/>
    <n v="0"/>
    <n v="0"/>
    <n v="4700"/>
    <n v="900"/>
    <s v="2. Surplus"/>
    <n v="4870"/>
    <n v="5770"/>
    <n v="0"/>
    <n v="0"/>
    <n v="5770"/>
    <x v="1"/>
    <m/>
    <n v="0"/>
    <n v="0"/>
    <s v="5. None"/>
    <m/>
    <n v="4870"/>
    <n v="4.4111111111111114"/>
    <n v="968.37"/>
    <n v="5587494.9000000004"/>
  </r>
  <r>
    <s v="Hinani"/>
    <s v="Agustus"/>
    <s v="RM-JAS-ICT-SC-0001"/>
    <m/>
    <s v="LEG JOINT PLATE MC 101/111"/>
    <n v="104"/>
    <n v="0"/>
    <n v="0"/>
    <n v="360"/>
    <n v="464"/>
    <n v="420"/>
    <n v="0"/>
    <n v="0"/>
    <n v="0"/>
    <n v="420"/>
    <n v="-44"/>
    <s v="1. Devisit"/>
    <n v="0"/>
    <n v="-44"/>
    <n v="0"/>
    <n v="44"/>
    <n v="0"/>
    <x v="0"/>
    <m/>
    <n v="44"/>
    <n v="44"/>
    <s v="3. RKB di Schedule"/>
    <m/>
    <n v="44"/>
    <n v="0"/>
    <n v="4236.1000000000004"/>
    <n v="186388.40000000002"/>
  </r>
  <r>
    <s v="Hinani"/>
    <s v="Agustus"/>
    <s v="RM-JAS-ICT-SC-0002"/>
    <m/>
    <s v="LEG JOINT PLATE MC-201/211"/>
    <n v="60"/>
    <n v="19"/>
    <n v="0"/>
    <n v="82"/>
    <n v="161"/>
    <n v="420"/>
    <n v="0"/>
    <n v="0"/>
    <n v="0"/>
    <n v="420"/>
    <n v="259"/>
    <s v="2. Surplus"/>
    <n v="0"/>
    <n v="259"/>
    <n v="0"/>
    <n v="0"/>
    <n v="259"/>
    <x v="1"/>
    <m/>
    <n v="0"/>
    <n v="0"/>
    <s v="5. None"/>
    <m/>
    <n v="0"/>
    <n v="-1"/>
    <n v="4133.2299999999996"/>
    <n v="1070506.5699999998"/>
  </r>
  <r>
    <s v="Hinani"/>
    <s v="Agustus"/>
    <s v="RM-KTG-ICT-SC-0003"/>
    <m/>
    <s v="COAK VERTIKAL"/>
    <n v="0"/>
    <n v="8"/>
    <n v="0"/>
    <n v="20"/>
    <n v="28"/>
    <n v="280"/>
    <n v="0"/>
    <n v="0"/>
    <n v="0"/>
    <n v="280"/>
    <n v="252"/>
    <s v="2. Surplus"/>
    <n v="0"/>
    <n v="252"/>
    <n v="0"/>
    <n v="0"/>
    <n v="252"/>
    <x v="1"/>
    <m/>
    <n v="0"/>
    <n v="0"/>
    <s v="5. None"/>
    <m/>
    <n v="0"/>
    <n v="-1"/>
    <n v="12151.23"/>
    <n v="3062109.96"/>
  </r>
  <r>
    <s v="Hinani"/>
    <s v="Agustus"/>
    <s v="RM-KEI-ICT-SC-0002"/>
    <m/>
    <s v="PLATE SHOES KEIKO"/>
    <n v="19336"/>
    <n v="0"/>
    <n v="1000"/>
    <n v="2588"/>
    <n v="22924"/>
    <n v="1700"/>
    <n v="0"/>
    <n v="730"/>
    <n v="70"/>
    <n v="2500"/>
    <n v="-20424"/>
    <s v="1. Devisit"/>
    <n v="440"/>
    <n v="-19984"/>
    <n v="0"/>
    <n v="19984"/>
    <n v="0"/>
    <x v="0"/>
    <m/>
    <n v="12924"/>
    <n v="10520"/>
    <s v="3. RKB di Schedule"/>
    <m/>
    <n v="20424"/>
    <n v="0"/>
    <n v="1920.29"/>
    <n v="0"/>
  </r>
  <r>
    <s v="Hinani"/>
    <s v="Agustus"/>
    <s v="RM-ET1-ICT-SC-0004"/>
    <m/>
    <s v="CENTER PIPE ET"/>
    <n v="0"/>
    <n v="0"/>
    <n v="0"/>
    <n v="1"/>
    <n v="1"/>
    <n v="0"/>
    <n v="0"/>
    <n v="75"/>
    <n v="0"/>
    <n v="75"/>
    <n v="74"/>
    <s v="2. Surplus"/>
    <n v="0"/>
    <n v="74"/>
    <n v="0"/>
    <n v="0"/>
    <n v="74"/>
    <x v="1"/>
    <m/>
    <n v="0"/>
    <n v="0"/>
    <s v="5. None"/>
    <m/>
    <n v="0"/>
    <n v="-1"/>
    <n v="1361"/>
    <n v="100714"/>
  </r>
  <r>
    <s v="Hinani"/>
    <s v="Agustus"/>
    <s v="RM-ET1-ICT-SC-0001"/>
    <m/>
    <s v="CENTER BOX ET"/>
    <n v="0"/>
    <n v="0"/>
    <n v="0"/>
    <n v="1"/>
    <n v="1"/>
    <n v="110"/>
    <n v="0"/>
    <n v="0"/>
    <n v="0"/>
    <n v="110"/>
    <n v="109"/>
    <s v="2. Surplus"/>
    <n v="0"/>
    <n v="109"/>
    <n v="0"/>
    <n v="0"/>
    <n v="109"/>
    <x v="1"/>
    <m/>
    <n v="0"/>
    <n v="0"/>
    <s v="5. None"/>
    <m/>
    <n v="0"/>
    <n v="-1"/>
    <n v="24766.83"/>
    <n v="2699584.47"/>
  </r>
  <r>
    <s v="Hinani"/>
    <s v="Agustus"/>
    <s v="RM-ET1-ICT-SC-0011"/>
    <m/>
    <s v="PLATE IN CENTER BOX / HINANI"/>
    <n v="0"/>
    <n v="0"/>
    <n v="0"/>
    <n v="1"/>
    <n v="1"/>
    <n v="147"/>
    <n v="0"/>
    <n v="0"/>
    <n v="0"/>
    <n v="147"/>
    <n v="146"/>
    <s v="2. Surplus"/>
    <n v="0"/>
    <n v="146"/>
    <n v="0"/>
    <n v="0"/>
    <n v="146"/>
    <x v="1"/>
    <m/>
    <n v="0"/>
    <n v="0"/>
    <s v="5. None"/>
    <m/>
    <n v="0"/>
    <n v="-1"/>
    <n v="3010.56"/>
    <n v="439541.76000000001"/>
  </r>
  <r>
    <s v="Hinani"/>
    <s v="Agustus"/>
    <s v="RM-ET1-ICT-SC-0005"/>
    <m/>
    <s v="CONNED TUBE UK.30 ET"/>
    <n v="0"/>
    <n v="0"/>
    <n v="0"/>
    <n v="1"/>
    <n v="1"/>
    <n v="129"/>
    <n v="0"/>
    <n v="0"/>
    <n v="0"/>
    <n v="129"/>
    <n v="128"/>
    <s v="2. Surplus"/>
    <n v="0"/>
    <n v="128"/>
    <n v="0"/>
    <n v="0"/>
    <n v="128"/>
    <x v="1"/>
    <m/>
    <n v="0"/>
    <n v="0"/>
    <s v="5. None"/>
    <m/>
    <n v="0"/>
    <n v="-1"/>
    <n v="654.97"/>
    <n v="83836.160000000003"/>
  </r>
  <r>
    <s v="Hinani"/>
    <s v="Agustus"/>
    <s v="RM-ET1-ICT-SC-0002"/>
    <m/>
    <s v="PLAIN WASHER ET"/>
    <n v="0"/>
    <n v="0"/>
    <n v="0"/>
    <n v="1"/>
    <n v="1"/>
    <n v="297"/>
    <n v="0"/>
    <n v="0"/>
    <n v="0"/>
    <n v="297"/>
    <n v="296"/>
    <s v="2. Surplus"/>
    <n v="5"/>
    <n v="301"/>
    <n v="0"/>
    <n v="0"/>
    <n v="301"/>
    <x v="1"/>
    <m/>
    <n v="0"/>
    <n v="0"/>
    <s v="5. None"/>
    <m/>
    <n v="5"/>
    <n v="-0.98310810810810811"/>
    <n v="223.51"/>
    <n v="67276.509999999995"/>
  </r>
  <r>
    <s v="Hinani"/>
    <s v="Agustus"/>
    <s v="RM-ET1-ICT-SC-0006"/>
    <m/>
    <s v="PLATE AT BACK PIPE ET"/>
    <n v="0"/>
    <n v="0"/>
    <n v="0"/>
    <n v="1"/>
    <n v="1"/>
    <n v="220"/>
    <n v="0"/>
    <n v="0"/>
    <n v="0"/>
    <n v="220"/>
    <n v="219"/>
    <s v="2. Surplus"/>
    <n v="0"/>
    <n v="219"/>
    <n v="0"/>
    <n v="0"/>
    <n v="219"/>
    <x v="1"/>
    <m/>
    <n v="0"/>
    <n v="0"/>
    <s v="5. None"/>
    <m/>
    <n v="0"/>
    <n v="-1"/>
    <n v="3254.77"/>
    <n v="712794.63"/>
  </r>
  <r>
    <s v="Hinani"/>
    <s v="Agustus"/>
    <s v="RM-ET1-ICT-SC-0008"/>
    <m/>
    <s v="PLATE AT BACK REST ET"/>
    <n v="0"/>
    <n v="0"/>
    <n v="0"/>
    <n v="1"/>
    <n v="1"/>
    <n v="89"/>
    <n v="0"/>
    <n v="0"/>
    <n v="0"/>
    <n v="89"/>
    <n v="88"/>
    <s v="2. Surplus"/>
    <n v="0"/>
    <n v="88"/>
    <n v="0"/>
    <n v="0"/>
    <n v="88"/>
    <x v="1"/>
    <m/>
    <n v="0"/>
    <n v="0"/>
    <s v="5. None"/>
    <m/>
    <n v="0"/>
    <n v="-1"/>
    <n v="3349.5"/>
    <n v="294756"/>
  </r>
  <r>
    <s v="Hinani"/>
    <s v="Agustus"/>
    <s v="RM-ET1-ICT-SC-0007"/>
    <m/>
    <s v="ARM HOLDER ET"/>
    <n v="0"/>
    <n v="0"/>
    <n v="0"/>
    <n v="2"/>
    <n v="2"/>
    <n v="188"/>
    <n v="0"/>
    <n v="188"/>
    <n v="0"/>
    <n v="376"/>
    <n v="374"/>
    <s v="2. Surplus"/>
    <n v="0"/>
    <n v="374"/>
    <n v="0"/>
    <n v="0"/>
    <n v="374"/>
    <x v="1"/>
    <m/>
    <n v="0"/>
    <n v="0"/>
    <s v="5. None"/>
    <m/>
    <n v="0"/>
    <n v="-1"/>
    <n v="2462.12"/>
    <n v="920832.88"/>
  </r>
  <r>
    <s v="Hinani"/>
    <s v="Agustus"/>
    <s v="RM-SAN-ICT-SC-0004"/>
    <m/>
    <s v="PLATE STOPPER SEAT CT-371"/>
    <n v="2060"/>
    <n v="488"/>
    <n v="200"/>
    <n v="2852"/>
    <n v="5600"/>
    <n v="3000"/>
    <n v="0"/>
    <n v="0"/>
    <n v="0"/>
    <n v="3000"/>
    <n v="-2600"/>
    <s v="1. Devisit"/>
    <n v="1430"/>
    <n v="-1170"/>
    <n v="0"/>
    <n v="1170"/>
    <n v="0"/>
    <x v="0"/>
    <m/>
    <n v="2600"/>
    <n v="2112"/>
    <s v="3. RKB di Schedule"/>
    <m/>
    <n v="2600"/>
    <n v="0"/>
    <n v="868.48"/>
    <n v="0"/>
  </r>
  <r>
    <s v="Hinani"/>
    <s v="Agustus"/>
    <s v="RM-KTG-ICT-SC-0006"/>
    <m/>
    <s v="BRACKET SEAT"/>
    <n v="66"/>
    <n v="696"/>
    <n v="0"/>
    <n v="832"/>
    <n v="1594"/>
    <n v="200"/>
    <n v="0"/>
    <n v="0"/>
    <n v="0"/>
    <n v="200"/>
    <n v="-1394"/>
    <s v="1. Devisit"/>
    <n v="732"/>
    <n v="-662"/>
    <n v="0"/>
    <n v="662"/>
    <n v="0"/>
    <x v="0"/>
    <m/>
    <n v="1394"/>
    <n v="689"/>
    <s v="3. RKB di Schedule"/>
    <m/>
    <n v="1394"/>
    <n v="0"/>
    <n v="7808.04"/>
    <n v="0"/>
  </r>
  <r>
    <s v="Hinani"/>
    <s v="Agustus"/>
    <s v="RM-KTG-ICT-SC-0001"/>
    <m/>
    <s v="BRACKET LEG"/>
    <n v="0"/>
    <n v="32"/>
    <n v="0"/>
    <n v="80"/>
    <n v="112"/>
    <n v="350"/>
    <n v="0"/>
    <n v="0"/>
    <n v="0"/>
    <n v="350"/>
    <n v="238"/>
    <s v="2. Surplus"/>
    <n v="0"/>
    <n v="238"/>
    <n v="0"/>
    <n v="0"/>
    <n v="238"/>
    <x v="1"/>
    <m/>
    <n v="0"/>
    <n v="0"/>
    <s v="5. None"/>
    <m/>
    <n v="0"/>
    <n v="-1"/>
    <n v="5874.33"/>
    <n v="1398090.54"/>
  </r>
  <r>
    <s v="Hinani"/>
    <s v="Agustus"/>
    <s v="RM-ET1-ICT-SC-0013"/>
    <m/>
    <s v="PLATE ON SHAFT ET"/>
    <n v="600"/>
    <n v="0"/>
    <n v="100"/>
    <n v="2161"/>
    <n v="2861"/>
    <n v="810"/>
    <n v="0"/>
    <n v="0"/>
    <n v="0"/>
    <n v="810"/>
    <n v="-2051"/>
    <s v="1. Devisit"/>
    <n v="1451"/>
    <n v="-600"/>
    <n v="0"/>
    <n v="600"/>
    <n v="0"/>
    <x v="0"/>
    <m/>
    <n v="2051"/>
    <n v="600"/>
    <s v="3. RKB di Schedule"/>
    <m/>
    <n v="2051"/>
    <n v="0"/>
    <n v="692.41"/>
    <n v="0"/>
  </r>
  <r>
    <s v="Hinani"/>
    <s v="Agustus"/>
    <s v="RM-KTG-ICT-SC-0010"/>
    <m/>
    <s v="CLAMP FOR BRACKET SEAT"/>
    <n v="0"/>
    <n v="32"/>
    <n v="0"/>
    <n v="80"/>
    <n v="112"/>
    <n v="90"/>
    <n v="0"/>
    <n v="0"/>
    <n v="0"/>
    <n v="90"/>
    <n v="-22"/>
    <s v="1. Devisit"/>
    <n v="0"/>
    <n v="-22"/>
    <n v="0"/>
    <n v="22"/>
    <n v="0"/>
    <x v="0"/>
    <m/>
    <n v="22"/>
    <n v="0"/>
    <s v="3. RKB di Schedule"/>
    <m/>
    <n v="22"/>
    <n v="0"/>
    <n v="2705.89"/>
    <n v="59529.579999999994"/>
  </r>
  <r>
    <s v="Hinani"/>
    <s v="Agustus"/>
    <s v="RM-KTG-ICT-SC-0009"/>
    <m/>
    <s v="CLAMP FOR BRACKET LEG"/>
    <n v="0"/>
    <n v="8"/>
    <n v="0"/>
    <n v="20"/>
    <n v="28"/>
    <n v="700"/>
    <n v="0"/>
    <n v="0"/>
    <n v="0"/>
    <n v="700"/>
    <n v="672"/>
    <s v="2. Surplus"/>
    <n v="0"/>
    <n v="672"/>
    <n v="0"/>
    <n v="0"/>
    <n v="672"/>
    <x v="1"/>
    <m/>
    <n v="0"/>
    <n v="0"/>
    <s v="5. None"/>
    <m/>
    <n v="0"/>
    <n v="-1"/>
    <n v="2791.46"/>
    <n v="1875861.12"/>
  </r>
  <r>
    <s v="Hinani"/>
    <s v="Agustus"/>
    <s v="RM-KTG-ICT-SC-0014"/>
    <m/>
    <s v="PLATE SUPPORT FOR LEG"/>
    <n v="1"/>
    <n v="16"/>
    <n v="0"/>
    <n v="40"/>
    <n v="57"/>
    <n v="270"/>
    <n v="0"/>
    <n v="0"/>
    <n v="0"/>
    <n v="270"/>
    <n v="213"/>
    <s v="2. Surplus"/>
    <n v="40"/>
    <n v="253"/>
    <n v="0"/>
    <n v="0"/>
    <n v="253"/>
    <x v="1"/>
    <m/>
    <n v="0"/>
    <n v="0"/>
    <s v="5. None"/>
    <m/>
    <n v="40"/>
    <n v="-0.81220657276995301"/>
    <n v="3061.72"/>
    <n v="774615.15999999992"/>
  </r>
  <r>
    <s v="Hinani"/>
    <s v="Agustus"/>
    <s v="RM-MAN-ICT-SC-0001"/>
    <m/>
    <s v="HORIZONTAL LEG PIPE UK 433"/>
    <n v="2968"/>
    <n v="0"/>
    <n v="100"/>
    <n v="376"/>
    <n v="3444"/>
    <n v="458"/>
    <n v="0"/>
    <n v="0"/>
    <n v="0"/>
    <n v="458"/>
    <n v="-2986"/>
    <s v="1. Devisit"/>
    <n v="145"/>
    <n v="-2841"/>
    <n v="0"/>
    <n v="2841"/>
    <n v="0"/>
    <x v="0"/>
    <m/>
    <n v="2986"/>
    <n v="2647"/>
    <s v="3. RKB di Schedule"/>
    <m/>
    <n v="2986"/>
    <n v="0"/>
    <n v="7795.51"/>
    <n v="0"/>
  </r>
  <r>
    <s v="Hinani"/>
    <s v="Agustus"/>
    <s v="RM-850-ICT-SC-0004"/>
    <m/>
    <s v="SHAFT"/>
    <n v="0"/>
    <n v="0"/>
    <n v="0"/>
    <n v="0"/>
    <n v="0"/>
    <n v="90"/>
    <n v="0"/>
    <n v="84"/>
    <n v="0"/>
    <n v="174"/>
    <n v="174"/>
    <s v="2. Surplus"/>
    <n v="0"/>
    <n v="174"/>
    <n v="0"/>
    <n v="0"/>
    <n v="174"/>
    <x v="1"/>
    <m/>
    <n v="0"/>
    <n v="0"/>
    <s v="5. None"/>
    <m/>
    <n v="0"/>
    <n v="-1"/>
    <n v="5439"/>
    <n v="946386"/>
  </r>
  <r>
    <s v="Hinani"/>
    <s v="Agustus"/>
    <s v="RM-850-ICT-SC-0015"/>
    <m/>
    <s v="PLATE ON SHAFT 85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04.48"/>
    <n v="0"/>
  </r>
  <r>
    <s v="Hinani"/>
    <s v="Agustus"/>
    <s v="RM-850-ICT-SC-0016"/>
    <m/>
    <s v="PLATE ON SHAFT NCRN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63.04999999999995"/>
    <n v="0"/>
  </r>
  <r>
    <s v="Hinani"/>
    <s v="Agustus"/>
    <s v="RM-850-ICT-SC-0003"/>
    <m/>
    <s v="RING HOLDER"/>
    <n v="0"/>
    <n v="0"/>
    <n v="0"/>
    <n v="0"/>
    <n v="0"/>
    <n v="100"/>
    <n v="0"/>
    <n v="0"/>
    <n v="0"/>
    <n v="100"/>
    <n v="100"/>
    <s v="2. Surplus"/>
    <n v="0"/>
    <n v="100"/>
    <n v="0"/>
    <n v="0"/>
    <n v="100"/>
    <x v="1"/>
    <m/>
    <n v="0"/>
    <n v="0"/>
    <s v="5. None"/>
    <m/>
    <n v="0"/>
    <n v="-1"/>
    <n v="98.93"/>
    <n v="9893"/>
  </r>
  <r>
    <s v="Hinani"/>
    <s v="Agustus"/>
    <s v="RM-850-ICT-SC-0019"/>
    <m/>
    <s v="RING PLATE 2MM LUAR-22. DLM-13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9.64"/>
    <n v="0"/>
  </r>
  <r>
    <s v="Hinani"/>
    <s v="Agustus"/>
    <s v="RM-HAN-ICT-SC-0001"/>
    <m/>
    <s v="LEG JOINT PIPE TARO"/>
    <n v="360"/>
    <n v="0"/>
    <n v="100"/>
    <n v="2068"/>
    <n v="2528"/>
    <n v="0"/>
    <n v="0"/>
    <n v="1178"/>
    <n v="1800"/>
    <n v="2978"/>
    <n v="450"/>
    <s v="2. Surplus"/>
    <n v="650"/>
    <n v="1100"/>
    <n v="0"/>
    <n v="0"/>
    <n v="1100"/>
    <x v="1"/>
    <m/>
    <n v="844"/>
    <n v="844"/>
    <s v="4. Schedule by Sisa PO/Stock"/>
    <m/>
    <n v="650"/>
    <n v="0.44444444444444442"/>
    <n v="2973.9"/>
    <n v="3271290"/>
  </r>
  <r>
    <s v="Hinani"/>
    <s v="Agustus"/>
    <s v="RM-HAN-ICT-SC-0002"/>
    <m/>
    <s v="HOLDER PLATE MG 300-400"/>
    <n v="360"/>
    <n v="0"/>
    <n v="200"/>
    <n v="1948"/>
    <n v="2508"/>
    <n v="0"/>
    <n v="0"/>
    <n v="700"/>
    <n v="1248"/>
    <n v="1948"/>
    <n v="-560"/>
    <s v="1. Devisit"/>
    <n v="0"/>
    <n v="-560"/>
    <n v="0"/>
    <n v="560"/>
    <n v="0"/>
    <x v="0"/>
    <m/>
    <n v="560"/>
    <n v="560"/>
    <s v="3. RKB di Schedule"/>
    <m/>
    <n v="560"/>
    <n v="0"/>
    <n v="606.82000000000005"/>
    <n v="339819.2"/>
  </r>
  <r>
    <s v="Hinani"/>
    <s v="Agustus"/>
    <s v="RM-OLI-ICT-SC-0003"/>
    <m/>
    <s v="LEG JOINT PIPE OLIVE A"/>
    <n v="390"/>
    <n v="172"/>
    <n v="50"/>
    <n v="0"/>
    <n v="612"/>
    <n v="0"/>
    <n v="0"/>
    <n v="0"/>
    <n v="0"/>
    <n v="0"/>
    <n v="-612"/>
    <s v="1. Devisit"/>
    <n v="967"/>
    <n v="355"/>
    <n v="0"/>
    <n v="0"/>
    <n v="355"/>
    <x v="2"/>
    <m/>
    <n v="1597"/>
    <n v="1597"/>
    <s v="3. RKB di Schedule"/>
    <m/>
    <n v="967"/>
    <n v="0.58006535947712423"/>
    <n v="3098.59"/>
    <n v="0"/>
  </r>
  <r>
    <s v="Hinani"/>
    <s v="Agustus"/>
    <s v="RM-OLI-ICT-SC-0004"/>
    <m/>
    <s v="LEG JOINT PIPE OLIVE U"/>
    <n v="0"/>
    <n v="96"/>
    <n v="30"/>
    <n v="220"/>
    <n v="346"/>
    <n v="0"/>
    <n v="0"/>
    <n v="0"/>
    <n v="0"/>
    <n v="0"/>
    <n v="-346"/>
    <s v="1. Devisit"/>
    <n v="250"/>
    <n v="-96"/>
    <n v="0"/>
    <n v="96"/>
    <n v="0"/>
    <x v="0"/>
    <m/>
    <n v="346"/>
    <n v="0"/>
    <s v="3. RKB di Schedule"/>
    <m/>
    <n v="346"/>
    <n v="0"/>
    <n v="2214"/>
    <n v="212544"/>
  </r>
  <r>
    <s v="Hinani"/>
    <s v="Agustus"/>
    <s v="RM-OLI-ICT-SC-0009"/>
    <m/>
    <s v="LEG PLATE SUPPORT OLIV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982.4"/>
    <n v="0"/>
  </r>
  <r>
    <s v="Hinani"/>
    <s v="Agustus"/>
    <s v="RM-OLI-ICT-SC-0008"/>
    <m/>
    <s v="HINGE PLATE FOR MEMO OLIVE"/>
    <n v="0"/>
    <n v="0"/>
    <n v="0"/>
    <n v="0"/>
    <n v="0"/>
    <n v="262"/>
    <n v="0"/>
    <n v="0"/>
    <n v="0"/>
    <n v="262"/>
    <n v="262"/>
    <s v="2. Surplus"/>
    <n v="0"/>
    <n v="262"/>
    <n v="0"/>
    <n v="0"/>
    <n v="262"/>
    <x v="1"/>
    <m/>
    <n v="0"/>
    <n v="0"/>
    <s v="5. None"/>
    <m/>
    <n v="0"/>
    <n v="-1"/>
    <n v="2212"/>
    <n v="579544"/>
  </r>
  <r>
    <s v="Hinani"/>
    <s v="Agustus"/>
    <s v="SF-OLI-ICT-SC-0001"/>
    <m/>
    <s v="ARM BRACKET OLIVE - UM"/>
    <n v="0"/>
    <n v="0"/>
    <n v="0"/>
    <n v="0"/>
    <n v="0"/>
    <n v="150"/>
    <n v="0"/>
    <n v="100"/>
    <n v="0"/>
    <n v="250"/>
    <n v="250"/>
    <s v="2. Surplus"/>
    <n v="0"/>
    <n v="250"/>
    <n v="0"/>
    <n v="0"/>
    <n v="250"/>
    <x v="1"/>
    <m/>
    <n v="0"/>
    <n v="0"/>
    <s v="5. None"/>
    <m/>
    <n v="0"/>
    <n v="-1"/>
    <n v="402"/>
    <n v="100500"/>
  </r>
  <r>
    <s v="Hinani"/>
    <s v="Agustus"/>
    <s v="SF-OLI-ICT-SC-0002"/>
    <m/>
    <s v="ARM PLATE OLIVE - U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86.9"/>
    <n v="0"/>
  </r>
  <r>
    <s v="Hinani"/>
    <s v="Agustus"/>
    <s v="RM-KTG-ICT-SC-0012"/>
    <m/>
    <s v="HOLDER PLATE K.T. OLIVE"/>
    <n v="155.75"/>
    <n v="72"/>
    <n v="50"/>
    <n v="120"/>
    <n v="397.75"/>
    <n v="180"/>
    <n v="0"/>
    <n v="0"/>
    <n v="0"/>
    <n v="180"/>
    <n v="-217.75"/>
    <s v="1. Devisit"/>
    <n v="80"/>
    <n v="-137.75"/>
    <n v="0"/>
    <n v="137.75"/>
    <n v="0"/>
    <x v="0"/>
    <m/>
    <n v="218"/>
    <n v="146"/>
    <s v="3. RKB di Schedule"/>
    <m/>
    <n v="217.75"/>
    <n v="0"/>
    <n v="2449.23"/>
    <n v="337381.4325"/>
  </r>
  <r>
    <s v="Hinani"/>
    <s v="Agustus"/>
    <s v="RM-KTG-ICT-SC-0007"/>
    <m/>
    <s v="BRACKET SEAT K.T. OLIVE"/>
    <n v="151.5"/>
    <n v="48"/>
    <n v="50"/>
    <n v="20"/>
    <n v="269.5"/>
    <n v="1265"/>
    <n v="0"/>
    <n v="0"/>
    <n v="0"/>
    <n v="1265"/>
    <n v="995.5"/>
    <s v="2. Surplus"/>
    <n v="0"/>
    <n v="995.5"/>
    <n v="0"/>
    <n v="0"/>
    <n v="995.5"/>
    <x v="1"/>
    <m/>
    <n v="0"/>
    <n v="0"/>
    <s v="5. None"/>
    <m/>
    <n v="0"/>
    <n v="-1"/>
    <n v="1342"/>
    <n v="1335961"/>
  </r>
  <r>
    <s v="Hinani"/>
    <s v="Agustus"/>
    <s v="RM-KTG-ICT-SC-0011"/>
    <m/>
    <s v="CLAMP SEAT K.T. OLIVE"/>
    <n v="5299"/>
    <n v="192"/>
    <n v="300"/>
    <n v="296"/>
    <n v="6087"/>
    <n v="323"/>
    <n v="0"/>
    <n v="0"/>
    <n v="0"/>
    <n v="323"/>
    <n v="-5764"/>
    <s v="1. Devisit"/>
    <n v="0"/>
    <n v="-5764"/>
    <n v="0"/>
    <n v="5764"/>
    <n v="0"/>
    <x v="0"/>
    <m/>
    <n v="5764"/>
    <n v="2000"/>
    <s v="3. RKB di Schedule"/>
    <m/>
    <n v="5764"/>
    <n v="0"/>
    <n v="2139.09"/>
    <n v="12329714.760000002"/>
  </r>
  <r>
    <s v="Hinani"/>
    <s v="Agustus"/>
    <s v="RM-KTG-ICT-SC-0002"/>
    <m/>
    <s v="BRACKET LEG K.T.OLIVE"/>
    <n v="75.75"/>
    <n v="24"/>
    <n v="0"/>
    <n v="16"/>
    <n v="115.75"/>
    <n v="2120"/>
    <n v="0"/>
    <n v="0"/>
    <n v="0"/>
    <n v="2120"/>
    <n v="2004.25"/>
    <s v="2. Surplus"/>
    <n v="0"/>
    <n v="2004.25"/>
    <n v="0"/>
    <n v="0"/>
    <n v="2004.25"/>
    <x v="1"/>
    <m/>
    <n v="0"/>
    <n v="0"/>
    <s v="5. None"/>
    <m/>
    <n v="0"/>
    <n v="-1"/>
    <n v="3534.82"/>
    <n v="7084662.9850000003"/>
  </r>
  <r>
    <s v="Hinani"/>
    <s v="Agustus"/>
    <s v="RM-OLI-ICT-SC-0007"/>
    <m/>
    <s v="HINGE PLATE FOR ARM OLIVE"/>
    <n v="0"/>
    <n v="0"/>
    <n v="0"/>
    <n v="0"/>
    <n v="0"/>
    <n v="700"/>
    <n v="0"/>
    <n v="0"/>
    <n v="0"/>
    <n v="700"/>
    <n v="700"/>
    <s v="2. Surplus"/>
    <n v="0"/>
    <n v="700"/>
    <n v="0"/>
    <n v="0"/>
    <n v="700"/>
    <x v="1"/>
    <m/>
    <n v="0"/>
    <n v="0"/>
    <s v="5. None"/>
    <m/>
    <n v="0"/>
    <n v="-1"/>
    <n v="3333.23"/>
    <n v="2333261"/>
  </r>
  <r>
    <s v="Hinani"/>
    <s v="Agustus"/>
    <s v="RM-ECO-ICT-SC-0003"/>
    <m/>
    <s v="JOINT SEAT CGA PLATE NO.6"/>
    <n v="6370"/>
    <n v="1280"/>
    <n v="500"/>
    <n v="141"/>
    <n v="8291"/>
    <n v="1500"/>
    <n v="0"/>
    <n v="0"/>
    <n v="0"/>
    <n v="1500"/>
    <n v="-6791"/>
    <s v="1. Devisit"/>
    <n v="250"/>
    <n v="-6541"/>
    <n v="0"/>
    <n v="6541"/>
    <n v="0"/>
    <x v="0"/>
    <m/>
    <n v="6791"/>
    <n v="7097"/>
    <s v="3. RKB di Schedule"/>
    <m/>
    <n v="6791"/>
    <n v="0"/>
    <n v="4109.16"/>
    <n v="26878015.559999999"/>
  </r>
  <r>
    <s v="Hinani"/>
    <s v="Agustus"/>
    <s v="RM-DUO-ICT-SC-0008"/>
    <m/>
    <s v="PLATE SUPPORT NL 11 L"/>
    <n v="70"/>
    <n v="118"/>
    <n v="0"/>
    <n v="100"/>
    <n v="288"/>
    <n v="120"/>
    <n v="0"/>
    <n v="0"/>
    <n v="0"/>
    <n v="120"/>
    <n v="-168"/>
    <s v="1. Devisit"/>
    <n v="0"/>
    <n v="-168"/>
    <n v="0"/>
    <n v="168"/>
    <n v="0"/>
    <x v="0"/>
    <m/>
    <n v="168"/>
    <n v="50"/>
    <s v="3. RKB di Schedule"/>
    <m/>
    <n v="168"/>
    <n v="0"/>
    <n v="3818.94"/>
    <n v="641581.92000000004"/>
  </r>
  <r>
    <s v="Hinani"/>
    <s v="Agustus"/>
    <s v="RM-DUO-ICT-SC-0009"/>
    <m/>
    <s v="PLATE SUPPORT NL 11 R"/>
    <n v="70"/>
    <n v="118"/>
    <n v="0"/>
    <n v="100"/>
    <n v="288"/>
    <n v="468"/>
    <n v="0"/>
    <n v="0"/>
    <n v="0"/>
    <n v="468"/>
    <n v="180"/>
    <s v="2. Surplus"/>
    <n v="0"/>
    <n v="180"/>
    <n v="0"/>
    <n v="0"/>
    <n v="180"/>
    <x v="1"/>
    <m/>
    <n v="0"/>
    <n v="0"/>
    <s v="5. None"/>
    <m/>
    <n v="0"/>
    <n v="-1"/>
    <n v="3869.83"/>
    <n v="696569.4"/>
  </r>
  <r>
    <s v="Hinani"/>
    <s v="Agustus"/>
    <s v="RM-DUO-ICT-SC-0003"/>
    <m/>
    <s v="REINFORCE BACK PIPE ETD-701"/>
    <n v="0"/>
    <n v="0"/>
    <n v="0"/>
    <n v="233"/>
    <n v="233"/>
    <n v="330"/>
    <n v="0"/>
    <n v="0"/>
    <n v="0"/>
    <n v="330"/>
    <n v="97"/>
    <s v="2. Surplus"/>
    <n v="30"/>
    <n v="127"/>
    <n v="0"/>
    <n v="0"/>
    <n v="127"/>
    <x v="1"/>
    <m/>
    <n v="0"/>
    <n v="0"/>
    <s v="5. None"/>
    <m/>
    <n v="30"/>
    <n v="-0.69072164948453607"/>
    <n v="2696.87"/>
    <n v="342502.49"/>
  </r>
  <r>
    <s v="Hinani"/>
    <s v="Agustus"/>
    <s v="RM-DUO-ICT-SC-0005"/>
    <m/>
    <s v="PLATE AT BACK REST ETD-701"/>
    <n v="0"/>
    <n v="0"/>
    <n v="0"/>
    <n v="233"/>
    <n v="233"/>
    <n v="300"/>
    <n v="0"/>
    <n v="0"/>
    <n v="0"/>
    <n v="300"/>
    <n v="67"/>
    <s v="2. Surplus"/>
    <n v="0"/>
    <n v="67"/>
    <n v="0"/>
    <n v="0"/>
    <n v="67"/>
    <x v="1"/>
    <m/>
    <n v="0"/>
    <n v="0"/>
    <s v="5. None"/>
    <m/>
    <n v="0"/>
    <n v="-1"/>
    <n v="2068.79"/>
    <n v="138608.93"/>
  </r>
  <r>
    <s v="Hinani"/>
    <s v="Agustus"/>
    <s v="RM-DUO-ICT-SC-0007"/>
    <m/>
    <s v="PLATE SUPPORT ETD-701"/>
    <n v="0"/>
    <n v="0"/>
    <n v="0"/>
    <n v="233"/>
    <n v="233"/>
    <n v="343"/>
    <n v="0"/>
    <n v="37"/>
    <n v="0"/>
    <n v="380"/>
    <n v="147"/>
    <s v="2. Surplus"/>
    <n v="0"/>
    <n v="147"/>
    <n v="0"/>
    <n v="0"/>
    <n v="147"/>
    <x v="1"/>
    <m/>
    <n v="0"/>
    <n v="0"/>
    <s v="5. None"/>
    <m/>
    <n v="0"/>
    <n v="-1"/>
    <n v="3581.39"/>
    <n v="526464.32999999996"/>
  </r>
  <r>
    <s v="Hinani"/>
    <s v="Agustus"/>
    <s v="RM-DUO-ICT-SC-0010"/>
    <m/>
    <s v="BRACKET CONNED TUBE ETD-7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Hinani"/>
    <s v="Agustus"/>
    <s v="SF-OLI-ICT-SC-0003"/>
    <m/>
    <s v="ARM PLATE OLIVE ALM"/>
    <n v="90"/>
    <n v="80"/>
    <n v="0"/>
    <n v="4"/>
    <n v="174"/>
    <n v="0"/>
    <n v="0"/>
    <n v="382"/>
    <n v="0"/>
    <n v="382"/>
    <n v="208"/>
    <s v="2. Surplus"/>
    <n v="0"/>
    <n v="208"/>
    <n v="0"/>
    <n v="0"/>
    <n v="208"/>
    <x v="1"/>
    <m/>
    <n v="0"/>
    <n v="0"/>
    <s v="5. None"/>
    <m/>
    <n v="0"/>
    <n v="-1"/>
    <n v="9167.73"/>
    <n v="1906887.8399999999"/>
  </r>
  <r>
    <s v="Hinani"/>
    <s v="Agustus"/>
    <s v="RM-OLI-ICT-SC-0006"/>
    <m/>
    <s v="SEAT JOINT PIPE REAR OLIVE"/>
    <n v="0"/>
    <n v="96"/>
    <n v="10"/>
    <n v="220"/>
    <n v="326"/>
    <n v="0"/>
    <n v="0"/>
    <n v="220"/>
    <n v="0"/>
    <n v="220"/>
    <n v="-106"/>
    <s v="1. Devisit"/>
    <n v="86"/>
    <n v="-20"/>
    <n v="0"/>
    <n v="20"/>
    <n v="0"/>
    <x v="0"/>
    <m/>
    <n v="106"/>
    <n v="10"/>
    <s v="3. RKB di Schedule"/>
    <m/>
    <n v="106"/>
    <n v="0"/>
    <n v="5134.71"/>
    <n v="102694.2"/>
  </r>
  <r>
    <s v="Hinani"/>
    <s v="Agustus"/>
    <s v="RM-OLI-ICT-SC-0005"/>
    <m/>
    <s v="SEAT JOINT PIPE FRONT OLIVE"/>
    <n v="0"/>
    <n v="96"/>
    <n v="10"/>
    <n v="220"/>
    <n v="326"/>
    <n v="0"/>
    <n v="0"/>
    <n v="220"/>
    <n v="0"/>
    <n v="220"/>
    <n v="-106"/>
    <s v="1. Devisit"/>
    <n v="10"/>
    <n v="-96"/>
    <n v="0"/>
    <n v="96"/>
    <n v="0"/>
    <x v="0"/>
    <m/>
    <n v="106"/>
    <n v="10"/>
    <s v="3. RKB di Schedule"/>
    <m/>
    <n v="106"/>
    <n v="0"/>
    <n v="4741.71"/>
    <n v="455204.16000000003"/>
  </r>
  <r>
    <s v="Hinani"/>
    <s v="Agustus"/>
    <s v="RM-OLI-ICT-SC-0001"/>
    <m/>
    <s v="BRACKET BACK PIPE OLIVE DX"/>
    <n v="0"/>
    <n v="0"/>
    <n v="0"/>
    <n v="0"/>
    <n v="0"/>
    <n v="600"/>
    <n v="0"/>
    <n v="1947"/>
    <n v="0"/>
    <n v="2547"/>
    <n v="2547"/>
    <s v="2. Surplus"/>
    <n v="1011"/>
    <n v="3558"/>
    <n v="0"/>
    <n v="0"/>
    <n v="3558"/>
    <x v="1"/>
    <m/>
    <n v="0"/>
    <n v="0"/>
    <s v="5. None"/>
    <m/>
    <n v="1011"/>
    <n v="-0.60306242638398111"/>
    <n v="2249.5300000000002"/>
    <n v="8003827.7400000012"/>
  </r>
  <r>
    <s v="Hinani"/>
    <s v="Agustus"/>
    <s v="SF-KTG-ICT-SC-0001"/>
    <m/>
    <s v="BASE LEG PIPE ASSY KT OLIVE"/>
    <n v="227.25"/>
    <n v="72"/>
    <n v="50"/>
    <n v="36"/>
    <n v="385.25"/>
    <n v="0"/>
    <n v="0"/>
    <n v="0"/>
    <n v="0"/>
    <n v="0"/>
    <n v="-385.25"/>
    <s v="1. Devisit"/>
    <n v="77"/>
    <n v="-308.25"/>
    <n v="0"/>
    <n v="308.25"/>
    <n v="0"/>
    <x v="0"/>
    <m/>
    <n v="385"/>
    <n v="234"/>
    <s v="3. RKB di Schedule"/>
    <m/>
    <n v="385.25"/>
    <n v="0"/>
    <n v="15915.16"/>
    <n v="4905848.07"/>
  </r>
  <r>
    <s v="Hinani"/>
    <s v="Agustus"/>
    <s v="RM-MAN-ICT-SC-0005"/>
    <m/>
    <s v="VERTIKAL LEG PIPE MANABU 4"/>
    <n v="0"/>
    <n v="0"/>
    <n v="0"/>
    <n v="0"/>
    <n v="0"/>
    <n v="90"/>
    <n v="0"/>
    <n v="0"/>
    <n v="0"/>
    <n v="90"/>
    <n v="90"/>
    <s v="2. Surplus"/>
    <n v="0"/>
    <n v="90"/>
    <n v="0"/>
    <n v="0"/>
    <n v="90"/>
    <x v="1"/>
    <m/>
    <n v="0"/>
    <n v="0"/>
    <s v="5. None"/>
    <m/>
    <n v="0"/>
    <n v="-1"/>
    <n v="7580"/>
    <n v="682200"/>
  </r>
  <r>
    <s v="Hinani"/>
    <s v="Agustus"/>
    <s v="RM-MAN-ICT-SC-0006"/>
    <m/>
    <s v="VERTIKAL LEG PIPE MANABU 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911.01"/>
    <n v="0"/>
  </r>
  <r>
    <s v="Hinani"/>
    <s v="Agustus"/>
    <s v="RM-MAN-ICT-SC-0007"/>
    <m/>
    <s v="VERTIKAL LEG PIPE MANABU 6"/>
    <n v="2968"/>
    <n v="0"/>
    <n v="156"/>
    <n v="376"/>
    <n v="3500"/>
    <n v="0"/>
    <n v="0"/>
    <n v="141"/>
    <n v="0"/>
    <n v="141"/>
    <n v="-3359"/>
    <s v="1. Devisit"/>
    <n v="235"/>
    <n v="-3124"/>
    <n v="0"/>
    <n v="3124"/>
    <n v="0"/>
    <x v="0"/>
    <m/>
    <n v="3359"/>
    <n v="2188"/>
    <s v="3. RKB di Schedule"/>
    <m/>
    <n v="3359"/>
    <n v="0"/>
    <n v="14013.03"/>
    <n v="43776705.719999999"/>
  </r>
  <r>
    <s v="Hinani"/>
    <s v="Agustus"/>
    <s v="RM-AYU-ICT-SC-0001"/>
    <m/>
    <s v="SEAT JOINT PIPE AYUMI"/>
    <n v="8000"/>
    <n v="240"/>
    <n v="500"/>
    <n v="0"/>
    <n v="8740"/>
    <n v="0"/>
    <n v="0"/>
    <n v="0"/>
    <n v="0"/>
    <n v="0"/>
    <n v="-8740"/>
    <s v="1. Devisit"/>
    <n v="900"/>
    <n v="-7840"/>
    <n v="0"/>
    <n v="7840"/>
    <n v="0"/>
    <x v="0"/>
    <m/>
    <n v="8740"/>
    <n v="8500"/>
    <s v="3. RKB di Schedule"/>
    <m/>
    <n v="8740"/>
    <n v="0"/>
    <n v="5606.35"/>
    <n v="43953784"/>
  </r>
  <r>
    <s v="Hinani"/>
    <s v="Agustus"/>
    <s v="RM-SAM-ICT-SC-0001"/>
    <m/>
    <s v="JOINT PIPE SAM"/>
    <n v="0"/>
    <n v="440"/>
    <n v="0"/>
    <n v="78"/>
    <n v="518"/>
    <n v="0"/>
    <n v="0"/>
    <n v="0"/>
    <n v="0"/>
    <n v="0"/>
    <n v="-518"/>
    <s v="1. Devisit"/>
    <n v="100"/>
    <n v="-418"/>
    <n v="0"/>
    <n v="418"/>
    <n v="0"/>
    <x v="0"/>
    <m/>
    <n v="518"/>
    <n v="309"/>
    <s v="3. RKB di Schedule"/>
    <m/>
    <n v="518"/>
    <n v="0"/>
    <n v="384.66"/>
    <n v="160787.88"/>
  </r>
  <r>
    <s v="Hinani"/>
    <s v="Agustus"/>
    <s v="RM-DUO-ICT-SC-0011"/>
    <m/>
    <n v="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m/>
    <n v="0"/>
  </r>
  <r>
    <s v="Hinani"/>
    <s v="Agustus"/>
    <s v="RM-FIT-ICT-SC-0002"/>
    <m/>
    <s v="CENTER BOX FITTO SW ASSY"/>
    <n v="0"/>
    <n v="10"/>
    <n v="0"/>
    <n v="8"/>
    <n v="18"/>
    <n v="10"/>
    <n v="0"/>
    <n v="20"/>
    <n v="0"/>
    <n v="30"/>
    <n v="12"/>
    <s v="2. Surplus"/>
    <n v="0"/>
    <n v="12"/>
    <n v="0"/>
    <n v="0"/>
    <n v="12"/>
    <x v="1"/>
    <m/>
    <n v="0"/>
    <n v="0"/>
    <s v="5. None"/>
    <m/>
    <n v="0"/>
    <n v="-1"/>
    <n v="22954.15"/>
    <n v="275449.80000000005"/>
  </r>
  <r>
    <s v="Hinani"/>
    <s v="Agustus"/>
    <s v="RM-FIT-ICT-SC-0008"/>
    <m/>
    <s v="SEAT JOINT PIPE FITTO SW"/>
    <n v="0"/>
    <n v="20"/>
    <n v="0"/>
    <n v="16"/>
    <n v="36"/>
    <n v="0"/>
    <n v="0"/>
    <n v="0"/>
    <n v="0"/>
    <n v="0"/>
    <n v="-36"/>
    <s v="1. Devisit"/>
    <n v="87"/>
    <n v="51"/>
    <n v="0"/>
    <n v="0"/>
    <n v="51"/>
    <x v="2"/>
    <m/>
    <n v="36"/>
    <n v="0"/>
    <s v="3. RKB di Schedule"/>
    <m/>
    <n v="87"/>
    <n v="1.4166666666666667"/>
    <n v="8433.5499999999993"/>
    <n v="0"/>
  </r>
  <r>
    <s v="Hinani"/>
    <s v="Agustus"/>
    <s v="RM-FIT-ICT-SC-0005"/>
    <m/>
    <s v="LEG JOINT PIPE-L FITTO ST"/>
    <n v="0"/>
    <n v="4"/>
    <n v="0"/>
    <n v="10"/>
    <n v="14"/>
    <n v="193"/>
    <n v="0"/>
    <n v="0"/>
    <n v="0"/>
    <n v="193"/>
    <n v="179"/>
    <s v="2. Surplus"/>
    <n v="10"/>
    <n v="189"/>
    <n v="0"/>
    <n v="0"/>
    <n v="189"/>
    <x v="1"/>
    <m/>
    <n v="0"/>
    <n v="0"/>
    <s v="5. None"/>
    <m/>
    <n v="10"/>
    <n v="-0.94413407821229045"/>
    <n v="39024.21"/>
    <n v="7375575.6899999995"/>
  </r>
  <r>
    <s v="Hinani"/>
    <s v="Agustus"/>
    <s v="RM-FIT-ICT-SC-0006"/>
    <m/>
    <s v="LEG JOINT PIPE-R FITTO ST"/>
    <n v="0"/>
    <n v="4"/>
    <n v="0"/>
    <n v="10"/>
    <n v="14"/>
    <n v="193"/>
    <n v="0"/>
    <n v="0"/>
    <n v="0"/>
    <n v="193"/>
    <n v="179"/>
    <s v="2. Surplus"/>
    <n v="10"/>
    <n v="189"/>
    <n v="0"/>
    <n v="0"/>
    <n v="189"/>
    <x v="1"/>
    <m/>
    <n v="0"/>
    <n v="0"/>
    <s v="5. None"/>
    <m/>
    <n v="10"/>
    <n v="-0.94413407821229045"/>
    <n v="39024.21"/>
    <n v="7375575.6899999995"/>
  </r>
  <r>
    <s v="Hinani"/>
    <s v="Agustus"/>
    <s v="RM-FIT-ICT-SC-0007"/>
    <m/>
    <s v="SEAT JOINT PIPE FITTO ST"/>
    <n v="0"/>
    <n v="4"/>
    <n v="0"/>
    <n v="10"/>
    <n v="14"/>
    <n v="39"/>
    <n v="0"/>
    <n v="0"/>
    <n v="0"/>
    <n v="39"/>
    <n v="25"/>
    <s v="2. Surplus"/>
    <n v="10"/>
    <n v="35"/>
    <n v="0"/>
    <n v="0"/>
    <n v="35"/>
    <x v="1"/>
    <m/>
    <n v="0"/>
    <n v="0"/>
    <s v="5. None"/>
    <m/>
    <n v="10"/>
    <n v="-0.6"/>
    <n v="4182"/>
    <n v="146370"/>
  </r>
  <r>
    <s v="Hinani"/>
    <s v="Agustus"/>
    <s v="RM-FIT-ICT-SC-0001"/>
    <m/>
    <s v="BRACKET SEAT FITTO FL"/>
    <n v="420"/>
    <n v="0"/>
    <n v="50"/>
    <n v="292"/>
    <n v="762"/>
    <n v="100"/>
    <n v="0"/>
    <n v="192"/>
    <n v="0"/>
    <n v="292"/>
    <n v="-470"/>
    <s v="1. Devisit"/>
    <n v="0"/>
    <n v="-470"/>
    <n v="0"/>
    <n v="470"/>
    <n v="0"/>
    <x v="0"/>
    <m/>
    <n v="470"/>
    <n v="277"/>
    <s v="3. RKB di Schedule"/>
    <m/>
    <n v="470"/>
    <n v="0"/>
    <n v="8531.32"/>
    <n v="4009720.4"/>
  </r>
  <r>
    <s v="Hinani"/>
    <s v="Agustus"/>
    <s v="RM-FIT-ICT-SC-0010"/>
    <m/>
    <s v="SEAT JOINT PIPE REAR FITTO FL"/>
    <n v="210"/>
    <n v="0"/>
    <n v="25"/>
    <n v="142"/>
    <n v="377"/>
    <n v="0"/>
    <n v="0"/>
    <n v="0"/>
    <n v="0"/>
    <n v="0"/>
    <n v="-377"/>
    <s v="1. Devisit"/>
    <n v="150"/>
    <n v="-227"/>
    <n v="0"/>
    <n v="227"/>
    <n v="0"/>
    <x v="0"/>
    <m/>
    <n v="377"/>
    <n v="208"/>
    <s v="3. RKB di Schedule"/>
    <m/>
    <n v="377"/>
    <n v="0"/>
    <n v="4283.5"/>
    <n v="972354.5"/>
  </r>
  <r>
    <s v="Hinani"/>
    <s v="Agustus"/>
    <s v="RM-FIT-ICT-SC-0009"/>
    <m/>
    <s v="SEAT JOINT PIPE FRONT FITTO FL"/>
    <n v="210"/>
    <n v="0"/>
    <n v="25"/>
    <n v="146"/>
    <n v="381"/>
    <n v="0"/>
    <n v="0"/>
    <n v="0"/>
    <n v="0"/>
    <n v="0"/>
    <n v="-381"/>
    <s v="1. Devisit"/>
    <n v="150"/>
    <n v="-231"/>
    <n v="0"/>
    <n v="231"/>
    <n v="0"/>
    <x v="0"/>
    <m/>
    <n v="381"/>
    <n v="254"/>
    <s v="3. RKB di Schedule"/>
    <m/>
    <n v="381"/>
    <n v="0"/>
    <n v="5393"/>
    <n v="1245783"/>
  </r>
  <r>
    <s v="Hinani"/>
    <s v="Agustus"/>
    <s v="RM-FIT-ICT-SC-0004"/>
    <m/>
    <s v="SEAT CENTER BOX FITTO SW + NUT"/>
    <n v="0"/>
    <n v="10"/>
    <n v="0"/>
    <n v="8"/>
    <n v="18"/>
    <n v="80"/>
    <n v="0"/>
    <n v="0"/>
    <n v="0"/>
    <n v="80"/>
    <n v="62"/>
    <s v="2. Surplus"/>
    <n v="0"/>
    <n v="62"/>
    <n v="0"/>
    <n v="0"/>
    <n v="62"/>
    <x v="1"/>
    <m/>
    <n v="0"/>
    <n v="0"/>
    <s v="5. None"/>
    <m/>
    <n v="0"/>
    <n v="-1"/>
    <n v="2990.2"/>
    <n v="185392.4"/>
  </r>
  <r>
    <s v="Hinani"/>
    <s v="Agustus"/>
    <s v="RM-ATC-ICT-SC-0008"/>
    <m/>
    <s v="LEG PIPE ATC"/>
    <n v="0"/>
    <n v="0"/>
    <n v="0"/>
    <n v="0"/>
    <n v="0"/>
    <n v="99"/>
    <n v="0"/>
    <n v="0"/>
    <n v="0"/>
    <n v="99"/>
    <n v="99"/>
    <s v="2. Surplus"/>
    <n v="0"/>
    <n v="99"/>
    <n v="0"/>
    <n v="0"/>
    <n v="99"/>
    <x v="1"/>
    <m/>
    <n v="0"/>
    <n v="0"/>
    <s v="5. None"/>
    <m/>
    <n v="0"/>
    <n v="-1"/>
    <n v="20593.830000000002"/>
    <n v="2038789.1700000002"/>
  </r>
  <r>
    <s v="Hinani"/>
    <s v="Agustus"/>
    <s v="RM-ATC-ICT-SC-0003"/>
    <m/>
    <s v="BRACKET LEG ATC"/>
    <n v="0"/>
    <n v="0"/>
    <n v="0"/>
    <n v="0"/>
    <n v="0"/>
    <n v="110"/>
    <n v="0"/>
    <n v="110"/>
    <n v="0"/>
    <n v="220"/>
    <n v="220"/>
    <s v="2. Surplus"/>
    <n v="0"/>
    <n v="220"/>
    <n v="0"/>
    <n v="0"/>
    <n v="220"/>
    <x v="1"/>
    <m/>
    <n v="0"/>
    <n v="0"/>
    <s v="5. None"/>
    <m/>
    <n v="0"/>
    <n v="-1"/>
    <n v="3840.17"/>
    <n v="844837.4"/>
  </r>
  <r>
    <s v="Hinani"/>
    <s v="Agustus"/>
    <s v="RM-ATC-ICT-SC-0010"/>
    <m/>
    <s v="HOLDER BRACKET SEAT ATC"/>
    <n v="0"/>
    <n v="0"/>
    <n v="0"/>
    <n v="0"/>
    <n v="0"/>
    <n v="0"/>
    <n v="0"/>
    <n v="83"/>
    <n v="0"/>
    <n v="83"/>
    <n v="83"/>
    <s v="2. Surplus"/>
    <n v="0"/>
    <n v="83"/>
    <n v="0"/>
    <n v="0"/>
    <n v="83"/>
    <x v="1"/>
    <m/>
    <n v="0"/>
    <n v="0"/>
    <s v="5. None"/>
    <m/>
    <n v="0"/>
    <n v="-1"/>
    <n v="1479.49"/>
    <n v="122797.67"/>
  </r>
  <r>
    <s v="Hinani"/>
    <s v="Agustus"/>
    <s v="RM-ATC-ICT-SC-0002"/>
    <m/>
    <s v="BRACKET BACK R ATC"/>
    <n v="0"/>
    <n v="0"/>
    <n v="0"/>
    <n v="0"/>
    <n v="0"/>
    <n v="96"/>
    <n v="0"/>
    <n v="0"/>
    <n v="0"/>
    <n v="96"/>
    <n v="96"/>
    <s v="2. Surplus"/>
    <n v="0"/>
    <n v="96"/>
    <n v="0"/>
    <n v="0"/>
    <n v="96"/>
    <x v="1"/>
    <m/>
    <n v="0"/>
    <n v="0"/>
    <s v="5. None"/>
    <m/>
    <n v="0"/>
    <n v="-1"/>
    <n v="30115.26"/>
    <n v="2891064.96"/>
  </r>
  <r>
    <s v="Hinani"/>
    <s v="Agustus"/>
    <s v="RM-ATC-ICT-SC-0001"/>
    <m/>
    <s v="BRACKET BACK L ATC"/>
    <n v="0"/>
    <n v="0"/>
    <n v="0"/>
    <n v="0"/>
    <n v="0"/>
    <n v="106"/>
    <n v="0"/>
    <n v="0"/>
    <n v="0"/>
    <n v="106"/>
    <n v="106"/>
    <s v="2. Surplus"/>
    <n v="0"/>
    <n v="106"/>
    <n v="0"/>
    <n v="0"/>
    <n v="106"/>
    <x v="1"/>
    <m/>
    <n v="0"/>
    <n v="0"/>
    <s v="5. None"/>
    <m/>
    <n v="0"/>
    <n v="-1"/>
    <n v="4021"/>
    <n v="426226"/>
  </r>
  <r>
    <s v="Hinani"/>
    <s v="Agustus"/>
    <s v="RM-ATC-ICT-SC-0014"/>
    <m/>
    <s v="SEAT PLATE R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370.02"/>
    <n v="0"/>
  </r>
  <r>
    <s v="Hinani"/>
    <s v="Agustus"/>
    <s v="RM-ATC-ICT-SC-0013"/>
    <m/>
    <s v="SEAT PLATE L ATC"/>
    <n v="0"/>
    <n v="0"/>
    <n v="0"/>
    <n v="0"/>
    <n v="0"/>
    <n v="35"/>
    <n v="0"/>
    <n v="0"/>
    <n v="0"/>
    <n v="35"/>
    <n v="35"/>
    <s v="2. Surplus"/>
    <n v="0"/>
    <n v="35"/>
    <n v="0"/>
    <n v="0"/>
    <n v="35"/>
    <x v="1"/>
    <m/>
    <n v="0"/>
    <n v="0"/>
    <s v="5. None"/>
    <m/>
    <n v="0"/>
    <n v="-1"/>
    <n v="9396.92"/>
    <n v="328892.2"/>
  </r>
  <r>
    <s v="Hinani"/>
    <s v="Agustus"/>
    <s v="RM-ATC-ICT-SC-0011"/>
    <m/>
    <s v="SEAT PLATE BELAKANG ATC"/>
    <n v="0"/>
    <n v="0"/>
    <n v="0"/>
    <n v="0"/>
    <n v="0"/>
    <n v="74"/>
    <n v="0"/>
    <n v="0"/>
    <n v="0"/>
    <n v="74"/>
    <n v="74"/>
    <s v="2. Surplus"/>
    <n v="0"/>
    <n v="74"/>
    <n v="0"/>
    <n v="0"/>
    <n v="74"/>
    <x v="1"/>
    <m/>
    <n v="0"/>
    <n v="0"/>
    <s v="5. None"/>
    <m/>
    <n v="0"/>
    <n v="-1"/>
    <n v="9410.2900000000009"/>
    <n v="696361.46000000008"/>
  </r>
  <r>
    <s v="Hinani"/>
    <s v="Agustus"/>
    <s v="RM-ATC-ICT-SC-0012"/>
    <m/>
    <s v="SEAT PLATE DEPAN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003.75"/>
    <n v="0"/>
  </r>
  <r>
    <s v="Hinani"/>
    <s v="Agustus"/>
    <s v="RM-ATC-ICT-SC-0005"/>
    <m/>
    <s v="HOLDER SEAT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83.75"/>
    <n v="0"/>
  </r>
  <r>
    <s v="Hinani"/>
    <s v="Agustus"/>
    <s v="RM-ATC-ICT-SC-0009"/>
    <m/>
    <s v="ROTARI PIPE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548"/>
    <n v="0"/>
  </r>
  <r>
    <s v="Hinani"/>
    <s v="Agustus"/>
    <s v="RM-ATC-ICT-SC-0004"/>
    <m/>
    <s v="BRACKET SEAT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863.39"/>
    <n v="0"/>
  </r>
  <r>
    <s v="Hinani"/>
    <s v="Agustus"/>
    <s v="RM-ATC-ICT-SC-0007"/>
    <m/>
    <s v="HOLDER UNDER SEAT COVER FRONT ATC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72.58"/>
    <n v="0"/>
  </r>
  <r>
    <s v="Hinani"/>
    <s v="Agustus"/>
    <s v="SF-ATC-ICT-SC-0001"/>
    <m/>
    <s v="ARM BRACKET ATC"/>
    <n v="0"/>
    <n v="0"/>
    <n v="0"/>
    <n v="0"/>
    <n v="0"/>
    <n v="146"/>
    <n v="0"/>
    <n v="0"/>
    <n v="0"/>
    <n v="146"/>
    <n v="146"/>
    <s v="2. Surplus"/>
    <n v="0"/>
    <n v="146"/>
    <n v="0"/>
    <n v="0"/>
    <n v="146"/>
    <x v="1"/>
    <m/>
    <n v="0"/>
    <n v="0"/>
    <s v="5. None"/>
    <m/>
    <n v="0"/>
    <n v="-1"/>
    <n v="3310.88"/>
    <n v="483388.48000000004"/>
  </r>
  <r>
    <s v="Hinani"/>
    <s v="Agustus"/>
    <s v="RM-KUM-ICT-SC-0003"/>
    <m/>
    <s v="JOINT TABLE EXECUTIVE"/>
    <n v="510"/>
    <n v="0"/>
    <n v="13"/>
    <n v="12"/>
    <n v="535"/>
    <n v="0"/>
    <n v="0"/>
    <n v="0"/>
    <n v="0"/>
    <n v="0"/>
    <n v="-535"/>
    <s v="1. Devisit"/>
    <n v="25"/>
    <n v="-510"/>
    <n v="0"/>
    <n v="510"/>
    <n v="0"/>
    <x v="0"/>
    <m/>
    <n v="535"/>
    <n v="535"/>
    <s v="3. RKB di Schedule"/>
    <m/>
    <n v="535"/>
    <n v="0"/>
    <n v="3100.08"/>
    <n v="1581040.8"/>
  </r>
  <r>
    <s v="Hinani"/>
    <s v="Agustus"/>
    <s v="RM-COF-ICT-SC-0007"/>
    <m/>
    <s v="TABLE PLATE T-60"/>
    <n v="65"/>
    <n v="0"/>
    <n v="0"/>
    <n v="2"/>
    <n v="67"/>
    <n v="0"/>
    <n v="0"/>
    <n v="0"/>
    <n v="0"/>
    <n v="0"/>
    <n v="-67"/>
    <s v="1. Devisit"/>
    <n v="10"/>
    <n v="-57"/>
    <n v="0"/>
    <n v="57"/>
    <n v="0"/>
    <x v="0"/>
    <m/>
    <n v="67"/>
    <n v="67"/>
    <s v="3. RKB di Schedule"/>
    <m/>
    <n v="67"/>
    <n v="0"/>
    <n v="45556.73"/>
    <n v="2596733.6100000003"/>
  </r>
  <r>
    <s v="Hinani"/>
    <s v="Agustus"/>
    <s v="SF-SOF-I04-CT-0006"/>
    <m/>
    <s v="LEG PIPE FUJI ASSY KW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429.89"/>
    <n v="0"/>
  </r>
  <r>
    <s v="Hinani"/>
    <s v="Agustus"/>
    <s v="RM-HBR-ICT-SC-0001"/>
    <m/>
    <s v="LEG JOINT PIPE CALLISTO"/>
    <n v="232"/>
    <n v="0"/>
    <n v="3"/>
    <n v="132"/>
    <n v="367"/>
    <n v="0"/>
    <n v="0"/>
    <n v="0"/>
    <n v="0"/>
    <n v="0"/>
    <n v="-367"/>
    <s v="1. Devisit"/>
    <n v="135"/>
    <n v="-232"/>
    <n v="0"/>
    <n v="232"/>
    <n v="0"/>
    <x v="0"/>
    <m/>
    <n v="367"/>
    <n v="274"/>
    <s v="3. RKB di Schedule"/>
    <m/>
    <n v="367"/>
    <n v="0"/>
    <n v="2474.27"/>
    <n v="574030.64"/>
  </r>
  <r>
    <s v="Hinani"/>
    <s v="Agustus"/>
    <s v="RM-HBR-ICT-SC-0002"/>
    <m/>
    <s v="SEAT JOINT PIPE CALLISTO"/>
    <n v="232"/>
    <n v="0"/>
    <n v="3"/>
    <n v="132"/>
    <n v="367"/>
    <n v="0"/>
    <n v="0"/>
    <n v="0"/>
    <n v="0"/>
    <n v="0"/>
    <n v="-367"/>
    <s v="1. Devisit"/>
    <n v="135"/>
    <n v="-232"/>
    <n v="0"/>
    <n v="232"/>
    <n v="0"/>
    <x v="0"/>
    <m/>
    <n v="367"/>
    <n v="225"/>
    <s v="3. RKB di Schedule"/>
    <m/>
    <n v="367"/>
    <n v="0"/>
    <n v="2563.27"/>
    <n v="594678.64"/>
  </r>
  <r>
    <s v="Hinani"/>
    <s v="Agustus"/>
    <s v="RM-RAK-ICT-SC-0001"/>
    <m/>
    <s v="HOLDER RACK 1"/>
    <n v="48"/>
    <n v="0"/>
    <n v="0"/>
    <n v="48"/>
    <n v="96"/>
    <n v="2000"/>
    <n v="0"/>
    <n v="0"/>
    <n v="0"/>
    <n v="2000"/>
    <n v="1904"/>
    <s v="2. Surplus"/>
    <n v="0"/>
    <n v="1904"/>
    <n v="0"/>
    <n v="0"/>
    <n v="1904"/>
    <x v="1"/>
    <m/>
    <n v="0"/>
    <n v="0"/>
    <s v="5. None"/>
    <m/>
    <n v="0"/>
    <n v="-1"/>
    <n v="11992.15"/>
    <n v="22833053.599999998"/>
  </r>
  <r>
    <s v="Hinani"/>
    <s v="Agustus"/>
    <s v="RM-RAK-ICT-SC-0002"/>
    <m/>
    <s v="HOLDER RACK 2"/>
    <n v="24"/>
    <n v="0"/>
    <n v="0"/>
    <n v="24"/>
    <n v="48"/>
    <n v="3180"/>
    <n v="0"/>
    <n v="0"/>
    <n v="0"/>
    <n v="3180"/>
    <n v="3132"/>
    <s v="2. Surplus"/>
    <n v="30"/>
    <n v="3162"/>
    <n v="0"/>
    <n v="0"/>
    <n v="3162"/>
    <x v="1"/>
    <m/>
    <n v="0"/>
    <n v="0"/>
    <s v="5. None"/>
    <m/>
    <n v="30"/>
    <n v="-0.99042145593869735"/>
    <n v="2547.34"/>
    <n v="8054689.0800000001"/>
  </r>
  <r>
    <s v="Hinani"/>
    <s v="Agustus"/>
    <s v="RM-ECH-ICT-SC-0008"/>
    <m/>
    <s v="SLIDING PLATE R ART DESK"/>
    <n v="0"/>
    <n v="0"/>
    <n v="0"/>
    <n v="270"/>
    <n v="270"/>
    <n v="0"/>
    <n v="0"/>
    <n v="298"/>
    <n v="0"/>
    <n v="298"/>
    <n v="28"/>
    <s v="2. Surplus"/>
    <n v="0"/>
    <n v="28"/>
    <n v="0"/>
    <n v="0"/>
    <n v="28"/>
    <x v="1"/>
    <m/>
    <n v="0"/>
    <n v="0"/>
    <s v="5. None"/>
    <m/>
    <n v="0"/>
    <n v="-1"/>
    <n v="5402.01"/>
    <n v="151256.28"/>
  </r>
  <r>
    <s v="Hinani"/>
    <s v="Agustus"/>
    <s v="RM-ECH-ICT-SC-0007"/>
    <m/>
    <s v="SLIDING PLATE L ART DESK"/>
    <n v="0"/>
    <n v="0"/>
    <n v="0"/>
    <n v="270"/>
    <n v="270"/>
    <n v="0"/>
    <n v="0"/>
    <n v="326"/>
    <n v="0"/>
    <n v="326"/>
    <n v="56"/>
    <s v="2. Surplus"/>
    <n v="0"/>
    <n v="56"/>
    <n v="0"/>
    <n v="0"/>
    <n v="56"/>
    <x v="1"/>
    <m/>
    <n v="0"/>
    <n v="0"/>
    <s v="5. None"/>
    <m/>
    <n v="0"/>
    <n v="-1"/>
    <n v="5401.97"/>
    <n v="302510.32"/>
  </r>
  <r>
    <s v="Hinani"/>
    <s v="Agustus"/>
    <s v="RM-ECH-ICT-SC-0005"/>
    <m/>
    <s v="HINGE BRACKET ART DESK"/>
    <n v="0"/>
    <n v="0"/>
    <n v="0"/>
    <n v="0"/>
    <n v="0"/>
    <n v="89"/>
    <n v="0"/>
    <n v="46"/>
    <n v="0"/>
    <n v="135"/>
    <n v="135"/>
    <s v="2. Surplus"/>
    <n v="0"/>
    <n v="135"/>
    <n v="0"/>
    <n v="0"/>
    <n v="135"/>
    <x v="1"/>
    <m/>
    <n v="0"/>
    <n v="0"/>
    <s v="5. None"/>
    <m/>
    <n v="0"/>
    <n v="-1"/>
    <n v="3824.83"/>
    <n v="516352.05"/>
  </r>
  <r>
    <s v="Hinani"/>
    <s v="Agustus"/>
    <s v="RM-ECH-ICT-SC-0006"/>
    <m/>
    <s v="SLIDE BRACKET ART DESK"/>
    <n v="0"/>
    <n v="0"/>
    <n v="0"/>
    <n v="0"/>
    <n v="0"/>
    <n v="32"/>
    <n v="0"/>
    <n v="0"/>
    <n v="0"/>
    <n v="32"/>
    <n v="32"/>
    <s v="2. Surplus"/>
    <n v="0"/>
    <n v="32"/>
    <n v="0"/>
    <n v="0"/>
    <n v="32"/>
    <x v="1"/>
    <m/>
    <n v="0"/>
    <n v="0"/>
    <s v="5. None"/>
    <m/>
    <n v="0"/>
    <n v="-1"/>
    <n v="4815.01"/>
    <n v="154080.32000000001"/>
  </r>
  <r>
    <s v="Hinani"/>
    <s v="Agustus"/>
    <s v="RM-KUM-ICT-SC-0012"/>
    <m/>
    <s v="STOPER PLATE WAGON"/>
    <n v="908"/>
    <n v="22"/>
    <n v="14"/>
    <n v="296"/>
    <n v="1240"/>
    <n v="7184"/>
    <n v="0"/>
    <n v="0"/>
    <n v="0"/>
    <n v="7184"/>
    <n v="5944"/>
    <s v="2. Surplus"/>
    <n v="0"/>
    <n v="5944"/>
    <n v="0"/>
    <n v="0"/>
    <n v="5944"/>
    <x v="1"/>
    <m/>
    <n v="0"/>
    <n v="0"/>
    <s v="5. None"/>
    <m/>
    <n v="0"/>
    <n v="-1"/>
    <n v="976.76"/>
    <n v="5805861.4400000004"/>
  </r>
  <r>
    <s v="Hinani"/>
    <s v="Agustus"/>
    <s v="RM-VIS-ICT-SC-0004"/>
    <m/>
    <s v="SEAT JOINT PIPE VISTA SMIL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936.94"/>
    <n v="0"/>
  </r>
  <r>
    <s v="Hinani"/>
    <s v="Agustus"/>
    <s v="RM-FTC-ICT-SC-0002"/>
    <m/>
    <s v="BRACKET PLATE SC-1875"/>
    <n v="50"/>
    <n v="85"/>
    <n v="100"/>
    <n v="1180"/>
    <n v="1415"/>
    <n v="0"/>
    <n v="0"/>
    <n v="1550"/>
    <n v="0"/>
    <n v="1550"/>
    <n v="135"/>
    <s v="2. Surplus"/>
    <n v="0"/>
    <n v="135"/>
    <n v="0"/>
    <n v="0"/>
    <n v="135"/>
    <x v="1"/>
    <m/>
    <n v="0"/>
    <n v="0"/>
    <s v="5. None"/>
    <m/>
    <n v="0"/>
    <n v="-1"/>
    <n v="3205.73"/>
    <n v="432773.55"/>
  </r>
  <r>
    <s v="Hinani"/>
    <s v="Agustus"/>
    <s v="RM-FTC-ICT-SC-0001"/>
    <m/>
    <s v="HOLDER C SC-1875"/>
    <n v="200"/>
    <n v="340"/>
    <n v="0"/>
    <n v="400"/>
    <n v="940"/>
    <n v="592"/>
    <n v="0"/>
    <n v="0"/>
    <n v="0"/>
    <n v="592"/>
    <n v="-348"/>
    <s v="1. Devisit"/>
    <n v="470"/>
    <n v="122"/>
    <n v="0"/>
    <n v="0"/>
    <n v="122"/>
    <x v="2"/>
    <m/>
    <n v="348"/>
    <n v="8"/>
    <s v="3. RKB di Schedule"/>
    <m/>
    <n v="470"/>
    <n v="0.35057471264367818"/>
    <n v="1083.83"/>
    <n v="0"/>
  </r>
  <r>
    <s v="Hinani"/>
    <s v="Agustus"/>
    <s v="RM-KUM-ICT-SC-0010"/>
    <m/>
    <s v="JOINT PLATE KUMI ED"/>
    <n v="514"/>
    <n v="2"/>
    <n v="100"/>
    <n v="12"/>
    <n v="628"/>
    <n v="225"/>
    <n v="0"/>
    <n v="0"/>
    <n v="0"/>
    <n v="225"/>
    <n v="-403"/>
    <s v="1. Devisit"/>
    <n v="0"/>
    <n v="-403"/>
    <n v="0"/>
    <n v="403"/>
    <n v="0"/>
    <x v="0"/>
    <m/>
    <n v="403"/>
    <n v="0"/>
    <s v="3. RKB di Schedule"/>
    <m/>
    <n v="403"/>
    <n v="0"/>
    <n v="2342.52"/>
    <n v="944035.55999999994"/>
  </r>
  <r>
    <s v="Hinani"/>
    <s v="Agustus"/>
    <s v="RM-KUM-ICT-SC-0007"/>
    <m/>
    <s v="HOLDER SUPPORT KUMI 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870.21"/>
    <n v="0"/>
  </r>
  <r>
    <s v="Hinani"/>
    <s v="Agustus"/>
    <s v="RM-KUM-ICT-SC-0001"/>
    <m/>
    <s v="BRACKET JOINT NEW KUMI SERIES"/>
    <n v="0"/>
    <n v="0"/>
    <n v="0"/>
    <n v="0"/>
    <n v="0"/>
    <n v="393"/>
    <n v="0"/>
    <n v="0"/>
    <n v="0"/>
    <n v="393"/>
    <n v="393"/>
    <s v="2. Surplus"/>
    <n v="0"/>
    <n v="393"/>
    <n v="0"/>
    <n v="0"/>
    <n v="393"/>
    <x v="1"/>
    <m/>
    <n v="0"/>
    <n v="0"/>
    <s v="5. None"/>
    <m/>
    <n v="0"/>
    <n v="-1"/>
    <n v="12693"/>
    <n v="4988349"/>
  </r>
  <r>
    <s v="Hinani"/>
    <s v="Agustus"/>
    <s v="RM-UNI-ICT-SC-0002"/>
    <m/>
    <s v="PLATE INSERT KG"/>
    <n v="4862"/>
    <n v="248"/>
    <n v="104"/>
    <n v="1476"/>
    <n v="6690"/>
    <n v="7800"/>
    <n v="0"/>
    <n v="0"/>
    <n v="0"/>
    <n v="7800"/>
    <n v="1110"/>
    <s v="2. Surplus"/>
    <n v="1200"/>
    <n v="2310"/>
    <n v="0"/>
    <n v="0"/>
    <n v="2310"/>
    <x v="1"/>
    <m/>
    <n v="0"/>
    <n v="0"/>
    <s v="5. None"/>
    <m/>
    <n v="1200"/>
    <n v="8.1081081081081086E-2"/>
    <n v="1095.54"/>
    <n v="2530697.4"/>
  </r>
  <r>
    <s v="Hinani"/>
    <s v="Agustus"/>
    <s v="RM-KUM-ICT-SC-0009"/>
    <m/>
    <s v="JOINT PLATE FOR RACK HOME [BENKYO]"/>
    <n v="519"/>
    <n v="0"/>
    <n v="0"/>
    <n v="21"/>
    <n v="540"/>
    <n v="3223"/>
    <n v="0"/>
    <n v="0"/>
    <n v="0"/>
    <n v="3223"/>
    <n v="2683"/>
    <s v="2. Surplus"/>
    <n v="0"/>
    <n v="2683"/>
    <n v="0"/>
    <n v="0"/>
    <n v="2683"/>
    <x v="1"/>
    <m/>
    <n v="0"/>
    <n v="0"/>
    <s v="5. None"/>
    <m/>
    <n v="0"/>
    <n v="-1"/>
    <n v="2449.33"/>
    <n v="6571552.3899999997"/>
  </r>
  <r>
    <s v="Hinani"/>
    <s v="Agustus"/>
    <s v="RM-MTU-ICT-SC-0002"/>
    <m/>
    <s v="CAP WASHER M8"/>
    <n v="36"/>
    <n v="12"/>
    <n v="50"/>
    <n v="344"/>
    <n v="442"/>
    <n v="365"/>
    <n v="0"/>
    <n v="0"/>
    <n v="0"/>
    <n v="365"/>
    <n v="-77"/>
    <s v="1. Devisit"/>
    <n v="0"/>
    <n v="-77"/>
    <n v="0"/>
    <n v="77"/>
    <n v="0"/>
    <x v="0"/>
    <m/>
    <n v="77"/>
    <n v="65"/>
    <s v="3. RKB di Schedule"/>
    <m/>
    <n v="77"/>
    <n v="0"/>
    <n v="1363.94"/>
    <n v="105023.38"/>
  </r>
  <r>
    <s v="Hinani"/>
    <s v="Agustus"/>
    <s v="RM-LOT-ICT-SC-0001"/>
    <m/>
    <s v="HINGE PLATE LOTUS MEMO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166.07"/>
    <n v="0"/>
  </r>
  <r>
    <s v="Hinani"/>
    <s v="Agustus"/>
    <s v="SF-ET1-ICT-SC-0003"/>
    <m/>
    <s v="PLATE 29 X 70 M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710.52"/>
    <n v="0"/>
  </r>
  <r>
    <s v="Hinani"/>
    <s v="Agustus"/>
    <s v="RM-MTU-ICT-SC-0005"/>
    <m/>
    <s v="PLATE INSERT FOR FRAME UCHIDA"/>
    <n v="327"/>
    <n v="24"/>
    <n v="100"/>
    <n v="694"/>
    <n v="1145"/>
    <n v="3208"/>
    <n v="0"/>
    <n v="0"/>
    <n v="0"/>
    <n v="3208"/>
    <n v="2063"/>
    <s v="2. Surplus"/>
    <n v="30"/>
    <n v="2093"/>
    <n v="0"/>
    <n v="0"/>
    <n v="2093"/>
    <x v="1"/>
    <m/>
    <n v="0"/>
    <n v="0"/>
    <s v="5. None"/>
    <m/>
    <n v="30"/>
    <n v="-0.98545807077072223"/>
    <n v="1115.04"/>
    <n v="2333778.7199999997"/>
  </r>
  <r>
    <s v="Hinani"/>
    <s v="Agustus"/>
    <s v="RM-MTU-ICT-SC-0006"/>
    <m/>
    <s v="PLATE INSERT FOR LEG UCHIDA"/>
    <n v="36"/>
    <n v="12"/>
    <n v="50"/>
    <n v="1504"/>
    <n v="1602"/>
    <n v="1570"/>
    <n v="0"/>
    <n v="0"/>
    <n v="0"/>
    <n v="1570"/>
    <n v="-32"/>
    <s v="1. Devisit"/>
    <n v="0"/>
    <n v="-32"/>
    <n v="0"/>
    <n v="32"/>
    <n v="0"/>
    <x v="0"/>
    <m/>
    <n v="32"/>
    <n v="20"/>
    <s v="3. RKB di Schedule"/>
    <m/>
    <n v="32"/>
    <n v="0"/>
    <n v="1230.6300000000001"/>
    <n v="39380.160000000003"/>
  </r>
  <r>
    <s v="Hinani"/>
    <s v="Agustus"/>
    <s v="RM-MTU-ICT-SC-0003"/>
    <m/>
    <s v="CORNER PLATE UCHIDA"/>
    <n v="36"/>
    <n v="12"/>
    <n v="50"/>
    <n v="424"/>
    <n v="522"/>
    <n v="50"/>
    <n v="0"/>
    <n v="0"/>
    <n v="0"/>
    <n v="50"/>
    <n v="-472"/>
    <s v="1. Devisit"/>
    <n v="400"/>
    <n v="-72"/>
    <n v="0"/>
    <n v="72"/>
    <n v="0"/>
    <x v="0"/>
    <m/>
    <n v="472"/>
    <n v="600"/>
    <s v="3. RKB di Schedule"/>
    <m/>
    <n v="472"/>
    <n v="0"/>
    <n v="3225.93"/>
    <n v="232266.96"/>
  </r>
  <r>
    <s v="Hinani"/>
    <s v="Agustus"/>
    <s v="RM-KUM-ICT-SC-0006"/>
    <m/>
    <s v="DOP PLATE 40 X 40 KUMI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00.54"/>
    <n v="0"/>
  </r>
  <r>
    <s v="Hinani"/>
    <s v="Agustus"/>
    <s v="SF-RAK-ICT-SC-0001"/>
    <m/>
    <s v="ANGLE L SHIRAI 1855"/>
    <n v="260"/>
    <n v="76"/>
    <n v="102"/>
    <n v="888"/>
    <n v="1326"/>
    <n v="970"/>
    <n v="0"/>
    <n v="0"/>
    <n v="0"/>
    <n v="970"/>
    <n v="-356"/>
    <s v="1. Devisit"/>
    <n v="420"/>
    <n v="64"/>
    <n v="0"/>
    <n v="0"/>
    <n v="64"/>
    <x v="2"/>
    <m/>
    <n v="356"/>
    <n v="280"/>
    <s v="3. RKB di Schedule"/>
    <m/>
    <n v="420"/>
    <n v="0.1797752808988764"/>
    <n v="1876.41"/>
    <n v="0"/>
  </r>
  <r>
    <s v="Hinani"/>
    <s v="Agustus"/>
    <s v="RM-COF-ICT-SC-0001"/>
    <m/>
    <s v="PLATE INSERT FOR LEG PIPE CT 60"/>
    <n v="204"/>
    <n v="4"/>
    <n v="0"/>
    <n v="58"/>
    <n v="266"/>
    <n v="2015"/>
    <n v="0"/>
    <n v="0"/>
    <n v="0"/>
    <n v="2015"/>
    <n v="1749"/>
    <s v="2. Surplus"/>
    <n v="20"/>
    <n v="1769"/>
    <n v="0"/>
    <n v="0"/>
    <n v="1769"/>
    <x v="1"/>
    <m/>
    <n v="0"/>
    <n v="0"/>
    <s v="5. None"/>
    <m/>
    <n v="20"/>
    <n v="-0.98856489422527161"/>
    <n v="2821.06"/>
    <n v="4990455.1399999997"/>
  </r>
  <r>
    <s v="Hinani"/>
    <s v="Agustus"/>
    <s v="RM-SHO-ICT-SC-0003"/>
    <m/>
    <s v="PLATE SUPPORT COMOFIS"/>
    <n v="120"/>
    <n v="216"/>
    <n v="0"/>
    <n v="28"/>
    <n v="364"/>
    <n v="897"/>
    <n v="0"/>
    <n v="0"/>
    <n v="0"/>
    <n v="897"/>
    <n v="533"/>
    <s v="2. Surplus"/>
    <n v="10"/>
    <n v="543"/>
    <n v="0"/>
    <n v="0"/>
    <n v="543"/>
    <x v="1"/>
    <m/>
    <n v="0"/>
    <n v="0"/>
    <s v="5. None"/>
    <m/>
    <n v="10"/>
    <n v="-0.98123827392120078"/>
    <n v="604.83000000000004"/>
    <n v="328422.69"/>
  </r>
  <r>
    <s v="Hinani"/>
    <s v="Agustus"/>
    <s v="RM-SHO-ICT-SC-0001"/>
    <m/>
    <s v="CORNER PLATE COMOFIS"/>
    <n v="712"/>
    <n v="392"/>
    <n v="106"/>
    <n v="1120"/>
    <n v="2330"/>
    <n v="0"/>
    <n v="0"/>
    <n v="806"/>
    <n v="0"/>
    <n v="806"/>
    <n v="-1524"/>
    <s v="1. Devisit"/>
    <n v="420"/>
    <n v="-1104"/>
    <n v="0"/>
    <n v="1104"/>
    <n v="0"/>
    <x v="0"/>
    <m/>
    <n v="1524"/>
    <n v="1132"/>
    <s v="3. RKB di Schedule"/>
    <m/>
    <n v="1524"/>
    <n v="0"/>
    <n v="2137.85"/>
    <n v="2360186.4"/>
  </r>
  <r>
    <s v="Hinani"/>
    <s v="Agustus"/>
    <s v="SF-CST-ICT-SC-0001"/>
    <m/>
    <s v="BACK SEAT PLATE COSTA"/>
    <n v="0"/>
    <n v="0"/>
    <n v="0"/>
    <n v="0"/>
    <n v="0"/>
    <n v="0"/>
    <n v="0"/>
    <n v="0"/>
    <n v="1497"/>
    <n v="1497"/>
    <n v="1497"/>
    <s v="2. Surplus"/>
    <n v="400"/>
    <n v="1897"/>
    <n v="0"/>
    <n v="0"/>
    <n v="1897"/>
    <x v="1"/>
    <m/>
    <n v="0"/>
    <n v="0"/>
    <s v="5. None"/>
    <m/>
    <n v="400"/>
    <n v="-0.73279893119572481"/>
    <n v="3149.95"/>
    <n v="5975455.1499999994"/>
  </r>
  <r>
    <s v="Hinani"/>
    <s v="Agustus"/>
    <s v="SF-HBR-ICT-SC-0001"/>
    <m/>
    <s v="BACK SEAT PLATE CALLISTO"/>
    <n v="928"/>
    <n v="0"/>
    <n v="100"/>
    <n v="528"/>
    <n v="1556"/>
    <n v="0"/>
    <n v="0"/>
    <n v="0"/>
    <n v="3515"/>
    <n v="3515"/>
    <n v="1959"/>
    <s v="2. Surplus"/>
    <n v="480"/>
    <n v="2439"/>
    <n v="0"/>
    <n v="0"/>
    <n v="2439"/>
    <x v="1"/>
    <m/>
    <n v="0"/>
    <n v="0"/>
    <s v="5. None"/>
    <m/>
    <n v="480"/>
    <n v="-0.75497702909647779"/>
    <n v="1695.28"/>
    <n v="4134787.92"/>
  </r>
  <r>
    <s v="Hinani"/>
    <s v="Agustus"/>
    <s v="RM-HBR-ICT-SC-0003"/>
    <m/>
    <s v="REAR PLATE CALLISTO"/>
    <n v="116"/>
    <n v="0"/>
    <n v="0"/>
    <n v="66"/>
    <n v="182"/>
    <n v="0"/>
    <n v="0"/>
    <n v="0"/>
    <n v="0"/>
    <n v="0"/>
    <n v="-182"/>
    <s v="1. Devisit"/>
    <n v="247"/>
    <n v="65"/>
    <n v="0"/>
    <n v="0"/>
    <n v="65"/>
    <x v="2"/>
    <m/>
    <n v="182"/>
    <n v="247"/>
    <s v="3. RKB di Schedule"/>
    <m/>
    <n v="247"/>
    <n v="0.35714285714285715"/>
    <n v="6265.62"/>
    <n v="0"/>
  </r>
  <r>
    <s v="Hinani"/>
    <s v="Agustus"/>
    <s v="RM-UNI-ICT-SC-0003"/>
    <m/>
    <s v="PIPA 19.1 X 0.9 X 54"/>
    <n v="800"/>
    <n v="0"/>
    <n v="0"/>
    <n v="0"/>
    <n v="800"/>
    <n v="0"/>
    <n v="0"/>
    <n v="0"/>
    <n v="0"/>
    <n v="0"/>
    <n v="-800"/>
    <s v="1. Devisit"/>
    <n v="0"/>
    <n v="-800"/>
    <n v="0"/>
    <n v="800"/>
    <n v="0"/>
    <x v="0"/>
    <m/>
    <n v="800"/>
    <n v="675"/>
    <s v="3. RKB di Schedule"/>
    <m/>
    <n v="800"/>
    <n v="0"/>
    <n v="144"/>
    <n v="115200"/>
  </r>
  <r>
    <s v="Hinani"/>
    <s v="Agustus"/>
    <s v="RM-SUM-ICT-SC-0001"/>
    <m/>
    <s v="HOLDER PLATE SUMITOMO DESK"/>
    <n v="3580"/>
    <n v="240"/>
    <n v="200"/>
    <n v="1152"/>
    <n v="5172"/>
    <n v="3500"/>
    <n v="0"/>
    <n v="0"/>
    <n v="0"/>
    <n v="3500"/>
    <n v="-1672"/>
    <s v="1. Devisit"/>
    <n v="700"/>
    <n v="-972"/>
    <n v="0"/>
    <n v="972"/>
    <n v="0"/>
    <x v="0"/>
    <m/>
    <n v="1672"/>
    <n v="1432"/>
    <s v="3. RKB di Schedule"/>
    <m/>
    <n v="1672"/>
    <n v="0"/>
    <n v="511.92"/>
    <n v="497586.24"/>
  </r>
  <r>
    <s v="Hinani"/>
    <s v="Agustus"/>
    <s v="RM-UNI-ICT-SC-0001"/>
    <m/>
    <s v="INNER BRACKET TKG"/>
    <n v="800"/>
    <n v="0"/>
    <n v="0"/>
    <n v="0"/>
    <n v="800"/>
    <n v="163"/>
    <n v="0"/>
    <n v="0"/>
    <n v="0"/>
    <n v="163"/>
    <n v="-637"/>
    <s v="1. Devisit"/>
    <n v="0"/>
    <n v="-637"/>
    <n v="0"/>
    <n v="637"/>
    <n v="0"/>
    <x v="0"/>
    <m/>
    <n v="637"/>
    <n v="637"/>
    <s v="3. RKB di Schedule"/>
    <m/>
    <n v="637"/>
    <n v="0"/>
    <n v="2374.77"/>
    <n v="1512728.49"/>
  </r>
  <r>
    <s v="Hinani"/>
    <s v="Agustus"/>
    <s v="RM-OPT-ICT-SC-0008"/>
    <m/>
    <s v="PLANES JOINT LE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571.9"/>
    <n v="0"/>
  </r>
  <r>
    <s v="Hinani"/>
    <s v="Agustus"/>
    <s v="RM-PUS-ICT-SC-0002"/>
    <m/>
    <s v="PLATE SUPPORT MEJA BED SID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019.6400000000003"/>
    <n v="0"/>
  </r>
  <r>
    <s v="Hinani"/>
    <s v="Agustus"/>
    <s v="RM-PUS-ICT-SC-0001"/>
    <m/>
    <s v="PLATE SUPPORT LEMARI LIPAT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739.34"/>
    <n v="0"/>
  </r>
  <r>
    <s v="Hinani"/>
    <s v="Agustus"/>
    <s v="RM-MTU-ICT-SC-0007"/>
    <m/>
    <s v="PLATE INSERT M 8"/>
    <n v="36"/>
    <n v="12"/>
    <n v="200"/>
    <n v="2504"/>
    <n v="2752"/>
    <n v="131"/>
    <n v="0"/>
    <n v="2300"/>
    <n v="0"/>
    <n v="2431"/>
    <n v="-321"/>
    <s v="1. Devisit"/>
    <n v="390"/>
    <n v="69"/>
    <n v="0"/>
    <n v="0"/>
    <n v="69"/>
    <x v="2"/>
    <m/>
    <n v="321"/>
    <n v="0"/>
    <s v="3. RKB di Schedule"/>
    <m/>
    <n v="390"/>
    <n v="0.21495327102803738"/>
    <n v="2405.61"/>
    <n v="0"/>
  </r>
  <r>
    <s v="Hinani"/>
    <s v="Agustus"/>
    <s v="RM-OPT-ICT-SC-0017"/>
    <m/>
    <s v="SPACER PLATE"/>
    <n v="0"/>
    <n v="0"/>
    <n v="0"/>
    <n v="0"/>
    <n v="0"/>
    <n v="0"/>
    <n v="0"/>
    <n v="0"/>
    <n v="0"/>
    <n v="0"/>
    <n v="0"/>
    <s v="3. None"/>
    <n v="500"/>
    <n v="500"/>
    <n v="0"/>
    <n v="0"/>
    <n v="500"/>
    <x v="1"/>
    <m/>
    <n v="300"/>
    <n v="300"/>
    <s v="2. Schedule tanpa APS + ROP"/>
    <m/>
    <n v="500"/>
    <e v="#DIV/0!"/>
    <n v="1758.7"/>
    <n v="527610"/>
  </r>
  <r>
    <s v="Hinani"/>
    <s v="Agustus"/>
    <s v="SF-YAM-ICT-SC-0005"/>
    <m/>
    <s v="BACK REST YAMATO TANPA EMBOSS"/>
    <n v="0"/>
    <n v="0"/>
    <n v="0"/>
    <n v="0"/>
    <n v="0"/>
    <n v="0"/>
    <n v="0"/>
    <n v="0"/>
    <n v="0"/>
    <n v="0"/>
    <n v="0"/>
    <s v="3. None"/>
    <n v="110"/>
    <n v="110"/>
    <n v="0"/>
    <n v="0"/>
    <n v="110"/>
    <x v="1"/>
    <m/>
    <n v="0"/>
    <n v="0"/>
    <s v="5. None"/>
    <m/>
    <n v="110"/>
    <e v="#DIV/0!"/>
    <n v="8335.14"/>
    <n v="916865.39999999991"/>
  </r>
  <r>
    <s v="Hinani"/>
    <s v="Agustus"/>
    <s v="RM-NSB-ICT-SC-0151"/>
    <m/>
    <s v="PLATE BUMPER LIST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700"/>
    <n v="0"/>
  </r>
  <r>
    <s v="Hinani"/>
    <s v="Agustus"/>
    <s v="SF-NSB-ICT-SC-0018"/>
    <m/>
    <s v="ANGLE K-202061"/>
    <n v="0"/>
    <n v="0"/>
    <n v="0"/>
    <n v="0"/>
    <n v="0"/>
    <n v="0"/>
    <n v="0"/>
    <n v="0"/>
    <n v="0"/>
    <n v="0"/>
    <n v="0"/>
    <s v="3. None"/>
    <n v="40"/>
    <n v="40"/>
    <n v="0"/>
    <n v="0"/>
    <n v="40"/>
    <x v="1"/>
    <m/>
    <n v="160"/>
    <n v="160"/>
    <s v="2. Schedule tanpa APS + ROP"/>
    <m/>
    <n v="40"/>
    <e v="#DIV/0!"/>
    <n v="2692.79"/>
    <n v="430846.4"/>
  </r>
  <r>
    <s v="Hinani"/>
    <s v="Agustus"/>
    <s v="RM-NSB-ICT-SC-0105"/>
    <m/>
    <s v="ARM K-20002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429.77"/>
    <n v="0"/>
  </r>
  <r>
    <s v="Hinani"/>
    <s v="Agustus"/>
    <s v="RM-NSB-ICT-SC-0009"/>
    <m/>
    <s v="BRACKET F-0304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711.9399999999996"/>
    <n v="0"/>
  </r>
  <r>
    <s v="Hinani"/>
    <s v="Agustus"/>
    <s v="RM-NSB-ICT-SC-0010"/>
    <m/>
    <s v="BRACKET F-0304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481"/>
    <n v="0"/>
  </r>
  <r>
    <s v="Hinani"/>
    <s v="Agustus"/>
    <s v="RM-NSB-ICT-SC-0014"/>
    <m/>
    <s v="BRACKET K- 202042 A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150"/>
    <n v="150"/>
    <s v="2. Schedule tanpa APS + ROP"/>
    <m/>
    <n v="0"/>
    <e v="#DIV/0!"/>
    <n v="1435"/>
    <n v="215250"/>
  </r>
  <r>
    <s v="Hinani"/>
    <s v="Agustus"/>
    <s v="RM-NSB-ICT-SC-0015"/>
    <m/>
    <s v="BRACKET K- 202042 B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635.5"/>
    <n v="0"/>
  </r>
  <r>
    <s v="Hinani"/>
    <s v="Agustus"/>
    <s v="RM-NSB-ICT-SC-0017"/>
    <m/>
    <s v="BRACKET K-1080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545.17"/>
    <n v="0"/>
  </r>
  <r>
    <s v="Hinani"/>
    <s v="Agustus"/>
    <s v="RM-NSB-ICT-SC-0023"/>
    <m/>
    <s v="BRACKET K-202023/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740.69"/>
    <n v="0"/>
  </r>
  <r>
    <s v="Hinani"/>
    <s v="Agustus"/>
    <s v="RM-NSB-ICT-SC-0024"/>
    <m/>
    <s v="BRACKET K-20202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2406.37"/>
    <n v="0"/>
  </r>
  <r>
    <s v="Hinani"/>
    <s v="Agustus"/>
    <s v="RM-NSB-ICT-SC-0025"/>
    <m/>
    <s v="BRACKET KC-21201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34.3500000000004"/>
    <n v="0"/>
  </r>
  <r>
    <s v="Hinani"/>
    <s v="Agustus"/>
    <s v="RM-OPT-ICT-SC-0001"/>
    <m/>
    <s v="BRACKET INDOMEDIX L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5309.4"/>
    <n v="0"/>
  </r>
  <r>
    <s v="Hinani"/>
    <s v="Agustus"/>
    <s v="RM-NSB-ICT-SC-0029"/>
    <m/>
    <s v="BRACKET LH K-202040-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52"/>
    <n v="0"/>
  </r>
  <r>
    <s v="Hinani"/>
    <s v="Agustus"/>
    <s v="RM-NSB-ICT-SC-0209"/>
    <m/>
    <s v="BRACKET PLATE SPH F-09502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138.4299999999998"/>
    <n v="0"/>
  </r>
  <r>
    <s v="Hinani"/>
    <s v="Agustus"/>
    <s v="RM-OPT-ICT-SC-0002"/>
    <m/>
    <s v="BRACKET INDOMEDIX R"/>
    <n v="150"/>
    <n v="0"/>
    <n v="0"/>
    <n v="0"/>
    <n v="150"/>
    <n v="0"/>
    <n v="0"/>
    <n v="0"/>
    <n v="0"/>
    <n v="0"/>
    <n v="-150"/>
    <s v="1. Devisit"/>
    <n v="0"/>
    <n v="-150"/>
    <n v="0"/>
    <n v="150"/>
    <n v="0"/>
    <x v="0"/>
    <m/>
    <n v="150"/>
    <n v="150"/>
    <s v="3. RKB di Schedule"/>
    <m/>
    <n v="150"/>
    <n v="0"/>
    <n v="1435"/>
    <n v="215250"/>
  </r>
  <r>
    <s v="Hinani"/>
    <s v="Agustus"/>
    <s v="RM-NSB-ICT-SC-0035"/>
    <m/>
    <s v="BRACKET RH K-202040-2"/>
    <n v="0"/>
    <n v="0"/>
    <n v="0"/>
    <n v="0"/>
    <n v="0"/>
    <n v="0"/>
    <n v="0"/>
    <n v="0"/>
    <n v="0"/>
    <n v="0"/>
    <n v="0"/>
    <s v="3. None"/>
    <n v="186"/>
    <n v="186"/>
    <n v="0"/>
    <n v="0"/>
    <n v="186"/>
    <x v="1"/>
    <m/>
    <n v="0"/>
    <n v="0"/>
    <s v="5. None"/>
    <m/>
    <n v="186"/>
    <e v="#DIV/0!"/>
    <n v="6402.29"/>
    <n v="1190825.94"/>
  </r>
  <r>
    <s v="Hinani"/>
    <s v="Agustus"/>
    <s v="RM-NSB-ICT-SC-0036"/>
    <m/>
    <s v="BRACKET SIDE RAIL F-095022 SR"/>
    <n v="84"/>
    <n v="64"/>
    <n v="48"/>
    <n v="4"/>
    <n v="200"/>
    <n v="0"/>
    <n v="0"/>
    <n v="0"/>
    <n v="0"/>
    <n v="0"/>
    <n v="-200"/>
    <s v="1. Devisit"/>
    <n v="200"/>
    <n v="0"/>
    <n v="0"/>
    <n v="0"/>
    <n v="0"/>
    <x v="2"/>
    <m/>
    <n v="200"/>
    <n v="200"/>
    <s v="3. RKB di Schedule"/>
    <m/>
    <n v="200"/>
    <n v="0"/>
    <n v="842.66"/>
    <n v="0"/>
  </r>
  <r>
    <s v="Hinani"/>
    <s v="Agustus"/>
    <s v="RM-NSB-ICT-SC-0040"/>
    <m/>
    <s v="CRANK HANDLE BRACKET K-20202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25.8"/>
    <n v="0"/>
  </r>
  <r>
    <s v="Hinani"/>
    <s v="Agustus"/>
    <s v="RM-NSB-ICT-SC-0113"/>
    <m/>
    <s v="CYLINDER BRACKET K-202043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538.63"/>
    <n v="0"/>
  </r>
  <r>
    <s v="Hinani"/>
    <s v="Agustus"/>
    <s v="RM-NSB-ICT-SC-0114"/>
    <m/>
    <s v="FOOT FRAME BRACKET K-20002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7462.169999999998"/>
    <n v="0"/>
  </r>
  <r>
    <s v="Hinani"/>
    <s v="Agustus"/>
    <s v="RM-NSB-ICT-SC-0050"/>
    <m/>
    <s v="GASET K-105016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83.79"/>
    <n v="0"/>
  </r>
  <r>
    <s v="Hinani"/>
    <s v="Agustus"/>
    <s v="RM-NSB-ICT-SC-0121"/>
    <m/>
    <s v="HINGE BRACKET H-2002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83"/>
    <n v="0"/>
  </r>
  <r>
    <s v="Hinani"/>
    <s v="Agustus"/>
    <s v="RM-NSB-ICT-SC-0123"/>
    <m/>
    <s v="HINGE BRACKET K-112003"/>
    <n v="0"/>
    <n v="0"/>
    <n v="0"/>
    <n v="300"/>
    <n v="300"/>
    <n v="0"/>
    <n v="0"/>
    <n v="0"/>
    <n v="0"/>
    <n v="0"/>
    <n v="-300"/>
    <s v="1. Devisit"/>
    <n v="300"/>
    <n v="0"/>
    <n v="0"/>
    <n v="0"/>
    <n v="0"/>
    <x v="2"/>
    <m/>
    <n v="300"/>
    <n v="300"/>
    <s v="3. RKB di Schedule"/>
    <m/>
    <n v="300"/>
    <n v="0"/>
    <n v="21063.89"/>
    <n v="0"/>
  </r>
  <r>
    <s v="Hinani"/>
    <s v="Agustus"/>
    <s v="RM-NSB-ICT-SC-0127"/>
    <m/>
    <s v="HINGE C-06700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314.63"/>
    <n v="0"/>
  </r>
  <r>
    <s v="Hinani"/>
    <s v="Agustus"/>
    <s v="RM-NSB-ICT-SC-0133"/>
    <m/>
    <s v="HINGE PLATE K-200015"/>
    <n v="0"/>
    <n v="0"/>
    <n v="0"/>
    <n v="540"/>
    <n v="540"/>
    <n v="0"/>
    <n v="0"/>
    <n v="540"/>
    <n v="0"/>
    <n v="540"/>
    <n v="0"/>
    <s v="3. None"/>
    <n v="0"/>
    <n v="0"/>
    <n v="0"/>
    <n v="0"/>
    <n v="0"/>
    <x v="1"/>
    <m/>
    <n v="0"/>
    <n v="0"/>
    <s v="5. None"/>
    <m/>
    <n v="0"/>
    <e v="#DIV/0!"/>
    <n v="18806.259999999998"/>
    <n v="0"/>
  </r>
  <r>
    <s v="Hinani"/>
    <s v="Agustus"/>
    <s v="RM-NSB-ICT-SC-0052"/>
    <m/>
    <s v="HOLDER K-2030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473.4"/>
    <n v="0"/>
  </r>
  <r>
    <s v="Hinani"/>
    <s v="Agustus"/>
    <s v="RM-NSB-ICT-SC-0053"/>
    <m/>
    <s v="HOLDER K-300002"/>
    <n v="182"/>
    <n v="0"/>
    <n v="0"/>
    <n v="0"/>
    <n v="182"/>
    <n v="0"/>
    <n v="0"/>
    <n v="0"/>
    <n v="0"/>
    <n v="0"/>
    <n v="-182"/>
    <s v="1. Devisit"/>
    <n v="900"/>
    <n v="718"/>
    <n v="0"/>
    <n v="0"/>
    <n v="718"/>
    <x v="2"/>
    <m/>
    <n v="0"/>
    <n v="0"/>
    <s v="1. RKB(Order) tdk di schedule"/>
    <m/>
    <n v="900"/>
    <n v="3.9450549450549453"/>
    <n v="1528.89"/>
    <n v="0"/>
  </r>
  <r>
    <s v="Hinani"/>
    <s v="Agustus"/>
    <s v="RM-NSB-ICT-SC-0136"/>
    <m/>
    <s v="HOOK BRACKET K-212015"/>
    <n v="26"/>
    <n v="0"/>
    <n v="0"/>
    <n v="0"/>
    <n v="26"/>
    <n v="0"/>
    <n v="0"/>
    <n v="0"/>
    <n v="0"/>
    <n v="0"/>
    <n v="-26"/>
    <s v="1. Devisit"/>
    <n v="0"/>
    <n v="-26"/>
    <n v="0"/>
    <n v="0"/>
    <n v="-26"/>
    <x v="3"/>
    <m/>
    <n v="0"/>
    <n v="0"/>
    <s v="5. None"/>
    <m/>
    <n v="0"/>
    <n v="-1"/>
    <n v="11467.56"/>
    <n v="-298156.56"/>
  </r>
  <r>
    <s v="Hinani"/>
    <s v="Agustus"/>
    <s v="RM-NSB-ICT-SC-0055"/>
    <m/>
    <s v="HOOK K-105017-A ( R 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461.810000000001"/>
    <n v="0"/>
  </r>
  <r>
    <s v="Hinani"/>
    <s v="Agustus"/>
    <s v="RM-NSB-ICT-SC-0056"/>
    <m/>
    <s v="HOOK K-105017-B ( L 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9103.97"/>
    <n v="0"/>
  </r>
  <r>
    <s v="Hinani"/>
    <s v="Agustus"/>
    <s v="RM-NSB-ICT-SC-0139"/>
    <m/>
    <s v="LEVER BRACKET E- 025002-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5630.43"/>
    <n v="0"/>
  </r>
  <r>
    <s v="Hinani"/>
    <s v="Agustus"/>
    <s v="RM-NSB-ICT-SC-0214"/>
    <m/>
    <s v="LINK K-50500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27"/>
    <n v="0"/>
  </r>
  <r>
    <s v="Hinani"/>
    <s v="Agustus"/>
    <s v="RM-NSB-ICT-SC-0142"/>
    <m/>
    <s v="NUT PLATE H-20072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188.88"/>
    <n v="0"/>
  </r>
  <r>
    <s v="Hinani"/>
    <s v="Agustus"/>
    <s v="RM-NSB-ICT-SC-0216"/>
    <m/>
    <s v="PLAIN WASHER DIA 4.5 X DIA 16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6"/>
    <n v="0"/>
  </r>
  <r>
    <s v="Hinani"/>
    <s v="Agustus"/>
    <s v="RM-NSB-ICT-SC-0153"/>
    <m/>
    <s v="PLATE E-025002-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4313.03"/>
    <n v="0"/>
  </r>
  <r>
    <s v="Hinani"/>
    <s v="Agustus"/>
    <s v="RM-NSB-ICT-SC-0155"/>
    <m/>
    <s v="PLATE F-030110-2"/>
    <n v="200"/>
    <n v="0"/>
    <n v="0"/>
    <n v="0"/>
    <n v="200"/>
    <n v="1821"/>
    <n v="0"/>
    <n v="0"/>
    <n v="0"/>
    <n v="1821"/>
    <n v="1621"/>
    <s v="2. Surplus"/>
    <n v="0"/>
    <n v="1621"/>
    <n v="0"/>
    <n v="200"/>
    <n v="200"/>
    <x v="4"/>
    <n v="1"/>
    <n v="200"/>
    <n v="200"/>
    <s v="3. RKB di Schedule"/>
    <m/>
    <n v="200"/>
    <n v="0.87661937075879082"/>
    <n v="3996.12"/>
    <n v="799224"/>
  </r>
  <r>
    <s v="Hinani"/>
    <s v="Agustus"/>
    <s v="RM-NSB-ICT-SC-0169"/>
    <m/>
    <s v="PLATE K-212012-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2809.14"/>
    <n v="0"/>
  </r>
  <r>
    <s v="Hinani"/>
    <s v="Agustus"/>
    <s v="RM-NSB-ICT-SC-0174"/>
    <m/>
    <s v="PLATE SPH F-09501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686.41"/>
    <n v="0"/>
  </r>
  <r>
    <s v="Hinani"/>
    <s v="Agustus"/>
    <s v="RM-NSB-ICT-SC-0066"/>
    <m/>
    <s v="REINFORCEMENT H-002020-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925.02"/>
    <n v="0"/>
  </r>
  <r>
    <s v="Hinani"/>
    <s v="Agustus"/>
    <s v="RM-NSB-ICT-SC-0177"/>
    <m/>
    <s v="ROLLER BRACKET K-200006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7846.31"/>
    <n v="0"/>
  </r>
  <r>
    <s v="Hinani"/>
    <s v="Agustus"/>
    <s v="RM-OPT-ICT-SC-0016"/>
    <m/>
    <s v="SPACER H/F BOARD OPTIMUS"/>
    <n v="100"/>
    <n v="0"/>
    <n v="0"/>
    <n v="200"/>
    <n v="300"/>
    <n v="0"/>
    <n v="0"/>
    <n v="0"/>
    <n v="0"/>
    <n v="0"/>
    <n v="-300"/>
    <s v="1. Devisit"/>
    <n v="200"/>
    <n v="-100"/>
    <n v="0"/>
    <n v="100"/>
    <n v="0"/>
    <x v="0"/>
    <m/>
    <n v="300"/>
    <n v="300"/>
    <s v="3. RKB di Schedule"/>
    <m/>
    <n v="300"/>
    <n v="0"/>
    <n v="2715.43"/>
    <n v="271543"/>
  </r>
  <r>
    <s v="Hinani"/>
    <s v="Agustus"/>
    <s v="RM-NSB-ICT-SC-0183"/>
    <m/>
    <s v="STOPPER BRACKET K-202048"/>
    <n v="52"/>
    <n v="0"/>
    <n v="0"/>
    <n v="0"/>
    <n v="52"/>
    <n v="0"/>
    <n v="0"/>
    <n v="0"/>
    <n v="0"/>
    <n v="0"/>
    <n v="-52"/>
    <s v="1. Devisit"/>
    <n v="0"/>
    <n v="-52"/>
    <n v="0"/>
    <n v="0"/>
    <n v="-52"/>
    <x v="3"/>
    <m/>
    <n v="0"/>
    <n v="0"/>
    <s v="5. None"/>
    <m/>
    <n v="0"/>
    <n v="-1"/>
    <n v="16188.88"/>
    <n v="-841821.76"/>
  </r>
  <r>
    <s v="Hinani"/>
    <s v="Agustus"/>
    <s v="RM-NSB-ICT-SC-0072"/>
    <m/>
    <s v="STOPPER CRAN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75.62"/>
    <n v="0"/>
  </r>
  <r>
    <s v="Hinani"/>
    <s v="Agustus"/>
    <s v="RM-NSB-ICT-SC-0073"/>
    <m/>
    <s v="STOPPER E-02501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924.56"/>
    <n v="0"/>
  </r>
  <r>
    <s v="Hinani"/>
    <s v="Agustus"/>
    <s v="RM-NSB-ICT-SC-0189"/>
    <m/>
    <s v="SUNOKO PLATE A K-20203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821.16"/>
    <n v="0"/>
  </r>
  <r>
    <s v="Hinani"/>
    <s v="Agustus"/>
    <s v="RM-OPT-ICT-SC-0019"/>
    <m/>
    <s v="SUNOKO PLATE A OPTIMUS"/>
    <n v="0"/>
    <n v="0"/>
    <n v="0"/>
    <n v="350"/>
    <n v="350"/>
    <n v="0"/>
    <n v="0"/>
    <n v="0"/>
    <n v="0"/>
    <n v="0"/>
    <n v="-350"/>
    <s v="1. Devisit"/>
    <n v="350"/>
    <n v="0"/>
    <n v="0"/>
    <n v="0"/>
    <n v="0"/>
    <x v="2"/>
    <m/>
    <n v="350"/>
    <n v="350"/>
    <s v="3. RKB di Schedule"/>
    <m/>
    <n v="350"/>
    <n v="0"/>
    <n v="15944.35"/>
    <n v="0"/>
  </r>
  <r>
    <s v="Hinani"/>
    <s v="Agustus"/>
    <s v="RM-OPT-ICT-SC-0020"/>
    <m/>
    <s v="SUNOKO PLATE B OPTIMUS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13950.29"/>
    <n v="0"/>
  </r>
  <r>
    <s v="Hinani"/>
    <s v="Agustus"/>
    <s v="RM-NSB-ICT-SC-0193"/>
    <m/>
    <s v="SUNOKO PLATE C K-202019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958.46"/>
    <n v="0"/>
  </r>
  <r>
    <s v="Hinani"/>
    <s v="Agustus"/>
    <s v="RM-OPT-ICT-SC-0021"/>
    <m/>
    <s v="SUNOKO PLATE C OPTIMUS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16280.9"/>
    <n v="0"/>
  </r>
  <r>
    <s v="Hinani"/>
    <s v="Agustus"/>
    <s v="RM-NSB-ICT-SC-0195"/>
    <m/>
    <s v="SUNOKO PLATE K-202038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950.81"/>
    <n v="0"/>
  </r>
  <r>
    <s v="Hinani"/>
    <s v="Agustus"/>
    <s v="RM-HOB-ICT-SC-0002"/>
    <m/>
    <s v="PLATE INSERT 101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99.33"/>
    <n v="0"/>
  </r>
  <r>
    <s v="Hinani"/>
    <s v="Agustus"/>
    <s v="SF-HOB-IPC-SC-0003"/>
    <m/>
    <s v="TABLE PLATE HOBBY TABL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38680"/>
    <n v="0"/>
  </r>
  <r>
    <s v="Hinani"/>
    <s v="Agustus"/>
    <s v="RM-DUO-ICT-SC-0006"/>
    <m/>
    <s v="PLATE INSERT DUO-01"/>
    <n v="0"/>
    <n v="0"/>
    <n v="0"/>
    <n v="1"/>
    <n v="1"/>
    <n v="0"/>
    <n v="0"/>
    <n v="1"/>
    <n v="0"/>
    <n v="1"/>
    <n v="0"/>
    <s v="3. None"/>
    <n v="0"/>
    <n v="0"/>
    <n v="0"/>
    <n v="0"/>
    <n v="0"/>
    <x v="1"/>
    <m/>
    <n v="0"/>
    <n v="0"/>
    <s v="5. None"/>
    <m/>
    <n v="0"/>
    <e v="#DIV/0!"/>
    <n v="1583.41"/>
    <n v="0"/>
  </r>
  <r>
    <s v="Hinani"/>
    <s v="Agustus"/>
    <s v="RM-ET1-OTH-00-0003"/>
    <m/>
    <s v="SPRING COTTER ET 2"/>
    <n v="0"/>
    <n v="0"/>
    <n v="0"/>
    <n v="300"/>
    <n v="300"/>
    <n v="1000"/>
    <n v="0"/>
    <n v="0"/>
    <n v="0"/>
    <n v="1000"/>
    <n v="700"/>
    <s v="2. Surplus"/>
    <n v="240"/>
    <n v="940"/>
    <n v="0"/>
    <n v="0"/>
    <n v="940"/>
    <x v="1"/>
    <m/>
    <n v="0"/>
    <n v="0"/>
    <s v="5. None"/>
    <m/>
    <n v="240"/>
    <n v="-0.65714285714285714"/>
    <n v="297"/>
    <n v="279180"/>
  </r>
  <r>
    <s v="Hinani"/>
    <s v="Agustus"/>
    <s v="RM-GLO-ICT-SC-0001"/>
    <m/>
    <s v="PIPA 19.1 X 1.2 X 96"/>
    <n v="0"/>
    <n v="0"/>
    <n v="64"/>
    <n v="536"/>
    <n v="600"/>
    <n v="0"/>
    <n v="0"/>
    <n v="540"/>
    <n v="0"/>
    <n v="540"/>
    <n v="-60"/>
    <s v="1. Devisit"/>
    <n v="60"/>
    <n v="0"/>
    <n v="0"/>
    <n v="0"/>
    <n v="0"/>
    <x v="2"/>
    <m/>
    <n v="60"/>
    <n v="0"/>
    <s v="3. RKB di Schedule"/>
    <m/>
    <n v="60"/>
    <n v="0"/>
    <n v="144"/>
    <n v="0"/>
  </r>
  <r>
    <s v="Hinani"/>
    <s v="Agustus"/>
    <s v="RM-FRO-ICT-SC-0002"/>
    <m/>
    <s v="PIPA 19.1 X 1.2 X 50"/>
    <n v="0"/>
    <n v="0"/>
    <n v="0"/>
    <n v="40"/>
    <n v="40"/>
    <n v="0"/>
    <n v="0"/>
    <n v="0"/>
    <n v="0"/>
    <n v="0"/>
    <n v="-40"/>
    <s v="1. Devisit"/>
    <n v="1500"/>
    <n v="1460"/>
    <n v="0"/>
    <n v="0"/>
    <n v="1460"/>
    <x v="2"/>
    <m/>
    <n v="40"/>
    <n v="0"/>
    <s v="3. RKB di Schedule"/>
    <m/>
    <n v="1500"/>
    <n v="36.5"/>
    <n v="144"/>
    <n v="0"/>
  </r>
  <r>
    <s v="Hidayat"/>
    <s v="Agustus"/>
    <s v="RM-YAM-ICT-SC-0003"/>
    <m/>
    <s v="MAIN SEAT YAMATO+REINFORCE R&amp;L"/>
    <n v="500"/>
    <n v="75"/>
    <n v="200"/>
    <n v="235"/>
    <n v="1010"/>
    <n v="0"/>
    <n v="0"/>
    <n v="300"/>
    <n v="0"/>
    <n v="300"/>
    <n v="-710"/>
    <s v="1. Devisit"/>
    <n v="0"/>
    <n v="-710"/>
    <n v="0"/>
    <n v="710"/>
    <n v="0"/>
    <x v="0"/>
    <m/>
    <n v="635"/>
    <n v="0"/>
    <s v="3. RKB di Schedule"/>
    <m/>
    <n v="710"/>
    <n v="0"/>
    <n v="30799.119999999999"/>
    <n v="21867375.199999999"/>
  </r>
  <r>
    <s v="Hidayat"/>
    <s v="Agustus"/>
    <s v="RM-YAM-ICT-SC-0002"/>
    <m/>
    <s v="MAIN SEAT YAMATO M"/>
    <n v="1500"/>
    <n v="500"/>
    <n v="200"/>
    <n v="0"/>
    <n v="2200"/>
    <n v="0"/>
    <n v="0"/>
    <n v="0"/>
    <n v="0"/>
    <n v="0"/>
    <n v="-2200"/>
    <s v="1. Devisit"/>
    <n v="242"/>
    <n v="-1958"/>
    <n v="0"/>
    <n v="1958"/>
    <n v="0"/>
    <x v="0"/>
    <m/>
    <n v="1700"/>
    <n v="1500"/>
    <s v="3. RKB di Schedule"/>
    <m/>
    <n v="2200"/>
    <n v="0"/>
    <n v="36460.17"/>
    <n v="0"/>
  </r>
  <r>
    <s v="Hidayat"/>
    <s v="Agustus"/>
    <s v="SF-YAM-IPC-SC-0050"/>
    <m/>
    <s v="MAIN SEAT YANN SUB ASSY FP BLACK"/>
    <n v="1664"/>
    <n v="0"/>
    <n v="250"/>
    <n v="110"/>
    <n v="2024"/>
    <n v="0"/>
    <n v="0"/>
    <n v="350"/>
    <n v="0"/>
    <n v="350"/>
    <n v="-1674"/>
    <s v="1. Devisit"/>
    <n v="1619"/>
    <n v="-55"/>
    <n v="0"/>
    <n v="80"/>
    <n v="25"/>
    <x v="5"/>
    <n v="0.45454545454545453"/>
    <n v="3699"/>
    <n v="2500"/>
    <s v="3. RKB di Schedule"/>
    <m/>
    <n v="1699"/>
    <n v="0.54545454545454541"/>
    <n v="83568.73"/>
    <n v="2089218.25"/>
  </r>
  <r>
    <s v="Hidayat"/>
    <s v="Agustus"/>
    <s v="SF-YAM-IPC-SC-0049"/>
    <m/>
    <s v="MAIN SEAT YAMND ASSY FP BLACK"/>
    <n v="907"/>
    <n v="1800"/>
    <n v="480"/>
    <n v="117"/>
    <n v="3304"/>
    <n v="0"/>
    <n v="0"/>
    <n v="920"/>
    <n v="0"/>
    <n v="920"/>
    <n v="-2384"/>
    <s v="1. Devisit"/>
    <n v="0"/>
    <n v="-2384"/>
    <n v="0"/>
    <n v="2384"/>
    <n v="0"/>
    <x v="0"/>
    <m/>
    <n v="2384"/>
    <n v="2160"/>
    <s v="3. RKB di Schedule"/>
    <m/>
    <n v="2384"/>
    <n v="0"/>
    <n v="38818.81"/>
    <n v="92544043.039999992"/>
  </r>
  <r>
    <s v="Hidayat"/>
    <s v="Agustus"/>
    <s v="RM-COS-ICT-SC-0015"/>
    <m/>
    <s v="MAIN SEAT PLATE COSMO 441/442"/>
    <n v="9137"/>
    <n v="2048"/>
    <n v="1500"/>
    <n v="3795"/>
    <n v="16480"/>
    <n v="2000"/>
    <n v="0"/>
    <n v="0"/>
    <n v="0"/>
    <n v="2000"/>
    <n v="-14480"/>
    <s v="1. Devisit"/>
    <n v="3250"/>
    <n v="-11230"/>
    <n v="0"/>
    <n v="11230"/>
    <n v="0"/>
    <x v="0"/>
    <m/>
    <n v="12432"/>
    <n v="10300"/>
    <s v="3. RKB di Schedule"/>
    <m/>
    <n v="14480"/>
    <n v="0"/>
    <n v="12843.65"/>
    <n v="0"/>
  </r>
  <r>
    <s v="Hidayat"/>
    <s v="Agustus"/>
    <s v="RM-COS-ICT-SC-0011"/>
    <m/>
    <s v="SEAT PIPE COSMO 541/542"/>
    <n v="7437"/>
    <n v="2048"/>
    <n v="750"/>
    <n v="3795"/>
    <n v="14030"/>
    <n v="0"/>
    <n v="0"/>
    <n v="1000"/>
    <n v="0"/>
    <n v="1000"/>
    <n v="-13030"/>
    <s v="1. Devisit"/>
    <n v="4750"/>
    <n v="-8280"/>
    <n v="0"/>
    <n v="8280"/>
    <n v="0"/>
    <x v="0"/>
    <m/>
    <n v="10982"/>
    <n v="7166"/>
    <s v="3. RKB di Schedule"/>
    <m/>
    <n v="13030"/>
    <n v="0"/>
    <n v="13349.44"/>
    <n v="0"/>
  </r>
  <r>
    <s v="Hidayat"/>
    <s v="Agustus"/>
    <s v="RM-COS-ICT-SC-0012"/>
    <m/>
    <s v="SEAT PIPE COSMO MNR/MPR"/>
    <n v="1700"/>
    <n v="0"/>
    <n v="100"/>
    <n v="0"/>
    <n v="1800"/>
    <n v="0"/>
    <n v="0"/>
    <n v="0"/>
    <n v="0"/>
    <n v="0"/>
    <n v="-1800"/>
    <s v="1. Devisit"/>
    <n v="722"/>
    <n v="-1078"/>
    <n v="0"/>
    <n v="1078"/>
    <n v="0"/>
    <x v="0"/>
    <m/>
    <n v="1800"/>
    <n v="1707"/>
    <s v="3. RKB di Schedule"/>
    <m/>
    <n v="1800"/>
    <n v="0"/>
    <n v="12428.72"/>
    <n v="0"/>
  </r>
  <r>
    <s v="Hidayat"/>
    <s v="Agustus"/>
    <s v="SF-850-IPC-SC-0010"/>
    <m/>
    <s v="BASE PIPE NC COMPL FP HAMMERTONE"/>
    <n v="0"/>
    <n v="0"/>
    <n v="0"/>
    <n v="0"/>
    <n v="0"/>
    <n v="0"/>
    <n v="0"/>
    <n v="12"/>
    <n v="0"/>
    <n v="12"/>
    <n v="12"/>
    <s v="2. Surplus"/>
    <n v="0"/>
    <n v="12"/>
    <n v="0"/>
    <n v="0"/>
    <n v="12"/>
    <x v="1"/>
    <m/>
    <n v="0"/>
    <n v="0"/>
    <s v="5. None"/>
    <m/>
    <n v="0"/>
    <n v="-1"/>
    <n v="33195.1"/>
    <n v="398341.19999999995"/>
  </r>
  <r>
    <s v="Hidayat"/>
    <s v="Agustus"/>
    <s v="RM-DUO-ICT-SC-0001"/>
    <m/>
    <s v="CENTER BOX DUO COMPL-ASSY"/>
    <n v="306"/>
    <n v="127"/>
    <n v="50"/>
    <n v="333"/>
    <n v="816"/>
    <n v="70"/>
    <n v="0"/>
    <n v="151"/>
    <n v="0"/>
    <n v="221"/>
    <n v="-595"/>
    <s v="1. Devisit"/>
    <n v="614"/>
    <n v="19"/>
    <n v="0"/>
    <n v="0"/>
    <n v="19"/>
    <x v="2"/>
    <m/>
    <n v="595"/>
    <n v="468"/>
    <s v="3. RKB di Schedule"/>
    <m/>
    <n v="614"/>
    <n v="3.1932773109243695E-2"/>
    <n v="31935.99"/>
    <n v="606783.81000000006"/>
  </r>
  <r>
    <s v="Hidayat"/>
    <s v="Agustus"/>
    <s v="SF-850-IPC-SC-0007"/>
    <m/>
    <s v="BACK REST NA ASSY FP HAMMERTONE"/>
    <n v="0"/>
    <n v="0"/>
    <n v="0"/>
    <n v="0"/>
    <n v="0"/>
    <n v="0"/>
    <n v="0"/>
    <n v="52"/>
    <n v="0"/>
    <n v="52"/>
    <n v="52"/>
    <s v="2. Surplus"/>
    <n v="0"/>
    <n v="52"/>
    <n v="0"/>
    <n v="0"/>
    <n v="52"/>
    <x v="1"/>
    <m/>
    <n v="0"/>
    <n v="0"/>
    <s v="5. None"/>
    <m/>
    <n v="0"/>
    <n v="-1"/>
    <n v="14605.19"/>
    <n v="759469.88"/>
  </r>
  <r>
    <s v="Hidayat"/>
    <s v="Agustus"/>
    <s v="SF-850-IPC-SC-0011"/>
    <m/>
    <s v="MAIN SEAT NA ASSY FP BLACK"/>
    <n v="0"/>
    <n v="0"/>
    <n v="0"/>
    <n v="0"/>
    <n v="0"/>
    <n v="0"/>
    <n v="0"/>
    <n v="68"/>
    <n v="0"/>
    <n v="68"/>
    <n v="68"/>
    <s v="2. Surplus"/>
    <n v="2"/>
    <n v="70"/>
    <n v="0"/>
    <n v="0"/>
    <n v="70"/>
    <x v="1"/>
    <m/>
    <n v="0"/>
    <n v="0"/>
    <s v="5. None"/>
    <m/>
    <n v="2"/>
    <n v="-0.97058823529411764"/>
    <n v="3513.94"/>
    <n v="245975.80000000002"/>
  </r>
  <r>
    <s v="Hidayat"/>
    <s v="Agustus"/>
    <s v="SF-850-IPC-SC-0008"/>
    <m/>
    <s v="BASE PIPE NA COMPL FP HAMMERTONE"/>
    <n v="0"/>
    <n v="0"/>
    <n v="0"/>
    <n v="0"/>
    <n v="0"/>
    <n v="0"/>
    <n v="0"/>
    <n v="0"/>
    <n v="0"/>
    <n v="0"/>
    <n v="0"/>
    <s v="3. None"/>
    <n v="4"/>
    <n v="4"/>
    <n v="0"/>
    <n v="0"/>
    <n v="4"/>
    <x v="1"/>
    <m/>
    <n v="0"/>
    <n v="0"/>
    <s v="5. None"/>
    <m/>
    <n v="4"/>
    <e v="#DIV/0!"/>
    <n v="30331.97"/>
    <n v="121327.88"/>
  </r>
  <r>
    <s v="Hidayat"/>
    <s v="Agustus"/>
    <s v="SF-850-IPC-SC-0009"/>
    <m/>
    <s v="BASE PIPE NAN COMPL FP HAMMERTONE"/>
    <n v="0"/>
    <n v="0"/>
    <n v="0"/>
    <n v="0"/>
    <n v="0"/>
    <n v="0"/>
    <n v="0"/>
    <n v="119"/>
    <n v="0"/>
    <n v="119"/>
    <n v="119"/>
    <s v="2. Surplus"/>
    <n v="0"/>
    <n v="119"/>
    <n v="0"/>
    <n v="0"/>
    <n v="119"/>
    <x v="1"/>
    <m/>
    <n v="0"/>
    <n v="0"/>
    <s v="5. None"/>
    <m/>
    <n v="0"/>
    <n v="-1"/>
    <n v="22160.57"/>
    <n v="2637107.83"/>
  </r>
  <r>
    <s v="Hidayat"/>
    <s v="Agustus"/>
    <s v="SF-850-ICT-SC-0005"/>
    <m/>
    <s v="BASE NCRN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7415.44"/>
    <n v="0"/>
  </r>
  <r>
    <s v="Hidayat"/>
    <s v="Agustus"/>
    <s v="SF-850-IPC-SC-0006"/>
    <m/>
    <s v="BACK PIPE ASSY NA FP HAMMERTONE"/>
    <n v="0"/>
    <n v="0"/>
    <n v="0"/>
    <n v="0"/>
    <n v="0"/>
    <n v="0"/>
    <n v="0"/>
    <n v="26"/>
    <n v="0"/>
    <n v="26"/>
    <n v="26"/>
    <s v="2. Surplus"/>
    <n v="0"/>
    <n v="26"/>
    <n v="0"/>
    <n v="0"/>
    <n v="26"/>
    <x v="1"/>
    <m/>
    <n v="0"/>
    <n v="0"/>
    <s v="5. None"/>
    <m/>
    <n v="0"/>
    <n v="-1"/>
    <n v="12422.54"/>
    <n v="322986.04000000004"/>
  </r>
  <r>
    <s v="Hidayat"/>
    <s v="Agustus"/>
    <s v="SF-850-IPC-SC-0012"/>
    <m/>
    <s v="MAIN SEAT NBK ASSY FP BLACK"/>
    <n v="0"/>
    <n v="0"/>
    <n v="0"/>
    <n v="0"/>
    <n v="0"/>
    <n v="0"/>
    <n v="0"/>
    <n v="92"/>
    <n v="0"/>
    <n v="92"/>
    <n v="92"/>
    <s v="2. Surplus"/>
    <n v="0"/>
    <n v="92"/>
    <n v="0"/>
    <n v="0"/>
    <n v="92"/>
    <x v="1"/>
    <m/>
    <n v="0"/>
    <n v="0"/>
    <s v="5. None"/>
    <m/>
    <n v="0"/>
    <n v="-1"/>
    <n v="71384.09"/>
    <n v="6567336.2799999993"/>
  </r>
  <r>
    <s v="Hidayat"/>
    <s v="Agustus"/>
    <s v="RM-ROL-ICT-SC-0008"/>
    <m/>
    <s v="HINGE PLATE 1 ROLAND"/>
    <n v="8272"/>
    <n v="0"/>
    <n v="1000"/>
    <n v="5680"/>
    <n v="14952"/>
    <n v="0"/>
    <n v="0"/>
    <n v="4210"/>
    <n v="54410"/>
    <n v="58620"/>
    <n v="43668"/>
    <s v="2. Surplus"/>
    <n v="5178"/>
    <n v="48846"/>
    <n v="0"/>
    <n v="0"/>
    <n v="48846"/>
    <x v="1"/>
    <m/>
    <n v="0"/>
    <n v="0"/>
    <s v="5. None"/>
    <m/>
    <n v="5178"/>
    <n v="-0.88142346798571036"/>
    <n v="2816.75"/>
    <n v="137586970.5"/>
  </r>
  <r>
    <s v="Hidayat"/>
    <s v="Agustus"/>
    <s v="RM-ROL-ICT-SC-0009"/>
    <m/>
    <s v="HINGE PLATE 2 ROLAND"/>
    <n v="8272"/>
    <n v="0"/>
    <n v="1000"/>
    <n v="5680"/>
    <n v="14952"/>
    <n v="0"/>
    <n v="0"/>
    <n v="342"/>
    <n v="15819"/>
    <n v="16161"/>
    <n v="1209"/>
    <s v="2. Surplus"/>
    <n v="12966"/>
    <n v="14175"/>
    <n v="0"/>
    <n v="0"/>
    <n v="14175"/>
    <x v="1"/>
    <m/>
    <n v="0"/>
    <n v="0"/>
    <s v="5. None"/>
    <m/>
    <n v="12966"/>
    <n v="9.7245657568238215"/>
    <n v="2492.75"/>
    <n v="35334731.25"/>
  </r>
  <r>
    <s v="Hidayat"/>
    <s v="Agustus"/>
    <s v="RM-ROL-ICT-SC-0003"/>
    <m/>
    <s v="CENTER BRACKET ROLAND KB0"/>
    <n v="4136"/>
    <n v="0"/>
    <n v="500"/>
    <n v="2840"/>
    <n v="7476"/>
    <n v="0"/>
    <n v="0"/>
    <n v="2500"/>
    <n v="12531"/>
    <n v="15031"/>
    <n v="7555"/>
    <s v="2. Surplus"/>
    <n v="6524"/>
    <n v="14079"/>
    <n v="0"/>
    <n v="0"/>
    <n v="14079"/>
    <x v="1"/>
    <m/>
    <n v="3050"/>
    <n v="3050"/>
    <s v="4. Schedule by Sisa PO/Stock"/>
    <m/>
    <n v="6524"/>
    <n v="-0.13646591661151555"/>
    <n v="5434.23"/>
    <n v="76508524.169999987"/>
  </r>
  <r>
    <s v="Hidayat"/>
    <s v="Agustus"/>
    <s v="RM-ROL-ICT-SC-0012"/>
    <m/>
    <s v="MAIN BRACKET ROLAND"/>
    <n v="4136"/>
    <n v="0"/>
    <n v="500"/>
    <n v="2840"/>
    <n v="7476"/>
    <n v="0"/>
    <n v="0"/>
    <n v="1944"/>
    <n v="900"/>
    <n v="2844"/>
    <n v="-4632"/>
    <s v="1. Devisit"/>
    <n v="14236"/>
    <n v="9604"/>
    <n v="0"/>
    <n v="0"/>
    <n v="9604"/>
    <x v="2"/>
    <m/>
    <n v="9000"/>
    <n v="9150"/>
    <s v="3. RKB di Schedule"/>
    <m/>
    <n v="14236"/>
    <n v="2.0734024179620034"/>
    <n v="5568.52"/>
    <n v="53480066.080000006"/>
  </r>
  <r>
    <s v="Hidayat"/>
    <s v="Agustus"/>
    <s v="RM-ROL-ICT-SC-0013"/>
    <m/>
    <s v="RAIL PLATE ROLAND"/>
    <n v="4136"/>
    <n v="0"/>
    <n v="500"/>
    <n v="2840"/>
    <n v="7476"/>
    <n v="0"/>
    <n v="0"/>
    <n v="2000"/>
    <n v="900"/>
    <n v="2900"/>
    <n v="-4576"/>
    <s v="1. Devisit"/>
    <n v="13806"/>
    <n v="9230"/>
    <n v="0"/>
    <n v="0"/>
    <n v="9230"/>
    <x v="2"/>
    <m/>
    <n v="9900"/>
    <n v="9900"/>
    <s v="3. RKB di Schedule"/>
    <m/>
    <n v="13806"/>
    <n v="2.0170454545454546"/>
    <n v="7433.06"/>
    <n v="68607143.799999997"/>
  </r>
  <r>
    <s v="Hidayat"/>
    <s v="Agustus"/>
    <s v="RM-ROL-ICT-SC-0014"/>
    <m/>
    <s v="SEAT PLATE ROLAND"/>
    <n v="4136"/>
    <n v="0"/>
    <n v="500"/>
    <n v="2840"/>
    <n v="7476"/>
    <n v="0"/>
    <n v="0"/>
    <n v="2522"/>
    <n v="900"/>
    <n v="3422"/>
    <n v="-4054"/>
    <s v="1. Devisit"/>
    <n v="14116"/>
    <n v="10062"/>
    <n v="0"/>
    <n v="0"/>
    <n v="10062"/>
    <x v="2"/>
    <m/>
    <n v="9900"/>
    <n v="9900"/>
    <s v="3. RKB di Schedule"/>
    <m/>
    <n v="14116"/>
    <n v="2.4819930932412433"/>
    <n v="7444.21"/>
    <n v="74903641.019999996"/>
  </r>
  <r>
    <s v="Hidayat"/>
    <s v="Agustus"/>
    <s v="RM-ROL-ICT-SC-0004"/>
    <m/>
    <s v="MAIN FRAME ROLAND ASSY"/>
    <n v="3136"/>
    <n v="0"/>
    <n v="500"/>
    <n v="2840"/>
    <n v="6476"/>
    <n v="0"/>
    <n v="0"/>
    <n v="620"/>
    <n v="0"/>
    <n v="620"/>
    <n v="-5856"/>
    <s v="1. Devisit"/>
    <n v="2317"/>
    <n v="-3539"/>
    <n v="0"/>
    <n v="3539"/>
    <n v="0"/>
    <x v="0"/>
    <m/>
    <n v="5856"/>
    <n v="4767"/>
    <s v="3. RKB di Schedule"/>
    <m/>
    <n v="5856"/>
    <n v="0"/>
    <n v="38358.67"/>
    <n v="0"/>
  </r>
  <r>
    <s v="Hidayat"/>
    <s v="Agustus"/>
    <s v="RM-ROL-ICT-SC-0005"/>
    <m/>
    <s v="LEG PIPE ROLAND KB0"/>
    <n v="12544"/>
    <n v="0"/>
    <n v="2000"/>
    <n v="11360"/>
    <n v="25904"/>
    <n v="0"/>
    <n v="0"/>
    <n v="1800"/>
    <n v="0"/>
    <n v="1800"/>
    <n v="-24104"/>
    <s v="1. Devisit"/>
    <n v="16443"/>
    <n v="-7661"/>
    <n v="0"/>
    <n v="7661"/>
    <n v="0"/>
    <x v="0"/>
    <m/>
    <n v="24104"/>
    <n v="24282"/>
    <s v="3. RKB di Schedule"/>
    <m/>
    <n v="24104"/>
    <n v="0"/>
    <n v="8749.1299999999992"/>
    <n v="0"/>
  </r>
  <r>
    <s v="Hidayat"/>
    <s v="Agustus"/>
    <s v="RM-KAW-ICT-SC-0002"/>
    <m/>
    <s v="MAIN FRAME KAWAI WB-10 KW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9489.8"/>
    <n v="0"/>
  </r>
  <r>
    <s v="Hidayat"/>
    <s v="Agustus"/>
    <s v="RM-KAW-ICT-SC-0004"/>
    <m/>
    <s v="MAIN FRAME KAWAI WS-152 KW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4327.449999999997"/>
    <n v="0"/>
  </r>
  <r>
    <s v="Hidayat"/>
    <s v="Agustus"/>
    <s v="SF-KAW-IPC-SC-0019"/>
    <m/>
    <s v="MAIN FRAME KAWAI WB 35 A FP MAPLE"/>
    <n v="570"/>
    <n v="0"/>
    <n v="50"/>
    <n v="38"/>
    <n v="658"/>
    <n v="0"/>
    <n v="0"/>
    <n v="0"/>
    <n v="0"/>
    <n v="0"/>
    <n v="-658"/>
    <s v="1. Devisit"/>
    <n v="908"/>
    <n v="250"/>
    <n v="0"/>
    <n v="0"/>
    <n v="250"/>
    <x v="2"/>
    <m/>
    <n v="333"/>
    <n v="226"/>
    <s v="3. RKB di Schedule"/>
    <m/>
    <n v="908"/>
    <n v="0.37993920972644379"/>
    <n v="57761.74"/>
    <n v="14440435"/>
  </r>
  <r>
    <s v="Hidayat"/>
    <s v="Agustus"/>
    <s v="SF-KAW-IPC-SC-0012"/>
    <m/>
    <s v="LEG KAWAI WB-35 FP MAPLE"/>
    <n v="2280"/>
    <n v="0"/>
    <n v="200"/>
    <n v="152"/>
    <n v="2632"/>
    <n v="0"/>
    <n v="0"/>
    <n v="0"/>
    <n v="0"/>
    <n v="0"/>
    <n v="-2632"/>
    <s v="1. Devisit"/>
    <n v="2916"/>
    <n v="284"/>
    <n v="0"/>
    <n v="0"/>
    <n v="284"/>
    <x v="2"/>
    <m/>
    <n v="1330"/>
    <n v="1330"/>
    <s v="3. RKB di Schedule"/>
    <m/>
    <n v="2916"/>
    <n v="0.10790273556231003"/>
    <n v="25654"/>
    <n v="7285736"/>
  </r>
  <r>
    <s v="Hidayat"/>
    <s v="Agustus"/>
    <s v="SF-KAW-IPC-SC-0010"/>
    <m/>
    <s v="LEG KAWAI WB-35 FP DARK WALNUT"/>
    <n v="0"/>
    <n v="0"/>
    <n v="0"/>
    <n v="0"/>
    <n v="0"/>
    <n v="0"/>
    <n v="0"/>
    <n v="0"/>
    <n v="0"/>
    <n v="0"/>
    <n v="0"/>
    <s v="3. None"/>
    <n v="150"/>
    <n v="150"/>
    <n v="0"/>
    <n v="0"/>
    <n v="150"/>
    <x v="1"/>
    <m/>
    <n v="0"/>
    <n v="0"/>
    <s v="5. None"/>
    <m/>
    <n v="150"/>
    <e v="#DIV/0!"/>
    <n v="13247.69"/>
    <n v="1987153.5"/>
  </r>
  <r>
    <s v="Hidayat"/>
    <s v="Agustus"/>
    <s v="SF-KAW-IPC-SC-0028"/>
    <m/>
    <s v="MAIN FRAME KAWAI WB-35 FP BLACK"/>
    <n v="700"/>
    <n v="0"/>
    <n v="50"/>
    <n v="300"/>
    <n v="1050"/>
    <n v="0"/>
    <n v="0"/>
    <n v="30"/>
    <n v="0"/>
    <n v="30"/>
    <n v="-1020"/>
    <s v="1. Devisit"/>
    <n v="904"/>
    <n v="-116"/>
    <n v="0"/>
    <n v="116"/>
    <n v="0"/>
    <x v="0"/>
    <m/>
    <n v="594"/>
    <n v="294"/>
    <s v="3. RKB di Schedule"/>
    <m/>
    <n v="1020"/>
    <n v="0"/>
    <n v="58487.98"/>
    <n v="0"/>
  </r>
  <r>
    <s v="Hidayat"/>
    <s v="Agustus"/>
    <s v="SF-KAW-IPC-SC-0009"/>
    <m/>
    <s v="LEG KAWAI WB-35 FP BLACK"/>
    <n v="2800"/>
    <n v="0"/>
    <n v="200"/>
    <n v="1200"/>
    <n v="4200"/>
    <n v="0"/>
    <n v="0"/>
    <n v="0"/>
    <n v="0"/>
    <n v="0"/>
    <n v="-4200"/>
    <s v="1. Devisit"/>
    <n v="3126"/>
    <n v="-1074"/>
    <n v="0"/>
    <n v="1074"/>
    <n v="0"/>
    <x v="0"/>
    <m/>
    <n v="2588"/>
    <n v="1388"/>
    <s v="3. RKB di Schedule"/>
    <m/>
    <n v="4200"/>
    <n v="0"/>
    <n v="17716.72"/>
    <n v="0"/>
  </r>
  <r>
    <s v="Hidayat"/>
    <s v="Agustus"/>
    <s v="SF-KAW-IPC-SC-0031"/>
    <m/>
    <s v="MAIN FRAME KAWAI WB-35 FP LIGHT OAK"/>
    <n v="650"/>
    <n v="0"/>
    <n v="30"/>
    <n v="178"/>
    <n v="858"/>
    <n v="0"/>
    <n v="0"/>
    <n v="0"/>
    <n v="0"/>
    <n v="0"/>
    <n v="-858"/>
    <s v="1. Devisit"/>
    <n v="418"/>
    <n v="-440"/>
    <n v="0"/>
    <n v="440"/>
    <n v="0"/>
    <x v="0"/>
    <m/>
    <n v="605"/>
    <n v="661"/>
    <s v="3. RKB di Schedule"/>
    <m/>
    <n v="858"/>
    <n v="0"/>
    <n v="46758.21"/>
    <n v="0"/>
  </r>
  <r>
    <s v="Hidayat"/>
    <s v="Agustus"/>
    <s v="SF-KAW-IPC-SC-0011"/>
    <m/>
    <s v="LEG KAWAI WB-35 FP LIGHT OAK"/>
    <n v="2600"/>
    <n v="0"/>
    <n v="120"/>
    <n v="712"/>
    <n v="3432"/>
    <n v="0"/>
    <n v="0"/>
    <n v="240"/>
    <n v="0"/>
    <n v="240"/>
    <n v="-3192"/>
    <s v="1. Devisit"/>
    <n v="1425"/>
    <n v="-1767"/>
    <n v="0"/>
    <n v="1767"/>
    <n v="0"/>
    <x v="0"/>
    <m/>
    <n v="2600"/>
    <n v="2580"/>
    <s v="3. RKB di Schedule"/>
    <m/>
    <n v="3192"/>
    <n v="0"/>
    <n v="17581.48"/>
    <n v="0"/>
  </r>
  <r>
    <s v="Hidayat"/>
    <s v="Agustus"/>
    <s v="SF-KAW-IPC-SC-0034"/>
    <m/>
    <s v="MAIN FRAME KAWAI WB-35 FP WHITE"/>
    <n v="530"/>
    <n v="0"/>
    <n v="100"/>
    <n v="375"/>
    <n v="1005"/>
    <n v="0"/>
    <n v="0"/>
    <n v="46"/>
    <n v="0"/>
    <n v="46"/>
    <n v="-959"/>
    <s v="1. Devisit"/>
    <n v="695"/>
    <n v="-264"/>
    <n v="0"/>
    <n v="264"/>
    <n v="0"/>
    <x v="0"/>
    <m/>
    <n v="656"/>
    <n v="187"/>
    <s v="3. RKB di Schedule"/>
    <m/>
    <n v="959"/>
    <n v="0"/>
    <n v="45268.19"/>
    <n v="0"/>
  </r>
  <r>
    <s v="Hidayat"/>
    <s v="Agustus"/>
    <s v="SF-KAW-IPC-SC-0014"/>
    <m/>
    <s v="LEG KAWAI WB-35 FP WHITE"/>
    <n v="2120"/>
    <n v="0"/>
    <n v="400"/>
    <n v="1500"/>
    <n v="4020"/>
    <n v="0"/>
    <n v="0"/>
    <n v="380"/>
    <n v="0"/>
    <n v="380"/>
    <n v="-3640"/>
    <s v="1. Devisit"/>
    <n v="2799"/>
    <n v="-841"/>
    <n v="0"/>
    <n v="1221"/>
    <n v="380"/>
    <x v="5"/>
    <n v="0.45184304399524378"/>
    <n v="2330"/>
    <n v="0"/>
    <s v="3. RKB di Schedule"/>
    <m/>
    <n v="4020"/>
    <n v="0.54815695600475622"/>
    <n v="13421.22"/>
    <n v="5100063.5999999996"/>
  </r>
  <r>
    <s v="Hidayat"/>
    <s v="Agustus"/>
    <s v="SF-KAW-IPC-SC-0033"/>
    <m/>
    <s v="MAIN FRAME KAWAI WB-35 FP ROSE"/>
    <n v="1220"/>
    <n v="0"/>
    <n v="100"/>
    <n v="34"/>
    <n v="1354"/>
    <n v="0"/>
    <n v="0"/>
    <n v="0"/>
    <n v="0"/>
    <n v="0"/>
    <n v="-1354"/>
    <s v="1. Devisit"/>
    <n v="46"/>
    <n v="-1308"/>
    <n v="0"/>
    <n v="1308"/>
    <n v="0"/>
    <x v="0"/>
    <m/>
    <n v="614"/>
    <n v="627"/>
    <s v="3. RKB di Schedule"/>
    <m/>
    <n v="1354"/>
    <n v="0"/>
    <n v="58686.17"/>
    <n v="0"/>
  </r>
  <r>
    <s v="Hidayat"/>
    <s v="Agustus"/>
    <s v="SF-KAW-IPC-SC-0013"/>
    <m/>
    <s v="LEG KAWAI WB-35 FP ROSE"/>
    <n v="1780"/>
    <n v="0"/>
    <n v="400"/>
    <n v="1436"/>
    <n v="3616"/>
    <n v="0"/>
    <n v="0"/>
    <n v="0"/>
    <n v="0"/>
    <n v="0"/>
    <n v="-3616"/>
    <s v="1. Devisit"/>
    <n v="1533"/>
    <n v="-2083"/>
    <n v="0"/>
    <n v="2083"/>
    <n v="0"/>
    <x v="0"/>
    <m/>
    <n v="2210"/>
    <n v="2228"/>
    <s v="3. RKB di Schedule"/>
    <m/>
    <n v="3616"/>
    <n v="0"/>
    <n v="14043.53"/>
    <n v="0"/>
  </r>
  <r>
    <s v="Hidayat"/>
    <s v="Agustus"/>
    <s v="SF-KAW-IPC-SC-0022"/>
    <m/>
    <s v="MAIN FRAME KAWAI WB-10 FP BLACK"/>
    <n v="700"/>
    <n v="0"/>
    <n v="50"/>
    <n v="128"/>
    <n v="878"/>
    <n v="0"/>
    <n v="0"/>
    <n v="114"/>
    <n v="0"/>
    <n v="114"/>
    <n v="-764"/>
    <s v="1. Devisit"/>
    <n v="183"/>
    <n v="-581"/>
    <n v="0"/>
    <n v="581"/>
    <n v="0"/>
    <x v="0"/>
    <m/>
    <n v="1040"/>
    <n v="1049"/>
    <s v="3. RKB di Schedule"/>
    <m/>
    <n v="764"/>
    <n v="0"/>
    <n v="59489.8"/>
    <n v="0"/>
  </r>
  <r>
    <s v="Hidayat"/>
    <s v="Agustus"/>
    <s v="SF-KAW-IPC-SC-0007"/>
    <m/>
    <s v="LEG KAWAI WB-10 FP BLACK"/>
    <n v="4050"/>
    <n v="0"/>
    <n v="240"/>
    <n v="482"/>
    <n v="4772"/>
    <n v="0"/>
    <n v="0"/>
    <n v="0"/>
    <n v="0"/>
    <n v="0"/>
    <n v="-4772"/>
    <s v="1. Devisit"/>
    <n v="516"/>
    <n v="-4256"/>
    <n v="0"/>
    <n v="4256"/>
    <n v="0"/>
    <x v="0"/>
    <m/>
    <n v="4772"/>
    <n v="3018"/>
    <s v="3. RKB di Schedule"/>
    <m/>
    <n v="4772"/>
    <n v="0"/>
    <n v="19030.52"/>
    <n v="0"/>
  </r>
  <r>
    <s v="Hidayat"/>
    <s v="Agustus"/>
    <s v="SF-KAW-IPC-SC-0023"/>
    <m/>
    <s v="MAIN FRAME KAWAI WB-10 FP IVORY WHITE"/>
    <n v="1000"/>
    <n v="0"/>
    <n v="100"/>
    <n v="0"/>
    <n v="1100"/>
    <n v="0"/>
    <n v="0"/>
    <n v="0"/>
    <n v="0"/>
    <n v="0"/>
    <n v="-1100"/>
    <s v="1. Devisit"/>
    <n v="53"/>
    <n v="-1047"/>
    <n v="0"/>
    <n v="1047"/>
    <n v="0"/>
    <x v="0"/>
    <m/>
    <n v="1100"/>
    <n v="900"/>
    <s v="3. RKB di Schedule"/>
    <m/>
    <n v="1100"/>
    <n v="0"/>
    <n v="59489.8"/>
    <n v="0"/>
  </r>
  <r>
    <s v="Hidayat"/>
    <s v="Agustus"/>
    <s v="SF-KAW-IPC-SC-0008"/>
    <m/>
    <s v="LEG KAWAI WB-10 FP IVORY WHITE"/>
    <n v="4280"/>
    <n v="0"/>
    <n v="440"/>
    <n v="226"/>
    <n v="4946"/>
    <n v="0"/>
    <n v="0"/>
    <n v="240"/>
    <n v="0"/>
    <n v="240"/>
    <n v="-4706"/>
    <s v="1. Devisit"/>
    <n v="208"/>
    <n v="-4498"/>
    <n v="0"/>
    <n v="4498"/>
    <n v="0"/>
    <x v="0"/>
    <m/>
    <n v="4706"/>
    <n v="4578"/>
    <s v="3. RKB di Schedule"/>
    <m/>
    <n v="4706"/>
    <n v="0"/>
    <n v="18374.34"/>
    <n v="0"/>
  </r>
  <r>
    <s v="Hidayat"/>
    <s v="Agustus"/>
    <s v="SF-KAW-IPC-SC-0024"/>
    <m/>
    <s v="MAIN FRAME KAWAI WB-102 ASSY FP BLACK"/>
    <n v="150"/>
    <n v="0"/>
    <n v="0"/>
    <n v="0"/>
    <n v="150"/>
    <n v="0"/>
    <n v="0"/>
    <n v="0"/>
    <n v="0"/>
    <n v="0"/>
    <n v="-150"/>
    <s v="1. Devisit"/>
    <n v="10"/>
    <n v="-140"/>
    <n v="0"/>
    <n v="140"/>
    <n v="0"/>
    <x v="0"/>
    <m/>
    <n v="150"/>
    <n v="158"/>
    <s v="3. RKB di Schedule"/>
    <m/>
    <n v="150"/>
    <n v="0"/>
    <n v="63985.68"/>
    <n v="0"/>
  </r>
  <r>
    <s v="Hidayat"/>
    <s v="Agustus"/>
    <s v="SF-KAW-IPC-SC-0035"/>
    <m/>
    <s v="MAIN FRAME KAWAI WS-102 ASSY FP ROSE"/>
    <n v="100"/>
    <n v="0"/>
    <n v="10"/>
    <n v="0"/>
    <n v="110"/>
    <n v="0"/>
    <n v="0"/>
    <n v="0"/>
    <n v="0"/>
    <n v="0"/>
    <n v="-110"/>
    <s v="1. Devisit"/>
    <n v="40"/>
    <n v="-70"/>
    <n v="0"/>
    <n v="70"/>
    <n v="0"/>
    <x v="0"/>
    <m/>
    <n v="110"/>
    <n v="91"/>
    <s v="3. RKB di Schedule"/>
    <m/>
    <n v="110"/>
    <n v="0"/>
    <n v="125644"/>
    <n v="0"/>
  </r>
  <r>
    <s v="Hidayat"/>
    <s v="Agustus"/>
    <s v="SF-KAW-IPC-SC-0017"/>
    <m/>
    <s v="LEG PIPE KAWAI WB-102/152 ASSY FP ROSE"/>
    <n v="2570"/>
    <n v="0"/>
    <n v="120"/>
    <n v="0"/>
    <n v="2690"/>
    <n v="0"/>
    <n v="0"/>
    <n v="0"/>
    <n v="0"/>
    <n v="0"/>
    <n v="-2690"/>
    <s v="1. Devisit"/>
    <n v="0"/>
    <n v="-2690"/>
    <n v="0"/>
    <n v="2690"/>
    <n v="0"/>
    <x v="0"/>
    <m/>
    <n v="2184"/>
    <n v="1488"/>
    <s v="3. RKB di Schedule"/>
    <m/>
    <n v="2690"/>
    <n v="0"/>
    <n v="11537.1"/>
    <n v="31034799"/>
  </r>
  <r>
    <s v="Hidayat"/>
    <s v="Agustus"/>
    <s v="SF-KAW-IPC-SC-0025"/>
    <m/>
    <s v="MAIN FRAME KAWAI WB-102 ASSY FP WHITE"/>
    <n v="0"/>
    <n v="0"/>
    <n v="0"/>
    <n v="0"/>
    <n v="0"/>
    <n v="0"/>
    <n v="0"/>
    <n v="0"/>
    <n v="0"/>
    <n v="0"/>
    <n v="0"/>
    <s v="3. None"/>
    <n v="100"/>
    <n v="100"/>
    <n v="0"/>
    <n v="0"/>
    <n v="100"/>
    <x v="1"/>
    <m/>
    <n v="0"/>
    <n v="0"/>
    <s v="5. None"/>
    <m/>
    <n v="100"/>
    <e v="#DIV/0!"/>
    <n v="125644"/>
    <n v="12564400"/>
  </r>
  <r>
    <s v="Hidayat"/>
    <s v="Agustus"/>
    <s v="SF-KAW-IPC-SC-0018"/>
    <m/>
    <s v="LEG PIPE KAWAI WB-102/152 ASSY FP WHIT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537.1"/>
    <n v="0"/>
  </r>
  <r>
    <s v="Hidayat"/>
    <s v="Agustus"/>
    <s v="SF-KAW-IPC-SC-0027"/>
    <m/>
    <s v="MAIN FRAME KAWAI WB-152 ASSY FP WHITE"/>
    <n v="70"/>
    <n v="0"/>
    <n v="10"/>
    <n v="0"/>
    <n v="80"/>
    <n v="0"/>
    <n v="0"/>
    <n v="0"/>
    <n v="0"/>
    <n v="0"/>
    <n v="-80"/>
    <s v="1. Devisit"/>
    <n v="12"/>
    <n v="-68"/>
    <n v="0"/>
    <n v="68"/>
    <n v="0"/>
    <x v="0"/>
    <m/>
    <n v="194"/>
    <n v="194"/>
    <s v="3. RKB di Schedule"/>
    <m/>
    <n v="80"/>
    <n v="0"/>
    <n v="150264"/>
    <n v="0"/>
  </r>
  <r>
    <s v="Hidayat"/>
    <s v="Agustus"/>
    <s v="SF-KAW-IPC-SC-0038"/>
    <m/>
    <s v="MAIN FRAME KAWAI WS-152 ASSY FP BLACK"/>
    <n v="250"/>
    <n v="0"/>
    <n v="10"/>
    <n v="80"/>
    <n v="340"/>
    <n v="0"/>
    <n v="0"/>
    <n v="10"/>
    <n v="0"/>
    <n v="10"/>
    <n v="-330"/>
    <s v="1. Devisit"/>
    <n v="150"/>
    <n v="-180"/>
    <n v="0"/>
    <n v="180"/>
    <n v="0"/>
    <x v="0"/>
    <m/>
    <n v="274"/>
    <n v="274"/>
    <s v="3. RKB di Schedule"/>
    <m/>
    <n v="330"/>
    <n v="0"/>
    <n v="125644"/>
    <n v="0"/>
  </r>
  <r>
    <s v="Hidayat"/>
    <s v="Agustus"/>
    <s v="SF-KAW-IPC-SC-0026"/>
    <m/>
    <s v="MAIN FRAME KAWAI WB-152 ASSY FP ROSE"/>
    <n v="428"/>
    <n v="0"/>
    <n v="20"/>
    <n v="0"/>
    <n v="448"/>
    <n v="0"/>
    <n v="0"/>
    <n v="0"/>
    <n v="0"/>
    <n v="0"/>
    <n v="-448"/>
    <s v="1. Devisit"/>
    <n v="0"/>
    <n v="-448"/>
    <n v="0"/>
    <n v="448"/>
    <n v="0"/>
    <x v="0"/>
    <m/>
    <n v="195"/>
    <n v="271"/>
    <s v="3. RKB di Schedule"/>
    <m/>
    <n v="448"/>
    <n v="0"/>
    <n v="125644"/>
    <n v="56288512"/>
  </r>
  <r>
    <s v="Hidayat"/>
    <s v="Agustus"/>
    <s v="SF-PAR-IPC-SC-0010"/>
    <m/>
    <s v="LEG PIPE 25 (L) PARAMOUNT CHAIR TYPE L"/>
    <n v="668"/>
    <n v="0"/>
    <n v="0"/>
    <n v="0"/>
    <n v="668"/>
    <n v="0"/>
    <n v="0"/>
    <n v="0"/>
    <n v="0"/>
    <n v="0"/>
    <n v="-668"/>
    <s v="1. Devisit"/>
    <n v="568"/>
    <n v="-100"/>
    <n v="0"/>
    <n v="100"/>
    <n v="0"/>
    <x v="0"/>
    <m/>
    <n v="197"/>
    <n v="197"/>
    <s v="3. RKB di Schedule"/>
    <m/>
    <n v="668"/>
    <n v="0"/>
    <n v="45786"/>
    <n v="0"/>
  </r>
  <r>
    <s v="Hidayat"/>
    <s v="Agustus"/>
    <s v="SF-PAR-IPC-SC-0013"/>
    <m/>
    <s v="LEG PIPE 25 (R) PARAMOUNT CHAIR TYPE L"/>
    <n v="663"/>
    <n v="0"/>
    <n v="0"/>
    <n v="0"/>
    <n v="663"/>
    <n v="0"/>
    <n v="0"/>
    <n v="0"/>
    <n v="0"/>
    <n v="0"/>
    <n v="-663"/>
    <s v="1. Devisit"/>
    <n v="563"/>
    <n v="-100"/>
    <n v="0"/>
    <n v="100"/>
    <n v="0"/>
    <x v="0"/>
    <m/>
    <n v="201"/>
    <n v="201"/>
    <s v="3. RKB di Schedule"/>
    <m/>
    <n v="663"/>
    <n v="0"/>
    <n v="45786"/>
    <n v="0"/>
  </r>
  <r>
    <s v="Hidayat"/>
    <s v="Agustus"/>
    <s v="SF-PAR-IPC-SC-0011"/>
    <m/>
    <s v="LEG PIPE 25 (L) PARAMOUNT CHAIR TYPE M"/>
    <n v="350"/>
    <n v="0"/>
    <n v="0"/>
    <n v="591"/>
    <n v="941"/>
    <n v="0"/>
    <n v="0"/>
    <n v="0"/>
    <n v="0"/>
    <n v="0"/>
    <n v="-941"/>
    <s v="1. Devisit"/>
    <n v="591"/>
    <n v="-350"/>
    <n v="0"/>
    <n v="350"/>
    <n v="0"/>
    <x v="0"/>
    <m/>
    <n v="168"/>
    <n v="168"/>
    <s v="3. RKB di Schedule"/>
    <m/>
    <n v="941"/>
    <n v="0"/>
    <n v="56185.52"/>
    <n v="0"/>
  </r>
  <r>
    <s v="Hidayat"/>
    <s v="Agustus"/>
    <s v="SF-PAR-IPC-SC-0014"/>
    <m/>
    <s v="LEG PIPE 25 (R) PARAMOUNT CHAIR TYPE M"/>
    <n v="350"/>
    <n v="0"/>
    <n v="0"/>
    <n v="591"/>
    <n v="941"/>
    <n v="0"/>
    <n v="0"/>
    <n v="0"/>
    <n v="0"/>
    <n v="0"/>
    <n v="-941"/>
    <s v="1. Devisit"/>
    <n v="591"/>
    <n v="-350"/>
    <n v="0"/>
    <n v="350"/>
    <n v="0"/>
    <x v="0"/>
    <m/>
    <n v="166"/>
    <n v="166"/>
    <s v="3. RKB di Schedule"/>
    <m/>
    <n v="941"/>
    <n v="0"/>
    <n v="56185.52"/>
    <n v="0"/>
  </r>
  <r>
    <s v="Hidayat"/>
    <s v="Agustus"/>
    <s v="SF-PAR-IPC-SC-0012"/>
    <m/>
    <s v="LEG PIPE 25 (L) PARAMOUNT CHAIR TYPE S"/>
    <n v="166"/>
    <n v="0"/>
    <n v="0"/>
    <n v="0"/>
    <n v="166"/>
    <n v="0"/>
    <n v="0"/>
    <n v="0"/>
    <n v="0"/>
    <n v="0"/>
    <n v="-166"/>
    <s v="1. Devisit"/>
    <n v="902"/>
    <n v="736"/>
    <n v="0"/>
    <n v="0"/>
    <n v="736"/>
    <x v="2"/>
    <m/>
    <n v="169"/>
    <n v="169"/>
    <s v="3. RKB di Schedule"/>
    <m/>
    <n v="902"/>
    <n v="4.4337349397590362"/>
    <n v="41809.019999999997"/>
    <n v="30771438.719999999"/>
  </r>
  <r>
    <s v="Hidayat"/>
    <s v="Agustus"/>
    <s v="SF-PAR-IPC-SC-0015"/>
    <m/>
    <s v="LEG PIPE 25 (R) PARAMOUNT CHAIR TYPE S"/>
    <n v="166"/>
    <n v="0"/>
    <n v="0"/>
    <n v="0"/>
    <n v="166"/>
    <n v="0"/>
    <n v="0"/>
    <n v="0"/>
    <n v="0"/>
    <n v="0"/>
    <n v="-166"/>
    <s v="1. Devisit"/>
    <n v="896"/>
    <n v="730"/>
    <n v="0"/>
    <n v="0"/>
    <n v="730"/>
    <x v="2"/>
    <m/>
    <n v="168"/>
    <n v="168"/>
    <s v="3. RKB di Schedule"/>
    <m/>
    <n v="896"/>
    <n v="4.3975903614457827"/>
    <n v="41809.019999999997"/>
    <n v="30520584.599999998"/>
  </r>
  <r>
    <s v="Hidayat"/>
    <s v="Agustus"/>
    <s v="SF-MAN-IPC-SC-0004"/>
    <m/>
    <s v="LEG MANABU AH-01 DESK FP IVORY"/>
    <n v="1005"/>
    <n v="269"/>
    <n v="100"/>
    <n v="0"/>
    <n v="1374"/>
    <n v="0"/>
    <n v="0"/>
    <n v="0"/>
    <n v="0"/>
    <n v="0"/>
    <n v="-1374"/>
    <s v="1. Devisit"/>
    <n v="1843"/>
    <n v="469"/>
    <n v="0"/>
    <n v="0"/>
    <n v="469"/>
    <x v="2"/>
    <m/>
    <n v="89"/>
    <n v="89"/>
    <s v="3. RKB di Schedule"/>
    <m/>
    <n v="1843"/>
    <n v="0.34133915574963608"/>
    <n v="53783.06"/>
    <n v="25224255.140000001"/>
  </r>
  <r>
    <s v="Hidayat"/>
    <s v="Agustus"/>
    <s v="SF-KOG-ICT-SC-0001"/>
    <m/>
    <s v="BACK PLATE KOGU"/>
    <n v="0"/>
    <n v="320"/>
    <n v="0"/>
    <n v="0"/>
    <n v="320"/>
    <n v="0"/>
    <n v="0"/>
    <n v="0"/>
    <n v="0"/>
    <n v="0"/>
    <n v="-320"/>
    <s v="1. Devisit"/>
    <n v="0"/>
    <n v="-320"/>
    <n v="0"/>
    <n v="320"/>
    <n v="0"/>
    <x v="0"/>
    <m/>
    <n v="320"/>
    <n v="0"/>
    <s v="3. RKB di Schedule"/>
    <m/>
    <n v="320"/>
    <n v="0"/>
    <n v="70478.600000000006"/>
    <n v="22553152"/>
  </r>
  <r>
    <s v="Hidayat"/>
    <s v="Agustus"/>
    <s v="RM-KOG-ICT-SC-0008"/>
    <m/>
    <s v="SEAT PLATE KOGU"/>
    <n v="0"/>
    <n v="320"/>
    <n v="0"/>
    <n v="0"/>
    <n v="320"/>
    <n v="0"/>
    <n v="0"/>
    <n v="0"/>
    <n v="0"/>
    <n v="0"/>
    <n v="-320"/>
    <s v="1. Devisit"/>
    <n v="0"/>
    <n v="-320"/>
    <n v="0"/>
    <n v="320"/>
    <n v="0"/>
    <x v="0"/>
    <m/>
    <n v="320"/>
    <n v="0"/>
    <s v="3. RKB di Schedule"/>
    <m/>
    <n v="320"/>
    <n v="0"/>
    <n v="54229.09"/>
    <n v="17353308.799999997"/>
  </r>
  <r>
    <s v="Hidayat"/>
    <s v="Agustus"/>
    <s v="RM-KOG-ICT-SC-0001"/>
    <m/>
    <s v="BRACKET BACK KOGU"/>
    <n v="48"/>
    <n v="344"/>
    <n v="0"/>
    <n v="752"/>
    <n v="1144"/>
    <n v="820"/>
    <n v="0"/>
    <n v="0"/>
    <n v="0"/>
    <n v="820"/>
    <n v="-324"/>
    <s v="1. Devisit"/>
    <n v="0"/>
    <n v="-324"/>
    <n v="0"/>
    <n v="324"/>
    <n v="0"/>
    <x v="0"/>
    <m/>
    <n v="324"/>
    <n v="0"/>
    <s v="3. RKB di Schedule"/>
    <m/>
    <n v="324"/>
    <n v="0"/>
    <n v="10764.86"/>
    <n v="3487814.64"/>
  </r>
  <r>
    <s v="Hidayat"/>
    <s v="Agustus"/>
    <s v="RM-KOG-ICT-SC-0005"/>
    <m/>
    <s v="HOLDER JOINT KOGU"/>
    <n v="572"/>
    <n v="48"/>
    <n v="0"/>
    <n v="1392"/>
    <n v="2012"/>
    <n v="1268"/>
    <n v="0"/>
    <n v="0"/>
    <n v="0"/>
    <n v="1268"/>
    <n v="-744"/>
    <s v="1. Devisit"/>
    <n v="212"/>
    <n v="-532"/>
    <n v="0"/>
    <n v="532"/>
    <n v="0"/>
    <x v="0"/>
    <m/>
    <n v="744"/>
    <n v="728"/>
    <s v="3. RKB di Schedule"/>
    <m/>
    <n v="744"/>
    <n v="0"/>
    <n v="9054.6"/>
    <n v="0"/>
  </r>
  <r>
    <s v="Hidayat"/>
    <s v="Agustus"/>
    <s v="RM-KOG-ICT-SC-0002"/>
    <m/>
    <s v="BRACKET SEAT-L KOGU"/>
    <n v="116"/>
    <n v="332"/>
    <n v="0"/>
    <n v="376"/>
    <n v="824"/>
    <n v="423"/>
    <n v="0"/>
    <n v="0"/>
    <n v="0"/>
    <n v="423"/>
    <n v="-401"/>
    <s v="1. Devisit"/>
    <n v="70"/>
    <n v="-331"/>
    <n v="0"/>
    <n v="331"/>
    <n v="0"/>
    <x v="0"/>
    <m/>
    <n v="401"/>
    <n v="153"/>
    <s v="3. RKB di Schedule"/>
    <m/>
    <n v="401"/>
    <n v="0"/>
    <n v="6689.78"/>
    <n v="0"/>
  </r>
  <r>
    <s v="Hidayat"/>
    <s v="Agustus"/>
    <s v="RM-KOG-ICT-SC-0003"/>
    <m/>
    <s v="BRACKET SEAT-R KOGU"/>
    <n v="129"/>
    <n v="332"/>
    <n v="0"/>
    <n v="376"/>
    <n v="837"/>
    <n v="470"/>
    <n v="0"/>
    <n v="0"/>
    <n v="0"/>
    <n v="470"/>
    <n v="-367"/>
    <s v="1. Devisit"/>
    <n v="10"/>
    <n v="-357"/>
    <n v="0"/>
    <n v="357"/>
    <n v="0"/>
    <x v="0"/>
    <m/>
    <n v="367"/>
    <n v="106"/>
    <s v="3. RKB di Schedule"/>
    <m/>
    <n v="367"/>
    <n v="0"/>
    <n v="6576.17"/>
    <n v="0"/>
  </r>
  <r>
    <s v="Hidayat"/>
    <s v="Agustus"/>
    <s v="RM-KOG-ICT-SC-0004"/>
    <m/>
    <s v="CLAMP BRACKET SEAT KOGU"/>
    <n v="66"/>
    <n v="664"/>
    <n v="0"/>
    <n v="752"/>
    <n v="1482"/>
    <n v="905"/>
    <n v="0"/>
    <n v="0"/>
    <n v="0"/>
    <n v="905"/>
    <n v="-577"/>
    <s v="1. Devisit"/>
    <n v="0"/>
    <n v="-577"/>
    <n v="0"/>
    <n v="577"/>
    <n v="0"/>
    <x v="0"/>
    <m/>
    <n v="577"/>
    <n v="0"/>
    <s v="3. RKB di Schedule"/>
    <m/>
    <n v="577"/>
    <n v="0"/>
    <n v="4606.7"/>
    <n v="2658065.9"/>
  </r>
  <r>
    <s v="Hidayat"/>
    <s v="Agustus"/>
    <s v="SF-SHO-ICT-SC-0002"/>
    <m/>
    <s v="BASE LEG COMPL KOTATSU 6012"/>
    <n v="20"/>
    <n v="0"/>
    <n v="5"/>
    <n v="4"/>
    <n v="29"/>
    <n v="35"/>
    <n v="0"/>
    <n v="0"/>
    <n v="0"/>
    <n v="35"/>
    <n v="6"/>
    <s v="2. Surplus"/>
    <n v="5"/>
    <n v="11"/>
    <n v="0"/>
    <n v="0"/>
    <n v="11"/>
    <x v="1"/>
    <m/>
    <n v="0"/>
    <n v="0"/>
    <s v="5. None"/>
    <m/>
    <n v="5"/>
    <n v="-0.16666666666666666"/>
    <n v="17071.849999999999"/>
    <n v="187790.34999999998"/>
  </r>
  <r>
    <s v="Hidayat"/>
    <s v="Agustus"/>
    <s v="SF-YAM-ICT-SC-0004"/>
    <m/>
    <s v="BACK REST YAMATO DICAT"/>
    <n v="9137"/>
    <n v="2048"/>
    <n v="1000"/>
    <n v="3795"/>
    <n v="15980"/>
    <n v="600"/>
    <n v="0"/>
    <n v="700"/>
    <n v="0"/>
    <n v="1300"/>
    <n v="-14680"/>
    <s v="1. Devisit"/>
    <n v="4450"/>
    <n v="-10230"/>
    <n v="0"/>
    <n v="10230"/>
    <n v="0"/>
    <x v="0"/>
    <m/>
    <n v="12632"/>
    <n v="11401"/>
    <s v="3. RKB di Schedule"/>
    <m/>
    <n v="14680"/>
    <n v="0"/>
    <n v="7744.82"/>
    <n v="0"/>
  </r>
  <r>
    <s v="Hidayat"/>
    <s v="Agustus"/>
    <s v="RM-COS-ICT-SC-0001"/>
    <m/>
    <s v="BRACKET COSMO/ DSG LM"/>
    <n v="0"/>
    <n v="0"/>
    <n v="0"/>
    <n v="150"/>
    <n v="150"/>
    <n v="560"/>
    <n v="0"/>
    <n v="0"/>
    <n v="0"/>
    <n v="560"/>
    <n v="410"/>
    <s v="2. Surplus"/>
    <n v="0"/>
    <n v="410"/>
    <n v="0"/>
    <n v="0"/>
    <n v="410"/>
    <x v="1"/>
    <m/>
    <n v="0"/>
    <n v="0"/>
    <s v="5. None"/>
    <m/>
    <n v="0"/>
    <n v="-1"/>
    <n v="5694.31"/>
    <n v="2334667.1"/>
  </r>
  <r>
    <s v="Hidayat"/>
    <s v="Agustus"/>
    <s v="RM-COS-ICT-SC-0002"/>
    <m/>
    <s v="BRACKET ROD COSMO/ DGS LM"/>
    <n v="0"/>
    <n v="0"/>
    <n v="0"/>
    <n v="150"/>
    <n v="150"/>
    <n v="200"/>
    <n v="0"/>
    <n v="0"/>
    <n v="3000"/>
    <n v="3200"/>
    <n v="3050"/>
    <s v="2. Surplus"/>
    <n v="0"/>
    <n v="3050"/>
    <n v="0"/>
    <n v="0"/>
    <n v="3050"/>
    <x v="1"/>
    <m/>
    <n v="0"/>
    <n v="0"/>
    <s v="5. None"/>
    <m/>
    <n v="0"/>
    <n v="-1"/>
    <n v="2215.73"/>
    <n v="6757976.5"/>
  </r>
  <r>
    <s v="Hidayat"/>
    <s v="Agustus"/>
    <s v="RM-COS-ICT-SC-0003"/>
    <m/>
    <s v="CLAMP ROD COSMO/ DSG LM"/>
    <n v="49"/>
    <n v="1040"/>
    <n v="14"/>
    <n v="486"/>
    <n v="1589"/>
    <n v="180"/>
    <n v="0"/>
    <n v="0"/>
    <n v="0"/>
    <n v="180"/>
    <n v="-1409"/>
    <s v="1. Devisit"/>
    <n v="510"/>
    <n v="-899"/>
    <n v="0"/>
    <n v="899"/>
    <n v="0"/>
    <x v="0"/>
    <m/>
    <n v="1409"/>
    <n v="369"/>
    <s v="3. RKB di Schedule"/>
    <m/>
    <n v="1409"/>
    <n v="0"/>
    <n v="3749.79"/>
    <n v="0"/>
  </r>
  <r>
    <s v="Hidayat"/>
    <s v="Agustus"/>
    <s v="RM-COS-ICT-SC-0014"/>
    <m/>
    <s v="HINGE PLATE COSMO/ DSG LM"/>
    <n v="49"/>
    <n v="1040"/>
    <n v="14"/>
    <n v="486"/>
    <n v="1589"/>
    <n v="500"/>
    <n v="0"/>
    <n v="0"/>
    <n v="0"/>
    <n v="500"/>
    <n v="-1089"/>
    <s v="1. Devisit"/>
    <n v="210"/>
    <n v="-879"/>
    <n v="0"/>
    <n v="879"/>
    <n v="0"/>
    <x v="0"/>
    <m/>
    <n v="1089"/>
    <n v="49"/>
    <s v="3. RKB di Schedule"/>
    <m/>
    <n v="1089"/>
    <n v="0"/>
    <n v="8036.99"/>
    <n v="0"/>
  </r>
  <r>
    <s v="Hidayat"/>
    <s v="Agustus"/>
    <s v="RM-850-ICT-SC-0010"/>
    <m/>
    <s v="SHAFT 39 CM 12 LUBANG"/>
    <n v="0"/>
    <n v="0"/>
    <n v="0"/>
    <n v="0"/>
    <n v="0"/>
    <n v="152"/>
    <n v="0"/>
    <n v="0"/>
    <n v="0"/>
    <n v="152"/>
    <n v="152"/>
    <s v="2. Surplus"/>
    <n v="0"/>
    <n v="152"/>
    <n v="0"/>
    <n v="0"/>
    <n v="152"/>
    <x v="1"/>
    <m/>
    <n v="0"/>
    <n v="0"/>
    <s v="5. None"/>
    <m/>
    <n v="0"/>
    <n v="-1"/>
    <n v="5363"/>
    <n v="815176"/>
  </r>
  <r>
    <s v="Hidayat"/>
    <s v="Agustus"/>
    <s v="RM-SAN-ICT-SC-0009"/>
    <m/>
    <s v="SEAT JOINT PLATE DPN CT-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388.15"/>
    <n v="0"/>
  </r>
  <r>
    <s v="Hidayat"/>
    <s v="Agustus"/>
    <s v="RM-SAN-ICT-SC-0006"/>
    <m/>
    <s v="SEAT JOINT PLATE BLK CT-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884.0600000000004"/>
    <n v="0"/>
  </r>
  <r>
    <s v="Hidayat"/>
    <s v="Agustus"/>
    <s v="RM-SAN-ICT-SC-0007"/>
    <m/>
    <s v="SEAT JOINT PLATE BLK CT-01 POLOS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598.97"/>
    <n v="0"/>
  </r>
  <r>
    <s v="Hidayat"/>
    <s v="Agustus"/>
    <s v="RM-MAN-ICT-SC-0015"/>
    <m/>
    <s v="INSERT PLATE VERTICAL TABLE PIPE MANABU AH"/>
    <n v="1800"/>
    <n v="500"/>
    <n v="150"/>
    <n v="1294"/>
    <n v="3744"/>
    <n v="1349"/>
    <n v="0"/>
    <n v="0"/>
    <n v="0"/>
    <n v="1349"/>
    <n v="-2395"/>
    <s v="1. Devisit"/>
    <n v="411"/>
    <n v="-1984"/>
    <n v="0"/>
    <n v="1984"/>
    <n v="0"/>
    <x v="0"/>
    <m/>
    <n v="2395"/>
    <n v="921"/>
    <s v="3. RKB di Schedule"/>
    <m/>
    <n v="2395"/>
    <n v="0"/>
    <n v="7799.94"/>
    <n v="0"/>
  </r>
  <r>
    <s v="Hidayat"/>
    <s v="Agustus"/>
    <s v="RM-MAN-ICT-SC-0014"/>
    <m/>
    <s v="TABLE SUPPORT MANABU AH"/>
    <n v="3246"/>
    <n v="578"/>
    <n v="300"/>
    <n v="2584"/>
    <n v="6708"/>
    <n v="0"/>
    <n v="0"/>
    <n v="500"/>
    <n v="2184"/>
    <n v="2684"/>
    <n v="-4024"/>
    <s v="1. Devisit"/>
    <n v="0"/>
    <n v="-4024"/>
    <n v="0"/>
    <n v="4024"/>
    <n v="0"/>
    <x v="0"/>
    <m/>
    <n v="4024"/>
    <n v="3980"/>
    <s v="3. RKB di Schedule"/>
    <m/>
    <n v="4024"/>
    <n v="0"/>
    <n v="2960.06"/>
    <n v="11911281.439999999"/>
  </r>
  <r>
    <s v="Hidayat"/>
    <s v="Agustus"/>
    <s v="RM-MAN-ICT-SC-0002"/>
    <m/>
    <s v="INSERT PLATE VERTICAL SEAT PIPE MANABU AH"/>
    <n v="0"/>
    <n v="0"/>
    <n v="100"/>
    <n v="2797"/>
    <n v="2897"/>
    <n v="1400"/>
    <n v="0"/>
    <n v="0"/>
    <n v="0"/>
    <n v="1400"/>
    <n v="-1497"/>
    <s v="1. Devisit"/>
    <n v="3497"/>
    <n v="2000"/>
    <n v="0"/>
    <n v="0"/>
    <n v="2000"/>
    <x v="2"/>
    <m/>
    <n v="1497"/>
    <n v="1497"/>
    <s v="3. RKB di Schedule"/>
    <m/>
    <n v="3497"/>
    <n v="1.3360053440213762"/>
    <n v="5741.26"/>
    <n v="11482520"/>
  </r>
  <r>
    <s v="Hidayat"/>
    <s v="Agustus"/>
    <s v="RM-MAN-ICT-SC-0004"/>
    <m/>
    <s v="SEAT JOINT PIPE MANABU AH"/>
    <n v="1000"/>
    <n v="269"/>
    <n v="100"/>
    <n v="2667"/>
    <n v="4036"/>
    <n v="0"/>
    <n v="0"/>
    <n v="1427"/>
    <n v="280"/>
    <n v="1707"/>
    <n v="-2329"/>
    <s v="1. Devisit"/>
    <n v="2349"/>
    <n v="20"/>
    <n v="0"/>
    <n v="0"/>
    <n v="20"/>
    <x v="2"/>
    <m/>
    <n v="2329"/>
    <n v="0"/>
    <s v="3. RKB di Schedule"/>
    <m/>
    <n v="2349"/>
    <n v="8.5873765564620005E-3"/>
    <n v="5894.94"/>
    <n v="117898.79999999999"/>
  </r>
  <r>
    <s v="Hidayat"/>
    <s v="Agustus"/>
    <s v="RM-FIT-ICT-SC-0003"/>
    <m/>
    <s v="HOLDER ARM FITTO SW"/>
    <n v="0"/>
    <n v="20"/>
    <n v="0"/>
    <n v="16"/>
    <n v="36"/>
    <n v="97"/>
    <n v="0"/>
    <n v="0"/>
    <n v="0"/>
    <n v="97"/>
    <n v="61"/>
    <s v="2. Surplus"/>
    <n v="0"/>
    <n v="61"/>
    <n v="0"/>
    <n v="0"/>
    <n v="61"/>
    <x v="1"/>
    <m/>
    <n v="0"/>
    <n v="0"/>
    <s v="5. None"/>
    <m/>
    <n v="0"/>
    <n v="-1"/>
    <n v="2529.04"/>
    <n v="154271.44"/>
  </r>
  <r>
    <s v="Hidayat"/>
    <s v="Agustus"/>
    <s v="RM-SMS-ICT-SC-0002"/>
    <m/>
    <s v="HOLDER JOINT LEG 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555.0100000000002"/>
    <n v="0"/>
  </r>
  <r>
    <s v="Hidayat"/>
    <s v="Agustus"/>
    <s v="RM-SMS-ICT-SC-0001"/>
    <m/>
    <s v="BRACKET SEAT JOINT"/>
    <n v="36"/>
    <n v="0"/>
    <n v="0"/>
    <n v="0"/>
    <n v="36"/>
    <n v="0"/>
    <n v="0"/>
    <n v="852"/>
    <n v="0"/>
    <n v="852"/>
    <n v="816"/>
    <s v="2. Surplus"/>
    <n v="0"/>
    <n v="816"/>
    <n v="0"/>
    <n v="0"/>
    <n v="816"/>
    <x v="1"/>
    <m/>
    <n v="0"/>
    <n v="0"/>
    <s v="5. None"/>
    <m/>
    <n v="0"/>
    <n v="-1"/>
    <n v="10579.06"/>
    <n v="8632512.959999999"/>
  </r>
  <r>
    <s v="Hidayat"/>
    <s v="Agustus"/>
    <s v="RM-SHI-ICT-SC-0003"/>
    <m/>
    <s v="JOINT PLATE SHIRO"/>
    <n v="600"/>
    <n v="100"/>
    <n v="100"/>
    <n v="0"/>
    <n v="800"/>
    <n v="2200"/>
    <n v="0"/>
    <n v="0"/>
    <n v="0"/>
    <n v="2200"/>
    <n v="1400"/>
    <s v="2. Surplus"/>
    <n v="0"/>
    <n v="1400"/>
    <n v="0"/>
    <n v="0"/>
    <n v="1400"/>
    <x v="1"/>
    <m/>
    <n v="0"/>
    <n v="0"/>
    <s v="5. None"/>
    <m/>
    <n v="0"/>
    <n v="-1"/>
    <n v="5485.34"/>
    <n v="7679476"/>
  </r>
  <r>
    <s v="Hidayat"/>
    <s v="Agustus"/>
    <s v="RM-SHI-ICT-SC-0001"/>
    <m/>
    <s v="DOP PLATE SHIRO"/>
    <n v="720"/>
    <n v="120"/>
    <n v="200"/>
    <n v="0"/>
    <n v="1040"/>
    <n v="2786"/>
    <n v="0"/>
    <n v="0"/>
    <n v="0"/>
    <n v="2786"/>
    <n v="1746"/>
    <s v="2. Surplus"/>
    <n v="0"/>
    <n v="1746"/>
    <n v="0"/>
    <n v="0"/>
    <n v="1746"/>
    <x v="1"/>
    <m/>
    <n v="0"/>
    <n v="0"/>
    <s v="5. None"/>
    <m/>
    <n v="0"/>
    <n v="-1"/>
    <n v="1939.96"/>
    <n v="3387170.16"/>
  </r>
  <r>
    <s v="Hidayat"/>
    <s v="Agustus"/>
    <s v="RM-SHI-ICT-SC-0005"/>
    <m/>
    <s v="PLATE SUPPORT SHIRO"/>
    <n v="240"/>
    <n v="40"/>
    <n v="100"/>
    <n v="0"/>
    <n v="380"/>
    <n v="2454"/>
    <n v="0"/>
    <n v="0"/>
    <n v="0"/>
    <n v="2454"/>
    <n v="2074"/>
    <s v="2. Surplus"/>
    <n v="0"/>
    <n v="2074"/>
    <n v="0"/>
    <n v="0"/>
    <n v="2074"/>
    <x v="1"/>
    <m/>
    <n v="0"/>
    <n v="0"/>
    <s v="5. None"/>
    <m/>
    <n v="0"/>
    <n v="-1"/>
    <n v="14.69"/>
    <n v="30467.059999999998"/>
  </r>
  <r>
    <s v="Hidayat"/>
    <s v="Agustus"/>
    <s v="RM-SHI-ICT-SC-0002"/>
    <m/>
    <s v="END PLATE SHIRO"/>
    <n v="240"/>
    <n v="40"/>
    <n v="100"/>
    <n v="0"/>
    <n v="380"/>
    <n v="1105"/>
    <n v="0"/>
    <n v="0"/>
    <n v="0"/>
    <n v="1105"/>
    <n v="725"/>
    <s v="2. Surplus"/>
    <n v="0"/>
    <n v="725"/>
    <n v="0"/>
    <n v="0"/>
    <n v="725"/>
    <x v="1"/>
    <m/>
    <n v="0"/>
    <n v="0"/>
    <s v="5. None"/>
    <m/>
    <n v="0"/>
    <n v="-1"/>
    <n v="3956.54"/>
    <n v="2868491.5"/>
  </r>
  <r>
    <s v="Hidayat"/>
    <s v="Agustus"/>
    <s v="RM-SHI-ICT-SC-0004"/>
    <m/>
    <s v="PLATE FOR STOPPER SHIRO"/>
    <n v="240"/>
    <n v="40"/>
    <n v="100"/>
    <n v="0"/>
    <n v="380"/>
    <n v="0"/>
    <n v="0"/>
    <n v="0"/>
    <n v="0"/>
    <n v="0"/>
    <n v="-380"/>
    <s v="1. Devisit"/>
    <n v="0"/>
    <n v="-380"/>
    <n v="0"/>
    <n v="380"/>
    <n v="0"/>
    <x v="0"/>
    <m/>
    <n v="380"/>
    <n v="340"/>
    <s v="3. RKB di Schedule"/>
    <m/>
    <n v="380"/>
    <n v="0"/>
    <n v="2952.38"/>
    <n v="1121904.4000000001"/>
  </r>
  <r>
    <s v="Hidayat"/>
    <s v="Agustus"/>
    <s v="RM-SHI-ICT-SC-0006"/>
    <m/>
    <s v="ROTARY PLATE SHIRO"/>
    <n v="240"/>
    <n v="40"/>
    <n v="100"/>
    <n v="0"/>
    <n v="380"/>
    <n v="0"/>
    <n v="0"/>
    <n v="0"/>
    <n v="0"/>
    <n v="0"/>
    <n v="-380"/>
    <s v="1. Devisit"/>
    <n v="0"/>
    <n v="-380"/>
    <n v="0"/>
    <n v="380"/>
    <n v="0"/>
    <x v="0"/>
    <m/>
    <n v="380"/>
    <n v="340"/>
    <s v="3. RKB di Schedule"/>
    <m/>
    <n v="380"/>
    <n v="0"/>
    <n v="1674.18"/>
    <n v="636188.4"/>
  </r>
  <r>
    <s v="Hidayat"/>
    <s v="Agustus"/>
    <s v="RM-KOG-ICT-SC-0012"/>
    <m/>
    <s v="BACK PLATE POLOS KOGU"/>
    <n v="194"/>
    <n v="12"/>
    <n v="30"/>
    <n v="206"/>
    <n v="442"/>
    <n v="0"/>
    <n v="0"/>
    <n v="123"/>
    <n v="0"/>
    <n v="123"/>
    <n v="-319"/>
    <s v="1. Devisit"/>
    <n v="110"/>
    <n v="-209"/>
    <n v="0"/>
    <n v="209"/>
    <n v="0"/>
    <x v="0"/>
    <m/>
    <n v="319"/>
    <n v="307"/>
    <s v="3. RKB di Schedule"/>
    <m/>
    <n v="319"/>
    <n v="0"/>
    <n v="69494.78"/>
    <n v="0"/>
  </r>
  <r>
    <s v="Hidayat"/>
    <s v="Agustus"/>
    <s v="RM-KOG-ICT-SC-0010"/>
    <m/>
    <s v="SEAT PLATE POLOS KOGU"/>
    <n v="24"/>
    <n v="12"/>
    <n v="30"/>
    <n v="376"/>
    <n v="442"/>
    <n v="281"/>
    <n v="0"/>
    <n v="0"/>
    <n v="0"/>
    <n v="281"/>
    <n v="-161"/>
    <s v="1. Devisit"/>
    <n v="139"/>
    <n v="-22"/>
    <n v="0"/>
    <n v="22"/>
    <n v="0"/>
    <x v="0"/>
    <m/>
    <n v="161"/>
    <n v="149"/>
    <s v="3. RKB di Schedule"/>
    <m/>
    <n v="161"/>
    <n v="0"/>
    <n v="51889.760000000002"/>
    <n v="0"/>
  </r>
  <r>
    <s v="Hidayat"/>
    <s v="Agustus"/>
    <s v="RM-NEO-ICT-SC-0001"/>
    <m/>
    <s v="SEAT JOINT PLATE NEO"/>
    <n v="2484"/>
    <n v="0"/>
    <n v="200"/>
    <n v="460"/>
    <n v="3144"/>
    <n v="500"/>
    <n v="0"/>
    <n v="0"/>
    <n v="0"/>
    <n v="500"/>
    <n v="-2644"/>
    <s v="1. Devisit"/>
    <n v="0"/>
    <n v="-2644"/>
    <n v="0"/>
    <n v="2644"/>
    <n v="0"/>
    <x v="0"/>
    <m/>
    <n v="2644"/>
    <n v="3564"/>
    <s v="3. RKB di Schedule"/>
    <m/>
    <n v="2644"/>
    <n v="0"/>
    <n v="6989.52"/>
    <n v="18480290.880000003"/>
  </r>
  <r>
    <s v="Hidayat"/>
    <s v="Agustus"/>
    <s v="SF-COF-ICT-SC-0001"/>
    <m/>
    <s v="BASE PIPE COFFEE TABLE"/>
    <n v="400"/>
    <n v="8"/>
    <n v="50"/>
    <n v="108"/>
    <n v="566"/>
    <n v="191"/>
    <n v="0"/>
    <n v="0"/>
    <n v="0"/>
    <n v="191"/>
    <n v="-375"/>
    <s v="1. Devisit"/>
    <n v="0"/>
    <n v="-375"/>
    <n v="0"/>
    <n v="375"/>
    <n v="0"/>
    <x v="0"/>
    <m/>
    <n v="375"/>
    <n v="376"/>
    <s v="3. RKB di Schedule"/>
    <m/>
    <n v="375"/>
    <n v="0"/>
    <n v="10217"/>
    <n v="3831375"/>
  </r>
  <r>
    <s v="Hidayat"/>
    <s v="Agustus"/>
    <s v="RM-KUM-ICT-SC-0008"/>
    <m/>
    <s v="JOINT BRACKET KUMI MT"/>
    <n v="3985"/>
    <n v="300"/>
    <n v="500"/>
    <n v="2804"/>
    <n v="7589"/>
    <n v="2000"/>
    <n v="0"/>
    <n v="279"/>
    <n v="567"/>
    <n v="2846"/>
    <n v="-4743"/>
    <s v="1. Devisit"/>
    <n v="0"/>
    <n v="-4743"/>
    <n v="0"/>
    <n v="4743"/>
    <n v="0"/>
    <x v="0"/>
    <m/>
    <n v="4743"/>
    <n v="6143"/>
    <s v="3. RKB di Schedule"/>
    <m/>
    <n v="4743"/>
    <n v="0"/>
    <n v="33542.76"/>
    <n v="159093310.68000001"/>
  </r>
  <r>
    <s v="Hidayat"/>
    <s v="Agustus"/>
    <s v="RM-KUM-ICT-SC-0002"/>
    <m/>
    <s v="HOLDER SUPPORT L KUMI"/>
    <n v="4008"/>
    <n v="304"/>
    <n v="500"/>
    <n v="2715"/>
    <n v="7527"/>
    <n v="1870"/>
    <n v="0"/>
    <n v="309"/>
    <n v="607"/>
    <n v="2786"/>
    <n v="-4741"/>
    <s v="1. Devisit"/>
    <n v="0"/>
    <n v="-4741"/>
    <n v="0"/>
    <n v="4741"/>
    <n v="0"/>
    <x v="0"/>
    <m/>
    <n v="4741"/>
    <n v="3963"/>
    <s v="3. RKB di Schedule"/>
    <m/>
    <n v="4741"/>
    <n v="0"/>
    <n v="4864.24"/>
    <n v="23061361.84"/>
  </r>
  <r>
    <s v="Hidayat"/>
    <s v="Agustus"/>
    <s v="RM-850-ICT-SC-0006"/>
    <m/>
    <s v="PIPE IN C.BOX TAP 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555"/>
    <n v="0"/>
  </r>
  <r>
    <s v="Hidayat"/>
    <s v="Agustus"/>
    <s v="RM-STZ-ICT-SC-0004"/>
    <m/>
    <s v="INSERT HOLDER SANITIZER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830.04"/>
    <n v="0"/>
  </r>
  <r>
    <s v="Hidayat"/>
    <s v="Agustus"/>
    <s v="RM-STZ-ICT-SC-0005"/>
    <m/>
    <s v="PUSH PLATE SANITIZER"/>
    <n v="0"/>
    <n v="0"/>
    <n v="0"/>
    <n v="0"/>
    <n v="0"/>
    <n v="188"/>
    <n v="0"/>
    <n v="0"/>
    <n v="0"/>
    <n v="188"/>
    <n v="188"/>
    <s v="2. Surplus"/>
    <n v="0"/>
    <n v="188"/>
    <n v="0"/>
    <n v="0"/>
    <n v="188"/>
    <x v="1"/>
    <m/>
    <n v="0"/>
    <n v="0"/>
    <s v="5. None"/>
    <m/>
    <n v="0"/>
    <n v="-1"/>
    <n v="3765.67"/>
    <n v="707945.96"/>
  </r>
  <r>
    <s v="Hidayat"/>
    <s v="Agustus"/>
    <s v="RM-STZ-ICT-SC-0002"/>
    <m/>
    <s v="BOTTOM PLAT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051.75"/>
    <n v="0"/>
  </r>
  <r>
    <s v="Hidayat"/>
    <s v="Agustus"/>
    <s v="RM-STZ-ICT-SC-0003"/>
    <m/>
    <s v="HOLDER CAWAN"/>
    <n v="0"/>
    <n v="0"/>
    <n v="0"/>
    <n v="0"/>
    <n v="0"/>
    <n v="580"/>
    <n v="0"/>
    <n v="0"/>
    <n v="0"/>
    <n v="580"/>
    <n v="580"/>
    <s v="2. Surplus"/>
    <n v="0"/>
    <n v="580"/>
    <n v="0"/>
    <n v="0"/>
    <n v="580"/>
    <x v="1"/>
    <m/>
    <n v="0"/>
    <n v="0"/>
    <s v="5. None"/>
    <m/>
    <n v="0"/>
    <n v="-1"/>
    <n v="3630.97"/>
    <n v="2105962.6"/>
  </r>
  <r>
    <s v="Hidayat"/>
    <s v="Agustus"/>
    <s v="RM-DIV-ICT-SC-0003"/>
    <m/>
    <s v="PLATE CLAMP 1"/>
    <n v="0"/>
    <n v="0"/>
    <n v="0"/>
    <n v="0"/>
    <n v="0"/>
    <n v="150"/>
    <n v="0"/>
    <n v="0"/>
    <n v="0"/>
    <n v="150"/>
    <n v="150"/>
    <s v="2. Surplus"/>
    <n v="0"/>
    <n v="150"/>
    <n v="0"/>
    <n v="0"/>
    <n v="150"/>
    <x v="1"/>
    <m/>
    <n v="0"/>
    <n v="0"/>
    <s v="5. None"/>
    <m/>
    <n v="0"/>
    <n v="-1"/>
    <n v="2384.64"/>
    <n v="357696"/>
  </r>
  <r>
    <s v="Hidayat"/>
    <s v="Agustus"/>
    <s v="RM-DIV-ICT-SC-0004"/>
    <m/>
    <s v="PLATE CLAMP 2"/>
    <n v="0"/>
    <n v="0"/>
    <n v="0"/>
    <n v="0"/>
    <n v="0"/>
    <n v="200"/>
    <n v="0"/>
    <n v="0"/>
    <n v="0"/>
    <n v="200"/>
    <n v="200"/>
    <s v="2. Surplus"/>
    <n v="0"/>
    <n v="200"/>
    <n v="0"/>
    <n v="0"/>
    <n v="200"/>
    <x v="1"/>
    <m/>
    <n v="0"/>
    <n v="0"/>
    <s v="5. None"/>
    <m/>
    <n v="0"/>
    <n v="-1"/>
    <n v="1738.06"/>
    <n v="347612"/>
  </r>
  <r>
    <s v="Hidayat"/>
    <s v="Agustus"/>
    <s v="RM-DIV-ICT-SC-0001"/>
    <m/>
    <s v="C BRACKET (PF)"/>
    <n v="0"/>
    <n v="0"/>
    <n v="0"/>
    <n v="0"/>
    <n v="0"/>
    <n v="260"/>
    <n v="0"/>
    <n v="0"/>
    <n v="0"/>
    <n v="260"/>
    <n v="260"/>
    <s v="2. Surplus"/>
    <n v="0"/>
    <n v="260"/>
    <n v="0"/>
    <n v="0"/>
    <n v="260"/>
    <x v="1"/>
    <m/>
    <n v="0"/>
    <n v="0"/>
    <s v="5. None"/>
    <m/>
    <n v="0"/>
    <n v="-1"/>
    <n v="4062.4"/>
    <n v="1056224"/>
  </r>
  <r>
    <s v="Hidayat"/>
    <s v="Agustus"/>
    <s v="RM-DIV-ICT-SC-0005"/>
    <m/>
    <s v="PLATE CLAMP APPL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04.19"/>
    <n v="0"/>
  </r>
  <r>
    <s v="Hidayat"/>
    <s v="Agustus"/>
    <s v="RM-PAR-ICT-SC-0004"/>
    <m/>
    <s v="CLAMP PLATE LE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764.73"/>
    <n v="0"/>
  </r>
  <r>
    <s v="Hidayat"/>
    <s v="Agustus"/>
    <s v="RM-PAR-ICT-SC-0003"/>
    <m/>
    <s v="CLAMP ARM PLAT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Hidayat"/>
    <s v="Agustus"/>
    <s v="RM-MAN-ICT-SC-0008"/>
    <m/>
    <s v="VERTIKAL PIPE FRAME MANABU AH CHAIR"/>
    <n v="2000"/>
    <n v="538"/>
    <n v="200"/>
    <n v="0"/>
    <n v="2738"/>
    <n v="0"/>
    <n v="0"/>
    <n v="0"/>
    <n v="0"/>
    <n v="0"/>
    <n v="-2738"/>
    <s v="1. Devisit"/>
    <n v="7871"/>
    <n v="5133"/>
    <n v="0"/>
    <n v="0"/>
    <n v="5133"/>
    <x v="2"/>
    <m/>
    <n v="0"/>
    <n v="0"/>
    <s v="1. RKB(Order) tdk di schedule"/>
    <m/>
    <n v="7871"/>
    <n v="1.8747260774287802"/>
    <n v="8811"/>
    <n v="45226863"/>
  </r>
  <r>
    <s v="Hidayat"/>
    <s v="Agustus"/>
    <s v="RM-CAE-ICT-SC-0008"/>
    <m/>
    <s v="CLAMP ARM MEMO CAESAR"/>
    <n v="0"/>
    <n v="4000"/>
    <n v="200"/>
    <n v="32"/>
    <n v="4232"/>
    <n v="0"/>
    <n v="0"/>
    <n v="0"/>
    <n v="0"/>
    <n v="0"/>
    <n v="-4232"/>
    <s v="1. Devisit"/>
    <n v="500"/>
    <n v="-3732"/>
    <n v="0"/>
    <n v="3732"/>
    <n v="0"/>
    <x v="0"/>
    <m/>
    <n v="532"/>
    <n v="500"/>
    <s v="3. RKB di Schedule"/>
    <m/>
    <n v="4232"/>
    <n v="0"/>
    <n v="25000"/>
    <n v="0"/>
  </r>
  <r>
    <s v="Hidayat"/>
    <s v="Agustus"/>
    <s v="RM-CAV-ICT-SC-0006"/>
    <m/>
    <s v="CLAMP ARM MEMO CAVIS"/>
    <n v="26"/>
    <n v="0"/>
    <n v="100"/>
    <n v="600"/>
    <n v="726"/>
    <n v="0"/>
    <n v="0"/>
    <n v="0"/>
    <n v="0"/>
    <n v="0"/>
    <n v="-726"/>
    <s v="1. Devisit"/>
    <n v="600"/>
    <n v="-126"/>
    <n v="0"/>
    <n v="126"/>
    <n v="0"/>
    <x v="0"/>
    <m/>
    <n v="726"/>
    <n v="600"/>
    <s v="3. RKB di Schedule"/>
    <m/>
    <n v="726"/>
    <n v="0"/>
    <n v="2121"/>
    <n v="0"/>
  </r>
  <r>
    <s v="Hidayat"/>
    <s v="Agustus"/>
    <s v="RM-SHO-ICT-SC-0004"/>
    <m/>
    <s v="HOLDER ROTARI T-7012 MEJA GAMBAR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30"/>
    <n v="0"/>
  </r>
  <r>
    <s v="Hidayat"/>
    <s v="Agustus"/>
    <s v="RM-FIT-ICT-SC-0012"/>
    <m/>
    <s v="ARM BRACKET MEMO FITTO"/>
    <n v="500"/>
    <n v="0"/>
    <n v="0"/>
    <n v="0"/>
    <n v="500"/>
    <n v="0"/>
    <n v="0"/>
    <n v="0"/>
    <n v="0"/>
    <n v="0"/>
    <n v="-500"/>
    <s v="1. Devisit"/>
    <n v="0"/>
    <n v="-500"/>
    <n v="0"/>
    <n v="500"/>
    <n v="0"/>
    <x v="0"/>
    <m/>
    <n v="500"/>
    <n v="0"/>
    <s v="3. RKB di Schedule"/>
    <m/>
    <n v="500"/>
    <n v="0"/>
    <n v="0"/>
    <n v="0"/>
  </r>
  <r>
    <s v="Hidayat"/>
    <s v="Agustus"/>
    <s v="RM-ECH-ICT-SC-0009"/>
    <m/>
    <s v="ARM PLATE ECHOOL + NUT"/>
    <n v="500"/>
    <n v="0"/>
    <n v="0"/>
    <n v="0"/>
    <n v="500"/>
    <n v="0"/>
    <n v="0"/>
    <n v="0"/>
    <n v="0"/>
    <n v="0"/>
    <n v="-500"/>
    <s v="1. Devisit"/>
    <n v="0"/>
    <n v="-500"/>
    <n v="0"/>
    <n v="500"/>
    <n v="0"/>
    <x v="0"/>
    <m/>
    <n v="500"/>
    <n v="500"/>
    <s v="3. RKB di Schedule"/>
    <m/>
    <n v="500"/>
    <n v="0"/>
    <n v="0"/>
    <n v="0"/>
  </r>
  <r>
    <s v="Hidayat"/>
    <s v="Agustus"/>
    <s v="RM-MAN-ICT-SC-0017"/>
    <m/>
    <s v="HOLDER LEG OLIVE AH-01"/>
    <n v="8"/>
    <n v="0"/>
    <n v="22"/>
    <n v="0"/>
    <n v="30"/>
    <n v="0"/>
    <n v="0"/>
    <n v="0"/>
    <n v="0"/>
    <n v="0"/>
    <n v="-30"/>
    <s v="1. Devisit"/>
    <n v="0"/>
    <n v="-30"/>
    <n v="0"/>
    <n v="30"/>
    <n v="0"/>
    <x v="0"/>
    <m/>
    <n v="30"/>
    <n v="0"/>
    <s v="3. RKB di Schedule"/>
    <m/>
    <n v="30"/>
    <n v="0"/>
    <n v="0"/>
    <n v="0"/>
  </r>
  <r>
    <s v="Hidayat"/>
    <s v="Agustus"/>
    <s v="RM-OLI-ICT-SC-0012"/>
    <m/>
    <s v="BRACKET SEAT OLIVE AH-01"/>
    <n v="16"/>
    <n v="0"/>
    <n v="24"/>
    <n v="0"/>
    <n v="40"/>
    <n v="0"/>
    <n v="0"/>
    <n v="0"/>
    <n v="0"/>
    <n v="0"/>
    <n v="-40"/>
    <s v="1. Devisit"/>
    <n v="0"/>
    <n v="-40"/>
    <n v="0"/>
    <n v="40"/>
    <n v="0"/>
    <x v="0"/>
    <m/>
    <n v="40"/>
    <n v="0"/>
    <s v="3. RKB di Schedule"/>
    <m/>
    <n v="40"/>
    <n v="0"/>
    <n v="0"/>
    <n v="0"/>
  </r>
  <r>
    <s v="Hidayat"/>
    <s v="Agustus"/>
    <s v="SF-ROL-IOT-SC-0002"/>
    <m/>
    <s v="CENTER BRACKET - R COMPLE ROLAND EDP"/>
    <n v="1000"/>
    <n v="0"/>
    <n v="0"/>
    <n v="0"/>
    <n v="1000"/>
    <n v="0"/>
    <n v="0"/>
    <n v="0"/>
    <n v="0"/>
    <n v="0"/>
    <n v="-1000"/>
    <s v="1. Devisit"/>
    <n v="0"/>
    <n v="-1000"/>
    <n v="0"/>
    <n v="0"/>
    <n v="-1000"/>
    <x v="3"/>
    <m/>
    <n v="0"/>
    <n v="0"/>
    <s v="5. None"/>
    <m/>
    <n v="0"/>
    <n v="-1"/>
    <n v="13603.58"/>
    <n v="-13603580"/>
  </r>
  <r>
    <s v="Hidayat"/>
    <s v="Agustus"/>
    <s v="SF-ROL-IOT-SC-0001"/>
    <m/>
    <s v="CENTER BRACKET - L COMPLE ROLAND EDP"/>
    <n v="1000"/>
    <n v="0"/>
    <n v="0"/>
    <n v="0"/>
    <n v="1000"/>
    <n v="0"/>
    <n v="0"/>
    <n v="0"/>
    <n v="0"/>
    <n v="0"/>
    <n v="-1000"/>
    <s v="1. Devisit"/>
    <n v="0"/>
    <n v="-1000"/>
    <n v="0"/>
    <n v="0"/>
    <n v="-1000"/>
    <x v="3"/>
    <m/>
    <n v="0"/>
    <n v="0"/>
    <s v="5. None"/>
    <m/>
    <n v="0"/>
    <n v="-1"/>
    <n v="13862.21"/>
    <n v="-13862210"/>
  </r>
  <r>
    <s v="Hidayat"/>
    <s v="Agustus"/>
    <s v="SF-KAW-IOT-SC-0003"/>
    <m/>
    <s v="HINGE-1 ASSY  WB-35 EDP"/>
    <n v="2000"/>
    <n v="0"/>
    <n v="0"/>
    <n v="0"/>
    <n v="2000"/>
    <n v="0"/>
    <n v="0"/>
    <n v="0"/>
    <n v="0"/>
    <n v="0"/>
    <n v="-2000"/>
    <s v="1. Devisit"/>
    <n v="0"/>
    <n v="-2000"/>
    <n v="0"/>
    <n v="0"/>
    <n v="-2000"/>
    <x v="3"/>
    <m/>
    <n v="0"/>
    <n v="0"/>
    <s v="5. None"/>
    <m/>
    <n v="0"/>
    <n v="-1"/>
    <n v="11064.37"/>
    <n v="-22128740"/>
  </r>
  <r>
    <s v="Hidayat"/>
    <s v="Agustus"/>
    <s v="SF-KAW-IOT-SC-0004"/>
    <m/>
    <s v="HINGE-2 ASSY  WB-35 EDP"/>
    <n v="2000"/>
    <n v="0"/>
    <n v="0"/>
    <n v="0"/>
    <n v="2000"/>
    <n v="0"/>
    <n v="0"/>
    <n v="0"/>
    <n v="0"/>
    <n v="0"/>
    <n v="-2000"/>
    <s v="1. Devisit"/>
    <n v="0"/>
    <n v="-2000"/>
    <n v="0"/>
    <n v="0"/>
    <n v="-2000"/>
    <x v="3"/>
    <m/>
    <n v="0"/>
    <n v="0"/>
    <s v="5. None"/>
    <m/>
    <n v="0"/>
    <n v="-1"/>
    <n v="7537.41"/>
    <n v="-15074820"/>
  </r>
  <r>
    <s v="Hidayat"/>
    <s v="Agustus"/>
    <s v="SF-ROL-IOT-SC-0006"/>
    <m/>
    <s v="MAIN BRACKET ROLAND EDP"/>
    <n v="2000"/>
    <n v="0"/>
    <n v="0"/>
    <n v="0"/>
    <n v="2000"/>
    <n v="0"/>
    <n v="0"/>
    <n v="0"/>
    <n v="0"/>
    <n v="0"/>
    <n v="-2000"/>
    <s v="1. Devisit"/>
    <n v="0"/>
    <n v="-2000"/>
    <n v="0"/>
    <n v="0"/>
    <n v="-2000"/>
    <x v="3"/>
    <m/>
    <n v="0"/>
    <n v="0"/>
    <s v="5. None"/>
    <m/>
    <n v="0"/>
    <n v="-1"/>
    <n v="6383.65"/>
    <n v="-12767300"/>
  </r>
  <r>
    <s v="Hidayat"/>
    <s v="Agustus"/>
    <s v="SF-ROL-IOT-SC-0007"/>
    <m/>
    <s v="RAIL PLATE ROLAND EDP"/>
    <n v="2000"/>
    <n v="0"/>
    <n v="0"/>
    <n v="0"/>
    <n v="2000"/>
    <n v="0"/>
    <n v="0"/>
    <n v="0"/>
    <n v="0"/>
    <n v="0"/>
    <n v="-2000"/>
    <s v="1. Devisit"/>
    <n v="0"/>
    <n v="-2000"/>
    <n v="0"/>
    <n v="0"/>
    <n v="-2000"/>
    <x v="3"/>
    <m/>
    <n v="0"/>
    <n v="0"/>
    <s v="5. None"/>
    <m/>
    <n v="0"/>
    <n v="-1"/>
    <n v="7687.53"/>
    <n v="-15375060"/>
  </r>
  <r>
    <s v="Hidayat"/>
    <s v="Agustus"/>
    <s v="SF-ROL-IOT-SC-0008"/>
    <m/>
    <s v="SEAT PLATE ROLAND EDP"/>
    <n v="2000"/>
    <n v="0"/>
    <n v="0"/>
    <n v="0"/>
    <n v="2000"/>
    <n v="0"/>
    <n v="0"/>
    <n v="0"/>
    <n v="0"/>
    <n v="0"/>
    <n v="-2000"/>
    <s v="1. Devisit"/>
    <n v="0"/>
    <n v="-2000"/>
    <n v="0"/>
    <n v="0"/>
    <n v="-2000"/>
    <x v="3"/>
    <m/>
    <n v="0"/>
    <n v="0"/>
    <s v="5. None"/>
    <m/>
    <n v="0"/>
    <n v="-1"/>
    <n v="7562.81"/>
    <n v="-15125620"/>
  </r>
  <r>
    <s v="Hidayat"/>
    <s v="Agustus"/>
    <s v="SF-ROL-IOT-SC-0005"/>
    <m/>
    <s v="INSERT PLATE ROLAND EDP"/>
    <n v="3899"/>
    <n v="0"/>
    <n v="0"/>
    <n v="3000"/>
    <n v="6899"/>
    <n v="0"/>
    <n v="0"/>
    <n v="0"/>
    <n v="0"/>
    <n v="0"/>
    <n v="-6899"/>
    <s v="1. Devisit"/>
    <n v="6899"/>
    <n v="0"/>
    <n v="0"/>
    <n v="0"/>
    <n v="0"/>
    <x v="2"/>
    <m/>
    <n v="6899"/>
    <n v="6899"/>
    <s v="3. RKB di Schedule"/>
    <m/>
    <n v="6899"/>
    <n v="0"/>
    <n v="2698.04"/>
    <n v="0"/>
  </r>
  <r>
    <s v="Hidayat"/>
    <s v="Agustus"/>
    <s v="SF-KAW-IOT-SC-0005"/>
    <m/>
    <s v="INSERT PLATE KAWAI 101/151 WS EDP"/>
    <n v="2950"/>
    <n v="0"/>
    <n v="0"/>
    <n v="3000"/>
    <n v="5950"/>
    <n v="0"/>
    <n v="0"/>
    <n v="0"/>
    <n v="0"/>
    <n v="0"/>
    <n v="-5950"/>
    <s v="1. Devisit"/>
    <n v="5950"/>
    <n v="0"/>
    <n v="0"/>
    <n v="0"/>
    <n v="0"/>
    <x v="2"/>
    <m/>
    <n v="5950"/>
    <n v="5950"/>
    <s v="3. RKB di Schedule"/>
    <m/>
    <n v="5950"/>
    <n v="0"/>
    <n v="4214.8999999999996"/>
    <n v="0"/>
  </r>
  <r>
    <s v="Hidayat"/>
    <s v="Agustus"/>
    <s v="RM-ET1-BES-00-0008"/>
    <m/>
    <s v="STANG ET"/>
    <n v="0"/>
    <n v="0"/>
    <n v="0"/>
    <n v="1"/>
    <n v="1"/>
    <n v="0"/>
    <n v="0"/>
    <n v="96"/>
    <n v="0"/>
    <n v="96"/>
    <n v="95"/>
    <s v="2. Surplus"/>
    <n v="10"/>
    <n v="105"/>
    <n v="0"/>
    <n v="0"/>
    <n v="105"/>
    <x v="1"/>
    <m/>
    <n v="0"/>
    <n v="0"/>
    <s v="5. None"/>
    <m/>
    <n v="10"/>
    <n v="-0.89473684210526316"/>
    <n v="5125"/>
    <n v="538125"/>
  </r>
  <r>
    <s v="Rajawali"/>
    <s v="Agustus"/>
    <s v="RM-850-ICT-SC-0007"/>
    <m/>
    <s v="RING PIPE NC"/>
    <n v="0"/>
    <n v="0"/>
    <n v="0"/>
    <n v="0"/>
    <n v="0"/>
    <n v="18"/>
    <n v="0"/>
    <n v="0"/>
    <n v="0"/>
    <n v="18"/>
    <n v="18"/>
    <s v="2. Surplus"/>
    <n v="0"/>
    <n v="18"/>
    <n v="0"/>
    <n v="0"/>
    <n v="18"/>
    <x v="1"/>
    <m/>
    <n v="0"/>
    <n v="0"/>
    <s v="5. None"/>
    <m/>
    <n v="0"/>
    <n v="-1"/>
    <n v="3936.15"/>
    <n v="70850.7"/>
  </r>
  <r>
    <s v="Rajawali"/>
    <s v="Agustus"/>
    <s v="RM-COS-ICT-SC-0016"/>
    <m/>
    <s v="PLATE SUPPORT MEMO COMPLE MNR/MPR PLUS"/>
    <n v="0"/>
    <n v="0"/>
    <n v="50"/>
    <n v="0"/>
    <n v="50"/>
    <n v="0"/>
    <n v="0"/>
    <n v="458"/>
    <n v="0"/>
    <n v="458"/>
    <n v="408"/>
    <s v="2. Surplus"/>
    <n v="169"/>
    <n v="577"/>
    <n v="0"/>
    <n v="0"/>
    <n v="577"/>
    <x v="1"/>
    <m/>
    <n v="0"/>
    <n v="0"/>
    <s v="5. None"/>
    <m/>
    <n v="169"/>
    <n v="-0.58578431372549022"/>
    <n v="8389.3799999999992"/>
    <n v="4840672.26"/>
  </r>
  <r>
    <s v="Rajawali"/>
    <s v="Agustus"/>
    <s v="RM-CAL-ICT-SC-0006"/>
    <m/>
    <s v="MAIN SEAT PLATE CAL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164.87"/>
    <n v="0"/>
  </r>
  <r>
    <s v="Rajawali"/>
    <s v="Agustus"/>
    <s v="RM-VIS-ICT-SC-0005"/>
    <m/>
    <s v="JOINT PLATE VISTA/ PLT CAVIS"/>
    <n v="310"/>
    <n v="61"/>
    <n v="100"/>
    <n v="528"/>
    <n v="999"/>
    <n v="0"/>
    <n v="0"/>
    <n v="412"/>
    <n v="0"/>
    <n v="412"/>
    <n v="-587"/>
    <s v="1. Devisit"/>
    <n v="216"/>
    <n v="-371"/>
    <n v="0"/>
    <n v="371"/>
    <n v="0"/>
    <x v="0"/>
    <m/>
    <n v="587"/>
    <n v="587"/>
    <s v="3. RKB di Schedule"/>
    <m/>
    <n v="587"/>
    <n v="0"/>
    <n v="3000.52"/>
    <n v="0"/>
  </r>
  <r>
    <s v="Rajawali"/>
    <s v="Agustus"/>
    <s v="RM-ET1-ICT-SC-0012"/>
    <m/>
    <s v="PLATE IN CENTER BOX / RAJAWALI"/>
    <n v="0"/>
    <n v="0"/>
    <n v="0"/>
    <n v="1"/>
    <n v="1"/>
    <n v="24"/>
    <n v="0"/>
    <n v="0"/>
    <n v="0"/>
    <n v="24"/>
    <n v="23"/>
    <s v="2. Surplus"/>
    <n v="0"/>
    <n v="23"/>
    <n v="0"/>
    <n v="0"/>
    <n v="23"/>
    <x v="1"/>
    <m/>
    <n v="0"/>
    <n v="0"/>
    <s v="5. None"/>
    <m/>
    <n v="0"/>
    <n v="-1"/>
    <n v="7099.75"/>
    <n v="163294.25"/>
  </r>
  <r>
    <s v="Rajawali"/>
    <s v="Agustus"/>
    <s v="RM-KEI-ICT-SC-0001"/>
    <m/>
    <s v="PROSES LEG JOINT PIPE KEIKO + NUT"/>
    <n v="5034"/>
    <n v="0"/>
    <n v="500"/>
    <n v="647"/>
    <n v="6181"/>
    <n v="488"/>
    <n v="0"/>
    <n v="412"/>
    <n v="0"/>
    <n v="900"/>
    <n v="-5281"/>
    <s v="1. Devisit"/>
    <n v="459"/>
    <n v="-4822"/>
    <n v="0"/>
    <n v="4822"/>
    <n v="0"/>
    <x v="0"/>
    <m/>
    <n v="1300"/>
    <n v="1300"/>
    <s v="3. RKB di Schedule"/>
    <m/>
    <n v="5281"/>
    <n v="0"/>
    <n v="10825.66"/>
    <n v="0"/>
  </r>
  <r>
    <s v="Rajawali"/>
    <s v="Agustus"/>
    <s v="RM-LEO-ICT-SC-0001"/>
    <m/>
    <s v="LEG JOINT PIPE LEON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23.8599999999997"/>
    <n v="0"/>
  </r>
  <r>
    <s v="Rajawali"/>
    <s v="Agustus"/>
    <s v="RM-DAI-ICT-SC-0004"/>
    <m/>
    <s v="SEAT PIPE DAISHOGUN SLIDIN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4825.26"/>
    <n v="0"/>
  </r>
  <r>
    <s v="Rajawali"/>
    <s v="Agustus"/>
    <s v="RM-SAN-ICT-SC-0001"/>
    <m/>
    <s v="SEAT JOINT PP CT371+LAS HOLDER"/>
    <n v="388"/>
    <n v="244"/>
    <n v="100"/>
    <n v="896"/>
    <n v="1628"/>
    <n v="1046"/>
    <n v="0"/>
    <n v="0"/>
    <n v="0"/>
    <n v="1046"/>
    <n v="-582"/>
    <s v="1. Devisit"/>
    <n v="551"/>
    <n v="-31"/>
    <n v="0"/>
    <n v="31"/>
    <n v="0"/>
    <x v="0"/>
    <m/>
    <n v="582"/>
    <n v="551"/>
    <s v="3. RKB di Schedule"/>
    <m/>
    <n v="582"/>
    <n v="0"/>
    <n v="3297.97"/>
    <n v="0"/>
  </r>
  <r>
    <s v="Rajawali"/>
    <s v="Agustus"/>
    <s v="RM-FRO-ICT-SC-0001"/>
    <m/>
    <s v="SEAT JOINT PIPE FRONTY"/>
    <n v="0"/>
    <n v="0"/>
    <n v="0"/>
    <n v="40"/>
    <n v="40"/>
    <n v="1365"/>
    <n v="0"/>
    <n v="0"/>
    <n v="0"/>
    <n v="1365"/>
    <n v="1325"/>
    <s v="2. Surplus"/>
    <n v="0"/>
    <n v="1325"/>
    <n v="0"/>
    <n v="0"/>
    <n v="1325"/>
    <x v="1"/>
    <m/>
    <n v="0"/>
    <n v="0"/>
    <s v="5. None"/>
    <m/>
    <n v="0"/>
    <n v="-1"/>
    <n v="4272.0200000000004"/>
    <n v="5660426.5000000009"/>
  </r>
  <r>
    <s v="Rajawali"/>
    <s v="Agustus"/>
    <s v="RM-SAN-ICT-SC-0008"/>
    <m/>
    <s v="SEAT JOINT PLATE DP CT 371 PLS"/>
    <n v="388"/>
    <n v="244"/>
    <n v="100"/>
    <n v="896"/>
    <n v="1628"/>
    <n v="1150"/>
    <n v="0"/>
    <n v="0"/>
    <n v="0"/>
    <n v="1150"/>
    <n v="-478"/>
    <s v="1. Devisit"/>
    <n v="252"/>
    <n v="-226"/>
    <n v="0"/>
    <n v="226"/>
    <n v="0"/>
    <x v="0"/>
    <m/>
    <n v="478"/>
    <n v="478"/>
    <s v="3. RKB di Schedule"/>
    <m/>
    <n v="478"/>
    <n v="0"/>
    <n v="4020.95"/>
    <n v="0"/>
  </r>
  <r>
    <s v="Rajawali"/>
    <s v="Agustus"/>
    <s v="RM-JAS-ICT-SC-0003"/>
    <m/>
    <s v="SEAT JOINT PLATE MC-201/211"/>
    <n v="120"/>
    <n v="38"/>
    <n v="50"/>
    <n v="164"/>
    <n v="372"/>
    <n v="250"/>
    <n v="0"/>
    <n v="0"/>
    <n v="0"/>
    <n v="250"/>
    <n v="-122"/>
    <s v="1. Devisit"/>
    <n v="0"/>
    <n v="-122"/>
    <n v="0"/>
    <n v="122"/>
    <n v="0"/>
    <x v="0"/>
    <m/>
    <n v="122"/>
    <n v="122"/>
    <s v="3. RKB di Schedule"/>
    <m/>
    <n v="122"/>
    <n v="0"/>
    <n v="4151.6000000000004"/>
    <n v="506495.20000000007"/>
  </r>
  <r>
    <s v="Rajawali"/>
    <s v="Agustus"/>
    <s v="RM-VIS-ICT-SC-0006"/>
    <m/>
    <s v="SEAT JOINT PLATE VISTA"/>
    <n v="58"/>
    <n v="32"/>
    <n v="23"/>
    <n v="100"/>
    <n v="213"/>
    <n v="100"/>
    <n v="0"/>
    <n v="0"/>
    <n v="0"/>
    <n v="100"/>
    <n v="-113"/>
    <s v="1. Devisit"/>
    <n v="0"/>
    <n v="-113"/>
    <n v="0"/>
    <n v="113"/>
    <n v="0"/>
    <x v="0"/>
    <m/>
    <n v="113"/>
    <n v="113"/>
    <s v="3. RKB di Schedule"/>
    <m/>
    <n v="113"/>
    <n v="0"/>
    <n v="3034.85"/>
    <n v="342938.05"/>
  </r>
  <r>
    <s v="Rajawali"/>
    <s v="Agustus"/>
    <s v="RM-CAV-ICT-SC-0005"/>
    <m/>
    <s v="SEAT JOINT PLATE CAVIS+LAS MUR"/>
    <n v="404"/>
    <n v="90"/>
    <n v="100"/>
    <n v="928"/>
    <n v="1522"/>
    <n v="150"/>
    <n v="0"/>
    <n v="1324"/>
    <n v="0"/>
    <n v="1474"/>
    <n v="-48"/>
    <s v="1. Devisit"/>
    <n v="0"/>
    <n v="-48"/>
    <n v="0"/>
    <n v="48"/>
    <n v="0"/>
    <x v="0"/>
    <m/>
    <n v="48"/>
    <n v="0"/>
    <s v="3. RKB di Schedule"/>
    <m/>
    <n v="48"/>
    <n v="0"/>
    <n v="4707.3900000000003"/>
    <n v="225954.72000000003"/>
  </r>
  <r>
    <s v="Rajawali"/>
    <s v="Agustus"/>
    <s v="RM-YUK-ICT-SC-0002"/>
    <m/>
    <s v="SEAT JOINT PLATE MGZ"/>
    <n v="2200"/>
    <n v="48"/>
    <n v="300"/>
    <n v="0"/>
    <n v="2548"/>
    <n v="0"/>
    <n v="0"/>
    <n v="0"/>
    <n v="0"/>
    <n v="0"/>
    <n v="-2548"/>
    <s v="1. Devisit"/>
    <n v="0"/>
    <n v="-2548"/>
    <n v="0"/>
    <n v="2548"/>
    <n v="0"/>
    <x v="0"/>
    <m/>
    <n v="2548"/>
    <n v="2548"/>
    <s v="3. RKB di Schedule"/>
    <m/>
    <n v="2548"/>
    <n v="0"/>
    <n v="3727.72"/>
    <n v="9498230.5599999987"/>
  </r>
  <r>
    <s v="Rajawali"/>
    <s v="Agustus"/>
    <s v="RM-KAS-ICT-SC-0002"/>
    <m/>
    <s v="SEAT JOINT PLATE MGC-1 BARU"/>
    <n v="208"/>
    <n v="0"/>
    <n v="60"/>
    <n v="720"/>
    <n v="988"/>
    <n v="950"/>
    <n v="0"/>
    <n v="0"/>
    <n v="0"/>
    <n v="950"/>
    <n v="-38"/>
    <s v="1. Devisit"/>
    <n v="0"/>
    <n v="-38"/>
    <n v="0"/>
    <n v="38"/>
    <n v="0"/>
    <x v="0"/>
    <m/>
    <n v="38"/>
    <n v="38"/>
    <s v="3. RKB di Schedule"/>
    <m/>
    <n v="38"/>
    <n v="0"/>
    <n v="4008.12"/>
    <n v="152308.56"/>
  </r>
  <r>
    <s v="Rajawali"/>
    <s v="Agustus"/>
    <s v="RM-OLI-ICT-SC-0010"/>
    <m/>
    <s v="SEAT JOINT PLATE OLIVE"/>
    <n v="941.5"/>
    <n v="1420"/>
    <n v="200"/>
    <n v="2986"/>
    <n v="5547.5"/>
    <n v="1300"/>
    <n v="0"/>
    <n v="2000"/>
    <n v="0"/>
    <n v="3300"/>
    <n v="-2247.5"/>
    <s v="1. Devisit"/>
    <n v="996"/>
    <n v="-1251.5"/>
    <n v="0"/>
    <n v="1251.5"/>
    <n v="0"/>
    <x v="0"/>
    <m/>
    <n v="2248"/>
    <n v="2248"/>
    <s v="3. RKB di Schedule"/>
    <m/>
    <n v="2247.5"/>
    <n v="0"/>
    <n v="3989.98"/>
    <n v="0"/>
  </r>
  <r>
    <s v="Rajawali"/>
    <s v="Agustus"/>
    <s v="SF-TAR-ICT-SC-0001"/>
    <m/>
    <s v="BACK JOINT PLATE TARO1"/>
    <n v="4"/>
    <n v="0"/>
    <n v="50"/>
    <n v="650"/>
    <n v="704"/>
    <n v="500"/>
    <n v="0"/>
    <n v="1000"/>
    <n v="0"/>
    <n v="1500"/>
    <n v="796"/>
    <s v="2. Surplus"/>
    <n v="50"/>
    <n v="846"/>
    <n v="0"/>
    <n v="0"/>
    <n v="846"/>
    <x v="1"/>
    <m/>
    <n v="0"/>
    <n v="0"/>
    <s v="5. None"/>
    <m/>
    <n v="50"/>
    <n v="-0.93718592964824121"/>
    <n v="3530.56"/>
    <n v="2986853.76"/>
  </r>
  <r>
    <s v="Rajawali"/>
    <s v="Agustus"/>
    <s v="SF-TAR-ICT-SC-0002"/>
    <m/>
    <s v="BACK JOINT PLATE TARO2"/>
    <n v="4"/>
    <n v="0"/>
    <n v="50"/>
    <n v="650"/>
    <n v="704"/>
    <n v="850"/>
    <n v="0"/>
    <n v="0"/>
    <n v="0"/>
    <n v="850"/>
    <n v="146"/>
    <s v="2. Surplus"/>
    <n v="50"/>
    <n v="196"/>
    <n v="0"/>
    <n v="0"/>
    <n v="196"/>
    <x v="1"/>
    <m/>
    <n v="0"/>
    <n v="0"/>
    <s v="5. None"/>
    <m/>
    <n v="50"/>
    <n v="-0.65753424657534243"/>
    <n v="2860.99"/>
    <n v="560754.03999999992"/>
  </r>
  <r>
    <s v="Rajawali"/>
    <s v="Agustus"/>
    <s v="SF-JIR-ICT-SC-0001"/>
    <m/>
    <s v="BACK JOINT PLATE JIRO 1"/>
    <n v="0"/>
    <n v="0"/>
    <n v="10"/>
    <n v="40"/>
    <n v="50"/>
    <n v="0"/>
    <n v="0"/>
    <n v="0"/>
    <n v="0"/>
    <n v="0"/>
    <n v="-50"/>
    <s v="1. Devisit"/>
    <n v="50"/>
    <n v="0"/>
    <n v="0"/>
    <n v="0"/>
    <n v="0"/>
    <x v="2"/>
    <m/>
    <n v="50"/>
    <n v="0"/>
    <s v="3. RKB di Schedule"/>
    <m/>
    <n v="50"/>
    <n v="0"/>
    <n v="3532.64"/>
    <n v="0"/>
  </r>
  <r>
    <s v="Rajawali"/>
    <s v="Agustus"/>
    <s v="SF-JIR-ICT-SC-0002"/>
    <m/>
    <s v="BACK JOINT PLATE JIRO 2"/>
    <n v="0"/>
    <n v="0"/>
    <n v="10"/>
    <n v="40"/>
    <n v="50"/>
    <n v="1460"/>
    <n v="0"/>
    <n v="0"/>
    <n v="0"/>
    <n v="1460"/>
    <n v="1410"/>
    <s v="2. Surplus"/>
    <n v="0"/>
    <n v="1410"/>
    <n v="0"/>
    <n v="0"/>
    <n v="1410"/>
    <x v="1"/>
    <m/>
    <n v="0"/>
    <n v="0"/>
    <s v="5. None"/>
    <m/>
    <n v="0"/>
    <n v="-1"/>
    <n v="3386.57"/>
    <n v="4775063.7"/>
  </r>
  <r>
    <s v="Rajawali"/>
    <s v="Agustus"/>
    <s v="SF-PRI-ICT-SC-0001"/>
    <m/>
    <s v="BACK PLATE-1 PRINCE (PENDEK)"/>
    <n v="60"/>
    <n v="19"/>
    <n v="26"/>
    <n v="82"/>
    <n v="187"/>
    <n v="0"/>
    <n v="0"/>
    <n v="200"/>
    <n v="0"/>
    <n v="200"/>
    <n v="13"/>
    <s v="2. Surplus"/>
    <n v="0"/>
    <n v="13"/>
    <n v="0"/>
    <n v="0"/>
    <n v="13"/>
    <x v="1"/>
    <m/>
    <n v="0"/>
    <n v="0"/>
    <s v="5. None"/>
    <m/>
    <n v="0"/>
    <n v="-1"/>
    <n v="2183.46"/>
    <n v="28384.98"/>
  </r>
  <r>
    <s v="Rajawali"/>
    <s v="Agustus"/>
    <s v="SF-PRI-ICT-SC-0002"/>
    <m/>
    <s v="BACK PLATE-2 PRINCE (PANJANG)"/>
    <n v="60"/>
    <n v="19"/>
    <n v="26"/>
    <n v="82"/>
    <n v="187"/>
    <n v="0"/>
    <n v="0"/>
    <n v="200"/>
    <n v="0"/>
    <n v="200"/>
    <n v="13"/>
    <s v="2. Surplus"/>
    <n v="0"/>
    <n v="13"/>
    <n v="0"/>
    <n v="0"/>
    <n v="13"/>
    <x v="1"/>
    <m/>
    <n v="0"/>
    <n v="0"/>
    <s v="5. None"/>
    <m/>
    <n v="0"/>
    <n v="-1"/>
    <n v="3429.42"/>
    <n v="44582.46"/>
  </r>
  <r>
    <s v="Rajawali"/>
    <s v="Agustus"/>
    <s v="RM-SAK-ICT-SC-0002"/>
    <m/>
    <s v="SAKATA BACK 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73.33"/>
    <n v="0"/>
  </r>
  <r>
    <s v="Rajawali"/>
    <s v="Agustus"/>
    <s v="RM-SAK-ICT-SC-0003"/>
    <m/>
    <s v="SAKATA BACK 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996.04"/>
    <n v="0"/>
  </r>
  <r>
    <s v="Rajawali"/>
    <s v="Agustus"/>
    <s v="SF-COS-ICT-SC-0002"/>
    <m/>
    <s v="ARM PIPE LMUP"/>
    <n v="0"/>
    <n v="0"/>
    <n v="50"/>
    <n v="150"/>
    <n v="200"/>
    <n v="710"/>
    <n v="0"/>
    <n v="0"/>
    <n v="0"/>
    <n v="710"/>
    <n v="510"/>
    <s v="2. Surplus"/>
    <n v="210"/>
    <n v="720"/>
    <n v="0"/>
    <n v="0"/>
    <n v="720"/>
    <x v="1"/>
    <m/>
    <n v="0"/>
    <n v="0"/>
    <s v="5. None"/>
    <m/>
    <n v="210"/>
    <n v="-0.58823529411764708"/>
    <n v="5270.22"/>
    <n v="3794558.4000000004"/>
  </r>
  <r>
    <s v="Rajawali"/>
    <s v="Agustus"/>
    <s v="SF-COS-ICT-SC-0003"/>
    <m/>
    <s v="ARM PIPE ROD LMUZ/LMUP"/>
    <n v="0"/>
    <n v="0"/>
    <n v="50"/>
    <n v="150"/>
    <n v="200"/>
    <n v="0"/>
    <n v="0"/>
    <n v="300"/>
    <n v="0"/>
    <n v="300"/>
    <n v="100"/>
    <s v="2. Surplus"/>
    <n v="70"/>
    <n v="170"/>
    <n v="0"/>
    <n v="0"/>
    <n v="170"/>
    <x v="1"/>
    <m/>
    <n v="0"/>
    <n v="0"/>
    <s v="5. None"/>
    <m/>
    <n v="70"/>
    <n v="-0.3"/>
    <n v="11570.75"/>
    <n v="1967027.5"/>
  </r>
  <r>
    <s v="Rajawali"/>
    <s v="Agustus"/>
    <s v="SF-YAM-ICT-SC-0006"/>
    <m/>
    <s v="BENDING+PIERCHING ARM PIPE M"/>
    <n v="4020"/>
    <n v="2300"/>
    <n v="500"/>
    <n v="117"/>
    <n v="6937"/>
    <n v="0"/>
    <n v="0"/>
    <n v="2610"/>
    <n v="0"/>
    <n v="2610"/>
    <n v="-4327"/>
    <s v="1. Devisit"/>
    <n v="0"/>
    <n v="-4327"/>
    <n v="0"/>
    <n v="4327"/>
    <n v="0"/>
    <x v="0"/>
    <m/>
    <n v="4327"/>
    <n v="3462"/>
    <s v="3. RKB di Schedule"/>
    <m/>
    <n v="4327"/>
    <n v="0"/>
    <n v="7186.36"/>
    <n v="31095379.719999999"/>
  </r>
  <r>
    <s v="Rajawali"/>
    <s v="Agustus"/>
    <s v="SF-TAR-IPC-SC-0063"/>
    <m/>
    <s v="INNER PIPE"/>
    <n v="8"/>
    <n v="0"/>
    <n v="40"/>
    <n v="1380"/>
    <n v="1428"/>
    <n v="0"/>
    <n v="0"/>
    <n v="880"/>
    <n v="0"/>
    <n v="880"/>
    <n v="-548"/>
    <s v="1. Devisit"/>
    <n v="500"/>
    <n v="-48"/>
    <n v="0"/>
    <n v="48"/>
    <n v="0"/>
    <x v="0"/>
    <m/>
    <n v="548"/>
    <n v="450"/>
    <s v="3. RKB di Schedule"/>
    <m/>
    <n v="548"/>
    <n v="0"/>
    <n v="1736.58"/>
    <n v="0"/>
  </r>
  <r>
    <s v="Rajawali"/>
    <s v="Agustus"/>
    <s v="SF-TAR-IPC-SC-0064"/>
    <m/>
    <s v="SEAT JOINT PIPE"/>
    <n v="4"/>
    <n v="0"/>
    <n v="20"/>
    <n v="690"/>
    <n v="714"/>
    <n v="0"/>
    <n v="0"/>
    <n v="456"/>
    <n v="0"/>
    <n v="456"/>
    <n v="-258"/>
    <s v="1. Devisit"/>
    <n v="234"/>
    <n v="-24"/>
    <n v="0"/>
    <n v="24"/>
    <n v="0"/>
    <x v="0"/>
    <m/>
    <n v="258"/>
    <n v="225"/>
    <s v="3. RKB di Schedule"/>
    <m/>
    <n v="258"/>
    <n v="0"/>
    <n v="6999.2"/>
    <n v="0"/>
  </r>
  <r>
    <s v="Rajawali"/>
    <s v="Agustus"/>
    <s v="SF-TAR-IPC-SC-0065"/>
    <m/>
    <s v="SEAT PIPE TARO KB 0"/>
    <n v="4"/>
    <n v="0"/>
    <n v="20"/>
    <n v="690"/>
    <n v="714"/>
    <n v="0"/>
    <n v="0"/>
    <n v="440"/>
    <n v="0"/>
    <n v="440"/>
    <n v="-274"/>
    <s v="1. Devisit"/>
    <n v="250"/>
    <n v="-24"/>
    <n v="0"/>
    <n v="24"/>
    <n v="0"/>
    <x v="0"/>
    <m/>
    <n v="274"/>
    <n v="225"/>
    <s v="3. RKB di Schedule"/>
    <m/>
    <n v="274"/>
    <n v="0"/>
    <n v="14483"/>
    <n v="0"/>
  </r>
  <r>
    <s v="Rajawali"/>
    <s v="Agustus"/>
    <s v="RM-CAE-ICT-SC-0003"/>
    <m/>
    <s v="LEG PIPE ASSY CAESAR KW1"/>
    <n v="7740"/>
    <n v="2600"/>
    <n v="2000"/>
    <n v="0"/>
    <n v="12340"/>
    <n v="0"/>
    <n v="0"/>
    <n v="3199"/>
    <n v="0"/>
    <n v="3199"/>
    <n v="-9141"/>
    <s v="1. Devisit"/>
    <n v="275"/>
    <n v="-8866"/>
    <n v="0"/>
    <n v="8866"/>
    <n v="0"/>
    <x v="0"/>
    <m/>
    <n v="11950"/>
    <n v="11950"/>
    <s v="3. RKB di Schedule"/>
    <m/>
    <n v="9141"/>
    <n v="0"/>
    <n v="16449.990000000002"/>
    <n v="0"/>
  </r>
  <r>
    <s v="Rajawali"/>
    <s v="Agustus"/>
    <s v="RM-CAE-ICT-SC-0004"/>
    <m/>
    <s v="SEAT PIPE ASSY CAESAR KW1"/>
    <n v="3970"/>
    <n v="1300"/>
    <n v="1000"/>
    <n v="0"/>
    <n v="6270"/>
    <n v="0"/>
    <n v="0"/>
    <n v="635"/>
    <n v="0"/>
    <n v="635"/>
    <n v="-5635"/>
    <s v="1. Devisit"/>
    <n v="411"/>
    <n v="-5224"/>
    <n v="0"/>
    <n v="5224"/>
    <n v="0"/>
    <x v="0"/>
    <m/>
    <n v="6850"/>
    <n v="6850"/>
    <s v="3. RKB di Schedule"/>
    <m/>
    <n v="5635"/>
    <n v="0"/>
    <n v="10550.09"/>
    <n v="0"/>
  </r>
  <r>
    <s v="Rajawali"/>
    <s v="Agustus"/>
    <s v="SF-CAE-ICT-SC-0001"/>
    <m/>
    <s v="BACK PIPE ASSY CAESAR KW1"/>
    <n v="3870"/>
    <n v="1300"/>
    <n v="1000"/>
    <n v="0"/>
    <n v="6170"/>
    <n v="0"/>
    <n v="0"/>
    <n v="0"/>
    <n v="0"/>
    <n v="0"/>
    <n v="-6170"/>
    <s v="1. Devisit"/>
    <n v="0"/>
    <n v="-6170"/>
    <n v="0"/>
    <n v="6170"/>
    <n v="0"/>
    <x v="0"/>
    <m/>
    <n v="6900"/>
    <n v="6900"/>
    <s v="3. RKB di Schedule"/>
    <m/>
    <n v="6170"/>
    <n v="0"/>
    <n v="23812.02"/>
    <n v="146920163.40000001"/>
  </r>
  <r>
    <s v="Rajawali"/>
    <s v="Agustus"/>
    <s v="RM-CAE-ICT-SC-0001"/>
    <m/>
    <s v="RANGKA CAESAR N"/>
    <n v="3938"/>
    <n v="1300"/>
    <n v="1000"/>
    <n v="0"/>
    <n v="6238"/>
    <n v="0"/>
    <n v="0"/>
    <n v="0"/>
    <n v="0"/>
    <n v="0"/>
    <n v="-6238"/>
    <s v="1. Devisit"/>
    <n v="0"/>
    <n v="-6238"/>
    <n v="0"/>
    <n v="6238"/>
    <n v="0"/>
    <x v="0"/>
    <m/>
    <n v="4438"/>
    <n v="4420"/>
    <s v="3. RKB di Schedule"/>
    <m/>
    <n v="6238"/>
    <n v="0"/>
    <n v="122619.4"/>
    <n v="764899817.19999993"/>
  </r>
  <r>
    <s v="Rajawali"/>
    <s v="Agustus"/>
    <s v="SF-CAE-IPC-SC-0175"/>
    <m/>
    <s v="RANGKA CAESAR FP BLACK"/>
    <n v="590"/>
    <n v="144"/>
    <n v="20"/>
    <n v="200"/>
    <n v="954"/>
    <n v="0"/>
    <n v="0"/>
    <n v="100"/>
    <n v="0"/>
    <n v="100"/>
    <n v="-854"/>
    <s v="1. Devisit"/>
    <n v="100"/>
    <n v="-754"/>
    <n v="0"/>
    <n v="754"/>
    <n v="0"/>
    <x v="0"/>
    <m/>
    <n v="1060"/>
    <n v="1060"/>
    <s v="3. RKB di Schedule"/>
    <m/>
    <n v="854"/>
    <n v="0"/>
    <n v="99245.45"/>
    <n v="0"/>
  </r>
  <r>
    <s v="Rajawali"/>
    <s v="Agustus"/>
    <s v="SF-CAE-IPC-SC-0179"/>
    <m/>
    <s v="RANGKA CAESAR FP SILVER"/>
    <n v="183"/>
    <n v="0"/>
    <n v="0"/>
    <n v="0"/>
    <n v="183"/>
    <n v="0"/>
    <n v="0"/>
    <n v="0"/>
    <n v="0"/>
    <n v="0"/>
    <n v="-183"/>
    <s v="1. Devisit"/>
    <n v="0"/>
    <n v="-183"/>
    <n v="0"/>
    <n v="183"/>
    <n v="0"/>
    <x v="0"/>
    <m/>
    <n v="183"/>
    <n v="183"/>
    <s v="3. RKB di Schedule"/>
    <m/>
    <n v="183"/>
    <n v="0"/>
    <n v="89107.48"/>
    <n v="16306668.84"/>
  </r>
  <r>
    <s v="Rajawali"/>
    <s v="Agustus"/>
    <s v="SF-CAE-IPC-SC-0176"/>
    <m/>
    <s v="RANGKA CAESAR FP CREAM"/>
    <n v="70"/>
    <n v="0"/>
    <n v="0"/>
    <n v="0"/>
    <n v="70"/>
    <n v="0"/>
    <n v="0"/>
    <n v="0"/>
    <n v="0"/>
    <n v="0"/>
    <n v="-70"/>
    <s v="1. Devisit"/>
    <n v="0"/>
    <n v="-70"/>
    <n v="0"/>
    <n v="70"/>
    <n v="0"/>
    <x v="0"/>
    <m/>
    <n v="70"/>
    <n v="70"/>
    <s v="3. RKB di Schedule"/>
    <m/>
    <n v="70"/>
    <n v="0"/>
    <n v="96015.46"/>
    <n v="6721082.2000000002"/>
  </r>
  <r>
    <s v="Rajawali"/>
    <s v="Agustus"/>
    <s v="SF-CAE-IPC-SC-0178"/>
    <m/>
    <s v="RANGKA CAESAR FP IVORY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SF-HAN-IPC-SC-0001"/>
    <m/>
    <s v="RANGKA HANAKO FP GOLD"/>
    <n v="150"/>
    <n v="0"/>
    <n v="16"/>
    <n v="178"/>
    <n v="344"/>
    <n v="0"/>
    <n v="0"/>
    <n v="163"/>
    <n v="0"/>
    <n v="163"/>
    <n v="-181"/>
    <s v="1. Devisit"/>
    <n v="30"/>
    <n v="-151"/>
    <n v="0"/>
    <n v="151"/>
    <n v="0"/>
    <x v="0"/>
    <m/>
    <n v="181"/>
    <n v="126"/>
    <s v="3. RKB di Schedule"/>
    <m/>
    <n v="181"/>
    <n v="0"/>
    <n v="9431.98"/>
    <n v="0"/>
  </r>
  <r>
    <s v="Rajawali"/>
    <s v="Agustus"/>
    <s v="SF-HAN-IPC-SC-0002"/>
    <m/>
    <s v="RANGKA HANAKO FP SILVER"/>
    <n v="0"/>
    <n v="0"/>
    <n v="0"/>
    <n v="7"/>
    <n v="7"/>
    <n v="0"/>
    <n v="0"/>
    <n v="2"/>
    <n v="0"/>
    <n v="2"/>
    <n v="-5"/>
    <s v="1. Devisit"/>
    <n v="5"/>
    <n v="0"/>
    <n v="0"/>
    <n v="0"/>
    <n v="0"/>
    <x v="2"/>
    <m/>
    <n v="5"/>
    <n v="5"/>
    <s v="3. RKB di Schedule"/>
    <m/>
    <n v="5"/>
    <n v="0"/>
    <n v="263334.94"/>
    <n v="0"/>
  </r>
  <r>
    <s v="Rajawali"/>
    <s v="Agustus"/>
    <s v="SF-HAN-IPC-SC-0004"/>
    <m/>
    <s v="RANGKA HANAKO FP SILVER + CONNECTIN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SF-HAN-IPC-SC-0003"/>
    <m/>
    <s v="RANGKA HANAKO FP MILKY CREAM"/>
    <n v="26"/>
    <n v="0"/>
    <n v="0"/>
    <n v="0"/>
    <n v="26"/>
    <n v="0"/>
    <n v="0"/>
    <n v="0"/>
    <n v="0"/>
    <n v="0"/>
    <n v="-26"/>
    <s v="1. Devisit"/>
    <n v="0"/>
    <n v="-26"/>
    <n v="0"/>
    <n v="26"/>
    <n v="0"/>
    <x v="0"/>
    <m/>
    <n v="26"/>
    <n v="0"/>
    <s v="3. RKB di Schedule"/>
    <m/>
    <n v="26"/>
    <n v="0"/>
    <n v="98997.07"/>
    <n v="2573923.8200000003"/>
  </r>
  <r>
    <s v="Rajawali"/>
    <s v="Agustus"/>
    <s v="SF-CAL-IPC-SC-0035"/>
    <m/>
    <s v="RANGKA CAL AICO+CAT"/>
    <n v="0"/>
    <n v="0"/>
    <n v="0"/>
    <n v="0"/>
    <n v="0"/>
    <n v="0"/>
    <n v="0"/>
    <n v="30"/>
    <n v="0"/>
    <n v="30"/>
    <n v="30"/>
    <s v="2. Surplus"/>
    <n v="0"/>
    <n v="30"/>
    <n v="0"/>
    <n v="0"/>
    <n v="30"/>
    <x v="1"/>
    <m/>
    <n v="0"/>
    <n v="0"/>
    <s v="5. None"/>
    <m/>
    <n v="0"/>
    <n v="-1"/>
    <n v="7891.01"/>
    <n v="236730.30000000002"/>
  </r>
  <r>
    <s v="Rajawali"/>
    <s v="Agustus"/>
    <s v="SF-DAI-IPC-SC-0025"/>
    <m/>
    <s v="RANGKA DAISHOGUN FP CREAM"/>
    <n v="50"/>
    <n v="155"/>
    <n v="0"/>
    <n v="2"/>
    <n v="207"/>
    <n v="0"/>
    <n v="0"/>
    <n v="38"/>
    <n v="0"/>
    <n v="38"/>
    <n v="-169"/>
    <s v="1. Devisit"/>
    <n v="370"/>
    <n v="201"/>
    <n v="0"/>
    <n v="0"/>
    <n v="201"/>
    <x v="2"/>
    <m/>
    <n v="169"/>
    <n v="0"/>
    <s v="3. RKB di Schedule"/>
    <m/>
    <n v="370"/>
    <n v="1.1893491124260356"/>
    <n v="72042.34"/>
    <n v="14480510.34"/>
  </r>
  <r>
    <s v="Rajawali"/>
    <s v="Agustus"/>
    <s v="SF-DAI-ICT-SC-0003"/>
    <m/>
    <s v="FRAME DAISHOGUN UP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72042.34"/>
    <n v="0"/>
  </r>
  <r>
    <s v="Rajawali"/>
    <s v="Agustus"/>
    <s v="SF-DAI-ICT-SC-0002"/>
    <m/>
    <s v="FRAME DAISHOGUN MUP"/>
    <n v="0"/>
    <n v="0"/>
    <n v="0"/>
    <n v="0"/>
    <n v="0"/>
    <n v="0"/>
    <n v="0"/>
    <n v="20"/>
    <n v="0"/>
    <n v="20"/>
    <n v="20"/>
    <s v="2. Surplus"/>
    <n v="0"/>
    <n v="20"/>
    <n v="0"/>
    <n v="0"/>
    <n v="20"/>
    <x v="1"/>
    <m/>
    <n v="0"/>
    <n v="0"/>
    <s v="5. None"/>
    <m/>
    <n v="0"/>
    <n v="-1"/>
    <n v="71563.149999999994"/>
    <n v="1431263"/>
  </r>
  <r>
    <s v="Rajawali"/>
    <s v="Agustus"/>
    <s v="SF-DAI-ICT-SC-0001"/>
    <m/>
    <s v="FRAME DAISHOGUN LMUP"/>
    <n v="0"/>
    <n v="0"/>
    <n v="0"/>
    <n v="150"/>
    <n v="150"/>
    <n v="0"/>
    <n v="0"/>
    <n v="140"/>
    <n v="0"/>
    <n v="140"/>
    <n v="-10"/>
    <s v="1. Devisit"/>
    <n v="230"/>
    <n v="220"/>
    <n v="0"/>
    <n v="0"/>
    <n v="220"/>
    <x v="2"/>
    <m/>
    <n v="61"/>
    <n v="61"/>
    <s v="3. RKB di Schedule"/>
    <m/>
    <n v="230"/>
    <n v="22"/>
    <n v="79736.320000000007"/>
    <n v="17541990.400000002"/>
  </r>
  <r>
    <s v="Rajawali"/>
    <s v="Agustus"/>
    <s v="SF-DUO-IPC-SC-0009"/>
    <m/>
    <s v="RANGKA SEAT BACK DUO 2 FP BLACK"/>
    <n v="306"/>
    <n v="127"/>
    <n v="50"/>
    <n v="100"/>
    <n v="583"/>
    <n v="0"/>
    <n v="0"/>
    <n v="72"/>
    <n v="0"/>
    <n v="72"/>
    <n v="-511"/>
    <s v="1. Devisit"/>
    <n v="753"/>
    <n v="242"/>
    <n v="0"/>
    <n v="0"/>
    <n v="242"/>
    <x v="2"/>
    <m/>
    <n v="384"/>
    <n v="384"/>
    <s v="3. RKB di Schedule"/>
    <m/>
    <n v="753"/>
    <n v="0.47358121330724068"/>
    <n v="52509.55"/>
    <n v="12707311.100000001"/>
  </r>
  <r>
    <s v="Rajawali"/>
    <s v="Agustus"/>
    <s v="SF-DUO-IPC-SC-0010"/>
    <m/>
    <s v="RANGKA SEAT BACK DUO 3.4 FP BLACK"/>
    <n v="120"/>
    <n v="126"/>
    <n v="50"/>
    <n v="100"/>
    <n v="396"/>
    <n v="0"/>
    <n v="0"/>
    <n v="22"/>
    <n v="0"/>
    <n v="22"/>
    <n v="-374"/>
    <s v="1. Devisit"/>
    <n v="175"/>
    <n v="-199"/>
    <n v="0"/>
    <n v="199"/>
    <n v="0"/>
    <x v="0"/>
    <m/>
    <n v="248"/>
    <n v="248"/>
    <s v="3. RKB di Schedule"/>
    <m/>
    <n v="374"/>
    <n v="0"/>
    <n v="57435.28"/>
    <n v="0"/>
  </r>
  <r>
    <s v="Rajawali"/>
    <s v="Agustus"/>
    <s v="SF-DUO-IPC-SC-0008"/>
    <m/>
    <s v="LEG ASSY DUO 04 FP BLACK"/>
    <n v="70"/>
    <n v="118"/>
    <n v="50"/>
    <n v="100"/>
    <n v="338"/>
    <n v="0"/>
    <n v="0"/>
    <n v="165"/>
    <n v="0"/>
    <n v="165"/>
    <n v="-173"/>
    <s v="1. Devisit"/>
    <n v="16"/>
    <n v="-157"/>
    <n v="0"/>
    <n v="157"/>
    <n v="0"/>
    <x v="0"/>
    <m/>
    <n v="173"/>
    <n v="85"/>
    <s v="3. RKB di Schedule"/>
    <m/>
    <n v="173"/>
    <n v="0"/>
    <n v="55563.08"/>
    <n v="0"/>
  </r>
  <r>
    <s v="Rajawali"/>
    <s v="Agustus"/>
    <s v="SF-ECH-IPC-SC-0011"/>
    <m/>
    <s v="RANGKA ECHOOL CHAIR NO. 2 FP YELLOW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8054.67"/>
    <n v="0"/>
  </r>
  <r>
    <s v="Rajawali"/>
    <s v="Agustus"/>
    <s v="SF-ECH-IPC-SC-0010"/>
    <m/>
    <s v="RANGKA ECHOOL CHAIR NO. 2 FP IVORY"/>
    <n v="12"/>
    <n v="0"/>
    <n v="0"/>
    <n v="33"/>
    <n v="45"/>
    <n v="0"/>
    <n v="0"/>
    <n v="33"/>
    <n v="0"/>
    <n v="33"/>
    <n v="-12"/>
    <s v="1. Devisit"/>
    <n v="0"/>
    <n v="-12"/>
    <n v="0"/>
    <n v="12"/>
    <n v="0"/>
    <x v="0"/>
    <m/>
    <n v="12"/>
    <n v="12"/>
    <s v="3. RKB di Schedule"/>
    <m/>
    <n v="12"/>
    <n v="0"/>
    <n v="58668.63"/>
    <n v="704023.55999999994"/>
  </r>
  <r>
    <s v="Rajawali"/>
    <s v="Agustus"/>
    <s v="SF-ECH-IPC-SC-0012"/>
    <m/>
    <s v="RANGKA ECHOOL CHAIR NO. 3 FP IVORY"/>
    <n v="0"/>
    <n v="4"/>
    <n v="0"/>
    <n v="10"/>
    <n v="14"/>
    <n v="0"/>
    <n v="0"/>
    <n v="26"/>
    <n v="0"/>
    <n v="26"/>
    <n v="12"/>
    <s v="2. Surplus"/>
    <n v="0"/>
    <n v="12"/>
    <n v="0"/>
    <n v="0"/>
    <n v="12"/>
    <x v="1"/>
    <m/>
    <n v="0"/>
    <n v="6"/>
    <s v="5. None"/>
    <m/>
    <n v="0"/>
    <n v="-1"/>
    <n v="62831.77"/>
    <n v="753981.24"/>
  </r>
  <r>
    <s v="Rajawali"/>
    <s v="Agustus"/>
    <s v="SF-ECH-IPC-SC-0013"/>
    <m/>
    <s v="RANGKA ECHOOL CHAIR NO. 4 FP IVORY"/>
    <n v="20"/>
    <n v="0"/>
    <n v="0"/>
    <n v="23"/>
    <n v="43"/>
    <n v="0"/>
    <n v="0"/>
    <n v="50"/>
    <n v="0"/>
    <n v="50"/>
    <n v="7"/>
    <s v="2. Surplus"/>
    <n v="0"/>
    <n v="7"/>
    <n v="0"/>
    <n v="0"/>
    <n v="7"/>
    <x v="1"/>
    <m/>
    <n v="0"/>
    <n v="0"/>
    <s v="5. None"/>
    <m/>
    <n v="0"/>
    <n v="-1"/>
    <n v="65822.64"/>
    <n v="460758.48"/>
  </r>
  <r>
    <s v="Rajawali"/>
    <s v="Agustus"/>
    <s v="SF-ECH-IPC-SC-0014"/>
    <m/>
    <s v="RANGKA ECHOOL CHAIR NO. 5 FP IVORY"/>
    <n v="0"/>
    <n v="160"/>
    <n v="40"/>
    <n v="56"/>
    <n v="256"/>
    <n v="0"/>
    <n v="0"/>
    <n v="60"/>
    <n v="0"/>
    <n v="60"/>
    <n v="-196"/>
    <s v="1. Devisit"/>
    <n v="0"/>
    <n v="-196"/>
    <n v="0"/>
    <n v="196"/>
    <n v="0"/>
    <x v="0"/>
    <m/>
    <n v="196"/>
    <n v="0"/>
    <s v="3. RKB di Schedule"/>
    <m/>
    <n v="196"/>
    <n v="0"/>
    <n v="67632.47"/>
    <n v="13255964.120000001"/>
  </r>
  <r>
    <s v="Rajawali"/>
    <s v="Agustus"/>
    <s v="SF-ECH-IPC-SC-0015"/>
    <m/>
    <s v="RANGKA ECHOOL CHAIR NO. 6 FP IVORY"/>
    <n v="0"/>
    <n v="0"/>
    <n v="0"/>
    <n v="0"/>
    <n v="0"/>
    <n v="0"/>
    <n v="0"/>
    <n v="360"/>
    <n v="0"/>
    <n v="360"/>
    <n v="360"/>
    <s v="2. Surplus"/>
    <n v="1"/>
    <n v="361"/>
    <n v="0"/>
    <n v="0"/>
    <n v="361"/>
    <x v="1"/>
    <m/>
    <n v="0"/>
    <n v="0"/>
    <s v="5. None"/>
    <m/>
    <n v="1"/>
    <n v="-0.99722222222222223"/>
    <n v="74994.17"/>
    <n v="27072895.370000001"/>
  </r>
  <r>
    <s v="Rajawali"/>
    <s v="Agustus"/>
    <s v="SF-ECH-IPC-SC-0016"/>
    <m/>
    <s v="RANGKA ASSY ECHOOL DESK 2 FP IVORY"/>
    <n v="0"/>
    <n v="0"/>
    <n v="0"/>
    <n v="25"/>
    <n v="25"/>
    <n v="0"/>
    <n v="0"/>
    <n v="150"/>
    <n v="0"/>
    <n v="150"/>
    <n v="125"/>
    <s v="2. Surplus"/>
    <n v="5"/>
    <n v="130"/>
    <n v="0"/>
    <n v="0"/>
    <n v="130"/>
    <x v="1"/>
    <m/>
    <n v="0"/>
    <n v="0"/>
    <s v="5. None"/>
    <m/>
    <n v="5"/>
    <n v="-0.96"/>
    <n v="53123.11"/>
    <n v="6906004.2999999998"/>
  </r>
  <r>
    <s v="Rajawali"/>
    <s v="Agustus"/>
    <s v="SF-ECH-IPC-SC-0006"/>
    <m/>
    <s v="RANGKA ASSY ECHOOL. DESK 3 FP IVORY"/>
    <n v="186"/>
    <n v="0"/>
    <n v="0"/>
    <n v="10"/>
    <n v="196"/>
    <n v="0"/>
    <n v="0"/>
    <n v="190"/>
    <n v="0"/>
    <n v="190"/>
    <n v="-6"/>
    <s v="1. Devisit"/>
    <n v="0"/>
    <n v="-6"/>
    <n v="0"/>
    <n v="6"/>
    <n v="0"/>
    <x v="0"/>
    <m/>
    <n v="6"/>
    <n v="0"/>
    <s v="3. RKB di Schedule"/>
    <m/>
    <n v="6"/>
    <n v="0"/>
    <n v="36506.160000000003"/>
    <n v="219036.96000000002"/>
  </r>
  <r>
    <s v="Rajawali"/>
    <s v="Agustus"/>
    <s v="SF-ECH-IPC-SC-0007"/>
    <m/>
    <s v="RANGKA ASSY ECHOOL. DESK 4 FP IVORY"/>
    <n v="20"/>
    <n v="4"/>
    <n v="0"/>
    <n v="8"/>
    <n v="32"/>
    <n v="0"/>
    <n v="0"/>
    <n v="8"/>
    <n v="0"/>
    <n v="8"/>
    <n v="-24"/>
    <s v="1. Devisit"/>
    <n v="0"/>
    <n v="-24"/>
    <n v="0"/>
    <n v="24"/>
    <n v="0"/>
    <x v="0"/>
    <m/>
    <n v="24"/>
    <n v="20"/>
    <s v="3. RKB di Schedule"/>
    <m/>
    <n v="24"/>
    <n v="0"/>
    <n v="59090.14"/>
    <n v="1418163.3599999999"/>
  </r>
  <r>
    <s v="Rajawali"/>
    <s v="Agustus"/>
    <s v="SF-ECH-IPC-SC-0008"/>
    <m/>
    <s v="RANGKA ASSY ECHOOL. DESK 5 FP IVORY"/>
    <n v="40"/>
    <n v="68"/>
    <n v="0"/>
    <n v="0"/>
    <n v="108"/>
    <n v="0"/>
    <n v="0"/>
    <n v="87"/>
    <n v="0"/>
    <n v="87"/>
    <n v="-21"/>
    <s v="1. Devisit"/>
    <n v="10"/>
    <n v="-11"/>
    <n v="0"/>
    <n v="21"/>
    <n v="10"/>
    <x v="5"/>
    <n v="0.90909090909090906"/>
    <n v="21"/>
    <n v="0"/>
    <s v="3. RKB di Schedule"/>
    <m/>
    <n v="31"/>
    <n v="9.0909090909090912E-2"/>
    <n v="39364.980000000003"/>
    <n v="393649.80000000005"/>
  </r>
  <r>
    <s v="Rajawali"/>
    <s v="Agustus"/>
    <s v="SF-ECH-IPC-SC-0009"/>
    <m/>
    <s v="RANGKA ASSY ECHOOL. DESK 6 FP IVORY"/>
    <n v="100"/>
    <n v="96"/>
    <n v="40"/>
    <n v="0"/>
    <n v="236"/>
    <n v="0"/>
    <n v="0"/>
    <n v="100"/>
    <n v="0"/>
    <n v="100"/>
    <n v="-136"/>
    <s v="1. Devisit"/>
    <n v="50"/>
    <n v="-86"/>
    <n v="0"/>
    <n v="86"/>
    <n v="0"/>
    <x v="0"/>
    <m/>
    <n v="136"/>
    <n v="86"/>
    <s v="3. RKB di Schedule"/>
    <m/>
    <n v="136"/>
    <n v="0"/>
    <n v="48680.84"/>
    <n v="0"/>
  </r>
  <r>
    <s v="Rajawali"/>
    <s v="Agustus"/>
    <s v="SF-ECH-IPC-SC-0001"/>
    <m/>
    <s v="RANGKA ASSY ECHOOL DESK 2 PLUS FP IVORY"/>
    <n v="9"/>
    <n v="0"/>
    <n v="0"/>
    <n v="0"/>
    <n v="9"/>
    <n v="0"/>
    <n v="0"/>
    <n v="24"/>
    <n v="0"/>
    <n v="24"/>
    <n v="15"/>
    <s v="2. Surplus"/>
    <n v="0"/>
    <n v="15"/>
    <n v="0"/>
    <n v="0"/>
    <n v="15"/>
    <x v="1"/>
    <m/>
    <n v="0"/>
    <n v="0"/>
    <s v="5. None"/>
    <m/>
    <n v="0"/>
    <n v="-1"/>
    <n v="29329.46"/>
    <n v="439941.89999999997"/>
  </r>
  <r>
    <s v="Rajawali"/>
    <s v="Agustus"/>
    <s v="SF-ECH-IPC-SC-0002"/>
    <m/>
    <s v="RANGKA ASSY ECHOOL DESK 3 PLUS FP IVORY"/>
    <n v="0"/>
    <n v="4"/>
    <n v="0"/>
    <n v="0"/>
    <n v="4"/>
    <n v="0"/>
    <n v="0"/>
    <n v="10"/>
    <n v="0"/>
    <n v="10"/>
    <n v="6"/>
    <s v="2. Surplus"/>
    <n v="0"/>
    <n v="6"/>
    <n v="0"/>
    <n v="0"/>
    <n v="6"/>
    <x v="1"/>
    <m/>
    <n v="0"/>
    <n v="0"/>
    <s v="5. None"/>
    <m/>
    <n v="0"/>
    <n v="-1"/>
    <n v="51878.09"/>
    <n v="311268.53999999998"/>
  </r>
  <r>
    <s v="Rajawali"/>
    <s v="Agustus"/>
    <s v="SF-ECH-IPC-SC-0003"/>
    <m/>
    <s v="RANGKA ASSY ECHOOL DESK 4 PLUS FP IVORY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6851.040000000001"/>
    <n v="0"/>
  </r>
  <r>
    <s v="Rajawali"/>
    <s v="Agustus"/>
    <s v="SF-ECH-IPC-SC-0004"/>
    <m/>
    <s v="RANGKA ASSY ECHOOL DESK 5 PLUS FP IVORY"/>
    <n v="0"/>
    <n v="0"/>
    <n v="0"/>
    <n v="0"/>
    <n v="0"/>
    <n v="0"/>
    <n v="0"/>
    <n v="112"/>
    <n v="0"/>
    <n v="112"/>
    <n v="112"/>
    <s v="2. Surplus"/>
    <n v="0"/>
    <n v="112"/>
    <n v="0"/>
    <n v="0"/>
    <n v="112"/>
    <x v="1"/>
    <m/>
    <n v="0"/>
    <n v="0"/>
    <s v="5. None"/>
    <m/>
    <n v="0"/>
    <n v="-1"/>
    <n v="13724.39"/>
    <n v="1537131.68"/>
  </r>
  <r>
    <s v="Rajawali"/>
    <s v="Agustus"/>
    <s v="SF-ECH-IPC-SC-0005"/>
    <m/>
    <s v="RANGKA ASSY ECHOOL DESK 6 PLUS FP IVORY"/>
    <n v="0"/>
    <n v="75"/>
    <n v="0"/>
    <n v="192"/>
    <n v="267"/>
    <n v="0"/>
    <n v="0"/>
    <n v="112"/>
    <n v="0"/>
    <n v="112"/>
    <n v="-155"/>
    <s v="1. Devisit"/>
    <n v="80"/>
    <n v="-75"/>
    <n v="0"/>
    <n v="75"/>
    <n v="0"/>
    <x v="0"/>
    <m/>
    <n v="155"/>
    <n v="0"/>
    <s v="3. RKB di Schedule"/>
    <m/>
    <n v="155"/>
    <n v="0"/>
    <n v="73274.02"/>
    <n v="0"/>
  </r>
  <r>
    <s v="Rajawali"/>
    <s v="Agustus"/>
    <s v="SF-FLO-ICT-SC-0003"/>
    <m/>
    <s v="FRAME ASSY FLORA NC KW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5578.8"/>
    <n v="0"/>
  </r>
  <r>
    <s v="Rajawali"/>
    <s v="Agustus"/>
    <s v="RM-ET1-ICT-SC-0003"/>
    <m/>
    <s v="BUBUT CENTER PIPE ET"/>
    <n v="0"/>
    <n v="0"/>
    <n v="0"/>
    <n v="1"/>
    <n v="1"/>
    <n v="0"/>
    <n v="0"/>
    <n v="0"/>
    <n v="0"/>
    <n v="0"/>
    <n v="-1"/>
    <s v="1. Devisit"/>
    <n v="14"/>
    <n v="13"/>
    <n v="0"/>
    <n v="0"/>
    <n v="13"/>
    <x v="2"/>
    <m/>
    <n v="1"/>
    <n v="0"/>
    <s v="3. RKB di Schedule"/>
    <m/>
    <n v="14"/>
    <n v="13"/>
    <n v="6378.59"/>
    <n v="82921.67"/>
  </r>
  <r>
    <s v="Rajawali"/>
    <s v="Agustus"/>
    <s v="RM-850-ICT-SC-0018"/>
    <m/>
    <s v="BUBUT PIN CASTER NA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38"/>
    <n v="0"/>
  </r>
  <r>
    <s v="Rajawali"/>
    <s v="Agustus"/>
    <s v="RM-NSB-ICT-SC-0199"/>
    <m/>
    <s v="BUBUT PIN CASTER TB-002"/>
    <n v="4"/>
    <n v="0"/>
    <n v="0"/>
    <n v="4"/>
    <n v="8"/>
    <n v="0"/>
    <n v="0"/>
    <n v="0"/>
    <n v="0"/>
    <n v="0"/>
    <n v="-8"/>
    <s v="1. Devisit"/>
    <n v="358"/>
    <n v="350"/>
    <n v="0"/>
    <n v="0"/>
    <n v="350"/>
    <x v="2"/>
    <m/>
    <n v="8"/>
    <n v="0"/>
    <s v="3. RKB di Schedule"/>
    <m/>
    <n v="358"/>
    <n v="43.75"/>
    <n v="1838"/>
    <n v="643300"/>
  </r>
  <r>
    <s v="Rajawali"/>
    <s v="Agustus"/>
    <s v="SF-UNI-IPC-SC-0001"/>
    <m/>
    <s v="JOINT SUPPORT KUMMON DESK FP IVORY"/>
    <n v="400"/>
    <n v="0"/>
    <n v="50"/>
    <n v="0"/>
    <n v="450"/>
    <n v="0"/>
    <n v="0"/>
    <n v="0"/>
    <n v="0"/>
    <n v="0"/>
    <n v="-450"/>
    <s v="1. Devisit"/>
    <n v="0"/>
    <n v="-450"/>
    <n v="0"/>
    <n v="450"/>
    <n v="0"/>
    <x v="0"/>
    <m/>
    <n v="450"/>
    <n v="0"/>
    <s v="3. RKB di Schedule"/>
    <m/>
    <n v="450"/>
    <n v="0"/>
    <n v="233.89"/>
    <n v="105250.5"/>
  </r>
  <r>
    <s v="Rajawali"/>
    <s v="Agustus"/>
    <s v="RM-RIB-ICT-SC-0001"/>
    <m/>
    <s v="RING PIPE RIBBON ( KUMON )"/>
    <n v="400"/>
    <n v="0"/>
    <n v="0"/>
    <n v="0"/>
    <n v="400"/>
    <n v="40"/>
    <n v="0"/>
    <n v="0"/>
    <n v="0"/>
    <n v="40"/>
    <n v="-360"/>
    <s v="1. Devisit"/>
    <n v="0"/>
    <n v="-360"/>
    <n v="0"/>
    <n v="360"/>
    <n v="0"/>
    <x v="0"/>
    <m/>
    <n v="360"/>
    <n v="360"/>
    <s v="3. RKB di Schedule"/>
    <m/>
    <n v="360"/>
    <n v="0"/>
    <n v="16161.07"/>
    <n v="5817985.2000000002"/>
  </r>
  <r>
    <s v="Rajawali"/>
    <s v="Agustus"/>
    <s v="RM-RIB-ICT-SC-0002"/>
    <m/>
    <s v="RING PIPE RIBBON HIGH"/>
    <n v="0"/>
    <n v="0"/>
    <n v="0"/>
    <n v="0"/>
    <n v="0"/>
    <n v="4"/>
    <n v="0"/>
    <n v="0"/>
    <n v="0"/>
    <n v="4"/>
    <n v="4"/>
    <s v="2. Surplus"/>
    <n v="0"/>
    <n v="4"/>
    <n v="0"/>
    <n v="0"/>
    <n v="4"/>
    <x v="1"/>
    <m/>
    <n v="0"/>
    <n v="0"/>
    <s v="5. None"/>
    <m/>
    <n v="0"/>
    <n v="-1"/>
    <n v="3949.81"/>
    <n v="15799.24"/>
  </r>
  <r>
    <s v="Rajawali"/>
    <s v="Agustus"/>
    <s v="RM-KAW-ICT-SC-0005"/>
    <m/>
    <s v="HINGE COMPL-1 WB-35 KW0"/>
    <n v="6272"/>
    <n v="0"/>
    <n v="1000"/>
    <n v="6480"/>
    <n v="13752"/>
    <n v="300"/>
    <n v="0"/>
    <n v="2105"/>
    <n v="597"/>
    <n v="3002"/>
    <n v="-10750"/>
    <s v="1. Devisit"/>
    <n v="17107"/>
    <n v="6357"/>
    <n v="0"/>
    <n v="0"/>
    <n v="6357"/>
    <x v="2"/>
    <m/>
    <n v="10750"/>
    <n v="8125"/>
    <s v="3. RKB di Schedule"/>
    <m/>
    <n v="17107"/>
    <n v="0.59134883720930231"/>
    <n v="10146.290000000001"/>
    <n v="64499965.530000009"/>
  </r>
  <r>
    <s v="Rajawali"/>
    <s v="Agustus"/>
    <s v="RM-KAW-ICT-SC-0006"/>
    <m/>
    <s v="HINGE COMPL-2 WB-35 KW0"/>
    <n v="6272"/>
    <n v="0"/>
    <n v="1000"/>
    <n v="6480"/>
    <n v="13752"/>
    <n v="850"/>
    <n v="0"/>
    <n v="171"/>
    <n v="597"/>
    <n v="1618"/>
    <n v="-12134"/>
    <s v="1. Devisit"/>
    <n v="14318"/>
    <n v="2184"/>
    <n v="0"/>
    <n v="0"/>
    <n v="2184"/>
    <x v="2"/>
    <m/>
    <n v="12134"/>
    <n v="7262"/>
    <s v="3. RKB di Schedule"/>
    <m/>
    <n v="14318"/>
    <n v="0.17999011043349267"/>
    <n v="7596.27"/>
    <n v="16590253.680000002"/>
  </r>
  <r>
    <s v="Rajawali"/>
    <s v="Agustus"/>
    <s v="RM-ROL-ICT-SC-0001"/>
    <m/>
    <s v="CENTER BRACKET - L COMPLE ROLAND KW0"/>
    <n v="3136"/>
    <n v="0"/>
    <n v="500"/>
    <n v="3240"/>
    <n v="6876"/>
    <n v="200"/>
    <n v="0"/>
    <n v="1093"/>
    <n v="400"/>
    <n v="1693"/>
    <n v="-5183"/>
    <s v="1. Devisit"/>
    <n v="9019"/>
    <n v="3836"/>
    <n v="0"/>
    <n v="0"/>
    <n v="3836"/>
    <x v="2"/>
    <m/>
    <n v="5183"/>
    <n v="4196"/>
    <s v="3. RKB di Schedule"/>
    <m/>
    <n v="9019"/>
    <n v="0.74011190430252749"/>
    <n v="11770.98"/>
    <n v="45153479.280000001"/>
  </r>
  <r>
    <s v="Rajawali"/>
    <s v="Agustus"/>
    <s v="RM-ROL-ICT-SC-0002"/>
    <m/>
    <s v="CENTER BRACKET - R COMPLE ROLAND KW0"/>
    <n v="3136"/>
    <n v="0"/>
    <n v="500"/>
    <n v="3240"/>
    <n v="6876"/>
    <n v="200"/>
    <n v="0"/>
    <n v="1407"/>
    <n v="400"/>
    <n v="2007"/>
    <n v="-4869"/>
    <s v="1. Devisit"/>
    <n v="9472"/>
    <n v="4603"/>
    <n v="0"/>
    <n v="0"/>
    <n v="4603"/>
    <x v="2"/>
    <m/>
    <n v="4869"/>
    <n v="4189"/>
    <s v="3. RKB di Schedule"/>
    <m/>
    <n v="9472"/>
    <n v="0.94536865886218935"/>
    <n v="12575.13"/>
    <n v="57883323.389999993"/>
  </r>
  <r>
    <s v="Rajawali"/>
    <s v="Agustus"/>
    <s v="RM-COF-IPC-SC-0008"/>
    <m/>
    <s v="TABLE TOP T-60 PL ASSY FP"/>
    <n v="65"/>
    <n v="0"/>
    <n v="0"/>
    <n v="2"/>
    <n v="67"/>
    <n v="0"/>
    <n v="0"/>
    <n v="0"/>
    <n v="0"/>
    <n v="0"/>
    <n v="-67"/>
    <s v="1. Devisit"/>
    <n v="0"/>
    <n v="-67"/>
    <n v="0"/>
    <n v="67"/>
    <n v="0"/>
    <x v="0"/>
    <m/>
    <n v="67"/>
    <n v="0"/>
    <s v="3. RKB di Schedule"/>
    <m/>
    <n v="67"/>
    <n v="0"/>
    <n v="129886.32"/>
    <n v="8702383.4400000013"/>
  </r>
  <r>
    <s v="Rajawali"/>
    <s v="Agustus"/>
    <s v="SF-FTC-ICT-SC-0001"/>
    <m/>
    <s v="FRAME COMPLE FT 6012 + CAT"/>
    <n v="100"/>
    <n v="0"/>
    <n v="50"/>
    <n v="100"/>
    <n v="250"/>
    <n v="0"/>
    <n v="0"/>
    <n v="180"/>
    <n v="0"/>
    <n v="180"/>
    <n v="-70"/>
    <s v="1. Devisit"/>
    <n v="250"/>
    <n v="180"/>
    <n v="0"/>
    <n v="0"/>
    <n v="180"/>
    <x v="2"/>
    <m/>
    <n v="70"/>
    <n v="0"/>
    <s v="3. RKB di Schedule"/>
    <m/>
    <n v="250"/>
    <n v="2.5714285714285716"/>
    <n v="23316.59"/>
    <n v="4196986.2"/>
  </r>
  <r>
    <s v="Rajawali"/>
    <s v="Agustus"/>
    <s v="SF-FTC-ICT-SC-0002"/>
    <m/>
    <s v="FRAME COMPLE FT 6018 + CAT"/>
    <n v="0"/>
    <n v="170"/>
    <n v="50"/>
    <n v="100"/>
    <n v="320"/>
    <n v="0"/>
    <n v="0"/>
    <n v="72"/>
    <n v="0"/>
    <n v="72"/>
    <n v="-248"/>
    <s v="1. Devisit"/>
    <n v="50"/>
    <n v="-198"/>
    <n v="0"/>
    <n v="198"/>
    <n v="0"/>
    <x v="0"/>
    <m/>
    <n v="248"/>
    <n v="172"/>
    <s v="3. RKB di Schedule"/>
    <m/>
    <n v="248"/>
    <n v="0"/>
    <n v="31962.15"/>
    <n v="0"/>
  </r>
  <r>
    <s v="Rajawali"/>
    <s v="Agustus"/>
    <s v="SF-KOG-IPC-SC-0003"/>
    <m/>
    <s v="PALANG 02 KOGU CHAIR FP"/>
    <n v="0"/>
    <n v="12"/>
    <n v="0"/>
    <n v="0"/>
    <n v="12"/>
    <n v="0"/>
    <n v="0"/>
    <n v="18"/>
    <n v="0"/>
    <n v="18"/>
    <n v="6"/>
    <s v="2. Surplus"/>
    <n v="0"/>
    <n v="6"/>
    <n v="0"/>
    <n v="0"/>
    <n v="6"/>
    <x v="1"/>
    <m/>
    <n v="0"/>
    <n v="0"/>
    <s v="5. None"/>
    <m/>
    <n v="0"/>
    <n v="-1"/>
    <n v="34250.089999999997"/>
    <n v="205500.53999999998"/>
  </r>
  <r>
    <s v="Rajawali"/>
    <s v="Agustus"/>
    <s v="SF-KOG-IPC-SC-0004"/>
    <m/>
    <s v="PALANG 03 KOGU CHAIR FP"/>
    <n v="11"/>
    <n v="0"/>
    <n v="0"/>
    <n v="32"/>
    <n v="43"/>
    <n v="0"/>
    <n v="0"/>
    <n v="92"/>
    <n v="0"/>
    <n v="92"/>
    <n v="49"/>
    <s v="2. Surplus"/>
    <n v="17"/>
    <n v="66"/>
    <n v="0"/>
    <n v="0"/>
    <n v="66"/>
    <x v="1"/>
    <m/>
    <n v="0"/>
    <n v="0"/>
    <s v="5. None"/>
    <m/>
    <n v="17"/>
    <n v="-0.65306122448979587"/>
    <n v="75964.77"/>
    <n v="5013674.82"/>
  </r>
  <r>
    <s v="Rajawali"/>
    <s v="Agustus"/>
    <s v="SF-KOG-IPC-SC-0005"/>
    <m/>
    <s v="PALANG 04 KOGU CHAIR FP"/>
    <n v="0"/>
    <n v="82"/>
    <n v="20"/>
    <n v="50"/>
    <n v="152"/>
    <n v="0"/>
    <n v="0"/>
    <n v="50"/>
    <n v="0"/>
    <n v="50"/>
    <n v="-102"/>
    <s v="1. Devisit"/>
    <n v="15"/>
    <n v="-87"/>
    <n v="0"/>
    <n v="87"/>
    <n v="0"/>
    <x v="0"/>
    <m/>
    <n v="102"/>
    <n v="10"/>
    <s v="3. RKB di Schedule"/>
    <m/>
    <n v="102"/>
    <n v="0"/>
    <n v="118416.21"/>
    <n v="0"/>
  </r>
  <r>
    <s v="Rajawali"/>
    <s v="Agustus"/>
    <s v="RM-KTG-ICT-SC-0004"/>
    <m/>
    <s v="MAIN LEG PIPE KT 02 (3 SEAT) KB 0"/>
    <n v="65.75"/>
    <n v="0"/>
    <n v="4"/>
    <n v="0"/>
    <n v="69.75"/>
    <n v="0"/>
    <n v="0"/>
    <n v="0"/>
    <n v="0"/>
    <n v="0"/>
    <n v="-69.75"/>
    <s v="1. Devisit"/>
    <n v="20"/>
    <n v="-49.75"/>
    <n v="0"/>
    <n v="49.75"/>
    <n v="0"/>
    <x v="0"/>
    <m/>
    <n v="70"/>
    <n v="19"/>
    <s v="3. RKB di Schedule"/>
    <m/>
    <n v="69.75"/>
    <n v="0"/>
    <n v="69282"/>
    <n v="0"/>
  </r>
  <r>
    <s v="Rajawali"/>
    <s v="Agustus"/>
    <s v="RM-KTG-ICT-SC-0005"/>
    <m/>
    <s v="MAIN LEG PIPE KT 02 (4 SEAT) KB 0"/>
    <n v="30"/>
    <n v="24"/>
    <n v="5"/>
    <n v="12"/>
    <n v="71"/>
    <n v="0"/>
    <n v="0"/>
    <n v="12"/>
    <n v="0"/>
    <n v="12"/>
    <n v="-59"/>
    <s v="1. Devisit"/>
    <n v="0"/>
    <n v="-59"/>
    <n v="0"/>
    <n v="59"/>
    <n v="0"/>
    <x v="0"/>
    <m/>
    <n v="35"/>
    <n v="34"/>
    <s v="3. RKB di Schedule"/>
    <m/>
    <n v="59"/>
    <n v="0"/>
    <n v="83324.31"/>
    <n v="4916134.29"/>
  </r>
  <r>
    <s v="Rajawali"/>
    <s v="Agustus"/>
    <s v="SF-KTG-IPC-SC-0001"/>
    <m/>
    <s v="MAIN LEG PIPE KT 02 FP GREY"/>
    <n v="30"/>
    <n v="0"/>
    <n v="0"/>
    <n v="0"/>
    <n v="30"/>
    <n v="0"/>
    <n v="0"/>
    <n v="0"/>
    <n v="0"/>
    <n v="0"/>
    <n v="-30"/>
    <s v="1. Devisit"/>
    <n v="0"/>
    <n v="-30"/>
    <n v="0"/>
    <n v="30"/>
    <n v="0"/>
    <x v="0"/>
    <m/>
    <n v="30"/>
    <n v="29"/>
    <s v="3. RKB di Schedule"/>
    <m/>
    <n v="30"/>
    <n v="0"/>
    <n v="0"/>
    <n v="0"/>
  </r>
  <r>
    <s v="Rajawali"/>
    <s v="Agustus"/>
    <s v="SF-HOB-IPC-SC-0001"/>
    <m/>
    <s v="PENGECATAN COFFEE TABLE GREY TEXTUR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772896.1"/>
    <n v="0"/>
  </r>
  <r>
    <s v="Rajawali"/>
    <s v="Agustus"/>
    <s v="SF-KOG-IPC-SC-0007"/>
    <m/>
    <s v="ARM REST KOGU CHAIR FP"/>
    <n v="132"/>
    <n v="175"/>
    <n v="50"/>
    <n v="134"/>
    <n v="491"/>
    <n v="0"/>
    <n v="0"/>
    <n v="150"/>
    <n v="0"/>
    <n v="150"/>
    <n v="-341"/>
    <s v="1. Devisit"/>
    <n v="0"/>
    <n v="-341"/>
    <n v="0"/>
    <n v="341"/>
    <n v="0"/>
    <x v="0"/>
    <m/>
    <n v="231"/>
    <n v="80"/>
    <s v="3. RKB di Schedule"/>
    <m/>
    <n v="341"/>
    <n v="0"/>
    <n v="151234.43"/>
    <n v="51570940.629999995"/>
  </r>
  <r>
    <s v="Rajawali"/>
    <s v="Agustus"/>
    <s v="SF-KOG-IPC-SC-0006"/>
    <m/>
    <s v="LEG FRAME KOGU CHAIR FP"/>
    <n v="22"/>
    <n v="175"/>
    <n v="50"/>
    <n v="134"/>
    <n v="381"/>
    <n v="0"/>
    <n v="0"/>
    <n v="167"/>
    <n v="0"/>
    <n v="167"/>
    <n v="-214"/>
    <s v="1. Devisit"/>
    <n v="59"/>
    <n v="-155"/>
    <n v="0"/>
    <n v="155"/>
    <n v="0"/>
    <x v="0"/>
    <m/>
    <n v="214"/>
    <n v="139"/>
    <s v="3. RKB di Schedule"/>
    <m/>
    <n v="214"/>
    <n v="0"/>
    <n v="298550"/>
    <n v="0"/>
  </r>
  <r>
    <s v="Rajawali"/>
    <s v="Agustus"/>
    <s v="SF-ATC-ICT-SC-0002"/>
    <m/>
    <s v="BASE PLATE ATC"/>
    <n v="0"/>
    <n v="0"/>
    <n v="0"/>
    <n v="0"/>
    <n v="0"/>
    <n v="143"/>
    <n v="0"/>
    <n v="0"/>
    <n v="0"/>
    <n v="143"/>
    <n v="143"/>
    <s v="2. Surplus"/>
    <n v="0"/>
    <n v="143"/>
    <n v="0"/>
    <n v="0"/>
    <n v="143"/>
    <x v="1"/>
    <m/>
    <n v="0"/>
    <n v="0"/>
    <s v="5. None"/>
    <m/>
    <n v="0"/>
    <n v="-1"/>
    <n v="1588"/>
    <n v="227084"/>
  </r>
  <r>
    <s v="Rajawali"/>
    <s v="Agustus"/>
    <s v="RM-850-INL-SC-0027"/>
    <m/>
    <s v="JAHITAN SEAT COVER NCRN O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659"/>
    <n v="0"/>
  </r>
  <r>
    <s v="Rajawali"/>
    <s v="Agustus"/>
    <s v="RM-SAN-INL-SC-0013"/>
    <m/>
    <s v="JAHITAN SEAT COVER CM 350 O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2123.81"/>
    <n v="0"/>
  </r>
  <r>
    <s v="Rajawali"/>
    <s v="Agustus"/>
    <s v="RM-SAN-INL-SC-0014"/>
    <m/>
    <s v="JAHITAN SEAT COVER CM 350 O3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655"/>
    <n v="0"/>
  </r>
  <r>
    <s v="Rajawali"/>
    <s v="Agustus"/>
    <s v="RM-SAN-INL-SC-0015"/>
    <m/>
    <s v="JAHITAN SEAT COVER CM 350 O6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2096.64"/>
    <n v="0"/>
  </r>
  <r>
    <s v="Rajawali"/>
    <s v="Agustus"/>
    <s v="RM-SAN-INL-SC-0016"/>
    <m/>
    <s v="JAHITAN SEAT COVER CM 350 O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3930"/>
    <n v="0"/>
  </r>
  <r>
    <s v="Rajawali"/>
    <s v="Agustus"/>
    <s v="RM-OLI-ICT-SC-0002"/>
    <m/>
    <s v="BUSH KT OLIVE"/>
    <n v="704.5"/>
    <n v="144"/>
    <n v="100"/>
    <n v="72"/>
    <n v="1020.5"/>
    <n v="0"/>
    <n v="0"/>
    <n v="300"/>
    <n v="0"/>
    <n v="300"/>
    <n v="-720.5"/>
    <s v="1. Devisit"/>
    <n v="925"/>
    <n v="204.5"/>
    <n v="0"/>
    <n v="0"/>
    <n v="204.5"/>
    <x v="2"/>
    <m/>
    <n v="721"/>
    <n v="0"/>
    <s v="3. RKB di Schedule"/>
    <m/>
    <n v="925"/>
    <n v="0.28383067314365024"/>
    <n v="256486"/>
    <n v="52451387"/>
  </r>
  <r>
    <s v="Rajawali"/>
    <s v="Agustus"/>
    <s v="SF-SHO-ICT-SC-0008"/>
    <m/>
    <s v="BOR PIPA 40/20 X 1.2 X 1041"/>
    <n v="296"/>
    <n v="196"/>
    <n v="30"/>
    <n v="8"/>
    <n v="530"/>
    <n v="135"/>
    <n v="0"/>
    <n v="0"/>
    <n v="0"/>
    <n v="135"/>
    <n v="-395"/>
    <s v="1. Devisit"/>
    <n v="0"/>
    <n v="-395"/>
    <n v="0"/>
    <n v="395"/>
    <n v="0"/>
    <x v="0"/>
    <m/>
    <n v="395"/>
    <n v="252"/>
    <s v="3. RKB di Schedule"/>
    <m/>
    <n v="395"/>
    <n v="0"/>
    <n v="21949.45"/>
    <n v="8670032.75"/>
  </r>
  <r>
    <s v="Rajawali"/>
    <s v="Agustus"/>
    <s v="SF-SHO-ICT-SC-0018"/>
    <m/>
    <s v="BOR PIPA 40/20 X 1.2 X 541"/>
    <n v="296"/>
    <n v="196"/>
    <n v="30"/>
    <n v="0"/>
    <n v="522"/>
    <n v="108"/>
    <n v="0"/>
    <n v="0"/>
    <n v="0"/>
    <n v="108"/>
    <n v="-414"/>
    <s v="1. Devisit"/>
    <n v="0"/>
    <n v="-414"/>
    <n v="0"/>
    <n v="414"/>
    <n v="0"/>
    <x v="0"/>
    <m/>
    <n v="414"/>
    <n v="304"/>
    <s v="3. RKB di Schedule"/>
    <m/>
    <n v="414"/>
    <n v="0"/>
    <n v="10172"/>
    <n v="4211208"/>
  </r>
  <r>
    <s v="Rajawali"/>
    <s v="Agustus"/>
    <s v="SF-SHO-ICT-SC-0009"/>
    <m/>
    <s v="BOR PIPA 40/20 X 1.2 X 1261"/>
    <n v="20"/>
    <n v="0"/>
    <n v="0"/>
    <n v="0"/>
    <n v="20"/>
    <n v="454"/>
    <n v="0"/>
    <n v="0"/>
    <n v="0"/>
    <n v="454"/>
    <n v="434"/>
    <s v="2. Surplus"/>
    <n v="0"/>
    <n v="434"/>
    <n v="0"/>
    <n v="0"/>
    <n v="434"/>
    <x v="1"/>
    <m/>
    <n v="0"/>
    <n v="0"/>
    <s v="5. None"/>
    <m/>
    <n v="0"/>
    <n v="-1"/>
    <n v="20551.84"/>
    <n v="8919498.5600000005"/>
  </r>
  <r>
    <s v="Rajawali"/>
    <s v="Agustus"/>
    <s v="SF-SHO-ICT-SC-0005"/>
    <m/>
    <s v="BOR PIPA 20/40 X 1.2 X 900"/>
    <n v="40"/>
    <n v="0"/>
    <n v="0"/>
    <n v="8"/>
    <n v="48"/>
    <n v="52"/>
    <n v="0"/>
    <n v="0"/>
    <n v="0"/>
    <n v="52"/>
    <n v="4"/>
    <s v="2. Surplus"/>
    <n v="0"/>
    <n v="4"/>
    <n v="0"/>
    <n v="0"/>
    <n v="4"/>
    <x v="1"/>
    <m/>
    <n v="0"/>
    <n v="0"/>
    <s v="5. None"/>
    <m/>
    <n v="0"/>
    <n v="-1"/>
    <n v="15044.18"/>
    <n v="60176.72"/>
  </r>
  <r>
    <s v="Rajawali"/>
    <s v="Agustus"/>
    <s v="SF-SHO-ICT-SC-0011"/>
    <m/>
    <s v="BOR PIPA 40/20 X 1.2 X 163 R"/>
    <n v="20"/>
    <n v="0"/>
    <n v="0"/>
    <n v="0"/>
    <n v="20"/>
    <n v="0"/>
    <n v="0"/>
    <n v="0"/>
    <n v="0"/>
    <n v="0"/>
    <n v="-20"/>
    <s v="1. Devisit"/>
    <n v="0"/>
    <n v="-20"/>
    <n v="0"/>
    <n v="20"/>
    <n v="0"/>
    <x v="0"/>
    <m/>
    <n v="20"/>
    <n v="0"/>
    <s v="3. RKB di Schedule"/>
    <m/>
    <n v="20"/>
    <n v="0"/>
    <n v="2483.5100000000002"/>
    <n v="49670.200000000004"/>
  </r>
  <r>
    <s v="Rajawali"/>
    <s v="Agustus"/>
    <s v="SF-SHO-ICT-SC-0010"/>
    <m/>
    <s v="BOR PIPA 40/20 X 1.2 X 163 L"/>
    <n v="0"/>
    <n v="0"/>
    <n v="0"/>
    <n v="0"/>
    <n v="0"/>
    <n v="58"/>
    <n v="0"/>
    <n v="0"/>
    <n v="0"/>
    <n v="58"/>
    <n v="58"/>
    <s v="2. Surplus"/>
    <n v="0"/>
    <n v="58"/>
    <n v="0"/>
    <n v="0"/>
    <n v="58"/>
    <x v="1"/>
    <m/>
    <n v="0"/>
    <n v="0"/>
    <s v="5. None"/>
    <m/>
    <n v="0"/>
    <n v="-1"/>
    <n v="2499"/>
    <n v="144942"/>
  </r>
  <r>
    <s v="Rajawali"/>
    <s v="Agustus"/>
    <s v="SF-SHO-ICT-SC-0017"/>
    <m/>
    <s v="BOR PIPA 40/20 X 1.2 X 441"/>
    <n v="20"/>
    <n v="0"/>
    <n v="0"/>
    <n v="0"/>
    <n v="20"/>
    <n v="0"/>
    <n v="0"/>
    <n v="0"/>
    <n v="0"/>
    <n v="0"/>
    <n v="-20"/>
    <s v="1. Devisit"/>
    <n v="0"/>
    <n v="-20"/>
    <n v="0"/>
    <n v="20"/>
    <n v="0"/>
    <x v="0"/>
    <m/>
    <n v="20"/>
    <n v="0"/>
    <s v="3. RKB di Schedule"/>
    <m/>
    <n v="20"/>
    <n v="0"/>
    <n v="6232.23"/>
    <n v="124644.59999999999"/>
  </r>
  <r>
    <s v="Rajawali"/>
    <s v="Agustus"/>
    <s v="SF-SHO-ICT-SC-0015"/>
    <m/>
    <s v="BOR PIPA 40/20 X 1.2 X 301 R"/>
    <n v="20"/>
    <n v="0"/>
    <n v="0"/>
    <n v="0"/>
    <n v="20"/>
    <n v="0"/>
    <n v="0"/>
    <n v="0"/>
    <n v="0"/>
    <n v="0"/>
    <n v="-20"/>
    <s v="1. Devisit"/>
    <n v="0"/>
    <n v="-20"/>
    <n v="0"/>
    <n v="20"/>
    <n v="0"/>
    <x v="0"/>
    <m/>
    <n v="20"/>
    <n v="0"/>
    <s v="3. RKB di Schedule"/>
    <m/>
    <n v="20"/>
    <n v="0"/>
    <n v="989.12"/>
    <n v="19782.400000000001"/>
  </r>
  <r>
    <s v="Rajawali"/>
    <s v="Agustus"/>
    <s v="SF-SHO-ICT-SC-0014"/>
    <m/>
    <s v="BOR PIPA 40/20 X 1.2 X 301 L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6.89"/>
    <n v="0"/>
  </r>
  <r>
    <s v="Rajawali"/>
    <s v="Agustus"/>
    <s v="SF-SHO-ICT-SC-0021"/>
    <m/>
    <s v="BOR PIPA 40/20 X 1.2 X 631"/>
    <n v="20"/>
    <n v="0"/>
    <n v="0"/>
    <n v="0"/>
    <n v="20"/>
    <n v="57"/>
    <n v="0"/>
    <n v="0"/>
    <n v="0"/>
    <n v="57"/>
    <n v="37"/>
    <s v="2. Surplus"/>
    <n v="0"/>
    <n v="37"/>
    <n v="0"/>
    <n v="0"/>
    <n v="37"/>
    <x v="1"/>
    <m/>
    <n v="0"/>
    <n v="0"/>
    <s v="5. None"/>
    <m/>
    <n v="0"/>
    <n v="-1"/>
    <n v="4547.41"/>
    <n v="168254.16999999998"/>
  </r>
  <r>
    <s v="Rajawali"/>
    <s v="Agustus"/>
    <s v="SF-SHO-ICT-SC-0004"/>
    <m/>
    <s v="BOR PIPA 20/40 X 1.2 X 651"/>
    <n v="0"/>
    <n v="0"/>
    <n v="0"/>
    <n v="16"/>
    <n v="16"/>
    <n v="46"/>
    <n v="0"/>
    <n v="0"/>
    <n v="0"/>
    <n v="46"/>
    <n v="30"/>
    <s v="2. Surplus"/>
    <n v="26"/>
    <n v="56"/>
    <n v="0"/>
    <n v="0"/>
    <n v="56"/>
    <x v="1"/>
    <m/>
    <n v="0"/>
    <n v="0"/>
    <s v="5. None"/>
    <m/>
    <n v="26"/>
    <n v="-0.13333333333333333"/>
    <n v="13897.66"/>
    <n v="778268.96"/>
  </r>
  <r>
    <s v="Rajawali"/>
    <s v="Agustus"/>
    <s v="SF-SHO-ICT-SC-0003"/>
    <m/>
    <s v="BOR PIPA 20/40 X 1.2 X 391"/>
    <n v="0"/>
    <n v="0"/>
    <n v="0"/>
    <n v="8"/>
    <n v="8"/>
    <n v="250"/>
    <n v="0"/>
    <n v="0"/>
    <n v="0"/>
    <n v="250"/>
    <n v="242"/>
    <s v="2. Surplus"/>
    <n v="0"/>
    <n v="242"/>
    <n v="0"/>
    <n v="0"/>
    <n v="242"/>
    <x v="1"/>
    <m/>
    <n v="0"/>
    <n v="0"/>
    <s v="5. None"/>
    <m/>
    <n v="0"/>
    <n v="-1"/>
    <n v="9398.7900000000009"/>
    <n v="2274507.1800000002"/>
  </r>
  <r>
    <s v="Rajawali"/>
    <s v="Agustus"/>
    <s v="SF-PAR-IPC-SC-0004"/>
    <m/>
    <s v="LEG PIPE (L) PARAMOUNT TABLE TYPE L"/>
    <n v="750"/>
    <n v="0"/>
    <n v="0"/>
    <n v="76"/>
    <n v="826"/>
    <n v="0"/>
    <n v="0"/>
    <n v="0"/>
    <n v="0"/>
    <n v="0"/>
    <n v="-826"/>
    <s v="1. Devisit"/>
    <n v="76"/>
    <n v="-750"/>
    <n v="0"/>
    <n v="750"/>
    <n v="0"/>
    <x v="0"/>
    <m/>
    <n v="568"/>
    <n v="568"/>
    <s v="3. RKB di Schedule"/>
    <m/>
    <n v="826"/>
    <n v="0"/>
    <n v="65967.960000000006"/>
    <n v="0"/>
  </r>
  <r>
    <s v="Rajawali"/>
    <s v="Agustus"/>
    <s v="SF-PAR-IPC-SC-0007"/>
    <m/>
    <s v="LEG PIPE (R) PARAMOUNT TABLE TYPE L"/>
    <n v="750"/>
    <n v="0"/>
    <n v="0"/>
    <n v="76"/>
    <n v="826"/>
    <n v="0"/>
    <n v="0"/>
    <n v="0"/>
    <n v="0"/>
    <n v="0"/>
    <n v="-826"/>
    <s v="1. Devisit"/>
    <n v="76"/>
    <n v="-750"/>
    <n v="0"/>
    <n v="750"/>
    <n v="0"/>
    <x v="0"/>
    <m/>
    <n v="568"/>
    <n v="568"/>
    <s v="3. RKB di Schedule"/>
    <m/>
    <n v="826"/>
    <n v="0"/>
    <n v="65967.960000000006"/>
    <n v="0"/>
  </r>
  <r>
    <s v="Rajawali"/>
    <s v="Agustus"/>
    <s v="SF-PAR-IPC-SC-0005"/>
    <m/>
    <s v="LEG PIPE (L) PARAMOUNT TABLE TYPE M"/>
    <n v="0"/>
    <n v="0"/>
    <n v="0"/>
    <n v="1119"/>
    <n v="1119"/>
    <n v="0"/>
    <n v="0"/>
    <n v="0"/>
    <n v="0"/>
    <n v="0"/>
    <n v="-1119"/>
    <s v="1. Devisit"/>
    <n v="1571"/>
    <n v="452"/>
    <n v="0"/>
    <n v="0"/>
    <n v="452"/>
    <x v="2"/>
    <m/>
    <n v="133"/>
    <n v="133"/>
    <s v="3. RKB di Schedule"/>
    <m/>
    <n v="1571"/>
    <n v="0.40393208221626453"/>
    <n v="51462.91"/>
    <n v="23261235.32"/>
  </r>
  <r>
    <s v="Rajawali"/>
    <s v="Agustus"/>
    <s v="SF-PAR-IPC-SC-0008"/>
    <m/>
    <s v="LEG PIPE (R) PARAMOUNT TABLE TYPE M"/>
    <n v="0"/>
    <n v="0"/>
    <n v="0"/>
    <n v="1119"/>
    <n v="1119"/>
    <n v="0"/>
    <n v="0"/>
    <n v="0"/>
    <n v="0"/>
    <n v="0"/>
    <n v="-1119"/>
    <s v="1. Devisit"/>
    <n v="1571"/>
    <n v="452"/>
    <n v="0"/>
    <n v="0"/>
    <n v="452"/>
    <x v="2"/>
    <m/>
    <n v="88"/>
    <n v="88"/>
    <s v="3. RKB di Schedule"/>
    <m/>
    <n v="1571"/>
    <n v="0.40393208221626453"/>
    <n v="59341.06"/>
    <n v="26822159.119999997"/>
  </r>
  <r>
    <s v="Rajawali"/>
    <s v="Agustus"/>
    <s v="SF-PAR-IPC-SC-0006"/>
    <m/>
    <s v="LEG PIPE (L) PARAMOUNT TABLE TYPE S"/>
    <n v="0"/>
    <n v="0"/>
    <n v="0"/>
    <n v="233"/>
    <n v="233"/>
    <n v="0"/>
    <n v="0"/>
    <n v="0"/>
    <n v="0"/>
    <n v="0"/>
    <n v="-233"/>
    <s v="1. Devisit"/>
    <n v="1496"/>
    <n v="1263"/>
    <n v="0"/>
    <n v="0"/>
    <n v="1263"/>
    <x v="2"/>
    <m/>
    <n v="233"/>
    <n v="188"/>
    <s v="3. RKB di Schedule"/>
    <m/>
    <n v="1496"/>
    <n v="5.4206008583690988"/>
    <n v="50391.05"/>
    <n v="63643896.150000006"/>
  </r>
  <r>
    <s v="Rajawali"/>
    <s v="Agustus"/>
    <s v="SF-PAR-IPC-SC-0009"/>
    <m/>
    <s v="LEG PIPE (R) PARAMOUNT TABLE TYPE S"/>
    <n v="0"/>
    <n v="0"/>
    <n v="0"/>
    <n v="233"/>
    <n v="233"/>
    <n v="0"/>
    <n v="0"/>
    <n v="0"/>
    <n v="0"/>
    <n v="0"/>
    <n v="-233"/>
    <s v="1. Devisit"/>
    <n v="1496"/>
    <n v="1263"/>
    <n v="0"/>
    <n v="0"/>
    <n v="1263"/>
    <x v="2"/>
    <m/>
    <n v="233"/>
    <n v="198"/>
    <s v="3. RKB di Schedule"/>
    <m/>
    <n v="1496"/>
    <n v="5.4206008583690988"/>
    <n v="50284.88"/>
    <n v="63509803.439999998"/>
  </r>
  <r>
    <s v="Rajawali"/>
    <s v="Agustus"/>
    <s v="SF-PAR-I04-CT-0021"/>
    <m/>
    <s v="LEG PIPE (L) PARAMOUNT TABLE TYPE XL"/>
    <n v="0"/>
    <n v="0"/>
    <n v="0"/>
    <n v="0"/>
    <n v="0"/>
    <n v="0"/>
    <n v="0"/>
    <n v="0"/>
    <n v="0"/>
    <n v="0"/>
    <n v="0"/>
    <s v="3. None"/>
    <n v="12"/>
    <n v="12"/>
    <n v="0"/>
    <n v="0"/>
    <n v="12"/>
    <x v="1"/>
    <m/>
    <n v="0"/>
    <n v="0"/>
    <s v="5. None"/>
    <m/>
    <n v="12"/>
    <e v="#DIV/0!"/>
    <n v="60571.07"/>
    <n v="726852.84"/>
  </r>
  <r>
    <s v="Rajawali"/>
    <s v="Agustus"/>
    <s v="RM-OFF-ICT-SC-0006"/>
    <m/>
    <s v="CAP FRAME 40 X 20"/>
    <n v="2"/>
    <n v="1"/>
    <n v="0"/>
    <n v="0"/>
    <n v="3"/>
    <n v="2500"/>
    <n v="0"/>
    <n v="0"/>
    <n v="0"/>
    <n v="2500"/>
    <n v="2497"/>
    <s v="2. Surplus"/>
    <n v="0"/>
    <n v="2497"/>
    <n v="0"/>
    <n v="0"/>
    <n v="2497"/>
    <x v="1"/>
    <m/>
    <n v="0"/>
    <n v="0"/>
    <s v="5. None"/>
    <m/>
    <n v="0"/>
    <n v="-1"/>
    <n v="700"/>
    <n v="1747900"/>
  </r>
  <r>
    <s v="Rajawali"/>
    <s v="Agustus"/>
    <s v="RM-FLO-ICT-SC-0003"/>
    <m/>
    <s v="JOINT FORE LEG PIPE RC-71H"/>
    <n v="0"/>
    <n v="0"/>
    <n v="0"/>
    <n v="4"/>
    <n v="4"/>
    <n v="5"/>
    <n v="0"/>
    <n v="0"/>
    <n v="0"/>
    <n v="5"/>
    <n v="1"/>
    <s v="2. Surplus"/>
    <n v="0"/>
    <n v="1"/>
    <n v="0"/>
    <n v="0"/>
    <n v="1"/>
    <x v="1"/>
    <m/>
    <n v="0"/>
    <n v="0"/>
    <s v="5. None"/>
    <m/>
    <n v="0"/>
    <n v="-1"/>
    <n v="6628.69"/>
    <n v="6628.69"/>
  </r>
  <r>
    <s v="Rajawali"/>
    <s v="Agustus"/>
    <s v="RM-FLO-ICT-SC-0002"/>
    <m/>
    <s v="CROSS JOINT PIPE RC-71"/>
    <n v="0"/>
    <n v="0"/>
    <n v="0"/>
    <n v="4"/>
    <n v="4"/>
    <n v="132"/>
    <n v="0"/>
    <n v="0"/>
    <n v="0"/>
    <n v="132"/>
    <n v="128"/>
    <s v="2. Surplus"/>
    <n v="0"/>
    <n v="128"/>
    <n v="0"/>
    <n v="0"/>
    <n v="128"/>
    <x v="1"/>
    <m/>
    <n v="0"/>
    <n v="0"/>
    <s v="5. None"/>
    <m/>
    <n v="0"/>
    <n v="-1"/>
    <n v="9500"/>
    <n v="1216000"/>
  </r>
  <r>
    <s v="Rajawali"/>
    <s v="Agustus"/>
    <s v="RM-FLO-ICT-SC-0004"/>
    <m/>
    <s v="RING PIPE RC-61"/>
    <n v="0"/>
    <n v="0"/>
    <n v="0"/>
    <n v="4"/>
    <n v="4"/>
    <n v="0"/>
    <n v="0"/>
    <n v="0"/>
    <n v="0"/>
    <n v="0"/>
    <n v="-4"/>
    <s v="1. Devisit"/>
    <n v="4"/>
    <n v="0"/>
    <n v="0"/>
    <n v="0"/>
    <n v="0"/>
    <x v="2"/>
    <m/>
    <n v="4"/>
    <n v="0"/>
    <s v="3. RKB di Schedule"/>
    <m/>
    <n v="4"/>
    <n v="0"/>
    <n v="17401"/>
    <n v="0"/>
  </r>
  <r>
    <s v="Rajawali"/>
    <s v="Agustus"/>
    <s v="RM-850-ICT-SC-0009"/>
    <m/>
    <s v="SEAT PIPE XPA/RING XPA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202"/>
    <n v="0"/>
  </r>
  <r>
    <s v="Rajawali"/>
    <s v="Agustus"/>
    <s v="SF-MAN-IPC-SC-0002"/>
    <m/>
    <s v="FRAME MANABU AH-01 FB DESK FP IVORY"/>
    <n v="1432"/>
    <n v="269"/>
    <n v="100"/>
    <n v="1000"/>
    <n v="2801"/>
    <n v="0"/>
    <n v="0"/>
    <n v="0"/>
    <n v="0"/>
    <n v="0"/>
    <n v="-2801"/>
    <s v="1. Devisit"/>
    <n v="1105"/>
    <n v="-1696"/>
    <n v="0"/>
    <n v="1696"/>
    <n v="0"/>
    <x v="0"/>
    <m/>
    <n v="185"/>
    <n v="185"/>
    <s v="3. RKB di Schedule"/>
    <m/>
    <n v="2801"/>
    <n v="0"/>
    <n v="63741.64"/>
    <n v="0"/>
  </r>
  <r>
    <s v="Rajawali"/>
    <s v="Agustus"/>
    <s v="SF-MAN-IPC-SC-0001"/>
    <m/>
    <s v="FRAME MANABU AH CHAIR FP IVORY"/>
    <n v="1000"/>
    <n v="269"/>
    <n v="100"/>
    <n v="526"/>
    <n v="1895"/>
    <n v="0"/>
    <n v="0"/>
    <n v="0"/>
    <n v="0"/>
    <n v="0"/>
    <n v="-1895"/>
    <s v="1. Devisit"/>
    <n v="5296"/>
    <n v="3401"/>
    <n v="0"/>
    <n v="0"/>
    <n v="3401"/>
    <x v="2"/>
    <m/>
    <n v="710"/>
    <n v="710"/>
    <s v="3. RKB di Schedule"/>
    <m/>
    <n v="5296"/>
    <n v="1.7947229551451187"/>
    <n v="47771.88"/>
    <n v="162472163.88"/>
  </r>
  <r>
    <s v="Rajawali"/>
    <s v="Agustus"/>
    <s v="SF-MAN-IPC-SC-0006"/>
    <m/>
    <s v="JOINT FRONT BOARD AH-01 DESK FP"/>
    <n v="1000"/>
    <n v="269"/>
    <n v="100"/>
    <n v="0"/>
    <n v="1369"/>
    <n v="0"/>
    <n v="0"/>
    <n v="0"/>
    <n v="0"/>
    <n v="0"/>
    <n v="-1369"/>
    <s v="1. Devisit"/>
    <n v="0"/>
    <n v="-1369"/>
    <n v="0"/>
    <n v="1369"/>
    <n v="0"/>
    <x v="0"/>
    <m/>
    <n v="0"/>
    <n v="0"/>
    <s v="1. RKB(Order) tdk di schedule"/>
    <m/>
    <n v="1369"/>
    <n v="0"/>
    <n v="47790.01"/>
    <n v="65424523.690000005"/>
  </r>
  <r>
    <s v="Rajawali"/>
    <s v="Agustus"/>
    <s v="SF-SHI-IPC-SC-0001"/>
    <m/>
    <s v="JOINT LEG SHIRO WS 1218 FP BLACK"/>
    <n v="120"/>
    <n v="20"/>
    <n v="0"/>
    <n v="0"/>
    <n v="140"/>
    <n v="0"/>
    <n v="0"/>
    <n v="0"/>
    <n v="0"/>
    <n v="0"/>
    <n v="-140"/>
    <s v="1. Devisit"/>
    <n v="0"/>
    <n v="-140"/>
    <n v="0"/>
    <n v="140"/>
    <n v="0"/>
    <x v="0"/>
    <m/>
    <n v="0"/>
    <n v="0"/>
    <s v="1. RKB(Order) tdk di schedule"/>
    <m/>
    <n v="140"/>
    <n v="0"/>
    <n v="19627.560000000001"/>
    <n v="2747858.4000000004"/>
  </r>
  <r>
    <s v="Rajawali"/>
    <s v="Agustus"/>
    <s v="RM-PAN-ICT-SC-0001"/>
    <m/>
    <s v="SEAT JOINT PLATE OPERATOR CHAIR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068.4299999999998"/>
    <n v="0"/>
  </r>
  <r>
    <s v="Rajawali"/>
    <s v="Agustus"/>
    <s v="RM-PAN-INL-SC-0002"/>
    <m/>
    <s v="JAHITAN BACK COVER PANARUB OLYFIN NO. 78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297.89"/>
    <n v="0"/>
  </r>
  <r>
    <s v="Rajawali"/>
    <s v="Agustus"/>
    <s v="SF-NSB-ICT-SC-0003"/>
    <m/>
    <s v="ANGLE A C-0002-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301.85"/>
    <n v="0"/>
  </r>
  <r>
    <s v="Rajawali"/>
    <s v="Agustus"/>
    <s v="SF-NSB-ICT-SC-0005"/>
    <m/>
    <s v="ANGLE B C-0002-3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045.89"/>
    <n v="0"/>
  </r>
  <r>
    <s v="Rajawali"/>
    <s v="Agustus"/>
    <s v="SF-NSB-ICT-SC-0012"/>
    <m/>
    <s v="ANGLE E E-02240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68.69"/>
    <n v="0"/>
  </r>
  <r>
    <s v="Rajawali"/>
    <s v="Agustus"/>
    <s v="SF-NSB-ICT-SC-0016"/>
    <m/>
    <s v="ANGLE K E-022401"/>
    <n v="0"/>
    <n v="0"/>
    <n v="0"/>
    <n v="0"/>
    <n v="0"/>
    <n v="0"/>
    <n v="0"/>
    <n v="0"/>
    <n v="0"/>
    <n v="0"/>
    <n v="0"/>
    <s v="3. None"/>
    <n v="100"/>
    <n v="100"/>
    <n v="0"/>
    <n v="0"/>
    <n v="100"/>
    <x v="1"/>
    <m/>
    <n v="0"/>
    <n v="0"/>
    <s v="5. None"/>
    <m/>
    <n v="100"/>
    <e v="#DIV/0!"/>
    <n v="3012.23"/>
    <n v="301223"/>
  </r>
  <r>
    <s v="Rajawali"/>
    <s v="Agustus"/>
    <s v="SF-NSB-ICT-SC-0017"/>
    <m/>
    <s v="ANGLE K E-022401-1"/>
    <n v="26"/>
    <n v="0"/>
    <n v="0"/>
    <n v="0"/>
    <n v="26"/>
    <n v="0"/>
    <n v="0"/>
    <n v="0"/>
    <n v="0"/>
    <n v="0"/>
    <n v="-26"/>
    <s v="1. Devisit"/>
    <n v="100"/>
    <n v="74"/>
    <n v="0"/>
    <n v="0"/>
    <n v="74"/>
    <x v="2"/>
    <m/>
    <n v="0"/>
    <n v="0"/>
    <s v="5. None"/>
    <m/>
    <n v="100"/>
    <n v="2.8461538461538463"/>
    <n v="779.66"/>
    <n v="57694.84"/>
  </r>
  <r>
    <s v="Rajawali"/>
    <s v="Agustus"/>
    <s v="SF-NSB-ICT-SC-0018"/>
    <m/>
    <s v="ANGLE K-20206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692.79"/>
    <n v="0"/>
  </r>
  <r>
    <s v="Rajawali"/>
    <s v="Agustus"/>
    <s v="SF-OPT-ICT-SC-0001"/>
    <m/>
    <s v="ANGLE OPTIMUS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336.49"/>
    <n v="0"/>
  </r>
  <r>
    <s v="Rajawali"/>
    <s v="Agustus"/>
    <s v="RM-NSB-ICT-SC-0096"/>
    <m/>
    <s v="ARM K-100002"/>
    <n v="0"/>
    <n v="0"/>
    <n v="0"/>
    <n v="400"/>
    <n v="400"/>
    <n v="0"/>
    <n v="0"/>
    <n v="0"/>
    <n v="0"/>
    <n v="0"/>
    <n v="-400"/>
    <s v="1. Devisit"/>
    <n v="400"/>
    <n v="0"/>
    <n v="0"/>
    <n v="0"/>
    <n v="0"/>
    <x v="2"/>
    <m/>
    <n v="400"/>
    <n v="400"/>
    <s v="3. RKB di Schedule"/>
    <m/>
    <n v="400"/>
    <n v="0"/>
    <n v="4402.8"/>
    <n v="0"/>
  </r>
  <r>
    <s v="Rajawali"/>
    <s v="Agustus"/>
    <s v="RM-NSB-ICT-SC-0098"/>
    <m/>
    <s v="ARM K-10002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05"/>
    <n v="0"/>
  </r>
  <r>
    <s v="Rajawali"/>
    <s v="Agustus"/>
    <s v="RM-NSB-ICT-SC-0099"/>
    <m/>
    <s v="ARM K-100028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846.89"/>
    <n v="0"/>
  </r>
  <r>
    <s v="Rajawali"/>
    <s v="Agustus"/>
    <s v="RM-NSB-ICT-SC-0101"/>
    <m/>
    <s v="ARM K-100033"/>
    <n v="0"/>
    <n v="0"/>
    <n v="0"/>
    <n v="100"/>
    <n v="100"/>
    <n v="0"/>
    <n v="0"/>
    <n v="0"/>
    <n v="0"/>
    <n v="0"/>
    <n v="-100"/>
    <s v="1. Devisit"/>
    <n v="100"/>
    <n v="0"/>
    <n v="0"/>
    <n v="0"/>
    <n v="0"/>
    <x v="2"/>
    <m/>
    <n v="100"/>
    <n v="100"/>
    <s v="3. RKB di Schedule"/>
    <m/>
    <n v="100"/>
    <n v="0"/>
    <n v="7496.89"/>
    <n v="0"/>
  </r>
  <r>
    <s v="Rajawali"/>
    <s v="Agustus"/>
    <s v="RM-NSB-ICT-SC-0102"/>
    <m/>
    <s v="ARM K-10003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35.55999999999995"/>
    <n v="0"/>
  </r>
  <r>
    <s v="Rajawali"/>
    <s v="Agustus"/>
    <s v="RM-NSB-ICT-SC-0103"/>
    <m/>
    <s v="ARM K-100035"/>
    <n v="26"/>
    <n v="0"/>
    <n v="0"/>
    <n v="0"/>
    <n v="26"/>
    <n v="0"/>
    <n v="0"/>
    <n v="0"/>
    <n v="0"/>
    <n v="0"/>
    <n v="-26"/>
    <s v="1. Devisit"/>
    <n v="0"/>
    <n v="-26"/>
    <n v="0"/>
    <n v="0"/>
    <n v="-26"/>
    <x v="3"/>
    <m/>
    <n v="0"/>
    <n v="0"/>
    <s v="5. None"/>
    <m/>
    <n v="0"/>
    <n v="-1"/>
    <n v="3960"/>
    <n v="-102960"/>
  </r>
  <r>
    <s v="Rajawali"/>
    <s v="Agustus"/>
    <s v="SF-NSB-ICT-SC-0022"/>
    <m/>
    <s v="ARM COMPL (K-110018 + RING PLATE K-200003)"/>
    <n v="100"/>
    <n v="0"/>
    <n v="0"/>
    <n v="100"/>
    <n v="200"/>
    <n v="0"/>
    <n v="0"/>
    <n v="0"/>
    <n v="0"/>
    <n v="0"/>
    <n v="-200"/>
    <s v="1. Devisit"/>
    <n v="100"/>
    <n v="-100"/>
    <n v="0"/>
    <n v="100"/>
    <n v="0"/>
    <x v="0"/>
    <m/>
    <n v="200"/>
    <n v="200"/>
    <s v="3. RKB di Schedule"/>
    <m/>
    <n v="200"/>
    <n v="0"/>
    <n v="12211.68"/>
    <n v="0"/>
  </r>
  <r>
    <s v="Rajawali"/>
    <s v="Agustus"/>
    <s v="SF-NSB-ICT-SC-0023"/>
    <m/>
    <s v="ARM COMPL (K-110019 + RING PLATE K-200003)"/>
    <n v="150"/>
    <n v="0"/>
    <n v="0"/>
    <n v="0"/>
    <n v="150"/>
    <n v="0"/>
    <n v="0"/>
    <n v="0"/>
    <n v="0"/>
    <n v="0"/>
    <n v="-150"/>
    <s v="1. Devisit"/>
    <n v="0"/>
    <n v="-150"/>
    <n v="0"/>
    <n v="150"/>
    <n v="0"/>
    <x v="0"/>
    <m/>
    <n v="150"/>
    <n v="150"/>
    <s v="3. RKB di Schedule"/>
    <m/>
    <n v="150"/>
    <n v="0"/>
    <n v="9628.73"/>
    <n v="1444309.5"/>
  </r>
  <r>
    <s v="Rajawali"/>
    <s v="Agustus"/>
    <s v="RM-OPT-ICT-SC-0014"/>
    <m/>
    <s v="ARM OPTIMUS [K-110016]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2307.29"/>
    <n v="0"/>
  </r>
  <r>
    <s v="Rajawali"/>
    <s v="Agustus"/>
    <s v="RM-NSB-ICT-SC-0005"/>
    <m/>
    <s v="BRACKET CENTER K-202049"/>
    <n v="0"/>
    <n v="0"/>
    <n v="0"/>
    <n v="100"/>
    <n v="100"/>
    <n v="0"/>
    <n v="0"/>
    <n v="0"/>
    <n v="0"/>
    <n v="0"/>
    <n v="-100"/>
    <s v="1. Devisit"/>
    <n v="100"/>
    <n v="0"/>
    <n v="0"/>
    <n v="0"/>
    <n v="0"/>
    <x v="2"/>
    <m/>
    <n v="100"/>
    <n v="100"/>
    <s v="3. RKB di Schedule"/>
    <m/>
    <n v="100"/>
    <n v="0"/>
    <n v="8019.41"/>
    <n v="0"/>
  </r>
  <r>
    <s v="Rajawali"/>
    <s v="Agustus"/>
    <s v="RM-NSB-ICT-SC-0206"/>
    <m/>
    <s v="BRACKET K-110013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819"/>
    <n v="0"/>
  </r>
  <r>
    <s v="Rajawali"/>
    <s v="Agustus"/>
    <s v="RM-NSB-ICT-SC-0108"/>
    <m/>
    <s v="BRACKET COMPL (K-110016 + RING PLATE K-200003)"/>
    <n v="26"/>
    <n v="0"/>
    <n v="0"/>
    <n v="0"/>
    <n v="26"/>
    <n v="0"/>
    <n v="0"/>
    <n v="0"/>
    <n v="0"/>
    <n v="0"/>
    <n v="-26"/>
    <s v="1. Devisit"/>
    <n v="150"/>
    <n v="124"/>
    <n v="0"/>
    <n v="0"/>
    <n v="124"/>
    <x v="2"/>
    <m/>
    <n v="0"/>
    <n v="0"/>
    <s v="5. None"/>
    <m/>
    <n v="150"/>
    <n v="4.7692307692307692"/>
    <n v="11064.79"/>
    <n v="1372033.9600000002"/>
  </r>
  <r>
    <s v="Rajawali"/>
    <s v="Agustus"/>
    <s v="RM-NSB-ICT-SC-0109"/>
    <m/>
    <s v="BRACKET COMPL (K-110017 + RING PLATE K-200003)"/>
    <n v="26"/>
    <n v="0"/>
    <n v="0"/>
    <n v="0"/>
    <n v="26"/>
    <n v="0"/>
    <n v="0"/>
    <n v="0"/>
    <n v="0"/>
    <n v="0"/>
    <n v="-26"/>
    <s v="1. Devisit"/>
    <n v="270"/>
    <n v="244"/>
    <n v="0"/>
    <n v="0"/>
    <n v="244"/>
    <x v="2"/>
    <m/>
    <n v="0"/>
    <n v="0"/>
    <s v="5. None"/>
    <m/>
    <n v="270"/>
    <n v="9.384615384615385"/>
    <n v="8762.58"/>
    <n v="2138069.52"/>
  </r>
  <r>
    <s v="Rajawali"/>
    <s v="Agustus"/>
    <s v="RM-OPT-ICT-SC-0015"/>
    <m/>
    <s v="BRACKET L OPTIMUS 3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778.49"/>
    <n v="0"/>
  </r>
  <r>
    <s v="Rajawali"/>
    <s v="Agustus"/>
    <s v="RM-NSB-ICT-SC-0198"/>
    <m/>
    <s v="BUBUT NUT R K-505008"/>
    <n v="0"/>
    <n v="0"/>
    <n v="0"/>
    <n v="0"/>
    <n v="0"/>
    <n v="0"/>
    <n v="0"/>
    <n v="0"/>
    <n v="0"/>
    <n v="0"/>
    <n v="0"/>
    <s v="3. None"/>
    <n v="50"/>
    <n v="50"/>
    <n v="0"/>
    <n v="0"/>
    <n v="50"/>
    <x v="1"/>
    <m/>
    <n v="0"/>
    <n v="0"/>
    <s v="5. None"/>
    <m/>
    <n v="50"/>
    <e v="#DIV/0!"/>
    <n v="699"/>
    <n v="34950"/>
  </r>
  <r>
    <s v="Rajawali"/>
    <s v="Agustus"/>
    <s v="RM-NSB-ICT-SC-0039"/>
    <m/>
    <s v="CRANK BRACKET K-100032"/>
    <n v="78"/>
    <n v="0"/>
    <n v="0"/>
    <n v="0"/>
    <n v="78"/>
    <n v="0"/>
    <n v="0"/>
    <n v="0"/>
    <n v="0"/>
    <n v="0"/>
    <n v="-78"/>
    <s v="1. Devisit"/>
    <n v="200"/>
    <n v="122"/>
    <n v="0"/>
    <n v="0"/>
    <n v="122"/>
    <x v="2"/>
    <m/>
    <n v="0"/>
    <n v="0"/>
    <s v="5. None"/>
    <m/>
    <n v="200"/>
    <n v="1.5641025641025641"/>
    <n v="10050.6"/>
    <n v="1226173.2"/>
  </r>
  <r>
    <s v="Rajawali"/>
    <s v="Agustus"/>
    <s v="RM-OPT-ICT-SC-0005"/>
    <m/>
    <s v="CROSS FRAME (FOOT SIDE) OPTIMUS"/>
    <n v="0"/>
    <n v="0"/>
    <n v="0"/>
    <n v="100"/>
    <n v="100"/>
    <n v="0"/>
    <n v="0"/>
    <n v="0"/>
    <n v="0"/>
    <n v="0"/>
    <n v="-100"/>
    <s v="1. Devisit"/>
    <n v="100"/>
    <n v="0"/>
    <n v="0"/>
    <n v="0"/>
    <n v="0"/>
    <x v="2"/>
    <m/>
    <n v="100"/>
    <n v="50"/>
    <s v="3. RKB di Schedule"/>
    <m/>
    <n v="100"/>
    <n v="0"/>
    <n v="18435.02"/>
    <n v="0"/>
  </r>
  <r>
    <s v="Rajawali"/>
    <s v="Agustus"/>
    <s v="RM-NSB-ICT-SC-0078"/>
    <m/>
    <s v="DOP PLATE SLIDER PIPE"/>
    <n v="1"/>
    <n v="0"/>
    <n v="0"/>
    <n v="1"/>
    <n v="2"/>
    <n v="0"/>
    <n v="0"/>
    <n v="300"/>
    <n v="0"/>
    <n v="300"/>
    <n v="298"/>
    <s v="2. Surplus"/>
    <n v="0"/>
    <n v="298"/>
    <n v="0"/>
    <n v="0"/>
    <n v="298"/>
    <x v="1"/>
    <m/>
    <n v="0"/>
    <n v="0"/>
    <s v="5. None"/>
    <m/>
    <n v="0"/>
    <n v="-1"/>
    <n v="2083.4699999999998"/>
    <n v="620874.05999999994"/>
  </r>
  <r>
    <s v="Rajawali"/>
    <s v="Agustus"/>
    <s v="RM-NSB-ICT-SC-0043"/>
    <m/>
    <s v="END BRACKET H-002200-3"/>
    <n v="52"/>
    <n v="0"/>
    <n v="0"/>
    <n v="56"/>
    <n v="108"/>
    <n v="0"/>
    <n v="0"/>
    <n v="0"/>
    <n v="0"/>
    <n v="0"/>
    <n v="-108"/>
    <s v="1. Devisit"/>
    <n v="200"/>
    <n v="92"/>
    <n v="0"/>
    <n v="0"/>
    <n v="92"/>
    <x v="2"/>
    <m/>
    <n v="108"/>
    <n v="108"/>
    <s v="3. RKB di Schedule"/>
    <m/>
    <n v="200"/>
    <n v="0.85185185185185186"/>
    <n v="682.18"/>
    <n v="62760.56"/>
  </r>
  <r>
    <s v="Rajawali"/>
    <s v="Agustus"/>
    <s v="RM-NSB-ICT-SC-0044"/>
    <m/>
    <s v="FRAME H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609.43"/>
    <n v="0"/>
  </r>
  <r>
    <s v="Rajawali"/>
    <s v="Agustus"/>
    <s v="RM-NSB-ICT-SC-0045"/>
    <m/>
    <s v="FRAME L"/>
    <n v="0"/>
    <n v="0"/>
    <n v="0"/>
    <n v="100"/>
    <n v="100"/>
    <n v="0"/>
    <n v="0"/>
    <n v="0"/>
    <n v="0"/>
    <n v="0"/>
    <n v="-100"/>
    <s v="1. Devisit"/>
    <n v="100"/>
    <n v="0"/>
    <n v="0"/>
    <n v="0"/>
    <n v="0"/>
    <x v="2"/>
    <m/>
    <n v="100"/>
    <n v="100"/>
    <s v="3. RKB di Schedule"/>
    <m/>
    <n v="100"/>
    <n v="0"/>
    <n v="1455.23"/>
    <n v="0"/>
  </r>
  <r>
    <s v="Rajawali"/>
    <s v="Agustus"/>
    <s v="RM-NSB-ICT-SC-0047"/>
    <m/>
    <s v="FRAME N K-202008-2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4554.0200000000004"/>
    <n v="0"/>
  </r>
  <r>
    <s v="Rajawali"/>
    <s v="Agustus"/>
    <s v="RM-OPT-ICT-SC-0007"/>
    <m/>
    <s v="FRAME OPTIMUS"/>
    <n v="0"/>
    <n v="0"/>
    <n v="0"/>
    <n v="200"/>
    <n v="200"/>
    <n v="0"/>
    <n v="0"/>
    <n v="0"/>
    <n v="0"/>
    <n v="0"/>
    <n v="-200"/>
    <s v="1. Devisit"/>
    <n v="200"/>
    <n v="0"/>
    <n v="0"/>
    <n v="0"/>
    <n v="0"/>
    <x v="2"/>
    <m/>
    <n v="200"/>
    <n v="200"/>
    <s v="3. RKB di Schedule"/>
    <m/>
    <n v="200"/>
    <n v="0"/>
    <n v="9227.82"/>
    <n v="0"/>
  </r>
  <r>
    <s v="Rajawali"/>
    <s v="Agustus"/>
    <s v="RM-NSB-ICT-SC-0132"/>
    <m/>
    <s v="HINGE PLATE K-20000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819.0300000000007"/>
    <n v="0"/>
  </r>
  <r>
    <s v="Rajawali"/>
    <s v="Agustus"/>
    <s v="RM-NSB-ICT-SC-0135"/>
    <m/>
    <s v="HOOK BRACKET K-10300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1661.39"/>
    <n v="0"/>
  </r>
  <r>
    <s v="Rajawali"/>
    <s v="Agustus"/>
    <s v="RM-NSB-ICT-SC-0168"/>
    <m/>
    <s v="PLATE K-200003"/>
    <n v="150"/>
    <n v="0"/>
    <n v="0"/>
    <n v="300"/>
    <n v="450"/>
    <n v="0"/>
    <n v="0"/>
    <n v="0"/>
    <n v="0"/>
    <n v="0"/>
    <n v="-450"/>
    <s v="1. Devisit"/>
    <n v="300"/>
    <n v="-150"/>
    <n v="0"/>
    <n v="150"/>
    <n v="0"/>
    <x v="0"/>
    <m/>
    <n v="450"/>
    <n v="450"/>
    <s v="3. RKB di Schedule"/>
    <m/>
    <n v="450"/>
    <n v="0"/>
    <n v="1741.79"/>
    <n v="0"/>
  </r>
  <r>
    <s v="Rajawali"/>
    <s v="Agustus"/>
    <s v="RM-NSB-ICT-SC-0173"/>
    <m/>
    <s v="PLATE SLIDER TB 002"/>
    <n v="1"/>
    <n v="0"/>
    <n v="0"/>
    <n v="1"/>
    <n v="2"/>
    <n v="0"/>
    <n v="0"/>
    <n v="400"/>
    <n v="0"/>
    <n v="400"/>
    <n v="398"/>
    <s v="2. Surplus"/>
    <n v="0"/>
    <n v="398"/>
    <n v="0"/>
    <n v="0"/>
    <n v="398"/>
    <x v="1"/>
    <m/>
    <n v="0"/>
    <n v="0"/>
    <s v="5. None"/>
    <m/>
    <n v="0"/>
    <n v="-1"/>
    <n v="3880.92"/>
    <n v="1544606.16"/>
  </r>
  <r>
    <s v="Rajawali"/>
    <s v="Agustus"/>
    <s v="RM-NSB-ICT-SC-0217"/>
    <m/>
    <s v="ROLLER SUPPORT-L K-21200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341.02"/>
    <n v="0"/>
  </r>
  <r>
    <s v="Rajawali"/>
    <s v="Agustus"/>
    <s v="RM-NSB-ICT-SC-0071"/>
    <m/>
    <s v="ROLLER SUPPORT-R K-21200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455.66"/>
    <n v="0"/>
  </r>
  <r>
    <s v="Rajawali"/>
    <s v="Agustus"/>
    <s v="RM-NSB-ICT-SC-0178"/>
    <m/>
    <s v="SPACER H-002040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50"/>
    <s v="3. RKB di Schedule"/>
    <m/>
    <n v="150"/>
    <n v="0"/>
    <n v="13547.67"/>
    <n v="0"/>
  </r>
  <r>
    <s v="Rajawali"/>
    <s v="Agustus"/>
    <s v="RM-NSB-ICT-SC-0074"/>
    <m/>
    <s v="STOPPER H-002100-5"/>
    <n v="130"/>
    <n v="0"/>
    <n v="0"/>
    <n v="150"/>
    <n v="280"/>
    <n v="0"/>
    <n v="0"/>
    <n v="0"/>
    <n v="0"/>
    <n v="0"/>
    <n v="-280"/>
    <s v="1. Devisit"/>
    <n v="150"/>
    <n v="-130"/>
    <n v="0"/>
    <n v="130"/>
    <n v="0"/>
    <x v="0"/>
    <m/>
    <n v="280"/>
    <n v="280"/>
    <s v="3. RKB di Schedule"/>
    <m/>
    <n v="280"/>
    <n v="0"/>
    <n v="511.27"/>
    <n v="0"/>
  </r>
  <r>
    <s v="Rajawali"/>
    <s v="Agustus"/>
    <s v="RM-NSB-ICT-SC-0075"/>
    <m/>
    <s v="STOPPER H-002110-3"/>
    <n v="0"/>
    <n v="0"/>
    <n v="0"/>
    <n v="150"/>
    <n v="150"/>
    <n v="0"/>
    <n v="0"/>
    <n v="0"/>
    <n v="0"/>
    <n v="0"/>
    <n v="-150"/>
    <s v="1. Devisit"/>
    <n v="150"/>
    <n v="0"/>
    <n v="0"/>
    <n v="0"/>
    <n v="0"/>
    <x v="2"/>
    <m/>
    <n v="150"/>
    <n v="132"/>
    <s v="3. RKB di Schedule"/>
    <m/>
    <n v="150"/>
    <n v="0"/>
    <n v="2103.31"/>
    <n v="0"/>
  </r>
  <r>
    <s v="Rajawali"/>
    <s v="Agustus"/>
    <s v="RM-NSB-ICT-SC-0186"/>
    <m/>
    <s v="STOPPER H-220100-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52.23"/>
    <n v="0"/>
  </r>
  <r>
    <s v="Rajawali"/>
    <s v="Agustus"/>
    <s v="SF-KUM-I06-PC-0065"/>
    <m/>
    <s v="LEG FRAME R ASSY KUMI F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49795.53"/>
    <n v="0"/>
  </r>
  <r>
    <s v="Rajawali"/>
    <s v="Agustus"/>
    <s v="SF-KUM-I06-PC-0063"/>
    <m/>
    <s v="LEG FRAME L ASSY KUMI F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92360"/>
    <n v="0"/>
  </r>
  <r>
    <s v="Rajawali"/>
    <s v="Agustus"/>
    <s v="RM-COF-ICT-SC-0003"/>
    <m/>
    <s v="JOINT FRAME 1 CTS 60 PLATE"/>
    <n v="65"/>
    <n v="0"/>
    <n v="0"/>
    <n v="2"/>
    <n v="67"/>
    <n v="0"/>
    <n v="0"/>
    <n v="0"/>
    <n v="0"/>
    <n v="0"/>
    <n v="-67"/>
    <s v="1. Devisit"/>
    <n v="10"/>
    <n v="-57"/>
    <n v="0"/>
    <n v="57"/>
    <n v="0"/>
    <x v="0"/>
    <m/>
    <n v="67"/>
    <n v="0"/>
    <s v="3. RKB di Schedule"/>
    <m/>
    <n v="67"/>
    <n v="0"/>
    <n v="5734.07"/>
    <n v="0"/>
  </r>
  <r>
    <s v="Rajawali"/>
    <s v="Agustus"/>
    <s v="RM-COF-ICT-SC-0004"/>
    <m/>
    <s v="JOINT FRAME 2 CTS 60 PLATE"/>
    <n v="130"/>
    <n v="0"/>
    <n v="0"/>
    <n v="4"/>
    <n v="134"/>
    <n v="0"/>
    <n v="0"/>
    <n v="0"/>
    <n v="0"/>
    <n v="0"/>
    <n v="-134"/>
    <s v="1. Devisit"/>
    <n v="20"/>
    <n v="-114"/>
    <n v="0"/>
    <n v="114"/>
    <n v="0"/>
    <x v="0"/>
    <m/>
    <n v="134"/>
    <n v="0"/>
    <s v="3. RKB di Schedule"/>
    <m/>
    <n v="134"/>
    <n v="0"/>
    <n v="288.22000000000003"/>
    <n v="0"/>
  </r>
  <r>
    <s v="Rajawali"/>
    <s v="Agustus"/>
    <s v="SF-KUM-I06-PC-0038"/>
    <m/>
    <s v="LEG FRAME ASSY KUMI ED/MD/SD - R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91061.58"/>
    <n v="0"/>
  </r>
  <r>
    <s v="Rajawali"/>
    <s v="Agustus"/>
    <s v="SF-KUM-I06-PC-0036"/>
    <m/>
    <s v="LEG FRAME ASSY KUMI ED/MD/SD - L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61569.82"/>
    <n v="0"/>
  </r>
  <r>
    <s v="Rajawali"/>
    <s v="Agustus"/>
    <s v="SF-YAM-IPC-SC-0050"/>
    <m/>
    <s v="MAIN SEAT YANN SUB ASSY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3568.73"/>
    <n v="0"/>
  </r>
  <r>
    <s v="Rajawali"/>
    <s v="Agustus"/>
    <s v="SF-KUM-I06-PC-0018"/>
    <m/>
    <s v="JOINT FRAME KUMI S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9937.440000000002"/>
    <n v="0"/>
  </r>
  <r>
    <s v="Rajawali"/>
    <s v="Agustus"/>
    <s v="SF-KUM-I06-PC-0006"/>
    <m/>
    <s v="JOINT FRAME KUMI E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SF-KUM-I06-PC-0012"/>
    <m/>
    <s v="JOINT FRAME KUMI M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34878.48"/>
    <n v="0"/>
  </r>
  <r>
    <s v="Rajawali"/>
    <s v="Agustus"/>
    <s v="SF-KUM-I06-PC-0026"/>
    <m/>
    <s v="JOINT FRAME SIDE KUMI ED FP BL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5646"/>
    <n v="0"/>
  </r>
  <r>
    <s v="Rajawali"/>
    <s v="Agustus"/>
    <s v="SF-SHO-ICT-SC-0012"/>
    <m/>
    <s v="BOR PIPA 40/20 X 1.2 X 164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RNY-ICT-SC-0002"/>
    <m/>
    <s v="BRACKET HF L (RN03E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RNY-ICT-SC-0003"/>
    <m/>
    <s v="BRACKET HF R (RN03E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MAN-ICT-SC-0011"/>
    <m/>
    <s v="VERTIKAL PIPE FRAME MANABU AH DESK"/>
    <n v="146"/>
    <n v="40"/>
    <n v="0"/>
    <n v="0"/>
    <n v="186"/>
    <n v="0"/>
    <n v="0"/>
    <n v="0"/>
    <n v="0"/>
    <n v="0"/>
    <n v="-186"/>
    <s v="1. Devisit"/>
    <n v="11120"/>
    <n v="10934"/>
    <n v="0"/>
    <n v="0"/>
    <n v="10934"/>
    <x v="2"/>
    <m/>
    <n v="186"/>
    <n v="0"/>
    <s v="3. RKB di Schedule"/>
    <m/>
    <n v="11120"/>
    <n v="58.784946236559136"/>
    <n v="13797"/>
    <n v="150856398"/>
  </r>
  <r>
    <s v="Rajawali"/>
    <s v="Agustus"/>
    <s v="SF-ECH-IPC-SC-0018"/>
    <m/>
    <s v="RANGKA ECHOOL CHAIR NO 6 + PALANG KAKI"/>
    <n v="0"/>
    <n v="5"/>
    <n v="0"/>
    <n v="158"/>
    <n v="163"/>
    <n v="0"/>
    <n v="0"/>
    <n v="158"/>
    <n v="0"/>
    <n v="158"/>
    <n v="-5"/>
    <s v="1. Devisit"/>
    <n v="0"/>
    <n v="-5"/>
    <n v="0"/>
    <n v="5"/>
    <n v="0"/>
    <x v="0"/>
    <m/>
    <n v="5"/>
    <n v="0"/>
    <s v="3. RKB di Schedule"/>
    <m/>
    <n v="5"/>
    <n v="0"/>
    <n v="0"/>
    <n v="0"/>
  </r>
  <r>
    <s v="Rajawali"/>
    <s v="Agustus"/>
    <s v="RM-MAN-ICT-SC-0018"/>
    <m/>
    <s v="VERTICAL SEAT PIPE R MAN CHAIR KW 1"/>
    <n v="0"/>
    <n v="0"/>
    <n v="0"/>
    <n v="0"/>
    <n v="0"/>
    <n v="0"/>
    <n v="0"/>
    <n v="0"/>
    <n v="0"/>
    <n v="0"/>
    <n v="0"/>
    <s v="3. None"/>
    <n v="7965"/>
    <n v="7965"/>
    <n v="0"/>
    <n v="0"/>
    <n v="7965"/>
    <x v="1"/>
    <m/>
    <n v="0"/>
    <n v="0"/>
    <s v="5. None"/>
    <m/>
    <n v="7965"/>
    <e v="#DIV/0!"/>
    <n v="36284.76"/>
    <n v="289008113.40000004"/>
  </r>
  <r>
    <s v="Rajawali"/>
    <s v="Agustus"/>
    <s v="RM-MAN-ICT-SC-0019"/>
    <m/>
    <s v="VERTICAL SEAT PIPE L MAN CHAIR KW 1"/>
    <n v="0"/>
    <n v="0"/>
    <n v="0"/>
    <n v="0"/>
    <n v="0"/>
    <n v="0"/>
    <n v="0"/>
    <n v="0"/>
    <n v="0"/>
    <n v="0"/>
    <n v="0"/>
    <s v="3. None"/>
    <n v="7965"/>
    <n v="7965"/>
    <n v="0"/>
    <n v="0"/>
    <n v="7965"/>
    <x v="1"/>
    <m/>
    <n v="0"/>
    <n v="0"/>
    <s v="5. None"/>
    <m/>
    <n v="7965"/>
    <e v="#DIV/0!"/>
    <n v="36284.76"/>
    <n v="289008113.40000004"/>
  </r>
  <r>
    <s v="Rajawali"/>
    <s v="Agustus"/>
    <s v="SF-ECH-ICT-SC-0001"/>
    <m/>
    <s v="RANGKA ECHOOL CHAIR NO. 6 KW 0"/>
    <n v="0"/>
    <n v="0"/>
    <n v="0"/>
    <n v="4"/>
    <n v="4"/>
    <n v="0"/>
    <n v="0"/>
    <n v="0"/>
    <n v="0"/>
    <n v="0"/>
    <n v="-4"/>
    <s v="1. Devisit"/>
    <n v="4"/>
    <n v="0"/>
    <n v="0"/>
    <n v="0"/>
    <n v="0"/>
    <x v="2"/>
    <m/>
    <n v="4"/>
    <n v="4"/>
    <s v="3. RKB di Schedule"/>
    <m/>
    <n v="4"/>
    <n v="0"/>
    <n v="3894324.48"/>
    <n v="0"/>
  </r>
  <r>
    <s v="Rajawali"/>
    <s v="Agustus"/>
    <s v="RM-850-PLS-00-0029"/>
    <m/>
    <s v="ARM REST NBK HITA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252"/>
    <n v="0"/>
  </r>
  <r>
    <s v="Rajawali"/>
    <s v="Agustus"/>
    <s v="RM-ECO-BES-00-0083"/>
    <m/>
    <s v="DRAWER ECONS FP IVORY"/>
    <n v="11914"/>
    <n v="389"/>
    <n v="500"/>
    <n v="2073"/>
    <n v="14876"/>
    <n v="0"/>
    <n v="0"/>
    <n v="1590"/>
    <n v="0"/>
    <n v="1590"/>
    <n v="-13286"/>
    <s v="1. Devisit"/>
    <n v="504"/>
    <n v="-12782"/>
    <n v="0"/>
    <n v="12782"/>
    <n v="0"/>
    <x v="0"/>
    <m/>
    <n v="4397"/>
    <n v="4070"/>
    <s v="3. RKB di Schedule"/>
    <m/>
    <n v="13286"/>
    <n v="0"/>
    <n v="39358"/>
    <n v="0"/>
  </r>
  <r>
    <s v="Rajawali"/>
    <s v="Agustus"/>
    <s v="RM-AYU-BES-00-0020"/>
    <m/>
    <s v="DRAWER ASTAL AYUMI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2518"/>
    <n v="0"/>
  </r>
  <r>
    <s v="Rajawali"/>
    <s v="Agustus"/>
    <s v="RM-ECH-BES-00-0039"/>
    <m/>
    <s v="TABLE SUPPORT ART DES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800"/>
    <n v="0"/>
  </r>
  <r>
    <s v="Rajawali"/>
    <s v="Agustus"/>
    <s v="RM-ECH-BES-00-0038"/>
    <m/>
    <s v="STOPPER SIDE TABLE + VERSENG ART DES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200"/>
    <n v="0"/>
  </r>
  <r>
    <s v="Rajawali"/>
    <s v="Agustus"/>
    <s v="RM-ROL-BES-00-0052"/>
    <m/>
    <s v="JOINT ASTAL 1 ROLAND"/>
    <n v="11152"/>
    <n v="0"/>
    <n v="1000"/>
    <n v="6480"/>
    <n v="18632"/>
    <n v="300"/>
    <n v="0"/>
    <n v="171"/>
    <n v="597"/>
    <n v="1068"/>
    <n v="-17564"/>
    <s v="1. Devisit"/>
    <n v="5658"/>
    <n v="-11906"/>
    <n v="0"/>
    <n v="11906"/>
    <n v="0"/>
    <x v="0"/>
    <m/>
    <n v="10750"/>
    <n v="7236"/>
    <s v="3. RKB di Schedule"/>
    <m/>
    <n v="17564"/>
    <n v="0"/>
    <n v="3499"/>
    <n v="0"/>
  </r>
  <r>
    <s v="Rajawali"/>
    <s v="Agustus"/>
    <s v="RM-ROL-BES-00-0053"/>
    <m/>
    <s v="JOINT ASTAL 2 ROLAND"/>
    <n v="11152"/>
    <n v="0"/>
    <n v="1000"/>
    <n v="6480"/>
    <n v="18632"/>
    <n v="850"/>
    <n v="0"/>
    <n v="2105"/>
    <n v="597"/>
    <n v="3552"/>
    <n v="-15080"/>
    <s v="1. Devisit"/>
    <n v="7457"/>
    <n v="-7623"/>
    <n v="0"/>
    <n v="7623"/>
    <n v="0"/>
    <x v="0"/>
    <m/>
    <n v="12134"/>
    <n v="8125"/>
    <s v="3. RKB di Schedule"/>
    <m/>
    <n v="15080"/>
    <n v="0"/>
    <n v="3249"/>
    <n v="0"/>
  </r>
  <r>
    <s v="Rajawali"/>
    <s v="Agustus"/>
    <s v="RM-ROL-BES-00-0054"/>
    <m/>
    <s v="BUSHING HANDLE ROLAND"/>
    <n v="5576"/>
    <n v="0"/>
    <n v="1000"/>
    <n v="4735"/>
    <n v="11311"/>
    <n v="0"/>
    <n v="0"/>
    <n v="0"/>
    <n v="5974"/>
    <n v="5974"/>
    <n v="-5337"/>
    <s v="1. Devisit"/>
    <n v="873"/>
    <n v="-4464"/>
    <n v="0"/>
    <n v="4464"/>
    <n v="0"/>
    <x v="0"/>
    <m/>
    <n v="5337"/>
    <n v="5280"/>
    <s v="3. RKB di Schedule"/>
    <m/>
    <n v="5337"/>
    <n v="0"/>
    <n v="5123"/>
    <n v="0"/>
  </r>
  <r>
    <s v="Rajawali"/>
    <s v="Agustus"/>
    <s v="RM-ECH-BES-00-0037"/>
    <m/>
    <s v="HANGER BAG"/>
    <n v="13863"/>
    <n v="0"/>
    <n v="2000"/>
    <n v="2664"/>
    <n v="18527"/>
    <n v="13000"/>
    <n v="0"/>
    <n v="0"/>
    <n v="0"/>
    <n v="13000"/>
    <n v="-5527"/>
    <s v="1. Devisit"/>
    <n v="0"/>
    <n v="-5527"/>
    <n v="0"/>
    <n v="5527"/>
    <n v="0"/>
    <x v="0"/>
    <m/>
    <n v="5921"/>
    <n v="5921"/>
    <s v="3. RKB di Schedule"/>
    <m/>
    <n v="5527"/>
    <n v="0"/>
    <n v="1698"/>
    <n v="9384846"/>
  </r>
  <r>
    <s v="Rajawali"/>
    <s v="Agustus"/>
    <s v="RM-ECH-BES-00-0040"/>
    <m/>
    <s v="HANGER BAG FC"/>
    <n v="5527"/>
    <n v="733"/>
    <n v="1000"/>
    <n v="0"/>
    <n v="7260"/>
    <n v="0"/>
    <n v="0"/>
    <n v="0"/>
    <n v="0"/>
    <n v="0"/>
    <n v="-7260"/>
    <s v="1. Devisit"/>
    <n v="14300"/>
    <n v="7040"/>
    <n v="0"/>
    <n v="0"/>
    <n v="7040"/>
    <x v="2"/>
    <m/>
    <n v="7260"/>
    <n v="4701"/>
    <s v="3. RKB di Schedule"/>
    <m/>
    <n v="14300"/>
    <n v="0.96969696969696972"/>
    <n v="2875"/>
    <n v="20240000"/>
  </r>
  <r>
    <s v="Rajawali"/>
    <s v="Agustus"/>
    <s v="RM-YAM-BES-00-0028"/>
    <m/>
    <s v="RACK FRAME YAMATO M"/>
    <n v="4820"/>
    <n v="2300"/>
    <n v="500"/>
    <n v="117"/>
    <n v="7737"/>
    <n v="0"/>
    <n v="0"/>
    <n v="630"/>
    <n v="0"/>
    <n v="630"/>
    <n v="-7107"/>
    <s v="1. Devisit"/>
    <n v="0"/>
    <n v="-7107"/>
    <n v="0"/>
    <n v="7107"/>
    <n v="0"/>
    <x v="0"/>
    <m/>
    <n v="6000"/>
    <n v="6000"/>
    <s v="3. RKB di Schedule"/>
    <m/>
    <n v="7107"/>
    <n v="0"/>
    <n v="14744"/>
    <n v="104785608"/>
  </r>
  <r>
    <s v="Rajawali"/>
    <s v="Agustus"/>
    <s v="RM-FIT-BES-00-0018"/>
    <m/>
    <s v="RACK FRAME FITTO FL"/>
    <n v="132"/>
    <n v="0"/>
    <n v="0"/>
    <n v="0"/>
    <n v="132"/>
    <n v="0"/>
    <n v="0"/>
    <n v="0"/>
    <n v="0"/>
    <n v="0"/>
    <n v="-132"/>
    <s v="1. Devisit"/>
    <n v="16"/>
    <n v="-116"/>
    <n v="0"/>
    <n v="116"/>
    <n v="0"/>
    <x v="0"/>
    <m/>
    <n v="132"/>
    <n v="0"/>
    <s v="3. RKB di Schedule"/>
    <m/>
    <n v="132"/>
    <n v="0"/>
    <n v="22000"/>
    <n v="0"/>
  </r>
  <r>
    <s v="Rajawali"/>
    <s v="Agustus"/>
    <s v="RM-MAN-BES-00-0013"/>
    <m/>
    <s v="RACK FRAME MANABU TAEKWAN"/>
    <n v="200"/>
    <n v="0"/>
    <n v="0"/>
    <n v="647"/>
    <n v="847"/>
    <n v="0"/>
    <n v="0"/>
    <n v="647"/>
    <n v="0"/>
    <n v="647"/>
    <n v="-200"/>
    <s v="1. Devisit"/>
    <n v="0"/>
    <n v="-200"/>
    <n v="0"/>
    <n v="200"/>
    <n v="0"/>
    <x v="0"/>
    <m/>
    <n v="200"/>
    <n v="200"/>
    <s v="3. RKB di Schedule"/>
    <m/>
    <n v="200"/>
    <n v="0"/>
    <n v="42483"/>
    <n v="8496600"/>
  </r>
  <r>
    <s v="Rajawali"/>
    <s v="Agustus"/>
    <s v="RM-KTG-BES-00-0040"/>
    <m/>
    <s v="RACK KT CAVIS SAMPIN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2477"/>
    <n v="0"/>
  </r>
  <r>
    <s v="Rajawali"/>
    <s v="Agustus"/>
    <s v="RM-ECO-BES-00-0084"/>
    <m/>
    <s v="RACK FRAME ECON"/>
    <n v="5"/>
    <n v="0"/>
    <n v="0"/>
    <n v="0"/>
    <n v="5"/>
    <n v="0"/>
    <n v="0"/>
    <n v="0"/>
    <n v="0"/>
    <n v="0"/>
    <n v="-5"/>
    <s v="1. Devisit"/>
    <n v="0"/>
    <n v="-5"/>
    <n v="0"/>
    <n v="5"/>
    <n v="0"/>
    <x v="0"/>
    <m/>
    <n v="0"/>
    <n v="0"/>
    <s v="1. RKB(Order) tdk di schedule"/>
    <m/>
    <n v="5"/>
    <n v="0"/>
    <n v="13000"/>
    <n v="65000"/>
  </r>
  <r>
    <s v="Rajawali"/>
    <s v="Agustus"/>
    <s v="RM-DUO-BES-00-0053"/>
    <m/>
    <s v="STANG ETD-701 (DUO 1)"/>
    <n v="0"/>
    <n v="10"/>
    <n v="0"/>
    <n v="241"/>
    <n v="251"/>
    <n v="0"/>
    <n v="0"/>
    <n v="180"/>
    <n v="0"/>
    <n v="180"/>
    <n v="-71"/>
    <s v="1. Devisit"/>
    <n v="240"/>
    <n v="169"/>
    <n v="0"/>
    <n v="0"/>
    <n v="169"/>
    <x v="2"/>
    <m/>
    <n v="71"/>
    <n v="0"/>
    <s v="3. RKB di Schedule"/>
    <m/>
    <n v="240"/>
    <n v="2.380281690140845"/>
    <n v="3738"/>
    <n v="631722"/>
  </r>
  <r>
    <s v="Rajawali"/>
    <s v="Agustus"/>
    <s v="RM-DUO-BES-00-0052"/>
    <m/>
    <s v="STANG ET 11 (DUO 2)"/>
    <n v="306"/>
    <n v="127"/>
    <n v="50"/>
    <n v="100"/>
    <n v="583"/>
    <n v="0"/>
    <n v="0"/>
    <n v="305"/>
    <n v="0"/>
    <n v="305"/>
    <n v="-278"/>
    <s v="1. Devisit"/>
    <n v="487"/>
    <n v="209"/>
    <n v="0"/>
    <n v="0"/>
    <n v="209"/>
    <x v="2"/>
    <m/>
    <n v="278"/>
    <n v="127"/>
    <s v="3. RKB di Schedule"/>
    <m/>
    <n v="487"/>
    <n v="0.75179856115107913"/>
    <n v="3402"/>
    <n v="711018"/>
  </r>
  <r>
    <s v="Rajawali"/>
    <s v="Agustus"/>
    <s v="RM-OLI-BES-00-0067"/>
    <m/>
    <s v="PIN OLIVE UM - A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775"/>
    <n v="0"/>
  </r>
  <r>
    <s v="Rajawali"/>
    <s v="Agustus"/>
    <s v="RM-ET1-PIP-00-0011"/>
    <m/>
    <s v="PIPA 14 X 84"/>
    <n v="0"/>
    <n v="0"/>
    <n v="0"/>
    <n v="1"/>
    <n v="1"/>
    <n v="31"/>
    <n v="0"/>
    <n v="0"/>
    <n v="0"/>
    <n v="31"/>
    <n v="30"/>
    <s v="2. Surplus"/>
    <n v="10"/>
    <n v="40"/>
    <n v="0"/>
    <n v="0"/>
    <n v="40"/>
    <x v="1"/>
    <m/>
    <n v="0"/>
    <n v="0"/>
    <s v="5. None"/>
    <m/>
    <n v="10"/>
    <n v="-0.66666666666666663"/>
    <n v="1940"/>
    <n v="77600"/>
  </r>
  <r>
    <s v="Rajawali"/>
    <s v="Agustus"/>
    <s v="RM-DUO-BES-00-0051"/>
    <m/>
    <s v="INSERT FOR M8 DUO-1"/>
    <n v="0"/>
    <n v="0"/>
    <n v="0"/>
    <n v="233"/>
    <n v="233"/>
    <n v="440"/>
    <n v="0"/>
    <n v="0"/>
    <n v="0"/>
    <n v="440"/>
    <n v="207"/>
    <s v="2. Surplus"/>
    <n v="0"/>
    <n v="207"/>
    <n v="0"/>
    <n v="0"/>
    <n v="207"/>
    <x v="1"/>
    <m/>
    <n v="0"/>
    <n v="0"/>
    <s v="5. None"/>
    <m/>
    <n v="0"/>
    <n v="-1"/>
    <n v="3557"/>
    <n v="736299"/>
  </r>
  <r>
    <s v="Rajawali"/>
    <s v="Agustus"/>
    <s v="RM-OLI-BES-00-0068"/>
    <m/>
    <s v="STOPPER OLIVE A-LM"/>
    <n v="99"/>
    <n v="1040"/>
    <n v="50"/>
    <n v="320"/>
    <n v="1509"/>
    <n v="265"/>
    <n v="0"/>
    <n v="0"/>
    <n v="0"/>
    <n v="265"/>
    <n v="-1244"/>
    <s v="1. Devisit"/>
    <n v="200"/>
    <n v="-1044"/>
    <n v="0"/>
    <n v="1044"/>
    <n v="0"/>
    <x v="0"/>
    <m/>
    <n v="1244"/>
    <n v="1040"/>
    <s v="3. RKB di Schedule"/>
    <m/>
    <n v="1244"/>
    <n v="0"/>
    <n v="1624"/>
    <n v="0"/>
  </r>
  <r>
    <s v="Rajawali"/>
    <s v="Agustus"/>
    <s v="RM-RAK-BES-00-0065"/>
    <m/>
    <s v="BESI AS DIA 6 X 375"/>
    <n v="42"/>
    <n v="0"/>
    <n v="6"/>
    <n v="42"/>
    <n v="90"/>
    <n v="6141"/>
    <n v="0"/>
    <n v="0"/>
    <n v="0"/>
    <n v="6141"/>
    <n v="6051"/>
    <s v="2. Surplus"/>
    <n v="0"/>
    <n v="6051"/>
    <n v="0"/>
    <n v="0"/>
    <n v="6051"/>
    <x v="1"/>
    <m/>
    <n v="0"/>
    <n v="0"/>
    <s v="5. None"/>
    <m/>
    <n v="0"/>
    <n v="-1"/>
    <n v="2264"/>
    <n v="13699464"/>
  </r>
  <r>
    <s v="Rajawali"/>
    <s v="Agustus"/>
    <s v="RM-RAK-BES-00-0067"/>
    <m/>
    <s v="CROSS AS DIA 8 X 372 MM"/>
    <n v="4822"/>
    <n v="0"/>
    <n v="0"/>
    <n v="6514"/>
    <n v="11336"/>
    <n v="6568"/>
    <n v="0"/>
    <n v="0"/>
    <n v="0"/>
    <n v="6568"/>
    <n v="-4768"/>
    <s v="1. Devisit"/>
    <n v="0"/>
    <n v="-4768"/>
    <n v="0"/>
    <n v="4768"/>
    <n v="0"/>
    <x v="0"/>
    <m/>
    <n v="0"/>
    <n v="0"/>
    <s v="1. RKB(Order) tdk di schedule"/>
    <m/>
    <n v="4768"/>
    <n v="0"/>
    <n v="3881"/>
    <n v="18504608"/>
  </r>
  <r>
    <s v="Rajawali"/>
    <s v="Agustus"/>
    <s v="RM-RAK-BES-00-0066"/>
    <m/>
    <s v="COLLAR 9.3 X 1.0 X 19"/>
    <n v="0"/>
    <n v="0"/>
    <n v="0"/>
    <n v="123"/>
    <n v="123"/>
    <n v="0"/>
    <n v="0"/>
    <n v="0"/>
    <n v="0"/>
    <n v="0"/>
    <n v="-123"/>
    <s v="1. Devisit"/>
    <n v="130"/>
    <n v="7"/>
    <n v="0"/>
    <n v="0"/>
    <n v="7"/>
    <x v="2"/>
    <m/>
    <n v="0"/>
    <n v="0"/>
    <s v="1. RKB(Order) tdk di schedule"/>
    <m/>
    <n v="130"/>
    <n v="5.6910569105691054E-2"/>
    <n v="950"/>
    <n v="6650"/>
  </r>
  <r>
    <s v="Rajawali"/>
    <s v="Agustus"/>
    <s v="RM-850-BES-00-0010"/>
    <m/>
    <s v="PIN IN SEAT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772.86"/>
    <n v="0"/>
  </r>
  <r>
    <s v="Rajawali"/>
    <s v="Agustus"/>
    <s v="RM-850-BES-00-0009"/>
    <m/>
    <s v="PIN IN BACK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94.1"/>
    <n v="0"/>
  </r>
  <r>
    <s v="Rajawali"/>
    <s v="Agustus"/>
    <s v="RM-LOT-BES-00-0028"/>
    <m/>
    <s v="PIN LOTUS MEMO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FLO-FAS-00-0003"/>
    <m/>
    <s v="NUT INSERT M5 X 0.8 X 19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799"/>
    <n v="0"/>
  </r>
  <r>
    <s v="Rajawali"/>
    <s v="Agustus"/>
    <s v="RM-ECH-000-00-0034"/>
    <m/>
    <s v="NUT INSERT M6 X 1.0 X 1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RAK-FAS-00-0083"/>
    <m/>
    <s v="NUT INSERT M6 X DIA 17 X 20"/>
    <n v="0"/>
    <n v="0"/>
    <n v="0"/>
    <n v="1808"/>
    <n v="1808"/>
    <n v="1125"/>
    <n v="0"/>
    <n v="0"/>
    <n v="0"/>
    <n v="1125"/>
    <n v="-683"/>
    <s v="1. Devisit"/>
    <n v="685"/>
    <n v="2"/>
    <n v="0"/>
    <n v="0"/>
    <n v="2"/>
    <x v="2"/>
    <m/>
    <n v="0"/>
    <n v="0"/>
    <s v="1. RKB(Order) tdk di schedule"/>
    <m/>
    <n v="685"/>
    <n v="2.9282576866764276E-3"/>
    <n v="2600"/>
    <n v="5200"/>
  </r>
  <r>
    <s v="Rajawali"/>
    <s v="Agustus"/>
    <s v="RM-ECH-FAS-00-0076"/>
    <m/>
    <s v="NUT INSERT(TABLE TOP EDU PLS)"/>
    <n v="6930"/>
    <n v="0"/>
    <n v="250"/>
    <n v="1160"/>
    <n v="8340"/>
    <n v="0"/>
    <n v="0"/>
    <n v="0"/>
    <n v="0"/>
    <n v="0"/>
    <n v="-8340"/>
    <s v="1. Devisit"/>
    <n v="2110"/>
    <n v="-6230"/>
    <n v="0"/>
    <n v="6230"/>
    <n v="0"/>
    <x v="0"/>
    <m/>
    <n v="0"/>
    <n v="0"/>
    <s v="1. RKB(Order) tdk di schedule"/>
    <m/>
    <n v="8340"/>
    <n v="0"/>
    <n v="1682"/>
    <n v="0"/>
  </r>
  <r>
    <s v="Rajawali"/>
    <s v="Agustus"/>
    <s v="RM-CST-PLT-00-0001"/>
    <m/>
    <n v="0"/>
    <n v="0"/>
    <n v="0"/>
    <n v="24"/>
    <n v="0"/>
    <n v="24"/>
    <n v="82"/>
    <n v="0"/>
    <n v="0"/>
    <n v="0"/>
    <n v="82"/>
    <n v="58"/>
    <s v="2. Surplus"/>
    <n v="0"/>
    <n v="58"/>
    <n v="0"/>
    <n v="0"/>
    <n v="58"/>
    <x v="1"/>
    <m/>
    <n v="0"/>
    <n v="0"/>
    <s v="5. None"/>
    <m/>
    <n v="0"/>
    <n v="-1"/>
    <m/>
    <n v="0"/>
  </r>
  <r>
    <s v="Rajawali"/>
    <s v="Agustus"/>
    <s v="RM-FRO-BES-00-0001"/>
    <m/>
    <s v="SPACER FRONTY"/>
    <n v="0"/>
    <n v="0"/>
    <n v="0"/>
    <n v="655"/>
    <n v="655"/>
    <n v="0"/>
    <n v="0"/>
    <n v="0"/>
    <n v="0"/>
    <n v="0"/>
    <n v="-655"/>
    <s v="1. Devisit"/>
    <n v="1130"/>
    <n v="475"/>
    <n v="0"/>
    <n v="0"/>
    <n v="475"/>
    <x v="2"/>
    <m/>
    <n v="655"/>
    <n v="655"/>
    <s v="3. RKB di Schedule"/>
    <m/>
    <n v="1130"/>
    <n v="0.72519083969465647"/>
    <n v="4623"/>
    <n v="2195925"/>
  </r>
  <r>
    <s v="Rajawali"/>
    <s v="Agustus"/>
    <s v="RM-FIT-BES-00-0019"/>
    <m/>
    <s v="SPACER FITTO FLA"/>
    <n v="0"/>
    <n v="0"/>
    <n v="0"/>
    <n v="0"/>
    <n v="0"/>
    <n v="243"/>
    <n v="0"/>
    <n v="0"/>
    <n v="0"/>
    <n v="243"/>
    <n v="243"/>
    <s v="2. Surplus"/>
    <n v="0"/>
    <n v="243"/>
    <n v="0"/>
    <n v="0"/>
    <n v="243"/>
    <x v="1"/>
    <m/>
    <n v="0"/>
    <n v="0"/>
    <s v="5. None"/>
    <m/>
    <n v="0"/>
    <n v="-1"/>
    <n v="3200"/>
    <n v="777600"/>
  </r>
  <r>
    <s v="Rajawali"/>
    <s v="Agustus"/>
    <s v="RM-RNY-PIP-00-0011"/>
    <m/>
    <s v="FRAME PARTISI 5000 M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RNY-PIP-00-0010"/>
    <m/>
    <s v="FRAME PARTISI 4500 MM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0"/>
    <n v="0"/>
  </r>
  <r>
    <s v="Rajawali"/>
    <s v="Agustus"/>
    <s v="RM-SHO-PIP-00-0099"/>
    <m/>
    <s v="HANDLE T-7012 MEJA GAMBAR"/>
    <n v="0"/>
    <n v="0"/>
    <n v="0"/>
    <n v="270"/>
    <n v="270"/>
    <n v="0"/>
    <n v="0"/>
    <n v="270"/>
    <n v="0"/>
    <n v="270"/>
    <n v="0"/>
    <s v="3. None"/>
    <n v="0"/>
    <n v="0"/>
    <n v="0"/>
    <n v="0"/>
    <n v="0"/>
    <x v="1"/>
    <m/>
    <n v="0"/>
    <n v="0"/>
    <s v="5. None"/>
    <m/>
    <n v="0"/>
    <e v="#DIV/0!"/>
    <n v="11200"/>
    <n v="0"/>
  </r>
  <r>
    <s v="Rajawali"/>
    <s v="Agustus"/>
    <s v="RM-NSB-FAS-00-0314"/>
    <m/>
    <s v="DANTUKI BOLT K-000002E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173"/>
    <n v="0"/>
  </r>
  <r>
    <s v="Rajawali"/>
    <s v="Agustus"/>
    <s v="RM-PAR-BES-00-0016"/>
    <m/>
    <s v="HANGER PARAMOUNT"/>
    <n v="394"/>
    <n v="0"/>
    <n v="0"/>
    <n v="0"/>
    <n v="394"/>
    <n v="0"/>
    <n v="0"/>
    <n v="0"/>
    <n v="0"/>
    <n v="0"/>
    <n v="-394"/>
    <s v="1. Devisit"/>
    <n v="0"/>
    <n v="-394"/>
    <n v="0"/>
    <n v="394"/>
    <n v="0"/>
    <x v="0"/>
    <m/>
    <n v="0"/>
    <n v="0"/>
    <s v="1. RKB(Order) tdk di schedule"/>
    <m/>
    <n v="394"/>
    <n v="0"/>
    <n v="3352"/>
    <n v="1320688"/>
  </r>
  <r>
    <s v="Rajawali"/>
    <s v="Agustus"/>
    <s v="RM-PAR-BES-00-0015"/>
    <m/>
    <s v="HANGER ASSTALL 3 X 330 PARAMOUNT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000"/>
    <n v="0"/>
  </r>
  <r>
    <s v="Rajawali"/>
    <s v="Agustus"/>
    <s v="RM-UNI-BES-00-0006"/>
    <m/>
    <s v="HANGER BAG TKG"/>
    <n v="400"/>
    <n v="0"/>
    <n v="0"/>
    <n v="0"/>
    <n v="400"/>
    <n v="0"/>
    <n v="0"/>
    <n v="0"/>
    <n v="0"/>
    <n v="0"/>
    <n v="-400"/>
    <s v="1. Devisit"/>
    <n v="0"/>
    <n v="-400"/>
    <n v="0"/>
    <n v="400"/>
    <n v="0"/>
    <x v="0"/>
    <m/>
    <n v="400"/>
    <n v="400"/>
    <s v="3. RKB di Schedule"/>
    <m/>
    <n v="400"/>
    <n v="0"/>
    <n v="2903"/>
    <n v="1161200"/>
  </r>
  <r>
    <s v="Rajawali"/>
    <s v="Agustus"/>
    <s v="RM-SHI-BES-00-0009"/>
    <m/>
    <s v="PIN ROTARY CENTER SHIRO"/>
    <n v="120"/>
    <n v="20"/>
    <n v="0"/>
    <n v="0"/>
    <n v="140"/>
    <n v="350"/>
    <n v="0"/>
    <n v="0"/>
    <n v="0"/>
    <n v="350"/>
    <n v="210"/>
    <s v="2. Surplus"/>
    <n v="0"/>
    <n v="210"/>
    <n v="0"/>
    <n v="0"/>
    <n v="210"/>
    <x v="1"/>
    <m/>
    <n v="0"/>
    <n v="0"/>
    <s v="5. None"/>
    <m/>
    <n v="0"/>
    <n v="-1"/>
    <n v="2400"/>
    <n v="504000"/>
  </r>
  <r>
    <s v="Rajawali"/>
    <s v="Agustus"/>
    <s v="RM-NSB-BES-00-0066"/>
    <m/>
    <s v="BEARING K-006009"/>
    <n v="0"/>
    <n v="0"/>
    <n v="0"/>
    <n v="0"/>
    <n v="0"/>
    <n v="0"/>
    <n v="0"/>
    <n v="0"/>
    <n v="0"/>
    <n v="0"/>
    <n v="0"/>
    <s v="3. None"/>
    <n v="300"/>
    <n v="300"/>
    <n v="0"/>
    <n v="0"/>
    <n v="300"/>
    <x v="1"/>
    <m/>
    <n v="0"/>
    <n v="0"/>
    <s v="5. None"/>
    <m/>
    <n v="300"/>
    <e v="#DIV/0!"/>
    <n v="3190"/>
    <n v="957000"/>
  </r>
  <r>
    <s v="Rajawali"/>
    <s v="Agustus"/>
    <s v="RM-SOF-BES-00-0015"/>
    <m/>
    <s v="BESI ASTAL 8 X 23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417"/>
    <n v="0"/>
  </r>
  <r>
    <s v="Rajawali"/>
    <s v="Agustus"/>
    <s v="RM-NSB-FAS-00-0288"/>
    <m/>
    <s v="BOLT HANDLE TIANG INFUS"/>
    <n v="0"/>
    <n v="0"/>
    <n v="0"/>
    <n v="80"/>
    <n v="80"/>
    <n v="0"/>
    <n v="0"/>
    <n v="0"/>
    <n v="0"/>
    <n v="0"/>
    <n v="-80"/>
    <s v="1. Devisit"/>
    <n v="80"/>
    <n v="0"/>
    <n v="0"/>
    <n v="0"/>
    <n v="0"/>
    <x v="2"/>
    <m/>
    <n v="80"/>
    <n v="30"/>
    <s v="3. RKB di Schedule"/>
    <m/>
    <n v="80"/>
    <n v="0"/>
    <n v="7951.47"/>
    <n v="0"/>
  </r>
  <r>
    <s v="Rajawali"/>
    <s v="Agustus"/>
    <s v="RM-OPT-PLT-00-0051"/>
    <m/>
    <s v="BOTTOM STOPER OPTIMUS"/>
    <n v="50"/>
    <n v="0"/>
    <n v="0"/>
    <n v="100"/>
    <n v="150"/>
    <n v="0"/>
    <n v="0"/>
    <n v="0"/>
    <n v="0"/>
    <n v="0"/>
    <n v="-150"/>
    <s v="1. Devisit"/>
    <n v="100"/>
    <n v="-50"/>
    <n v="0"/>
    <n v="50"/>
    <n v="0"/>
    <x v="0"/>
    <m/>
    <n v="150"/>
    <n v="150"/>
    <s v="3. RKB di Schedule"/>
    <m/>
    <n v="150"/>
    <n v="0"/>
    <n v="16868"/>
    <n v="0"/>
  </r>
  <r>
    <s v="Rajawali"/>
    <s v="Agustus"/>
    <s v="RM-NSB-BES-00-0065"/>
    <m/>
    <s v="WIRE MESH STANDAR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900"/>
    <n v="0"/>
  </r>
  <r>
    <s v="Rajawali"/>
    <s v="Agustus"/>
    <s v="RM-NSB-BES-00-0074"/>
    <m/>
    <s v="COLLAR 12.7 K-0065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75"/>
    <n v="0"/>
  </r>
  <r>
    <s v="Rajawali"/>
    <s v="Agustus"/>
    <s v="RM-NSB-BES-00-0076"/>
    <m/>
    <s v="COLLAR J-9416327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700"/>
    <n v="0"/>
  </r>
  <r>
    <s v="Rajawali"/>
    <s v="Agustus"/>
    <s v="RM-NSB-BES-00-0077"/>
    <m/>
    <s v="CRANK UNIT (METAL) F-030500"/>
    <n v="0"/>
    <n v="0"/>
    <n v="0"/>
    <n v="0"/>
    <n v="0"/>
    <n v="0"/>
    <n v="0"/>
    <n v="0"/>
    <n v="0"/>
    <n v="0"/>
    <n v="0"/>
    <s v="3. None"/>
    <n v="10"/>
    <n v="10"/>
    <n v="0"/>
    <n v="0"/>
    <n v="10"/>
    <x v="1"/>
    <m/>
    <n v="0"/>
    <n v="0"/>
    <s v="5. None"/>
    <m/>
    <n v="10"/>
    <e v="#DIV/0!"/>
    <n v="195312"/>
    <n v="1953120"/>
  </r>
  <r>
    <s v="Rajawali"/>
    <s v="Agustus"/>
    <s v="RM-NSB-PLS-00-0365"/>
    <m/>
    <s v="CYLINDER SHAFT C-078545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459"/>
    <n v="0"/>
  </r>
  <r>
    <s v="Rajawali"/>
    <s v="Agustus"/>
    <s v="RM-NSB-FAS-00-0310"/>
    <m/>
    <s v="DANTUKI BOLT K-000001"/>
    <n v="0"/>
    <n v="0"/>
    <n v="0"/>
    <n v="0"/>
    <n v="0"/>
    <n v="0"/>
    <n v="0"/>
    <n v="0"/>
    <n v="0"/>
    <n v="0"/>
    <n v="0"/>
    <s v="3. None"/>
    <n v="100"/>
    <n v="100"/>
    <n v="0"/>
    <n v="0"/>
    <n v="100"/>
    <x v="1"/>
    <m/>
    <n v="0"/>
    <n v="0"/>
    <s v="5. None"/>
    <m/>
    <n v="100"/>
    <e v="#DIV/0!"/>
    <n v="3387.99"/>
    <n v="338799"/>
  </r>
  <r>
    <s v="Rajawali"/>
    <s v="Agustus"/>
    <s v="RM-NSB-FAS-00-0319"/>
    <m/>
    <s v="DANTUKI BOLT K-000019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152.84"/>
    <n v="0"/>
  </r>
  <r>
    <s v="Rajawali"/>
    <s v="Agustus"/>
    <s v="RM-NSB-PLS-00-0367"/>
    <m/>
    <s v="DRAWER STICK COVER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600"/>
    <n v="0"/>
  </r>
  <r>
    <s v="Rajawali"/>
    <s v="Agustus"/>
    <s v="RM-PUS-PIP-00-0005"/>
    <m/>
    <s v="FRAME ICU/WARD BED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300000"/>
    <n v="0"/>
  </r>
  <r>
    <s v="Rajawali"/>
    <s v="Agustus"/>
    <s v="RM-NSB-BES-00-0081"/>
    <m/>
    <s v="HANDLE AXIS J-9416311"/>
    <n v="0"/>
    <n v="0"/>
    <n v="0"/>
    <n v="226"/>
    <n v="226"/>
    <n v="0"/>
    <n v="0"/>
    <n v="0"/>
    <n v="0"/>
    <n v="0"/>
    <n v="-226"/>
    <s v="1. Devisit"/>
    <n v="226"/>
    <n v="0"/>
    <n v="0"/>
    <n v="0"/>
    <n v="0"/>
    <x v="2"/>
    <m/>
    <n v="226"/>
    <n v="116"/>
    <s v="3. RKB di Schedule"/>
    <m/>
    <n v="226"/>
    <n v="0"/>
    <n v="4043"/>
    <n v="0"/>
  </r>
  <r>
    <s v="Rajawali"/>
    <s v="Agustus"/>
    <s v="RM-NSB-BES-00-0082"/>
    <m/>
    <s v="HANDLE L1 K-301009-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801.26"/>
    <n v="0"/>
  </r>
  <r>
    <s v="Rajawali"/>
    <s v="Agustus"/>
    <s v="RM-NSB-BES-00-0083"/>
    <m/>
    <s v="HANDLE R2 K-301009-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704.1499999999996"/>
    <n v="0"/>
  </r>
  <r>
    <s v="Rajawali"/>
    <s v="Agustus"/>
    <s v="RM-NSB-BES-00-0043"/>
    <m/>
    <s v="HANGER BED SIDE CABINET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024"/>
    <n v="0"/>
  </r>
  <r>
    <s v="Rajawali"/>
    <s v="Agustus"/>
    <s v="RM-ROH-BES-00-0048"/>
    <m/>
    <s v="HANGER ROHTO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6000"/>
    <n v="0"/>
  </r>
  <r>
    <s v="Rajawali"/>
    <s v="Agustus"/>
    <s v="RM-NSB-BES-00-0046"/>
    <m/>
    <s v="HANGER TIANG INFUS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668"/>
    <n v="0"/>
  </r>
  <r>
    <s v="Rajawali"/>
    <s v="Agustus"/>
    <s v="RM-NSB-BES-00-0085"/>
    <m/>
    <s v="HARNES BAR H-210103"/>
    <n v="0"/>
    <n v="0"/>
    <n v="0"/>
    <n v="0"/>
    <n v="0"/>
    <n v="0"/>
    <n v="0"/>
    <n v="0"/>
    <n v="0"/>
    <n v="0"/>
    <n v="0"/>
    <s v="3. None"/>
    <n v="10"/>
    <n v="10"/>
    <n v="0"/>
    <n v="0"/>
    <n v="10"/>
    <x v="1"/>
    <m/>
    <n v="0"/>
    <n v="0"/>
    <s v="5. None"/>
    <m/>
    <n v="10"/>
    <e v="#DIV/0!"/>
    <n v="2068"/>
    <n v="20680"/>
  </r>
  <r>
    <s v="Rajawali"/>
    <s v="Agustus"/>
    <s v="RM-NSB-BES-00-0087"/>
    <m/>
    <s v="HOLDER C-07854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419"/>
    <n v="0"/>
  </r>
  <r>
    <s v="Rajawali"/>
    <s v="Agustus"/>
    <s v="RM-NSB-BES-00-0089"/>
    <m/>
    <s v="MAT GUARD K-3010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546"/>
    <n v="0"/>
  </r>
  <r>
    <s v="Rajawali"/>
    <s v="Agustus"/>
    <s v="RM-NSB-BES-00-0091"/>
    <m/>
    <s v="NUT FOR CASTER K-003004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9849"/>
    <n v="0"/>
  </r>
  <r>
    <s v="Rajawali"/>
    <s v="Agustus"/>
    <s v="RM-NSB-FAS-00-0266"/>
    <m/>
    <s v="NUT J-9416326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823"/>
    <n v="0"/>
  </r>
  <r>
    <s v="Rajawali"/>
    <s v="Agustus"/>
    <s v="RM-NSB-BES-00-0092"/>
    <m/>
    <s v="NUT TIANG INFUS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6955.04"/>
    <n v="0"/>
  </r>
  <r>
    <s v="Rajawali"/>
    <s v="Agustus"/>
    <s v="RM-NSB-BES-00-0094"/>
    <m/>
    <s v="PIN A K-005020-A VERSENG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447"/>
    <n v="0"/>
  </r>
  <r>
    <s v="Rajawali"/>
    <s v="Agustus"/>
    <s v="RM-NSB-BES-00-0099"/>
    <m/>
    <s v="PIN C K-005004-C"/>
    <n v="0"/>
    <n v="0"/>
    <n v="0"/>
    <n v="0"/>
    <n v="0"/>
    <n v="0"/>
    <n v="0"/>
    <n v="0"/>
    <n v="0"/>
    <n v="0"/>
    <n v="0"/>
    <s v="3. None"/>
    <n v="117"/>
    <n v="117"/>
    <n v="0"/>
    <n v="0"/>
    <n v="117"/>
    <x v="1"/>
    <m/>
    <n v="0"/>
    <n v="0"/>
    <s v="5. None"/>
    <m/>
    <n v="117"/>
    <e v="#DIV/0!"/>
    <n v="3400"/>
    <n v="397800"/>
  </r>
  <r>
    <s v="Rajawali"/>
    <s v="Agustus"/>
    <s v="RM-NSB-BES-00-0100"/>
    <m/>
    <s v="PIN D K-005019-D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177"/>
    <n v="0"/>
  </r>
  <r>
    <s v="Rajawali"/>
    <s v="Agustus"/>
    <s v="RM-NSB-BES-00-0107"/>
    <m/>
    <s v="PIN K-005016"/>
    <n v="104"/>
    <n v="0"/>
    <n v="0"/>
    <n v="0"/>
    <n v="104"/>
    <n v="0"/>
    <n v="0"/>
    <n v="0"/>
    <n v="0"/>
    <n v="0"/>
    <n v="-104"/>
    <s v="1. Devisit"/>
    <n v="0"/>
    <n v="-104"/>
    <n v="0"/>
    <n v="0"/>
    <n v="-104"/>
    <x v="3"/>
    <m/>
    <n v="0"/>
    <n v="0"/>
    <s v="5. None"/>
    <m/>
    <n v="0"/>
    <n v="-1"/>
    <n v="1916.78"/>
    <n v="-199345.12"/>
  </r>
  <r>
    <s v="Rajawali"/>
    <s v="Agustus"/>
    <s v="RM-NSB-PLS-00-0395"/>
    <m/>
    <s v="RESIN WASHER K-506002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600"/>
    <n v="0"/>
  </r>
  <r>
    <s v="Rajawali"/>
    <s v="Agustus"/>
    <s v="RM-DFY-000-00-0029"/>
    <m/>
    <s v="ROUND BAR DF-6500 (TANPA LUBANG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400"/>
    <n v="0"/>
  </r>
  <r>
    <s v="Rajawali"/>
    <s v="Agustus"/>
    <s v="RM-DFY-000-00-0030"/>
    <m/>
    <s v="ROUND BAR DF-7500 (ADA LUBANG)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5280"/>
    <n v="0"/>
  </r>
  <r>
    <s v="Rajawali"/>
    <s v="Agustus"/>
    <s v="RM-NSB-FAS-00-0376"/>
    <m/>
    <s v="SCREW (KANAN) DIA 20 X 33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39421"/>
    <n v="0"/>
  </r>
  <r>
    <s v="Rajawali"/>
    <s v="Agustus"/>
    <s v="RM-NSB-BES-00-0108"/>
    <m/>
    <s v="SCREW A(KIRI) K-000020 A"/>
    <n v="0"/>
    <n v="0"/>
    <n v="0"/>
    <n v="254"/>
    <n v="254"/>
    <n v="0"/>
    <n v="0"/>
    <n v="0"/>
    <n v="0"/>
    <n v="0"/>
    <n v="-254"/>
    <s v="1. Devisit"/>
    <n v="254"/>
    <n v="0"/>
    <n v="0"/>
    <n v="0"/>
    <n v="0"/>
    <x v="2"/>
    <m/>
    <n v="254"/>
    <n v="82"/>
    <s v="3. RKB di Schedule"/>
    <m/>
    <n v="254"/>
    <n v="0"/>
    <n v="60000"/>
    <n v="0"/>
  </r>
  <r>
    <s v="Rajawali"/>
    <s v="Agustus"/>
    <s v="RM-NSB-BES-00-0109"/>
    <m/>
    <s v="SCREW B(KANAN) K-000020 B"/>
    <n v="0"/>
    <n v="0"/>
    <n v="0"/>
    <n v="0"/>
    <n v="0"/>
    <n v="0"/>
    <n v="0"/>
    <n v="0"/>
    <n v="0"/>
    <n v="0"/>
    <n v="0"/>
    <s v="3. None"/>
    <n v="75"/>
    <n v="75"/>
    <n v="0"/>
    <n v="0"/>
    <n v="75"/>
    <x v="1"/>
    <m/>
    <n v="0"/>
    <n v="0"/>
    <s v="5. None"/>
    <m/>
    <n v="75"/>
    <e v="#DIV/0!"/>
    <n v="29222.3"/>
    <n v="2191672.5"/>
  </r>
  <r>
    <s v="Rajawali"/>
    <s v="Agustus"/>
    <s v="RM-NSB-BES-00-0110"/>
    <m/>
    <s v="SLIDE AXIS J-9416308"/>
    <n v="142"/>
    <n v="0"/>
    <n v="0"/>
    <n v="0"/>
    <n v="142"/>
    <n v="0"/>
    <n v="0"/>
    <n v="0"/>
    <n v="0"/>
    <n v="0"/>
    <n v="-142"/>
    <s v="1. Devisit"/>
    <n v="0"/>
    <n v="-142"/>
    <n v="0"/>
    <n v="142"/>
    <n v="0"/>
    <x v="0"/>
    <m/>
    <n v="142"/>
    <n v="142"/>
    <s v="3. RKB di Schedule"/>
    <m/>
    <n v="142"/>
    <n v="0"/>
    <n v="15528"/>
    <n v="2204976"/>
  </r>
  <r>
    <s v="Rajawali"/>
    <s v="Agustus"/>
    <s v="RM-NSB-PLS-00-0402"/>
    <m/>
    <s v="SPACER J-9416306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200"/>
    <n v="0"/>
  </r>
  <r>
    <s v="Rajawali"/>
    <s v="Agustus"/>
    <s v="RM-NSB-BES-00-0111"/>
    <m/>
    <s v="STOPER COLLAR K-00601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000"/>
    <n v="0"/>
  </r>
  <r>
    <s v="Rajawali"/>
    <s v="Agustus"/>
    <s v="FG-TRO-OTH-SD-0002"/>
    <m/>
    <s v="TROLLEY TM-02"/>
    <n v="3"/>
    <n v="0"/>
    <n v="0"/>
    <n v="0"/>
    <n v="3"/>
    <n v="0"/>
    <n v="0"/>
    <n v="0"/>
    <n v="0"/>
    <n v="0"/>
    <n v="-3"/>
    <s v="1. Devisit"/>
    <n v="0"/>
    <n v="-3"/>
    <n v="0"/>
    <n v="3"/>
    <n v="0"/>
    <x v="0"/>
    <m/>
    <n v="3"/>
    <n v="3"/>
    <s v="3. RKB di Schedule"/>
    <m/>
    <n v="3"/>
    <n v="0"/>
    <n v="858974"/>
    <n v="2576922"/>
  </r>
  <r>
    <s v="Rajawali"/>
    <s v="Agustus"/>
    <s v="RM-TRO-000-00-0014"/>
    <m/>
    <s v="TROLEY TM-01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812531"/>
    <n v="0"/>
  </r>
  <r>
    <s v="Rajawali"/>
    <s v="Agustus"/>
    <s v="SF-AYU-I06-PC-0006"/>
    <m/>
    <s v="FRAME AYUMI CHAIR 6 FP IVORY"/>
    <n v="2500"/>
    <n v="0"/>
    <n v="0"/>
    <n v="0"/>
    <n v="2500"/>
    <n v="0"/>
    <n v="0"/>
    <n v="0"/>
    <n v="0"/>
    <n v="0"/>
    <n v="-2500"/>
    <s v="1. Devisit"/>
    <n v="0"/>
    <n v="-2500"/>
    <n v="0"/>
    <n v="2500"/>
    <n v="0"/>
    <x v="0"/>
    <m/>
    <n v="500"/>
    <n v="450"/>
    <s v="3. RKB di Schedule"/>
    <m/>
    <n v="2500"/>
    <n v="0"/>
    <n v="172176.26"/>
    <n v="430440650"/>
  </r>
  <r>
    <s v="Rajawali"/>
    <s v="Agustus"/>
    <s v="RM-ECH-ICT-SC-0010"/>
    <m/>
    <s v="PIPA 15.9 X 1.2 X 330"/>
    <n v="0"/>
    <n v="5"/>
    <n v="10"/>
    <n v="158"/>
    <n v="173"/>
    <n v="0"/>
    <n v="0"/>
    <n v="0"/>
    <n v="0"/>
    <n v="0"/>
    <n v="-173"/>
    <s v="1. Devisit"/>
    <n v="0"/>
    <n v="-173"/>
    <n v="0"/>
    <n v="173"/>
    <n v="0"/>
    <x v="0"/>
    <m/>
    <n v="173"/>
    <n v="0"/>
    <s v="3. RKB di Schedule"/>
    <m/>
    <n v="173"/>
    <n v="0"/>
    <n v="3060.83"/>
    <n v="529523.59"/>
  </r>
  <r>
    <s v="Bahtera"/>
    <s v="Agustus"/>
    <s v="RM-ROL-ICT-SC-0011"/>
    <m/>
    <s v="INSERT PLATE ROLAND KW0"/>
    <n v="12544"/>
    <n v="0"/>
    <n v="1000"/>
    <n v="0"/>
    <n v="13544"/>
    <n v="0"/>
    <n v="0"/>
    <n v="14000"/>
    <n v="5814"/>
    <n v="19814"/>
    <n v="6270"/>
    <s v="2. Surplus"/>
    <n v="0"/>
    <n v="6270"/>
    <n v="0"/>
    <n v="0"/>
    <n v="6270"/>
    <x v="1"/>
    <m/>
    <n v="0"/>
    <n v="0"/>
    <s v="5. None"/>
    <m/>
    <n v="0"/>
    <n v="-1"/>
    <n v="2354.1999999999998"/>
    <n v="14760833.999999998"/>
  </r>
  <r>
    <s v="Bahtera"/>
    <s v="Agustus"/>
    <s v="RM-KAW-ICT-SC-0007"/>
    <m/>
    <s v="INSERT PLATE KAWAI 101/151 WS KW0"/>
    <n v="0"/>
    <n v="0"/>
    <n v="0"/>
    <n v="0"/>
    <n v="0"/>
    <n v="0"/>
    <n v="0"/>
    <n v="0"/>
    <n v="0"/>
    <n v="0"/>
    <n v="0"/>
    <s v="3. None"/>
    <n v="4200"/>
    <n v="4200"/>
    <n v="0"/>
    <n v="0"/>
    <n v="4200"/>
    <x v="1"/>
    <m/>
    <n v="0"/>
    <n v="0"/>
    <s v="5. None"/>
    <m/>
    <n v="4200"/>
    <e v="#DIV/0!"/>
    <n v="1083"/>
    <n v="4548600"/>
  </r>
  <r>
    <s v="Bahtera"/>
    <s v="Agustus"/>
    <s v="RM-KAW-ICT-SC-0005"/>
    <m/>
    <s v="HINGE COMPL-1 WB-35 KW0"/>
    <n v="5000"/>
    <n v="0"/>
    <n v="200"/>
    <n v="0"/>
    <n v="5200"/>
    <n v="300"/>
    <n v="0"/>
    <n v="0"/>
    <n v="597"/>
    <n v="897"/>
    <n v="-4303"/>
    <s v="1. Devisit"/>
    <n v="5530"/>
    <n v="1227"/>
    <n v="0"/>
    <n v="0"/>
    <n v="1227"/>
    <x v="2"/>
    <m/>
    <n v="4303"/>
    <n v="2011"/>
    <s v="3. RKB di Schedule"/>
    <m/>
    <n v="5530"/>
    <n v="0.28514989542179875"/>
    <n v="10146.290000000001"/>
    <n v="12449497.830000002"/>
  </r>
  <r>
    <s v="Bahtera"/>
    <s v="Agustus"/>
    <s v="RM-KAW-ICT-SC-0006"/>
    <m/>
    <s v="HINGE COMPL-2 WB-35 KW0"/>
    <n v="5000"/>
    <n v="0"/>
    <n v="200"/>
    <n v="0"/>
    <n v="5200"/>
    <n v="300"/>
    <n v="0"/>
    <n v="0"/>
    <n v="597"/>
    <n v="897"/>
    <n v="-4303"/>
    <s v="1. Devisit"/>
    <n v="6053"/>
    <n v="1750"/>
    <n v="0"/>
    <n v="0"/>
    <n v="1750"/>
    <x v="2"/>
    <m/>
    <n v="4303"/>
    <n v="3379"/>
    <s v="3. RKB di Schedule"/>
    <m/>
    <n v="6053"/>
    <n v="0.40669300488031607"/>
    <n v="7596.27"/>
    <n v="13293472.5"/>
  </r>
  <r>
    <s v="Bahtera"/>
    <s v="Agustus"/>
    <s v="RM-ROL-BES-00-0052"/>
    <m/>
    <s v="JOINT ASTAL 1 ROLAND"/>
    <n v="5000"/>
    <n v="0"/>
    <n v="200"/>
    <n v="0"/>
    <n v="5200"/>
    <n v="300"/>
    <n v="0"/>
    <n v="0"/>
    <n v="597"/>
    <n v="897"/>
    <n v="-4303"/>
    <s v="1. Devisit"/>
    <n v="6294"/>
    <n v="1991"/>
    <n v="0"/>
    <n v="0"/>
    <n v="1991"/>
    <x v="2"/>
    <m/>
    <n v="4303"/>
    <n v="2011"/>
    <s v="3. RKB di Schedule"/>
    <m/>
    <n v="6294"/>
    <n v="0.46270044155240531"/>
    <n v="3499"/>
    <n v="6966509"/>
  </r>
  <r>
    <s v="Bahtera"/>
    <s v="Agustus"/>
    <s v="RM-ROL-BES-00-0053"/>
    <m/>
    <s v="JOINT ASTAL 2 ROLAND"/>
    <n v="5000"/>
    <n v="0"/>
    <n v="200"/>
    <n v="0"/>
    <n v="5200"/>
    <n v="300"/>
    <n v="0"/>
    <n v="0"/>
    <n v="597"/>
    <n v="897"/>
    <n v="-4303"/>
    <s v="1. Devisit"/>
    <n v="6051"/>
    <n v="1748"/>
    <n v="0"/>
    <n v="0"/>
    <n v="1748"/>
    <x v="2"/>
    <m/>
    <n v="4303"/>
    <n v="3379"/>
    <s v="3. RKB di Schedule"/>
    <m/>
    <n v="6051"/>
    <n v="0.40622821287473854"/>
    <n v="3249"/>
    <n v="5679252"/>
  </r>
  <r>
    <s v="Bahtera"/>
    <s v="Agustus"/>
    <s v="RM-ROL-ICT-SC-0001"/>
    <m/>
    <s v="CENTER BRACKET - L COMPLE ROLAND KW0"/>
    <n v="2500"/>
    <n v="0"/>
    <n v="100"/>
    <n v="0"/>
    <n v="2600"/>
    <n v="150"/>
    <n v="0"/>
    <n v="0"/>
    <n v="400"/>
    <n v="550"/>
    <n v="-2050"/>
    <s v="1. Devisit"/>
    <n v="1187"/>
    <n v="-863"/>
    <n v="0"/>
    <n v="863"/>
    <n v="0"/>
    <x v="0"/>
    <m/>
    <n v="2050"/>
    <n v="774"/>
    <s v="3. RKB di Schedule"/>
    <m/>
    <n v="2050"/>
    <n v="0"/>
    <n v="11770.98"/>
    <n v="0"/>
  </r>
  <r>
    <s v="Bahtera"/>
    <s v="Agustus"/>
    <s v="RM-ROL-ICT-SC-0002"/>
    <m/>
    <s v="CENTER BRACKET - R COMPLE ROLAND KW0"/>
    <n v="2500"/>
    <n v="0"/>
    <n v="100"/>
    <n v="0"/>
    <n v="2600"/>
    <n v="150"/>
    <n v="0"/>
    <n v="0"/>
    <n v="400"/>
    <n v="550"/>
    <n v="-2050"/>
    <s v="1. Devisit"/>
    <n v="1896"/>
    <n v="-154"/>
    <n v="0"/>
    <n v="154"/>
    <n v="0"/>
    <x v="0"/>
    <m/>
    <n v="2050"/>
    <n v="743"/>
    <s v="3. RKB di Schedule"/>
    <m/>
    <n v="2050"/>
    <n v="0"/>
    <n v="12575.13"/>
    <n v="0"/>
  </r>
  <r>
    <s v="Bahtera"/>
    <s v="Agustus"/>
    <s v="SF-ROL-IOT-SC-0002"/>
    <m/>
    <s v="CENTER BRACKET - R COMPLE ROLAND EDP"/>
    <n v="0"/>
    <n v="0"/>
    <n v="0"/>
    <n v="0"/>
    <n v="0"/>
    <n v="0"/>
    <n v="0"/>
    <n v="1907"/>
    <n v="0"/>
    <n v="1907"/>
    <n v="1907"/>
    <s v="2. Surplus"/>
    <n v="0"/>
    <n v="1907"/>
    <n v="0"/>
    <n v="0"/>
    <n v="1907"/>
    <x v="1"/>
    <m/>
    <n v="0"/>
    <n v="0"/>
    <s v="5. None"/>
    <m/>
    <n v="0"/>
    <n v="-1"/>
    <n v="13603.58"/>
    <n v="25942027.059999999"/>
  </r>
  <r>
    <s v="Bahtera"/>
    <s v="Agustus"/>
    <s v="SF-ROL-IOT-SC-0001"/>
    <m/>
    <s v="CENTER BRACKET - L COMPLE ROLAND EDP"/>
    <n v="0"/>
    <n v="0"/>
    <n v="0"/>
    <n v="0"/>
    <n v="0"/>
    <n v="0"/>
    <n v="0"/>
    <n v="1593"/>
    <n v="0"/>
    <n v="1593"/>
    <n v="1593"/>
    <s v="2. Surplus"/>
    <n v="0"/>
    <n v="1593"/>
    <n v="0"/>
    <n v="0"/>
    <n v="1593"/>
    <x v="1"/>
    <m/>
    <n v="0"/>
    <n v="0"/>
    <s v="5. None"/>
    <m/>
    <n v="0"/>
    <n v="-1"/>
    <n v="13862.21"/>
    <n v="22082500.529999997"/>
  </r>
  <r>
    <s v="Bahtera"/>
    <s v="Agustus"/>
    <s v="SF-KAW-IOT-SC-0003"/>
    <m/>
    <s v="HINGE-1 ASSY  WB-35 EDP"/>
    <n v="0"/>
    <n v="0"/>
    <n v="0"/>
    <n v="0"/>
    <n v="0"/>
    <n v="0"/>
    <n v="0"/>
    <n v="3105"/>
    <n v="0"/>
    <n v="3105"/>
    <n v="3105"/>
    <s v="2. Surplus"/>
    <n v="200"/>
    <n v="3305"/>
    <n v="0"/>
    <n v="0"/>
    <n v="3305"/>
    <x v="1"/>
    <m/>
    <n v="0"/>
    <n v="0"/>
    <s v="5. None"/>
    <m/>
    <n v="200"/>
    <n v="-0.93558776167471824"/>
    <n v="11064.37"/>
    <n v="36567742.850000001"/>
  </r>
  <r>
    <s v="Bahtera"/>
    <s v="Agustus"/>
    <s v="SF-KAW-IOT-SC-0004"/>
    <m/>
    <s v="HINGE-2 ASSY  WB-35 EDP"/>
    <n v="0"/>
    <n v="0"/>
    <n v="0"/>
    <n v="0"/>
    <n v="0"/>
    <n v="0"/>
    <n v="0"/>
    <n v="1171"/>
    <n v="0"/>
    <n v="1171"/>
    <n v="1171"/>
    <s v="2. Surplus"/>
    <n v="200"/>
    <n v="1371"/>
    <n v="0"/>
    <n v="0"/>
    <n v="1371"/>
    <x v="1"/>
    <m/>
    <n v="0"/>
    <n v="0"/>
    <s v="5. None"/>
    <m/>
    <n v="200"/>
    <n v="-0.82920580700256197"/>
    <n v="7537.41"/>
    <n v="10333789.109999999"/>
  </r>
  <r>
    <s v="Bahtera"/>
    <s v="Agustus"/>
    <s v="RM-KAW-PLT-00-0055"/>
    <m/>
    <s v="INSERT PLATE ROLAND EDP"/>
    <n v="1000"/>
    <n v="5000"/>
    <n v="0"/>
    <n v="0"/>
    <n v="6000"/>
    <n v="0"/>
    <n v="0"/>
    <n v="0"/>
    <n v="0"/>
    <n v="0"/>
    <n v="-6000"/>
    <s v="1. Devisit"/>
    <n v="0"/>
    <n v="-6000"/>
    <n v="0"/>
    <n v="6000"/>
    <n v="0"/>
    <x v="0"/>
    <m/>
    <n v="1000"/>
    <n v="0"/>
    <s v="3. RKB di Schedule"/>
    <m/>
    <n v="6000"/>
    <n v="0"/>
    <n v="2698.04"/>
    <n v="16188240"/>
  </r>
  <r>
    <s v="Bahtera"/>
    <s v="Agustus"/>
    <s v="RM-KAW-PLT-00-0056"/>
    <m/>
    <s v="INSERT PLATE KAWAI 101/151 WS EDP"/>
    <n v="1000"/>
    <n v="0"/>
    <n v="0"/>
    <n v="0"/>
    <n v="1000"/>
    <n v="0"/>
    <n v="0"/>
    <n v="0"/>
    <n v="0"/>
    <n v="0"/>
    <n v="-1000"/>
    <s v="1. Devisit"/>
    <n v="0"/>
    <n v="-1000"/>
    <n v="0"/>
    <n v="1000"/>
    <n v="0"/>
    <x v="0"/>
    <m/>
    <n v="1000"/>
    <n v="1000"/>
    <s v="3. RKB di Schedule"/>
    <m/>
    <n v="1000"/>
    <n v="0"/>
    <n v="4214.8999999999996"/>
    <n v="4214900"/>
  </r>
  <r>
    <s v="Bahtera"/>
    <s v="Agustus"/>
    <s v="RM-RAK-ICT-SC-0005"/>
    <m/>
    <s v="JOINT PLATE 1190"/>
    <n v="22"/>
    <n v="0"/>
    <n v="50"/>
    <n v="252"/>
    <n v="324"/>
    <n v="314"/>
    <n v="0"/>
    <n v="0"/>
    <n v="0"/>
    <n v="314"/>
    <n v="-10"/>
    <s v="1. Devisit"/>
    <n v="60"/>
    <n v="50"/>
    <n v="0"/>
    <n v="0"/>
    <n v="50"/>
    <x v="2"/>
    <m/>
    <n v="10"/>
    <n v="0"/>
    <s v="3. RKB di Schedule"/>
    <m/>
    <n v="60"/>
    <n v="5"/>
    <n v="2080.1"/>
    <n v="104005"/>
  </r>
  <r>
    <s v="Bahtera"/>
    <s v="Agustus"/>
    <s v="RM-KUM-ICT-SC-0014"/>
    <m/>
    <s v="JOINT FRAME KUMI MD KW1"/>
    <n v="238"/>
    <n v="0"/>
    <n v="14"/>
    <n v="0"/>
    <n v="252"/>
    <n v="0"/>
    <n v="0"/>
    <n v="0"/>
    <n v="0"/>
    <n v="0"/>
    <n v="-252"/>
    <s v="1. Devisit"/>
    <n v="365"/>
    <n v="113"/>
    <n v="0"/>
    <n v="0"/>
    <n v="113"/>
    <x v="2"/>
    <m/>
    <n v="2525"/>
    <n v="0"/>
    <s v="3. RKB di Schedule"/>
    <m/>
    <n v="365"/>
    <n v="0.44841269841269843"/>
    <n v="124513.26"/>
    <n v="14069998.379999999"/>
  </r>
  <r>
    <s v="Bahtera"/>
    <s v="Agustus"/>
    <s v="RM-KUM-ICT-SC-0013"/>
    <m/>
    <s v="JOINT FRAME KUMI ED KW1"/>
    <n v="12"/>
    <n v="0"/>
    <n v="3"/>
    <n v="0"/>
    <n v="15"/>
    <n v="0"/>
    <n v="0"/>
    <n v="0"/>
    <n v="0"/>
    <n v="0"/>
    <n v="-15"/>
    <s v="1. Devisit"/>
    <n v="15"/>
    <n v="0"/>
    <n v="0"/>
    <n v="0"/>
    <n v="0"/>
    <x v="2"/>
    <m/>
    <n v="15"/>
    <n v="25"/>
    <s v="3. RKB di Schedule"/>
    <m/>
    <n v="15"/>
    <n v="0"/>
    <n v="100773.69"/>
    <n v="0"/>
  </r>
  <r>
    <s v="Bahtera"/>
    <s v="Agustus"/>
    <s v="RM-OFF-ICT-SC-0003"/>
    <m/>
    <s v="LEG FRAME ASSY KUMI ED/MD/SD - R KW"/>
    <n v="807"/>
    <n v="48"/>
    <n v="100"/>
    <n v="106"/>
    <n v="1061"/>
    <n v="0"/>
    <n v="0"/>
    <n v="198"/>
    <n v="0"/>
    <n v="198"/>
    <n v="-863"/>
    <s v="1. Devisit"/>
    <n v="618"/>
    <n v="-245"/>
    <n v="0"/>
    <n v="245"/>
    <n v="0"/>
    <x v="0"/>
    <m/>
    <n v="863"/>
    <n v="458"/>
    <s v="3. RKB di Schedule"/>
    <m/>
    <n v="863"/>
    <n v="0"/>
    <n v="375279.23"/>
    <n v="0"/>
  </r>
  <r>
    <s v="Bahtera"/>
    <s v="Agustus"/>
    <s v="RM-OFF-ICT-SC-0002"/>
    <m/>
    <s v="LEG FRAME ASSY KUMI ED/MD/SD - L KW"/>
    <n v="807"/>
    <n v="48"/>
    <n v="100"/>
    <n v="106"/>
    <n v="1061"/>
    <n v="0"/>
    <n v="0"/>
    <n v="243"/>
    <n v="0"/>
    <n v="243"/>
    <n v="-818"/>
    <s v="1. Devisit"/>
    <n v="606"/>
    <n v="-212"/>
    <n v="0"/>
    <n v="212"/>
    <n v="0"/>
    <x v="0"/>
    <m/>
    <n v="818"/>
    <n v="437"/>
    <s v="3. RKB di Schedule"/>
    <m/>
    <n v="818"/>
    <n v="0"/>
    <n v="76029.100000000006"/>
    <n v="0"/>
  </r>
  <r>
    <s v="Bahtera"/>
    <s v="Agustus"/>
    <s v="RM-KUM-ICT-SC-0004"/>
    <m/>
    <s v="LEG FRAME ASSY SIDE KUMI ED KW"/>
    <n v="765"/>
    <n v="0"/>
    <n v="50"/>
    <n v="6"/>
    <n v="821"/>
    <n v="0"/>
    <n v="0"/>
    <n v="0"/>
    <n v="0"/>
    <n v="0"/>
    <n v="-821"/>
    <s v="1. Devisit"/>
    <n v="46"/>
    <n v="-775"/>
    <n v="0"/>
    <n v="775"/>
    <n v="0"/>
    <x v="0"/>
    <m/>
    <n v="0"/>
    <n v="11"/>
    <s v="1. RKB(Order) tdk di schedule"/>
    <m/>
    <n v="821"/>
    <n v="0"/>
    <n v="130946.99"/>
    <n v="0"/>
  </r>
  <r>
    <s v="Bahtera"/>
    <s v="Agustus"/>
    <s v="RM-NSB-PIP-00-0093"/>
    <m/>
    <s v="PIPA 12 X 23 F-021200-2"/>
    <n v="26"/>
    <n v="0"/>
    <n v="0"/>
    <n v="0"/>
    <n v="26"/>
    <n v="0"/>
    <n v="0"/>
    <n v="0"/>
    <n v="0"/>
    <n v="0"/>
    <n v="-26"/>
    <s v="1. Devisit"/>
    <n v="0"/>
    <n v="-26"/>
    <n v="0"/>
    <n v="26"/>
    <n v="0"/>
    <x v="0"/>
    <m/>
    <n v="26"/>
    <n v="0"/>
    <s v="3. RKB di Schedule"/>
    <m/>
    <n v="26"/>
    <n v="0"/>
    <n v="1366"/>
    <n v="35516"/>
  </r>
  <r>
    <s v="Bahtera"/>
    <s v="Agustus"/>
    <s v="SF-PAR-IPC-SC-0003"/>
    <m/>
    <s v="JOINT PIPE 25 TABLE PARAMOUNT FP IVORY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10017.959999999999"/>
    <n v="0"/>
  </r>
  <r>
    <s v="Bahtera"/>
    <s v="Agustus"/>
    <s v="SF-NSB-ICT-SC-0020"/>
    <m/>
    <s v="ANGLE PLATE A 101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4369.2700000000004"/>
    <n v="0"/>
  </r>
  <r>
    <s v="Bahtera"/>
    <s v="Agustus"/>
    <s v="SF-NSB-ICT-SC-0021"/>
    <m/>
    <s v="ANGLE PLATE B 1010"/>
    <n v="0"/>
    <n v="0"/>
    <n v="0"/>
    <n v="0"/>
    <n v="0"/>
    <n v="0"/>
    <n v="0"/>
    <n v="0"/>
    <n v="0"/>
    <n v="0"/>
    <n v="0"/>
    <s v="3. None"/>
    <n v="0"/>
    <n v="0"/>
    <n v="0"/>
    <n v="0"/>
    <n v="0"/>
    <x v="1"/>
    <m/>
    <n v="0"/>
    <n v="0"/>
    <s v="5. None"/>
    <m/>
    <n v="0"/>
    <e v="#DIV/0!"/>
    <n v="2575.56"/>
    <n v="0"/>
  </r>
  <r>
    <s v="Bahtera"/>
    <s v="Agustus"/>
    <s v="SF-MAN-ICT-SC-0002"/>
    <m/>
    <s v="LEG ASSY MANABU AH CHAIR KW 1"/>
    <n v="0"/>
    <n v="269"/>
    <n v="0"/>
    <n v="0"/>
    <n v="269"/>
    <n v="0"/>
    <n v="0"/>
    <n v="0"/>
    <n v="0"/>
    <n v="0"/>
    <n v="-269"/>
    <s v="1. Devisit"/>
    <n v="1253"/>
    <n v="984"/>
    <n v="0"/>
    <n v="0"/>
    <n v="984"/>
    <x v="2"/>
    <m/>
    <n v="0"/>
    <n v="0"/>
    <s v="1. RKB(Order) tdk di schedule"/>
    <m/>
    <n v="1253"/>
    <n v="3.6579925650557619"/>
    <n v="53783.06"/>
    <n v="52922531.039999999"/>
  </r>
  <r>
    <s v="Bahtera"/>
    <s v="Agustus"/>
    <s v="SF-MAN-ICT-SC-0001"/>
    <m/>
    <s v="LEG MANABU AH-01 DESK KW0"/>
    <n v="0"/>
    <n v="0"/>
    <n v="0"/>
    <n v="0"/>
    <n v="0"/>
    <n v="0"/>
    <n v="0"/>
    <n v="0"/>
    <n v="0"/>
    <n v="0"/>
    <n v="0"/>
    <s v="3. None"/>
    <n v="540"/>
    <n v="540"/>
    <n v="0"/>
    <n v="0"/>
    <n v="540"/>
    <x v="1"/>
    <m/>
    <n v="0"/>
    <n v="0"/>
    <s v="5. None"/>
    <m/>
    <n v="540"/>
    <e v="#DIV/0!"/>
    <n v="78294.61"/>
    <n v="42279089.399999999"/>
  </r>
  <r>
    <s v="Bahtera"/>
    <s v="Agustus"/>
    <s v="RM-PAR-ICT-SC-0001"/>
    <m/>
    <s v="JOINT PIPE CHAIR PARAMOUNT KW1"/>
    <n v="2500"/>
    <n v="0"/>
    <n v="0"/>
    <n v="2265"/>
    <n v="4765"/>
    <n v="0"/>
    <n v="0"/>
    <n v="0"/>
    <n v="0"/>
    <n v="0"/>
    <n v="-4765"/>
    <s v="1. Devisit"/>
    <n v="2265"/>
    <n v="-2500"/>
    <n v="0"/>
    <n v="2500"/>
    <n v="0"/>
    <x v="0"/>
    <m/>
    <n v="4765"/>
    <n v="3051"/>
    <s v="3. RKB di Schedule"/>
    <m/>
    <n v="4765"/>
    <n v="0"/>
    <n v="10598.6"/>
    <n v="0"/>
  </r>
  <r>
    <s v="Bahtera"/>
    <s v="Agustus"/>
    <s v="RM-PAR-ICT-SC-0002"/>
    <m/>
    <s v="JOINT PIPE TABLE PARAMOUNT KW1"/>
    <n v="3000"/>
    <n v="0"/>
    <n v="0"/>
    <n v="210"/>
    <n v="3210"/>
    <n v="0"/>
    <n v="0"/>
    <n v="0"/>
    <n v="0"/>
    <n v="0"/>
    <n v="-3210"/>
    <s v="1. Devisit"/>
    <n v="210"/>
    <n v="-3000"/>
    <n v="0"/>
    <n v="3000"/>
    <n v="0"/>
    <x v="0"/>
    <m/>
    <n v="3210"/>
    <n v="1229"/>
    <s v="3. RKB di Schedule"/>
    <m/>
    <n v="3210"/>
    <n v="0"/>
    <n v="14293.74"/>
    <n v="0"/>
  </r>
  <r>
    <s v="Bahtera"/>
    <s v="Agustus"/>
    <s v="RM-PAR-PLT-00-0062"/>
    <m/>
    <s v="BRACKET PLATE 25 PARAMOUNT"/>
    <n v="10168"/>
    <n v="538"/>
    <n v="2500"/>
    <n v="3000"/>
    <n v="16206"/>
    <n v="3000"/>
    <n v="0"/>
    <n v="0"/>
    <n v="0"/>
    <n v="3000"/>
    <n v="-13206"/>
    <s v="1. Devisit"/>
    <n v="646"/>
    <n v="-12560"/>
    <n v="0"/>
    <n v="12560"/>
    <n v="0"/>
    <x v="0"/>
    <m/>
    <n v="9000"/>
    <n v="8560"/>
    <s v="3. RKB di Schedule"/>
    <m/>
    <n v="13206"/>
    <n v="0"/>
    <n v="1520"/>
    <n v="0"/>
  </r>
  <r>
    <s v="Bahtera"/>
    <s v="Agustus"/>
    <s v="RM-COS-ICT-SC-0020"/>
    <m/>
    <s v="SLIDING PLATE FC-921"/>
    <n v="1874"/>
    <n v="0"/>
    <n v="226"/>
    <n v="0"/>
    <n v="2100"/>
    <n v="0"/>
    <n v="0"/>
    <n v="0"/>
    <n v="0"/>
    <n v="0"/>
    <n v="-2100"/>
    <s v="1. Devisit"/>
    <n v="0"/>
    <n v="-2100"/>
    <n v="0"/>
    <n v="2100"/>
    <n v="0"/>
    <x v="0"/>
    <m/>
    <n v="2100"/>
    <n v="2100"/>
    <s v="3. RKB di Schedule"/>
    <m/>
    <n v="2100"/>
    <n v="0"/>
    <n v="251.73"/>
    <n v="528633"/>
  </r>
  <r>
    <s v="Bahtera"/>
    <s v="Agustus"/>
    <s v="RM-COS-ICT-SC-0022"/>
    <m/>
    <s v="SEAT JOINT METAL FC-921"/>
    <n v="2134"/>
    <n v="0"/>
    <n v="226"/>
    <n v="0"/>
    <n v="2360"/>
    <n v="0"/>
    <n v="0"/>
    <n v="0"/>
    <n v="0"/>
    <n v="0"/>
    <n v="-2360"/>
    <s v="1. Devisit"/>
    <n v="0"/>
    <n v="-2360"/>
    <n v="0"/>
    <n v="2360"/>
    <n v="0"/>
    <x v="0"/>
    <m/>
    <n v="2360"/>
    <n v="750"/>
    <s v="3. RKB di Schedule"/>
    <m/>
    <n v="2360"/>
    <n v="0"/>
    <n v="91.48"/>
    <n v="215892.80000000002"/>
  </r>
  <r>
    <s v="ACT Metal"/>
    <s v="Agustus"/>
    <s v="SF-ROL-IOT-SC-0002"/>
    <m/>
    <s v="CENTER BRACKET - R COMPLE ROLAND EDP"/>
    <n v="5636"/>
    <n v="0"/>
    <n v="500"/>
    <n v="1893"/>
    <n v="8029"/>
    <n v="0"/>
    <n v="0"/>
    <n v="1407"/>
    <n v="0"/>
    <n v="1407"/>
    <n v="-6622"/>
    <s v="1. Devisit"/>
    <n v="7857"/>
    <n v="1235"/>
    <n v="0"/>
    <n v="0"/>
    <n v="1235"/>
    <x v="2"/>
    <m/>
    <n v="4000"/>
    <n v="3125"/>
    <s v="3. RKB di Schedule"/>
    <m/>
    <n v="7857"/>
    <n v="0.18649954696466325"/>
    <n v="13603.58"/>
    <n v="16800421.300000001"/>
  </r>
  <r>
    <s v="ACT Metal"/>
    <s v="Agustus"/>
    <s v="SF-ROL-IOT-SC-0001"/>
    <m/>
    <s v="CENTER BRACKET - L COMPLE ROLAND EDP"/>
    <n v="5636"/>
    <n v="0"/>
    <n v="500"/>
    <n v="1893"/>
    <n v="8029"/>
    <n v="0"/>
    <n v="0"/>
    <n v="1093"/>
    <n v="0"/>
    <n v="1093"/>
    <n v="-6936"/>
    <s v="1. Devisit"/>
    <n v="7847"/>
    <n v="911"/>
    <n v="0"/>
    <n v="0"/>
    <n v="911"/>
    <x v="2"/>
    <m/>
    <n v="4000"/>
    <n v="3049"/>
    <s v="3. RKB di Schedule"/>
    <m/>
    <n v="7847"/>
    <n v="0.1313437139561707"/>
    <n v="13862.21"/>
    <n v="12628473.309999999"/>
  </r>
  <r>
    <s v="ACT Metal"/>
    <s v="Agustus"/>
    <s v="SF-KAW-IOT-SC-0003"/>
    <m/>
    <s v="HINGE-1 ASSY  WB-35 EDP"/>
    <n v="11272"/>
    <n v="0"/>
    <n v="1000"/>
    <n v="3786"/>
    <n v="16058"/>
    <n v="0"/>
    <n v="0"/>
    <n v="2105"/>
    <n v="0"/>
    <n v="2105"/>
    <n v="-13953"/>
    <s v="1. Devisit"/>
    <n v="15345"/>
    <n v="1392"/>
    <n v="0"/>
    <n v="0"/>
    <n v="1392"/>
    <x v="2"/>
    <m/>
    <n v="6500"/>
    <n v="6243"/>
    <s v="3. RKB di Schedule"/>
    <m/>
    <n v="15345"/>
    <n v="9.9763491722210274E-2"/>
    <n v="11064.37"/>
    <n v="15401603.040000001"/>
  </r>
  <r>
    <s v="ACT Metal"/>
    <s v="Agustus"/>
    <s v="SF-KAW-IOT-SC-0004"/>
    <m/>
    <s v="HINGE-2 ASSY  WB-35 EDP"/>
    <n v="11272"/>
    <n v="0"/>
    <n v="1000"/>
    <n v="3786"/>
    <n v="16058"/>
    <n v="0"/>
    <n v="0"/>
    <n v="171"/>
    <n v="0"/>
    <n v="171"/>
    <n v="-15887"/>
    <s v="1. Devisit"/>
    <n v="16069"/>
    <n v="182"/>
    <n v="0"/>
    <n v="0"/>
    <n v="182"/>
    <x v="2"/>
    <m/>
    <n v="9000"/>
    <n v="8658"/>
    <s v="3. RKB di Schedule"/>
    <m/>
    <n v="16069"/>
    <n v="1.1455907345628501E-2"/>
    <n v="7537.41"/>
    <n v="1371808.6199999999"/>
  </r>
  <r>
    <s v="ACT Metal"/>
    <s v="Agustus"/>
    <s v="SF-ROL-IOT-SC-0006"/>
    <m/>
    <s v="MAIN BRACKET ROLAND EDP"/>
    <n v="11272"/>
    <n v="0"/>
    <n v="1000"/>
    <n v="3786"/>
    <n v="16058"/>
    <n v="0"/>
    <n v="0"/>
    <n v="1944"/>
    <n v="0"/>
    <n v="1944"/>
    <n v="-14114"/>
    <s v="1. Devisit"/>
    <n v="16210"/>
    <n v="2096"/>
    <n v="0"/>
    <n v="0"/>
    <n v="2096"/>
    <x v="2"/>
    <m/>
    <n v="9000"/>
    <n v="8878"/>
    <s v="3. RKB di Schedule"/>
    <m/>
    <n v="16210"/>
    <n v="0.14850503046620378"/>
    <n v="6383.65"/>
    <n v="13380130.399999999"/>
  </r>
  <r>
    <s v="ACT Metal"/>
    <s v="Agustus"/>
    <s v="SF-ROL-IOT-SC-0007"/>
    <m/>
    <s v="RAIL PLATE ROLAND EDP"/>
    <n v="11272"/>
    <n v="0"/>
    <n v="1000"/>
    <n v="3786"/>
    <n v="16058"/>
    <n v="0"/>
    <n v="0"/>
    <n v="2000"/>
    <n v="0"/>
    <n v="2000"/>
    <n v="-14058"/>
    <s v="1. Devisit"/>
    <n v="16301"/>
    <n v="2243"/>
    <n v="0"/>
    <n v="0"/>
    <n v="2243"/>
    <x v="2"/>
    <m/>
    <n v="10000"/>
    <n v="9905"/>
    <s v="3. RKB di Schedule"/>
    <m/>
    <n v="16301"/>
    <n v="0.15955327927158913"/>
    <n v="7687.53"/>
    <n v="17243129.789999999"/>
  </r>
  <r>
    <s v="ACT Metal"/>
    <s v="Agustus"/>
    <s v="SF-ROL-IOT-SC-0008"/>
    <m/>
    <s v="SEAT PLATE ROLAND EDP"/>
    <n v="11272"/>
    <n v="0"/>
    <n v="1000"/>
    <n v="3786"/>
    <n v="16058"/>
    <n v="0"/>
    <n v="0"/>
    <n v="2522"/>
    <n v="0"/>
    <n v="2522"/>
    <n v="-13536"/>
    <s v="1. Devisit"/>
    <n v="17186"/>
    <n v="3650"/>
    <n v="0"/>
    <n v="0"/>
    <n v="3650"/>
    <x v="2"/>
    <m/>
    <n v="8000"/>
    <n v="7766"/>
    <s v="3. RKB di Schedule"/>
    <m/>
    <n v="17186"/>
    <n v="0.2696513002364066"/>
    <n v="7562.81"/>
    <n v="27604256.5"/>
  </r>
  <r>
    <s v="ACT Metal"/>
    <s v="Agustus"/>
    <s v="SF-ROL-IOT-SC-0005"/>
    <m/>
    <s v="INSERT PLATE ROLAND EDP"/>
    <n v="22544"/>
    <n v="0"/>
    <n v="1000"/>
    <n v="7572"/>
    <n v="31116"/>
    <n v="0"/>
    <n v="0"/>
    <n v="14000"/>
    <n v="5000"/>
    <n v="19000"/>
    <n v="-12116"/>
    <s v="1. Devisit"/>
    <n v="46757"/>
    <n v="34641"/>
    <n v="0"/>
    <n v="0"/>
    <n v="34641"/>
    <x v="2"/>
    <m/>
    <n v="16000"/>
    <n v="15225"/>
    <s v="3. RKB di Schedule"/>
    <m/>
    <n v="46757"/>
    <n v="2.8591119181247935"/>
    <n v="2698.04"/>
    <n v="93462803.640000001"/>
  </r>
  <r>
    <s v="SCJ"/>
    <s v="Agustus"/>
    <s v="SF-YAM-INC-SC-0007"/>
    <m/>
    <s v="RACK FRAME YAMATO FC"/>
    <n v="3820"/>
    <n v="2300"/>
    <n v="843"/>
    <n v="117"/>
    <n v="7080"/>
    <n v="0"/>
    <n v="0"/>
    <n v="1780"/>
    <n v="0"/>
    <n v="1780"/>
    <n v="-5300"/>
    <s v="1. Devisit"/>
    <n v="1000"/>
    <n v="-4300"/>
    <n v="0"/>
    <n v="4300"/>
    <n v="0"/>
    <x v="0"/>
    <m/>
    <n v="5300"/>
    <n v="4550"/>
    <s v="3. RKB di Schedule"/>
    <m/>
    <n v="5300"/>
    <n v="0"/>
    <n v="18835.740000000002"/>
    <n v="0"/>
  </r>
  <r>
    <s v="Rekacipta"/>
    <s v="Agustus"/>
    <s v="SF-MAN-ICT-SC-0002"/>
    <m/>
    <s v="LEG ASSY MANABU AH CHAIR KW 1"/>
    <n v="1284"/>
    <n v="0"/>
    <n v="16"/>
    <n v="0"/>
    <n v="1300"/>
    <n v="0"/>
    <n v="0"/>
    <n v="0"/>
    <n v="0"/>
    <n v="0"/>
    <n v="-1300"/>
    <s v="1. Devisit"/>
    <n v="0"/>
    <n v="-1300"/>
    <n v="0"/>
    <n v="1300"/>
    <n v="0"/>
    <x v="0"/>
    <m/>
    <n v="1300"/>
    <n v="848"/>
    <s v="3. RKB di Schedule"/>
    <m/>
    <n v="1300"/>
    <n v="0"/>
    <n v="53783.06"/>
    <n v="69917978"/>
  </r>
  <r>
    <s v="Rekacipta"/>
    <s v="Agustus"/>
    <s v="RM-PAR-PLT-00-0062"/>
    <m/>
    <s v="BRACKET PLATE 25 PARAMOUNT"/>
    <n v="2000"/>
    <n v="0"/>
    <n v="0"/>
    <n v="4000"/>
    <n v="6000"/>
    <n v="0"/>
    <n v="0"/>
    <n v="0"/>
    <n v="0"/>
    <n v="0"/>
    <n v="-6000"/>
    <s v="1. Devisit"/>
    <n v="4000"/>
    <n v="-2000"/>
    <n v="0"/>
    <n v="2000"/>
    <n v="0"/>
    <x v="0"/>
    <m/>
    <n v="6000"/>
    <n v="5964"/>
    <s v="3. RKB di Schedule"/>
    <m/>
    <n v="6000"/>
    <n v="0"/>
    <n v="1520"/>
    <n v="0"/>
  </r>
  <r>
    <s v="Rekacipta"/>
    <s v="Agustus"/>
    <s v="SF-PAR-IPC-SC-0002"/>
    <m/>
    <s v="JOINT PIPE 25 CHAIR PARAMOUNT FP IVORY"/>
    <n v="2505"/>
    <n v="0"/>
    <n v="0"/>
    <n v="3465"/>
    <n v="5970"/>
    <n v="0"/>
    <n v="0"/>
    <n v="0"/>
    <n v="0"/>
    <n v="0"/>
    <n v="-5970"/>
    <s v="1. Devisit"/>
    <n v="3465"/>
    <n v="-2505"/>
    <n v="0"/>
    <n v="2505"/>
    <n v="0"/>
    <x v="0"/>
    <m/>
    <n v="4700"/>
    <n v="4683"/>
    <s v="3. RKB di Schedule"/>
    <m/>
    <n v="5970"/>
    <n v="0"/>
    <n v="11218.2"/>
    <n v="0"/>
  </r>
  <r>
    <s v="Rekacipta"/>
    <s v="Agustus"/>
    <s v="SF-PAR-IPC-SC-0001"/>
    <m/>
    <s v="JOINT PIPE 15,9 + DRAWER SUPPORT DESK FP"/>
    <n v="2088"/>
    <n v="0"/>
    <n v="0"/>
    <n v="2999"/>
    <n v="5087"/>
    <n v="0"/>
    <n v="0"/>
    <n v="0"/>
    <n v="0"/>
    <n v="0"/>
    <n v="-5087"/>
    <s v="1. Devisit"/>
    <n v="2999"/>
    <n v="-2088"/>
    <n v="0"/>
    <n v="2088"/>
    <n v="0"/>
    <x v="0"/>
    <m/>
    <n v="2500"/>
    <n v="2496"/>
    <s v="3. RKB di Schedule"/>
    <m/>
    <n v="5087"/>
    <n v="0"/>
    <n v="8480.01"/>
    <n v="0"/>
  </r>
  <r>
    <s v="Rekacipta"/>
    <s v="Agustus"/>
    <s v="RM-PAR-ICT-SC-0007"/>
    <m/>
    <s v="JOINT PIPE DRAWER PARAMOUNT DESK KW1"/>
    <n v="1000"/>
    <n v="0"/>
    <n v="0"/>
    <n v="0"/>
    <n v="1000"/>
    <n v="0"/>
    <n v="0"/>
    <n v="0"/>
    <n v="0"/>
    <n v="0"/>
    <n v="-1000"/>
    <s v="1. Devisit"/>
    <n v="0"/>
    <n v="-1000"/>
    <n v="0"/>
    <n v="1000"/>
    <n v="0"/>
    <x v="0"/>
    <m/>
    <n v="0"/>
    <n v="0"/>
    <s v="1. RKB(Order) tdk di schedule"/>
    <m/>
    <n v="1000"/>
    <n v="0"/>
    <n v="8480.01"/>
    <n v="8480010"/>
  </r>
  <r>
    <s v="Trijaya"/>
    <s v="Agustus"/>
    <s v="RM-MAN-ICT-SC-0022"/>
    <m/>
    <s v="LEG JOINT PIPE MAN CHAIR (PI)"/>
    <n v="742"/>
    <n v="0"/>
    <n v="0"/>
    <n v="0"/>
    <n v="742"/>
    <n v="0"/>
    <n v="0"/>
    <n v="0"/>
    <n v="0"/>
    <n v="0"/>
    <n v="-742"/>
    <s v="1. Devisit"/>
    <n v="0"/>
    <n v="-742"/>
    <n v="0"/>
    <n v="742"/>
    <n v="0"/>
    <x v="0"/>
    <m/>
    <n v="742"/>
    <n v="742"/>
    <s v="3. RKB di Schedule"/>
    <m/>
    <n v="742"/>
    <n v="0"/>
    <n v="3944.21"/>
    <n v="2926603.82"/>
  </r>
  <r>
    <s v="Trijaya"/>
    <s v="Agustus"/>
    <s v="RM-MAN-ICT-SC-0023"/>
    <m/>
    <s v="PIPA 50/30 X 1.2 X 420"/>
    <n v="202"/>
    <n v="0"/>
    <n v="0"/>
    <n v="0"/>
    <n v="202"/>
    <n v="0"/>
    <n v="0"/>
    <n v="0"/>
    <n v="0"/>
    <n v="0"/>
    <n v="-202"/>
    <s v="1. Devisit"/>
    <n v="0"/>
    <n v="-202"/>
    <n v="0"/>
    <n v="202"/>
    <n v="0"/>
    <x v="0"/>
    <m/>
    <n v="202"/>
    <n v="202"/>
    <s v="3. RKB di Schedule"/>
    <m/>
    <n v="202"/>
    <n v="0"/>
    <n v="12021"/>
    <n v="2428242"/>
  </r>
  <r>
    <s v="Trijaya"/>
    <s v="Agustus"/>
    <s v="RM-MAN-ICT-SC-0024"/>
    <m/>
    <s v="PIPA SQR 40/20 X 1.2 X 492"/>
    <n v="1078"/>
    <n v="0"/>
    <n v="0"/>
    <n v="0"/>
    <n v="1078"/>
    <n v="0"/>
    <n v="0"/>
    <n v="0"/>
    <n v="0"/>
    <n v="0"/>
    <n v="-1078"/>
    <s v="1. Devisit"/>
    <n v="0"/>
    <n v="-1078"/>
    <n v="0"/>
    <n v="1078"/>
    <n v="0"/>
    <x v="0"/>
    <m/>
    <n v="1078"/>
    <n v="1078"/>
    <s v="3. RKB di Schedule"/>
    <m/>
    <n v="1078"/>
    <n v="0"/>
    <n v="8870.14"/>
    <n v="9562010.9199999999"/>
  </r>
  <r>
    <s v="Trijaya"/>
    <s v="Agustus"/>
    <s v="RM-PAR-ICT-SC-0008"/>
    <m/>
    <s v="PP 25/25 X T1.2 X 380 STKM 11A (CROSS PP"/>
    <n v="534"/>
    <n v="0"/>
    <n v="0"/>
    <n v="0"/>
    <n v="534"/>
    <n v="0"/>
    <n v="0"/>
    <n v="0"/>
    <n v="0"/>
    <n v="0"/>
    <n v="-534"/>
    <s v="1. Devisit"/>
    <n v="0"/>
    <n v="-534"/>
    <n v="0"/>
    <n v="534"/>
    <n v="0"/>
    <x v="0"/>
    <m/>
    <n v="534"/>
    <n v="534"/>
    <s v="3. RKB di Schedule"/>
    <m/>
    <n v="534"/>
    <n v="0"/>
    <n v="6710"/>
    <n v="3583140"/>
  </r>
  <r>
    <s v="Trijaya"/>
    <s v="Agustus"/>
    <s v="RM-PAR-ICT-SC-0009"/>
    <m/>
    <s v="PP 25/25 X T1.2 X 385 STKM 11A (CROSS PP"/>
    <n v="465"/>
    <n v="0"/>
    <n v="0"/>
    <n v="0"/>
    <n v="465"/>
    <n v="0"/>
    <n v="0"/>
    <n v="0"/>
    <n v="0"/>
    <n v="0"/>
    <n v="-465"/>
    <s v="1. Devisit"/>
    <n v="0"/>
    <n v="-465"/>
    <n v="0"/>
    <n v="465"/>
    <n v="0"/>
    <x v="0"/>
    <m/>
    <n v="465"/>
    <n v="465"/>
    <s v="3. RKB di Schedule"/>
    <m/>
    <n v="465"/>
    <n v="0"/>
    <n v="6798"/>
    <n v="316107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I6" firstHeaderRow="1" firstDataRow="2" firstDataCol="2"/>
  <pivotFields count="30">
    <pivotField axis="axisRow" compact="0" outline="0" showAll="0" defaultSubtotal="0">
      <items count="8">
        <item h="1" x="4"/>
        <item h="1" x="3"/>
        <item h="1" x="1"/>
        <item h="1" x="0"/>
        <item h="1" x="2"/>
        <item h="1" x="6"/>
        <item h="1" x="5"/>
        <item x="7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dataField="1" compact="0" numFmtId="38" outline="0" showAll="0"/>
    <pivotField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numFmtId="38" outline="0" showAll="0"/>
    <pivotField axis="axisRow" compact="0" outline="0" showAll="0">
      <items count="6">
        <item x="1"/>
        <item x="4"/>
        <item x="0"/>
        <item x="2"/>
        <item x="3"/>
        <item t="default"/>
      </items>
    </pivotField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4" outline="0" showAll="0"/>
  </pivotFields>
  <rowFields count="2">
    <field x="0"/>
    <field x="21"/>
  </rowFields>
  <rowItems count="2">
    <i>
      <x v="7"/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Count of Kode Barang" fld="2" subtotal="count" baseField="0" baseItem="0"/>
    <dataField name="Sum of Lebih/&#10;Kurang" fld="15" baseField="0" baseItem="0"/>
    <dataField name="Sum of " fld="18" baseField="0" baseItem="0"/>
    <dataField name="Sum of SPB" fld="17" baseField="0" baseItem="0"/>
    <dataField name="Sum of Sisa PO" fld="19" baseField="0" baseItem="0"/>
    <dataField name="Sum of Lebih/Kurang Order" fld="20" baseField="0" baseItem="0"/>
    <dataField name="Sum of Value" fld="29" baseField="0" baseItem="0"/>
  </dataFields>
  <formats count="3">
    <format dxfId="8">
      <pivotArea outline="0" collapsedLevelsAreSubtotals="1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I11" firstHeaderRow="1" firstDataRow="2" firstDataCol="1"/>
  <pivotFields count="32">
    <pivotField compact="0" outline="0" multipleItemSelectionAllowed="1" showAll="0" defaultSubtotal="0"/>
    <pivotField compact="0" outline="0" showAll="0"/>
    <pivotField dataField="1" compact="0" outline="0" showAll="0"/>
    <pivotField compact="0" outline="0" showAll="0"/>
    <pivotField compact="0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dataField="1" compact="0" numFmtId="38" outline="0" showAll="0"/>
    <pivotField compact="0" outline="0" showAll="0"/>
    <pivotField dataField="1" compact="0" numFmtId="38" outline="0" showAll="0"/>
    <pivotField dataField="1" compact="0" numFmtId="38" outline="0" showAll="0"/>
    <pivotField compact="0" numFmtId="38" outline="0" showAll="0"/>
    <pivotField dataField="1" compact="0" numFmtId="38" outline="0" showAll="0"/>
    <pivotField dataField="1" compact="0" numFmtId="38" outline="0" showAll="0"/>
    <pivotField axis="axisRow" compact="0" outline="0" showAll="0" sortType="ascending" defaultSubtotal="0">
      <items count="10">
        <item x="5"/>
        <item x="4"/>
        <item m="1" x="7"/>
        <item x="3"/>
        <item m="1" x="6"/>
        <item x="0"/>
        <item m="1" x="9"/>
        <item m="1" x="8"/>
        <item x="2"/>
        <item x="1"/>
      </items>
    </pivotField>
    <pivotField dataField="1" compact="0" outline="0" showAll="0"/>
    <pivotField compact="0" numFmtId="38" outline="0" showAll="0"/>
    <pivotField compact="0" numFmtId="38" outline="0" showAll="0"/>
    <pivotField compact="0" outline="0" showAll="0"/>
    <pivotField compact="0" outline="0" showAll="0"/>
    <pivotField compact="0" numFmtId="38" outline="0" showAll="0"/>
    <pivotField compact="0" outline="0" showAll="0"/>
    <pivotField compact="0" outline="0" showAll="0"/>
    <pivotField dataField="1" compact="0" numFmtId="38" outline="0" showAll="0"/>
  </pivotFields>
  <rowFields count="1">
    <field x="22"/>
  </rowFields>
  <rowItems count="7">
    <i>
      <x/>
    </i>
    <i>
      <x v="1"/>
    </i>
    <i>
      <x v="3"/>
    </i>
    <i>
      <x v="5"/>
    </i>
    <i>
      <x v="8"/>
    </i>
    <i>
      <x v="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Count of Kode Barang" fld="2" subtotal="count" baseField="0" baseItem="0"/>
    <dataField name="Sum of Lebih/&#10;Kurang" fld="15" baseField="0" baseItem="0"/>
    <dataField name="Sum of Sisa PO" fld="17" baseField="0" baseItem="0"/>
    <dataField name="Sum of Kebutuhan&#10;Bersih" fld="18" baseField="0" baseItem="0"/>
    <dataField name="Sum of Total&#10;RKB" fld="20" baseField="0" baseItem="0"/>
    <dataField name="Sum of Lebih/Kurang Order" fld="21" baseField="0" baseItem="0"/>
    <dataField name="Average of % Lebih " fld="23" subtotal="average" baseField="0" baseItem="0" numFmtId="10"/>
    <dataField name="Sum of Value" fld="31" baseField="0" baseItem="0"/>
  </dataFields>
  <formats count="2"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I185"/>
  <sheetViews>
    <sheetView workbookViewId="0">
      <selection activeCell="A4" sqref="A4"/>
    </sheetView>
  </sheetViews>
  <sheetFormatPr defaultRowHeight="15"/>
  <cols>
    <col min="1" max="1" width="11.28515625" customWidth="1"/>
    <col min="2" max="2" width="15.85546875" customWidth="1"/>
    <col min="3" max="3" width="20.28515625" style="165" customWidth="1"/>
    <col min="4" max="4" width="20.85546875" style="165" customWidth="1"/>
    <col min="5" max="5" width="7.5703125" style="165" customWidth="1"/>
    <col min="6" max="6" width="10.85546875" style="165" customWidth="1"/>
    <col min="7" max="7" width="14.140625" style="165" customWidth="1"/>
    <col min="8" max="8" width="25.5703125" style="165" customWidth="1"/>
    <col min="9" max="9" width="12.7109375" style="165" customWidth="1"/>
  </cols>
  <sheetData>
    <row r="3" spans="1:9">
      <c r="C3" s="197" t="s">
        <v>1861</v>
      </c>
      <c r="D3" s="20"/>
      <c r="E3" s="20"/>
      <c r="F3" s="20"/>
      <c r="G3" s="20"/>
      <c r="H3" s="20"/>
      <c r="I3" s="20"/>
    </row>
    <row r="4" spans="1:9">
      <c r="A4" s="173" t="s">
        <v>4</v>
      </c>
      <c r="B4" s="173" t="s">
        <v>22</v>
      </c>
      <c r="C4" t="s">
        <v>1893</v>
      </c>
      <c r="D4" t="s">
        <v>1862</v>
      </c>
      <c r="E4" t="s">
        <v>2683</v>
      </c>
      <c r="F4" t="s">
        <v>1863</v>
      </c>
      <c r="G4" t="s">
        <v>1864</v>
      </c>
      <c r="H4" t="s">
        <v>1865</v>
      </c>
      <c r="I4" t="s">
        <v>1881</v>
      </c>
    </row>
    <row r="5" spans="1:9">
      <c r="A5" t="s">
        <v>1871</v>
      </c>
      <c r="B5" t="s">
        <v>741</v>
      </c>
      <c r="C5" s="20">
        <v>5</v>
      </c>
      <c r="D5" s="20">
        <v>-3021</v>
      </c>
      <c r="E5" s="20">
        <v>3021</v>
      </c>
      <c r="F5" s="20"/>
      <c r="G5" s="20">
        <v>0</v>
      </c>
      <c r="H5" s="20">
        <v>0</v>
      </c>
      <c r="I5" s="20">
        <v>21661066.740000002</v>
      </c>
    </row>
    <row r="6" spans="1:9">
      <c r="A6" t="s">
        <v>1860</v>
      </c>
      <c r="C6" s="20">
        <v>5</v>
      </c>
      <c r="D6" s="20">
        <v>-3021</v>
      </c>
      <c r="E6" s="20">
        <v>3021</v>
      </c>
      <c r="F6" s="20"/>
      <c r="G6" s="20">
        <v>0</v>
      </c>
      <c r="H6" s="20">
        <v>0</v>
      </c>
      <c r="I6" s="20">
        <v>21661066.740000002</v>
      </c>
    </row>
    <row r="7" spans="1:9">
      <c r="C7"/>
      <c r="D7"/>
      <c r="E7"/>
      <c r="F7"/>
      <c r="G7"/>
      <c r="H7"/>
      <c r="I7"/>
    </row>
    <row r="8" spans="1:9">
      <c r="C8"/>
      <c r="D8"/>
      <c r="E8"/>
      <c r="F8"/>
      <c r="G8"/>
      <c r="H8"/>
      <c r="I8"/>
    </row>
    <row r="9" spans="1:9">
      <c r="C9"/>
      <c r="D9"/>
      <c r="E9"/>
      <c r="F9"/>
      <c r="G9"/>
      <c r="H9"/>
      <c r="I9"/>
    </row>
    <row r="10" spans="1:9">
      <c r="C10"/>
      <c r="D10"/>
      <c r="E10"/>
      <c r="F10"/>
      <c r="G10"/>
      <c r="H10"/>
      <c r="I10"/>
    </row>
    <row r="11" spans="1:9">
      <c r="C11"/>
      <c r="D11"/>
      <c r="E11"/>
      <c r="F11"/>
      <c r="G11"/>
      <c r="H11"/>
      <c r="I11"/>
    </row>
    <row r="12" spans="1:9">
      <c r="C12"/>
      <c r="D12"/>
      <c r="E12"/>
      <c r="F12"/>
      <c r="G12"/>
      <c r="H12"/>
      <c r="I12"/>
    </row>
    <row r="13" spans="1:9">
      <c r="C13"/>
      <c r="D13"/>
      <c r="E13"/>
      <c r="F13"/>
      <c r="G13"/>
      <c r="H13"/>
      <c r="I13"/>
    </row>
    <row r="14" spans="1:9">
      <c r="C14"/>
      <c r="D14"/>
      <c r="E14"/>
      <c r="F14"/>
      <c r="G14"/>
      <c r="H14"/>
      <c r="I14"/>
    </row>
    <row r="15" spans="1:9">
      <c r="C15"/>
      <c r="D15"/>
      <c r="E15"/>
      <c r="F15"/>
      <c r="G15"/>
      <c r="H15"/>
      <c r="I15"/>
    </row>
    <row r="16" spans="1:9">
      <c r="C16"/>
      <c r="D16"/>
      <c r="E16"/>
      <c r="F16"/>
      <c r="G16"/>
      <c r="H16"/>
      <c r="I16"/>
    </row>
    <row r="17" spans="3:9">
      <c r="C17"/>
      <c r="D17"/>
      <c r="E17"/>
      <c r="F17"/>
      <c r="G17"/>
      <c r="H17"/>
      <c r="I17"/>
    </row>
    <row r="18" spans="3:9">
      <c r="C18"/>
      <c r="D18"/>
      <c r="E18"/>
      <c r="F18"/>
      <c r="G18"/>
      <c r="H18"/>
      <c r="I18"/>
    </row>
    <row r="19" spans="3:9">
      <c r="C19"/>
      <c r="D19"/>
      <c r="E19"/>
      <c r="F19"/>
      <c r="G19"/>
      <c r="H19"/>
      <c r="I19"/>
    </row>
    <row r="20" spans="3:9">
      <c r="C20"/>
      <c r="D20"/>
      <c r="E20"/>
      <c r="F20"/>
      <c r="G20"/>
      <c r="H20"/>
      <c r="I20"/>
    </row>
    <row r="21" spans="3:9">
      <c r="C21"/>
      <c r="D21"/>
      <c r="E21"/>
      <c r="F21"/>
      <c r="G21"/>
      <c r="H21"/>
      <c r="I21"/>
    </row>
    <row r="22" spans="3:9">
      <c r="C22"/>
      <c r="D22"/>
      <c r="E22"/>
      <c r="F22"/>
      <c r="G22"/>
      <c r="H22"/>
      <c r="I22"/>
    </row>
    <row r="23" spans="3:9">
      <c r="C23"/>
      <c r="D23"/>
      <c r="E23"/>
      <c r="F23"/>
      <c r="G23"/>
      <c r="H23"/>
      <c r="I23"/>
    </row>
    <row r="24" spans="3:9">
      <c r="C24"/>
      <c r="D24"/>
      <c r="E24"/>
      <c r="F24"/>
      <c r="G24"/>
      <c r="H24"/>
      <c r="I24"/>
    </row>
    <row r="25" spans="3:9">
      <c r="C25"/>
      <c r="D25"/>
      <c r="E25"/>
      <c r="F25"/>
      <c r="G25"/>
      <c r="H25"/>
      <c r="I25"/>
    </row>
    <row r="26" spans="3:9">
      <c r="C26"/>
      <c r="D26"/>
      <c r="E26"/>
      <c r="F26"/>
      <c r="G26"/>
      <c r="H26"/>
      <c r="I26"/>
    </row>
    <row r="27" spans="3:9">
      <c r="C27"/>
      <c r="D27"/>
      <c r="E27"/>
      <c r="F27"/>
      <c r="G27"/>
      <c r="H27"/>
      <c r="I27"/>
    </row>
    <row r="28" spans="3:9">
      <c r="C28"/>
      <c r="D28"/>
      <c r="E28"/>
      <c r="F28"/>
      <c r="G28"/>
      <c r="H28"/>
      <c r="I28"/>
    </row>
    <row r="29" spans="3:9">
      <c r="C29"/>
      <c r="D29"/>
      <c r="E29"/>
      <c r="F29"/>
      <c r="G29"/>
      <c r="H29"/>
      <c r="I29"/>
    </row>
    <row r="30" spans="3:9">
      <c r="C30"/>
      <c r="D30"/>
      <c r="E30"/>
      <c r="F30"/>
      <c r="G30"/>
      <c r="H30"/>
      <c r="I30"/>
    </row>
    <row r="31" spans="3:9">
      <c r="C31"/>
      <c r="D31"/>
      <c r="E31"/>
      <c r="F31"/>
      <c r="G31"/>
      <c r="H31"/>
      <c r="I31"/>
    </row>
    <row r="32" spans="3:9">
      <c r="C32"/>
      <c r="D32"/>
      <c r="E32"/>
      <c r="F32"/>
      <c r="G32"/>
      <c r="H32"/>
      <c r="I32"/>
    </row>
    <row r="33" spans="3:9">
      <c r="C33"/>
      <c r="D33"/>
      <c r="E33"/>
      <c r="F33"/>
      <c r="G33"/>
      <c r="H33"/>
      <c r="I33"/>
    </row>
    <row r="34" spans="3:9">
      <c r="C34"/>
      <c r="D34"/>
      <c r="E34"/>
      <c r="F34"/>
      <c r="G34"/>
      <c r="H34"/>
      <c r="I34"/>
    </row>
    <row r="35" spans="3:9">
      <c r="C35"/>
      <c r="D35"/>
      <c r="E35"/>
      <c r="F35"/>
      <c r="G35"/>
      <c r="H35"/>
      <c r="I35"/>
    </row>
    <row r="36" spans="3:9">
      <c r="C36"/>
      <c r="D36"/>
      <c r="E36"/>
      <c r="F36"/>
      <c r="G36"/>
      <c r="H36"/>
      <c r="I36"/>
    </row>
    <row r="37" spans="3:9">
      <c r="C37"/>
      <c r="D37"/>
      <c r="E37"/>
      <c r="F37"/>
      <c r="G37"/>
      <c r="H37"/>
      <c r="I37"/>
    </row>
    <row r="38" spans="3:9">
      <c r="C38"/>
      <c r="D38"/>
      <c r="E38"/>
      <c r="F38"/>
      <c r="G38"/>
      <c r="H38"/>
      <c r="I38"/>
    </row>
    <row r="39" spans="3:9">
      <c r="C39"/>
      <c r="D39"/>
      <c r="E39"/>
      <c r="F39"/>
      <c r="G39"/>
      <c r="H39"/>
      <c r="I39"/>
    </row>
    <row r="40" spans="3:9">
      <c r="C40"/>
      <c r="D40"/>
      <c r="E40"/>
      <c r="F40"/>
      <c r="G40"/>
      <c r="H40"/>
      <c r="I40"/>
    </row>
    <row r="41" spans="3:9">
      <c r="C41"/>
      <c r="D41"/>
      <c r="E41"/>
      <c r="F41"/>
      <c r="G41"/>
      <c r="H41"/>
      <c r="I41"/>
    </row>
    <row r="42" spans="3:9">
      <c r="C42"/>
      <c r="D42"/>
      <c r="E42"/>
      <c r="F42"/>
      <c r="G42"/>
      <c r="H42"/>
      <c r="I42"/>
    </row>
    <row r="43" spans="3:9">
      <c r="C43"/>
      <c r="D43"/>
      <c r="E43"/>
      <c r="F43"/>
      <c r="G43"/>
      <c r="H43"/>
      <c r="I43"/>
    </row>
    <row r="44" spans="3:9">
      <c r="C44"/>
      <c r="D44"/>
      <c r="E44"/>
      <c r="F44"/>
      <c r="G44"/>
      <c r="H44"/>
      <c r="I44"/>
    </row>
    <row r="45" spans="3:9">
      <c r="C45"/>
      <c r="D45"/>
      <c r="E45"/>
      <c r="F45"/>
      <c r="G45"/>
      <c r="H45"/>
      <c r="I45"/>
    </row>
    <row r="46" spans="3:9">
      <c r="C46"/>
      <c r="D46"/>
      <c r="E46"/>
      <c r="F46"/>
      <c r="G46"/>
      <c r="H46"/>
      <c r="I46"/>
    </row>
    <row r="47" spans="3:9">
      <c r="C47"/>
      <c r="D47"/>
      <c r="E47"/>
      <c r="F47"/>
      <c r="G47"/>
      <c r="H47"/>
      <c r="I47"/>
    </row>
    <row r="48" spans="3:9">
      <c r="C48"/>
      <c r="D48"/>
      <c r="E48"/>
      <c r="F48"/>
      <c r="G48"/>
      <c r="H48"/>
      <c r="I48"/>
    </row>
    <row r="49" spans="3:9">
      <c r="C49"/>
      <c r="D49"/>
      <c r="E49"/>
      <c r="F49"/>
      <c r="G49"/>
      <c r="H49"/>
      <c r="I49"/>
    </row>
    <row r="50" spans="3:9">
      <c r="C50"/>
      <c r="D50"/>
      <c r="E50"/>
      <c r="F50"/>
      <c r="G50"/>
      <c r="H50"/>
      <c r="I50"/>
    </row>
    <row r="51" spans="3:9">
      <c r="C51"/>
      <c r="D51"/>
      <c r="E51"/>
      <c r="F51"/>
      <c r="G51"/>
      <c r="H51"/>
      <c r="I51"/>
    </row>
    <row r="52" spans="3:9">
      <c r="C52"/>
      <c r="D52"/>
      <c r="E52"/>
      <c r="F52"/>
      <c r="G52"/>
      <c r="H52"/>
      <c r="I52"/>
    </row>
    <row r="53" spans="3:9">
      <c r="C53"/>
      <c r="D53"/>
      <c r="E53"/>
      <c r="F53"/>
      <c r="G53"/>
      <c r="H53"/>
      <c r="I53"/>
    </row>
    <row r="54" spans="3:9">
      <c r="C54"/>
      <c r="D54"/>
      <c r="E54"/>
      <c r="F54"/>
      <c r="G54"/>
      <c r="H54"/>
      <c r="I54"/>
    </row>
    <row r="55" spans="3:9">
      <c r="C55"/>
      <c r="D55"/>
      <c r="E55"/>
      <c r="F55"/>
      <c r="G55"/>
      <c r="H55"/>
      <c r="I55"/>
    </row>
    <row r="56" spans="3:9">
      <c r="C56"/>
      <c r="D56"/>
      <c r="E56"/>
      <c r="F56"/>
      <c r="G56"/>
      <c r="H56"/>
      <c r="I56"/>
    </row>
    <row r="57" spans="3:9">
      <c r="C57"/>
      <c r="D57"/>
      <c r="E57"/>
      <c r="F57"/>
      <c r="G57"/>
      <c r="H57"/>
      <c r="I57"/>
    </row>
    <row r="58" spans="3:9">
      <c r="C58"/>
      <c r="D58"/>
      <c r="E58"/>
      <c r="F58"/>
      <c r="G58"/>
      <c r="H58"/>
      <c r="I58"/>
    </row>
    <row r="59" spans="3:9">
      <c r="C59"/>
      <c r="D59"/>
      <c r="E59"/>
      <c r="F59"/>
      <c r="G59"/>
      <c r="H59"/>
      <c r="I59"/>
    </row>
    <row r="60" spans="3:9">
      <c r="C60"/>
      <c r="D60"/>
      <c r="E60"/>
      <c r="F60"/>
      <c r="G60"/>
      <c r="H60"/>
      <c r="I60"/>
    </row>
    <row r="61" spans="3:9">
      <c r="C61"/>
      <c r="D61"/>
      <c r="E61"/>
      <c r="F61"/>
      <c r="G61"/>
      <c r="H61"/>
      <c r="I61"/>
    </row>
    <row r="62" spans="3:9">
      <c r="C62"/>
      <c r="D62"/>
      <c r="E62"/>
      <c r="F62"/>
      <c r="G62"/>
      <c r="H62"/>
      <c r="I62"/>
    </row>
    <row r="63" spans="3:9">
      <c r="C63"/>
      <c r="D63"/>
      <c r="E63"/>
      <c r="F63"/>
      <c r="G63"/>
      <c r="H63"/>
      <c r="I63"/>
    </row>
    <row r="64" spans="3:9">
      <c r="C64"/>
      <c r="D64"/>
      <c r="E64"/>
      <c r="F64"/>
      <c r="G64"/>
      <c r="H64"/>
      <c r="I64"/>
    </row>
    <row r="65" spans="3:9">
      <c r="C65"/>
      <c r="D65"/>
      <c r="E65"/>
      <c r="F65"/>
      <c r="G65"/>
      <c r="H65"/>
      <c r="I65"/>
    </row>
    <row r="66" spans="3:9">
      <c r="C66"/>
      <c r="D66"/>
      <c r="E66"/>
      <c r="F66"/>
      <c r="G66"/>
      <c r="H66"/>
      <c r="I66"/>
    </row>
    <row r="67" spans="3:9">
      <c r="C67"/>
      <c r="D67"/>
      <c r="E67"/>
      <c r="F67"/>
      <c r="G67"/>
      <c r="H67"/>
      <c r="I67"/>
    </row>
    <row r="68" spans="3:9">
      <c r="C68"/>
      <c r="D68"/>
      <c r="E68"/>
      <c r="F68"/>
      <c r="G68"/>
      <c r="H68"/>
      <c r="I68"/>
    </row>
    <row r="69" spans="3:9">
      <c r="C69"/>
      <c r="D69"/>
      <c r="E69"/>
      <c r="F69"/>
      <c r="G69"/>
      <c r="H69"/>
      <c r="I69"/>
    </row>
    <row r="70" spans="3:9">
      <c r="C70"/>
      <c r="D70"/>
      <c r="E70"/>
      <c r="F70"/>
      <c r="G70"/>
      <c r="H70"/>
      <c r="I70"/>
    </row>
    <row r="71" spans="3:9">
      <c r="C71"/>
      <c r="D71"/>
      <c r="E71"/>
      <c r="F71"/>
      <c r="G71"/>
      <c r="H71"/>
      <c r="I71"/>
    </row>
    <row r="72" spans="3:9">
      <c r="C72"/>
      <c r="D72"/>
      <c r="E72"/>
      <c r="F72"/>
      <c r="G72"/>
      <c r="H72"/>
      <c r="I72"/>
    </row>
    <row r="73" spans="3:9">
      <c r="C73"/>
      <c r="D73"/>
      <c r="E73"/>
      <c r="F73"/>
      <c r="G73"/>
      <c r="H73"/>
      <c r="I73"/>
    </row>
    <row r="74" spans="3:9">
      <c r="C74"/>
      <c r="D74"/>
      <c r="E74"/>
      <c r="F74"/>
      <c r="G74"/>
      <c r="H74"/>
      <c r="I74"/>
    </row>
    <row r="75" spans="3:9">
      <c r="C75"/>
      <c r="D75"/>
      <c r="E75"/>
      <c r="F75"/>
      <c r="G75"/>
      <c r="H75"/>
      <c r="I75"/>
    </row>
    <row r="76" spans="3:9">
      <c r="C76"/>
      <c r="D76"/>
      <c r="E76"/>
      <c r="F76"/>
      <c r="G76"/>
      <c r="H76"/>
      <c r="I76"/>
    </row>
    <row r="77" spans="3:9">
      <c r="C77"/>
      <c r="D77"/>
      <c r="E77"/>
      <c r="F77"/>
      <c r="G77"/>
      <c r="H77"/>
      <c r="I77"/>
    </row>
    <row r="78" spans="3:9">
      <c r="C78"/>
      <c r="D78"/>
      <c r="E78"/>
      <c r="F78"/>
      <c r="G78"/>
      <c r="H78"/>
      <c r="I78"/>
    </row>
    <row r="79" spans="3:9">
      <c r="C79"/>
      <c r="D79"/>
      <c r="E79"/>
      <c r="F79"/>
      <c r="G79"/>
      <c r="H79"/>
      <c r="I79"/>
    </row>
    <row r="80" spans="3:9">
      <c r="C80"/>
      <c r="D80"/>
      <c r="E80"/>
      <c r="F80"/>
      <c r="G80"/>
      <c r="H80"/>
      <c r="I80"/>
    </row>
    <row r="81" spans="3:9">
      <c r="C81"/>
      <c r="D81"/>
      <c r="E81"/>
      <c r="F81"/>
      <c r="G81"/>
      <c r="H81"/>
      <c r="I81"/>
    </row>
    <row r="82" spans="3:9">
      <c r="C82"/>
      <c r="D82"/>
      <c r="E82"/>
      <c r="F82"/>
      <c r="G82"/>
      <c r="H82"/>
      <c r="I82"/>
    </row>
    <row r="83" spans="3:9">
      <c r="C83"/>
      <c r="D83"/>
      <c r="E83"/>
      <c r="F83"/>
      <c r="G83"/>
      <c r="H83"/>
      <c r="I83"/>
    </row>
    <row r="84" spans="3:9">
      <c r="C84"/>
      <c r="D84"/>
      <c r="E84"/>
      <c r="F84"/>
      <c r="G84"/>
      <c r="H84"/>
      <c r="I84"/>
    </row>
    <row r="85" spans="3:9">
      <c r="C85"/>
      <c r="D85"/>
      <c r="E85"/>
      <c r="F85"/>
      <c r="G85"/>
      <c r="H85"/>
      <c r="I85"/>
    </row>
    <row r="86" spans="3:9">
      <c r="C86"/>
      <c r="D86"/>
      <c r="E86"/>
      <c r="F86"/>
      <c r="G86"/>
      <c r="H86"/>
      <c r="I86"/>
    </row>
    <row r="87" spans="3:9">
      <c r="C87"/>
      <c r="D87"/>
      <c r="E87"/>
      <c r="F87"/>
      <c r="G87"/>
      <c r="H87"/>
      <c r="I87"/>
    </row>
    <row r="88" spans="3:9">
      <c r="C88"/>
      <c r="D88"/>
      <c r="E88"/>
      <c r="F88"/>
      <c r="G88"/>
      <c r="H88"/>
      <c r="I88"/>
    </row>
    <row r="89" spans="3:9">
      <c r="C89"/>
      <c r="D89"/>
      <c r="E89"/>
      <c r="F89"/>
      <c r="G89"/>
      <c r="H89"/>
      <c r="I89"/>
    </row>
    <row r="90" spans="3:9">
      <c r="C90"/>
      <c r="D90"/>
      <c r="E90"/>
      <c r="F90"/>
      <c r="G90"/>
      <c r="H90"/>
      <c r="I90"/>
    </row>
    <row r="91" spans="3:9">
      <c r="C91"/>
      <c r="D91"/>
      <c r="E91"/>
      <c r="F91"/>
      <c r="G91"/>
      <c r="H91"/>
      <c r="I91"/>
    </row>
    <row r="92" spans="3:9">
      <c r="C92"/>
      <c r="D92"/>
      <c r="E92"/>
      <c r="F92"/>
      <c r="G92"/>
      <c r="H92"/>
      <c r="I92"/>
    </row>
    <row r="93" spans="3:9">
      <c r="C93"/>
      <c r="D93"/>
      <c r="E93"/>
      <c r="F93"/>
      <c r="G93"/>
      <c r="H93"/>
      <c r="I93"/>
    </row>
    <row r="94" spans="3:9">
      <c r="C94"/>
      <c r="D94"/>
      <c r="E94"/>
      <c r="F94"/>
      <c r="G94"/>
      <c r="H94"/>
      <c r="I94"/>
    </row>
    <row r="95" spans="3:9">
      <c r="C95"/>
      <c r="D95"/>
      <c r="E95"/>
      <c r="F95"/>
      <c r="G95"/>
      <c r="H95"/>
      <c r="I95"/>
    </row>
    <row r="96" spans="3:9">
      <c r="C96"/>
      <c r="D96"/>
      <c r="E96"/>
      <c r="F96"/>
      <c r="G96"/>
      <c r="H96"/>
      <c r="I96"/>
    </row>
    <row r="97" spans="3:9">
      <c r="C97"/>
      <c r="D97"/>
      <c r="E97"/>
      <c r="F97"/>
      <c r="G97"/>
      <c r="H97"/>
      <c r="I97"/>
    </row>
    <row r="98" spans="3:9">
      <c r="C98"/>
      <c r="D98"/>
      <c r="E98"/>
      <c r="F98"/>
      <c r="G98"/>
      <c r="H98"/>
      <c r="I98"/>
    </row>
    <row r="99" spans="3:9">
      <c r="C99"/>
      <c r="D99"/>
      <c r="E99"/>
      <c r="F99"/>
      <c r="G99"/>
      <c r="H99"/>
      <c r="I99"/>
    </row>
    <row r="100" spans="3:9">
      <c r="C100"/>
      <c r="D100"/>
      <c r="E100"/>
      <c r="F100"/>
      <c r="G100"/>
      <c r="H100"/>
      <c r="I100"/>
    </row>
    <row r="101" spans="3:9">
      <c r="C101"/>
      <c r="D101"/>
      <c r="E101"/>
      <c r="F101"/>
      <c r="G101"/>
      <c r="H101"/>
      <c r="I101"/>
    </row>
    <row r="102" spans="3:9">
      <c r="C102"/>
      <c r="D102"/>
      <c r="E102"/>
      <c r="F102"/>
      <c r="G102"/>
      <c r="H102"/>
      <c r="I102"/>
    </row>
    <row r="103" spans="3:9">
      <c r="C103"/>
      <c r="D103"/>
      <c r="E103"/>
      <c r="F103"/>
      <c r="G103"/>
      <c r="H103"/>
      <c r="I103"/>
    </row>
    <row r="104" spans="3:9">
      <c r="C104"/>
      <c r="D104"/>
      <c r="E104"/>
      <c r="F104"/>
      <c r="G104"/>
      <c r="H104"/>
      <c r="I104"/>
    </row>
    <row r="105" spans="3:9">
      <c r="C105"/>
      <c r="D105"/>
      <c r="E105"/>
      <c r="F105"/>
      <c r="G105"/>
      <c r="H105"/>
      <c r="I105"/>
    </row>
    <row r="106" spans="3:9">
      <c r="C106"/>
      <c r="D106"/>
      <c r="E106"/>
      <c r="F106"/>
      <c r="G106"/>
      <c r="H106"/>
      <c r="I106"/>
    </row>
    <row r="107" spans="3:9">
      <c r="C107"/>
      <c r="D107"/>
      <c r="E107"/>
      <c r="F107"/>
      <c r="G107"/>
      <c r="H107"/>
      <c r="I107"/>
    </row>
    <row r="108" spans="3:9">
      <c r="C108"/>
      <c r="D108"/>
      <c r="E108"/>
      <c r="F108"/>
      <c r="G108"/>
      <c r="H108"/>
      <c r="I108"/>
    </row>
    <row r="109" spans="3:9">
      <c r="C109"/>
      <c r="D109"/>
      <c r="E109"/>
      <c r="F109"/>
      <c r="G109"/>
      <c r="H109"/>
      <c r="I109"/>
    </row>
    <row r="110" spans="3:9">
      <c r="C110"/>
      <c r="D110"/>
      <c r="E110"/>
      <c r="F110"/>
      <c r="G110"/>
      <c r="H110"/>
      <c r="I110"/>
    </row>
    <row r="111" spans="3:9">
      <c r="C111"/>
      <c r="D111"/>
      <c r="E111"/>
      <c r="F111"/>
      <c r="G111"/>
      <c r="H111"/>
      <c r="I111"/>
    </row>
    <row r="112" spans="3:9">
      <c r="C112"/>
      <c r="D112"/>
      <c r="E112"/>
      <c r="F112"/>
      <c r="G112"/>
      <c r="H112"/>
      <c r="I112"/>
    </row>
    <row r="113" spans="3:9">
      <c r="C113"/>
      <c r="D113"/>
      <c r="E113"/>
      <c r="F113"/>
      <c r="G113"/>
      <c r="H113"/>
      <c r="I113"/>
    </row>
    <row r="114" spans="3:9">
      <c r="C114"/>
      <c r="D114"/>
      <c r="E114"/>
      <c r="F114"/>
      <c r="G114"/>
      <c r="H114"/>
      <c r="I114"/>
    </row>
    <row r="115" spans="3:9">
      <c r="C115"/>
      <c r="D115"/>
      <c r="E115"/>
      <c r="F115"/>
      <c r="G115"/>
      <c r="H115"/>
      <c r="I115"/>
    </row>
    <row r="116" spans="3:9">
      <c r="C116"/>
      <c r="D116"/>
      <c r="E116"/>
      <c r="F116"/>
      <c r="G116"/>
      <c r="H116"/>
      <c r="I116"/>
    </row>
    <row r="117" spans="3:9">
      <c r="C117"/>
      <c r="D117"/>
      <c r="E117"/>
      <c r="F117"/>
      <c r="G117"/>
      <c r="H117"/>
      <c r="I117"/>
    </row>
    <row r="118" spans="3:9">
      <c r="C118"/>
      <c r="D118"/>
      <c r="E118"/>
      <c r="F118"/>
      <c r="G118"/>
      <c r="H118"/>
      <c r="I118"/>
    </row>
    <row r="119" spans="3:9">
      <c r="C119"/>
      <c r="D119"/>
      <c r="E119"/>
      <c r="F119"/>
      <c r="G119"/>
      <c r="H119"/>
      <c r="I119"/>
    </row>
    <row r="120" spans="3:9">
      <c r="C120"/>
      <c r="D120"/>
      <c r="E120"/>
      <c r="F120"/>
      <c r="G120"/>
      <c r="H120"/>
      <c r="I120"/>
    </row>
    <row r="121" spans="3:9">
      <c r="C121"/>
      <c r="D121"/>
      <c r="E121"/>
      <c r="F121"/>
      <c r="G121"/>
      <c r="H121"/>
      <c r="I121"/>
    </row>
    <row r="122" spans="3:9">
      <c r="C122"/>
      <c r="D122"/>
      <c r="E122"/>
      <c r="F122"/>
      <c r="G122"/>
      <c r="H122"/>
      <c r="I122"/>
    </row>
    <row r="123" spans="3:9">
      <c r="C123"/>
      <c r="D123"/>
      <c r="E123"/>
      <c r="F123"/>
      <c r="G123"/>
      <c r="H123"/>
      <c r="I123"/>
    </row>
    <row r="124" spans="3:9">
      <c r="C124"/>
      <c r="D124"/>
      <c r="E124"/>
      <c r="F124"/>
      <c r="G124"/>
      <c r="H124"/>
      <c r="I124"/>
    </row>
    <row r="125" spans="3:9">
      <c r="C125"/>
      <c r="D125"/>
      <c r="E125"/>
      <c r="F125"/>
      <c r="G125"/>
      <c r="H125"/>
      <c r="I125"/>
    </row>
    <row r="126" spans="3:9">
      <c r="C126"/>
      <c r="D126"/>
      <c r="E126"/>
      <c r="F126"/>
      <c r="G126"/>
      <c r="H126"/>
      <c r="I126"/>
    </row>
    <row r="127" spans="3:9">
      <c r="C127"/>
      <c r="D127"/>
      <c r="E127"/>
      <c r="F127"/>
      <c r="G127"/>
      <c r="H127"/>
      <c r="I127"/>
    </row>
    <row r="128" spans="3:9">
      <c r="C128"/>
      <c r="D128"/>
      <c r="E128"/>
      <c r="F128"/>
      <c r="G128"/>
      <c r="H128"/>
      <c r="I128"/>
    </row>
    <row r="129" spans="3:9">
      <c r="C129"/>
      <c r="D129"/>
      <c r="E129"/>
      <c r="F129"/>
      <c r="G129"/>
      <c r="H129"/>
      <c r="I129"/>
    </row>
    <row r="130" spans="3:9">
      <c r="C130"/>
      <c r="D130"/>
      <c r="E130"/>
      <c r="F130"/>
      <c r="G130"/>
      <c r="H130"/>
      <c r="I130"/>
    </row>
    <row r="131" spans="3:9">
      <c r="C131"/>
      <c r="D131"/>
      <c r="E131"/>
      <c r="F131"/>
      <c r="G131"/>
      <c r="H131"/>
      <c r="I131"/>
    </row>
    <row r="132" spans="3:9">
      <c r="C132"/>
      <c r="D132"/>
      <c r="E132"/>
      <c r="F132"/>
      <c r="G132"/>
      <c r="H132"/>
      <c r="I132"/>
    </row>
    <row r="133" spans="3:9">
      <c r="C133"/>
      <c r="D133"/>
      <c r="E133"/>
      <c r="F133"/>
      <c r="G133"/>
      <c r="H133"/>
      <c r="I133"/>
    </row>
    <row r="134" spans="3:9">
      <c r="C134"/>
      <c r="D134"/>
      <c r="E134"/>
      <c r="F134"/>
      <c r="G134"/>
      <c r="H134"/>
      <c r="I134"/>
    </row>
    <row r="135" spans="3:9">
      <c r="C135"/>
      <c r="D135"/>
      <c r="E135"/>
      <c r="F135"/>
      <c r="G135"/>
      <c r="H135"/>
      <c r="I135"/>
    </row>
    <row r="136" spans="3:9">
      <c r="C136"/>
      <c r="D136"/>
      <c r="E136"/>
      <c r="F136"/>
      <c r="G136"/>
      <c r="H136"/>
      <c r="I136"/>
    </row>
    <row r="137" spans="3:9">
      <c r="C137"/>
      <c r="D137"/>
      <c r="E137"/>
      <c r="F137"/>
      <c r="G137"/>
      <c r="H137"/>
      <c r="I137"/>
    </row>
    <row r="138" spans="3:9">
      <c r="C138"/>
      <c r="D138"/>
      <c r="E138"/>
      <c r="F138"/>
      <c r="G138"/>
      <c r="H138"/>
      <c r="I138"/>
    </row>
    <row r="139" spans="3:9">
      <c r="C139"/>
      <c r="D139"/>
      <c r="E139"/>
      <c r="F139"/>
      <c r="G139"/>
      <c r="H139"/>
      <c r="I139"/>
    </row>
    <row r="140" spans="3:9">
      <c r="C140"/>
      <c r="D140"/>
      <c r="E140"/>
      <c r="F140"/>
      <c r="G140"/>
      <c r="H140"/>
      <c r="I140"/>
    </row>
    <row r="141" spans="3:9">
      <c r="C141"/>
      <c r="D141"/>
      <c r="E141"/>
      <c r="F141"/>
      <c r="G141"/>
      <c r="H141"/>
      <c r="I141"/>
    </row>
    <row r="142" spans="3:9">
      <c r="C142"/>
      <c r="D142"/>
      <c r="E142"/>
      <c r="F142"/>
      <c r="G142"/>
      <c r="H142"/>
      <c r="I142"/>
    </row>
    <row r="143" spans="3:9">
      <c r="C143"/>
      <c r="D143"/>
      <c r="E143"/>
      <c r="F143"/>
      <c r="G143"/>
      <c r="H143"/>
      <c r="I143"/>
    </row>
    <row r="144" spans="3:9">
      <c r="C144"/>
      <c r="D144"/>
      <c r="E144"/>
      <c r="F144"/>
      <c r="G144"/>
      <c r="H144"/>
      <c r="I144"/>
    </row>
    <row r="145" spans="3:9">
      <c r="C145"/>
      <c r="D145"/>
      <c r="E145"/>
      <c r="F145"/>
      <c r="G145"/>
      <c r="H145"/>
      <c r="I145"/>
    </row>
    <row r="146" spans="3:9">
      <c r="C146"/>
      <c r="D146"/>
      <c r="E146"/>
      <c r="F146"/>
      <c r="G146"/>
      <c r="H146"/>
      <c r="I146"/>
    </row>
    <row r="147" spans="3:9">
      <c r="C147"/>
      <c r="D147"/>
      <c r="E147"/>
      <c r="F147"/>
      <c r="G147"/>
      <c r="H147"/>
      <c r="I147"/>
    </row>
    <row r="148" spans="3:9">
      <c r="C148"/>
      <c r="D148"/>
      <c r="E148"/>
      <c r="F148"/>
      <c r="G148"/>
      <c r="H148"/>
      <c r="I148"/>
    </row>
    <row r="149" spans="3:9">
      <c r="C149"/>
      <c r="D149"/>
      <c r="E149"/>
      <c r="F149"/>
      <c r="G149"/>
      <c r="H149"/>
      <c r="I149"/>
    </row>
    <row r="150" spans="3:9">
      <c r="C150"/>
      <c r="D150"/>
      <c r="E150"/>
      <c r="F150"/>
      <c r="G150"/>
      <c r="H150"/>
      <c r="I150"/>
    </row>
    <row r="151" spans="3:9">
      <c r="C151"/>
      <c r="D151"/>
      <c r="E151"/>
      <c r="F151"/>
      <c r="G151"/>
      <c r="H151"/>
      <c r="I151"/>
    </row>
    <row r="152" spans="3:9">
      <c r="C152"/>
      <c r="D152"/>
      <c r="E152"/>
      <c r="F152"/>
      <c r="G152"/>
      <c r="H152"/>
      <c r="I152"/>
    </row>
    <row r="153" spans="3:9">
      <c r="C153"/>
      <c r="D153"/>
      <c r="E153"/>
      <c r="F153"/>
      <c r="G153"/>
      <c r="H153"/>
      <c r="I153"/>
    </row>
    <row r="154" spans="3:9">
      <c r="C154"/>
      <c r="D154"/>
      <c r="E154"/>
      <c r="F154"/>
      <c r="G154"/>
      <c r="H154"/>
      <c r="I154"/>
    </row>
    <row r="155" spans="3:9">
      <c r="C155"/>
      <c r="D155"/>
      <c r="E155"/>
      <c r="F155"/>
      <c r="G155"/>
      <c r="H155"/>
      <c r="I155"/>
    </row>
    <row r="156" spans="3:9">
      <c r="C156"/>
      <c r="D156"/>
      <c r="E156"/>
      <c r="F156"/>
      <c r="G156"/>
      <c r="H156"/>
      <c r="I156"/>
    </row>
    <row r="157" spans="3:9">
      <c r="C157"/>
      <c r="D157"/>
      <c r="E157"/>
      <c r="F157"/>
      <c r="G157"/>
      <c r="H157"/>
      <c r="I157"/>
    </row>
    <row r="158" spans="3:9">
      <c r="C158"/>
      <c r="D158"/>
      <c r="E158"/>
      <c r="F158"/>
      <c r="G158"/>
      <c r="H158"/>
      <c r="I158"/>
    </row>
    <row r="159" spans="3:9">
      <c r="C159"/>
      <c r="D159"/>
      <c r="E159"/>
      <c r="F159"/>
      <c r="G159"/>
      <c r="H159"/>
      <c r="I159"/>
    </row>
    <row r="160" spans="3:9">
      <c r="C160"/>
      <c r="D160"/>
      <c r="E160"/>
      <c r="F160"/>
      <c r="G160"/>
      <c r="H160"/>
      <c r="I160"/>
    </row>
    <row r="161" spans="3:9">
      <c r="C161"/>
      <c r="D161"/>
      <c r="E161"/>
      <c r="F161"/>
      <c r="G161"/>
      <c r="H161"/>
      <c r="I161"/>
    </row>
    <row r="162" spans="3:9">
      <c r="C162"/>
      <c r="D162"/>
      <c r="E162"/>
      <c r="F162"/>
      <c r="G162"/>
      <c r="H162"/>
      <c r="I162"/>
    </row>
    <row r="163" spans="3:9">
      <c r="C163"/>
      <c r="D163"/>
      <c r="E163"/>
      <c r="F163"/>
      <c r="G163"/>
      <c r="H163"/>
      <c r="I163"/>
    </row>
    <row r="164" spans="3:9">
      <c r="C164"/>
      <c r="D164"/>
      <c r="E164"/>
      <c r="F164"/>
      <c r="G164"/>
      <c r="H164"/>
      <c r="I164"/>
    </row>
    <row r="165" spans="3:9">
      <c r="C165"/>
      <c r="D165"/>
      <c r="E165"/>
      <c r="F165"/>
      <c r="G165"/>
      <c r="H165"/>
      <c r="I165"/>
    </row>
    <row r="166" spans="3:9">
      <c r="C166"/>
      <c r="D166"/>
      <c r="E166"/>
      <c r="F166"/>
      <c r="G166"/>
      <c r="H166"/>
      <c r="I166"/>
    </row>
    <row r="167" spans="3:9">
      <c r="C167"/>
      <c r="D167"/>
      <c r="E167"/>
      <c r="F167"/>
      <c r="G167"/>
      <c r="H167"/>
      <c r="I167"/>
    </row>
    <row r="168" spans="3:9">
      <c r="C168"/>
      <c r="D168"/>
      <c r="E168"/>
      <c r="F168"/>
      <c r="G168"/>
      <c r="H168"/>
      <c r="I168"/>
    </row>
    <row r="169" spans="3:9">
      <c r="C169"/>
      <c r="D169"/>
      <c r="E169"/>
      <c r="F169"/>
      <c r="G169"/>
      <c r="H169"/>
      <c r="I169"/>
    </row>
    <row r="170" spans="3:9">
      <c r="C170"/>
      <c r="D170"/>
      <c r="E170"/>
      <c r="F170"/>
      <c r="G170"/>
      <c r="H170"/>
      <c r="I170"/>
    </row>
    <row r="171" spans="3:9">
      <c r="C171"/>
      <c r="D171"/>
      <c r="E171"/>
      <c r="F171"/>
      <c r="G171"/>
      <c r="H171"/>
      <c r="I171"/>
    </row>
    <row r="172" spans="3:9">
      <c r="C172"/>
      <c r="D172"/>
      <c r="E172"/>
      <c r="F172"/>
      <c r="G172"/>
      <c r="H172"/>
      <c r="I172"/>
    </row>
    <row r="173" spans="3:9">
      <c r="C173"/>
      <c r="D173"/>
      <c r="E173"/>
      <c r="F173"/>
      <c r="G173"/>
      <c r="H173"/>
      <c r="I173"/>
    </row>
    <row r="174" spans="3:9">
      <c r="C174"/>
      <c r="D174"/>
      <c r="E174"/>
      <c r="F174"/>
      <c r="G174"/>
      <c r="H174"/>
      <c r="I174"/>
    </row>
    <row r="175" spans="3:9">
      <c r="C175"/>
      <c r="D175"/>
      <c r="E175"/>
      <c r="F175"/>
      <c r="G175"/>
      <c r="H175"/>
      <c r="I175"/>
    </row>
    <row r="176" spans="3:9">
      <c r="C176"/>
      <c r="D176"/>
      <c r="E176"/>
      <c r="F176"/>
      <c r="G176"/>
      <c r="H176"/>
      <c r="I176"/>
    </row>
    <row r="177" spans="3:9">
      <c r="C177"/>
      <c r="D177"/>
      <c r="E177"/>
      <c r="F177"/>
      <c r="G177"/>
      <c r="H177"/>
      <c r="I177"/>
    </row>
    <row r="178" spans="3:9">
      <c r="C178"/>
      <c r="D178"/>
      <c r="E178"/>
      <c r="F178"/>
      <c r="G178"/>
      <c r="H178"/>
      <c r="I178"/>
    </row>
    <row r="179" spans="3:9">
      <c r="C179"/>
      <c r="D179"/>
      <c r="E179"/>
      <c r="F179"/>
      <c r="G179"/>
      <c r="H179"/>
      <c r="I179"/>
    </row>
    <row r="180" spans="3:9">
      <c r="C180"/>
      <c r="D180"/>
      <c r="E180"/>
      <c r="F180"/>
      <c r="G180"/>
      <c r="H180"/>
      <c r="I180"/>
    </row>
    <row r="181" spans="3:9">
      <c r="C181"/>
      <c r="D181"/>
      <c r="E181"/>
      <c r="F181"/>
      <c r="G181"/>
      <c r="H181"/>
      <c r="I181"/>
    </row>
    <row r="182" spans="3:9">
      <c r="C182"/>
      <c r="D182"/>
      <c r="E182"/>
      <c r="F182"/>
      <c r="G182"/>
      <c r="H182"/>
      <c r="I182"/>
    </row>
    <row r="183" spans="3:9">
      <c r="C183"/>
      <c r="D183"/>
      <c r="E183"/>
      <c r="F183"/>
      <c r="G183"/>
      <c r="H183"/>
      <c r="I183"/>
    </row>
    <row r="184" spans="3:9">
      <c r="C184"/>
      <c r="D184"/>
      <c r="E184"/>
      <c r="F184"/>
      <c r="G184"/>
      <c r="H184"/>
      <c r="I184"/>
    </row>
    <row r="185" spans="3:9">
      <c r="C185"/>
      <c r="D185"/>
      <c r="E185"/>
      <c r="F185"/>
      <c r="G185"/>
      <c r="H185"/>
      <c r="I18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2:AA22"/>
  <sheetViews>
    <sheetView workbookViewId="0">
      <pane ySplit="3" topLeftCell="A4" activePane="bottomLeft" state="frozen"/>
      <selection pane="bottomLeft" activeCell="A5" sqref="A5"/>
    </sheetView>
  </sheetViews>
  <sheetFormatPr defaultRowHeight="15"/>
  <cols>
    <col min="3" max="3" width="11.28515625" bestFit="1" customWidth="1"/>
    <col min="4" max="4" width="9.7109375" bestFit="1" customWidth="1"/>
    <col min="5" max="5" width="40.7109375" bestFit="1" customWidth="1"/>
    <col min="25" max="25" width="26.5703125" bestFit="1" customWidth="1"/>
    <col min="26" max="26" width="10.7109375" style="16" bestFit="1" customWidth="1"/>
    <col min="27" max="27" width="15.28515625" style="16" bestFit="1" customWidth="1"/>
  </cols>
  <sheetData>
    <row r="2" spans="1:27">
      <c r="W2" s="17">
        <f t="shared" ref="W2:X2" si="0">SUM(W5:W14)</f>
        <v>610</v>
      </c>
      <c r="X2" s="17">
        <f t="shared" si="0"/>
        <v>610</v>
      </c>
      <c r="Z2" s="17" t="e">
        <f>SUBTOTAL(9,#REF!)</f>
        <v>#REF!</v>
      </c>
      <c r="AA2" s="17">
        <f>SUM(AA5:AA14)</f>
        <v>1173706.3999999999</v>
      </c>
    </row>
    <row r="3" spans="1:27" ht="45">
      <c r="A3" s="4" t="s">
        <v>4</v>
      </c>
      <c r="B3" s="4" t="s">
        <v>5</v>
      </c>
      <c r="C3" s="4" t="s">
        <v>6</v>
      </c>
      <c r="D3" s="4" t="s">
        <v>7</v>
      </c>
      <c r="E3" s="5" t="s">
        <v>8</v>
      </c>
      <c r="F3" s="18" t="s">
        <v>9</v>
      </c>
      <c r="G3" s="18" t="s">
        <v>10</v>
      </c>
      <c r="H3" s="18" t="s">
        <v>11</v>
      </c>
      <c r="I3" s="18" t="s">
        <v>12</v>
      </c>
      <c r="J3" s="18" t="s">
        <v>13</v>
      </c>
      <c r="K3" s="4" t="s">
        <v>14</v>
      </c>
      <c r="L3" s="4" t="s">
        <v>15</v>
      </c>
      <c r="M3" s="4" t="s">
        <v>737</v>
      </c>
      <c r="N3" s="4" t="s">
        <v>4</v>
      </c>
      <c r="O3" s="4" t="s">
        <v>16</v>
      </c>
      <c r="P3" s="6" t="s">
        <v>17</v>
      </c>
      <c r="Q3" s="6" t="s">
        <v>18</v>
      </c>
      <c r="R3" s="7" t="s">
        <v>1652</v>
      </c>
      <c r="S3" s="7" t="s">
        <v>19</v>
      </c>
      <c r="T3" s="7" t="s">
        <v>20</v>
      </c>
      <c r="U3" s="7" t="s">
        <v>21</v>
      </c>
      <c r="V3" s="7" t="s">
        <v>22</v>
      </c>
      <c r="W3" s="21" t="s">
        <v>23</v>
      </c>
      <c r="X3" s="22" t="s">
        <v>24</v>
      </c>
      <c r="Y3" s="9" t="s">
        <v>25</v>
      </c>
      <c r="Z3" s="16" t="s">
        <v>1660</v>
      </c>
      <c r="AA3" s="16" t="s">
        <v>1117</v>
      </c>
    </row>
    <row r="4" spans="1:27">
      <c r="A4" s="152"/>
      <c r="B4" s="152"/>
      <c r="C4" s="152"/>
      <c r="D4" s="152"/>
      <c r="E4" s="153"/>
      <c r="F4" s="154"/>
      <c r="G4" s="154"/>
      <c r="H4" s="154"/>
      <c r="I4" s="154"/>
      <c r="J4" s="154"/>
      <c r="K4" s="152"/>
      <c r="L4" s="152"/>
      <c r="M4" s="152"/>
      <c r="N4" s="152"/>
      <c r="O4" s="152"/>
      <c r="P4" s="155"/>
      <c r="Q4" s="155"/>
      <c r="R4" s="13"/>
      <c r="S4" s="13"/>
      <c r="T4" s="13"/>
      <c r="U4" s="13"/>
      <c r="V4" s="13"/>
      <c r="W4" s="156"/>
      <c r="X4" s="157"/>
      <c r="Y4" s="158"/>
    </row>
    <row r="5" spans="1:27">
      <c r="A5" t="s">
        <v>28</v>
      </c>
      <c r="B5" t="s">
        <v>1982</v>
      </c>
      <c r="C5" t="s">
        <v>2372</v>
      </c>
      <c r="D5" t="s">
        <v>2252</v>
      </c>
      <c r="E5" t="s">
        <v>726</v>
      </c>
      <c r="F5" s="16">
        <v>0</v>
      </c>
      <c r="G5" s="16">
        <v>0</v>
      </c>
      <c r="H5" s="16"/>
      <c r="I5" s="16">
        <v>0</v>
      </c>
      <c r="J5" s="16">
        <v>0</v>
      </c>
      <c r="K5" s="16">
        <v>0</v>
      </c>
      <c r="L5" s="16"/>
      <c r="M5">
        <v>0</v>
      </c>
      <c r="N5">
        <v>0</v>
      </c>
      <c r="O5" s="17">
        <v>0</v>
      </c>
      <c r="P5" s="20">
        <v>0</v>
      </c>
      <c r="Q5" t="s">
        <v>738</v>
      </c>
      <c r="S5">
        <v>0</v>
      </c>
      <c r="T5">
        <v>500</v>
      </c>
      <c r="U5" s="165">
        <v>0</v>
      </c>
      <c r="V5" t="s">
        <v>1120</v>
      </c>
      <c r="W5" s="16">
        <v>300</v>
      </c>
      <c r="X5" s="16">
        <v>300</v>
      </c>
      <c r="Y5" t="s">
        <v>748</v>
      </c>
      <c r="Z5" s="145">
        <v>1758.7</v>
      </c>
      <c r="AA5" s="16">
        <f t="shared" ref="AA5:AA14" si="1">X5*Z5</f>
        <v>527610</v>
      </c>
    </row>
    <row r="6" spans="1:27">
      <c r="A6" t="s">
        <v>28</v>
      </c>
      <c r="B6" t="s">
        <v>1982</v>
      </c>
      <c r="C6" t="s">
        <v>2375</v>
      </c>
      <c r="D6" t="s">
        <v>2252</v>
      </c>
      <c r="E6" t="s">
        <v>693</v>
      </c>
      <c r="F6" s="16">
        <v>0</v>
      </c>
      <c r="G6" s="16">
        <v>0</v>
      </c>
      <c r="H6" s="16"/>
      <c r="I6" s="16">
        <v>0</v>
      </c>
      <c r="J6" s="16">
        <v>0</v>
      </c>
      <c r="K6" s="16">
        <v>0</v>
      </c>
      <c r="L6" s="16"/>
      <c r="M6">
        <v>0</v>
      </c>
      <c r="N6">
        <v>0</v>
      </c>
      <c r="O6" s="17">
        <v>0</v>
      </c>
      <c r="P6" s="20">
        <v>0</v>
      </c>
      <c r="Q6" t="s">
        <v>738</v>
      </c>
      <c r="S6">
        <v>0</v>
      </c>
      <c r="T6">
        <v>40</v>
      </c>
      <c r="U6" s="165">
        <v>0</v>
      </c>
      <c r="V6" t="s">
        <v>1120</v>
      </c>
      <c r="W6" s="16">
        <v>160</v>
      </c>
      <c r="X6" s="16">
        <v>160</v>
      </c>
      <c r="Y6" t="s">
        <v>748</v>
      </c>
      <c r="Z6" s="145">
        <v>2692.79</v>
      </c>
      <c r="AA6" s="16">
        <f t="shared" si="1"/>
        <v>430846.4</v>
      </c>
    </row>
    <row r="7" spans="1:27">
      <c r="A7" t="s">
        <v>28</v>
      </c>
      <c r="B7" t="s">
        <v>1982</v>
      </c>
      <c r="C7" t="s">
        <v>2379</v>
      </c>
      <c r="D7" t="s">
        <v>2252</v>
      </c>
      <c r="E7" t="s">
        <v>2380</v>
      </c>
      <c r="F7" s="16">
        <v>0</v>
      </c>
      <c r="G7" s="16">
        <v>0</v>
      </c>
      <c r="H7" s="16"/>
      <c r="I7" s="16">
        <v>0</v>
      </c>
      <c r="J7" s="16">
        <v>0</v>
      </c>
      <c r="K7" s="16">
        <v>0</v>
      </c>
      <c r="L7" s="16"/>
      <c r="M7">
        <v>0</v>
      </c>
      <c r="N7">
        <v>0</v>
      </c>
      <c r="O7" s="17">
        <v>0</v>
      </c>
      <c r="P7" s="20">
        <v>0</v>
      </c>
      <c r="Q7" t="s">
        <v>738</v>
      </c>
      <c r="S7">
        <v>0</v>
      </c>
      <c r="T7">
        <v>0</v>
      </c>
      <c r="U7" s="165">
        <v>0</v>
      </c>
      <c r="V7" t="s">
        <v>1120</v>
      </c>
      <c r="W7" s="16">
        <v>150</v>
      </c>
      <c r="X7" s="16">
        <v>150</v>
      </c>
      <c r="Y7" t="s">
        <v>748</v>
      </c>
      <c r="Z7" s="145">
        <v>1435</v>
      </c>
      <c r="AA7" s="16">
        <f t="shared" si="1"/>
        <v>215250</v>
      </c>
    </row>
    <row r="8" spans="1:27">
      <c r="F8" s="16"/>
      <c r="G8" s="16"/>
      <c r="H8" s="16"/>
      <c r="I8" s="16"/>
      <c r="J8" s="16"/>
      <c r="K8" s="16"/>
      <c r="L8" s="16"/>
      <c r="O8" s="17"/>
      <c r="P8" s="20"/>
      <c r="S8" s="16"/>
      <c r="U8" s="165"/>
      <c r="W8" s="145"/>
      <c r="X8" s="145"/>
      <c r="Z8" s="145"/>
      <c r="AA8" s="16">
        <f t="shared" si="1"/>
        <v>0</v>
      </c>
    </row>
    <row r="9" spans="1:27">
      <c r="F9" s="16"/>
      <c r="G9" s="16"/>
      <c r="H9" s="16"/>
      <c r="I9" s="16"/>
      <c r="J9" s="16"/>
      <c r="L9" s="16"/>
      <c r="O9" s="17"/>
      <c r="P9" s="20"/>
      <c r="U9" s="165"/>
      <c r="W9" s="145"/>
      <c r="X9" s="145"/>
      <c r="AA9" s="16">
        <f t="shared" si="1"/>
        <v>0</v>
      </c>
    </row>
    <row r="10" spans="1:27">
      <c r="F10" s="16"/>
      <c r="G10" s="16"/>
      <c r="H10" s="16"/>
      <c r="I10" s="16"/>
      <c r="J10" s="16"/>
      <c r="L10" s="16"/>
      <c r="O10" s="17"/>
      <c r="P10" s="20"/>
      <c r="U10" s="165"/>
      <c r="W10" s="145"/>
      <c r="X10" s="145"/>
      <c r="AA10" s="16">
        <f t="shared" si="1"/>
        <v>0</v>
      </c>
    </row>
    <row r="11" spans="1:27">
      <c r="F11" s="16"/>
      <c r="G11" s="16"/>
      <c r="H11" s="16"/>
      <c r="I11" s="16"/>
      <c r="J11" s="16"/>
      <c r="O11" s="17"/>
      <c r="P11" s="20"/>
      <c r="U11" s="20"/>
      <c r="W11" s="16"/>
      <c r="X11" s="16"/>
      <c r="AA11" s="16">
        <f t="shared" si="1"/>
        <v>0</v>
      </c>
    </row>
    <row r="12" spans="1:27">
      <c r="F12" s="16"/>
      <c r="G12" s="16"/>
      <c r="H12" s="16"/>
      <c r="I12" s="16"/>
      <c r="J12" s="16"/>
      <c r="O12" s="17"/>
      <c r="P12" s="20"/>
      <c r="U12" s="165"/>
      <c r="W12" s="16"/>
      <c r="X12" s="16"/>
      <c r="AA12" s="16">
        <f t="shared" si="1"/>
        <v>0</v>
      </c>
    </row>
    <row r="13" spans="1:27">
      <c r="F13" s="16"/>
      <c r="G13" s="16"/>
      <c r="H13" s="16"/>
      <c r="I13" s="16"/>
      <c r="J13" s="16"/>
      <c r="O13" s="17"/>
      <c r="P13" s="20"/>
      <c r="U13" s="165"/>
      <c r="W13" s="16"/>
      <c r="X13" s="16"/>
      <c r="AA13" s="16">
        <f t="shared" si="1"/>
        <v>0</v>
      </c>
    </row>
    <row r="14" spans="1:27">
      <c r="F14" s="16"/>
      <c r="G14" s="16"/>
      <c r="H14" s="16"/>
      <c r="I14" s="16"/>
      <c r="J14" s="16"/>
      <c r="O14" s="17"/>
      <c r="P14" s="20"/>
      <c r="U14" s="165"/>
      <c r="W14" s="16"/>
      <c r="X14" s="16"/>
      <c r="AA14" s="16">
        <f t="shared" si="1"/>
        <v>0</v>
      </c>
    </row>
    <row r="20" spans="3:3">
      <c r="C20" s="122"/>
    </row>
    <row r="22" spans="3:3">
      <c r="C22" s="16"/>
    </row>
  </sheetData>
  <sortState ref="A19:AA34">
    <sortCondition descending="1" ref="Z19:Z34"/>
  </sortState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AD1173"/>
  <sheetViews>
    <sheetView showGridLines="0" topLeftCell="H1" zoomScale="85" zoomScaleNormal="85" workbookViewId="0">
      <pane ySplit="9" topLeftCell="A10" activePane="bottomLeft" state="frozen"/>
      <selection pane="bottomLeft" activeCell="V4" sqref="V4"/>
    </sheetView>
  </sheetViews>
  <sheetFormatPr defaultRowHeight="15"/>
  <cols>
    <col min="2" max="2" width="10.7109375" customWidth="1"/>
    <col min="3" max="3" width="22.140625" customWidth="1"/>
    <col min="5" max="5" width="27.85546875" customWidth="1"/>
    <col min="6" max="6" width="9" style="16" bestFit="1" customWidth="1"/>
    <col min="7" max="8" width="8" style="16" bestFit="1" customWidth="1"/>
    <col min="9" max="9" width="9.42578125" style="16" bestFit="1" customWidth="1"/>
    <col min="10" max="10" width="12.85546875" style="16" customWidth="1"/>
    <col min="11" max="11" width="9.5703125" customWidth="1"/>
    <col min="12" max="13" width="10.5703125" customWidth="1"/>
    <col min="14" max="14" width="9.140625" customWidth="1"/>
    <col min="16" max="16" width="9.7109375" bestFit="1" customWidth="1"/>
    <col min="17" max="17" width="14" customWidth="1"/>
    <col min="18" max="18" width="12.7109375" customWidth="1"/>
    <col min="19" max="20" width="10.5703125" bestFit="1" customWidth="1"/>
    <col min="21" max="21" width="13.140625" customWidth="1"/>
    <col min="22" max="22" width="20.28515625" bestFit="1" customWidth="1"/>
    <col min="23" max="24" width="11.5703125" style="16" bestFit="1" customWidth="1"/>
    <col min="25" max="25" width="27.42578125" bestFit="1" customWidth="1"/>
    <col min="26" max="26" width="18.85546875" bestFit="1" customWidth="1"/>
    <col min="27" max="27" width="12.28515625" bestFit="1" customWidth="1"/>
    <col min="29" max="29" width="13.28515625" bestFit="1" customWidth="1"/>
    <col min="30" max="30" width="15.28515625" bestFit="1" customWidth="1"/>
  </cols>
  <sheetData>
    <row r="1" spans="1:30" s="198" customFormat="1">
      <c r="F1" s="199"/>
      <c r="G1" s="199"/>
      <c r="H1" s="199"/>
      <c r="I1" s="199"/>
      <c r="J1" s="199"/>
      <c r="V1" s="198" t="s">
        <v>1120</v>
      </c>
      <c r="W1" s="200"/>
      <c r="X1" s="199"/>
      <c r="Z1" s="200" t="s">
        <v>1850</v>
      </c>
    </row>
    <row r="2" spans="1:30" s="198" customFormat="1">
      <c r="F2" s="199"/>
      <c r="G2" s="199"/>
      <c r="H2" s="199"/>
      <c r="I2" s="199"/>
      <c r="J2" s="199"/>
      <c r="V2" s="198" t="s">
        <v>1119</v>
      </c>
      <c r="W2" s="200"/>
      <c r="X2" s="199"/>
      <c r="Y2" s="198" t="s">
        <v>745</v>
      </c>
      <c r="Z2" s="201" t="s">
        <v>1858</v>
      </c>
    </row>
    <row r="3" spans="1:30" s="198" customFormat="1">
      <c r="F3" s="199"/>
      <c r="G3" s="199"/>
      <c r="H3" s="199"/>
      <c r="I3" s="199"/>
      <c r="J3" s="199"/>
      <c r="V3" s="198" t="s">
        <v>741</v>
      </c>
      <c r="W3" s="199"/>
      <c r="X3" s="199"/>
      <c r="Y3" s="198" t="s">
        <v>746</v>
      </c>
      <c r="Z3" s="201" t="s">
        <v>1657</v>
      </c>
    </row>
    <row r="4" spans="1:30" s="198" customFormat="1">
      <c r="F4" s="199"/>
      <c r="G4" s="199"/>
      <c r="H4" s="199"/>
      <c r="I4" s="199"/>
      <c r="J4" s="199"/>
      <c r="Q4" s="198" t="s">
        <v>738</v>
      </c>
      <c r="V4" s="198" t="s">
        <v>742</v>
      </c>
      <c r="W4" s="200" t="s">
        <v>1878</v>
      </c>
      <c r="X4" s="199"/>
      <c r="Y4" s="198" t="s">
        <v>747</v>
      </c>
    </row>
    <row r="5" spans="1:30" s="198" customFormat="1">
      <c r="F5" s="199"/>
      <c r="G5" s="199"/>
      <c r="H5" s="199"/>
      <c r="I5" s="199"/>
      <c r="J5" s="199"/>
      <c r="Q5" s="198" t="s">
        <v>739</v>
      </c>
      <c r="V5" s="198" t="s">
        <v>743</v>
      </c>
      <c r="W5" s="199"/>
      <c r="X5" s="199"/>
      <c r="Y5" s="198" t="s">
        <v>748</v>
      </c>
      <c r="Z5" s="201" t="s">
        <v>1851</v>
      </c>
    </row>
    <row r="6" spans="1:30" s="198" customFormat="1">
      <c r="F6" s="199"/>
      <c r="G6" s="199"/>
      <c r="H6" s="199"/>
      <c r="I6" s="199"/>
      <c r="J6" s="199"/>
      <c r="Q6" s="198" t="s">
        <v>740</v>
      </c>
      <c r="V6" s="198" t="s">
        <v>744</v>
      </c>
      <c r="W6" s="199"/>
      <c r="X6" s="199"/>
      <c r="Y6" s="198" t="s">
        <v>749</v>
      </c>
      <c r="Z6" s="201" t="s">
        <v>1658</v>
      </c>
    </row>
    <row r="7" spans="1:30" s="198" customFormat="1">
      <c r="F7" s="199"/>
      <c r="G7" s="199"/>
      <c r="H7" s="199"/>
      <c r="I7" s="199"/>
      <c r="J7" s="199"/>
      <c r="K7" s="202"/>
      <c r="L7" s="199"/>
      <c r="M7" s="202"/>
      <c r="N7" s="202"/>
      <c r="O7" s="202"/>
      <c r="P7" s="202"/>
      <c r="R7" s="202"/>
      <c r="S7" s="202"/>
      <c r="T7" s="202"/>
      <c r="U7" s="202"/>
      <c r="W7" s="202"/>
      <c r="X7" s="202"/>
    </row>
    <row r="8" spans="1:30">
      <c r="A8" s="1"/>
      <c r="B8" s="1"/>
      <c r="C8" s="1"/>
      <c r="D8" s="1"/>
      <c r="E8" s="2"/>
      <c r="F8" s="218" t="s">
        <v>0</v>
      </c>
      <c r="G8" s="218"/>
      <c r="H8" s="218"/>
      <c r="I8" s="218"/>
      <c r="J8" s="219"/>
      <c r="K8" s="220" t="s">
        <v>1</v>
      </c>
      <c r="L8" s="220"/>
      <c r="M8" s="220"/>
      <c r="N8" s="220"/>
      <c r="O8" s="220"/>
      <c r="P8" s="221" t="s">
        <v>2</v>
      </c>
      <c r="Q8" s="222"/>
      <c r="R8" s="223" t="s">
        <v>1659</v>
      </c>
      <c r="S8" s="224"/>
      <c r="T8" s="224"/>
      <c r="U8" s="224"/>
      <c r="V8" s="225"/>
      <c r="W8" s="226" t="s">
        <v>3</v>
      </c>
      <c r="X8" s="226"/>
      <c r="Y8" s="226"/>
      <c r="Z8" s="226"/>
    </row>
    <row r="9" spans="1:30" ht="39.75" customHeight="1">
      <c r="A9" s="4" t="s">
        <v>4</v>
      </c>
      <c r="B9" s="4" t="s">
        <v>5</v>
      </c>
      <c r="C9" s="4" t="s">
        <v>6</v>
      </c>
      <c r="D9" s="4" t="s">
        <v>7</v>
      </c>
      <c r="E9" s="4" t="s">
        <v>8</v>
      </c>
      <c r="F9" s="18" t="s">
        <v>9</v>
      </c>
      <c r="G9" s="18" t="s">
        <v>10</v>
      </c>
      <c r="H9" s="18" t="s">
        <v>11</v>
      </c>
      <c r="I9" s="18" t="s">
        <v>12</v>
      </c>
      <c r="J9" s="18" t="s">
        <v>13</v>
      </c>
      <c r="K9" s="4" t="s">
        <v>14</v>
      </c>
      <c r="L9" s="4" t="s">
        <v>1824</v>
      </c>
      <c r="M9" s="4" t="s">
        <v>737</v>
      </c>
      <c r="N9" s="4" t="s">
        <v>4</v>
      </c>
      <c r="O9" s="4" t="s">
        <v>16</v>
      </c>
      <c r="P9" s="6" t="s">
        <v>17</v>
      </c>
      <c r="Q9" s="6" t="s">
        <v>18</v>
      </c>
      <c r="R9" s="7" t="s">
        <v>1652</v>
      </c>
      <c r="S9" s="7" t="s">
        <v>2684</v>
      </c>
      <c r="T9" s="7" t="s">
        <v>20</v>
      </c>
      <c r="U9" s="7" t="s">
        <v>21</v>
      </c>
      <c r="V9" s="7" t="s">
        <v>22</v>
      </c>
      <c r="W9" s="21" t="s">
        <v>23</v>
      </c>
      <c r="X9" s="22" t="s">
        <v>24</v>
      </c>
      <c r="Y9" s="9" t="s">
        <v>25</v>
      </c>
      <c r="Z9" s="8" t="s">
        <v>26</v>
      </c>
      <c r="AA9" s="209" t="s">
        <v>1879</v>
      </c>
      <c r="AB9" s="209" t="s">
        <v>1118</v>
      </c>
      <c r="AC9" s="209" t="s">
        <v>1880</v>
      </c>
      <c r="AD9" s="210" t="s">
        <v>1117</v>
      </c>
    </row>
    <row r="10" spans="1:30">
      <c r="A10" t="s">
        <v>28</v>
      </c>
      <c r="B10" t="s">
        <v>1982</v>
      </c>
      <c r="C10" t="s">
        <v>1900</v>
      </c>
      <c r="E10" t="s">
        <v>390</v>
      </c>
      <c r="F10" s="165">
        <v>10</v>
      </c>
      <c r="G10" s="165">
        <v>20</v>
      </c>
      <c r="H10" s="165">
        <v>0</v>
      </c>
      <c r="I10" s="165">
        <v>0</v>
      </c>
      <c r="J10" s="165">
        <f>SUM(F10:I10)</f>
        <v>30</v>
      </c>
      <c r="K10" s="20">
        <v>0</v>
      </c>
      <c r="L10" s="165">
        <v>0</v>
      </c>
      <c r="M10" s="20">
        <v>0</v>
      </c>
      <c r="N10" s="20">
        <v>0</v>
      </c>
      <c r="O10" s="20">
        <f>SUM(K10:N10)</f>
        <v>0</v>
      </c>
      <c r="P10" s="20">
        <f t="shared" ref="P10:P74" si="0">O10-J10</f>
        <v>-30</v>
      </c>
      <c r="Q10" t="s">
        <v>740</v>
      </c>
      <c r="R10" s="20">
        <v>0</v>
      </c>
      <c r="S10" s="20">
        <v>30</v>
      </c>
      <c r="T10" s="20">
        <v>0</v>
      </c>
      <c r="U10" s="165">
        <f t="shared" ref="U10:U73" si="1">P10+R10+S10+T10</f>
        <v>0</v>
      </c>
      <c r="V10" t="s">
        <v>741</v>
      </c>
      <c r="W10" s="165">
        <v>30</v>
      </c>
      <c r="X10" s="165">
        <v>30</v>
      </c>
      <c r="Y10" t="s">
        <v>747</v>
      </c>
      <c r="AA10" s="206">
        <f>R10+S10+T10</f>
        <v>30</v>
      </c>
      <c r="AB10" s="204">
        <f>(AA10-ABS(P10))/ABS(P10)</f>
        <v>0</v>
      </c>
      <c r="AC10" s="208">
        <v>8388.65</v>
      </c>
      <c r="AD10" s="165">
        <f>AC10*S10</f>
        <v>251659.5</v>
      </c>
    </row>
    <row r="11" spans="1:30">
      <c r="A11" t="s">
        <v>28</v>
      </c>
      <c r="B11" t="s">
        <v>1982</v>
      </c>
      <c r="C11" t="s">
        <v>1901</v>
      </c>
      <c r="E11" t="s">
        <v>394</v>
      </c>
      <c r="F11" s="165">
        <v>11764</v>
      </c>
      <c r="G11" s="165">
        <v>4075</v>
      </c>
      <c r="H11" s="165">
        <v>1500</v>
      </c>
      <c r="I11" s="165">
        <v>8145</v>
      </c>
      <c r="J11" s="165">
        <f t="shared" ref="J11:J74" si="2">SUM(F11:I11)</f>
        <v>25484</v>
      </c>
      <c r="K11" s="20">
        <v>1521</v>
      </c>
      <c r="L11" s="165">
        <v>0</v>
      </c>
      <c r="M11" s="20">
        <v>2000</v>
      </c>
      <c r="N11" s="20">
        <v>0</v>
      </c>
      <c r="O11" s="20">
        <f t="shared" ref="O11:O74" si="3">SUM(K11:N11)</f>
        <v>3521</v>
      </c>
      <c r="P11" s="20">
        <f t="shared" si="0"/>
        <v>-21963</v>
      </c>
      <c r="Q11" t="s">
        <v>740</v>
      </c>
      <c r="R11" s="20">
        <v>0</v>
      </c>
      <c r="S11" s="20">
        <v>21963</v>
      </c>
      <c r="T11" s="20">
        <v>8979</v>
      </c>
      <c r="U11" s="165">
        <f t="shared" si="1"/>
        <v>8979</v>
      </c>
      <c r="V11" t="s">
        <v>750</v>
      </c>
      <c r="W11" s="165">
        <v>21963</v>
      </c>
      <c r="X11" s="165">
        <v>18739</v>
      </c>
      <c r="Y11" t="s">
        <v>747</v>
      </c>
      <c r="AA11" s="206">
        <f t="shared" ref="AA11" si="4">R11+S11+T11</f>
        <v>30942</v>
      </c>
      <c r="AB11" s="204">
        <f t="shared" ref="AB11" si="5">(AA11-ABS(P11))/ABS(P11)</f>
        <v>0.40882393115694576</v>
      </c>
      <c r="AC11" s="208">
        <v>2713</v>
      </c>
      <c r="AD11" s="165">
        <f t="shared" ref="AD11:AD73" si="6">AC11*U11</f>
        <v>24360027</v>
      </c>
    </row>
    <row r="12" spans="1:30">
      <c r="A12" t="s">
        <v>28</v>
      </c>
      <c r="B12" t="s">
        <v>1982</v>
      </c>
      <c r="C12" t="s">
        <v>1902</v>
      </c>
      <c r="E12" t="s">
        <v>395</v>
      </c>
      <c r="F12" s="165">
        <v>2320</v>
      </c>
      <c r="G12" s="165">
        <v>2300</v>
      </c>
      <c r="H12" s="165">
        <v>500</v>
      </c>
      <c r="I12" s="165">
        <v>117</v>
      </c>
      <c r="J12" s="165">
        <f t="shared" si="2"/>
        <v>5237</v>
      </c>
      <c r="K12" s="20">
        <v>1700</v>
      </c>
      <c r="L12" s="165">
        <v>0</v>
      </c>
      <c r="M12" s="20">
        <v>1286</v>
      </c>
      <c r="N12" s="20">
        <v>0</v>
      </c>
      <c r="O12" s="20">
        <f t="shared" si="3"/>
        <v>2986</v>
      </c>
      <c r="P12" s="20">
        <f t="shared" si="0"/>
        <v>-2251</v>
      </c>
      <c r="Q12" t="s">
        <v>740</v>
      </c>
      <c r="R12" s="20">
        <v>0</v>
      </c>
      <c r="S12" s="20">
        <v>2251</v>
      </c>
      <c r="T12" s="20">
        <v>0</v>
      </c>
      <c r="U12" s="165">
        <f t="shared" si="1"/>
        <v>0</v>
      </c>
      <c r="V12" t="s">
        <v>741</v>
      </c>
      <c r="W12" s="165">
        <v>2251</v>
      </c>
      <c r="X12" s="165">
        <v>1400</v>
      </c>
      <c r="Y12" t="s">
        <v>747</v>
      </c>
      <c r="AA12" s="206">
        <f t="shared" ref="AA12:AA75" si="7">R12+S12+T12</f>
        <v>2251</v>
      </c>
      <c r="AB12" s="204">
        <f t="shared" ref="AB12:AB75" si="8">(AA12-ABS(P12))/ABS(P12)</f>
        <v>0</v>
      </c>
      <c r="AC12" s="208">
        <v>2723.72</v>
      </c>
      <c r="AD12" s="165">
        <f>AC12*S12</f>
        <v>6131093.7199999997</v>
      </c>
    </row>
    <row r="13" spans="1:30">
      <c r="A13" t="s">
        <v>28</v>
      </c>
      <c r="B13" t="s">
        <v>1982</v>
      </c>
      <c r="C13" t="s">
        <v>2251</v>
      </c>
      <c r="E13" t="s">
        <v>396</v>
      </c>
      <c r="F13" s="165">
        <v>3984</v>
      </c>
      <c r="G13" s="165">
        <v>2375</v>
      </c>
      <c r="H13" s="165">
        <v>1000</v>
      </c>
      <c r="I13" s="165">
        <v>462</v>
      </c>
      <c r="J13" s="165">
        <f t="shared" si="2"/>
        <v>7821</v>
      </c>
      <c r="K13" s="20">
        <v>8000</v>
      </c>
      <c r="L13" s="165">
        <v>0</v>
      </c>
      <c r="M13" s="20">
        <v>0</v>
      </c>
      <c r="N13" s="20">
        <v>0</v>
      </c>
      <c r="O13" s="20">
        <f t="shared" si="3"/>
        <v>8000</v>
      </c>
      <c r="P13" s="20">
        <f t="shared" si="0"/>
        <v>179</v>
      </c>
      <c r="Q13" t="s">
        <v>739</v>
      </c>
      <c r="R13" s="20">
        <v>0</v>
      </c>
      <c r="S13" s="20">
        <v>0</v>
      </c>
      <c r="T13" s="20">
        <v>0</v>
      </c>
      <c r="U13" s="165">
        <f t="shared" si="1"/>
        <v>179</v>
      </c>
      <c r="V13" t="s">
        <v>1119</v>
      </c>
      <c r="W13" s="165">
        <v>4000</v>
      </c>
      <c r="X13" s="165">
        <v>4000</v>
      </c>
      <c r="Y13" t="s">
        <v>746</v>
      </c>
      <c r="AA13" s="206">
        <f t="shared" si="7"/>
        <v>0</v>
      </c>
      <c r="AB13" s="204">
        <f t="shared" si="8"/>
        <v>-1</v>
      </c>
      <c r="AC13" s="208">
        <v>1207.25</v>
      </c>
      <c r="AD13" s="165">
        <f t="shared" si="6"/>
        <v>216097.75</v>
      </c>
    </row>
    <row r="14" spans="1:30">
      <c r="A14" t="s">
        <v>28</v>
      </c>
      <c r="B14" t="s">
        <v>1982</v>
      </c>
      <c r="C14" t="s">
        <v>2253</v>
      </c>
      <c r="E14" t="s">
        <v>397</v>
      </c>
      <c r="F14" s="165">
        <v>3984</v>
      </c>
      <c r="G14" s="165">
        <v>2375</v>
      </c>
      <c r="H14" s="165">
        <v>1000</v>
      </c>
      <c r="I14" s="165">
        <v>462</v>
      </c>
      <c r="J14" s="165">
        <f t="shared" si="2"/>
        <v>7821</v>
      </c>
      <c r="K14" s="20">
        <v>10000</v>
      </c>
      <c r="L14" s="165">
        <v>0</v>
      </c>
      <c r="M14" s="20">
        <v>0</v>
      </c>
      <c r="N14" s="20">
        <v>0</v>
      </c>
      <c r="O14" s="20">
        <f t="shared" si="3"/>
        <v>10000</v>
      </c>
      <c r="P14" s="20">
        <f t="shared" si="0"/>
        <v>2179</v>
      </c>
      <c r="Q14" t="s">
        <v>739</v>
      </c>
      <c r="R14" s="20">
        <v>0</v>
      </c>
      <c r="S14" s="20">
        <v>0</v>
      </c>
      <c r="T14" s="20">
        <v>820</v>
      </c>
      <c r="U14" s="165">
        <f t="shared" si="1"/>
        <v>2999</v>
      </c>
      <c r="V14" t="s">
        <v>1119</v>
      </c>
      <c r="W14" s="165">
        <v>4000</v>
      </c>
      <c r="X14" s="165">
        <v>4000</v>
      </c>
      <c r="Y14" t="s">
        <v>746</v>
      </c>
      <c r="AA14" s="206">
        <f t="shared" si="7"/>
        <v>820</v>
      </c>
      <c r="AB14" s="204">
        <f t="shared" si="8"/>
        <v>-0.62368058742542454</v>
      </c>
      <c r="AC14" s="208">
        <v>1206.8399999999999</v>
      </c>
      <c r="AD14" s="165">
        <f t="shared" si="6"/>
        <v>3619313.1599999997</v>
      </c>
    </row>
    <row r="15" spans="1:30">
      <c r="A15" t="s">
        <v>28</v>
      </c>
      <c r="B15" t="s">
        <v>1982</v>
      </c>
      <c r="C15" t="s">
        <v>1903</v>
      </c>
      <c r="E15" t="s">
        <v>398</v>
      </c>
      <c r="F15" s="165">
        <v>8500</v>
      </c>
      <c r="G15" s="165">
        <v>2048</v>
      </c>
      <c r="H15" s="165">
        <v>1000</v>
      </c>
      <c r="I15" s="165">
        <v>0</v>
      </c>
      <c r="J15" s="165">
        <f t="shared" si="2"/>
        <v>11548</v>
      </c>
      <c r="K15" s="20">
        <v>0</v>
      </c>
      <c r="L15" s="165">
        <v>0</v>
      </c>
      <c r="M15" s="20">
        <v>380</v>
      </c>
      <c r="N15" s="20">
        <v>0</v>
      </c>
      <c r="O15" s="20">
        <f t="shared" si="3"/>
        <v>380</v>
      </c>
      <c r="P15" s="20">
        <f t="shared" si="0"/>
        <v>-11168</v>
      </c>
      <c r="Q15" t="s">
        <v>740</v>
      </c>
      <c r="R15" s="20">
        <v>0</v>
      </c>
      <c r="S15" s="20">
        <v>11168</v>
      </c>
      <c r="T15" s="20">
        <v>3250</v>
      </c>
      <c r="U15" s="165">
        <f t="shared" si="1"/>
        <v>3250</v>
      </c>
      <c r="V15" t="s">
        <v>750</v>
      </c>
      <c r="W15" s="165">
        <v>11168</v>
      </c>
      <c r="X15" s="165">
        <v>10000</v>
      </c>
      <c r="Y15" t="s">
        <v>747</v>
      </c>
      <c r="AA15" s="206">
        <f t="shared" si="7"/>
        <v>14418</v>
      </c>
      <c r="AB15" s="204">
        <f t="shared" si="8"/>
        <v>0.29101002865329512</v>
      </c>
      <c r="AC15" s="208">
        <v>967.98</v>
      </c>
      <c r="AD15" s="165">
        <f t="shared" si="6"/>
        <v>3145935</v>
      </c>
    </row>
    <row r="16" spans="1:30">
      <c r="A16" t="s">
        <v>28</v>
      </c>
      <c r="B16" t="s">
        <v>1982</v>
      </c>
      <c r="C16" t="s">
        <v>1904</v>
      </c>
      <c r="E16" t="s">
        <v>399</v>
      </c>
      <c r="F16" s="165">
        <v>8500</v>
      </c>
      <c r="G16" s="165">
        <v>2048</v>
      </c>
      <c r="H16" s="165">
        <v>1000</v>
      </c>
      <c r="I16" s="165">
        <v>0</v>
      </c>
      <c r="J16" s="165">
        <f t="shared" si="2"/>
        <v>11548</v>
      </c>
      <c r="K16" s="20">
        <v>0</v>
      </c>
      <c r="L16" s="165">
        <v>0</v>
      </c>
      <c r="M16" s="20">
        <v>1000</v>
      </c>
      <c r="N16" s="20">
        <v>0</v>
      </c>
      <c r="O16" s="20">
        <f t="shared" si="3"/>
        <v>1000</v>
      </c>
      <c r="P16" s="20">
        <f t="shared" si="0"/>
        <v>-10548</v>
      </c>
      <c r="Q16" t="s">
        <v>740</v>
      </c>
      <c r="R16" s="20">
        <v>0</v>
      </c>
      <c r="S16" s="20">
        <v>10548</v>
      </c>
      <c r="T16" s="20">
        <v>3630</v>
      </c>
      <c r="U16" s="165">
        <f t="shared" si="1"/>
        <v>3630</v>
      </c>
      <c r="V16" t="s">
        <v>750</v>
      </c>
      <c r="W16" s="165">
        <v>10548</v>
      </c>
      <c r="X16" s="165">
        <v>8500</v>
      </c>
      <c r="Y16" t="s">
        <v>747</v>
      </c>
      <c r="AA16" s="206">
        <f t="shared" si="7"/>
        <v>14178</v>
      </c>
      <c r="AB16" s="204">
        <f t="shared" si="8"/>
        <v>0.34414106939704209</v>
      </c>
      <c r="AC16" s="208">
        <v>1091.78</v>
      </c>
      <c r="AD16" s="165">
        <f t="shared" si="6"/>
        <v>3963161.4</v>
      </c>
    </row>
    <row r="17" spans="1:30">
      <c r="A17" t="s">
        <v>28</v>
      </c>
      <c r="B17" t="s">
        <v>1982</v>
      </c>
      <c r="C17" t="s">
        <v>1905</v>
      </c>
      <c r="E17" t="s">
        <v>400</v>
      </c>
      <c r="F17" s="165">
        <v>8500</v>
      </c>
      <c r="G17" s="165">
        <v>2048</v>
      </c>
      <c r="H17" s="165">
        <v>1000</v>
      </c>
      <c r="I17" s="165">
        <v>0</v>
      </c>
      <c r="J17" s="165">
        <f t="shared" si="2"/>
        <v>11548</v>
      </c>
      <c r="K17" s="20">
        <v>2000</v>
      </c>
      <c r="L17" s="165">
        <v>0</v>
      </c>
      <c r="M17" s="20">
        <v>1929</v>
      </c>
      <c r="N17" s="20">
        <v>0</v>
      </c>
      <c r="O17" s="20">
        <f t="shared" si="3"/>
        <v>3929</v>
      </c>
      <c r="P17" s="20">
        <f t="shared" si="0"/>
        <v>-7619</v>
      </c>
      <c r="Q17" t="s">
        <v>740</v>
      </c>
      <c r="R17" s="20">
        <v>0</v>
      </c>
      <c r="S17" s="20">
        <v>7619</v>
      </c>
      <c r="T17" s="20">
        <v>3250</v>
      </c>
      <c r="U17" s="165">
        <f t="shared" si="1"/>
        <v>3250</v>
      </c>
      <c r="V17" t="s">
        <v>750</v>
      </c>
      <c r="W17" s="165">
        <v>7619</v>
      </c>
      <c r="X17" s="165">
        <v>5571</v>
      </c>
      <c r="Y17" t="s">
        <v>747</v>
      </c>
      <c r="AA17" s="206">
        <f t="shared" si="7"/>
        <v>10869</v>
      </c>
      <c r="AB17" s="204">
        <f t="shared" si="8"/>
        <v>0.42656516603228772</v>
      </c>
      <c r="AC17" s="208">
        <v>2267.5</v>
      </c>
      <c r="AD17" s="165">
        <f t="shared" si="6"/>
        <v>7369375</v>
      </c>
    </row>
    <row r="18" spans="1:30">
      <c r="A18" t="s">
        <v>28</v>
      </c>
      <c r="B18" t="s">
        <v>1982</v>
      </c>
      <c r="C18" t="s">
        <v>1906</v>
      </c>
      <c r="E18" t="s">
        <v>401</v>
      </c>
      <c r="F18" s="165">
        <v>8500</v>
      </c>
      <c r="G18" s="165">
        <v>2048</v>
      </c>
      <c r="H18" s="165">
        <v>1000</v>
      </c>
      <c r="I18" s="165">
        <v>0</v>
      </c>
      <c r="J18" s="165">
        <f t="shared" si="2"/>
        <v>11548</v>
      </c>
      <c r="K18" s="20">
        <v>2000</v>
      </c>
      <c r="L18" s="165">
        <v>0</v>
      </c>
      <c r="M18" s="20">
        <v>200</v>
      </c>
      <c r="N18" s="20">
        <v>0</v>
      </c>
      <c r="O18" s="20">
        <f t="shared" si="3"/>
        <v>2200</v>
      </c>
      <c r="P18" s="20">
        <f t="shared" si="0"/>
        <v>-9348</v>
      </c>
      <c r="Q18" t="s">
        <v>740</v>
      </c>
      <c r="R18" s="20">
        <v>0</v>
      </c>
      <c r="S18" s="20">
        <v>9348</v>
      </c>
      <c r="T18" s="20">
        <v>3630</v>
      </c>
      <c r="U18" s="165">
        <f t="shared" si="1"/>
        <v>3630</v>
      </c>
      <c r="V18" t="s">
        <v>750</v>
      </c>
      <c r="W18" s="165">
        <v>9348</v>
      </c>
      <c r="X18" s="165">
        <v>7300</v>
      </c>
      <c r="Y18" t="s">
        <v>747</v>
      </c>
      <c r="AA18" s="206">
        <f t="shared" si="7"/>
        <v>12978</v>
      </c>
      <c r="AB18" s="204">
        <f t="shared" si="8"/>
        <v>0.38831835686777921</v>
      </c>
      <c r="AC18" s="208">
        <v>965.75</v>
      </c>
      <c r="AD18" s="165">
        <f t="shared" si="6"/>
        <v>3505672.5</v>
      </c>
    </row>
    <row r="19" spans="1:30">
      <c r="A19" t="s">
        <v>28</v>
      </c>
      <c r="B19" t="s">
        <v>1982</v>
      </c>
      <c r="C19" t="s">
        <v>2256</v>
      </c>
      <c r="E19" t="s">
        <v>402</v>
      </c>
      <c r="F19" s="165">
        <v>50</v>
      </c>
      <c r="G19" s="165">
        <v>155</v>
      </c>
      <c r="H19" s="165">
        <v>0</v>
      </c>
      <c r="I19" s="165">
        <v>152</v>
      </c>
      <c r="J19" s="165">
        <f t="shared" si="2"/>
        <v>357</v>
      </c>
      <c r="K19" s="20">
        <v>0</v>
      </c>
      <c r="L19" s="165">
        <v>0</v>
      </c>
      <c r="M19" s="20">
        <v>0</v>
      </c>
      <c r="N19" s="20">
        <v>2273</v>
      </c>
      <c r="O19" s="20">
        <f t="shared" si="3"/>
        <v>2273</v>
      </c>
      <c r="P19" s="20">
        <f t="shared" si="0"/>
        <v>1916</v>
      </c>
      <c r="Q19" t="s">
        <v>739</v>
      </c>
      <c r="R19" s="20">
        <v>0</v>
      </c>
      <c r="S19" s="20">
        <v>0</v>
      </c>
      <c r="T19" s="20">
        <v>0</v>
      </c>
      <c r="U19" s="165">
        <f t="shared" si="1"/>
        <v>1916</v>
      </c>
      <c r="V19" t="s">
        <v>1119</v>
      </c>
      <c r="W19" s="165">
        <v>0</v>
      </c>
      <c r="X19" s="165">
        <v>0</v>
      </c>
      <c r="Y19" t="s">
        <v>745</v>
      </c>
      <c r="AA19" s="206">
        <f t="shared" si="7"/>
        <v>0</v>
      </c>
      <c r="AB19" s="204">
        <f t="shared" si="8"/>
        <v>-1</v>
      </c>
      <c r="AC19" s="208">
        <v>1177.28</v>
      </c>
      <c r="AD19" s="165">
        <f t="shared" si="6"/>
        <v>2255668.48</v>
      </c>
    </row>
    <row r="20" spans="1:30">
      <c r="A20" t="s">
        <v>28</v>
      </c>
      <c r="B20" t="s">
        <v>1982</v>
      </c>
      <c r="C20" t="s">
        <v>2257</v>
      </c>
      <c r="E20" t="s">
        <v>403</v>
      </c>
      <c r="F20" s="165">
        <v>50</v>
      </c>
      <c r="G20" s="165">
        <v>155</v>
      </c>
      <c r="H20" s="165">
        <v>0</v>
      </c>
      <c r="I20" s="165">
        <v>152</v>
      </c>
      <c r="J20" s="165">
        <f t="shared" si="2"/>
        <v>357</v>
      </c>
      <c r="K20" s="20">
        <v>100</v>
      </c>
      <c r="L20" s="165">
        <v>0</v>
      </c>
      <c r="M20" s="20">
        <v>0</v>
      </c>
      <c r="N20" s="20">
        <v>2573</v>
      </c>
      <c r="O20" s="20">
        <f t="shared" si="3"/>
        <v>2673</v>
      </c>
      <c r="P20" s="20">
        <f t="shared" si="0"/>
        <v>2316</v>
      </c>
      <c r="Q20" t="s">
        <v>739</v>
      </c>
      <c r="R20" s="20">
        <v>0</v>
      </c>
      <c r="S20" s="20">
        <v>0</v>
      </c>
      <c r="T20" s="20">
        <v>0</v>
      </c>
      <c r="U20" s="165">
        <f t="shared" si="1"/>
        <v>2316</v>
      </c>
      <c r="V20" t="s">
        <v>1119</v>
      </c>
      <c r="W20" s="165">
        <v>0</v>
      </c>
      <c r="X20" s="165">
        <v>0</v>
      </c>
      <c r="Y20" t="s">
        <v>745</v>
      </c>
      <c r="AA20" s="206">
        <f t="shared" si="7"/>
        <v>0</v>
      </c>
      <c r="AB20" s="204">
        <f t="shared" si="8"/>
        <v>-1</v>
      </c>
      <c r="AC20" s="208">
        <v>1194.57</v>
      </c>
      <c r="AD20" s="165">
        <f t="shared" si="6"/>
        <v>2766624.1199999996</v>
      </c>
    </row>
    <row r="21" spans="1:30">
      <c r="A21" t="s">
        <v>28</v>
      </c>
      <c r="B21" t="s">
        <v>1982</v>
      </c>
      <c r="C21" t="s">
        <v>2258</v>
      </c>
      <c r="E21" t="s">
        <v>404</v>
      </c>
      <c r="F21" s="165">
        <v>50</v>
      </c>
      <c r="G21" s="165">
        <v>155</v>
      </c>
      <c r="H21" s="165">
        <v>0</v>
      </c>
      <c r="I21" s="165">
        <v>152</v>
      </c>
      <c r="J21" s="165">
        <f t="shared" si="2"/>
        <v>357</v>
      </c>
      <c r="K21" s="20">
        <v>0</v>
      </c>
      <c r="L21" s="165">
        <v>0</v>
      </c>
      <c r="M21" s="20">
        <v>0</v>
      </c>
      <c r="N21" s="20">
        <v>1029</v>
      </c>
      <c r="O21" s="20">
        <f t="shared" si="3"/>
        <v>1029</v>
      </c>
      <c r="P21" s="20">
        <f t="shared" si="0"/>
        <v>672</v>
      </c>
      <c r="Q21" t="s">
        <v>739</v>
      </c>
      <c r="R21" s="20">
        <v>0</v>
      </c>
      <c r="S21" s="20">
        <v>0</v>
      </c>
      <c r="T21" s="20">
        <v>0</v>
      </c>
      <c r="U21" s="165">
        <f t="shared" si="1"/>
        <v>672</v>
      </c>
      <c r="V21" t="s">
        <v>1119</v>
      </c>
      <c r="W21" s="165">
        <v>0</v>
      </c>
      <c r="X21" s="165">
        <v>0</v>
      </c>
      <c r="Y21" t="s">
        <v>745</v>
      </c>
      <c r="AA21" s="206">
        <f t="shared" si="7"/>
        <v>0</v>
      </c>
      <c r="AB21" s="204">
        <f t="shared" si="8"/>
        <v>-1</v>
      </c>
      <c r="AC21" s="208">
        <v>825.12</v>
      </c>
      <c r="AD21" s="165">
        <f t="shared" si="6"/>
        <v>554480.64000000001</v>
      </c>
    </row>
    <row r="22" spans="1:30">
      <c r="A22" t="s">
        <v>28</v>
      </c>
      <c r="B22" t="s">
        <v>1982</v>
      </c>
      <c r="C22" t="s">
        <v>2259</v>
      </c>
      <c r="E22" t="s">
        <v>405</v>
      </c>
      <c r="F22" s="165">
        <v>50</v>
      </c>
      <c r="G22" s="165">
        <v>155</v>
      </c>
      <c r="H22" s="165">
        <v>0</v>
      </c>
      <c r="I22" s="165">
        <v>152</v>
      </c>
      <c r="J22" s="165">
        <f t="shared" si="2"/>
        <v>357</v>
      </c>
      <c r="K22" s="20">
        <v>0</v>
      </c>
      <c r="L22" s="165">
        <v>0</v>
      </c>
      <c r="M22" s="20">
        <v>0</v>
      </c>
      <c r="N22" s="20">
        <v>1773</v>
      </c>
      <c r="O22" s="20">
        <f t="shared" si="3"/>
        <v>1773</v>
      </c>
      <c r="P22" s="20">
        <f t="shared" si="0"/>
        <v>1416</v>
      </c>
      <c r="Q22" t="s">
        <v>739</v>
      </c>
      <c r="R22" s="20">
        <v>0</v>
      </c>
      <c r="S22" s="20">
        <v>0</v>
      </c>
      <c r="T22" s="20">
        <v>0</v>
      </c>
      <c r="U22" s="165">
        <f t="shared" si="1"/>
        <v>1416</v>
      </c>
      <c r="V22" t="s">
        <v>1119</v>
      </c>
      <c r="W22" s="165">
        <v>0</v>
      </c>
      <c r="X22" s="165">
        <v>0</v>
      </c>
      <c r="Y22" t="s">
        <v>745</v>
      </c>
      <c r="AA22" s="206">
        <f t="shared" si="7"/>
        <v>0</v>
      </c>
      <c r="AB22" s="204">
        <f t="shared" si="8"/>
        <v>-1</v>
      </c>
      <c r="AC22" s="208">
        <v>825.12</v>
      </c>
      <c r="AD22" s="165">
        <f t="shared" si="6"/>
        <v>1168369.92</v>
      </c>
    </row>
    <row r="23" spans="1:30">
      <c r="A23" t="s">
        <v>28</v>
      </c>
      <c r="B23" t="s">
        <v>1982</v>
      </c>
      <c r="C23" t="s">
        <v>1907</v>
      </c>
      <c r="E23" t="s">
        <v>406</v>
      </c>
      <c r="F23" s="165">
        <v>3984</v>
      </c>
      <c r="G23" s="165">
        <v>2375</v>
      </c>
      <c r="H23" s="165">
        <v>1000</v>
      </c>
      <c r="I23" s="165">
        <v>462</v>
      </c>
      <c r="J23" s="165">
        <f t="shared" si="2"/>
        <v>7821</v>
      </c>
      <c r="K23" s="20">
        <v>0</v>
      </c>
      <c r="L23" s="165">
        <v>0</v>
      </c>
      <c r="M23" s="20">
        <v>3923</v>
      </c>
      <c r="N23" s="20">
        <v>0</v>
      </c>
      <c r="O23" s="20">
        <f t="shared" si="3"/>
        <v>3923</v>
      </c>
      <c r="P23" s="20">
        <f t="shared" si="0"/>
        <v>-3898</v>
      </c>
      <c r="Q23" t="s">
        <v>740</v>
      </c>
      <c r="R23" s="20">
        <v>0</v>
      </c>
      <c r="S23" s="20">
        <v>3898</v>
      </c>
      <c r="T23" s="20">
        <v>0</v>
      </c>
      <c r="U23" s="165">
        <f t="shared" si="1"/>
        <v>0</v>
      </c>
      <c r="V23" t="s">
        <v>741</v>
      </c>
      <c r="W23" s="165">
        <v>6300</v>
      </c>
      <c r="X23" s="165">
        <v>6300</v>
      </c>
      <c r="Y23" t="s">
        <v>747</v>
      </c>
      <c r="AA23" s="206">
        <f t="shared" si="7"/>
        <v>3898</v>
      </c>
      <c r="AB23" s="204">
        <f t="shared" si="8"/>
        <v>0</v>
      </c>
      <c r="AC23" s="208">
        <v>8335.14</v>
      </c>
      <c r="AD23" s="165">
        <f t="shared" ref="AD23:AD25" si="9">AC23*S23</f>
        <v>32490375.719999999</v>
      </c>
    </row>
    <row r="24" spans="1:30">
      <c r="A24" t="s">
        <v>28</v>
      </c>
      <c r="B24" t="s">
        <v>1982</v>
      </c>
      <c r="C24" t="s">
        <v>1908</v>
      </c>
      <c r="E24" t="s">
        <v>414</v>
      </c>
      <c r="F24" s="165">
        <v>4020</v>
      </c>
      <c r="G24" s="165">
        <v>2300</v>
      </c>
      <c r="H24" s="165">
        <v>500</v>
      </c>
      <c r="I24" s="165">
        <v>117</v>
      </c>
      <c r="J24" s="165">
        <f t="shared" si="2"/>
        <v>6937</v>
      </c>
      <c r="K24" s="20">
        <v>3100</v>
      </c>
      <c r="L24" s="165">
        <v>0</v>
      </c>
      <c r="M24" s="20">
        <v>0</v>
      </c>
      <c r="N24" s="20">
        <v>0</v>
      </c>
      <c r="O24" s="20">
        <f t="shared" si="3"/>
        <v>3100</v>
      </c>
      <c r="P24" s="20">
        <f t="shared" si="0"/>
        <v>-3837</v>
      </c>
      <c r="Q24" t="s">
        <v>740</v>
      </c>
      <c r="R24" s="20">
        <v>0</v>
      </c>
      <c r="S24" s="20">
        <v>3837</v>
      </c>
      <c r="T24" s="20">
        <v>0</v>
      </c>
      <c r="U24" s="165">
        <f t="shared" si="1"/>
        <v>0</v>
      </c>
      <c r="V24" t="s">
        <v>741</v>
      </c>
      <c r="W24" s="165">
        <v>4037</v>
      </c>
      <c r="X24" s="165">
        <v>4037</v>
      </c>
      <c r="Y24" t="s">
        <v>747</v>
      </c>
      <c r="AA24" s="206">
        <f t="shared" si="7"/>
        <v>3837</v>
      </c>
      <c r="AB24" s="204">
        <f t="shared" si="8"/>
        <v>0</v>
      </c>
      <c r="AC24" s="208">
        <v>85000</v>
      </c>
      <c r="AD24" s="165">
        <f t="shared" si="9"/>
        <v>326145000</v>
      </c>
    </row>
    <row r="25" spans="1:30">
      <c r="A25" t="s">
        <v>28</v>
      </c>
      <c r="B25" t="s">
        <v>1982</v>
      </c>
      <c r="C25" t="s">
        <v>1909</v>
      </c>
      <c r="E25" t="s">
        <v>415</v>
      </c>
      <c r="F25" s="165">
        <v>4020</v>
      </c>
      <c r="G25" s="165">
        <v>2300</v>
      </c>
      <c r="H25" s="165">
        <v>500</v>
      </c>
      <c r="I25" s="165">
        <v>117</v>
      </c>
      <c r="J25" s="165">
        <f t="shared" si="2"/>
        <v>6937</v>
      </c>
      <c r="K25" s="20">
        <v>3205</v>
      </c>
      <c r="L25" s="165">
        <v>0</v>
      </c>
      <c r="M25" s="20">
        <v>0</v>
      </c>
      <c r="N25" s="20">
        <v>0</v>
      </c>
      <c r="O25" s="20">
        <f t="shared" si="3"/>
        <v>3205</v>
      </c>
      <c r="P25" s="20">
        <f t="shared" si="0"/>
        <v>-3732</v>
      </c>
      <c r="Q25" t="s">
        <v>740</v>
      </c>
      <c r="R25" s="20">
        <v>0</v>
      </c>
      <c r="S25" s="20">
        <v>3732</v>
      </c>
      <c r="T25" s="20">
        <v>0</v>
      </c>
      <c r="U25" s="165">
        <f t="shared" si="1"/>
        <v>0</v>
      </c>
      <c r="V25" t="s">
        <v>741</v>
      </c>
      <c r="W25" s="165">
        <v>4432</v>
      </c>
      <c r="X25" s="165">
        <v>4432</v>
      </c>
      <c r="Y25" t="s">
        <v>747</v>
      </c>
      <c r="AA25" s="206">
        <f t="shared" si="7"/>
        <v>3732</v>
      </c>
      <c r="AB25" s="204">
        <f t="shared" si="8"/>
        <v>0</v>
      </c>
      <c r="AC25" s="208">
        <v>788.36</v>
      </c>
      <c r="AD25" s="165">
        <f t="shared" si="9"/>
        <v>2942159.52</v>
      </c>
    </row>
    <row r="26" spans="1:30">
      <c r="A26" t="s">
        <v>28</v>
      </c>
      <c r="B26" t="s">
        <v>1982</v>
      </c>
      <c r="C26" t="s">
        <v>2260</v>
      </c>
      <c r="E26" t="s">
        <v>420</v>
      </c>
      <c r="F26" s="165">
        <v>0</v>
      </c>
      <c r="G26" s="165">
        <v>0</v>
      </c>
      <c r="H26" s="165">
        <v>0</v>
      </c>
      <c r="I26" s="165">
        <v>0</v>
      </c>
      <c r="J26" s="165">
        <f t="shared" si="2"/>
        <v>0</v>
      </c>
      <c r="K26" s="20">
        <v>0</v>
      </c>
      <c r="L26" s="165">
        <v>0</v>
      </c>
      <c r="M26" s="20">
        <v>0</v>
      </c>
      <c r="N26" s="20">
        <v>64</v>
      </c>
      <c r="O26" s="20">
        <f t="shared" si="3"/>
        <v>64</v>
      </c>
      <c r="P26" s="20">
        <f t="shared" si="0"/>
        <v>64</v>
      </c>
      <c r="Q26" t="s">
        <v>739</v>
      </c>
      <c r="R26" s="20">
        <v>0</v>
      </c>
      <c r="S26" s="20">
        <v>0</v>
      </c>
      <c r="T26" s="20">
        <v>0</v>
      </c>
      <c r="U26" s="165">
        <f t="shared" si="1"/>
        <v>64</v>
      </c>
      <c r="V26" t="s">
        <v>1120</v>
      </c>
      <c r="W26" s="165">
        <v>0</v>
      </c>
      <c r="X26" s="165">
        <v>0</v>
      </c>
      <c r="Y26" t="s">
        <v>745</v>
      </c>
      <c r="AA26" s="206">
        <f t="shared" si="7"/>
        <v>0</v>
      </c>
      <c r="AB26" s="204">
        <f t="shared" si="8"/>
        <v>-1</v>
      </c>
      <c r="AC26" s="208">
        <v>286.97000000000003</v>
      </c>
      <c r="AD26" s="165">
        <f t="shared" si="6"/>
        <v>18366.080000000002</v>
      </c>
    </row>
    <row r="27" spans="1:30">
      <c r="A27" t="s">
        <v>28</v>
      </c>
      <c r="B27" t="s">
        <v>1982</v>
      </c>
      <c r="C27" t="s">
        <v>2261</v>
      </c>
      <c r="E27" t="s">
        <v>421</v>
      </c>
      <c r="F27" s="165">
        <v>0</v>
      </c>
      <c r="G27" s="165">
        <v>0</v>
      </c>
      <c r="H27" s="165">
        <v>0</v>
      </c>
      <c r="I27" s="165">
        <v>0</v>
      </c>
      <c r="J27" s="165">
        <f t="shared" si="2"/>
        <v>0</v>
      </c>
      <c r="K27" s="20">
        <v>0</v>
      </c>
      <c r="L27" s="165">
        <v>0</v>
      </c>
      <c r="M27" s="20">
        <v>0</v>
      </c>
      <c r="N27" s="20">
        <v>64</v>
      </c>
      <c r="O27" s="20">
        <f t="shared" si="3"/>
        <v>64</v>
      </c>
      <c r="P27" s="20">
        <f t="shared" si="0"/>
        <v>64</v>
      </c>
      <c r="Q27" t="s">
        <v>739</v>
      </c>
      <c r="R27" s="20">
        <v>0</v>
      </c>
      <c r="S27" s="20">
        <v>0</v>
      </c>
      <c r="T27" s="20">
        <v>0</v>
      </c>
      <c r="U27" s="165">
        <f t="shared" si="1"/>
        <v>64</v>
      </c>
      <c r="V27" t="s">
        <v>1120</v>
      </c>
      <c r="W27" s="165">
        <v>0</v>
      </c>
      <c r="X27" s="165">
        <v>0</v>
      </c>
      <c r="Y27" t="s">
        <v>745</v>
      </c>
      <c r="AA27" s="206">
        <f t="shared" si="7"/>
        <v>0</v>
      </c>
      <c r="AB27" s="204">
        <f t="shared" si="8"/>
        <v>-1</v>
      </c>
      <c r="AC27" s="208">
        <v>829.02</v>
      </c>
      <c r="AD27" s="165">
        <f t="shared" si="6"/>
        <v>53057.279999999999</v>
      </c>
    </row>
    <row r="28" spans="1:30">
      <c r="A28" t="s">
        <v>28</v>
      </c>
      <c r="B28" t="s">
        <v>1982</v>
      </c>
      <c r="C28" t="s">
        <v>2254</v>
      </c>
      <c r="E28" t="s">
        <v>422</v>
      </c>
      <c r="F28" s="165">
        <v>50</v>
      </c>
      <c r="G28" s="165">
        <v>155</v>
      </c>
      <c r="H28" s="165">
        <v>0</v>
      </c>
      <c r="I28" s="165">
        <v>2</v>
      </c>
      <c r="J28" s="165">
        <f t="shared" si="2"/>
        <v>207</v>
      </c>
      <c r="K28" s="20">
        <v>108</v>
      </c>
      <c r="L28" s="165">
        <v>0</v>
      </c>
      <c r="M28" s="20">
        <v>0</v>
      </c>
      <c r="N28" s="20">
        <v>120</v>
      </c>
      <c r="O28" s="20">
        <f t="shared" si="3"/>
        <v>228</v>
      </c>
      <c r="P28" s="20">
        <f t="shared" si="0"/>
        <v>21</v>
      </c>
      <c r="Q28" t="s">
        <v>739</v>
      </c>
      <c r="R28" s="20">
        <v>0</v>
      </c>
      <c r="S28" s="20">
        <v>0</v>
      </c>
      <c r="T28" s="20">
        <v>110</v>
      </c>
      <c r="U28" s="165">
        <f t="shared" si="1"/>
        <v>131</v>
      </c>
      <c r="V28" t="s">
        <v>1119</v>
      </c>
      <c r="W28" s="165">
        <v>200</v>
      </c>
      <c r="X28" s="165">
        <v>200</v>
      </c>
      <c r="Y28" t="s">
        <v>746</v>
      </c>
      <c r="AA28" s="206">
        <f t="shared" si="7"/>
        <v>110</v>
      </c>
      <c r="AB28" s="204">
        <f t="shared" si="8"/>
        <v>4.2380952380952381</v>
      </c>
      <c r="AC28" s="208">
        <v>2427.81</v>
      </c>
      <c r="AD28" s="165">
        <f t="shared" si="6"/>
        <v>318043.11</v>
      </c>
    </row>
    <row r="29" spans="1:30">
      <c r="A29" t="s">
        <v>28</v>
      </c>
      <c r="B29" t="s">
        <v>1982</v>
      </c>
      <c r="C29" t="s">
        <v>2262</v>
      </c>
      <c r="E29" t="s">
        <v>423</v>
      </c>
      <c r="F29" s="165">
        <v>9002</v>
      </c>
      <c r="G29" s="165">
        <v>3354</v>
      </c>
      <c r="H29" s="165">
        <v>500</v>
      </c>
      <c r="I29" s="165">
        <v>3060</v>
      </c>
      <c r="J29" s="165">
        <f t="shared" si="2"/>
        <v>15916</v>
      </c>
      <c r="K29" s="20">
        <v>22000</v>
      </c>
      <c r="L29" s="165">
        <v>0</v>
      </c>
      <c r="M29" s="20">
        <v>2596</v>
      </c>
      <c r="N29" s="20">
        <v>5000</v>
      </c>
      <c r="O29" s="20">
        <f t="shared" si="3"/>
        <v>29596</v>
      </c>
      <c r="P29" s="20">
        <f t="shared" si="0"/>
        <v>13680</v>
      </c>
      <c r="Q29" t="s">
        <v>739</v>
      </c>
      <c r="R29" s="20">
        <v>0</v>
      </c>
      <c r="S29" s="20">
        <v>0</v>
      </c>
      <c r="T29" s="20">
        <v>0</v>
      </c>
      <c r="U29" s="165">
        <f t="shared" si="1"/>
        <v>13680</v>
      </c>
      <c r="V29" t="s">
        <v>1119</v>
      </c>
      <c r="W29" s="165">
        <v>0</v>
      </c>
      <c r="X29" s="165">
        <v>0</v>
      </c>
      <c r="Y29" t="s">
        <v>745</v>
      </c>
      <c r="AA29" s="206">
        <f t="shared" si="7"/>
        <v>0</v>
      </c>
      <c r="AB29" s="204">
        <f t="shared" si="8"/>
        <v>-1</v>
      </c>
      <c r="AC29" s="208">
        <v>413.61</v>
      </c>
      <c r="AD29" s="165">
        <f t="shared" si="6"/>
        <v>5658184.7999999998</v>
      </c>
    </row>
    <row r="30" spans="1:30">
      <c r="A30" t="s">
        <v>28</v>
      </c>
      <c r="B30" t="s">
        <v>1982</v>
      </c>
      <c r="C30" t="s">
        <v>2263</v>
      </c>
      <c r="E30" t="s">
        <v>2264</v>
      </c>
      <c r="F30" s="165">
        <v>100</v>
      </c>
      <c r="G30" s="165">
        <v>310</v>
      </c>
      <c r="H30" s="165">
        <v>0</v>
      </c>
      <c r="I30" s="165">
        <v>304</v>
      </c>
      <c r="J30" s="165">
        <f t="shared" si="2"/>
        <v>714</v>
      </c>
      <c r="K30" s="20">
        <v>0</v>
      </c>
      <c r="L30" s="165">
        <v>0</v>
      </c>
      <c r="M30" s="20">
        <v>0</v>
      </c>
      <c r="N30" s="20">
        <v>5081</v>
      </c>
      <c r="O30" s="20">
        <f t="shared" si="3"/>
        <v>5081</v>
      </c>
      <c r="P30" s="20">
        <f t="shared" si="0"/>
        <v>4367</v>
      </c>
      <c r="Q30" t="s">
        <v>739</v>
      </c>
      <c r="R30" s="20">
        <v>0</v>
      </c>
      <c r="S30" s="20">
        <v>0</v>
      </c>
      <c r="T30" s="20">
        <v>0</v>
      </c>
      <c r="U30" s="165">
        <f t="shared" si="1"/>
        <v>4367</v>
      </c>
      <c r="V30" t="s">
        <v>1119</v>
      </c>
      <c r="W30" s="165">
        <v>0</v>
      </c>
      <c r="X30" s="165">
        <v>0</v>
      </c>
      <c r="Y30" t="s">
        <v>745</v>
      </c>
      <c r="AA30" s="206">
        <f t="shared" si="7"/>
        <v>0</v>
      </c>
      <c r="AB30" s="204">
        <f t="shared" si="8"/>
        <v>-1</v>
      </c>
      <c r="AC30" s="208">
        <v>1421.81</v>
      </c>
      <c r="AD30" s="165">
        <f t="shared" si="6"/>
        <v>6209044.2699999996</v>
      </c>
    </row>
    <row r="31" spans="1:30">
      <c r="A31" t="s">
        <v>28</v>
      </c>
      <c r="B31" t="s">
        <v>1982</v>
      </c>
      <c r="C31" t="s">
        <v>1910</v>
      </c>
      <c r="E31" t="s">
        <v>425</v>
      </c>
      <c r="F31" s="165">
        <v>10</v>
      </c>
      <c r="G31" s="165">
        <v>20</v>
      </c>
      <c r="H31" s="165">
        <v>0</v>
      </c>
      <c r="I31" s="165">
        <v>0</v>
      </c>
      <c r="J31" s="165">
        <f t="shared" si="2"/>
        <v>30</v>
      </c>
      <c r="K31" s="20">
        <v>0</v>
      </c>
      <c r="L31" s="165">
        <v>0</v>
      </c>
      <c r="M31" s="20">
        <v>0</v>
      </c>
      <c r="N31" s="20">
        <v>0</v>
      </c>
      <c r="O31" s="20">
        <f t="shared" si="3"/>
        <v>0</v>
      </c>
      <c r="P31" s="20">
        <f t="shared" si="0"/>
        <v>-30</v>
      </c>
      <c r="Q31" t="s">
        <v>740</v>
      </c>
      <c r="R31" s="20">
        <v>0</v>
      </c>
      <c r="S31" s="20">
        <v>30</v>
      </c>
      <c r="T31" s="20">
        <v>50</v>
      </c>
      <c r="U31" s="165">
        <f t="shared" si="1"/>
        <v>50</v>
      </c>
      <c r="V31" t="s">
        <v>750</v>
      </c>
      <c r="W31" s="165">
        <v>30</v>
      </c>
      <c r="X31" s="165">
        <v>30</v>
      </c>
      <c r="Y31" t="s">
        <v>747</v>
      </c>
      <c r="AA31" s="206">
        <f t="shared" si="7"/>
        <v>80</v>
      </c>
      <c r="AB31" s="204">
        <f t="shared" si="8"/>
        <v>1.6666666666666667</v>
      </c>
      <c r="AC31" s="208">
        <v>3664.21</v>
      </c>
      <c r="AD31" s="165">
        <f t="shared" si="6"/>
        <v>183210.5</v>
      </c>
    </row>
    <row r="32" spans="1:30">
      <c r="A32" t="s">
        <v>28</v>
      </c>
      <c r="B32" t="s">
        <v>1982</v>
      </c>
      <c r="C32" t="s">
        <v>2265</v>
      </c>
      <c r="E32" t="s">
        <v>2266</v>
      </c>
      <c r="F32" s="165">
        <v>0</v>
      </c>
      <c r="G32" s="165">
        <v>0</v>
      </c>
      <c r="H32" s="165">
        <v>0</v>
      </c>
      <c r="I32" s="165">
        <v>0</v>
      </c>
      <c r="J32" s="165">
        <f t="shared" si="2"/>
        <v>0</v>
      </c>
      <c r="K32" s="20">
        <v>0</v>
      </c>
      <c r="L32" s="165">
        <v>0</v>
      </c>
      <c r="M32" s="20">
        <v>0</v>
      </c>
      <c r="N32" s="20">
        <v>0</v>
      </c>
      <c r="O32" s="20">
        <f t="shared" si="3"/>
        <v>0</v>
      </c>
      <c r="P32" s="20">
        <f t="shared" si="0"/>
        <v>0</v>
      </c>
      <c r="Q32" t="s">
        <v>738</v>
      </c>
      <c r="R32" s="20">
        <v>0</v>
      </c>
      <c r="S32" s="20">
        <v>0</v>
      </c>
      <c r="T32" s="20">
        <v>0</v>
      </c>
      <c r="U32" s="165">
        <f t="shared" si="1"/>
        <v>0</v>
      </c>
      <c r="V32" t="s">
        <v>1120</v>
      </c>
      <c r="W32" s="165">
        <v>0</v>
      </c>
      <c r="X32" s="165">
        <v>0</v>
      </c>
      <c r="Y32" t="s">
        <v>745</v>
      </c>
      <c r="AA32" s="206">
        <f t="shared" si="7"/>
        <v>0</v>
      </c>
      <c r="AB32" s="204" t="e">
        <f t="shared" si="8"/>
        <v>#DIV/0!</v>
      </c>
      <c r="AC32" s="208">
        <v>3584.15</v>
      </c>
      <c r="AD32" s="165">
        <f t="shared" si="6"/>
        <v>0</v>
      </c>
    </row>
    <row r="33" spans="1:30">
      <c r="A33" t="s">
        <v>28</v>
      </c>
      <c r="B33" t="s">
        <v>1982</v>
      </c>
      <c r="C33" t="s">
        <v>1911</v>
      </c>
      <c r="E33" t="s">
        <v>427</v>
      </c>
      <c r="F33" s="165">
        <v>10</v>
      </c>
      <c r="G33" s="165">
        <v>20</v>
      </c>
      <c r="H33" s="165">
        <v>0</v>
      </c>
      <c r="I33" s="165">
        <v>0</v>
      </c>
      <c r="J33" s="165">
        <f t="shared" si="2"/>
        <v>30</v>
      </c>
      <c r="K33" s="20">
        <v>0</v>
      </c>
      <c r="L33" s="165">
        <v>0</v>
      </c>
      <c r="M33" s="20">
        <v>0</v>
      </c>
      <c r="N33" s="20">
        <v>0</v>
      </c>
      <c r="O33" s="20">
        <f t="shared" si="3"/>
        <v>0</v>
      </c>
      <c r="P33" s="20">
        <f t="shared" si="0"/>
        <v>-30</v>
      </c>
      <c r="Q33" t="s">
        <v>740</v>
      </c>
      <c r="R33" s="20">
        <v>0</v>
      </c>
      <c r="S33" s="20">
        <v>30</v>
      </c>
      <c r="T33" s="20">
        <v>100</v>
      </c>
      <c r="U33" s="165">
        <f t="shared" si="1"/>
        <v>100</v>
      </c>
      <c r="V33" t="s">
        <v>750</v>
      </c>
      <c r="W33" s="165">
        <v>30</v>
      </c>
      <c r="X33" s="165">
        <v>10</v>
      </c>
      <c r="Y33" t="s">
        <v>747</v>
      </c>
      <c r="AA33" s="206">
        <f t="shared" si="7"/>
        <v>130</v>
      </c>
      <c r="AB33" s="204">
        <f t="shared" si="8"/>
        <v>3.3333333333333335</v>
      </c>
      <c r="AC33" s="208">
        <v>56400.92</v>
      </c>
      <c r="AD33" s="165">
        <f t="shared" si="6"/>
        <v>5640092</v>
      </c>
    </row>
    <row r="34" spans="1:30">
      <c r="A34" t="s">
        <v>28</v>
      </c>
      <c r="B34" t="s">
        <v>1982</v>
      </c>
      <c r="C34" t="s">
        <v>2267</v>
      </c>
      <c r="E34" t="s">
        <v>428</v>
      </c>
      <c r="F34" s="165">
        <v>10</v>
      </c>
      <c r="G34" s="165">
        <v>20</v>
      </c>
      <c r="H34" s="165">
        <v>0</v>
      </c>
      <c r="I34" s="165">
        <v>0</v>
      </c>
      <c r="J34" s="165">
        <f t="shared" si="2"/>
        <v>30</v>
      </c>
      <c r="K34" s="20">
        <v>550</v>
      </c>
      <c r="L34" s="165">
        <v>0</v>
      </c>
      <c r="M34" s="20">
        <v>0</v>
      </c>
      <c r="N34" s="20">
        <v>0</v>
      </c>
      <c r="O34" s="20">
        <f t="shared" si="3"/>
        <v>550</v>
      </c>
      <c r="P34" s="20">
        <f t="shared" si="0"/>
        <v>520</v>
      </c>
      <c r="Q34" t="s">
        <v>739</v>
      </c>
      <c r="R34" s="20">
        <v>0</v>
      </c>
      <c r="S34" s="20">
        <v>0</v>
      </c>
      <c r="T34" s="20">
        <v>0</v>
      </c>
      <c r="U34" s="165">
        <f t="shared" si="1"/>
        <v>520</v>
      </c>
      <c r="V34" t="s">
        <v>1119</v>
      </c>
      <c r="W34" s="165">
        <v>0</v>
      </c>
      <c r="X34" s="165">
        <v>0</v>
      </c>
      <c r="Y34" t="s">
        <v>745</v>
      </c>
      <c r="AA34" s="206">
        <f t="shared" si="7"/>
        <v>0</v>
      </c>
      <c r="AB34" s="204">
        <f t="shared" si="8"/>
        <v>-1</v>
      </c>
      <c r="AC34" s="208">
        <v>849.9</v>
      </c>
      <c r="AD34" s="165">
        <f t="shared" si="6"/>
        <v>441948</v>
      </c>
    </row>
    <row r="35" spans="1:30">
      <c r="A35" t="s">
        <v>28</v>
      </c>
      <c r="B35" t="s">
        <v>1982</v>
      </c>
      <c r="C35" t="s">
        <v>2268</v>
      </c>
      <c r="E35" t="s">
        <v>429</v>
      </c>
      <c r="F35" s="165">
        <v>20</v>
      </c>
      <c r="G35" s="165">
        <v>40</v>
      </c>
      <c r="H35" s="165">
        <v>0</v>
      </c>
      <c r="I35" s="165">
        <v>0</v>
      </c>
      <c r="J35" s="165">
        <f t="shared" si="2"/>
        <v>60</v>
      </c>
      <c r="K35" s="20">
        <v>250</v>
      </c>
      <c r="L35" s="165">
        <v>0</v>
      </c>
      <c r="M35" s="20">
        <v>0</v>
      </c>
      <c r="N35" s="20">
        <v>0</v>
      </c>
      <c r="O35" s="20">
        <f t="shared" si="3"/>
        <v>250</v>
      </c>
      <c r="P35" s="20">
        <f t="shared" si="0"/>
        <v>190</v>
      </c>
      <c r="Q35" t="s">
        <v>739</v>
      </c>
      <c r="R35" s="20">
        <v>0</v>
      </c>
      <c r="S35" s="20">
        <v>0</v>
      </c>
      <c r="T35" s="20">
        <v>0</v>
      </c>
      <c r="U35" s="165">
        <f t="shared" si="1"/>
        <v>190</v>
      </c>
      <c r="V35" t="s">
        <v>1119</v>
      </c>
      <c r="W35" s="165">
        <v>0</v>
      </c>
      <c r="X35" s="165">
        <v>0</v>
      </c>
      <c r="Y35" t="s">
        <v>745</v>
      </c>
      <c r="AA35" s="206">
        <f t="shared" si="7"/>
        <v>0</v>
      </c>
      <c r="AB35" s="204">
        <f t="shared" si="8"/>
        <v>-1</v>
      </c>
      <c r="AC35" s="208">
        <v>1809</v>
      </c>
      <c r="AD35" s="165">
        <f t="shared" si="6"/>
        <v>343710</v>
      </c>
    </row>
    <row r="36" spans="1:30">
      <c r="A36" t="s">
        <v>28</v>
      </c>
      <c r="B36" t="s">
        <v>1982</v>
      </c>
      <c r="C36" t="s">
        <v>1912</v>
      </c>
      <c r="E36" t="s">
        <v>430</v>
      </c>
      <c r="F36" s="165">
        <v>233</v>
      </c>
      <c r="G36" s="165">
        <v>526</v>
      </c>
      <c r="H36" s="165">
        <v>100</v>
      </c>
      <c r="I36" s="165">
        <v>0</v>
      </c>
      <c r="J36" s="165">
        <f t="shared" si="2"/>
        <v>859</v>
      </c>
      <c r="K36" s="20">
        <v>51</v>
      </c>
      <c r="L36" s="165">
        <v>0</v>
      </c>
      <c r="M36" s="20">
        <v>0</v>
      </c>
      <c r="N36" s="20">
        <v>0</v>
      </c>
      <c r="O36" s="20">
        <f t="shared" si="3"/>
        <v>51</v>
      </c>
      <c r="P36" s="20">
        <f t="shared" si="0"/>
        <v>-808</v>
      </c>
      <c r="Q36" t="s">
        <v>740</v>
      </c>
      <c r="R36" s="20">
        <v>0</v>
      </c>
      <c r="S36" s="20">
        <v>808</v>
      </c>
      <c r="T36" s="20">
        <v>0</v>
      </c>
      <c r="U36" s="165">
        <f t="shared" si="1"/>
        <v>0</v>
      </c>
      <c r="V36" t="s">
        <v>741</v>
      </c>
      <c r="W36" s="165">
        <v>282</v>
      </c>
      <c r="X36" s="165">
        <v>54</v>
      </c>
      <c r="Y36" t="s">
        <v>747</v>
      </c>
      <c r="AA36" s="206">
        <f t="shared" si="7"/>
        <v>808</v>
      </c>
      <c r="AB36" s="204">
        <f t="shared" si="8"/>
        <v>0</v>
      </c>
      <c r="AC36" s="208">
        <v>19926.79</v>
      </c>
      <c r="AD36" s="165">
        <f>AC36*S36</f>
        <v>16100846.32</v>
      </c>
    </row>
    <row r="37" spans="1:30">
      <c r="A37" t="s">
        <v>28</v>
      </c>
      <c r="B37" t="s">
        <v>1982</v>
      </c>
      <c r="C37" t="s">
        <v>2269</v>
      </c>
      <c r="E37" t="s">
        <v>2270</v>
      </c>
      <c r="F37" s="165">
        <v>0</v>
      </c>
      <c r="G37" s="165">
        <v>0</v>
      </c>
      <c r="H37" s="165">
        <v>0</v>
      </c>
      <c r="I37" s="165">
        <v>0</v>
      </c>
      <c r="J37" s="165">
        <f t="shared" si="2"/>
        <v>0</v>
      </c>
      <c r="K37" s="20">
        <v>0</v>
      </c>
      <c r="L37" s="165">
        <v>0</v>
      </c>
      <c r="M37" s="20">
        <v>0</v>
      </c>
      <c r="N37" s="20">
        <v>0</v>
      </c>
      <c r="O37" s="20">
        <f t="shared" si="3"/>
        <v>0</v>
      </c>
      <c r="P37" s="20">
        <f t="shared" si="0"/>
        <v>0</v>
      </c>
      <c r="Q37" t="s">
        <v>738</v>
      </c>
      <c r="R37" s="20">
        <v>0</v>
      </c>
      <c r="S37" s="20">
        <v>0</v>
      </c>
      <c r="T37" s="20">
        <v>383</v>
      </c>
      <c r="U37" s="165">
        <f t="shared" si="1"/>
        <v>383</v>
      </c>
      <c r="V37" t="s">
        <v>1120</v>
      </c>
      <c r="W37" s="165">
        <v>0</v>
      </c>
      <c r="X37" s="165">
        <v>0</v>
      </c>
      <c r="Y37" t="s">
        <v>745</v>
      </c>
      <c r="AA37" s="206">
        <f t="shared" si="7"/>
        <v>383</v>
      </c>
      <c r="AB37" s="204" t="e">
        <f t="shared" si="8"/>
        <v>#DIV/0!</v>
      </c>
      <c r="AC37" s="208">
        <v>12878.14</v>
      </c>
      <c r="AD37" s="165">
        <f t="shared" si="6"/>
        <v>4932327.62</v>
      </c>
    </row>
    <row r="38" spans="1:30">
      <c r="A38" t="s">
        <v>28</v>
      </c>
      <c r="B38" t="s">
        <v>1982</v>
      </c>
      <c r="C38" t="s">
        <v>1913</v>
      </c>
      <c r="E38" t="s">
        <v>432</v>
      </c>
      <c r="F38" s="165">
        <v>14080</v>
      </c>
      <c r="G38" s="165">
        <v>1116</v>
      </c>
      <c r="H38" s="165">
        <v>1000</v>
      </c>
      <c r="I38" s="165">
        <v>7294</v>
      </c>
      <c r="J38" s="165">
        <f t="shared" si="2"/>
        <v>23490</v>
      </c>
      <c r="K38" s="20">
        <v>830</v>
      </c>
      <c r="L38" s="165">
        <v>0</v>
      </c>
      <c r="M38" s="20">
        <v>0</v>
      </c>
      <c r="N38" s="20">
        <v>0</v>
      </c>
      <c r="O38" s="20">
        <f t="shared" si="3"/>
        <v>830</v>
      </c>
      <c r="P38" s="20">
        <f t="shared" si="0"/>
        <v>-22660</v>
      </c>
      <c r="Q38" t="s">
        <v>740</v>
      </c>
      <c r="R38" s="20">
        <v>0</v>
      </c>
      <c r="S38" s="20">
        <v>22660</v>
      </c>
      <c r="T38" s="20">
        <v>6881</v>
      </c>
      <c r="U38" s="165">
        <f t="shared" si="1"/>
        <v>6881</v>
      </c>
      <c r="V38" t="s">
        <v>750</v>
      </c>
      <c r="W38" s="165">
        <v>19544</v>
      </c>
      <c r="X38" s="165">
        <v>18837</v>
      </c>
      <c r="Y38" t="s">
        <v>747</v>
      </c>
      <c r="AA38" s="206">
        <f t="shared" si="7"/>
        <v>29541</v>
      </c>
      <c r="AB38" s="204">
        <f t="shared" si="8"/>
        <v>0.30366284201235655</v>
      </c>
      <c r="AC38" s="208">
        <v>2668.75</v>
      </c>
      <c r="AD38" s="165">
        <f t="shared" si="6"/>
        <v>18363668.75</v>
      </c>
    </row>
    <row r="39" spans="1:30">
      <c r="A39" t="s">
        <v>28</v>
      </c>
      <c r="B39" t="s">
        <v>1982</v>
      </c>
      <c r="C39" t="s">
        <v>1914</v>
      </c>
      <c r="E39" t="s">
        <v>433</v>
      </c>
      <c r="F39" s="165">
        <v>45140</v>
      </c>
      <c r="G39" s="165">
        <v>2244</v>
      </c>
      <c r="H39" s="165">
        <v>1000</v>
      </c>
      <c r="I39" s="165">
        <v>11088</v>
      </c>
      <c r="J39" s="165">
        <f t="shared" si="2"/>
        <v>59472</v>
      </c>
      <c r="K39" s="20">
        <v>5500</v>
      </c>
      <c r="L39" s="165">
        <v>0</v>
      </c>
      <c r="M39" s="20">
        <v>3076</v>
      </c>
      <c r="N39" s="20">
        <v>2000</v>
      </c>
      <c r="O39" s="20">
        <f t="shared" si="3"/>
        <v>10576</v>
      </c>
      <c r="P39" s="20">
        <f t="shared" si="0"/>
        <v>-48896</v>
      </c>
      <c r="Q39" t="s">
        <v>740</v>
      </c>
      <c r="R39" s="20">
        <v>0</v>
      </c>
      <c r="S39" s="20">
        <v>48896</v>
      </c>
      <c r="T39" s="20">
        <v>512</v>
      </c>
      <c r="U39" s="165">
        <f t="shared" si="1"/>
        <v>512</v>
      </c>
      <c r="V39" t="s">
        <v>750</v>
      </c>
      <c r="W39" s="165">
        <v>46652</v>
      </c>
      <c r="X39" s="165">
        <v>46600</v>
      </c>
      <c r="Y39" t="s">
        <v>747</v>
      </c>
      <c r="AA39" s="206">
        <f t="shared" si="7"/>
        <v>49408</v>
      </c>
      <c r="AB39" s="204">
        <f t="shared" si="8"/>
        <v>1.0471204188481676E-2</v>
      </c>
      <c r="AC39" s="208">
        <v>604.4</v>
      </c>
      <c r="AD39" s="165">
        <f t="shared" si="6"/>
        <v>309452.79999999999</v>
      </c>
    </row>
    <row r="40" spans="1:30">
      <c r="A40" t="s">
        <v>28</v>
      </c>
      <c r="B40" t="s">
        <v>1982</v>
      </c>
      <c r="C40" t="s">
        <v>2271</v>
      </c>
      <c r="E40" t="s">
        <v>434</v>
      </c>
      <c r="F40" s="165">
        <v>32</v>
      </c>
      <c r="G40" s="165">
        <v>169</v>
      </c>
      <c r="H40" s="165">
        <v>0</v>
      </c>
      <c r="I40" s="165">
        <v>0</v>
      </c>
      <c r="J40" s="165">
        <f t="shared" si="2"/>
        <v>201</v>
      </c>
      <c r="K40" s="20">
        <v>431</v>
      </c>
      <c r="L40" s="165">
        <v>0</v>
      </c>
      <c r="M40" s="20">
        <v>0</v>
      </c>
      <c r="N40" s="20">
        <v>0</v>
      </c>
      <c r="O40" s="20">
        <f t="shared" si="3"/>
        <v>431</v>
      </c>
      <c r="P40" s="20">
        <f t="shared" si="0"/>
        <v>230</v>
      </c>
      <c r="Q40" t="s">
        <v>739</v>
      </c>
      <c r="R40" s="20">
        <v>0</v>
      </c>
      <c r="S40" s="20">
        <v>0</v>
      </c>
      <c r="T40" s="20">
        <v>0</v>
      </c>
      <c r="U40" s="165">
        <f t="shared" si="1"/>
        <v>230</v>
      </c>
      <c r="V40" t="s">
        <v>1119</v>
      </c>
      <c r="W40" s="165">
        <v>0</v>
      </c>
      <c r="X40" s="165">
        <v>0</v>
      </c>
      <c r="Y40" t="s">
        <v>745</v>
      </c>
      <c r="AA40" s="206">
        <f t="shared" si="7"/>
        <v>0</v>
      </c>
      <c r="AB40" s="204">
        <f t="shared" si="8"/>
        <v>-1</v>
      </c>
      <c r="AC40" s="208">
        <v>4304</v>
      </c>
      <c r="AD40" s="165">
        <f t="shared" si="6"/>
        <v>989920</v>
      </c>
    </row>
    <row r="41" spans="1:30">
      <c r="A41" t="s">
        <v>28</v>
      </c>
      <c r="B41" t="s">
        <v>1982</v>
      </c>
      <c r="C41" t="s">
        <v>2272</v>
      </c>
      <c r="E41" t="s">
        <v>435</v>
      </c>
      <c r="F41" s="165">
        <v>0</v>
      </c>
      <c r="G41" s="165">
        <v>0</v>
      </c>
      <c r="H41" s="165">
        <v>0</v>
      </c>
      <c r="I41" s="165">
        <v>0</v>
      </c>
      <c r="J41" s="165">
        <f t="shared" si="2"/>
        <v>0</v>
      </c>
      <c r="K41" s="20">
        <v>0</v>
      </c>
      <c r="L41" s="165">
        <v>0</v>
      </c>
      <c r="M41" s="20">
        <v>0</v>
      </c>
      <c r="N41" s="20">
        <v>0</v>
      </c>
      <c r="O41" s="20">
        <f t="shared" si="3"/>
        <v>0</v>
      </c>
      <c r="P41" s="20">
        <f t="shared" si="0"/>
        <v>0</v>
      </c>
      <c r="Q41" t="s">
        <v>738</v>
      </c>
      <c r="R41" s="20">
        <v>0</v>
      </c>
      <c r="S41" s="20">
        <v>0</v>
      </c>
      <c r="T41" s="20">
        <v>0</v>
      </c>
      <c r="U41" s="165">
        <f t="shared" si="1"/>
        <v>0</v>
      </c>
      <c r="V41" t="s">
        <v>1120</v>
      </c>
      <c r="W41" s="165">
        <v>0</v>
      </c>
      <c r="X41" s="165">
        <v>0</v>
      </c>
      <c r="Y41" t="s">
        <v>745</v>
      </c>
      <c r="AA41" s="206">
        <f t="shared" si="7"/>
        <v>0</v>
      </c>
      <c r="AB41" s="204" t="e">
        <f t="shared" si="8"/>
        <v>#DIV/0!</v>
      </c>
      <c r="AC41" s="208">
        <v>7637.61</v>
      </c>
      <c r="AD41" s="165">
        <f t="shared" si="6"/>
        <v>0</v>
      </c>
    </row>
    <row r="42" spans="1:30">
      <c r="A42" t="s">
        <v>28</v>
      </c>
      <c r="B42" t="s">
        <v>1982</v>
      </c>
      <c r="C42" t="s">
        <v>2273</v>
      </c>
      <c r="E42" t="s">
        <v>436</v>
      </c>
      <c r="F42" s="165">
        <v>0</v>
      </c>
      <c r="G42" s="165">
        <v>0</v>
      </c>
      <c r="H42" s="165">
        <v>0</v>
      </c>
      <c r="I42" s="165">
        <v>0</v>
      </c>
      <c r="J42" s="165">
        <f t="shared" si="2"/>
        <v>0</v>
      </c>
      <c r="K42" s="20">
        <v>4400</v>
      </c>
      <c r="L42" s="165">
        <v>0</v>
      </c>
      <c r="M42" s="20">
        <v>0</v>
      </c>
      <c r="N42" s="20">
        <v>0</v>
      </c>
      <c r="O42" s="20">
        <f t="shared" si="3"/>
        <v>4400</v>
      </c>
      <c r="P42" s="20">
        <f t="shared" si="0"/>
        <v>4400</v>
      </c>
      <c r="Q42" t="s">
        <v>739</v>
      </c>
      <c r="R42" s="20">
        <v>0</v>
      </c>
      <c r="S42" s="20">
        <v>0</v>
      </c>
      <c r="T42" s="20">
        <v>0</v>
      </c>
      <c r="U42" s="165">
        <f t="shared" si="1"/>
        <v>4400</v>
      </c>
      <c r="V42" t="s">
        <v>1120</v>
      </c>
      <c r="W42" s="165">
        <v>0</v>
      </c>
      <c r="X42" s="165">
        <v>0</v>
      </c>
      <c r="Y42" t="s">
        <v>745</v>
      </c>
      <c r="AA42" s="206">
        <f t="shared" si="7"/>
        <v>0</v>
      </c>
      <c r="AB42" s="204">
        <f t="shared" si="8"/>
        <v>-1</v>
      </c>
      <c r="AC42" s="208">
        <v>114.01</v>
      </c>
      <c r="AD42" s="165">
        <f t="shared" si="6"/>
        <v>501644</v>
      </c>
    </row>
    <row r="43" spans="1:30">
      <c r="A43" t="s">
        <v>28</v>
      </c>
      <c r="B43" t="s">
        <v>1982</v>
      </c>
      <c r="C43" t="s">
        <v>2274</v>
      </c>
      <c r="E43" t="s">
        <v>437</v>
      </c>
      <c r="F43" s="165">
        <v>256</v>
      </c>
      <c r="G43" s="165">
        <v>252</v>
      </c>
      <c r="H43" s="165">
        <v>50</v>
      </c>
      <c r="I43" s="165">
        <v>248</v>
      </c>
      <c r="J43" s="165">
        <f t="shared" si="2"/>
        <v>806</v>
      </c>
      <c r="K43" s="20">
        <v>500</v>
      </c>
      <c r="L43" s="165">
        <v>0</v>
      </c>
      <c r="M43" s="20">
        <v>0</v>
      </c>
      <c r="N43" s="20">
        <v>724</v>
      </c>
      <c r="O43" s="20">
        <f t="shared" si="3"/>
        <v>1224</v>
      </c>
      <c r="P43" s="20">
        <f t="shared" si="0"/>
        <v>418</v>
      </c>
      <c r="Q43" t="s">
        <v>739</v>
      </c>
      <c r="R43" s="20">
        <v>0</v>
      </c>
      <c r="S43" s="20">
        <v>0</v>
      </c>
      <c r="T43" s="20">
        <v>0</v>
      </c>
      <c r="U43" s="165">
        <f t="shared" si="1"/>
        <v>418</v>
      </c>
      <c r="V43" t="s">
        <v>1119</v>
      </c>
      <c r="W43" s="165">
        <v>0</v>
      </c>
      <c r="X43" s="165">
        <v>0</v>
      </c>
      <c r="Y43" t="s">
        <v>745</v>
      </c>
      <c r="AA43" s="206">
        <f t="shared" si="7"/>
        <v>0</v>
      </c>
      <c r="AB43" s="204">
        <f t="shared" si="8"/>
        <v>-1</v>
      </c>
      <c r="AC43" s="208">
        <v>2115.89</v>
      </c>
      <c r="AD43" s="165">
        <f t="shared" si="6"/>
        <v>884442.0199999999</v>
      </c>
    </row>
    <row r="44" spans="1:30">
      <c r="A44" t="s">
        <v>28</v>
      </c>
      <c r="B44" t="s">
        <v>1982</v>
      </c>
      <c r="C44" t="s">
        <v>2275</v>
      </c>
      <c r="E44" t="s">
        <v>438</v>
      </c>
      <c r="F44" s="165">
        <v>116</v>
      </c>
      <c r="G44" s="165">
        <v>16</v>
      </c>
      <c r="H44" s="165">
        <v>0</v>
      </c>
      <c r="I44" s="165">
        <v>64</v>
      </c>
      <c r="J44" s="165">
        <f t="shared" si="2"/>
        <v>196</v>
      </c>
      <c r="K44" s="20">
        <v>2740</v>
      </c>
      <c r="L44" s="165">
        <v>0</v>
      </c>
      <c r="M44" s="20">
        <v>0</v>
      </c>
      <c r="N44" s="20">
        <v>0</v>
      </c>
      <c r="O44" s="20">
        <f t="shared" si="3"/>
        <v>2740</v>
      </c>
      <c r="P44" s="20">
        <f t="shared" si="0"/>
        <v>2544</v>
      </c>
      <c r="Q44" t="s">
        <v>739</v>
      </c>
      <c r="R44" s="20">
        <v>0</v>
      </c>
      <c r="S44" s="20">
        <v>0</v>
      </c>
      <c r="T44" s="20">
        <v>0</v>
      </c>
      <c r="U44" s="165">
        <f t="shared" si="1"/>
        <v>2544</v>
      </c>
      <c r="V44" t="s">
        <v>1119</v>
      </c>
      <c r="W44" s="165">
        <v>0</v>
      </c>
      <c r="X44" s="165">
        <v>0</v>
      </c>
      <c r="Y44" t="s">
        <v>745</v>
      </c>
      <c r="AA44" s="206">
        <f t="shared" si="7"/>
        <v>0</v>
      </c>
      <c r="AB44" s="204">
        <f t="shared" si="8"/>
        <v>-1</v>
      </c>
      <c r="AC44" s="208">
        <v>1632.53</v>
      </c>
      <c r="AD44" s="165">
        <f t="shared" si="6"/>
        <v>4153156.32</v>
      </c>
    </row>
    <row r="45" spans="1:30">
      <c r="A45" t="s">
        <v>28</v>
      </c>
      <c r="B45" t="s">
        <v>1982</v>
      </c>
      <c r="C45" t="s">
        <v>1915</v>
      </c>
      <c r="E45" t="s">
        <v>439</v>
      </c>
      <c r="F45" s="165">
        <v>11515</v>
      </c>
      <c r="G45" s="165">
        <v>1222</v>
      </c>
      <c r="H45" s="165">
        <v>1000</v>
      </c>
      <c r="I45" s="165">
        <v>12738</v>
      </c>
      <c r="J45" s="165">
        <f t="shared" si="2"/>
        <v>26475</v>
      </c>
      <c r="K45" s="20">
        <v>2000</v>
      </c>
      <c r="L45" s="165">
        <v>0</v>
      </c>
      <c r="M45" s="20">
        <v>7738</v>
      </c>
      <c r="N45" s="20">
        <v>3000</v>
      </c>
      <c r="O45" s="20">
        <f t="shared" si="3"/>
        <v>12738</v>
      </c>
      <c r="P45" s="20">
        <f t="shared" si="0"/>
        <v>-13737</v>
      </c>
      <c r="Q45" t="s">
        <v>740</v>
      </c>
      <c r="R45" s="20">
        <v>0</v>
      </c>
      <c r="S45" s="20">
        <v>13737</v>
      </c>
      <c r="T45" s="20">
        <v>0</v>
      </c>
      <c r="U45" s="165">
        <f t="shared" si="1"/>
        <v>0</v>
      </c>
      <c r="V45" t="s">
        <v>741</v>
      </c>
      <c r="W45" s="165">
        <v>18000</v>
      </c>
      <c r="X45" s="165">
        <v>18000</v>
      </c>
      <c r="Y45" t="s">
        <v>747</v>
      </c>
      <c r="AA45" s="206">
        <f t="shared" si="7"/>
        <v>13737</v>
      </c>
      <c r="AB45" s="204">
        <f t="shared" si="8"/>
        <v>0</v>
      </c>
      <c r="AC45" s="208">
        <v>514.14</v>
      </c>
      <c r="AD45" s="165">
        <f>AC45*S45</f>
        <v>7062741.1799999997</v>
      </c>
    </row>
    <row r="46" spans="1:30">
      <c r="A46" t="s">
        <v>28</v>
      </c>
      <c r="B46" t="s">
        <v>1982</v>
      </c>
      <c r="C46" t="s">
        <v>2276</v>
      </c>
      <c r="E46" t="s">
        <v>440</v>
      </c>
      <c r="F46" s="165">
        <v>840</v>
      </c>
      <c r="G46" s="165">
        <v>196</v>
      </c>
      <c r="H46" s="165">
        <v>50</v>
      </c>
      <c r="I46" s="165">
        <v>1992</v>
      </c>
      <c r="J46" s="165">
        <f t="shared" si="2"/>
        <v>3078</v>
      </c>
      <c r="K46" s="20">
        <v>19426</v>
      </c>
      <c r="L46" s="165">
        <v>0</v>
      </c>
      <c r="M46" s="20">
        <v>0</v>
      </c>
      <c r="N46" s="20">
        <v>0</v>
      </c>
      <c r="O46" s="20">
        <f t="shared" si="3"/>
        <v>19426</v>
      </c>
      <c r="P46" s="20">
        <f t="shared" si="0"/>
        <v>16348</v>
      </c>
      <c r="Q46" t="s">
        <v>739</v>
      </c>
      <c r="R46" s="20">
        <v>0</v>
      </c>
      <c r="S46" s="20">
        <v>0</v>
      </c>
      <c r="T46" s="20">
        <v>0</v>
      </c>
      <c r="U46" s="165">
        <f t="shared" si="1"/>
        <v>16348</v>
      </c>
      <c r="V46" t="s">
        <v>1119</v>
      </c>
      <c r="W46" s="165">
        <v>0</v>
      </c>
      <c r="X46" s="165">
        <v>0</v>
      </c>
      <c r="Y46" t="s">
        <v>745</v>
      </c>
      <c r="AA46" s="206">
        <f t="shared" si="7"/>
        <v>0</v>
      </c>
      <c r="AB46" s="204">
        <f t="shared" si="8"/>
        <v>-1</v>
      </c>
      <c r="AC46" s="208">
        <v>112.27</v>
      </c>
      <c r="AD46" s="165">
        <f t="shared" si="6"/>
        <v>1835389.96</v>
      </c>
    </row>
    <row r="47" spans="1:30">
      <c r="A47" t="s">
        <v>28</v>
      </c>
      <c r="B47" t="s">
        <v>1982</v>
      </c>
      <c r="C47" t="s">
        <v>2277</v>
      </c>
      <c r="E47" t="s">
        <v>441</v>
      </c>
      <c r="F47" s="165">
        <v>310</v>
      </c>
      <c r="G47" s="165">
        <v>330</v>
      </c>
      <c r="H47" s="165">
        <v>0</v>
      </c>
      <c r="I47" s="165">
        <v>304</v>
      </c>
      <c r="J47" s="165">
        <f t="shared" si="2"/>
        <v>944</v>
      </c>
      <c r="K47" s="20">
        <v>28249</v>
      </c>
      <c r="L47" s="165">
        <v>0</v>
      </c>
      <c r="M47" s="20">
        <v>0</v>
      </c>
      <c r="N47" s="20">
        <v>0</v>
      </c>
      <c r="O47" s="20">
        <f t="shared" si="3"/>
        <v>28249</v>
      </c>
      <c r="P47" s="20">
        <f t="shared" si="0"/>
        <v>27305</v>
      </c>
      <c r="Q47" t="s">
        <v>739</v>
      </c>
      <c r="R47" s="20">
        <v>0</v>
      </c>
      <c r="S47" s="20">
        <v>0</v>
      </c>
      <c r="T47" s="20">
        <v>0</v>
      </c>
      <c r="U47" s="165">
        <f t="shared" si="1"/>
        <v>27305</v>
      </c>
      <c r="V47" t="s">
        <v>1119</v>
      </c>
      <c r="W47" s="165">
        <v>0</v>
      </c>
      <c r="X47" s="165">
        <v>0</v>
      </c>
      <c r="Y47" t="s">
        <v>745</v>
      </c>
      <c r="AA47" s="206">
        <f t="shared" si="7"/>
        <v>0</v>
      </c>
      <c r="AB47" s="204">
        <f t="shared" si="8"/>
        <v>-1</v>
      </c>
      <c r="AC47" s="208">
        <v>188.68</v>
      </c>
      <c r="AD47" s="165">
        <f t="shared" si="6"/>
        <v>5151907.4000000004</v>
      </c>
    </row>
    <row r="48" spans="1:30">
      <c r="A48" t="s">
        <v>28</v>
      </c>
      <c r="B48" t="s">
        <v>1982</v>
      </c>
      <c r="C48" t="s">
        <v>2278</v>
      </c>
      <c r="E48" t="s">
        <v>442</v>
      </c>
      <c r="F48" s="165">
        <v>0</v>
      </c>
      <c r="G48" s="165">
        <v>0</v>
      </c>
      <c r="H48" s="165">
        <v>0</v>
      </c>
      <c r="I48" s="165">
        <v>0</v>
      </c>
      <c r="J48" s="165">
        <f t="shared" si="2"/>
        <v>0</v>
      </c>
      <c r="K48" s="20">
        <v>0</v>
      </c>
      <c r="L48" s="165">
        <v>0</v>
      </c>
      <c r="M48" s="20">
        <v>0</v>
      </c>
      <c r="N48" s="20">
        <v>0</v>
      </c>
      <c r="O48" s="20">
        <f t="shared" si="3"/>
        <v>0</v>
      </c>
      <c r="P48" s="20">
        <f t="shared" si="0"/>
        <v>0</v>
      </c>
      <c r="Q48" t="s">
        <v>738</v>
      </c>
      <c r="R48" s="20">
        <v>0</v>
      </c>
      <c r="S48" s="20">
        <v>0</v>
      </c>
      <c r="T48" s="20">
        <v>0</v>
      </c>
      <c r="U48" s="165">
        <f t="shared" si="1"/>
        <v>0</v>
      </c>
      <c r="V48" t="s">
        <v>1120</v>
      </c>
      <c r="W48" s="165">
        <v>0</v>
      </c>
      <c r="X48" s="165">
        <v>0</v>
      </c>
      <c r="Y48" t="s">
        <v>745</v>
      </c>
      <c r="AA48" s="206">
        <f t="shared" si="7"/>
        <v>0</v>
      </c>
      <c r="AB48" s="204" t="e">
        <f t="shared" si="8"/>
        <v>#DIV/0!</v>
      </c>
      <c r="AC48" s="208">
        <v>438.96</v>
      </c>
      <c r="AD48" s="165">
        <f t="shared" si="6"/>
        <v>0</v>
      </c>
    </row>
    <row r="49" spans="1:30">
      <c r="A49" t="s">
        <v>28</v>
      </c>
      <c r="B49" t="s">
        <v>1982</v>
      </c>
      <c r="C49" t="s">
        <v>2279</v>
      </c>
      <c r="E49" t="s">
        <v>443</v>
      </c>
      <c r="F49" s="165">
        <v>16</v>
      </c>
      <c r="G49" s="165">
        <v>0</v>
      </c>
      <c r="H49" s="165">
        <v>0</v>
      </c>
      <c r="I49" s="165">
        <v>136</v>
      </c>
      <c r="J49" s="165">
        <f t="shared" si="2"/>
        <v>152</v>
      </c>
      <c r="K49" s="20">
        <v>2385</v>
      </c>
      <c r="L49" s="165">
        <v>0</v>
      </c>
      <c r="M49" s="20">
        <v>0</v>
      </c>
      <c r="N49" s="20">
        <v>0</v>
      </c>
      <c r="O49" s="20">
        <f t="shared" si="3"/>
        <v>2385</v>
      </c>
      <c r="P49" s="20">
        <f t="shared" si="0"/>
        <v>2233</v>
      </c>
      <c r="Q49" t="s">
        <v>739</v>
      </c>
      <c r="R49" s="20">
        <v>0</v>
      </c>
      <c r="S49" s="20">
        <v>0</v>
      </c>
      <c r="T49" s="20">
        <v>0</v>
      </c>
      <c r="U49" s="165">
        <f t="shared" si="1"/>
        <v>2233</v>
      </c>
      <c r="V49" t="s">
        <v>1119</v>
      </c>
      <c r="W49" s="165">
        <v>0</v>
      </c>
      <c r="X49" s="165">
        <v>0</v>
      </c>
      <c r="Y49" t="s">
        <v>745</v>
      </c>
      <c r="AA49" s="206">
        <f t="shared" si="7"/>
        <v>0</v>
      </c>
      <c r="AB49" s="204">
        <f t="shared" si="8"/>
        <v>-1</v>
      </c>
      <c r="AC49" s="208">
        <v>127.63</v>
      </c>
      <c r="AD49" s="165">
        <f t="shared" si="6"/>
        <v>284997.78999999998</v>
      </c>
    </row>
    <row r="50" spans="1:30">
      <c r="A50" t="s">
        <v>28</v>
      </c>
      <c r="B50" t="s">
        <v>1982</v>
      </c>
      <c r="C50" t="s">
        <v>1916</v>
      </c>
      <c r="E50" t="s">
        <v>444</v>
      </c>
      <c r="F50" s="165">
        <v>17537</v>
      </c>
      <c r="G50" s="165">
        <v>4096</v>
      </c>
      <c r="H50" s="165">
        <v>2000</v>
      </c>
      <c r="I50" s="165">
        <v>7590</v>
      </c>
      <c r="J50" s="165">
        <f t="shared" si="2"/>
        <v>31223</v>
      </c>
      <c r="K50" s="20">
        <v>2000</v>
      </c>
      <c r="L50" s="165">
        <v>0</v>
      </c>
      <c r="M50" s="20">
        <v>0</v>
      </c>
      <c r="N50" s="20">
        <v>0</v>
      </c>
      <c r="O50" s="20">
        <f t="shared" si="3"/>
        <v>2000</v>
      </c>
      <c r="P50" s="20">
        <f t="shared" si="0"/>
        <v>-29223</v>
      </c>
      <c r="Q50" t="s">
        <v>740</v>
      </c>
      <c r="R50" s="20">
        <v>0</v>
      </c>
      <c r="S50" s="20">
        <v>29223</v>
      </c>
      <c r="T50" s="20">
        <v>6500</v>
      </c>
      <c r="U50" s="165">
        <f t="shared" si="1"/>
        <v>6500</v>
      </c>
      <c r="V50" t="s">
        <v>750</v>
      </c>
      <c r="W50" s="165">
        <v>30127</v>
      </c>
      <c r="X50" s="165">
        <v>30127</v>
      </c>
      <c r="Y50" t="s">
        <v>747</v>
      </c>
      <c r="AA50" s="206">
        <f t="shared" si="7"/>
        <v>35723</v>
      </c>
      <c r="AB50" s="204">
        <f t="shared" si="8"/>
        <v>0.22242753995140813</v>
      </c>
      <c r="AC50" s="208">
        <v>163.46</v>
      </c>
      <c r="AD50" s="165">
        <f t="shared" si="6"/>
        <v>1062490</v>
      </c>
    </row>
    <row r="51" spans="1:30">
      <c r="A51" t="s">
        <v>28</v>
      </c>
      <c r="B51" t="s">
        <v>1982</v>
      </c>
      <c r="C51" t="s">
        <v>1917</v>
      </c>
      <c r="E51" t="s">
        <v>445</v>
      </c>
      <c r="F51" s="165">
        <v>202</v>
      </c>
      <c r="G51" s="165">
        <v>45</v>
      </c>
      <c r="H51" s="165">
        <v>50</v>
      </c>
      <c r="I51" s="165">
        <v>462</v>
      </c>
      <c r="J51" s="165">
        <f t="shared" si="2"/>
        <v>759</v>
      </c>
      <c r="K51" s="20">
        <v>190</v>
      </c>
      <c r="L51" s="165">
        <v>0</v>
      </c>
      <c r="M51" s="20">
        <v>462</v>
      </c>
      <c r="N51" s="20">
        <v>0</v>
      </c>
      <c r="O51" s="20">
        <f t="shared" si="3"/>
        <v>652</v>
      </c>
      <c r="P51" s="20">
        <f t="shared" si="0"/>
        <v>-107</v>
      </c>
      <c r="Q51" t="s">
        <v>740</v>
      </c>
      <c r="R51" s="20">
        <v>0</v>
      </c>
      <c r="S51" s="20">
        <v>107</v>
      </c>
      <c r="T51" s="20">
        <v>0</v>
      </c>
      <c r="U51" s="165">
        <f t="shared" si="1"/>
        <v>0</v>
      </c>
      <c r="V51" t="s">
        <v>741</v>
      </c>
      <c r="W51" s="165">
        <v>107</v>
      </c>
      <c r="X51" s="165">
        <v>0</v>
      </c>
      <c r="Y51" t="s">
        <v>747</v>
      </c>
      <c r="AA51" s="206">
        <f t="shared" si="7"/>
        <v>107</v>
      </c>
      <c r="AB51" s="204">
        <f t="shared" si="8"/>
        <v>0</v>
      </c>
      <c r="AC51" s="208">
        <v>8191.58</v>
      </c>
      <c r="AD51" s="165">
        <f>AC51*S51</f>
        <v>876499.05999999994</v>
      </c>
    </row>
    <row r="52" spans="1:30">
      <c r="A52" t="s">
        <v>28</v>
      </c>
      <c r="B52" t="s">
        <v>1982</v>
      </c>
      <c r="C52" t="s">
        <v>2280</v>
      </c>
      <c r="E52" t="s">
        <v>446</v>
      </c>
      <c r="F52" s="165">
        <v>202</v>
      </c>
      <c r="G52" s="165">
        <v>45</v>
      </c>
      <c r="H52" s="165">
        <v>50</v>
      </c>
      <c r="I52" s="165">
        <v>462</v>
      </c>
      <c r="J52" s="165">
        <f t="shared" si="2"/>
        <v>759</v>
      </c>
      <c r="K52" s="20">
        <v>350</v>
      </c>
      <c r="L52" s="165">
        <v>0</v>
      </c>
      <c r="M52" s="20">
        <v>462</v>
      </c>
      <c r="N52" s="20">
        <v>0</v>
      </c>
      <c r="O52" s="20">
        <f t="shared" si="3"/>
        <v>812</v>
      </c>
      <c r="P52" s="20">
        <f t="shared" si="0"/>
        <v>53</v>
      </c>
      <c r="Q52" t="s">
        <v>739</v>
      </c>
      <c r="R52" s="20">
        <v>0</v>
      </c>
      <c r="S52" s="20">
        <v>0</v>
      </c>
      <c r="T52" s="20">
        <v>0</v>
      </c>
      <c r="U52" s="165">
        <f t="shared" si="1"/>
        <v>53</v>
      </c>
      <c r="V52" t="s">
        <v>1119</v>
      </c>
      <c r="W52" s="165">
        <v>0</v>
      </c>
      <c r="X52" s="165">
        <v>0</v>
      </c>
      <c r="Y52" t="s">
        <v>745</v>
      </c>
      <c r="AA52" s="206">
        <f t="shared" si="7"/>
        <v>0</v>
      </c>
      <c r="AB52" s="204">
        <f t="shared" si="8"/>
        <v>-1</v>
      </c>
      <c r="AC52" s="208">
        <v>8157.01</v>
      </c>
      <c r="AD52" s="165">
        <f t="shared" si="6"/>
        <v>432321.53</v>
      </c>
    </row>
    <row r="53" spans="1:30">
      <c r="A53" t="s">
        <v>28</v>
      </c>
      <c r="B53" t="s">
        <v>1982</v>
      </c>
      <c r="C53" t="s">
        <v>1918</v>
      </c>
      <c r="E53" t="s">
        <v>448</v>
      </c>
      <c r="F53" s="165">
        <v>1188</v>
      </c>
      <c r="G53" s="165">
        <v>268</v>
      </c>
      <c r="H53" s="165">
        <v>200</v>
      </c>
      <c r="I53" s="165">
        <v>896</v>
      </c>
      <c r="J53" s="165">
        <f t="shared" si="2"/>
        <v>2552</v>
      </c>
      <c r="K53" s="20">
        <v>0</v>
      </c>
      <c r="L53" s="165">
        <v>0</v>
      </c>
      <c r="M53" s="20">
        <v>896</v>
      </c>
      <c r="N53" s="20">
        <v>0</v>
      </c>
      <c r="O53" s="20">
        <f t="shared" si="3"/>
        <v>896</v>
      </c>
      <c r="P53" s="20">
        <f t="shared" si="0"/>
        <v>-1656</v>
      </c>
      <c r="Q53" t="s">
        <v>740</v>
      </c>
      <c r="R53" s="20">
        <v>0</v>
      </c>
      <c r="S53" s="20">
        <v>1656</v>
      </c>
      <c r="T53" s="20">
        <v>760</v>
      </c>
      <c r="U53" s="165">
        <f t="shared" si="1"/>
        <v>760</v>
      </c>
      <c r="V53" t="s">
        <v>750</v>
      </c>
      <c r="W53" s="165">
        <v>1656</v>
      </c>
      <c r="X53" s="165">
        <v>1839</v>
      </c>
      <c r="Y53" t="s">
        <v>747</v>
      </c>
      <c r="AA53" s="206">
        <f t="shared" si="7"/>
        <v>2416</v>
      </c>
      <c r="AB53" s="204">
        <f t="shared" si="8"/>
        <v>0.45893719806763283</v>
      </c>
      <c r="AC53" s="208">
        <v>2741.01</v>
      </c>
      <c r="AD53" s="165">
        <f t="shared" si="6"/>
        <v>2083167.6</v>
      </c>
    </row>
    <row r="54" spans="1:30">
      <c r="A54" t="s">
        <v>28</v>
      </c>
      <c r="B54" t="s">
        <v>1982</v>
      </c>
      <c r="C54" t="s">
        <v>2281</v>
      </c>
      <c r="E54" t="s">
        <v>449</v>
      </c>
      <c r="F54" s="165">
        <v>72</v>
      </c>
      <c r="G54" s="165">
        <v>0</v>
      </c>
      <c r="H54" s="165">
        <v>0</v>
      </c>
      <c r="I54" s="165">
        <v>0</v>
      </c>
      <c r="J54" s="165">
        <f t="shared" si="2"/>
        <v>72</v>
      </c>
      <c r="K54" s="165">
        <v>100</v>
      </c>
      <c r="L54" s="165">
        <v>0</v>
      </c>
      <c r="M54" s="20">
        <v>0</v>
      </c>
      <c r="N54" s="20">
        <v>0</v>
      </c>
      <c r="O54" s="20">
        <f t="shared" si="3"/>
        <v>100</v>
      </c>
      <c r="P54" s="20">
        <f t="shared" si="0"/>
        <v>28</v>
      </c>
      <c r="Q54" t="s">
        <v>739</v>
      </c>
      <c r="R54" s="20">
        <v>0</v>
      </c>
      <c r="S54" s="20">
        <v>0</v>
      </c>
      <c r="T54" s="20">
        <v>0</v>
      </c>
      <c r="U54" s="165">
        <f t="shared" si="1"/>
        <v>28</v>
      </c>
      <c r="V54" t="s">
        <v>1119</v>
      </c>
      <c r="W54" s="165">
        <v>0</v>
      </c>
      <c r="X54" s="165">
        <v>0</v>
      </c>
      <c r="Y54" t="s">
        <v>745</v>
      </c>
      <c r="AA54" s="206">
        <f t="shared" si="7"/>
        <v>0</v>
      </c>
      <c r="AB54" s="204">
        <f t="shared" si="8"/>
        <v>-1</v>
      </c>
      <c r="AC54" s="208">
        <v>719.92</v>
      </c>
      <c r="AD54" s="165">
        <f t="shared" si="6"/>
        <v>20157.759999999998</v>
      </c>
    </row>
    <row r="55" spans="1:30">
      <c r="A55" t="s">
        <v>28</v>
      </c>
      <c r="B55" t="s">
        <v>1982</v>
      </c>
      <c r="C55" t="s">
        <v>2282</v>
      </c>
      <c r="E55" t="s">
        <v>450</v>
      </c>
      <c r="F55" s="165">
        <v>0</v>
      </c>
      <c r="G55" s="165">
        <v>0</v>
      </c>
      <c r="H55" s="165">
        <v>0</v>
      </c>
      <c r="I55" s="165">
        <v>4</v>
      </c>
      <c r="J55" s="165">
        <f t="shared" si="2"/>
        <v>4</v>
      </c>
      <c r="K55" s="165">
        <v>200</v>
      </c>
      <c r="L55" s="165">
        <v>0</v>
      </c>
      <c r="M55" s="20">
        <v>0</v>
      </c>
      <c r="N55" s="20">
        <v>0</v>
      </c>
      <c r="O55" s="20">
        <f t="shared" si="3"/>
        <v>200</v>
      </c>
      <c r="P55" s="20">
        <f t="shared" si="0"/>
        <v>196</v>
      </c>
      <c r="Q55" t="s">
        <v>739</v>
      </c>
      <c r="R55" s="20">
        <v>0</v>
      </c>
      <c r="S55" s="20">
        <v>0</v>
      </c>
      <c r="T55" s="20">
        <v>0</v>
      </c>
      <c r="U55" s="165">
        <f t="shared" si="1"/>
        <v>196</v>
      </c>
      <c r="V55" t="s">
        <v>1119</v>
      </c>
      <c r="W55" s="165">
        <v>0</v>
      </c>
      <c r="X55" s="165">
        <v>0</v>
      </c>
      <c r="Y55" t="s">
        <v>745</v>
      </c>
      <c r="AA55" s="206">
        <f t="shared" si="7"/>
        <v>0</v>
      </c>
      <c r="AB55" s="204">
        <f t="shared" si="8"/>
        <v>-1</v>
      </c>
      <c r="AC55" s="208">
        <v>2572.5500000000002</v>
      </c>
      <c r="AD55" s="165">
        <f t="shared" si="6"/>
        <v>504219.80000000005</v>
      </c>
    </row>
    <row r="56" spans="1:30">
      <c r="A56" t="s">
        <v>28</v>
      </c>
      <c r="B56" t="s">
        <v>1982</v>
      </c>
      <c r="C56" t="s">
        <v>1919</v>
      </c>
      <c r="E56" t="s">
        <v>451</v>
      </c>
      <c r="F56" s="165">
        <v>2200</v>
      </c>
      <c r="G56" s="165">
        <v>48</v>
      </c>
      <c r="H56" s="165">
        <v>200</v>
      </c>
      <c r="I56" s="165">
        <v>0</v>
      </c>
      <c r="J56" s="165">
        <f t="shared" si="2"/>
        <v>2448</v>
      </c>
      <c r="K56" s="165">
        <v>1433</v>
      </c>
      <c r="L56" s="165">
        <v>0</v>
      </c>
      <c r="M56" s="20">
        <v>0</v>
      </c>
      <c r="N56" s="20">
        <v>0</v>
      </c>
      <c r="O56" s="20">
        <f t="shared" si="3"/>
        <v>1433</v>
      </c>
      <c r="P56" s="20">
        <f t="shared" si="0"/>
        <v>-1015</v>
      </c>
      <c r="Q56" t="s">
        <v>740</v>
      </c>
      <c r="R56" s="20">
        <v>0</v>
      </c>
      <c r="S56" s="20">
        <v>1015</v>
      </c>
      <c r="T56" s="20">
        <v>0</v>
      </c>
      <c r="U56" s="165">
        <f t="shared" si="1"/>
        <v>0</v>
      </c>
      <c r="V56" t="s">
        <v>741</v>
      </c>
      <c r="W56" s="165">
        <v>1015</v>
      </c>
      <c r="X56" s="165">
        <v>967</v>
      </c>
      <c r="Y56" t="s">
        <v>747</v>
      </c>
      <c r="AA56" s="206">
        <f t="shared" si="7"/>
        <v>1015</v>
      </c>
      <c r="AB56" s="204">
        <f t="shared" si="8"/>
        <v>0</v>
      </c>
      <c r="AC56" s="208">
        <v>2398.6999999999998</v>
      </c>
      <c r="AD56" s="165">
        <f>AC56*S56</f>
        <v>2434680.5</v>
      </c>
    </row>
    <row r="57" spans="1:30">
      <c r="A57" t="s">
        <v>28</v>
      </c>
      <c r="B57" t="s">
        <v>1982</v>
      </c>
      <c r="C57" t="s">
        <v>2283</v>
      </c>
      <c r="E57" t="s">
        <v>452</v>
      </c>
      <c r="F57" s="165">
        <v>0</v>
      </c>
      <c r="G57" s="165">
        <v>240</v>
      </c>
      <c r="H57" s="165">
        <v>0</v>
      </c>
      <c r="I57" s="165">
        <v>3560</v>
      </c>
      <c r="J57" s="165">
        <f t="shared" si="2"/>
        <v>3800</v>
      </c>
      <c r="K57" s="165">
        <v>4700</v>
      </c>
      <c r="L57" s="165">
        <v>0</v>
      </c>
      <c r="M57" s="20">
        <v>0</v>
      </c>
      <c r="N57" s="20">
        <v>0</v>
      </c>
      <c r="O57" s="20">
        <f t="shared" si="3"/>
        <v>4700</v>
      </c>
      <c r="P57" s="20">
        <f t="shared" si="0"/>
        <v>900</v>
      </c>
      <c r="Q57" t="s">
        <v>739</v>
      </c>
      <c r="R57" s="20">
        <v>0</v>
      </c>
      <c r="S57" s="20">
        <v>0</v>
      </c>
      <c r="T57" s="20">
        <v>4870</v>
      </c>
      <c r="U57" s="165">
        <f t="shared" si="1"/>
        <v>5770</v>
      </c>
      <c r="V57" t="s">
        <v>1119</v>
      </c>
      <c r="W57" s="165">
        <v>0</v>
      </c>
      <c r="X57" s="165">
        <v>0</v>
      </c>
      <c r="Y57" t="s">
        <v>745</v>
      </c>
      <c r="AA57" s="206">
        <f t="shared" si="7"/>
        <v>4870</v>
      </c>
      <c r="AB57" s="204">
        <f t="shared" si="8"/>
        <v>4.4111111111111114</v>
      </c>
      <c r="AC57" s="208">
        <v>968.37</v>
      </c>
      <c r="AD57" s="165">
        <f t="shared" si="6"/>
        <v>5587494.9000000004</v>
      </c>
    </row>
    <row r="58" spans="1:30">
      <c r="A58" t="s">
        <v>28</v>
      </c>
      <c r="B58" t="s">
        <v>1982</v>
      </c>
      <c r="C58" t="s">
        <v>1920</v>
      </c>
      <c r="E58" t="s">
        <v>453</v>
      </c>
      <c r="F58" s="165">
        <v>104</v>
      </c>
      <c r="G58" s="165">
        <v>0</v>
      </c>
      <c r="H58" s="165">
        <v>0</v>
      </c>
      <c r="I58" s="165">
        <v>360</v>
      </c>
      <c r="J58" s="165">
        <f t="shared" si="2"/>
        <v>464</v>
      </c>
      <c r="K58" s="165">
        <v>420</v>
      </c>
      <c r="L58" s="165">
        <v>0</v>
      </c>
      <c r="M58" s="20">
        <v>0</v>
      </c>
      <c r="N58" s="20">
        <v>0</v>
      </c>
      <c r="O58" s="20">
        <f t="shared" si="3"/>
        <v>420</v>
      </c>
      <c r="P58" s="20">
        <f t="shared" si="0"/>
        <v>-44</v>
      </c>
      <c r="Q58" t="s">
        <v>740</v>
      </c>
      <c r="R58" s="20">
        <v>0</v>
      </c>
      <c r="S58" s="20">
        <v>44</v>
      </c>
      <c r="T58" s="20">
        <v>0</v>
      </c>
      <c r="U58" s="165">
        <f t="shared" si="1"/>
        <v>0</v>
      </c>
      <c r="V58" t="s">
        <v>741</v>
      </c>
      <c r="W58" s="165">
        <v>44</v>
      </c>
      <c r="X58" s="165">
        <v>44</v>
      </c>
      <c r="Y58" t="s">
        <v>747</v>
      </c>
      <c r="AA58" s="206">
        <f t="shared" si="7"/>
        <v>44</v>
      </c>
      <c r="AB58" s="204">
        <f t="shared" si="8"/>
        <v>0</v>
      </c>
      <c r="AC58" s="208">
        <v>4236.1000000000004</v>
      </c>
      <c r="AD58" s="165">
        <f>AC58*S58</f>
        <v>186388.40000000002</v>
      </c>
    </row>
    <row r="59" spans="1:30">
      <c r="A59" t="s">
        <v>28</v>
      </c>
      <c r="B59" t="s">
        <v>1982</v>
      </c>
      <c r="C59" t="s">
        <v>2284</v>
      </c>
      <c r="E59" t="s">
        <v>454</v>
      </c>
      <c r="F59" s="165">
        <v>60</v>
      </c>
      <c r="G59" s="165">
        <v>19</v>
      </c>
      <c r="H59" s="165">
        <v>0</v>
      </c>
      <c r="I59" s="165">
        <v>82</v>
      </c>
      <c r="J59" s="165">
        <f t="shared" si="2"/>
        <v>161</v>
      </c>
      <c r="K59" s="165">
        <v>420</v>
      </c>
      <c r="L59" s="165">
        <v>0</v>
      </c>
      <c r="M59" s="20">
        <v>0</v>
      </c>
      <c r="N59" s="20">
        <v>0</v>
      </c>
      <c r="O59" s="20">
        <f t="shared" si="3"/>
        <v>420</v>
      </c>
      <c r="P59" s="20">
        <f t="shared" si="0"/>
        <v>259</v>
      </c>
      <c r="Q59" t="s">
        <v>739</v>
      </c>
      <c r="R59" s="20">
        <v>0</v>
      </c>
      <c r="S59" s="20">
        <v>0</v>
      </c>
      <c r="T59" s="20">
        <v>0</v>
      </c>
      <c r="U59" s="165">
        <f t="shared" si="1"/>
        <v>259</v>
      </c>
      <c r="V59" t="s">
        <v>1119</v>
      </c>
      <c r="W59" s="165">
        <v>0</v>
      </c>
      <c r="X59" s="165">
        <v>0</v>
      </c>
      <c r="Y59" t="s">
        <v>745</v>
      </c>
      <c r="AA59" s="206">
        <f t="shared" si="7"/>
        <v>0</v>
      </c>
      <c r="AB59" s="204">
        <f t="shared" si="8"/>
        <v>-1</v>
      </c>
      <c r="AC59" s="208">
        <v>4133.2299999999996</v>
      </c>
      <c r="AD59" s="165">
        <f t="shared" si="6"/>
        <v>1070506.5699999998</v>
      </c>
    </row>
    <row r="60" spans="1:30">
      <c r="A60" t="s">
        <v>28</v>
      </c>
      <c r="B60" t="s">
        <v>1982</v>
      </c>
      <c r="C60" t="s">
        <v>2285</v>
      </c>
      <c r="E60" t="s">
        <v>455</v>
      </c>
      <c r="F60" s="165">
        <v>0</v>
      </c>
      <c r="G60" s="165">
        <v>8</v>
      </c>
      <c r="H60" s="165">
        <v>0</v>
      </c>
      <c r="I60" s="165">
        <v>20</v>
      </c>
      <c r="J60" s="165">
        <f t="shared" si="2"/>
        <v>28</v>
      </c>
      <c r="K60" s="165">
        <v>280</v>
      </c>
      <c r="L60" s="165">
        <v>0</v>
      </c>
      <c r="M60" s="20">
        <v>0</v>
      </c>
      <c r="N60" s="20">
        <v>0</v>
      </c>
      <c r="O60" s="20">
        <f t="shared" si="3"/>
        <v>280</v>
      </c>
      <c r="P60" s="20">
        <f t="shared" si="0"/>
        <v>252</v>
      </c>
      <c r="Q60" t="s">
        <v>739</v>
      </c>
      <c r="R60" s="20">
        <v>0</v>
      </c>
      <c r="S60" s="20">
        <v>0</v>
      </c>
      <c r="T60" s="20">
        <v>0</v>
      </c>
      <c r="U60" s="165">
        <f t="shared" si="1"/>
        <v>252</v>
      </c>
      <c r="V60" t="s">
        <v>1119</v>
      </c>
      <c r="W60" s="165">
        <v>0</v>
      </c>
      <c r="X60" s="165">
        <v>0</v>
      </c>
      <c r="Y60" t="s">
        <v>745</v>
      </c>
      <c r="AA60" s="206">
        <f t="shared" si="7"/>
        <v>0</v>
      </c>
      <c r="AB60" s="204">
        <f t="shared" si="8"/>
        <v>-1</v>
      </c>
      <c r="AC60" s="208">
        <v>12151.23</v>
      </c>
      <c r="AD60" s="165">
        <f t="shared" si="6"/>
        <v>3062109.96</v>
      </c>
    </row>
    <row r="61" spans="1:30">
      <c r="A61" t="s">
        <v>28</v>
      </c>
      <c r="B61" t="s">
        <v>1982</v>
      </c>
      <c r="C61" t="s">
        <v>1921</v>
      </c>
      <c r="E61" t="s">
        <v>456</v>
      </c>
      <c r="F61" s="165">
        <v>19336</v>
      </c>
      <c r="G61" s="165">
        <v>0</v>
      </c>
      <c r="H61" s="165">
        <v>1000</v>
      </c>
      <c r="I61" s="165">
        <v>2588</v>
      </c>
      <c r="J61" s="165">
        <f t="shared" si="2"/>
        <v>22924</v>
      </c>
      <c r="K61" s="165">
        <v>1700</v>
      </c>
      <c r="L61" s="165">
        <v>0</v>
      </c>
      <c r="M61" s="20">
        <v>730</v>
      </c>
      <c r="N61" s="20">
        <v>70</v>
      </c>
      <c r="O61" s="20">
        <f t="shared" si="3"/>
        <v>2500</v>
      </c>
      <c r="P61" s="20">
        <f t="shared" si="0"/>
        <v>-20424</v>
      </c>
      <c r="Q61" t="s">
        <v>740</v>
      </c>
      <c r="R61" s="20">
        <v>0</v>
      </c>
      <c r="S61" s="20">
        <v>20424</v>
      </c>
      <c r="T61" s="20">
        <v>440</v>
      </c>
      <c r="U61" s="165">
        <f t="shared" si="1"/>
        <v>440</v>
      </c>
      <c r="V61" t="s">
        <v>750</v>
      </c>
      <c r="W61" s="165">
        <v>12924</v>
      </c>
      <c r="X61" s="165">
        <v>10520</v>
      </c>
      <c r="Y61" t="s">
        <v>747</v>
      </c>
      <c r="AA61" s="206">
        <f t="shared" si="7"/>
        <v>20864</v>
      </c>
      <c r="AB61" s="204">
        <f t="shared" si="8"/>
        <v>2.1543282412847631E-2</v>
      </c>
      <c r="AC61" s="208">
        <v>1920.29</v>
      </c>
      <c r="AD61" s="165">
        <f t="shared" si="6"/>
        <v>844927.6</v>
      </c>
    </row>
    <row r="62" spans="1:30">
      <c r="A62" t="s">
        <v>28</v>
      </c>
      <c r="B62" t="s">
        <v>1982</v>
      </c>
      <c r="C62" t="s">
        <v>2286</v>
      </c>
      <c r="E62" t="s">
        <v>457</v>
      </c>
      <c r="F62" s="165">
        <v>0</v>
      </c>
      <c r="G62" s="165">
        <v>0</v>
      </c>
      <c r="H62" s="165">
        <v>0</v>
      </c>
      <c r="I62" s="165">
        <v>1</v>
      </c>
      <c r="J62" s="165">
        <f t="shared" si="2"/>
        <v>1</v>
      </c>
      <c r="K62" s="165">
        <v>0</v>
      </c>
      <c r="L62" s="165">
        <v>0</v>
      </c>
      <c r="M62" s="20">
        <v>75</v>
      </c>
      <c r="N62" s="20">
        <v>0</v>
      </c>
      <c r="O62" s="20">
        <f t="shared" si="3"/>
        <v>75</v>
      </c>
      <c r="P62" s="20">
        <f t="shared" si="0"/>
        <v>74</v>
      </c>
      <c r="Q62" t="s">
        <v>739</v>
      </c>
      <c r="R62" s="20">
        <v>0</v>
      </c>
      <c r="S62" s="20">
        <v>0</v>
      </c>
      <c r="T62" s="20">
        <v>0</v>
      </c>
      <c r="U62" s="165">
        <f t="shared" si="1"/>
        <v>74</v>
      </c>
      <c r="V62" t="s">
        <v>1119</v>
      </c>
      <c r="W62" s="165">
        <v>0</v>
      </c>
      <c r="X62" s="165">
        <v>0</v>
      </c>
      <c r="Y62" t="s">
        <v>745</v>
      </c>
      <c r="AA62" s="206">
        <f t="shared" si="7"/>
        <v>0</v>
      </c>
      <c r="AB62" s="204">
        <f t="shared" si="8"/>
        <v>-1</v>
      </c>
      <c r="AC62" s="208">
        <v>1361</v>
      </c>
      <c r="AD62" s="165">
        <f t="shared" si="6"/>
        <v>100714</v>
      </c>
    </row>
    <row r="63" spans="1:30">
      <c r="A63" t="s">
        <v>28</v>
      </c>
      <c r="B63" t="s">
        <v>1982</v>
      </c>
      <c r="C63" t="s">
        <v>2287</v>
      </c>
      <c r="E63" t="s">
        <v>459</v>
      </c>
      <c r="F63" s="165">
        <v>0</v>
      </c>
      <c r="G63" s="165">
        <v>0</v>
      </c>
      <c r="H63" s="165">
        <v>0</v>
      </c>
      <c r="I63" s="165">
        <v>1</v>
      </c>
      <c r="J63" s="165">
        <f t="shared" si="2"/>
        <v>1</v>
      </c>
      <c r="K63" s="165">
        <v>110</v>
      </c>
      <c r="L63" s="165">
        <v>0</v>
      </c>
      <c r="M63" s="20">
        <v>0</v>
      </c>
      <c r="N63" s="20">
        <v>0</v>
      </c>
      <c r="O63" s="20">
        <f t="shared" si="3"/>
        <v>110</v>
      </c>
      <c r="P63" s="20">
        <f t="shared" si="0"/>
        <v>109</v>
      </c>
      <c r="Q63" t="s">
        <v>739</v>
      </c>
      <c r="R63" s="20">
        <v>0</v>
      </c>
      <c r="S63" s="20">
        <v>0</v>
      </c>
      <c r="T63" s="20">
        <v>0</v>
      </c>
      <c r="U63" s="165">
        <f t="shared" si="1"/>
        <v>109</v>
      </c>
      <c r="V63" t="s">
        <v>1119</v>
      </c>
      <c r="W63" s="165">
        <v>0</v>
      </c>
      <c r="X63" s="165">
        <v>0</v>
      </c>
      <c r="Y63" t="s">
        <v>745</v>
      </c>
      <c r="AA63" s="206">
        <f t="shared" si="7"/>
        <v>0</v>
      </c>
      <c r="AB63" s="204">
        <f t="shared" si="8"/>
        <v>-1</v>
      </c>
      <c r="AC63" s="208">
        <v>24766.83</v>
      </c>
      <c r="AD63" s="165">
        <f t="shared" si="6"/>
        <v>2699584.47</v>
      </c>
    </row>
    <row r="64" spans="1:30">
      <c r="A64" t="s">
        <v>28</v>
      </c>
      <c r="B64" t="s">
        <v>1982</v>
      </c>
      <c r="C64" t="s">
        <v>2288</v>
      </c>
      <c r="E64" t="s">
        <v>460</v>
      </c>
      <c r="F64" s="165">
        <v>0</v>
      </c>
      <c r="G64" s="165">
        <v>0</v>
      </c>
      <c r="H64" s="165">
        <v>0</v>
      </c>
      <c r="I64" s="165">
        <v>1</v>
      </c>
      <c r="J64" s="165">
        <f t="shared" si="2"/>
        <v>1</v>
      </c>
      <c r="K64" s="165">
        <v>147</v>
      </c>
      <c r="L64" s="165">
        <v>0</v>
      </c>
      <c r="M64" s="20">
        <v>0</v>
      </c>
      <c r="N64" s="20">
        <v>0</v>
      </c>
      <c r="O64" s="20">
        <f t="shared" si="3"/>
        <v>147</v>
      </c>
      <c r="P64" s="20">
        <f t="shared" si="0"/>
        <v>146</v>
      </c>
      <c r="Q64" t="s">
        <v>739</v>
      </c>
      <c r="R64" s="20">
        <v>0</v>
      </c>
      <c r="S64" s="20">
        <v>0</v>
      </c>
      <c r="T64" s="20">
        <v>0</v>
      </c>
      <c r="U64" s="165">
        <f t="shared" si="1"/>
        <v>146</v>
      </c>
      <c r="V64" t="s">
        <v>1119</v>
      </c>
      <c r="W64" s="165">
        <v>0</v>
      </c>
      <c r="X64" s="165">
        <v>0</v>
      </c>
      <c r="Y64" t="s">
        <v>745</v>
      </c>
      <c r="AA64" s="206">
        <f t="shared" si="7"/>
        <v>0</v>
      </c>
      <c r="AB64" s="204">
        <f t="shared" si="8"/>
        <v>-1</v>
      </c>
      <c r="AC64" s="208">
        <v>3010.56</v>
      </c>
      <c r="AD64" s="165">
        <f t="shared" si="6"/>
        <v>439541.76000000001</v>
      </c>
    </row>
    <row r="65" spans="1:30">
      <c r="A65" t="s">
        <v>28</v>
      </c>
      <c r="B65" t="s">
        <v>1982</v>
      </c>
      <c r="C65" t="s">
        <v>2289</v>
      </c>
      <c r="E65" t="s">
        <v>461</v>
      </c>
      <c r="F65" s="165">
        <v>0</v>
      </c>
      <c r="G65" s="165">
        <v>0</v>
      </c>
      <c r="H65" s="165">
        <v>0</v>
      </c>
      <c r="I65" s="165">
        <v>1</v>
      </c>
      <c r="J65" s="165">
        <f t="shared" si="2"/>
        <v>1</v>
      </c>
      <c r="K65" s="165">
        <v>129</v>
      </c>
      <c r="L65" s="165">
        <v>0</v>
      </c>
      <c r="M65" s="20">
        <v>0</v>
      </c>
      <c r="N65" s="20">
        <v>0</v>
      </c>
      <c r="O65" s="20">
        <f t="shared" si="3"/>
        <v>129</v>
      </c>
      <c r="P65" s="20">
        <f t="shared" si="0"/>
        <v>128</v>
      </c>
      <c r="Q65" t="s">
        <v>739</v>
      </c>
      <c r="R65" s="20">
        <v>0</v>
      </c>
      <c r="S65" s="20">
        <v>0</v>
      </c>
      <c r="T65" s="20">
        <v>0</v>
      </c>
      <c r="U65" s="165">
        <f t="shared" si="1"/>
        <v>128</v>
      </c>
      <c r="V65" t="s">
        <v>1119</v>
      </c>
      <c r="W65" s="165">
        <v>0</v>
      </c>
      <c r="X65" s="165">
        <v>0</v>
      </c>
      <c r="Y65" t="s">
        <v>745</v>
      </c>
      <c r="AA65" s="206">
        <f t="shared" si="7"/>
        <v>0</v>
      </c>
      <c r="AB65" s="204">
        <f t="shared" si="8"/>
        <v>-1</v>
      </c>
      <c r="AC65" s="208">
        <v>654.97</v>
      </c>
      <c r="AD65" s="165">
        <f t="shared" si="6"/>
        <v>83836.160000000003</v>
      </c>
    </row>
    <row r="66" spans="1:30">
      <c r="A66" t="s">
        <v>28</v>
      </c>
      <c r="B66" t="s">
        <v>1982</v>
      </c>
      <c r="C66" t="s">
        <v>2290</v>
      </c>
      <c r="E66" t="s">
        <v>462</v>
      </c>
      <c r="F66" s="165">
        <v>0</v>
      </c>
      <c r="G66" s="165">
        <v>0</v>
      </c>
      <c r="H66" s="165">
        <v>0</v>
      </c>
      <c r="I66" s="165">
        <v>1</v>
      </c>
      <c r="J66" s="165">
        <f t="shared" si="2"/>
        <v>1</v>
      </c>
      <c r="K66" s="165">
        <v>297</v>
      </c>
      <c r="L66" s="165">
        <v>0</v>
      </c>
      <c r="M66" s="20">
        <v>0</v>
      </c>
      <c r="N66" s="20">
        <v>0</v>
      </c>
      <c r="O66" s="20">
        <f t="shared" si="3"/>
        <v>297</v>
      </c>
      <c r="P66" s="20">
        <f t="shared" si="0"/>
        <v>296</v>
      </c>
      <c r="Q66" t="s">
        <v>739</v>
      </c>
      <c r="R66" s="20">
        <v>0</v>
      </c>
      <c r="S66" s="20">
        <v>0</v>
      </c>
      <c r="T66" s="20">
        <v>5</v>
      </c>
      <c r="U66" s="165">
        <f t="shared" si="1"/>
        <v>301</v>
      </c>
      <c r="V66" t="s">
        <v>1119</v>
      </c>
      <c r="W66" s="165">
        <v>0</v>
      </c>
      <c r="X66" s="165">
        <v>0</v>
      </c>
      <c r="Y66" t="s">
        <v>745</v>
      </c>
      <c r="AA66" s="206">
        <f t="shared" si="7"/>
        <v>5</v>
      </c>
      <c r="AB66" s="204">
        <f t="shared" si="8"/>
        <v>-0.98310810810810811</v>
      </c>
      <c r="AC66" s="208">
        <v>223.51</v>
      </c>
      <c r="AD66" s="165">
        <f t="shared" si="6"/>
        <v>67276.509999999995</v>
      </c>
    </row>
    <row r="67" spans="1:30">
      <c r="A67" t="s">
        <v>28</v>
      </c>
      <c r="B67" t="s">
        <v>1982</v>
      </c>
      <c r="C67" t="s">
        <v>2291</v>
      </c>
      <c r="E67" t="s">
        <v>464</v>
      </c>
      <c r="F67" s="165">
        <v>0</v>
      </c>
      <c r="G67" s="165">
        <v>0</v>
      </c>
      <c r="H67" s="165">
        <v>0</v>
      </c>
      <c r="I67" s="165">
        <v>1</v>
      </c>
      <c r="J67" s="165">
        <f t="shared" si="2"/>
        <v>1</v>
      </c>
      <c r="K67" s="165">
        <v>220</v>
      </c>
      <c r="L67" s="165">
        <v>0</v>
      </c>
      <c r="M67" s="20">
        <v>0</v>
      </c>
      <c r="N67" s="20">
        <v>0</v>
      </c>
      <c r="O67" s="20">
        <f t="shared" si="3"/>
        <v>220</v>
      </c>
      <c r="P67" s="20">
        <f t="shared" si="0"/>
        <v>219</v>
      </c>
      <c r="Q67" t="s">
        <v>739</v>
      </c>
      <c r="R67" s="20">
        <v>0</v>
      </c>
      <c r="S67" s="20">
        <v>0</v>
      </c>
      <c r="T67" s="20">
        <v>0</v>
      </c>
      <c r="U67" s="165">
        <f t="shared" si="1"/>
        <v>219</v>
      </c>
      <c r="V67" t="s">
        <v>1119</v>
      </c>
      <c r="W67" s="165">
        <v>0</v>
      </c>
      <c r="X67" s="165">
        <v>0</v>
      </c>
      <c r="Y67" t="s">
        <v>745</v>
      </c>
      <c r="AA67" s="206">
        <f t="shared" si="7"/>
        <v>0</v>
      </c>
      <c r="AB67" s="204">
        <f t="shared" si="8"/>
        <v>-1</v>
      </c>
      <c r="AC67" s="208">
        <v>3254.77</v>
      </c>
      <c r="AD67" s="165">
        <f t="shared" si="6"/>
        <v>712794.63</v>
      </c>
    </row>
    <row r="68" spans="1:30">
      <c r="A68" t="s">
        <v>28</v>
      </c>
      <c r="B68" t="s">
        <v>1982</v>
      </c>
      <c r="C68" t="s">
        <v>2292</v>
      </c>
      <c r="E68" t="s">
        <v>465</v>
      </c>
      <c r="F68" s="165">
        <v>0</v>
      </c>
      <c r="G68" s="165">
        <v>0</v>
      </c>
      <c r="H68" s="165">
        <v>0</v>
      </c>
      <c r="I68" s="165">
        <v>1</v>
      </c>
      <c r="J68" s="165">
        <f t="shared" si="2"/>
        <v>1</v>
      </c>
      <c r="K68" s="165">
        <v>89</v>
      </c>
      <c r="L68" s="165">
        <v>0</v>
      </c>
      <c r="M68" s="20">
        <v>0</v>
      </c>
      <c r="N68" s="20">
        <v>0</v>
      </c>
      <c r="O68" s="20">
        <f t="shared" si="3"/>
        <v>89</v>
      </c>
      <c r="P68" s="20">
        <f t="shared" si="0"/>
        <v>88</v>
      </c>
      <c r="Q68" t="s">
        <v>739</v>
      </c>
      <c r="R68" s="20">
        <v>0</v>
      </c>
      <c r="S68" s="20">
        <v>0</v>
      </c>
      <c r="T68" s="20">
        <v>0</v>
      </c>
      <c r="U68" s="165">
        <f t="shared" si="1"/>
        <v>88</v>
      </c>
      <c r="V68" t="s">
        <v>1119</v>
      </c>
      <c r="W68" s="165">
        <v>0</v>
      </c>
      <c r="X68" s="165">
        <v>0</v>
      </c>
      <c r="Y68" t="s">
        <v>745</v>
      </c>
      <c r="AA68" s="206">
        <f t="shared" si="7"/>
        <v>0</v>
      </c>
      <c r="AB68" s="204">
        <f t="shared" si="8"/>
        <v>-1</v>
      </c>
      <c r="AC68" s="208">
        <v>3349.5</v>
      </c>
      <c r="AD68" s="165">
        <f t="shared" si="6"/>
        <v>294756</v>
      </c>
    </row>
    <row r="69" spans="1:30">
      <c r="A69" t="s">
        <v>28</v>
      </c>
      <c r="B69" t="s">
        <v>1982</v>
      </c>
      <c r="C69" t="s">
        <v>2293</v>
      </c>
      <c r="E69" t="s">
        <v>466</v>
      </c>
      <c r="F69" s="165">
        <v>0</v>
      </c>
      <c r="G69" s="165">
        <v>0</v>
      </c>
      <c r="H69" s="165">
        <v>0</v>
      </c>
      <c r="I69" s="165">
        <v>2</v>
      </c>
      <c r="J69" s="165">
        <f t="shared" si="2"/>
        <v>2</v>
      </c>
      <c r="K69" s="165">
        <v>188</v>
      </c>
      <c r="L69" s="165">
        <v>0</v>
      </c>
      <c r="M69" s="20">
        <v>188</v>
      </c>
      <c r="N69" s="20">
        <v>0</v>
      </c>
      <c r="O69" s="20">
        <f t="shared" si="3"/>
        <v>376</v>
      </c>
      <c r="P69" s="20">
        <f t="shared" si="0"/>
        <v>374</v>
      </c>
      <c r="Q69" t="s">
        <v>739</v>
      </c>
      <c r="R69" s="20">
        <v>0</v>
      </c>
      <c r="S69" s="20">
        <v>0</v>
      </c>
      <c r="T69" s="20">
        <v>0</v>
      </c>
      <c r="U69" s="165">
        <f t="shared" si="1"/>
        <v>374</v>
      </c>
      <c r="V69" t="s">
        <v>1119</v>
      </c>
      <c r="W69" s="165">
        <v>0</v>
      </c>
      <c r="X69" s="165">
        <v>0</v>
      </c>
      <c r="Y69" t="s">
        <v>745</v>
      </c>
      <c r="AA69" s="206">
        <f t="shared" si="7"/>
        <v>0</v>
      </c>
      <c r="AB69" s="204">
        <f t="shared" si="8"/>
        <v>-1</v>
      </c>
      <c r="AC69" s="208">
        <v>2462.12</v>
      </c>
      <c r="AD69" s="165">
        <f t="shared" si="6"/>
        <v>920832.88</v>
      </c>
    </row>
    <row r="70" spans="1:30">
      <c r="A70" t="s">
        <v>28</v>
      </c>
      <c r="B70" t="s">
        <v>1982</v>
      </c>
      <c r="C70" t="s">
        <v>1922</v>
      </c>
      <c r="E70" t="s">
        <v>467</v>
      </c>
      <c r="F70" s="165">
        <v>2060</v>
      </c>
      <c r="G70" s="165">
        <v>488</v>
      </c>
      <c r="H70" s="165">
        <v>200</v>
      </c>
      <c r="I70" s="165">
        <v>2852</v>
      </c>
      <c r="J70" s="165">
        <f t="shared" si="2"/>
        <v>5600</v>
      </c>
      <c r="K70" s="165">
        <v>3000</v>
      </c>
      <c r="L70" s="165">
        <v>0</v>
      </c>
      <c r="M70" s="20">
        <v>0</v>
      </c>
      <c r="N70" s="20">
        <v>0</v>
      </c>
      <c r="O70" s="20">
        <f t="shared" si="3"/>
        <v>3000</v>
      </c>
      <c r="P70" s="20">
        <f t="shared" si="0"/>
        <v>-2600</v>
      </c>
      <c r="Q70" t="s">
        <v>740</v>
      </c>
      <c r="R70" s="20">
        <v>0</v>
      </c>
      <c r="S70" s="20">
        <v>2600</v>
      </c>
      <c r="T70" s="20">
        <v>1430</v>
      </c>
      <c r="U70" s="165">
        <f t="shared" si="1"/>
        <v>1430</v>
      </c>
      <c r="V70" t="s">
        <v>750</v>
      </c>
      <c r="W70" s="165">
        <v>2600</v>
      </c>
      <c r="X70" s="165">
        <v>2112</v>
      </c>
      <c r="Y70" t="s">
        <v>747</v>
      </c>
      <c r="AA70" s="206">
        <f t="shared" si="7"/>
        <v>4030</v>
      </c>
      <c r="AB70" s="204">
        <f t="shared" si="8"/>
        <v>0.55000000000000004</v>
      </c>
      <c r="AC70" s="208">
        <v>868.48</v>
      </c>
      <c r="AD70" s="165">
        <f t="shared" si="6"/>
        <v>1241926.4000000001</v>
      </c>
    </row>
    <row r="71" spans="1:30">
      <c r="A71" t="s">
        <v>28</v>
      </c>
      <c r="B71" t="s">
        <v>1982</v>
      </c>
      <c r="C71" t="s">
        <v>1923</v>
      </c>
      <c r="E71" t="s">
        <v>468</v>
      </c>
      <c r="F71" s="165">
        <v>66</v>
      </c>
      <c r="G71" s="165">
        <v>696</v>
      </c>
      <c r="H71" s="165">
        <v>0</v>
      </c>
      <c r="I71" s="165">
        <v>832</v>
      </c>
      <c r="J71" s="165">
        <f t="shared" si="2"/>
        <v>1594</v>
      </c>
      <c r="K71" s="165">
        <v>200</v>
      </c>
      <c r="L71" s="165">
        <v>0</v>
      </c>
      <c r="M71" s="20">
        <v>0</v>
      </c>
      <c r="N71" s="20">
        <v>0</v>
      </c>
      <c r="O71" s="20">
        <f t="shared" si="3"/>
        <v>200</v>
      </c>
      <c r="P71" s="20">
        <f t="shared" si="0"/>
        <v>-1394</v>
      </c>
      <c r="Q71" t="s">
        <v>740</v>
      </c>
      <c r="R71" s="20">
        <v>0</v>
      </c>
      <c r="S71" s="20">
        <v>1394</v>
      </c>
      <c r="T71" s="20">
        <v>732</v>
      </c>
      <c r="U71" s="165">
        <f t="shared" si="1"/>
        <v>732</v>
      </c>
      <c r="V71" t="s">
        <v>750</v>
      </c>
      <c r="W71" s="165">
        <v>1394</v>
      </c>
      <c r="X71" s="165">
        <v>689</v>
      </c>
      <c r="Y71" t="s">
        <v>747</v>
      </c>
      <c r="AA71" s="206">
        <f t="shared" si="7"/>
        <v>2126</v>
      </c>
      <c r="AB71" s="204">
        <f t="shared" si="8"/>
        <v>0.52510760401721668</v>
      </c>
      <c r="AC71" s="208">
        <v>7808.04</v>
      </c>
      <c r="AD71" s="165">
        <f t="shared" si="6"/>
        <v>5715485.2800000003</v>
      </c>
    </row>
    <row r="72" spans="1:30">
      <c r="A72" t="s">
        <v>28</v>
      </c>
      <c r="B72" t="s">
        <v>1982</v>
      </c>
      <c r="C72" t="s">
        <v>2294</v>
      </c>
      <c r="E72" t="s">
        <v>469</v>
      </c>
      <c r="F72" s="165">
        <v>0</v>
      </c>
      <c r="G72" s="165">
        <v>32</v>
      </c>
      <c r="H72" s="165">
        <v>0</v>
      </c>
      <c r="I72" s="165">
        <v>80</v>
      </c>
      <c r="J72" s="165">
        <f t="shared" si="2"/>
        <v>112</v>
      </c>
      <c r="K72" s="165">
        <v>350</v>
      </c>
      <c r="L72" s="165">
        <v>0</v>
      </c>
      <c r="M72" s="20">
        <v>0</v>
      </c>
      <c r="N72" s="20">
        <v>0</v>
      </c>
      <c r="O72" s="20">
        <f t="shared" si="3"/>
        <v>350</v>
      </c>
      <c r="P72" s="20">
        <f t="shared" si="0"/>
        <v>238</v>
      </c>
      <c r="Q72" t="s">
        <v>739</v>
      </c>
      <c r="R72" s="20">
        <v>0</v>
      </c>
      <c r="S72" s="20">
        <v>0</v>
      </c>
      <c r="T72" s="20">
        <v>0</v>
      </c>
      <c r="U72" s="165">
        <f t="shared" si="1"/>
        <v>238</v>
      </c>
      <c r="V72" t="s">
        <v>1119</v>
      </c>
      <c r="W72" s="165">
        <v>0</v>
      </c>
      <c r="X72" s="165">
        <v>0</v>
      </c>
      <c r="Y72" t="s">
        <v>745</v>
      </c>
      <c r="AA72" s="206">
        <f t="shared" si="7"/>
        <v>0</v>
      </c>
      <c r="AB72" s="204">
        <f t="shared" si="8"/>
        <v>-1</v>
      </c>
      <c r="AC72" s="208">
        <v>5874.33</v>
      </c>
      <c r="AD72" s="165">
        <f t="shared" si="6"/>
        <v>1398090.54</v>
      </c>
    </row>
    <row r="73" spans="1:30">
      <c r="A73" t="s">
        <v>28</v>
      </c>
      <c r="B73" t="s">
        <v>1982</v>
      </c>
      <c r="C73" t="s">
        <v>1924</v>
      </c>
      <c r="E73" t="s">
        <v>458</v>
      </c>
      <c r="F73" s="165">
        <v>600</v>
      </c>
      <c r="G73" s="165">
        <v>0</v>
      </c>
      <c r="H73" s="165">
        <v>100</v>
      </c>
      <c r="I73" s="165">
        <v>2161</v>
      </c>
      <c r="J73" s="165">
        <f t="shared" si="2"/>
        <v>2861</v>
      </c>
      <c r="K73" s="165">
        <v>810</v>
      </c>
      <c r="L73" s="165">
        <v>0</v>
      </c>
      <c r="M73" s="20">
        <v>0</v>
      </c>
      <c r="N73" s="20">
        <v>0</v>
      </c>
      <c r="O73" s="20">
        <f t="shared" si="3"/>
        <v>810</v>
      </c>
      <c r="P73" s="20">
        <f t="shared" si="0"/>
        <v>-2051</v>
      </c>
      <c r="Q73" t="s">
        <v>740</v>
      </c>
      <c r="R73" s="20">
        <v>0</v>
      </c>
      <c r="S73" s="20">
        <v>2051</v>
      </c>
      <c r="T73" s="20">
        <v>1451</v>
      </c>
      <c r="U73" s="165">
        <f t="shared" si="1"/>
        <v>1451</v>
      </c>
      <c r="V73" t="s">
        <v>750</v>
      </c>
      <c r="W73" s="165">
        <v>2051</v>
      </c>
      <c r="X73" s="165">
        <v>600</v>
      </c>
      <c r="Y73" t="s">
        <v>747</v>
      </c>
      <c r="AA73" s="206">
        <f t="shared" si="7"/>
        <v>3502</v>
      </c>
      <c r="AB73" s="204">
        <f t="shared" si="8"/>
        <v>0.70745977571916141</v>
      </c>
      <c r="AC73" s="208">
        <v>692.41</v>
      </c>
      <c r="AD73" s="165">
        <f t="shared" si="6"/>
        <v>1004686.9099999999</v>
      </c>
    </row>
    <row r="74" spans="1:30">
      <c r="A74" t="s">
        <v>28</v>
      </c>
      <c r="B74" t="s">
        <v>1982</v>
      </c>
      <c r="C74" t="s">
        <v>1925</v>
      </c>
      <c r="E74" t="s">
        <v>470</v>
      </c>
      <c r="F74" s="165">
        <v>0</v>
      </c>
      <c r="G74" s="165">
        <v>32</v>
      </c>
      <c r="H74" s="165">
        <v>0</v>
      </c>
      <c r="I74" s="165">
        <v>80</v>
      </c>
      <c r="J74" s="165">
        <f t="shared" si="2"/>
        <v>112</v>
      </c>
      <c r="K74" s="165">
        <v>90</v>
      </c>
      <c r="L74" s="165">
        <v>0</v>
      </c>
      <c r="M74" s="20">
        <v>0</v>
      </c>
      <c r="N74" s="20">
        <v>0</v>
      </c>
      <c r="O74" s="20">
        <f t="shared" si="3"/>
        <v>90</v>
      </c>
      <c r="P74" s="20">
        <f t="shared" si="0"/>
        <v>-22</v>
      </c>
      <c r="Q74" t="s">
        <v>740</v>
      </c>
      <c r="R74" s="20">
        <v>0</v>
      </c>
      <c r="S74" s="20">
        <v>22</v>
      </c>
      <c r="T74" s="20">
        <v>0</v>
      </c>
      <c r="U74" s="165">
        <f t="shared" ref="U74:U289" si="10">P74+R74+S74+T74</f>
        <v>0</v>
      </c>
      <c r="V74" t="s">
        <v>741</v>
      </c>
      <c r="W74" s="165">
        <v>22</v>
      </c>
      <c r="X74" s="165">
        <v>0</v>
      </c>
      <c r="Y74" t="s">
        <v>747</v>
      </c>
      <c r="AA74" s="206">
        <f t="shared" si="7"/>
        <v>22</v>
      </c>
      <c r="AB74" s="204">
        <f t="shared" si="8"/>
        <v>0</v>
      </c>
      <c r="AC74" s="208">
        <v>2705.89</v>
      </c>
      <c r="AD74" s="165">
        <f>AC74*S74</f>
        <v>59529.579999999994</v>
      </c>
    </row>
    <row r="75" spans="1:30">
      <c r="A75" t="s">
        <v>28</v>
      </c>
      <c r="B75" t="s">
        <v>1982</v>
      </c>
      <c r="C75" t="s">
        <v>2295</v>
      </c>
      <c r="E75" t="s">
        <v>471</v>
      </c>
      <c r="F75" s="165">
        <v>0</v>
      </c>
      <c r="G75" s="165">
        <v>8</v>
      </c>
      <c r="H75" s="165">
        <v>0</v>
      </c>
      <c r="I75" s="165">
        <v>20</v>
      </c>
      <c r="J75" s="165">
        <f t="shared" ref="J75:J275" si="11">SUM(F75:I75)</f>
        <v>28</v>
      </c>
      <c r="K75" s="165">
        <v>700</v>
      </c>
      <c r="L75" s="165">
        <v>0</v>
      </c>
      <c r="M75" s="20">
        <v>0</v>
      </c>
      <c r="N75" s="20">
        <v>0</v>
      </c>
      <c r="O75" s="20">
        <f t="shared" ref="O75:O236" si="12">SUM(K75:N75)</f>
        <v>700</v>
      </c>
      <c r="P75" s="20">
        <f t="shared" ref="P75:P236" si="13">O75-J75</f>
        <v>672</v>
      </c>
      <c r="Q75" t="s">
        <v>739</v>
      </c>
      <c r="R75" s="20">
        <v>0</v>
      </c>
      <c r="S75" s="20">
        <v>0</v>
      </c>
      <c r="T75" s="20">
        <v>0</v>
      </c>
      <c r="U75" s="165">
        <f t="shared" si="10"/>
        <v>672</v>
      </c>
      <c r="V75" t="s">
        <v>1119</v>
      </c>
      <c r="W75" s="165">
        <v>0</v>
      </c>
      <c r="X75" s="165">
        <v>0</v>
      </c>
      <c r="Y75" t="s">
        <v>745</v>
      </c>
      <c r="AA75" s="206">
        <f t="shared" si="7"/>
        <v>0</v>
      </c>
      <c r="AB75" s="204">
        <f t="shared" si="8"/>
        <v>-1</v>
      </c>
      <c r="AC75" s="208">
        <v>2791.46</v>
      </c>
      <c r="AD75" s="165">
        <f t="shared" ref="AD75:AD136" si="14">AC75*U75</f>
        <v>1875861.12</v>
      </c>
    </row>
    <row r="76" spans="1:30">
      <c r="A76" t="s">
        <v>28</v>
      </c>
      <c r="B76" t="s">
        <v>1982</v>
      </c>
      <c r="C76" t="s">
        <v>2296</v>
      </c>
      <c r="E76" t="s">
        <v>472</v>
      </c>
      <c r="F76" s="165">
        <v>1</v>
      </c>
      <c r="G76" s="165">
        <v>16</v>
      </c>
      <c r="H76" s="165">
        <v>0</v>
      </c>
      <c r="I76" s="165">
        <v>40</v>
      </c>
      <c r="J76" s="165">
        <f t="shared" si="11"/>
        <v>57</v>
      </c>
      <c r="K76" s="165">
        <v>270</v>
      </c>
      <c r="L76" s="165">
        <v>0</v>
      </c>
      <c r="M76" s="20">
        <v>0</v>
      </c>
      <c r="N76" s="20">
        <v>0</v>
      </c>
      <c r="O76" s="20">
        <f t="shared" si="12"/>
        <v>270</v>
      </c>
      <c r="P76" s="20">
        <f t="shared" si="13"/>
        <v>213</v>
      </c>
      <c r="Q76" t="s">
        <v>739</v>
      </c>
      <c r="R76" s="20">
        <v>0</v>
      </c>
      <c r="S76" s="20">
        <v>0</v>
      </c>
      <c r="T76" s="20">
        <v>40</v>
      </c>
      <c r="U76" s="165">
        <f t="shared" si="10"/>
        <v>253</v>
      </c>
      <c r="V76" t="s">
        <v>1119</v>
      </c>
      <c r="W76" s="165">
        <v>0</v>
      </c>
      <c r="X76" s="165">
        <v>0</v>
      </c>
      <c r="Y76" t="s">
        <v>745</v>
      </c>
      <c r="AA76" s="206">
        <f t="shared" ref="AA76:AA139" si="15">R76+S76+T76</f>
        <v>40</v>
      </c>
      <c r="AB76" s="204">
        <f t="shared" ref="AB76:AB139" si="16">(AA76-ABS(P76))/ABS(P76)</f>
        <v>-0.81220657276995301</v>
      </c>
      <c r="AC76" s="208">
        <v>3061.72</v>
      </c>
      <c r="AD76" s="165">
        <f t="shared" si="14"/>
        <v>774615.15999999992</v>
      </c>
    </row>
    <row r="77" spans="1:30">
      <c r="A77" t="s">
        <v>28</v>
      </c>
      <c r="B77" t="s">
        <v>1982</v>
      </c>
      <c r="C77" t="s">
        <v>1926</v>
      </c>
      <c r="E77" t="s">
        <v>474</v>
      </c>
      <c r="F77" s="165">
        <v>2968</v>
      </c>
      <c r="G77" s="165">
        <v>0</v>
      </c>
      <c r="H77" s="165">
        <v>100</v>
      </c>
      <c r="I77" s="165">
        <v>376</v>
      </c>
      <c r="J77" s="165">
        <f t="shared" si="11"/>
        <v>3444</v>
      </c>
      <c r="K77" s="165">
        <v>458</v>
      </c>
      <c r="L77" s="165">
        <v>0</v>
      </c>
      <c r="M77" s="20">
        <v>0</v>
      </c>
      <c r="N77" s="20">
        <v>0</v>
      </c>
      <c r="O77" s="20">
        <f t="shared" si="12"/>
        <v>458</v>
      </c>
      <c r="P77" s="20">
        <f t="shared" si="13"/>
        <v>-2986</v>
      </c>
      <c r="Q77" t="s">
        <v>740</v>
      </c>
      <c r="R77" s="20">
        <v>0</v>
      </c>
      <c r="S77" s="20">
        <v>2986</v>
      </c>
      <c r="T77" s="20">
        <v>145</v>
      </c>
      <c r="U77" s="165">
        <f t="shared" si="10"/>
        <v>145</v>
      </c>
      <c r="V77" t="s">
        <v>750</v>
      </c>
      <c r="W77" s="165">
        <v>2986</v>
      </c>
      <c r="X77" s="165">
        <v>2647</v>
      </c>
      <c r="Y77" t="s">
        <v>747</v>
      </c>
      <c r="AA77" s="206">
        <f t="shared" si="15"/>
        <v>3131</v>
      </c>
      <c r="AB77" s="204">
        <f t="shared" si="16"/>
        <v>4.855994641661085E-2</v>
      </c>
      <c r="AC77" s="208">
        <v>7795.51</v>
      </c>
      <c r="AD77" s="165">
        <f t="shared" si="14"/>
        <v>1130348.95</v>
      </c>
    </row>
    <row r="78" spans="1:30">
      <c r="A78" t="s">
        <v>28</v>
      </c>
      <c r="B78" t="s">
        <v>1982</v>
      </c>
      <c r="C78" t="s">
        <v>2297</v>
      </c>
      <c r="E78" t="s">
        <v>482</v>
      </c>
      <c r="F78" s="165">
        <v>0</v>
      </c>
      <c r="G78" s="165">
        <v>0</v>
      </c>
      <c r="H78" s="165">
        <v>0</v>
      </c>
      <c r="I78" s="165">
        <v>0</v>
      </c>
      <c r="J78" s="165">
        <f t="shared" si="11"/>
        <v>0</v>
      </c>
      <c r="K78" s="165">
        <v>90</v>
      </c>
      <c r="L78" s="165">
        <v>0</v>
      </c>
      <c r="M78" s="20">
        <v>84</v>
      </c>
      <c r="N78" s="20">
        <v>0</v>
      </c>
      <c r="O78" s="20">
        <f t="shared" si="12"/>
        <v>174</v>
      </c>
      <c r="P78" s="20">
        <f t="shared" si="13"/>
        <v>174</v>
      </c>
      <c r="Q78" t="s">
        <v>739</v>
      </c>
      <c r="R78" s="20">
        <v>0</v>
      </c>
      <c r="S78" s="20">
        <v>0</v>
      </c>
      <c r="T78" s="20">
        <v>0</v>
      </c>
      <c r="U78" s="165">
        <f t="shared" si="10"/>
        <v>174</v>
      </c>
      <c r="V78" t="s">
        <v>1120</v>
      </c>
      <c r="W78" s="165">
        <v>0</v>
      </c>
      <c r="X78" s="165">
        <v>0</v>
      </c>
      <c r="Y78" t="s">
        <v>745</v>
      </c>
      <c r="AA78" s="206">
        <f t="shared" si="15"/>
        <v>0</v>
      </c>
      <c r="AB78" s="204">
        <f t="shared" si="16"/>
        <v>-1</v>
      </c>
      <c r="AC78" s="208">
        <v>5439</v>
      </c>
      <c r="AD78" s="165">
        <f t="shared" si="14"/>
        <v>946386</v>
      </c>
    </row>
    <row r="79" spans="1:30">
      <c r="A79" t="s">
        <v>28</v>
      </c>
      <c r="B79" t="s">
        <v>1982</v>
      </c>
      <c r="C79" t="s">
        <v>2298</v>
      </c>
      <c r="E79" t="s">
        <v>484</v>
      </c>
      <c r="F79" s="165">
        <v>0</v>
      </c>
      <c r="G79" s="165">
        <v>0</v>
      </c>
      <c r="H79" s="165">
        <v>0</v>
      </c>
      <c r="I79" s="165">
        <v>0</v>
      </c>
      <c r="J79" s="165">
        <f t="shared" si="11"/>
        <v>0</v>
      </c>
      <c r="K79" s="165">
        <v>0</v>
      </c>
      <c r="L79" s="165">
        <v>0</v>
      </c>
      <c r="M79" s="20">
        <v>0</v>
      </c>
      <c r="N79" s="20">
        <v>0</v>
      </c>
      <c r="O79" s="20">
        <f t="shared" si="12"/>
        <v>0</v>
      </c>
      <c r="P79" s="20">
        <f t="shared" si="13"/>
        <v>0</v>
      </c>
      <c r="Q79" t="s">
        <v>738</v>
      </c>
      <c r="R79" s="20">
        <v>0</v>
      </c>
      <c r="S79" s="20">
        <v>0</v>
      </c>
      <c r="T79" s="20">
        <v>0</v>
      </c>
      <c r="U79" s="165">
        <f t="shared" si="10"/>
        <v>0</v>
      </c>
      <c r="V79" t="s">
        <v>1120</v>
      </c>
      <c r="W79" s="165">
        <v>0</v>
      </c>
      <c r="X79" s="165">
        <v>0</v>
      </c>
      <c r="Y79" t="s">
        <v>745</v>
      </c>
      <c r="AA79" s="206">
        <f t="shared" si="15"/>
        <v>0</v>
      </c>
      <c r="AB79" s="204" t="e">
        <f t="shared" si="16"/>
        <v>#DIV/0!</v>
      </c>
      <c r="AC79" s="208">
        <v>504.48</v>
      </c>
      <c r="AD79" s="165">
        <f t="shared" si="14"/>
        <v>0</v>
      </c>
    </row>
    <row r="80" spans="1:30">
      <c r="A80" t="s">
        <v>28</v>
      </c>
      <c r="B80" t="s">
        <v>1982</v>
      </c>
      <c r="C80" t="s">
        <v>2299</v>
      </c>
      <c r="E80" t="s">
        <v>485</v>
      </c>
      <c r="F80" s="165">
        <v>0</v>
      </c>
      <c r="G80" s="165">
        <v>0</v>
      </c>
      <c r="H80" s="165">
        <v>0</v>
      </c>
      <c r="I80" s="165">
        <v>0</v>
      </c>
      <c r="J80" s="165">
        <f t="shared" si="11"/>
        <v>0</v>
      </c>
      <c r="K80" s="165">
        <v>0</v>
      </c>
      <c r="L80" s="165">
        <v>0</v>
      </c>
      <c r="M80" s="20">
        <v>0</v>
      </c>
      <c r="N80" s="20">
        <v>0</v>
      </c>
      <c r="O80" s="20">
        <f t="shared" si="12"/>
        <v>0</v>
      </c>
      <c r="P80" s="20">
        <f t="shared" si="13"/>
        <v>0</v>
      </c>
      <c r="Q80" t="s">
        <v>738</v>
      </c>
      <c r="R80" s="20">
        <v>0</v>
      </c>
      <c r="S80" s="20">
        <v>0</v>
      </c>
      <c r="T80" s="20">
        <v>0</v>
      </c>
      <c r="U80" s="165">
        <f t="shared" si="10"/>
        <v>0</v>
      </c>
      <c r="V80" t="s">
        <v>1120</v>
      </c>
      <c r="W80" s="165">
        <v>0</v>
      </c>
      <c r="X80" s="165">
        <v>0</v>
      </c>
      <c r="Y80" t="s">
        <v>745</v>
      </c>
      <c r="AA80" s="206">
        <f t="shared" si="15"/>
        <v>0</v>
      </c>
      <c r="AB80" s="204" t="e">
        <f t="shared" si="16"/>
        <v>#DIV/0!</v>
      </c>
      <c r="AC80" s="208">
        <v>563.04999999999995</v>
      </c>
      <c r="AD80" s="165">
        <f t="shared" si="14"/>
        <v>0</v>
      </c>
    </row>
    <row r="81" spans="1:30">
      <c r="A81" t="s">
        <v>28</v>
      </c>
      <c r="B81" t="s">
        <v>1982</v>
      </c>
      <c r="C81" t="s">
        <v>2300</v>
      </c>
      <c r="E81" t="s">
        <v>486</v>
      </c>
      <c r="F81" s="165">
        <v>0</v>
      </c>
      <c r="G81" s="165">
        <v>0</v>
      </c>
      <c r="H81" s="165">
        <v>0</v>
      </c>
      <c r="I81" s="165">
        <v>0</v>
      </c>
      <c r="J81" s="165">
        <f t="shared" si="11"/>
        <v>0</v>
      </c>
      <c r="K81" s="165">
        <v>100</v>
      </c>
      <c r="L81" s="165">
        <v>0</v>
      </c>
      <c r="M81" s="20">
        <v>0</v>
      </c>
      <c r="N81" s="20">
        <v>0</v>
      </c>
      <c r="O81" s="20">
        <f t="shared" si="12"/>
        <v>100</v>
      </c>
      <c r="P81" s="20">
        <f t="shared" si="13"/>
        <v>100</v>
      </c>
      <c r="Q81" t="s">
        <v>739</v>
      </c>
      <c r="R81" s="20">
        <v>0</v>
      </c>
      <c r="S81" s="20">
        <v>0</v>
      </c>
      <c r="T81" s="20">
        <v>0</v>
      </c>
      <c r="U81" s="165">
        <f t="shared" si="10"/>
        <v>100</v>
      </c>
      <c r="V81" t="s">
        <v>1120</v>
      </c>
      <c r="W81" s="165">
        <v>0</v>
      </c>
      <c r="X81" s="165">
        <v>0</v>
      </c>
      <c r="Y81" t="s">
        <v>745</v>
      </c>
      <c r="AA81" s="206">
        <f t="shared" si="15"/>
        <v>0</v>
      </c>
      <c r="AB81" s="204">
        <f t="shared" si="16"/>
        <v>-1</v>
      </c>
      <c r="AC81" s="208">
        <v>98.93</v>
      </c>
      <c r="AD81" s="165">
        <f t="shared" si="14"/>
        <v>9893</v>
      </c>
    </row>
    <row r="82" spans="1:30">
      <c r="A82" t="s">
        <v>28</v>
      </c>
      <c r="B82" t="s">
        <v>1982</v>
      </c>
      <c r="C82" t="s">
        <v>2301</v>
      </c>
      <c r="E82" t="s">
        <v>2302</v>
      </c>
      <c r="F82" s="165">
        <v>0</v>
      </c>
      <c r="G82" s="165">
        <v>0</v>
      </c>
      <c r="H82" s="165">
        <v>0</v>
      </c>
      <c r="I82" s="165">
        <v>0</v>
      </c>
      <c r="J82" s="165">
        <f t="shared" si="11"/>
        <v>0</v>
      </c>
      <c r="K82" s="165">
        <v>0</v>
      </c>
      <c r="L82" s="165">
        <v>0</v>
      </c>
      <c r="M82" s="20">
        <v>0</v>
      </c>
      <c r="N82" s="20">
        <v>0</v>
      </c>
      <c r="O82" s="20">
        <f t="shared" si="12"/>
        <v>0</v>
      </c>
      <c r="P82" s="20">
        <f t="shared" si="13"/>
        <v>0</v>
      </c>
      <c r="Q82" t="s">
        <v>738</v>
      </c>
      <c r="R82" s="20">
        <v>0</v>
      </c>
      <c r="S82" s="20">
        <v>0</v>
      </c>
      <c r="T82" s="20">
        <v>0</v>
      </c>
      <c r="U82" s="165">
        <f t="shared" si="10"/>
        <v>0</v>
      </c>
      <c r="V82" t="s">
        <v>1120</v>
      </c>
      <c r="W82" s="165">
        <v>0</v>
      </c>
      <c r="X82" s="165">
        <v>0</v>
      </c>
      <c r="Y82" t="s">
        <v>745</v>
      </c>
      <c r="AA82" s="206">
        <f t="shared" si="15"/>
        <v>0</v>
      </c>
      <c r="AB82" s="204" t="e">
        <f t="shared" si="16"/>
        <v>#DIV/0!</v>
      </c>
      <c r="AC82" s="208">
        <v>189.64</v>
      </c>
      <c r="AD82" s="165">
        <f t="shared" si="14"/>
        <v>0</v>
      </c>
    </row>
    <row r="83" spans="1:30">
      <c r="A83" t="s">
        <v>28</v>
      </c>
      <c r="B83" t="s">
        <v>1982</v>
      </c>
      <c r="C83" t="s">
        <v>2255</v>
      </c>
      <c r="E83" t="s">
        <v>488</v>
      </c>
      <c r="F83" s="165">
        <v>360</v>
      </c>
      <c r="G83" s="165">
        <v>0</v>
      </c>
      <c r="H83" s="165">
        <v>100</v>
      </c>
      <c r="I83" s="165">
        <v>2068</v>
      </c>
      <c r="J83" s="165">
        <f t="shared" si="11"/>
        <v>2528</v>
      </c>
      <c r="K83" s="165">
        <v>0</v>
      </c>
      <c r="L83" s="165">
        <v>0</v>
      </c>
      <c r="M83" s="20">
        <v>1178</v>
      </c>
      <c r="N83" s="20">
        <v>1800</v>
      </c>
      <c r="O83" s="20">
        <f t="shared" si="12"/>
        <v>2978</v>
      </c>
      <c r="P83" s="20">
        <f t="shared" si="13"/>
        <v>450</v>
      </c>
      <c r="Q83" t="s">
        <v>739</v>
      </c>
      <c r="R83" s="20">
        <v>0</v>
      </c>
      <c r="S83" s="20">
        <v>0</v>
      </c>
      <c r="T83" s="20">
        <v>650</v>
      </c>
      <c r="U83" s="165">
        <f t="shared" si="10"/>
        <v>1100</v>
      </c>
      <c r="V83" t="s">
        <v>1119</v>
      </c>
      <c r="W83" s="165">
        <v>844</v>
      </c>
      <c r="X83" s="165">
        <v>844</v>
      </c>
      <c r="Y83" t="s">
        <v>746</v>
      </c>
      <c r="AA83" s="206">
        <f t="shared" si="15"/>
        <v>650</v>
      </c>
      <c r="AB83" s="204">
        <f t="shared" si="16"/>
        <v>0.44444444444444442</v>
      </c>
      <c r="AC83" s="208">
        <v>2973.9</v>
      </c>
      <c r="AD83" s="165">
        <f t="shared" si="14"/>
        <v>3271290</v>
      </c>
    </row>
    <row r="84" spans="1:30">
      <c r="A84" t="s">
        <v>28</v>
      </c>
      <c r="B84" t="s">
        <v>1982</v>
      </c>
      <c r="C84" t="s">
        <v>1927</v>
      </c>
      <c r="E84" t="s">
        <v>489</v>
      </c>
      <c r="F84" s="165">
        <v>360</v>
      </c>
      <c r="G84" s="165">
        <v>0</v>
      </c>
      <c r="H84" s="165">
        <v>200</v>
      </c>
      <c r="I84" s="165">
        <v>1948</v>
      </c>
      <c r="J84" s="165">
        <f t="shared" si="11"/>
        <v>2508</v>
      </c>
      <c r="K84" s="165">
        <v>0</v>
      </c>
      <c r="L84" s="165">
        <v>0</v>
      </c>
      <c r="M84" s="20">
        <v>700</v>
      </c>
      <c r="N84" s="20">
        <v>1248</v>
      </c>
      <c r="O84" s="20">
        <f t="shared" si="12"/>
        <v>1948</v>
      </c>
      <c r="P84" s="20">
        <f t="shared" si="13"/>
        <v>-560</v>
      </c>
      <c r="Q84" t="s">
        <v>740</v>
      </c>
      <c r="R84" s="20">
        <v>0</v>
      </c>
      <c r="S84" s="20">
        <v>560</v>
      </c>
      <c r="T84" s="20">
        <v>0</v>
      </c>
      <c r="U84" s="165">
        <f t="shared" si="10"/>
        <v>0</v>
      </c>
      <c r="V84" t="s">
        <v>741</v>
      </c>
      <c r="W84" s="165">
        <v>560</v>
      </c>
      <c r="X84" s="165">
        <v>560</v>
      </c>
      <c r="Y84" t="s">
        <v>747</v>
      </c>
      <c r="AA84" s="206">
        <f t="shared" si="15"/>
        <v>560</v>
      </c>
      <c r="AB84" s="204">
        <f t="shared" si="16"/>
        <v>0</v>
      </c>
      <c r="AC84" s="208">
        <v>606.82000000000005</v>
      </c>
      <c r="AD84" s="165">
        <f t="shared" ref="AD84:AD86" si="17">AC84*S84</f>
        <v>339819.2</v>
      </c>
    </row>
    <row r="85" spans="1:30">
      <c r="A85" t="s">
        <v>28</v>
      </c>
      <c r="B85" t="s">
        <v>1982</v>
      </c>
      <c r="C85" t="s">
        <v>1928</v>
      </c>
      <c r="E85" t="s">
        <v>490</v>
      </c>
      <c r="F85" s="165">
        <v>390</v>
      </c>
      <c r="G85" s="165">
        <v>172</v>
      </c>
      <c r="H85" s="165">
        <v>50</v>
      </c>
      <c r="I85" s="165">
        <v>0</v>
      </c>
      <c r="J85" s="165">
        <f t="shared" si="11"/>
        <v>612</v>
      </c>
      <c r="K85" s="165">
        <v>0</v>
      </c>
      <c r="L85" s="165">
        <v>0</v>
      </c>
      <c r="M85" s="20">
        <v>0</v>
      </c>
      <c r="N85" s="20">
        <v>0</v>
      </c>
      <c r="O85" s="20">
        <f t="shared" si="12"/>
        <v>0</v>
      </c>
      <c r="P85" s="20">
        <f t="shared" si="13"/>
        <v>-612</v>
      </c>
      <c r="Q85" t="s">
        <v>740</v>
      </c>
      <c r="R85" s="20">
        <v>0</v>
      </c>
      <c r="S85" s="20">
        <v>612</v>
      </c>
      <c r="T85" s="20">
        <v>967</v>
      </c>
      <c r="U85" s="165">
        <v>0</v>
      </c>
      <c r="V85" t="s">
        <v>741</v>
      </c>
      <c r="W85" s="165">
        <v>1597</v>
      </c>
      <c r="X85" s="165">
        <v>1597</v>
      </c>
      <c r="Y85" t="s">
        <v>747</v>
      </c>
      <c r="AA85" s="206">
        <f t="shared" si="15"/>
        <v>1579</v>
      </c>
      <c r="AB85" s="204">
        <f t="shared" si="16"/>
        <v>1.5800653594771241</v>
      </c>
      <c r="AC85" s="208">
        <v>3098.59</v>
      </c>
      <c r="AD85" s="165">
        <f t="shared" si="17"/>
        <v>1896337.08</v>
      </c>
    </row>
    <row r="86" spans="1:30">
      <c r="A86" t="s">
        <v>28</v>
      </c>
      <c r="B86" t="s">
        <v>1982</v>
      </c>
      <c r="C86" t="s">
        <v>1929</v>
      </c>
      <c r="E86" t="s">
        <v>491</v>
      </c>
      <c r="F86" s="165">
        <v>0</v>
      </c>
      <c r="G86" s="165">
        <v>96</v>
      </c>
      <c r="H86" s="165">
        <v>30</v>
      </c>
      <c r="I86" s="165">
        <v>220</v>
      </c>
      <c r="J86" s="165">
        <f t="shared" si="11"/>
        <v>346</v>
      </c>
      <c r="K86" s="165">
        <v>0</v>
      </c>
      <c r="L86" s="165">
        <v>0</v>
      </c>
      <c r="M86" s="20">
        <v>0</v>
      </c>
      <c r="N86" s="20">
        <v>0</v>
      </c>
      <c r="O86" s="20">
        <f t="shared" si="12"/>
        <v>0</v>
      </c>
      <c r="P86" s="20">
        <f t="shared" si="13"/>
        <v>-346</v>
      </c>
      <c r="Q86" t="s">
        <v>740</v>
      </c>
      <c r="R86" s="20">
        <v>0</v>
      </c>
      <c r="S86" s="20">
        <v>346</v>
      </c>
      <c r="T86" s="20">
        <v>250</v>
      </c>
      <c r="U86" s="165">
        <v>0</v>
      </c>
      <c r="V86" t="s">
        <v>741</v>
      </c>
      <c r="W86" s="165">
        <v>346</v>
      </c>
      <c r="X86" s="165">
        <v>0</v>
      </c>
      <c r="Y86" t="s">
        <v>747</v>
      </c>
      <c r="AA86" s="206">
        <f t="shared" si="15"/>
        <v>596</v>
      </c>
      <c r="AB86" s="204">
        <f t="shared" si="16"/>
        <v>0.7225433526011561</v>
      </c>
      <c r="AC86" s="208">
        <v>2214</v>
      </c>
      <c r="AD86" s="165">
        <f t="shared" si="17"/>
        <v>766044</v>
      </c>
    </row>
    <row r="87" spans="1:30">
      <c r="A87" t="s">
        <v>28</v>
      </c>
      <c r="B87" t="s">
        <v>1982</v>
      </c>
      <c r="C87" t="s">
        <v>2303</v>
      </c>
      <c r="E87" t="s">
        <v>492</v>
      </c>
      <c r="F87" s="165">
        <v>0</v>
      </c>
      <c r="G87" s="165">
        <v>0</v>
      </c>
      <c r="H87" s="165">
        <v>0</v>
      </c>
      <c r="I87" s="165">
        <v>0</v>
      </c>
      <c r="J87" s="165">
        <f t="shared" si="11"/>
        <v>0</v>
      </c>
      <c r="K87" s="165">
        <v>0</v>
      </c>
      <c r="L87" s="165">
        <v>0</v>
      </c>
      <c r="M87" s="20">
        <v>0</v>
      </c>
      <c r="N87" s="20">
        <v>0</v>
      </c>
      <c r="O87" s="20">
        <f t="shared" ref="O87:O150" si="18">SUM(K87:N87)</f>
        <v>0</v>
      </c>
      <c r="P87" s="20">
        <f t="shared" ref="P87:P150" si="19">O87-J87</f>
        <v>0</v>
      </c>
      <c r="Q87" t="s">
        <v>738</v>
      </c>
      <c r="R87" s="20">
        <v>0</v>
      </c>
      <c r="S87" s="20">
        <v>0</v>
      </c>
      <c r="T87" s="20">
        <v>0</v>
      </c>
      <c r="U87" s="165">
        <v>0</v>
      </c>
      <c r="V87" t="s">
        <v>1120</v>
      </c>
      <c r="W87" s="165">
        <v>0</v>
      </c>
      <c r="X87" s="165">
        <v>0</v>
      </c>
      <c r="Y87" t="s">
        <v>745</v>
      </c>
      <c r="AA87" s="206">
        <f t="shared" si="15"/>
        <v>0</v>
      </c>
      <c r="AB87" s="204" t="e">
        <f t="shared" si="16"/>
        <v>#DIV/0!</v>
      </c>
      <c r="AC87" s="208">
        <v>9982.4</v>
      </c>
      <c r="AD87" s="165">
        <f t="shared" si="14"/>
        <v>0</v>
      </c>
    </row>
    <row r="88" spans="1:30">
      <c r="A88" t="s">
        <v>28</v>
      </c>
      <c r="B88" t="s">
        <v>1982</v>
      </c>
      <c r="C88" t="s">
        <v>2304</v>
      </c>
      <c r="E88" t="s">
        <v>493</v>
      </c>
      <c r="F88" s="165">
        <v>0</v>
      </c>
      <c r="G88" s="165">
        <v>0</v>
      </c>
      <c r="H88" s="165">
        <v>0</v>
      </c>
      <c r="I88" s="165">
        <v>0</v>
      </c>
      <c r="J88" s="165">
        <f t="shared" si="11"/>
        <v>0</v>
      </c>
      <c r="K88" s="165">
        <v>262</v>
      </c>
      <c r="L88" s="165">
        <v>0</v>
      </c>
      <c r="M88" s="20">
        <v>0</v>
      </c>
      <c r="N88" s="20">
        <v>0</v>
      </c>
      <c r="O88" s="20">
        <f t="shared" si="18"/>
        <v>262</v>
      </c>
      <c r="P88" s="20">
        <f t="shared" si="19"/>
        <v>262</v>
      </c>
      <c r="Q88" t="s">
        <v>739</v>
      </c>
      <c r="R88" s="20">
        <v>0</v>
      </c>
      <c r="S88" s="20">
        <v>0</v>
      </c>
      <c r="T88" s="20">
        <v>0</v>
      </c>
      <c r="U88" s="165">
        <v>0</v>
      </c>
      <c r="V88" t="s">
        <v>1120</v>
      </c>
      <c r="W88" s="165">
        <v>0</v>
      </c>
      <c r="X88" s="165">
        <v>0</v>
      </c>
      <c r="Y88" t="s">
        <v>745</v>
      </c>
      <c r="AA88" s="206">
        <f t="shared" si="15"/>
        <v>0</v>
      </c>
      <c r="AB88" s="204">
        <f t="shared" si="16"/>
        <v>-1</v>
      </c>
      <c r="AC88" s="208">
        <v>2212</v>
      </c>
      <c r="AD88" s="165">
        <f t="shared" si="14"/>
        <v>0</v>
      </c>
    </row>
    <row r="89" spans="1:30">
      <c r="A89" t="s">
        <v>28</v>
      </c>
      <c r="B89" t="s">
        <v>1982</v>
      </c>
      <c r="C89" t="s">
        <v>2305</v>
      </c>
      <c r="E89" t="s">
        <v>2306</v>
      </c>
      <c r="F89" s="165">
        <v>0</v>
      </c>
      <c r="G89" s="165">
        <v>0</v>
      </c>
      <c r="H89" s="165">
        <v>0</v>
      </c>
      <c r="I89" s="165">
        <v>0</v>
      </c>
      <c r="J89" s="165">
        <f t="shared" si="11"/>
        <v>0</v>
      </c>
      <c r="K89" s="165">
        <v>150</v>
      </c>
      <c r="L89" s="165">
        <v>0</v>
      </c>
      <c r="M89" s="20">
        <v>100</v>
      </c>
      <c r="N89" s="20">
        <v>0</v>
      </c>
      <c r="O89" s="20">
        <f t="shared" si="18"/>
        <v>250</v>
      </c>
      <c r="P89" s="20">
        <f t="shared" si="19"/>
        <v>250</v>
      </c>
      <c r="Q89" t="s">
        <v>739</v>
      </c>
      <c r="R89" s="20">
        <v>0</v>
      </c>
      <c r="S89" s="20">
        <v>0</v>
      </c>
      <c r="T89" s="20">
        <v>0</v>
      </c>
      <c r="U89" s="165">
        <v>0</v>
      </c>
      <c r="V89" t="s">
        <v>1120</v>
      </c>
      <c r="W89" s="165">
        <v>0</v>
      </c>
      <c r="X89" s="165">
        <v>0</v>
      </c>
      <c r="Y89" t="s">
        <v>745</v>
      </c>
      <c r="AA89" s="206">
        <f t="shared" si="15"/>
        <v>0</v>
      </c>
      <c r="AB89" s="204">
        <f t="shared" si="16"/>
        <v>-1</v>
      </c>
      <c r="AC89" s="208">
        <v>402</v>
      </c>
      <c r="AD89" s="165">
        <f t="shared" si="14"/>
        <v>0</v>
      </c>
    </row>
    <row r="90" spans="1:30">
      <c r="A90" t="s">
        <v>28</v>
      </c>
      <c r="B90" t="s">
        <v>1982</v>
      </c>
      <c r="C90" t="s">
        <v>2307</v>
      </c>
      <c r="E90" t="s">
        <v>2308</v>
      </c>
      <c r="F90" s="165">
        <v>0</v>
      </c>
      <c r="G90" s="165">
        <v>0</v>
      </c>
      <c r="H90" s="165">
        <v>0</v>
      </c>
      <c r="I90" s="165">
        <v>0</v>
      </c>
      <c r="J90" s="165">
        <f t="shared" si="11"/>
        <v>0</v>
      </c>
      <c r="K90" s="165">
        <v>0</v>
      </c>
      <c r="L90" s="165">
        <v>0</v>
      </c>
      <c r="M90" s="20">
        <v>0</v>
      </c>
      <c r="N90" s="20">
        <v>0</v>
      </c>
      <c r="O90" s="20">
        <f t="shared" si="18"/>
        <v>0</v>
      </c>
      <c r="P90" s="20">
        <f t="shared" si="19"/>
        <v>0</v>
      </c>
      <c r="Q90" t="s">
        <v>738</v>
      </c>
      <c r="R90" s="20">
        <v>0</v>
      </c>
      <c r="S90" s="20">
        <v>0</v>
      </c>
      <c r="T90" s="20">
        <v>0</v>
      </c>
      <c r="U90" s="165">
        <v>0</v>
      </c>
      <c r="V90" t="s">
        <v>1120</v>
      </c>
      <c r="W90" s="165">
        <v>0</v>
      </c>
      <c r="X90" s="165">
        <v>0</v>
      </c>
      <c r="Y90" t="s">
        <v>745</v>
      </c>
      <c r="AA90" s="206">
        <f t="shared" si="15"/>
        <v>0</v>
      </c>
      <c r="AB90" s="204" t="e">
        <f t="shared" si="16"/>
        <v>#DIV/0!</v>
      </c>
      <c r="AC90" s="208">
        <v>386.9</v>
      </c>
      <c r="AD90" s="165">
        <f t="shared" si="14"/>
        <v>0</v>
      </c>
    </row>
    <row r="91" spans="1:30">
      <c r="A91" t="s">
        <v>28</v>
      </c>
      <c r="B91" t="s">
        <v>1982</v>
      </c>
      <c r="C91" t="s">
        <v>1930</v>
      </c>
      <c r="E91" t="s">
        <v>496</v>
      </c>
      <c r="F91" s="165">
        <v>155.75</v>
      </c>
      <c r="G91" s="165">
        <v>72</v>
      </c>
      <c r="H91" s="165">
        <v>50</v>
      </c>
      <c r="I91" s="165">
        <v>120</v>
      </c>
      <c r="J91" s="165">
        <f t="shared" si="11"/>
        <v>397.75</v>
      </c>
      <c r="K91" s="165">
        <v>180</v>
      </c>
      <c r="L91" s="165">
        <v>0</v>
      </c>
      <c r="M91" s="20">
        <v>0</v>
      </c>
      <c r="N91" s="20">
        <v>0</v>
      </c>
      <c r="O91" s="20">
        <f t="shared" si="18"/>
        <v>180</v>
      </c>
      <c r="P91" s="20">
        <f t="shared" si="19"/>
        <v>-217.75</v>
      </c>
      <c r="Q91" t="s">
        <v>740</v>
      </c>
      <c r="R91" s="20">
        <v>0</v>
      </c>
      <c r="S91" s="20">
        <v>217.75</v>
      </c>
      <c r="T91" s="20">
        <v>80</v>
      </c>
      <c r="U91" s="165">
        <v>0</v>
      </c>
      <c r="V91" t="s">
        <v>741</v>
      </c>
      <c r="W91" s="165">
        <v>218</v>
      </c>
      <c r="X91" s="165">
        <v>146</v>
      </c>
      <c r="Y91" t="s">
        <v>747</v>
      </c>
      <c r="AA91" s="206">
        <f t="shared" si="15"/>
        <v>297.75</v>
      </c>
      <c r="AB91" s="204">
        <f t="shared" si="16"/>
        <v>0.36739380022962115</v>
      </c>
      <c r="AC91" s="208">
        <v>2449.23</v>
      </c>
      <c r="AD91" s="165">
        <f>AC91*S91</f>
        <v>533319.83250000002</v>
      </c>
    </row>
    <row r="92" spans="1:30">
      <c r="A92" t="s">
        <v>28</v>
      </c>
      <c r="B92" t="s">
        <v>1982</v>
      </c>
      <c r="C92" t="s">
        <v>2309</v>
      </c>
      <c r="E92" t="s">
        <v>497</v>
      </c>
      <c r="F92" s="165">
        <v>151.5</v>
      </c>
      <c r="G92" s="165">
        <v>48</v>
      </c>
      <c r="H92" s="165">
        <v>50</v>
      </c>
      <c r="I92" s="165">
        <v>20</v>
      </c>
      <c r="J92" s="165">
        <f t="shared" si="11"/>
        <v>269.5</v>
      </c>
      <c r="K92" s="165">
        <v>1265</v>
      </c>
      <c r="L92" s="165">
        <v>0</v>
      </c>
      <c r="M92" s="20">
        <v>0</v>
      </c>
      <c r="N92" s="20">
        <v>0</v>
      </c>
      <c r="O92" s="20">
        <f t="shared" si="18"/>
        <v>1265</v>
      </c>
      <c r="P92" s="20">
        <f t="shared" si="19"/>
        <v>995.5</v>
      </c>
      <c r="Q92" t="s">
        <v>739</v>
      </c>
      <c r="R92" s="20">
        <v>0</v>
      </c>
      <c r="S92" s="20">
        <v>0</v>
      </c>
      <c r="T92" s="20">
        <v>0</v>
      </c>
      <c r="U92" s="165">
        <v>0</v>
      </c>
      <c r="V92" t="s">
        <v>1119</v>
      </c>
      <c r="W92" s="165">
        <v>0</v>
      </c>
      <c r="X92" s="165">
        <v>0</v>
      </c>
      <c r="Y92" t="s">
        <v>745</v>
      </c>
      <c r="AA92" s="206">
        <f t="shared" si="15"/>
        <v>0</v>
      </c>
      <c r="AB92" s="204">
        <f t="shared" si="16"/>
        <v>-1</v>
      </c>
      <c r="AC92" s="208">
        <v>1342</v>
      </c>
      <c r="AD92" s="165">
        <f t="shared" si="14"/>
        <v>0</v>
      </c>
    </row>
    <row r="93" spans="1:30">
      <c r="A93" t="s">
        <v>28</v>
      </c>
      <c r="B93" t="s">
        <v>1982</v>
      </c>
      <c r="C93" t="s">
        <v>1931</v>
      </c>
      <c r="E93" t="s">
        <v>498</v>
      </c>
      <c r="F93" s="165">
        <v>5299</v>
      </c>
      <c r="G93" s="165">
        <v>192</v>
      </c>
      <c r="H93" s="165">
        <v>300</v>
      </c>
      <c r="I93" s="165">
        <v>296</v>
      </c>
      <c r="J93" s="165">
        <f t="shared" si="11"/>
        <v>6087</v>
      </c>
      <c r="K93" s="165">
        <v>323</v>
      </c>
      <c r="L93" s="165">
        <v>0</v>
      </c>
      <c r="M93" s="20">
        <v>0</v>
      </c>
      <c r="N93" s="20">
        <v>0</v>
      </c>
      <c r="O93" s="20">
        <f t="shared" si="18"/>
        <v>323</v>
      </c>
      <c r="P93" s="20">
        <f t="shared" si="19"/>
        <v>-5764</v>
      </c>
      <c r="Q93" t="s">
        <v>740</v>
      </c>
      <c r="R93" s="20">
        <v>0</v>
      </c>
      <c r="S93" s="20">
        <v>5764</v>
      </c>
      <c r="T93" s="20">
        <v>0</v>
      </c>
      <c r="U93" s="165">
        <v>0</v>
      </c>
      <c r="V93" t="s">
        <v>741</v>
      </c>
      <c r="W93" s="165">
        <v>5764</v>
      </c>
      <c r="X93" s="165">
        <v>2000</v>
      </c>
      <c r="Y93" t="s">
        <v>747</v>
      </c>
      <c r="AA93" s="206">
        <f t="shared" si="15"/>
        <v>5764</v>
      </c>
      <c r="AB93" s="204">
        <f t="shared" si="16"/>
        <v>0</v>
      </c>
      <c r="AC93" s="208">
        <v>2139.09</v>
      </c>
      <c r="AD93" s="165">
        <f>AC93*S93</f>
        <v>12329714.760000002</v>
      </c>
    </row>
    <row r="94" spans="1:30">
      <c r="A94" t="s">
        <v>28</v>
      </c>
      <c r="B94" t="s">
        <v>1982</v>
      </c>
      <c r="C94" t="s">
        <v>2310</v>
      </c>
      <c r="E94" t="s">
        <v>499</v>
      </c>
      <c r="F94" s="165">
        <v>75.75</v>
      </c>
      <c r="G94" s="165">
        <v>24</v>
      </c>
      <c r="H94" s="165">
        <v>0</v>
      </c>
      <c r="I94" s="165">
        <v>16</v>
      </c>
      <c r="J94" s="165">
        <f t="shared" si="11"/>
        <v>115.75</v>
      </c>
      <c r="K94" s="165">
        <v>2120</v>
      </c>
      <c r="L94" s="165">
        <v>0</v>
      </c>
      <c r="M94" s="20">
        <v>0</v>
      </c>
      <c r="N94" s="20">
        <v>0</v>
      </c>
      <c r="O94" s="20">
        <f t="shared" si="18"/>
        <v>2120</v>
      </c>
      <c r="P94" s="20">
        <f t="shared" si="19"/>
        <v>2004.25</v>
      </c>
      <c r="Q94" t="s">
        <v>739</v>
      </c>
      <c r="R94" s="20">
        <v>0</v>
      </c>
      <c r="S94" s="20">
        <v>0</v>
      </c>
      <c r="T94" s="20">
        <v>0</v>
      </c>
      <c r="U94" s="165">
        <v>0</v>
      </c>
      <c r="V94" t="s">
        <v>1119</v>
      </c>
      <c r="W94" s="165">
        <v>0</v>
      </c>
      <c r="X94" s="165">
        <v>0</v>
      </c>
      <c r="Y94" t="s">
        <v>745</v>
      </c>
      <c r="AA94" s="206">
        <f t="shared" si="15"/>
        <v>0</v>
      </c>
      <c r="AB94" s="204">
        <f t="shared" si="16"/>
        <v>-1</v>
      </c>
      <c r="AC94" s="208">
        <v>3534.82</v>
      </c>
      <c r="AD94" s="165">
        <f t="shared" si="14"/>
        <v>0</v>
      </c>
    </row>
    <row r="95" spans="1:30">
      <c r="A95" t="s">
        <v>28</v>
      </c>
      <c r="B95" t="s">
        <v>1982</v>
      </c>
      <c r="C95" t="s">
        <v>2311</v>
      </c>
      <c r="E95" t="s">
        <v>500</v>
      </c>
      <c r="F95" s="165">
        <v>0</v>
      </c>
      <c r="G95" s="165">
        <v>0</v>
      </c>
      <c r="H95" s="165">
        <v>0</v>
      </c>
      <c r="I95" s="165">
        <v>0</v>
      </c>
      <c r="J95" s="165">
        <f t="shared" si="11"/>
        <v>0</v>
      </c>
      <c r="K95" s="165">
        <v>700</v>
      </c>
      <c r="L95" s="165">
        <v>0</v>
      </c>
      <c r="M95" s="20">
        <v>0</v>
      </c>
      <c r="N95" s="20">
        <v>0</v>
      </c>
      <c r="O95" s="20">
        <f t="shared" si="18"/>
        <v>700</v>
      </c>
      <c r="P95" s="20">
        <f t="shared" si="19"/>
        <v>700</v>
      </c>
      <c r="Q95" t="s">
        <v>739</v>
      </c>
      <c r="R95" s="20">
        <v>0</v>
      </c>
      <c r="S95" s="20">
        <v>0</v>
      </c>
      <c r="T95" s="20">
        <v>0</v>
      </c>
      <c r="U95" s="165">
        <v>0</v>
      </c>
      <c r="V95" t="s">
        <v>1120</v>
      </c>
      <c r="W95" s="165">
        <v>0</v>
      </c>
      <c r="X95" s="165">
        <v>0</v>
      </c>
      <c r="Y95" t="s">
        <v>745</v>
      </c>
      <c r="AA95" s="206">
        <f t="shared" si="15"/>
        <v>0</v>
      </c>
      <c r="AB95" s="204">
        <f t="shared" si="16"/>
        <v>-1</v>
      </c>
      <c r="AC95" s="208">
        <v>3333.23</v>
      </c>
      <c r="AD95" s="165">
        <f t="shared" si="14"/>
        <v>0</v>
      </c>
    </row>
    <row r="96" spans="1:30">
      <c r="A96" t="s">
        <v>28</v>
      </c>
      <c r="B96" t="s">
        <v>1982</v>
      </c>
      <c r="C96" t="s">
        <v>1932</v>
      </c>
      <c r="E96" t="s">
        <v>502</v>
      </c>
      <c r="F96" s="165">
        <v>6370</v>
      </c>
      <c r="G96" s="165">
        <v>1280</v>
      </c>
      <c r="H96" s="165">
        <v>500</v>
      </c>
      <c r="I96" s="165">
        <v>141</v>
      </c>
      <c r="J96" s="165">
        <f t="shared" si="11"/>
        <v>8291</v>
      </c>
      <c r="K96" s="165">
        <v>1500</v>
      </c>
      <c r="L96" s="165">
        <v>0</v>
      </c>
      <c r="M96" s="20">
        <v>0</v>
      </c>
      <c r="N96" s="20">
        <v>0</v>
      </c>
      <c r="O96" s="20">
        <f t="shared" si="18"/>
        <v>1500</v>
      </c>
      <c r="P96" s="20">
        <f t="shared" si="19"/>
        <v>-6791</v>
      </c>
      <c r="Q96" t="s">
        <v>740</v>
      </c>
      <c r="R96" s="20">
        <v>0</v>
      </c>
      <c r="S96" s="20">
        <v>6791</v>
      </c>
      <c r="T96" s="20">
        <v>250</v>
      </c>
      <c r="U96" s="165">
        <v>0</v>
      </c>
      <c r="V96" t="s">
        <v>741</v>
      </c>
      <c r="W96" s="165">
        <v>6791</v>
      </c>
      <c r="X96" s="165">
        <v>7097</v>
      </c>
      <c r="Y96" t="s">
        <v>747</v>
      </c>
      <c r="AA96" s="206">
        <f t="shared" si="15"/>
        <v>7041</v>
      </c>
      <c r="AB96" s="204">
        <f t="shared" si="16"/>
        <v>3.681342953909586E-2</v>
      </c>
      <c r="AC96" s="208">
        <v>4109.16</v>
      </c>
      <c r="AD96" s="165">
        <f t="shared" ref="AD96:AD97" si="20">AC96*S96</f>
        <v>27905305.559999999</v>
      </c>
    </row>
    <row r="97" spans="1:30">
      <c r="A97" t="s">
        <v>28</v>
      </c>
      <c r="B97" t="s">
        <v>1982</v>
      </c>
      <c r="C97" t="s">
        <v>1933</v>
      </c>
      <c r="E97" t="s">
        <v>506</v>
      </c>
      <c r="F97" s="165">
        <v>70</v>
      </c>
      <c r="G97" s="165">
        <v>118</v>
      </c>
      <c r="H97" s="165">
        <v>0</v>
      </c>
      <c r="I97" s="165">
        <v>100</v>
      </c>
      <c r="J97" s="165">
        <f t="shared" si="11"/>
        <v>288</v>
      </c>
      <c r="K97" s="165">
        <v>120</v>
      </c>
      <c r="L97" s="165">
        <v>0</v>
      </c>
      <c r="M97" s="20">
        <v>0</v>
      </c>
      <c r="N97" s="20">
        <v>0</v>
      </c>
      <c r="O97" s="20">
        <f t="shared" si="18"/>
        <v>120</v>
      </c>
      <c r="P97" s="20">
        <f t="shared" si="19"/>
        <v>-168</v>
      </c>
      <c r="Q97" t="s">
        <v>740</v>
      </c>
      <c r="R97" s="20">
        <v>0</v>
      </c>
      <c r="S97" s="20">
        <v>168</v>
      </c>
      <c r="T97" s="20">
        <v>0</v>
      </c>
      <c r="U97" s="165">
        <v>0</v>
      </c>
      <c r="V97" t="s">
        <v>741</v>
      </c>
      <c r="W97" s="165">
        <v>168</v>
      </c>
      <c r="X97" s="165">
        <v>50</v>
      </c>
      <c r="Y97" t="s">
        <v>747</v>
      </c>
      <c r="AA97" s="206">
        <f t="shared" si="15"/>
        <v>168</v>
      </c>
      <c r="AB97" s="204">
        <f t="shared" si="16"/>
        <v>0</v>
      </c>
      <c r="AC97" s="208">
        <v>3818.94</v>
      </c>
      <c r="AD97" s="165">
        <f t="shared" si="20"/>
        <v>641581.92000000004</v>
      </c>
    </row>
    <row r="98" spans="1:30">
      <c r="A98" t="s">
        <v>28</v>
      </c>
      <c r="B98" t="s">
        <v>1982</v>
      </c>
      <c r="C98" t="s">
        <v>2312</v>
      </c>
      <c r="E98" t="s">
        <v>507</v>
      </c>
      <c r="F98" s="165">
        <v>70</v>
      </c>
      <c r="G98" s="165">
        <v>118</v>
      </c>
      <c r="H98" s="165">
        <v>0</v>
      </c>
      <c r="I98" s="165">
        <v>100</v>
      </c>
      <c r="J98" s="165">
        <f t="shared" si="11"/>
        <v>288</v>
      </c>
      <c r="K98" s="165">
        <v>468</v>
      </c>
      <c r="L98" s="165">
        <v>0</v>
      </c>
      <c r="M98" s="20">
        <v>0</v>
      </c>
      <c r="N98" s="20">
        <v>0</v>
      </c>
      <c r="O98" s="20">
        <f t="shared" si="18"/>
        <v>468</v>
      </c>
      <c r="P98" s="20">
        <f t="shared" si="19"/>
        <v>180</v>
      </c>
      <c r="Q98" t="s">
        <v>739</v>
      </c>
      <c r="R98" s="20">
        <v>0</v>
      </c>
      <c r="S98" s="20">
        <v>0</v>
      </c>
      <c r="T98" s="20">
        <v>0</v>
      </c>
      <c r="U98" s="165">
        <v>0</v>
      </c>
      <c r="V98" t="s">
        <v>1119</v>
      </c>
      <c r="W98" s="165">
        <v>0</v>
      </c>
      <c r="X98" s="165">
        <v>0</v>
      </c>
      <c r="Y98" t="s">
        <v>745</v>
      </c>
      <c r="AA98" s="206">
        <f t="shared" si="15"/>
        <v>0</v>
      </c>
      <c r="AB98" s="204">
        <f t="shared" si="16"/>
        <v>-1</v>
      </c>
      <c r="AC98" s="208">
        <v>3869.83</v>
      </c>
      <c r="AD98" s="165">
        <f t="shared" si="14"/>
        <v>0</v>
      </c>
    </row>
    <row r="99" spans="1:30">
      <c r="A99" t="s">
        <v>28</v>
      </c>
      <c r="B99" t="s">
        <v>1982</v>
      </c>
      <c r="C99" t="s">
        <v>2313</v>
      </c>
      <c r="E99" t="s">
        <v>508</v>
      </c>
      <c r="F99" s="165">
        <v>0</v>
      </c>
      <c r="G99" s="165">
        <v>0</v>
      </c>
      <c r="H99" s="165">
        <v>0</v>
      </c>
      <c r="I99" s="165">
        <v>233</v>
      </c>
      <c r="J99" s="165">
        <f t="shared" si="11"/>
        <v>233</v>
      </c>
      <c r="K99" s="165">
        <v>330</v>
      </c>
      <c r="L99" s="165">
        <v>0</v>
      </c>
      <c r="M99" s="20">
        <v>0</v>
      </c>
      <c r="N99" s="20">
        <v>0</v>
      </c>
      <c r="O99" s="20">
        <f t="shared" si="18"/>
        <v>330</v>
      </c>
      <c r="P99" s="20">
        <f t="shared" si="19"/>
        <v>97</v>
      </c>
      <c r="Q99" t="s">
        <v>739</v>
      </c>
      <c r="R99" s="20">
        <v>0</v>
      </c>
      <c r="S99" s="20">
        <v>0</v>
      </c>
      <c r="T99" s="20">
        <v>30</v>
      </c>
      <c r="U99" s="165">
        <v>0</v>
      </c>
      <c r="V99" t="s">
        <v>1119</v>
      </c>
      <c r="W99" s="165">
        <v>0</v>
      </c>
      <c r="X99" s="165">
        <v>0</v>
      </c>
      <c r="Y99" t="s">
        <v>745</v>
      </c>
      <c r="AA99" s="206">
        <f t="shared" si="15"/>
        <v>30</v>
      </c>
      <c r="AB99" s="204">
        <f t="shared" si="16"/>
        <v>-0.69072164948453607</v>
      </c>
      <c r="AC99" s="208">
        <v>2696.87</v>
      </c>
      <c r="AD99" s="165">
        <f t="shared" si="14"/>
        <v>0</v>
      </c>
    </row>
    <row r="100" spans="1:30">
      <c r="A100" t="s">
        <v>28</v>
      </c>
      <c r="B100" t="s">
        <v>1982</v>
      </c>
      <c r="C100" t="s">
        <v>2314</v>
      </c>
      <c r="E100" t="s">
        <v>2315</v>
      </c>
      <c r="F100" s="165">
        <v>0</v>
      </c>
      <c r="G100" s="165">
        <v>0</v>
      </c>
      <c r="H100" s="165">
        <v>0</v>
      </c>
      <c r="I100" s="165">
        <v>233</v>
      </c>
      <c r="J100" s="165">
        <f t="shared" si="11"/>
        <v>233</v>
      </c>
      <c r="K100" s="165">
        <v>300</v>
      </c>
      <c r="L100" s="165">
        <v>0</v>
      </c>
      <c r="M100" s="20">
        <v>0</v>
      </c>
      <c r="N100" s="20">
        <v>0</v>
      </c>
      <c r="O100" s="20">
        <f t="shared" si="18"/>
        <v>300</v>
      </c>
      <c r="P100" s="20">
        <f t="shared" si="19"/>
        <v>67</v>
      </c>
      <c r="Q100" t="s">
        <v>739</v>
      </c>
      <c r="R100" s="20">
        <v>0</v>
      </c>
      <c r="S100" s="20">
        <v>0</v>
      </c>
      <c r="T100" s="20">
        <v>0</v>
      </c>
      <c r="U100" s="165">
        <v>0</v>
      </c>
      <c r="V100" t="s">
        <v>1119</v>
      </c>
      <c r="W100" s="165">
        <v>0</v>
      </c>
      <c r="X100" s="165">
        <v>0</v>
      </c>
      <c r="Y100" t="s">
        <v>745</v>
      </c>
      <c r="AA100" s="206">
        <f t="shared" si="15"/>
        <v>0</v>
      </c>
      <c r="AB100" s="204">
        <f t="shared" si="16"/>
        <v>-1</v>
      </c>
      <c r="AC100" s="208">
        <v>2068.79</v>
      </c>
      <c r="AD100" s="165">
        <f t="shared" si="14"/>
        <v>0</v>
      </c>
    </row>
    <row r="101" spans="1:30">
      <c r="A101" t="s">
        <v>28</v>
      </c>
      <c r="B101" t="s">
        <v>1982</v>
      </c>
      <c r="C101" t="s">
        <v>2316</v>
      </c>
      <c r="E101" t="s">
        <v>510</v>
      </c>
      <c r="F101" s="165">
        <v>0</v>
      </c>
      <c r="G101" s="165">
        <v>0</v>
      </c>
      <c r="H101" s="165">
        <v>0</v>
      </c>
      <c r="I101" s="165">
        <v>233</v>
      </c>
      <c r="J101" s="165">
        <f t="shared" si="11"/>
        <v>233</v>
      </c>
      <c r="K101" s="165">
        <v>343</v>
      </c>
      <c r="L101" s="165">
        <v>0</v>
      </c>
      <c r="M101" s="20">
        <v>37</v>
      </c>
      <c r="N101" s="20">
        <v>0</v>
      </c>
      <c r="O101" s="20">
        <f t="shared" si="18"/>
        <v>380</v>
      </c>
      <c r="P101" s="20">
        <f t="shared" si="19"/>
        <v>147</v>
      </c>
      <c r="Q101" t="s">
        <v>739</v>
      </c>
      <c r="R101" s="20">
        <v>0</v>
      </c>
      <c r="S101" s="20">
        <v>0</v>
      </c>
      <c r="T101" s="20">
        <v>0</v>
      </c>
      <c r="U101" s="165">
        <v>0</v>
      </c>
      <c r="V101" t="s">
        <v>1119</v>
      </c>
      <c r="W101" s="165">
        <v>0</v>
      </c>
      <c r="X101" s="165">
        <v>0</v>
      </c>
      <c r="Y101" t="s">
        <v>745</v>
      </c>
      <c r="AA101" s="206">
        <f t="shared" si="15"/>
        <v>0</v>
      </c>
      <c r="AB101" s="204">
        <f t="shared" si="16"/>
        <v>-1</v>
      </c>
      <c r="AC101" s="208">
        <v>3581.39</v>
      </c>
      <c r="AD101" s="165">
        <f t="shared" si="14"/>
        <v>0</v>
      </c>
    </row>
    <row r="102" spans="1:30">
      <c r="A102" t="s">
        <v>28</v>
      </c>
      <c r="B102" t="s">
        <v>1982</v>
      </c>
      <c r="C102" t="s">
        <v>2317</v>
      </c>
      <c r="E102" t="s">
        <v>511</v>
      </c>
      <c r="F102" s="165">
        <v>0</v>
      </c>
      <c r="G102" s="165">
        <v>0</v>
      </c>
      <c r="H102" s="165">
        <v>0</v>
      </c>
      <c r="I102" s="165">
        <v>0</v>
      </c>
      <c r="J102" s="165">
        <f t="shared" si="11"/>
        <v>0</v>
      </c>
      <c r="K102" s="165">
        <v>0</v>
      </c>
      <c r="L102" s="165">
        <v>0</v>
      </c>
      <c r="M102" s="20">
        <v>0</v>
      </c>
      <c r="N102" s="20">
        <v>0</v>
      </c>
      <c r="O102" s="20">
        <f t="shared" si="18"/>
        <v>0</v>
      </c>
      <c r="P102" s="20">
        <f t="shared" si="19"/>
        <v>0</v>
      </c>
      <c r="Q102" t="s">
        <v>738</v>
      </c>
      <c r="R102" s="20">
        <v>0</v>
      </c>
      <c r="S102" s="20">
        <v>0</v>
      </c>
      <c r="T102" s="20">
        <v>0</v>
      </c>
      <c r="U102" s="165">
        <v>0</v>
      </c>
      <c r="V102" t="s">
        <v>1120</v>
      </c>
      <c r="W102" s="165">
        <v>0</v>
      </c>
      <c r="X102" s="165">
        <v>0</v>
      </c>
      <c r="Y102" t="s">
        <v>745</v>
      </c>
      <c r="AA102" s="206">
        <f t="shared" si="15"/>
        <v>0</v>
      </c>
      <c r="AB102" s="204" t="e">
        <f t="shared" si="16"/>
        <v>#DIV/0!</v>
      </c>
      <c r="AC102" s="208">
        <v>0</v>
      </c>
      <c r="AD102" s="165">
        <f t="shared" si="14"/>
        <v>0</v>
      </c>
    </row>
    <row r="103" spans="1:30">
      <c r="A103" t="s">
        <v>28</v>
      </c>
      <c r="B103" t="s">
        <v>1982</v>
      </c>
      <c r="C103" t="s">
        <v>2318</v>
      </c>
      <c r="E103" t="s">
        <v>512</v>
      </c>
      <c r="F103" s="165">
        <v>90</v>
      </c>
      <c r="G103" s="165">
        <v>80</v>
      </c>
      <c r="H103" s="165">
        <v>0</v>
      </c>
      <c r="I103" s="165">
        <v>4</v>
      </c>
      <c r="J103" s="165">
        <f t="shared" si="11"/>
        <v>174</v>
      </c>
      <c r="K103" s="165">
        <v>0</v>
      </c>
      <c r="L103" s="165">
        <v>0</v>
      </c>
      <c r="M103" s="20">
        <v>382</v>
      </c>
      <c r="N103" s="20">
        <v>0</v>
      </c>
      <c r="O103" s="20">
        <f t="shared" si="18"/>
        <v>382</v>
      </c>
      <c r="P103" s="20">
        <f t="shared" si="19"/>
        <v>208</v>
      </c>
      <c r="Q103" t="s">
        <v>739</v>
      </c>
      <c r="R103" s="20">
        <v>0</v>
      </c>
      <c r="S103" s="20">
        <v>0</v>
      </c>
      <c r="T103" s="20">
        <v>0</v>
      </c>
      <c r="U103" s="165">
        <v>0</v>
      </c>
      <c r="V103" t="s">
        <v>1119</v>
      </c>
      <c r="W103" s="165">
        <v>0</v>
      </c>
      <c r="X103" s="165">
        <v>0</v>
      </c>
      <c r="Y103" t="s">
        <v>745</v>
      </c>
      <c r="AA103" s="206">
        <f t="shared" si="15"/>
        <v>0</v>
      </c>
      <c r="AB103" s="204">
        <f t="shared" si="16"/>
        <v>-1</v>
      </c>
      <c r="AC103" s="208">
        <v>9167.73</v>
      </c>
      <c r="AD103" s="165">
        <f t="shared" si="14"/>
        <v>0</v>
      </c>
    </row>
    <row r="104" spans="1:30">
      <c r="A104" t="s">
        <v>28</v>
      </c>
      <c r="B104" t="s">
        <v>1982</v>
      </c>
      <c r="C104" t="s">
        <v>1934</v>
      </c>
      <c r="E104" t="s">
        <v>513</v>
      </c>
      <c r="F104" s="165">
        <v>0</v>
      </c>
      <c r="G104" s="165">
        <v>96</v>
      </c>
      <c r="H104" s="165">
        <v>10</v>
      </c>
      <c r="I104" s="165">
        <v>220</v>
      </c>
      <c r="J104" s="165">
        <f t="shared" si="11"/>
        <v>326</v>
      </c>
      <c r="K104" s="165">
        <v>0</v>
      </c>
      <c r="L104" s="165">
        <v>0</v>
      </c>
      <c r="M104" s="20">
        <v>220</v>
      </c>
      <c r="N104" s="20">
        <v>0</v>
      </c>
      <c r="O104" s="20">
        <f t="shared" si="18"/>
        <v>220</v>
      </c>
      <c r="P104" s="20">
        <f t="shared" si="19"/>
        <v>-106</v>
      </c>
      <c r="Q104" t="s">
        <v>740</v>
      </c>
      <c r="R104" s="20">
        <v>0</v>
      </c>
      <c r="S104" s="20">
        <v>106</v>
      </c>
      <c r="T104" s="20">
        <v>86</v>
      </c>
      <c r="U104" s="165">
        <v>0</v>
      </c>
      <c r="V104" t="s">
        <v>741</v>
      </c>
      <c r="W104" s="165">
        <v>106</v>
      </c>
      <c r="X104" s="165">
        <v>10</v>
      </c>
      <c r="Y104" t="s">
        <v>747</v>
      </c>
      <c r="AA104" s="206">
        <f t="shared" si="15"/>
        <v>192</v>
      </c>
      <c r="AB104" s="204">
        <f t="shared" si="16"/>
        <v>0.81132075471698117</v>
      </c>
      <c r="AC104" s="208">
        <v>5134.71</v>
      </c>
      <c r="AD104" s="165">
        <f t="shared" ref="AD104:AD105" si="21">AC104*S104</f>
        <v>544279.26</v>
      </c>
    </row>
    <row r="105" spans="1:30">
      <c r="A105" t="s">
        <v>28</v>
      </c>
      <c r="B105" t="s">
        <v>1982</v>
      </c>
      <c r="C105" t="s">
        <v>1935</v>
      </c>
      <c r="E105" t="s">
        <v>1973</v>
      </c>
      <c r="F105" s="165">
        <v>0</v>
      </c>
      <c r="G105" s="165">
        <v>96</v>
      </c>
      <c r="H105" s="165">
        <v>10</v>
      </c>
      <c r="I105" s="165">
        <v>220</v>
      </c>
      <c r="J105" s="165">
        <f t="shared" si="11"/>
        <v>326</v>
      </c>
      <c r="K105" s="165">
        <v>0</v>
      </c>
      <c r="L105" s="165">
        <v>0</v>
      </c>
      <c r="M105" s="20">
        <v>220</v>
      </c>
      <c r="N105" s="20">
        <v>0</v>
      </c>
      <c r="O105" s="20">
        <f t="shared" si="18"/>
        <v>220</v>
      </c>
      <c r="P105" s="20">
        <f t="shared" si="19"/>
        <v>-106</v>
      </c>
      <c r="Q105" t="s">
        <v>740</v>
      </c>
      <c r="R105" s="20">
        <v>0</v>
      </c>
      <c r="S105" s="20">
        <v>106</v>
      </c>
      <c r="T105" s="20">
        <v>10</v>
      </c>
      <c r="U105" s="165">
        <v>0</v>
      </c>
      <c r="V105" t="s">
        <v>741</v>
      </c>
      <c r="W105" s="165">
        <v>106</v>
      </c>
      <c r="X105" s="165">
        <v>10</v>
      </c>
      <c r="Y105" t="s">
        <v>747</v>
      </c>
      <c r="AA105" s="206">
        <f t="shared" si="15"/>
        <v>116</v>
      </c>
      <c r="AB105" s="204">
        <f t="shared" si="16"/>
        <v>9.4339622641509441E-2</v>
      </c>
      <c r="AC105" s="208">
        <v>4741.71</v>
      </c>
      <c r="AD105" s="165">
        <f t="shared" si="21"/>
        <v>502621.26</v>
      </c>
    </row>
    <row r="106" spans="1:30">
      <c r="A106" t="s">
        <v>28</v>
      </c>
      <c r="B106" t="s">
        <v>1982</v>
      </c>
      <c r="C106" t="s">
        <v>2319</v>
      </c>
      <c r="E106" t="s">
        <v>515</v>
      </c>
      <c r="F106" s="165">
        <v>0</v>
      </c>
      <c r="G106" s="165">
        <v>0</v>
      </c>
      <c r="H106" s="165">
        <v>0</v>
      </c>
      <c r="I106" s="165">
        <v>0</v>
      </c>
      <c r="J106" s="165">
        <f t="shared" si="11"/>
        <v>0</v>
      </c>
      <c r="K106" s="165">
        <v>600</v>
      </c>
      <c r="L106" s="165">
        <v>0</v>
      </c>
      <c r="M106" s="20">
        <v>1947</v>
      </c>
      <c r="N106" s="20">
        <v>0</v>
      </c>
      <c r="O106" s="20">
        <f t="shared" si="18"/>
        <v>2547</v>
      </c>
      <c r="P106" s="20">
        <f t="shared" si="19"/>
        <v>2547</v>
      </c>
      <c r="Q106" t="s">
        <v>739</v>
      </c>
      <c r="R106" s="20">
        <v>0</v>
      </c>
      <c r="S106" s="20">
        <v>0</v>
      </c>
      <c r="T106" s="20">
        <v>1011</v>
      </c>
      <c r="U106" s="165">
        <v>0</v>
      </c>
      <c r="V106" t="s">
        <v>1120</v>
      </c>
      <c r="W106" s="165">
        <v>0</v>
      </c>
      <c r="X106" s="165">
        <v>0</v>
      </c>
      <c r="Y106" t="s">
        <v>745</v>
      </c>
      <c r="AA106" s="206">
        <f t="shared" si="15"/>
        <v>1011</v>
      </c>
      <c r="AB106" s="204">
        <f t="shared" si="16"/>
        <v>-0.60306242638398111</v>
      </c>
      <c r="AC106" s="208">
        <v>2249.5300000000002</v>
      </c>
      <c r="AD106" s="165">
        <f t="shared" si="14"/>
        <v>0</v>
      </c>
    </row>
    <row r="107" spans="1:30">
      <c r="A107" t="s">
        <v>28</v>
      </c>
      <c r="B107" t="s">
        <v>1982</v>
      </c>
      <c r="C107" t="s">
        <v>1936</v>
      </c>
      <c r="E107" t="s">
        <v>518</v>
      </c>
      <c r="F107" s="165">
        <v>227.25</v>
      </c>
      <c r="G107" s="165">
        <v>72</v>
      </c>
      <c r="H107" s="165">
        <v>50</v>
      </c>
      <c r="I107" s="165">
        <v>36</v>
      </c>
      <c r="J107" s="165">
        <f t="shared" si="11"/>
        <v>385.25</v>
      </c>
      <c r="K107" s="165">
        <v>0</v>
      </c>
      <c r="L107" s="165">
        <v>0</v>
      </c>
      <c r="M107" s="20">
        <v>0</v>
      </c>
      <c r="N107" s="20">
        <v>0</v>
      </c>
      <c r="O107" s="20">
        <f t="shared" si="18"/>
        <v>0</v>
      </c>
      <c r="P107" s="20">
        <f t="shared" si="19"/>
        <v>-385.25</v>
      </c>
      <c r="Q107" t="s">
        <v>740</v>
      </c>
      <c r="R107" s="20">
        <v>0</v>
      </c>
      <c r="S107" s="20">
        <v>385.25</v>
      </c>
      <c r="T107" s="20">
        <v>77</v>
      </c>
      <c r="U107" s="165">
        <v>0</v>
      </c>
      <c r="V107" t="s">
        <v>741</v>
      </c>
      <c r="W107" s="165">
        <v>385</v>
      </c>
      <c r="X107" s="165">
        <v>234</v>
      </c>
      <c r="Y107" t="s">
        <v>747</v>
      </c>
      <c r="AA107" s="206">
        <f t="shared" si="15"/>
        <v>462.25</v>
      </c>
      <c r="AB107" s="204">
        <f t="shared" si="16"/>
        <v>0.19987021414665801</v>
      </c>
      <c r="AC107" s="208">
        <v>15915.16</v>
      </c>
      <c r="AD107" s="165">
        <f>AC107*S107</f>
        <v>6131315.3899999997</v>
      </c>
    </row>
    <row r="108" spans="1:30">
      <c r="A108" t="s">
        <v>28</v>
      </c>
      <c r="B108" t="s">
        <v>1982</v>
      </c>
      <c r="C108" t="s">
        <v>2320</v>
      </c>
      <c r="E108" t="s">
        <v>519</v>
      </c>
      <c r="F108" s="165">
        <v>0</v>
      </c>
      <c r="G108" s="165">
        <v>0</v>
      </c>
      <c r="H108" s="165">
        <v>0</v>
      </c>
      <c r="I108" s="165">
        <v>0</v>
      </c>
      <c r="J108" s="165">
        <f t="shared" si="11"/>
        <v>0</v>
      </c>
      <c r="K108" s="165">
        <v>90</v>
      </c>
      <c r="L108" s="165">
        <v>0</v>
      </c>
      <c r="M108" s="20">
        <v>0</v>
      </c>
      <c r="N108" s="20">
        <v>0</v>
      </c>
      <c r="O108" s="20">
        <f t="shared" si="18"/>
        <v>90</v>
      </c>
      <c r="P108" s="20">
        <f t="shared" si="19"/>
        <v>90</v>
      </c>
      <c r="Q108" t="s">
        <v>739</v>
      </c>
      <c r="R108" s="20">
        <v>0</v>
      </c>
      <c r="S108" s="20">
        <v>0</v>
      </c>
      <c r="T108" s="20">
        <v>0</v>
      </c>
      <c r="U108" s="165">
        <v>0</v>
      </c>
      <c r="V108" t="s">
        <v>1120</v>
      </c>
      <c r="W108" s="165">
        <v>0</v>
      </c>
      <c r="X108" s="165">
        <v>0</v>
      </c>
      <c r="Y108" t="s">
        <v>745</v>
      </c>
      <c r="AA108" s="206">
        <f t="shared" si="15"/>
        <v>0</v>
      </c>
      <c r="AB108" s="204">
        <f t="shared" si="16"/>
        <v>-1</v>
      </c>
      <c r="AC108" s="208">
        <v>7580</v>
      </c>
      <c r="AD108" s="165">
        <f t="shared" si="14"/>
        <v>0</v>
      </c>
    </row>
    <row r="109" spans="1:30">
      <c r="A109" t="s">
        <v>28</v>
      </c>
      <c r="B109" t="s">
        <v>1982</v>
      </c>
      <c r="C109" t="s">
        <v>2321</v>
      </c>
      <c r="E109" t="s">
        <v>520</v>
      </c>
      <c r="F109" s="165">
        <v>0</v>
      </c>
      <c r="G109" s="165">
        <v>0</v>
      </c>
      <c r="H109" s="165">
        <v>0</v>
      </c>
      <c r="I109" s="165">
        <v>0</v>
      </c>
      <c r="J109" s="165">
        <f t="shared" si="11"/>
        <v>0</v>
      </c>
      <c r="K109" s="165">
        <v>0</v>
      </c>
      <c r="L109" s="165">
        <v>0</v>
      </c>
      <c r="M109" s="20">
        <v>0</v>
      </c>
      <c r="N109" s="20">
        <v>0</v>
      </c>
      <c r="O109" s="20">
        <f t="shared" si="18"/>
        <v>0</v>
      </c>
      <c r="P109" s="20">
        <f t="shared" si="19"/>
        <v>0</v>
      </c>
      <c r="Q109" t="s">
        <v>738</v>
      </c>
      <c r="R109" s="20">
        <v>0</v>
      </c>
      <c r="S109" s="20">
        <v>0</v>
      </c>
      <c r="T109" s="20">
        <v>0</v>
      </c>
      <c r="U109" s="165">
        <v>0</v>
      </c>
      <c r="V109" t="s">
        <v>1120</v>
      </c>
      <c r="W109" s="165">
        <v>0</v>
      </c>
      <c r="X109" s="165">
        <v>0</v>
      </c>
      <c r="Y109" t="s">
        <v>745</v>
      </c>
      <c r="AA109" s="206">
        <f t="shared" si="15"/>
        <v>0</v>
      </c>
      <c r="AB109" s="204" t="e">
        <f t="shared" si="16"/>
        <v>#DIV/0!</v>
      </c>
      <c r="AC109" s="208">
        <v>8911.01</v>
      </c>
      <c r="AD109" s="165">
        <f t="shared" si="14"/>
        <v>0</v>
      </c>
    </row>
    <row r="110" spans="1:30">
      <c r="A110" t="s">
        <v>28</v>
      </c>
      <c r="B110" t="s">
        <v>1982</v>
      </c>
      <c r="C110" t="s">
        <v>1937</v>
      </c>
      <c r="E110" t="s">
        <v>521</v>
      </c>
      <c r="F110" s="165">
        <v>2968</v>
      </c>
      <c r="G110" s="165">
        <v>0</v>
      </c>
      <c r="H110" s="165">
        <v>156</v>
      </c>
      <c r="I110" s="165">
        <v>376</v>
      </c>
      <c r="J110" s="165">
        <f t="shared" si="11"/>
        <v>3500</v>
      </c>
      <c r="K110" s="165">
        <v>0</v>
      </c>
      <c r="L110" s="165">
        <v>0</v>
      </c>
      <c r="M110" s="20">
        <v>141</v>
      </c>
      <c r="N110" s="20">
        <v>0</v>
      </c>
      <c r="O110" s="20">
        <f t="shared" si="18"/>
        <v>141</v>
      </c>
      <c r="P110" s="20">
        <f t="shared" si="19"/>
        <v>-3359</v>
      </c>
      <c r="Q110" t="s">
        <v>740</v>
      </c>
      <c r="R110" s="20">
        <v>0</v>
      </c>
      <c r="S110" s="20">
        <v>3359</v>
      </c>
      <c r="T110" s="20">
        <v>235</v>
      </c>
      <c r="U110" s="165">
        <v>0</v>
      </c>
      <c r="V110" t="s">
        <v>741</v>
      </c>
      <c r="W110" s="165">
        <v>3359</v>
      </c>
      <c r="X110" s="165">
        <v>2188</v>
      </c>
      <c r="Y110" t="s">
        <v>747</v>
      </c>
      <c r="AA110" s="206">
        <f t="shared" si="15"/>
        <v>3594</v>
      </c>
      <c r="AB110" s="204">
        <f t="shared" si="16"/>
        <v>6.9961298005358732E-2</v>
      </c>
      <c r="AC110" s="208">
        <v>14013.03</v>
      </c>
      <c r="AD110" s="165">
        <f t="shared" ref="AD110:AD112" si="22">AC110*S110</f>
        <v>47069767.770000003</v>
      </c>
    </row>
    <row r="111" spans="1:30">
      <c r="A111" t="s">
        <v>28</v>
      </c>
      <c r="B111" t="s">
        <v>1982</v>
      </c>
      <c r="C111" t="s">
        <v>1938</v>
      </c>
      <c r="E111" t="s">
        <v>526</v>
      </c>
      <c r="F111" s="165">
        <v>8000</v>
      </c>
      <c r="G111" s="165">
        <v>240</v>
      </c>
      <c r="H111" s="165">
        <v>500</v>
      </c>
      <c r="I111" s="165">
        <v>0</v>
      </c>
      <c r="J111" s="165">
        <f t="shared" si="11"/>
        <v>8740</v>
      </c>
      <c r="K111" s="165">
        <v>0</v>
      </c>
      <c r="L111" s="165">
        <v>0</v>
      </c>
      <c r="M111" s="20">
        <v>0</v>
      </c>
      <c r="N111" s="20">
        <v>0</v>
      </c>
      <c r="O111" s="20">
        <f t="shared" si="18"/>
        <v>0</v>
      </c>
      <c r="P111" s="20">
        <f t="shared" si="19"/>
        <v>-8740</v>
      </c>
      <c r="Q111" t="s">
        <v>740</v>
      </c>
      <c r="R111" s="20">
        <v>0</v>
      </c>
      <c r="S111" s="20">
        <v>8740</v>
      </c>
      <c r="T111" s="20">
        <v>900</v>
      </c>
      <c r="U111" s="165">
        <v>0</v>
      </c>
      <c r="V111" t="s">
        <v>741</v>
      </c>
      <c r="W111" s="165">
        <v>8740</v>
      </c>
      <c r="X111" s="165">
        <v>8500</v>
      </c>
      <c r="Y111" t="s">
        <v>747</v>
      </c>
      <c r="AA111" s="206">
        <f t="shared" si="15"/>
        <v>9640</v>
      </c>
      <c r="AB111" s="204">
        <f t="shared" si="16"/>
        <v>0.10297482837528604</v>
      </c>
      <c r="AC111" s="208">
        <v>5606.35</v>
      </c>
      <c r="AD111" s="165">
        <f t="shared" si="22"/>
        <v>48999499</v>
      </c>
    </row>
    <row r="112" spans="1:30">
      <c r="A112" t="s">
        <v>28</v>
      </c>
      <c r="B112" t="s">
        <v>1982</v>
      </c>
      <c r="C112" t="s">
        <v>1939</v>
      </c>
      <c r="E112" t="s">
        <v>1974</v>
      </c>
      <c r="F112" s="165">
        <v>0</v>
      </c>
      <c r="G112" s="165">
        <v>440</v>
      </c>
      <c r="H112" s="165">
        <v>0</v>
      </c>
      <c r="I112" s="165">
        <v>78</v>
      </c>
      <c r="J112" s="165">
        <f t="shared" si="11"/>
        <v>518</v>
      </c>
      <c r="K112" s="165">
        <v>0</v>
      </c>
      <c r="L112" s="165">
        <v>0</v>
      </c>
      <c r="M112" s="20">
        <v>0</v>
      </c>
      <c r="N112" s="20">
        <v>0</v>
      </c>
      <c r="O112" s="20">
        <f t="shared" si="18"/>
        <v>0</v>
      </c>
      <c r="P112" s="20">
        <f t="shared" si="19"/>
        <v>-518</v>
      </c>
      <c r="Q112" t="s">
        <v>740</v>
      </c>
      <c r="R112" s="20">
        <v>0</v>
      </c>
      <c r="S112" s="20">
        <v>518</v>
      </c>
      <c r="T112" s="20">
        <v>100</v>
      </c>
      <c r="U112" s="165">
        <v>0</v>
      </c>
      <c r="V112" t="s">
        <v>741</v>
      </c>
      <c r="W112" s="165">
        <v>518</v>
      </c>
      <c r="X112" s="165">
        <v>309</v>
      </c>
      <c r="Y112" t="s">
        <v>747</v>
      </c>
      <c r="AA112" s="206">
        <f t="shared" si="15"/>
        <v>618</v>
      </c>
      <c r="AB112" s="204">
        <f t="shared" si="16"/>
        <v>0.19305019305019305</v>
      </c>
      <c r="AC112" s="208">
        <v>384.66</v>
      </c>
      <c r="AD112" s="165">
        <f t="shared" si="22"/>
        <v>199253.88</v>
      </c>
    </row>
    <row r="113" spans="1:30" s="148" customFormat="1">
      <c r="A113" s="148" t="s">
        <v>28</v>
      </c>
      <c r="B113" s="148" t="s">
        <v>1982</v>
      </c>
      <c r="C113" s="148" t="s">
        <v>2322</v>
      </c>
      <c r="E113" s="148">
        <v>0</v>
      </c>
      <c r="F113" s="196">
        <v>0</v>
      </c>
      <c r="G113" s="196">
        <v>0</v>
      </c>
      <c r="H113" s="165">
        <v>0</v>
      </c>
      <c r="I113" s="196">
        <v>0</v>
      </c>
      <c r="J113" s="196">
        <f t="shared" si="11"/>
        <v>0</v>
      </c>
      <c r="K113" s="196">
        <v>0</v>
      </c>
      <c r="L113" s="165">
        <v>0</v>
      </c>
      <c r="M113" s="167">
        <v>0</v>
      </c>
      <c r="N113" s="167">
        <v>0</v>
      </c>
      <c r="O113" s="167">
        <f t="shared" si="18"/>
        <v>0</v>
      </c>
      <c r="P113" s="167">
        <f t="shared" si="19"/>
        <v>0</v>
      </c>
      <c r="Q113" s="148" t="s">
        <v>738</v>
      </c>
      <c r="R113" s="20">
        <v>0</v>
      </c>
      <c r="S113" s="167">
        <v>0</v>
      </c>
      <c r="T113" s="167">
        <v>0</v>
      </c>
      <c r="U113" s="196">
        <v>0</v>
      </c>
      <c r="V113" s="148" t="s">
        <v>1120</v>
      </c>
      <c r="W113" s="196">
        <v>0</v>
      </c>
      <c r="X113" s="196">
        <v>0</v>
      </c>
      <c r="Y113" s="148" t="s">
        <v>745</v>
      </c>
      <c r="AA113" s="207">
        <f t="shared" si="15"/>
        <v>0</v>
      </c>
      <c r="AB113" s="205" t="e">
        <f t="shared" si="16"/>
        <v>#DIV/0!</v>
      </c>
      <c r="AC113" s="196"/>
      <c r="AD113" s="165">
        <f t="shared" si="14"/>
        <v>0</v>
      </c>
    </row>
    <row r="114" spans="1:30">
      <c r="A114" t="s">
        <v>28</v>
      </c>
      <c r="B114" t="s">
        <v>1982</v>
      </c>
      <c r="C114" t="s">
        <v>2323</v>
      </c>
      <c r="E114" t="s">
        <v>530</v>
      </c>
      <c r="F114" s="165">
        <v>0</v>
      </c>
      <c r="G114" s="165">
        <v>10</v>
      </c>
      <c r="H114" s="165">
        <v>0</v>
      </c>
      <c r="I114" s="165">
        <v>8</v>
      </c>
      <c r="J114" s="165">
        <f t="shared" si="11"/>
        <v>18</v>
      </c>
      <c r="K114" s="165">
        <v>10</v>
      </c>
      <c r="L114" s="165">
        <v>0</v>
      </c>
      <c r="M114" s="20">
        <v>20</v>
      </c>
      <c r="N114" s="20">
        <v>0</v>
      </c>
      <c r="O114" s="20">
        <f t="shared" si="18"/>
        <v>30</v>
      </c>
      <c r="P114" s="20">
        <f t="shared" si="19"/>
        <v>12</v>
      </c>
      <c r="Q114" t="s">
        <v>739</v>
      </c>
      <c r="R114" s="20">
        <v>0</v>
      </c>
      <c r="S114" s="20">
        <v>0</v>
      </c>
      <c r="T114" s="20">
        <v>0</v>
      </c>
      <c r="U114" s="165">
        <v>0</v>
      </c>
      <c r="V114" t="s">
        <v>1119</v>
      </c>
      <c r="W114" s="165">
        <v>0</v>
      </c>
      <c r="X114" s="165">
        <v>0</v>
      </c>
      <c r="Y114" t="s">
        <v>745</v>
      </c>
      <c r="AA114" s="206">
        <f t="shared" si="15"/>
        <v>0</v>
      </c>
      <c r="AB114" s="204">
        <f t="shared" si="16"/>
        <v>-1</v>
      </c>
      <c r="AC114" s="208">
        <v>22954.15</v>
      </c>
      <c r="AD114" s="165">
        <f t="shared" si="14"/>
        <v>0</v>
      </c>
    </row>
    <row r="115" spans="1:30">
      <c r="A115" t="s">
        <v>28</v>
      </c>
      <c r="B115" t="s">
        <v>1982</v>
      </c>
      <c r="C115" t="s">
        <v>1940</v>
      </c>
      <c r="E115" t="s">
        <v>532</v>
      </c>
      <c r="F115" s="165">
        <v>0</v>
      </c>
      <c r="G115" s="165">
        <v>20</v>
      </c>
      <c r="H115" s="165">
        <v>0</v>
      </c>
      <c r="I115" s="165">
        <v>16</v>
      </c>
      <c r="J115" s="165">
        <f t="shared" si="11"/>
        <v>36</v>
      </c>
      <c r="K115" s="165">
        <v>0</v>
      </c>
      <c r="L115" s="165">
        <v>0</v>
      </c>
      <c r="M115" s="20">
        <v>0</v>
      </c>
      <c r="N115" s="20">
        <v>0</v>
      </c>
      <c r="O115" s="20">
        <f t="shared" si="18"/>
        <v>0</v>
      </c>
      <c r="P115" s="20">
        <f t="shared" si="19"/>
        <v>-36</v>
      </c>
      <c r="Q115" t="s">
        <v>740</v>
      </c>
      <c r="R115" s="20">
        <v>0</v>
      </c>
      <c r="S115" s="20">
        <v>36</v>
      </c>
      <c r="T115" s="20">
        <v>87</v>
      </c>
      <c r="U115" s="165">
        <v>0</v>
      </c>
      <c r="V115" t="s">
        <v>741</v>
      </c>
      <c r="W115" s="165">
        <v>36</v>
      </c>
      <c r="X115" s="165">
        <v>0</v>
      </c>
      <c r="Y115" t="s">
        <v>747</v>
      </c>
      <c r="AA115" s="206">
        <f t="shared" si="15"/>
        <v>123</v>
      </c>
      <c r="AB115" s="204">
        <f t="shared" si="16"/>
        <v>2.4166666666666665</v>
      </c>
      <c r="AC115" s="208">
        <v>8433.5499999999993</v>
      </c>
      <c r="AD115" s="165">
        <f>AC115*S115</f>
        <v>303607.8</v>
      </c>
    </row>
    <row r="116" spans="1:30">
      <c r="A116" t="s">
        <v>28</v>
      </c>
      <c r="B116" t="s">
        <v>1982</v>
      </c>
      <c r="C116" t="s">
        <v>2324</v>
      </c>
      <c r="E116" t="s">
        <v>2325</v>
      </c>
      <c r="F116" s="165">
        <v>0</v>
      </c>
      <c r="G116" s="165">
        <v>4</v>
      </c>
      <c r="H116" s="165">
        <v>0</v>
      </c>
      <c r="I116" s="165">
        <v>10</v>
      </c>
      <c r="J116" s="165">
        <f t="shared" si="11"/>
        <v>14</v>
      </c>
      <c r="K116" s="165">
        <v>193</v>
      </c>
      <c r="L116" s="165">
        <v>0</v>
      </c>
      <c r="M116" s="20">
        <v>0</v>
      </c>
      <c r="N116" s="20">
        <v>0</v>
      </c>
      <c r="O116" s="20">
        <f t="shared" si="18"/>
        <v>193</v>
      </c>
      <c r="P116" s="20">
        <f t="shared" si="19"/>
        <v>179</v>
      </c>
      <c r="Q116" t="s">
        <v>739</v>
      </c>
      <c r="R116" s="20">
        <v>0</v>
      </c>
      <c r="S116" s="20">
        <v>0</v>
      </c>
      <c r="T116" s="20">
        <v>10</v>
      </c>
      <c r="U116" s="165">
        <v>0</v>
      </c>
      <c r="V116" t="s">
        <v>1119</v>
      </c>
      <c r="W116" s="165">
        <v>0</v>
      </c>
      <c r="X116" s="165">
        <v>0</v>
      </c>
      <c r="Y116" t="s">
        <v>745</v>
      </c>
      <c r="AA116" s="206">
        <f t="shared" si="15"/>
        <v>10</v>
      </c>
      <c r="AB116" s="204">
        <f t="shared" si="16"/>
        <v>-0.94413407821229045</v>
      </c>
      <c r="AC116" s="208">
        <v>39024.21</v>
      </c>
      <c r="AD116" s="165">
        <f t="shared" si="14"/>
        <v>0</v>
      </c>
    </row>
    <row r="117" spans="1:30">
      <c r="A117" t="s">
        <v>28</v>
      </c>
      <c r="B117" t="s">
        <v>1982</v>
      </c>
      <c r="C117" t="s">
        <v>2326</v>
      </c>
      <c r="E117" t="s">
        <v>2327</v>
      </c>
      <c r="F117" s="165">
        <v>0</v>
      </c>
      <c r="G117" s="165">
        <v>4</v>
      </c>
      <c r="H117" s="165">
        <v>0</v>
      </c>
      <c r="I117" s="165">
        <v>10</v>
      </c>
      <c r="J117" s="165">
        <f t="shared" si="11"/>
        <v>14</v>
      </c>
      <c r="K117" s="165">
        <v>193</v>
      </c>
      <c r="L117" s="165">
        <v>0</v>
      </c>
      <c r="M117" s="20">
        <v>0</v>
      </c>
      <c r="N117" s="20">
        <v>0</v>
      </c>
      <c r="O117" s="20">
        <f t="shared" si="18"/>
        <v>193</v>
      </c>
      <c r="P117" s="20">
        <f t="shared" si="19"/>
        <v>179</v>
      </c>
      <c r="Q117" t="s">
        <v>739</v>
      </c>
      <c r="R117" s="20">
        <v>0</v>
      </c>
      <c r="S117" s="20">
        <v>0</v>
      </c>
      <c r="T117" s="20">
        <v>10</v>
      </c>
      <c r="U117" s="165">
        <v>0</v>
      </c>
      <c r="V117" t="s">
        <v>1119</v>
      </c>
      <c r="W117" s="165">
        <v>0</v>
      </c>
      <c r="X117" s="165">
        <v>0</v>
      </c>
      <c r="Y117" t="s">
        <v>745</v>
      </c>
      <c r="AA117" s="206">
        <f t="shared" si="15"/>
        <v>10</v>
      </c>
      <c r="AB117" s="204">
        <f t="shared" si="16"/>
        <v>-0.94413407821229045</v>
      </c>
      <c r="AC117" s="208">
        <v>39024.21</v>
      </c>
      <c r="AD117" s="165">
        <f t="shared" si="14"/>
        <v>0</v>
      </c>
    </row>
    <row r="118" spans="1:30">
      <c r="A118" t="s">
        <v>28</v>
      </c>
      <c r="B118" t="s">
        <v>1982</v>
      </c>
      <c r="C118" t="s">
        <v>2328</v>
      </c>
      <c r="E118" t="s">
        <v>535</v>
      </c>
      <c r="F118" s="165">
        <v>0</v>
      </c>
      <c r="G118" s="165">
        <v>4</v>
      </c>
      <c r="H118" s="165">
        <v>0</v>
      </c>
      <c r="I118" s="165">
        <v>10</v>
      </c>
      <c r="J118" s="165">
        <f t="shared" si="11"/>
        <v>14</v>
      </c>
      <c r="K118" s="165">
        <v>39</v>
      </c>
      <c r="L118" s="165">
        <v>0</v>
      </c>
      <c r="M118" s="20">
        <v>0</v>
      </c>
      <c r="N118" s="20">
        <v>0</v>
      </c>
      <c r="O118" s="20">
        <f t="shared" si="18"/>
        <v>39</v>
      </c>
      <c r="P118" s="20">
        <f t="shared" si="19"/>
        <v>25</v>
      </c>
      <c r="Q118" t="s">
        <v>739</v>
      </c>
      <c r="R118" s="20">
        <v>0</v>
      </c>
      <c r="S118" s="20">
        <v>0</v>
      </c>
      <c r="T118" s="20">
        <v>10</v>
      </c>
      <c r="U118" s="165">
        <v>0</v>
      </c>
      <c r="V118" t="s">
        <v>1119</v>
      </c>
      <c r="W118" s="165">
        <v>0</v>
      </c>
      <c r="X118" s="165">
        <v>0</v>
      </c>
      <c r="Y118" t="s">
        <v>745</v>
      </c>
      <c r="AA118" s="206">
        <f t="shared" si="15"/>
        <v>10</v>
      </c>
      <c r="AB118" s="204">
        <f t="shared" si="16"/>
        <v>-0.6</v>
      </c>
      <c r="AC118" s="208">
        <v>4182</v>
      </c>
      <c r="AD118" s="165">
        <f t="shared" si="14"/>
        <v>0</v>
      </c>
    </row>
    <row r="119" spans="1:30">
      <c r="A119" t="s">
        <v>28</v>
      </c>
      <c r="B119" t="s">
        <v>1982</v>
      </c>
      <c r="C119" t="s">
        <v>1941</v>
      </c>
      <c r="E119" t="s">
        <v>536</v>
      </c>
      <c r="F119" s="165">
        <v>420</v>
      </c>
      <c r="G119" s="165">
        <v>0</v>
      </c>
      <c r="H119" s="165">
        <v>50</v>
      </c>
      <c r="I119" s="165">
        <v>292</v>
      </c>
      <c r="J119" s="165">
        <f t="shared" si="11"/>
        <v>762</v>
      </c>
      <c r="K119" s="165">
        <v>100</v>
      </c>
      <c r="L119" s="165">
        <v>0</v>
      </c>
      <c r="M119" s="20">
        <v>192</v>
      </c>
      <c r="N119" s="20">
        <v>0</v>
      </c>
      <c r="O119" s="20">
        <f t="shared" si="18"/>
        <v>292</v>
      </c>
      <c r="P119" s="20">
        <f t="shared" si="19"/>
        <v>-470</v>
      </c>
      <c r="Q119" t="s">
        <v>740</v>
      </c>
      <c r="R119" s="20">
        <v>0</v>
      </c>
      <c r="S119" s="20">
        <v>470</v>
      </c>
      <c r="T119" s="20">
        <v>0</v>
      </c>
      <c r="U119" s="165">
        <v>0</v>
      </c>
      <c r="V119" t="s">
        <v>741</v>
      </c>
      <c r="W119" s="165">
        <v>470</v>
      </c>
      <c r="X119" s="165">
        <v>277</v>
      </c>
      <c r="Y119" t="s">
        <v>747</v>
      </c>
      <c r="AA119" s="206">
        <f t="shared" si="15"/>
        <v>470</v>
      </c>
      <c r="AB119" s="204">
        <f t="shared" si="16"/>
        <v>0</v>
      </c>
      <c r="AC119" s="208">
        <v>8531.32</v>
      </c>
      <c r="AD119" s="165">
        <f t="shared" ref="AD119:AD121" si="23">AC119*S119</f>
        <v>4009720.4</v>
      </c>
    </row>
    <row r="120" spans="1:30">
      <c r="A120" t="s">
        <v>28</v>
      </c>
      <c r="B120" t="s">
        <v>1982</v>
      </c>
      <c r="C120" t="s">
        <v>1942</v>
      </c>
      <c r="E120" t="s">
        <v>1975</v>
      </c>
      <c r="F120" s="165">
        <v>210</v>
      </c>
      <c r="G120" s="165">
        <v>0</v>
      </c>
      <c r="H120" s="165">
        <v>25</v>
      </c>
      <c r="I120" s="165">
        <v>142</v>
      </c>
      <c r="J120" s="165">
        <f t="shared" si="11"/>
        <v>377</v>
      </c>
      <c r="K120" s="165">
        <v>0</v>
      </c>
      <c r="L120" s="165">
        <v>0</v>
      </c>
      <c r="M120" s="20">
        <v>0</v>
      </c>
      <c r="N120" s="20">
        <v>0</v>
      </c>
      <c r="O120" s="20">
        <f t="shared" si="18"/>
        <v>0</v>
      </c>
      <c r="P120" s="20">
        <f t="shared" si="19"/>
        <v>-377</v>
      </c>
      <c r="Q120" t="s">
        <v>740</v>
      </c>
      <c r="R120" s="20">
        <v>0</v>
      </c>
      <c r="S120" s="20">
        <v>377</v>
      </c>
      <c r="T120" s="20">
        <v>150</v>
      </c>
      <c r="U120" s="165">
        <v>0</v>
      </c>
      <c r="V120" t="s">
        <v>741</v>
      </c>
      <c r="W120" s="165">
        <v>377</v>
      </c>
      <c r="X120" s="165">
        <v>208</v>
      </c>
      <c r="Y120" t="s">
        <v>747</v>
      </c>
      <c r="AA120" s="206">
        <f t="shared" si="15"/>
        <v>527</v>
      </c>
      <c r="AB120" s="204">
        <f t="shared" si="16"/>
        <v>0.39787798408488062</v>
      </c>
      <c r="AC120" s="208">
        <v>4283.5</v>
      </c>
      <c r="AD120" s="165">
        <f t="shared" si="23"/>
        <v>1614879.5</v>
      </c>
    </row>
    <row r="121" spans="1:30">
      <c r="A121" t="s">
        <v>28</v>
      </c>
      <c r="B121" t="s">
        <v>1982</v>
      </c>
      <c r="C121" t="s">
        <v>1943</v>
      </c>
      <c r="E121" t="s">
        <v>1976</v>
      </c>
      <c r="F121" s="165">
        <v>210</v>
      </c>
      <c r="G121" s="165">
        <v>0</v>
      </c>
      <c r="H121" s="165">
        <v>25</v>
      </c>
      <c r="I121" s="165">
        <v>146</v>
      </c>
      <c r="J121" s="165">
        <f t="shared" si="11"/>
        <v>381</v>
      </c>
      <c r="K121" s="165">
        <v>0</v>
      </c>
      <c r="L121" s="165">
        <v>0</v>
      </c>
      <c r="M121" s="20">
        <v>0</v>
      </c>
      <c r="N121" s="20">
        <v>0</v>
      </c>
      <c r="O121" s="20">
        <f t="shared" si="18"/>
        <v>0</v>
      </c>
      <c r="P121" s="20">
        <f t="shared" si="19"/>
        <v>-381</v>
      </c>
      <c r="Q121" t="s">
        <v>740</v>
      </c>
      <c r="R121" s="20">
        <v>0</v>
      </c>
      <c r="S121" s="20">
        <v>381</v>
      </c>
      <c r="T121" s="20">
        <v>150</v>
      </c>
      <c r="U121" s="165">
        <v>0</v>
      </c>
      <c r="V121" t="s">
        <v>741</v>
      </c>
      <c r="W121" s="165">
        <v>381</v>
      </c>
      <c r="X121" s="165">
        <v>254</v>
      </c>
      <c r="Y121" t="s">
        <v>747</v>
      </c>
      <c r="AA121" s="206">
        <f t="shared" si="15"/>
        <v>531</v>
      </c>
      <c r="AB121" s="204">
        <f t="shared" si="16"/>
        <v>0.39370078740157483</v>
      </c>
      <c r="AC121" s="208">
        <v>5393</v>
      </c>
      <c r="AD121" s="165">
        <f t="shared" si="23"/>
        <v>2054733</v>
      </c>
    </row>
    <row r="122" spans="1:30">
      <c r="A122" t="s">
        <v>28</v>
      </c>
      <c r="B122" t="s">
        <v>1982</v>
      </c>
      <c r="C122" t="s">
        <v>2329</v>
      </c>
      <c r="E122" t="s">
        <v>2330</v>
      </c>
      <c r="F122" s="165">
        <v>0</v>
      </c>
      <c r="G122" s="165">
        <v>10</v>
      </c>
      <c r="H122" s="165">
        <v>0</v>
      </c>
      <c r="I122" s="165">
        <v>8</v>
      </c>
      <c r="J122" s="165">
        <f t="shared" si="11"/>
        <v>18</v>
      </c>
      <c r="K122" s="165">
        <v>80</v>
      </c>
      <c r="L122" s="165">
        <v>0</v>
      </c>
      <c r="M122" s="20">
        <v>0</v>
      </c>
      <c r="N122" s="20">
        <v>0</v>
      </c>
      <c r="O122" s="20">
        <f t="shared" si="18"/>
        <v>80</v>
      </c>
      <c r="P122" s="20">
        <f t="shared" si="19"/>
        <v>62</v>
      </c>
      <c r="Q122" t="s">
        <v>739</v>
      </c>
      <c r="R122" s="20">
        <v>0</v>
      </c>
      <c r="S122" s="20">
        <v>0</v>
      </c>
      <c r="T122" s="20">
        <v>0</v>
      </c>
      <c r="U122" s="165">
        <v>0</v>
      </c>
      <c r="V122" t="s">
        <v>1119</v>
      </c>
      <c r="W122" s="165">
        <v>0</v>
      </c>
      <c r="X122" s="165">
        <v>0</v>
      </c>
      <c r="Y122" t="s">
        <v>745</v>
      </c>
      <c r="AA122" s="206">
        <f t="shared" si="15"/>
        <v>0</v>
      </c>
      <c r="AB122" s="204">
        <f t="shared" si="16"/>
        <v>-1</v>
      </c>
      <c r="AC122" s="208">
        <v>2990.2</v>
      </c>
      <c r="AD122" s="165">
        <f t="shared" si="14"/>
        <v>0</v>
      </c>
    </row>
    <row r="123" spans="1:30">
      <c r="A123" t="s">
        <v>28</v>
      </c>
      <c r="B123" t="s">
        <v>1982</v>
      </c>
      <c r="C123" t="s">
        <v>2331</v>
      </c>
      <c r="E123" t="s">
        <v>571</v>
      </c>
      <c r="F123" s="165">
        <v>0</v>
      </c>
      <c r="G123" s="165">
        <v>0</v>
      </c>
      <c r="H123" s="165">
        <v>0</v>
      </c>
      <c r="I123" s="165">
        <v>0</v>
      </c>
      <c r="J123" s="165">
        <f t="shared" si="11"/>
        <v>0</v>
      </c>
      <c r="K123" s="165">
        <v>99</v>
      </c>
      <c r="L123" s="165">
        <v>0</v>
      </c>
      <c r="M123" s="20">
        <v>0</v>
      </c>
      <c r="N123" s="20">
        <v>0</v>
      </c>
      <c r="O123" s="20">
        <f t="shared" si="18"/>
        <v>99</v>
      </c>
      <c r="P123" s="20">
        <f t="shared" si="19"/>
        <v>99</v>
      </c>
      <c r="Q123" t="s">
        <v>739</v>
      </c>
      <c r="R123" s="20">
        <v>0</v>
      </c>
      <c r="S123" s="20">
        <v>0</v>
      </c>
      <c r="T123" s="20">
        <v>0</v>
      </c>
      <c r="U123" s="165">
        <v>0</v>
      </c>
      <c r="V123" t="s">
        <v>1120</v>
      </c>
      <c r="W123" s="165">
        <v>0</v>
      </c>
      <c r="X123" s="165">
        <v>0</v>
      </c>
      <c r="Y123" t="s">
        <v>745</v>
      </c>
      <c r="AA123" s="206">
        <f t="shared" si="15"/>
        <v>0</v>
      </c>
      <c r="AB123" s="204">
        <f t="shared" si="16"/>
        <v>-1</v>
      </c>
      <c r="AC123" s="208">
        <v>20593.830000000002</v>
      </c>
      <c r="AD123" s="165">
        <f t="shared" si="14"/>
        <v>0</v>
      </c>
    </row>
    <row r="124" spans="1:30">
      <c r="A124" t="s">
        <v>28</v>
      </c>
      <c r="B124" t="s">
        <v>1982</v>
      </c>
      <c r="C124" t="s">
        <v>2332</v>
      </c>
      <c r="E124" t="s">
        <v>572</v>
      </c>
      <c r="F124" s="165">
        <v>0</v>
      </c>
      <c r="G124" s="165">
        <v>0</v>
      </c>
      <c r="H124" s="165">
        <v>0</v>
      </c>
      <c r="I124" s="165">
        <v>0</v>
      </c>
      <c r="J124" s="165">
        <f t="shared" si="11"/>
        <v>0</v>
      </c>
      <c r="K124" s="165">
        <v>110</v>
      </c>
      <c r="L124" s="165">
        <v>0</v>
      </c>
      <c r="M124" s="20">
        <v>110</v>
      </c>
      <c r="N124" s="20">
        <v>0</v>
      </c>
      <c r="O124" s="20">
        <f t="shared" si="18"/>
        <v>220</v>
      </c>
      <c r="P124" s="20">
        <f t="shared" si="19"/>
        <v>220</v>
      </c>
      <c r="Q124" t="s">
        <v>739</v>
      </c>
      <c r="R124" s="20">
        <v>0</v>
      </c>
      <c r="S124" s="20">
        <v>0</v>
      </c>
      <c r="T124" s="20">
        <v>0</v>
      </c>
      <c r="U124" s="165">
        <v>0</v>
      </c>
      <c r="V124" t="s">
        <v>1120</v>
      </c>
      <c r="W124" s="165">
        <v>0</v>
      </c>
      <c r="X124" s="165">
        <v>0</v>
      </c>
      <c r="Y124" t="s">
        <v>745</v>
      </c>
      <c r="AA124" s="206">
        <f t="shared" si="15"/>
        <v>0</v>
      </c>
      <c r="AB124" s="204">
        <f t="shared" si="16"/>
        <v>-1</v>
      </c>
      <c r="AC124" s="208">
        <v>3840.17</v>
      </c>
      <c r="AD124" s="165">
        <f t="shared" si="14"/>
        <v>0</v>
      </c>
    </row>
    <row r="125" spans="1:30">
      <c r="A125" t="s">
        <v>28</v>
      </c>
      <c r="B125" t="s">
        <v>1982</v>
      </c>
      <c r="C125" t="s">
        <v>2333</v>
      </c>
      <c r="E125" t="s">
        <v>573</v>
      </c>
      <c r="F125" s="165">
        <v>0</v>
      </c>
      <c r="G125" s="165">
        <v>0</v>
      </c>
      <c r="H125" s="165">
        <v>0</v>
      </c>
      <c r="I125" s="165">
        <v>0</v>
      </c>
      <c r="J125" s="165">
        <f t="shared" si="11"/>
        <v>0</v>
      </c>
      <c r="K125" s="165">
        <v>0</v>
      </c>
      <c r="L125" s="165">
        <v>0</v>
      </c>
      <c r="M125" s="20">
        <v>83</v>
      </c>
      <c r="N125" s="20">
        <v>0</v>
      </c>
      <c r="O125" s="20">
        <f t="shared" si="18"/>
        <v>83</v>
      </c>
      <c r="P125" s="20">
        <f t="shared" si="19"/>
        <v>83</v>
      </c>
      <c r="Q125" t="s">
        <v>739</v>
      </c>
      <c r="R125" s="20">
        <v>0</v>
      </c>
      <c r="S125" s="20">
        <v>0</v>
      </c>
      <c r="T125" s="20">
        <v>0</v>
      </c>
      <c r="U125" s="165">
        <v>0</v>
      </c>
      <c r="V125" t="s">
        <v>1120</v>
      </c>
      <c r="W125" s="165">
        <v>0</v>
      </c>
      <c r="X125" s="165">
        <v>0</v>
      </c>
      <c r="Y125" t="s">
        <v>745</v>
      </c>
      <c r="AA125" s="206">
        <f t="shared" si="15"/>
        <v>0</v>
      </c>
      <c r="AB125" s="204">
        <f t="shared" si="16"/>
        <v>-1</v>
      </c>
      <c r="AC125" s="208">
        <v>1479.49</v>
      </c>
      <c r="AD125" s="165">
        <f t="shared" si="14"/>
        <v>0</v>
      </c>
    </row>
    <row r="126" spans="1:30">
      <c r="A126" t="s">
        <v>28</v>
      </c>
      <c r="B126" t="s">
        <v>1982</v>
      </c>
      <c r="C126" t="s">
        <v>2334</v>
      </c>
      <c r="E126" t="s">
        <v>574</v>
      </c>
      <c r="F126" s="165">
        <v>0</v>
      </c>
      <c r="G126" s="165">
        <v>0</v>
      </c>
      <c r="H126" s="165">
        <v>0</v>
      </c>
      <c r="I126" s="165">
        <v>0</v>
      </c>
      <c r="J126" s="165">
        <f t="shared" si="11"/>
        <v>0</v>
      </c>
      <c r="K126" s="165">
        <v>96</v>
      </c>
      <c r="L126" s="165">
        <v>0</v>
      </c>
      <c r="M126" s="20">
        <v>0</v>
      </c>
      <c r="N126" s="20">
        <v>0</v>
      </c>
      <c r="O126" s="20">
        <f t="shared" si="18"/>
        <v>96</v>
      </c>
      <c r="P126" s="20">
        <f t="shared" si="19"/>
        <v>96</v>
      </c>
      <c r="Q126" t="s">
        <v>739</v>
      </c>
      <c r="R126" s="20">
        <v>0</v>
      </c>
      <c r="S126" s="20">
        <v>0</v>
      </c>
      <c r="T126" s="20">
        <v>0</v>
      </c>
      <c r="U126" s="165">
        <v>0</v>
      </c>
      <c r="V126" t="s">
        <v>1120</v>
      </c>
      <c r="W126" s="165">
        <v>0</v>
      </c>
      <c r="X126" s="165">
        <v>0</v>
      </c>
      <c r="Y126" t="s">
        <v>745</v>
      </c>
      <c r="AA126" s="206">
        <f t="shared" si="15"/>
        <v>0</v>
      </c>
      <c r="AB126" s="204">
        <f t="shared" si="16"/>
        <v>-1</v>
      </c>
      <c r="AC126" s="208">
        <v>30115.26</v>
      </c>
      <c r="AD126" s="165">
        <f t="shared" si="14"/>
        <v>0</v>
      </c>
    </row>
    <row r="127" spans="1:30">
      <c r="A127" t="s">
        <v>28</v>
      </c>
      <c r="B127" t="s">
        <v>1982</v>
      </c>
      <c r="C127" t="s">
        <v>2335</v>
      </c>
      <c r="E127" t="s">
        <v>575</v>
      </c>
      <c r="F127" s="165">
        <v>0</v>
      </c>
      <c r="G127" s="165">
        <v>0</v>
      </c>
      <c r="H127" s="165">
        <v>0</v>
      </c>
      <c r="I127" s="165">
        <v>0</v>
      </c>
      <c r="J127" s="165">
        <f t="shared" si="11"/>
        <v>0</v>
      </c>
      <c r="K127" s="165">
        <v>106</v>
      </c>
      <c r="L127" s="165">
        <v>0</v>
      </c>
      <c r="M127" s="20">
        <v>0</v>
      </c>
      <c r="N127" s="20">
        <v>0</v>
      </c>
      <c r="O127" s="20">
        <f t="shared" si="18"/>
        <v>106</v>
      </c>
      <c r="P127" s="20">
        <f t="shared" si="19"/>
        <v>106</v>
      </c>
      <c r="Q127" t="s">
        <v>739</v>
      </c>
      <c r="R127" s="20">
        <v>0</v>
      </c>
      <c r="S127" s="20">
        <v>0</v>
      </c>
      <c r="T127" s="20">
        <v>0</v>
      </c>
      <c r="U127" s="165">
        <v>0</v>
      </c>
      <c r="V127" t="s">
        <v>1120</v>
      </c>
      <c r="W127" s="165">
        <v>0</v>
      </c>
      <c r="X127" s="165">
        <v>0</v>
      </c>
      <c r="Y127" t="s">
        <v>745</v>
      </c>
      <c r="AA127" s="206">
        <f t="shared" si="15"/>
        <v>0</v>
      </c>
      <c r="AB127" s="204">
        <f t="shared" si="16"/>
        <v>-1</v>
      </c>
      <c r="AC127" s="208">
        <v>4021</v>
      </c>
      <c r="AD127" s="165">
        <f t="shared" si="14"/>
        <v>0</v>
      </c>
    </row>
    <row r="128" spans="1:30">
      <c r="A128" t="s">
        <v>28</v>
      </c>
      <c r="B128" t="s">
        <v>1982</v>
      </c>
      <c r="C128" t="s">
        <v>2336</v>
      </c>
      <c r="E128" t="s">
        <v>576</v>
      </c>
      <c r="F128" s="165">
        <v>0</v>
      </c>
      <c r="G128" s="165">
        <v>0</v>
      </c>
      <c r="H128" s="165">
        <v>0</v>
      </c>
      <c r="I128" s="165">
        <v>0</v>
      </c>
      <c r="J128" s="165">
        <f t="shared" si="11"/>
        <v>0</v>
      </c>
      <c r="K128" s="165">
        <v>0</v>
      </c>
      <c r="L128" s="165">
        <v>0</v>
      </c>
      <c r="M128" s="20">
        <v>0</v>
      </c>
      <c r="N128" s="20">
        <v>0</v>
      </c>
      <c r="O128" s="20">
        <f t="shared" si="18"/>
        <v>0</v>
      </c>
      <c r="P128" s="20">
        <f t="shared" si="19"/>
        <v>0</v>
      </c>
      <c r="Q128" t="s">
        <v>738</v>
      </c>
      <c r="R128" s="20">
        <v>0</v>
      </c>
      <c r="S128" s="20">
        <v>0</v>
      </c>
      <c r="T128" s="20">
        <v>0</v>
      </c>
      <c r="U128" s="165">
        <v>0</v>
      </c>
      <c r="V128" t="s">
        <v>1120</v>
      </c>
      <c r="W128" s="165">
        <v>0</v>
      </c>
      <c r="X128" s="165">
        <v>0</v>
      </c>
      <c r="Y128" t="s">
        <v>745</v>
      </c>
      <c r="AA128" s="206">
        <f t="shared" si="15"/>
        <v>0</v>
      </c>
      <c r="AB128" s="204" t="e">
        <f t="shared" si="16"/>
        <v>#DIV/0!</v>
      </c>
      <c r="AC128" s="208">
        <v>9370.02</v>
      </c>
      <c r="AD128" s="165">
        <f t="shared" si="14"/>
        <v>0</v>
      </c>
    </row>
    <row r="129" spans="1:30">
      <c r="A129" t="s">
        <v>28</v>
      </c>
      <c r="B129" t="s">
        <v>1982</v>
      </c>
      <c r="C129" t="s">
        <v>2337</v>
      </c>
      <c r="E129" t="s">
        <v>577</v>
      </c>
      <c r="F129" s="165">
        <v>0</v>
      </c>
      <c r="G129" s="165">
        <v>0</v>
      </c>
      <c r="H129" s="165">
        <v>0</v>
      </c>
      <c r="I129" s="165">
        <v>0</v>
      </c>
      <c r="J129" s="165">
        <f t="shared" si="11"/>
        <v>0</v>
      </c>
      <c r="K129" s="165">
        <v>35</v>
      </c>
      <c r="L129" s="165">
        <v>0</v>
      </c>
      <c r="M129" s="20">
        <v>0</v>
      </c>
      <c r="N129" s="20">
        <v>0</v>
      </c>
      <c r="O129" s="20">
        <f t="shared" si="18"/>
        <v>35</v>
      </c>
      <c r="P129" s="20">
        <f t="shared" si="19"/>
        <v>35</v>
      </c>
      <c r="Q129" t="s">
        <v>739</v>
      </c>
      <c r="R129" s="20">
        <v>0</v>
      </c>
      <c r="S129" s="20">
        <v>0</v>
      </c>
      <c r="T129" s="20">
        <v>0</v>
      </c>
      <c r="U129" s="165">
        <v>0</v>
      </c>
      <c r="V129" t="s">
        <v>1120</v>
      </c>
      <c r="W129" s="165">
        <v>0</v>
      </c>
      <c r="X129" s="165">
        <v>0</v>
      </c>
      <c r="Y129" t="s">
        <v>745</v>
      </c>
      <c r="AA129" s="206">
        <f t="shared" si="15"/>
        <v>0</v>
      </c>
      <c r="AB129" s="204">
        <f t="shared" si="16"/>
        <v>-1</v>
      </c>
      <c r="AC129" s="208">
        <v>9396.92</v>
      </c>
      <c r="AD129" s="165">
        <f t="shared" si="14"/>
        <v>0</v>
      </c>
    </row>
    <row r="130" spans="1:30">
      <c r="A130" t="s">
        <v>28</v>
      </c>
      <c r="B130" t="s">
        <v>1982</v>
      </c>
      <c r="C130" t="s">
        <v>2338</v>
      </c>
      <c r="E130" t="s">
        <v>578</v>
      </c>
      <c r="F130" s="165">
        <v>0</v>
      </c>
      <c r="G130" s="165">
        <v>0</v>
      </c>
      <c r="H130" s="165">
        <v>0</v>
      </c>
      <c r="I130" s="165">
        <v>0</v>
      </c>
      <c r="J130" s="165">
        <f t="shared" si="11"/>
        <v>0</v>
      </c>
      <c r="K130" s="165">
        <v>74</v>
      </c>
      <c r="L130" s="165">
        <v>0</v>
      </c>
      <c r="M130" s="20">
        <v>0</v>
      </c>
      <c r="N130" s="20">
        <v>0</v>
      </c>
      <c r="O130" s="20">
        <f t="shared" si="18"/>
        <v>74</v>
      </c>
      <c r="P130" s="20">
        <f t="shared" si="19"/>
        <v>74</v>
      </c>
      <c r="Q130" t="s">
        <v>739</v>
      </c>
      <c r="R130" s="20">
        <v>0</v>
      </c>
      <c r="S130" s="20">
        <v>0</v>
      </c>
      <c r="T130" s="20">
        <v>0</v>
      </c>
      <c r="U130" s="165">
        <v>0</v>
      </c>
      <c r="V130" t="s">
        <v>1120</v>
      </c>
      <c r="W130" s="165">
        <v>0</v>
      </c>
      <c r="X130" s="165">
        <v>0</v>
      </c>
      <c r="Y130" t="s">
        <v>745</v>
      </c>
      <c r="AA130" s="206">
        <f t="shared" si="15"/>
        <v>0</v>
      </c>
      <c r="AB130" s="204">
        <f t="shared" si="16"/>
        <v>-1</v>
      </c>
      <c r="AC130" s="208">
        <v>9410.2900000000009</v>
      </c>
      <c r="AD130" s="165">
        <f t="shared" si="14"/>
        <v>0</v>
      </c>
    </row>
    <row r="131" spans="1:30">
      <c r="A131" t="s">
        <v>28</v>
      </c>
      <c r="B131" t="s">
        <v>1982</v>
      </c>
      <c r="C131" t="s">
        <v>2339</v>
      </c>
      <c r="E131" t="s">
        <v>579</v>
      </c>
      <c r="F131" s="165">
        <v>0</v>
      </c>
      <c r="G131" s="165">
        <v>0</v>
      </c>
      <c r="H131" s="165">
        <v>0</v>
      </c>
      <c r="I131" s="165">
        <v>0</v>
      </c>
      <c r="J131" s="165">
        <f t="shared" si="11"/>
        <v>0</v>
      </c>
      <c r="K131" s="165">
        <v>0</v>
      </c>
      <c r="L131" s="165">
        <v>0</v>
      </c>
      <c r="M131" s="20">
        <v>0</v>
      </c>
      <c r="N131" s="20">
        <v>0</v>
      </c>
      <c r="O131" s="20">
        <f t="shared" si="18"/>
        <v>0</v>
      </c>
      <c r="P131" s="20">
        <f t="shared" si="19"/>
        <v>0</v>
      </c>
      <c r="Q131" t="s">
        <v>738</v>
      </c>
      <c r="R131" s="20">
        <v>0</v>
      </c>
      <c r="S131" s="20">
        <v>0</v>
      </c>
      <c r="T131" s="20">
        <v>0</v>
      </c>
      <c r="U131" s="165">
        <v>0</v>
      </c>
      <c r="V131" t="s">
        <v>1120</v>
      </c>
      <c r="W131" s="165">
        <v>0</v>
      </c>
      <c r="X131" s="165">
        <v>0</v>
      </c>
      <c r="Y131" t="s">
        <v>745</v>
      </c>
      <c r="AA131" s="206">
        <f t="shared" si="15"/>
        <v>0</v>
      </c>
      <c r="AB131" s="204" t="e">
        <f t="shared" si="16"/>
        <v>#DIV/0!</v>
      </c>
      <c r="AC131" s="208">
        <v>9003.75</v>
      </c>
      <c r="AD131" s="165">
        <f t="shared" si="14"/>
        <v>0</v>
      </c>
    </row>
    <row r="132" spans="1:30">
      <c r="A132" t="s">
        <v>28</v>
      </c>
      <c r="B132" t="s">
        <v>1982</v>
      </c>
      <c r="C132" t="s">
        <v>2340</v>
      </c>
      <c r="E132" t="s">
        <v>580</v>
      </c>
      <c r="F132" s="165">
        <v>0</v>
      </c>
      <c r="G132" s="165">
        <v>0</v>
      </c>
      <c r="H132" s="165">
        <v>0</v>
      </c>
      <c r="I132" s="165">
        <v>0</v>
      </c>
      <c r="J132" s="165">
        <f t="shared" si="11"/>
        <v>0</v>
      </c>
      <c r="K132" s="165">
        <v>0</v>
      </c>
      <c r="L132" s="165">
        <v>0</v>
      </c>
      <c r="M132" s="20">
        <v>0</v>
      </c>
      <c r="N132" s="20">
        <v>0</v>
      </c>
      <c r="O132" s="20">
        <f t="shared" si="18"/>
        <v>0</v>
      </c>
      <c r="P132" s="20">
        <f t="shared" si="19"/>
        <v>0</v>
      </c>
      <c r="Q132" t="s">
        <v>738</v>
      </c>
      <c r="R132" s="20">
        <v>0</v>
      </c>
      <c r="S132" s="20">
        <v>0</v>
      </c>
      <c r="T132" s="20">
        <v>0</v>
      </c>
      <c r="U132" s="165">
        <v>0</v>
      </c>
      <c r="V132" t="s">
        <v>1120</v>
      </c>
      <c r="W132" s="165">
        <v>0</v>
      </c>
      <c r="X132" s="165">
        <v>0</v>
      </c>
      <c r="Y132" t="s">
        <v>745</v>
      </c>
      <c r="AA132" s="206">
        <f t="shared" si="15"/>
        <v>0</v>
      </c>
      <c r="AB132" s="204" t="e">
        <f t="shared" si="16"/>
        <v>#DIV/0!</v>
      </c>
      <c r="AC132" s="208">
        <v>4283.75</v>
      </c>
      <c r="AD132" s="165">
        <f t="shared" si="14"/>
        <v>0</v>
      </c>
    </row>
    <row r="133" spans="1:30">
      <c r="A133" t="s">
        <v>28</v>
      </c>
      <c r="B133" t="s">
        <v>1982</v>
      </c>
      <c r="C133" t="s">
        <v>2341</v>
      </c>
      <c r="E133" t="s">
        <v>581</v>
      </c>
      <c r="F133" s="165">
        <v>0</v>
      </c>
      <c r="G133" s="165">
        <v>0</v>
      </c>
      <c r="H133" s="165">
        <v>0</v>
      </c>
      <c r="I133" s="165">
        <v>0</v>
      </c>
      <c r="J133" s="165">
        <f t="shared" si="11"/>
        <v>0</v>
      </c>
      <c r="K133" s="165">
        <v>0</v>
      </c>
      <c r="L133" s="165">
        <v>0</v>
      </c>
      <c r="M133" s="20">
        <v>0</v>
      </c>
      <c r="N133" s="20">
        <v>0</v>
      </c>
      <c r="O133" s="20">
        <f t="shared" si="18"/>
        <v>0</v>
      </c>
      <c r="P133" s="20">
        <f t="shared" si="19"/>
        <v>0</v>
      </c>
      <c r="Q133" t="s">
        <v>738</v>
      </c>
      <c r="R133" s="20">
        <v>0</v>
      </c>
      <c r="S133" s="20">
        <v>0</v>
      </c>
      <c r="T133" s="20">
        <v>0</v>
      </c>
      <c r="U133" s="165">
        <v>0</v>
      </c>
      <c r="V133" t="s">
        <v>1120</v>
      </c>
      <c r="W133" s="165">
        <v>0</v>
      </c>
      <c r="X133" s="165">
        <v>0</v>
      </c>
      <c r="Y133" t="s">
        <v>745</v>
      </c>
      <c r="AA133" s="206">
        <f t="shared" si="15"/>
        <v>0</v>
      </c>
      <c r="AB133" s="204" t="e">
        <f t="shared" si="16"/>
        <v>#DIV/0!</v>
      </c>
      <c r="AC133" s="208">
        <v>3548</v>
      </c>
      <c r="AD133" s="165">
        <f t="shared" si="14"/>
        <v>0</v>
      </c>
    </row>
    <row r="134" spans="1:30">
      <c r="A134" t="s">
        <v>28</v>
      </c>
      <c r="B134" t="s">
        <v>1982</v>
      </c>
      <c r="C134" t="s">
        <v>2342</v>
      </c>
      <c r="E134" t="s">
        <v>582</v>
      </c>
      <c r="F134" s="165">
        <v>0</v>
      </c>
      <c r="G134" s="165">
        <v>0</v>
      </c>
      <c r="H134" s="165">
        <v>0</v>
      </c>
      <c r="I134" s="165">
        <v>0</v>
      </c>
      <c r="J134" s="165">
        <f t="shared" si="11"/>
        <v>0</v>
      </c>
      <c r="K134" s="165">
        <v>0</v>
      </c>
      <c r="L134" s="165">
        <v>0</v>
      </c>
      <c r="M134" s="20">
        <v>0</v>
      </c>
      <c r="N134" s="20">
        <v>0</v>
      </c>
      <c r="O134" s="20">
        <f t="shared" si="18"/>
        <v>0</v>
      </c>
      <c r="P134" s="20">
        <f t="shared" si="19"/>
        <v>0</v>
      </c>
      <c r="Q134" t="s">
        <v>738</v>
      </c>
      <c r="R134" s="20">
        <v>0</v>
      </c>
      <c r="S134" s="20">
        <v>0</v>
      </c>
      <c r="T134" s="20">
        <v>0</v>
      </c>
      <c r="U134" s="165">
        <v>0</v>
      </c>
      <c r="V134" t="s">
        <v>1120</v>
      </c>
      <c r="W134" s="165">
        <v>0</v>
      </c>
      <c r="X134" s="165">
        <v>0</v>
      </c>
      <c r="Y134" t="s">
        <v>745</v>
      </c>
      <c r="AA134" s="206">
        <f t="shared" si="15"/>
        <v>0</v>
      </c>
      <c r="AB134" s="204" t="e">
        <f t="shared" si="16"/>
        <v>#DIV/0!</v>
      </c>
      <c r="AC134" s="208">
        <v>3863.39</v>
      </c>
      <c r="AD134" s="165">
        <f t="shared" si="14"/>
        <v>0</v>
      </c>
    </row>
    <row r="135" spans="1:30">
      <c r="A135" t="s">
        <v>28</v>
      </c>
      <c r="B135" t="s">
        <v>1982</v>
      </c>
      <c r="C135" t="s">
        <v>2343</v>
      </c>
      <c r="E135" t="s">
        <v>583</v>
      </c>
      <c r="F135" s="165">
        <v>0</v>
      </c>
      <c r="G135" s="165">
        <v>0</v>
      </c>
      <c r="H135" s="165">
        <v>0</v>
      </c>
      <c r="I135" s="165">
        <v>0</v>
      </c>
      <c r="J135" s="165">
        <f t="shared" si="11"/>
        <v>0</v>
      </c>
      <c r="K135" s="165">
        <v>0</v>
      </c>
      <c r="L135" s="165">
        <v>0</v>
      </c>
      <c r="M135" s="20">
        <v>0</v>
      </c>
      <c r="N135" s="20">
        <v>0</v>
      </c>
      <c r="O135" s="20">
        <f t="shared" si="18"/>
        <v>0</v>
      </c>
      <c r="P135" s="20">
        <f t="shared" si="19"/>
        <v>0</v>
      </c>
      <c r="Q135" t="s">
        <v>738</v>
      </c>
      <c r="R135" s="20">
        <v>0</v>
      </c>
      <c r="S135" s="20">
        <v>0</v>
      </c>
      <c r="T135" s="20">
        <v>0</v>
      </c>
      <c r="U135" s="165">
        <v>0</v>
      </c>
      <c r="V135" t="s">
        <v>1120</v>
      </c>
      <c r="W135" s="165">
        <v>0</v>
      </c>
      <c r="X135" s="165">
        <v>0</v>
      </c>
      <c r="Y135" t="s">
        <v>745</v>
      </c>
      <c r="AA135" s="206">
        <f t="shared" si="15"/>
        <v>0</v>
      </c>
      <c r="AB135" s="204" t="e">
        <f t="shared" si="16"/>
        <v>#DIV/0!</v>
      </c>
      <c r="AC135" s="208">
        <v>1872.58</v>
      </c>
      <c r="AD135" s="165">
        <f t="shared" si="14"/>
        <v>0</v>
      </c>
    </row>
    <row r="136" spans="1:30">
      <c r="A136" t="s">
        <v>28</v>
      </c>
      <c r="B136" t="s">
        <v>1982</v>
      </c>
      <c r="C136" t="s">
        <v>2344</v>
      </c>
      <c r="E136" t="s">
        <v>584</v>
      </c>
      <c r="F136" s="165">
        <v>0</v>
      </c>
      <c r="G136" s="165">
        <v>0</v>
      </c>
      <c r="H136" s="165">
        <v>0</v>
      </c>
      <c r="I136" s="165">
        <v>0</v>
      </c>
      <c r="J136" s="165">
        <f t="shared" si="11"/>
        <v>0</v>
      </c>
      <c r="K136" s="165">
        <v>146</v>
      </c>
      <c r="L136" s="165">
        <v>0</v>
      </c>
      <c r="M136" s="20">
        <v>0</v>
      </c>
      <c r="N136" s="20">
        <v>0</v>
      </c>
      <c r="O136" s="20">
        <f t="shared" si="18"/>
        <v>146</v>
      </c>
      <c r="P136" s="20">
        <f t="shared" si="19"/>
        <v>146</v>
      </c>
      <c r="Q136" t="s">
        <v>739</v>
      </c>
      <c r="R136" s="20">
        <v>0</v>
      </c>
      <c r="S136" s="20">
        <v>0</v>
      </c>
      <c r="T136" s="20">
        <v>0</v>
      </c>
      <c r="U136" s="165">
        <v>0</v>
      </c>
      <c r="V136" t="s">
        <v>1120</v>
      </c>
      <c r="W136" s="165">
        <v>0</v>
      </c>
      <c r="X136" s="165">
        <v>0</v>
      </c>
      <c r="Y136" t="s">
        <v>745</v>
      </c>
      <c r="AA136" s="206">
        <f t="shared" si="15"/>
        <v>0</v>
      </c>
      <c r="AB136" s="204">
        <f t="shared" si="16"/>
        <v>-1</v>
      </c>
      <c r="AC136" s="208">
        <v>3310.88</v>
      </c>
      <c r="AD136" s="165">
        <f t="shared" si="14"/>
        <v>0</v>
      </c>
    </row>
    <row r="137" spans="1:30">
      <c r="A137" t="s">
        <v>28</v>
      </c>
      <c r="B137" t="s">
        <v>1982</v>
      </c>
      <c r="C137" t="s">
        <v>1944</v>
      </c>
      <c r="E137" t="s">
        <v>585</v>
      </c>
      <c r="F137" s="165">
        <v>510</v>
      </c>
      <c r="G137" s="165">
        <v>0</v>
      </c>
      <c r="H137" s="165">
        <v>13</v>
      </c>
      <c r="I137" s="165">
        <v>12</v>
      </c>
      <c r="J137" s="165">
        <f t="shared" si="11"/>
        <v>535</v>
      </c>
      <c r="K137" s="165">
        <v>0</v>
      </c>
      <c r="L137" s="165">
        <v>0</v>
      </c>
      <c r="M137" s="20">
        <v>0</v>
      </c>
      <c r="N137" s="20">
        <v>0</v>
      </c>
      <c r="O137" s="20">
        <f t="shared" si="18"/>
        <v>0</v>
      </c>
      <c r="P137" s="20">
        <f t="shared" si="19"/>
        <v>-535</v>
      </c>
      <c r="Q137" t="s">
        <v>740</v>
      </c>
      <c r="R137" s="20">
        <v>0</v>
      </c>
      <c r="S137" s="20">
        <v>535</v>
      </c>
      <c r="T137" s="20">
        <v>25</v>
      </c>
      <c r="U137" s="165">
        <v>0</v>
      </c>
      <c r="V137" t="s">
        <v>741</v>
      </c>
      <c r="W137" s="165">
        <v>535</v>
      </c>
      <c r="X137" s="165">
        <v>535</v>
      </c>
      <c r="Y137" t="s">
        <v>747</v>
      </c>
      <c r="AA137" s="206">
        <f t="shared" si="15"/>
        <v>560</v>
      </c>
      <c r="AB137" s="204">
        <f t="shared" si="16"/>
        <v>4.6728971962616821E-2</v>
      </c>
      <c r="AC137" s="208">
        <v>3100.08</v>
      </c>
      <c r="AD137" s="165">
        <f t="shared" ref="AD137:AD138" si="24">AC137*S137</f>
        <v>1658542.8</v>
      </c>
    </row>
    <row r="138" spans="1:30">
      <c r="A138" t="s">
        <v>28</v>
      </c>
      <c r="B138" t="s">
        <v>1982</v>
      </c>
      <c r="C138" t="s">
        <v>1945</v>
      </c>
      <c r="E138" t="s">
        <v>586</v>
      </c>
      <c r="F138" s="165">
        <v>65</v>
      </c>
      <c r="G138" s="165">
        <v>0</v>
      </c>
      <c r="H138" s="165">
        <v>0</v>
      </c>
      <c r="I138" s="165">
        <v>2</v>
      </c>
      <c r="J138" s="165">
        <f t="shared" si="11"/>
        <v>67</v>
      </c>
      <c r="K138" s="165">
        <v>0</v>
      </c>
      <c r="L138" s="165">
        <v>0</v>
      </c>
      <c r="M138" s="20">
        <v>0</v>
      </c>
      <c r="N138" s="20">
        <v>0</v>
      </c>
      <c r="O138" s="20">
        <f t="shared" si="18"/>
        <v>0</v>
      </c>
      <c r="P138" s="20">
        <f t="shared" si="19"/>
        <v>-67</v>
      </c>
      <c r="Q138" t="s">
        <v>740</v>
      </c>
      <c r="R138" s="20">
        <v>0</v>
      </c>
      <c r="S138" s="20">
        <v>67</v>
      </c>
      <c r="T138" s="20">
        <v>10</v>
      </c>
      <c r="U138" s="165">
        <v>0</v>
      </c>
      <c r="V138" t="s">
        <v>741</v>
      </c>
      <c r="W138" s="165">
        <v>67</v>
      </c>
      <c r="X138" s="165">
        <v>67</v>
      </c>
      <c r="Y138" t="s">
        <v>747</v>
      </c>
      <c r="AA138" s="206">
        <f t="shared" si="15"/>
        <v>77</v>
      </c>
      <c r="AB138" s="204">
        <f t="shared" si="16"/>
        <v>0.14925373134328357</v>
      </c>
      <c r="AC138" s="208">
        <v>45556.73</v>
      </c>
      <c r="AD138" s="165">
        <f t="shared" si="24"/>
        <v>3052300.91</v>
      </c>
    </row>
    <row r="139" spans="1:30">
      <c r="A139" t="s">
        <v>28</v>
      </c>
      <c r="B139" t="s">
        <v>1982</v>
      </c>
      <c r="C139" t="s">
        <v>2345</v>
      </c>
      <c r="E139" t="s">
        <v>595</v>
      </c>
      <c r="F139" s="165">
        <v>0</v>
      </c>
      <c r="G139" s="165">
        <v>0</v>
      </c>
      <c r="H139" s="165">
        <v>0</v>
      </c>
      <c r="I139" s="165">
        <v>0</v>
      </c>
      <c r="J139" s="165">
        <f t="shared" si="11"/>
        <v>0</v>
      </c>
      <c r="K139" s="165">
        <v>0</v>
      </c>
      <c r="L139" s="165">
        <v>0</v>
      </c>
      <c r="M139" s="20">
        <v>0</v>
      </c>
      <c r="N139" s="20">
        <v>0</v>
      </c>
      <c r="O139" s="20">
        <f t="shared" si="18"/>
        <v>0</v>
      </c>
      <c r="P139" s="20">
        <f t="shared" si="19"/>
        <v>0</v>
      </c>
      <c r="Q139" t="s">
        <v>738</v>
      </c>
      <c r="R139" s="20">
        <v>0</v>
      </c>
      <c r="S139" s="20">
        <v>0</v>
      </c>
      <c r="T139" s="20">
        <v>0</v>
      </c>
      <c r="U139" s="165">
        <v>0</v>
      </c>
      <c r="V139" t="s">
        <v>1120</v>
      </c>
      <c r="W139" s="165">
        <v>0</v>
      </c>
      <c r="X139" s="165">
        <v>0</v>
      </c>
      <c r="Y139" t="s">
        <v>745</v>
      </c>
      <c r="AA139" s="206">
        <f t="shared" si="15"/>
        <v>0</v>
      </c>
      <c r="AB139" s="204" t="e">
        <f t="shared" si="16"/>
        <v>#DIV/0!</v>
      </c>
      <c r="AC139" s="208">
        <v>8429.89</v>
      </c>
      <c r="AD139" s="165">
        <f t="shared" ref="AD139:AD201" si="25">AC139*U139</f>
        <v>0</v>
      </c>
    </row>
    <row r="140" spans="1:30">
      <c r="A140" t="s">
        <v>28</v>
      </c>
      <c r="B140" t="s">
        <v>1982</v>
      </c>
      <c r="C140" t="s">
        <v>1946</v>
      </c>
      <c r="E140" t="s">
        <v>608</v>
      </c>
      <c r="F140" s="165">
        <v>232</v>
      </c>
      <c r="G140" s="165">
        <v>0</v>
      </c>
      <c r="H140" s="165">
        <v>3</v>
      </c>
      <c r="I140" s="165">
        <v>132</v>
      </c>
      <c r="J140" s="165">
        <f t="shared" si="11"/>
        <v>367</v>
      </c>
      <c r="K140" s="165">
        <v>0</v>
      </c>
      <c r="L140" s="165">
        <v>0</v>
      </c>
      <c r="M140" s="20">
        <v>0</v>
      </c>
      <c r="N140" s="20">
        <v>0</v>
      </c>
      <c r="O140" s="20">
        <f t="shared" si="18"/>
        <v>0</v>
      </c>
      <c r="P140" s="20">
        <f t="shared" si="19"/>
        <v>-367</v>
      </c>
      <c r="Q140" t="s">
        <v>740</v>
      </c>
      <c r="R140" s="20">
        <v>0</v>
      </c>
      <c r="S140" s="20">
        <v>367</v>
      </c>
      <c r="T140" s="20">
        <v>135</v>
      </c>
      <c r="U140" s="165">
        <v>0</v>
      </c>
      <c r="V140" t="s">
        <v>741</v>
      </c>
      <c r="W140" s="165">
        <v>367</v>
      </c>
      <c r="X140" s="165">
        <v>274</v>
      </c>
      <c r="Y140" t="s">
        <v>747</v>
      </c>
      <c r="AA140" s="206">
        <f t="shared" ref="AA140:AA203" si="26">R140+S140+T140</f>
        <v>502</v>
      </c>
      <c r="AB140" s="204">
        <f t="shared" ref="AB140:AB203" si="27">(AA140-ABS(P140))/ABS(P140)</f>
        <v>0.36784741144414168</v>
      </c>
      <c r="AC140" s="208">
        <v>2474.27</v>
      </c>
      <c r="AD140" s="165">
        <f t="shared" ref="AD140:AD141" si="28">AC140*S140</f>
        <v>908057.09</v>
      </c>
    </row>
    <row r="141" spans="1:30">
      <c r="A141" t="s">
        <v>28</v>
      </c>
      <c r="B141" t="s">
        <v>1982</v>
      </c>
      <c r="C141" t="s">
        <v>1947</v>
      </c>
      <c r="E141" t="s">
        <v>609</v>
      </c>
      <c r="F141" s="165">
        <v>232</v>
      </c>
      <c r="G141" s="165">
        <v>0</v>
      </c>
      <c r="H141" s="165">
        <v>3</v>
      </c>
      <c r="I141" s="165">
        <v>132</v>
      </c>
      <c r="J141" s="165">
        <f t="shared" si="11"/>
        <v>367</v>
      </c>
      <c r="K141" s="165">
        <v>0</v>
      </c>
      <c r="L141" s="165">
        <v>0</v>
      </c>
      <c r="M141" s="20">
        <v>0</v>
      </c>
      <c r="N141" s="20">
        <v>0</v>
      </c>
      <c r="O141" s="20">
        <f t="shared" si="18"/>
        <v>0</v>
      </c>
      <c r="P141" s="20">
        <f t="shared" si="19"/>
        <v>-367</v>
      </c>
      <c r="Q141" t="s">
        <v>740</v>
      </c>
      <c r="R141" s="20">
        <v>0</v>
      </c>
      <c r="S141" s="20">
        <v>367</v>
      </c>
      <c r="T141" s="20">
        <v>135</v>
      </c>
      <c r="U141" s="165">
        <v>0</v>
      </c>
      <c r="V141" t="s">
        <v>741</v>
      </c>
      <c r="W141" s="165">
        <v>367</v>
      </c>
      <c r="X141" s="165">
        <v>225</v>
      </c>
      <c r="Y141" t="s">
        <v>747</v>
      </c>
      <c r="AA141" s="206">
        <f t="shared" si="26"/>
        <v>502</v>
      </c>
      <c r="AB141" s="204">
        <f t="shared" si="27"/>
        <v>0.36784741144414168</v>
      </c>
      <c r="AC141" s="208">
        <v>2563.27</v>
      </c>
      <c r="AD141" s="165">
        <f t="shared" si="28"/>
        <v>940720.09</v>
      </c>
    </row>
    <row r="142" spans="1:30">
      <c r="A142" t="s">
        <v>28</v>
      </c>
      <c r="B142" t="s">
        <v>1982</v>
      </c>
      <c r="C142" t="s">
        <v>2346</v>
      </c>
      <c r="E142" t="s">
        <v>610</v>
      </c>
      <c r="F142" s="165">
        <v>48</v>
      </c>
      <c r="G142" s="165">
        <v>0</v>
      </c>
      <c r="H142" s="165">
        <v>0</v>
      </c>
      <c r="I142" s="165">
        <v>48</v>
      </c>
      <c r="J142" s="165">
        <f t="shared" si="11"/>
        <v>96</v>
      </c>
      <c r="K142" s="165">
        <v>2000</v>
      </c>
      <c r="L142" s="165">
        <v>0</v>
      </c>
      <c r="M142" s="20">
        <v>0</v>
      </c>
      <c r="N142" s="20">
        <v>0</v>
      </c>
      <c r="O142" s="20">
        <f t="shared" si="18"/>
        <v>2000</v>
      </c>
      <c r="P142" s="20">
        <f t="shared" si="19"/>
        <v>1904</v>
      </c>
      <c r="Q142" t="s">
        <v>739</v>
      </c>
      <c r="R142" s="20">
        <v>0</v>
      </c>
      <c r="S142" s="20">
        <v>0</v>
      </c>
      <c r="T142" s="20">
        <v>0</v>
      </c>
      <c r="U142" s="165">
        <v>0</v>
      </c>
      <c r="V142" t="s">
        <v>1119</v>
      </c>
      <c r="W142" s="165">
        <v>0</v>
      </c>
      <c r="X142" s="165">
        <v>0</v>
      </c>
      <c r="Y142" t="s">
        <v>745</v>
      </c>
      <c r="AA142" s="206">
        <f t="shared" si="26"/>
        <v>0</v>
      </c>
      <c r="AB142" s="204">
        <f t="shared" si="27"/>
        <v>-1</v>
      </c>
      <c r="AC142" s="208">
        <v>11992.15</v>
      </c>
      <c r="AD142" s="165">
        <f t="shared" si="25"/>
        <v>0</v>
      </c>
    </row>
    <row r="143" spans="1:30">
      <c r="A143" t="s">
        <v>28</v>
      </c>
      <c r="B143" t="s">
        <v>1982</v>
      </c>
      <c r="C143" t="s">
        <v>2347</v>
      </c>
      <c r="E143" t="s">
        <v>611</v>
      </c>
      <c r="F143" s="165">
        <v>24</v>
      </c>
      <c r="G143" s="165">
        <v>0</v>
      </c>
      <c r="H143" s="165">
        <v>0</v>
      </c>
      <c r="I143" s="165">
        <v>24</v>
      </c>
      <c r="J143" s="165">
        <f t="shared" si="11"/>
        <v>48</v>
      </c>
      <c r="K143" s="165">
        <v>3180</v>
      </c>
      <c r="L143" s="165">
        <v>0</v>
      </c>
      <c r="M143" s="20">
        <v>0</v>
      </c>
      <c r="N143" s="20">
        <v>0</v>
      </c>
      <c r="O143" s="20">
        <f t="shared" si="18"/>
        <v>3180</v>
      </c>
      <c r="P143" s="20">
        <f t="shared" si="19"/>
        <v>3132</v>
      </c>
      <c r="Q143" t="s">
        <v>739</v>
      </c>
      <c r="R143" s="20">
        <v>0</v>
      </c>
      <c r="S143" s="20">
        <v>0</v>
      </c>
      <c r="T143" s="20">
        <v>30</v>
      </c>
      <c r="U143" s="165">
        <v>0</v>
      </c>
      <c r="V143" t="s">
        <v>1119</v>
      </c>
      <c r="W143" s="165">
        <v>0</v>
      </c>
      <c r="X143" s="165">
        <v>0</v>
      </c>
      <c r="Y143" t="s">
        <v>745</v>
      </c>
      <c r="AA143" s="206">
        <f t="shared" si="26"/>
        <v>30</v>
      </c>
      <c r="AB143" s="204">
        <f t="shared" si="27"/>
        <v>-0.99042145593869735</v>
      </c>
      <c r="AC143" s="208">
        <v>2547.34</v>
      </c>
      <c r="AD143" s="165">
        <f t="shared" si="25"/>
        <v>0</v>
      </c>
    </row>
    <row r="144" spans="1:30">
      <c r="A144" t="s">
        <v>28</v>
      </c>
      <c r="B144" t="s">
        <v>1982</v>
      </c>
      <c r="C144" t="s">
        <v>2348</v>
      </c>
      <c r="E144" t="s">
        <v>612</v>
      </c>
      <c r="F144" s="165">
        <v>0</v>
      </c>
      <c r="G144" s="165">
        <v>0</v>
      </c>
      <c r="H144" s="165">
        <v>0</v>
      </c>
      <c r="I144" s="165">
        <v>270</v>
      </c>
      <c r="J144" s="165">
        <f t="shared" si="11"/>
        <v>270</v>
      </c>
      <c r="K144" s="165">
        <v>0</v>
      </c>
      <c r="L144" s="165">
        <v>0</v>
      </c>
      <c r="M144" s="20">
        <v>298</v>
      </c>
      <c r="N144" s="20">
        <v>0</v>
      </c>
      <c r="O144" s="20">
        <f t="shared" si="18"/>
        <v>298</v>
      </c>
      <c r="P144" s="20">
        <f t="shared" si="19"/>
        <v>28</v>
      </c>
      <c r="Q144" t="s">
        <v>739</v>
      </c>
      <c r="R144" s="20">
        <v>0</v>
      </c>
      <c r="S144" s="20">
        <v>0</v>
      </c>
      <c r="T144" s="20">
        <v>0</v>
      </c>
      <c r="U144" s="165">
        <v>0</v>
      </c>
      <c r="V144" t="s">
        <v>1119</v>
      </c>
      <c r="W144" s="165">
        <v>0</v>
      </c>
      <c r="X144" s="165">
        <v>0</v>
      </c>
      <c r="Y144" t="s">
        <v>745</v>
      </c>
      <c r="AA144" s="206">
        <f t="shared" si="26"/>
        <v>0</v>
      </c>
      <c r="AB144" s="204">
        <f t="shared" si="27"/>
        <v>-1</v>
      </c>
      <c r="AC144" s="208">
        <v>5402.01</v>
      </c>
      <c r="AD144" s="165">
        <f t="shared" si="25"/>
        <v>0</v>
      </c>
    </row>
    <row r="145" spans="1:30">
      <c r="A145" t="s">
        <v>28</v>
      </c>
      <c r="B145" t="s">
        <v>1982</v>
      </c>
      <c r="C145" t="s">
        <v>2349</v>
      </c>
      <c r="E145" t="s">
        <v>613</v>
      </c>
      <c r="F145" s="165">
        <v>0</v>
      </c>
      <c r="G145" s="165">
        <v>0</v>
      </c>
      <c r="H145" s="165">
        <v>0</v>
      </c>
      <c r="I145" s="165">
        <v>270</v>
      </c>
      <c r="J145" s="165">
        <f t="shared" si="11"/>
        <v>270</v>
      </c>
      <c r="K145" s="165">
        <v>0</v>
      </c>
      <c r="L145" s="165">
        <v>0</v>
      </c>
      <c r="M145" s="20">
        <v>326</v>
      </c>
      <c r="N145" s="20">
        <v>0</v>
      </c>
      <c r="O145" s="20">
        <f t="shared" si="18"/>
        <v>326</v>
      </c>
      <c r="P145" s="20">
        <f t="shared" si="19"/>
        <v>56</v>
      </c>
      <c r="Q145" t="s">
        <v>739</v>
      </c>
      <c r="R145" s="20">
        <v>0</v>
      </c>
      <c r="S145" s="20">
        <v>0</v>
      </c>
      <c r="T145" s="20">
        <v>0</v>
      </c>
      <c r="U145" s="165">
        <v>0</v>
      </c>
      <c r="V145" t="s">
        <v>1119</v>
      </c>
      <c r="W145" s="165">
        <v>0</v>
      </c>
      <c r="X145" s="165">
        <v>0</v>
      </c>
      <c r="Y145" t="s">
        <v>745</v>
      </c>
      <c r="AA145" s="206">
        <f t="shared" si="26"/>
        <v>0</v>
      </c>
      <c r="AB145" s="204">
        <f t="shared" si="27"/>
        <v>-1</v>
      </c>
      <c r="AC145" s="208">
        <v>5401.97</v>
      </c>
      <c r="AD145" s="165">
        <f t="shared" si="25"/>
        <v>0</v>
      </c>
    </row>
    <row r="146" spans="1:30">
      <c r="A146" t="s">
        <v>28</v>
      </c>
      <c r="B146" t="s">
        <v>1982</v>
      </c>
      <c r="C146" t="s">
        <v>2350</v>
      </c>
      <c r="E146" t="s">
        <v>614</v>
      </c>
      <c r="F146" s="165">
        <v>0</v>
      </c>
      <c r="G146" s="165">
        <v>0</v>
      </c>
      <c r="H146" s="165">
        <v>0</v>
      </c>
      <c r="I146" s="165">
        <v>0</v>
      </c>
      <c r="J146" s="165">
        <f t="shared" si="11"/>
        <v>0</v>
      </c>
      <c r="K146" s="165">
        <v>89</v>
      </c>
      <c r="L146" s="165">
        <v>0</v>
      </c>
      <c r="M146" s="20">
        <v>46</v>
      </c>
      <c r="N146" s="20">
        <v>0</v>
      </c>
      <c r="O146" s="20">
        <f t="shared" si="18"/>
        <v>135</v>
      </c>
      <c r="P146" s="20">
        <f t="shared" si="19"/>
        <v>135</v>
      </c>
      <c r="Q146" t="s">
        <v>739</v>
      </c>
      <c r="R146" s="20">
        <v>0</v>
      </c>
      <c r="S146" s="20">
        <v>0</v>
      </c>
      <c r="T146" s="20">
        <v>0</v>
      </c>
      <c r="U146" s="165">
        <v>0</v>
      </c>
      <c r="V146" t="s">
        <v>1120</v>
      </c>
      <c r="W146" s="165">
        <v>0</v>
      </c>
      <c r="X146" s="165">
        <v>0</v>
      </c>
      <c r="Y146" t="s">
        <v>745</v>
      </c>
      <c r="AA146" s="206">
        <f t="shared" si="26"/>
        <v>0</v>
      </c>
      <c r="AB146" s="204">
        <f t="shared" si="27"/>
        <v>-1</v>
      </c>
      <c r="AC146" s="208">
        <v>3824.83</v>
      </c>
      <c r="AD146" s="165">
        <f t="shared" si="25"/>
        <v>0</v>
      </c>
    </row>
    <row r="147" spans="1:30">
      <c r="A147" t="s">
        <v>28</v>
      </c>
      <c r="B147" t="s">
        <v>1982</v>
      </c>
      <c r="C147" t="s">
        <v>2351</v>
      </c>
      <c r="E147" t="s">
        <v>615</v>
      </c>
      <c r="F147" s="165">
        <v>0</v>
      </c>
      <c r="G147" s="165">
        <v>0</v>
      </c>
      <c r="H147" s="165">
        <v>0</v>
      </c>
      <c r="I147" s="165">
        <v>0</v>
      </c>
      <c r="J147" s="165">
        <f t="shared" si="11"/>
        <v>0</v>
      </c>
      <c r="K147" s="165">
        <v>32</v>
      </c>
      <c r="L147" s="165">
        <v>0</v>
      </c>
      <c r="M147" s="20">
        <v>0</v>
      </c>
      <c r="N147" s="20">
        <v>0</v>
      </c>
      <c r="O147" s="20">
        <f t="shared" si="18"/>
        <v>32</v>
      </c>
      <c r="P147" s="20">
        <f t="shared" si="19"/>
        <v>32</v>
      </c>
      <c r="Q147" t="s">
        <v>739</v>
      </c>
      <c r="R147" s="20">
        <v>0</v>
      </c>
      <c r="S147" s="20">
        <v>0</v>
      </c>
      <c r="T147" s="20">
        <v>0</v>
      </c>
      <c r="U147" s="165">
        <v>0</v>
      </c>
      <c r="V147" t="s">
        <v>1120</v>
      </c>
      <c r="W147" s="165">
        <v>0</v>
      </c>
      <c r="X147" s="165">
        <v>0</v>
      </c>
      <c r="Y147" t="s">
        <v>745</v>
      </c>
      <c r="AA147" s="206">
        <f t="shared" si="26"/>
        <v>0</v>
      </c>
      <c r="AB147" s="204">
        <f t="shared" si="27"/>
        <v>-1</v>
      </c>
      <c r="AC147" s="208">
        <v>4815.01</v>
      </c>
      <c r="AD147" s="165">
        <f t="shared" si="25"/>
        <v>0</v>
      </c>
    </row>
    <row r="148" spans="1:30">
      <c r="A148" t="s">
        <v>28</v>
      </c>
      <c r="B148" t="s">
        <v>1982</v>
      </c>
      <c r="C148" t="s">
        <v>2352</v>
      </c>
      <c r="E148" t="s">
        <v>625</v>
      </c>
      <c r="F148" s="165">
        <v>908</v>
      </c>
      <c r="G148" s="165">
        <v>22</v>
      </c>
      <c r="H148" s="165">
        <v>14</v>
      </c>
      <c r="I148" s="165">
        <v>296</v>
      </c>
      <c r="J148" s="165">
        <f t="shared" si="11"/>
        <v>1240</v>
      </c>
      <c r="K148" s="165">
        <v>7184</v>
      </c>
      <c r="L148" s="165">
        <v>0</v>
      </c>
      <c r="M148" s="20">
        <v>0</v>
      </c>
      <c r="N148" s="20">
        <v>0</v>
      </c>
      <c r="O148" s="20">
        <f t="shared" si="18"/>
        <v>7184</v>
      </c>
      <c r="P148" s="20">
        <f t="shared" si="19"/>
        <v>5944</v>
      </c>
      <c r="Q148" t="s">
        <v>739</v>
      </c>
      <c r="R148" s="20">
        <v>0</v>
      </c>
      <c r="S148" s="20">
        <v>0</v>
      </c>
      <c r="T148" s="20">
        <v>0</v>
      </c>
      <c r="U148" s="165">
        <v>0</v>
      </c>
      <c r="V148" t="s">
        <v>1119</v>
      </c>
      <c r="W148" s="165">
        <v>0</v>
      </c>
      <c r="X148" s="165">
        <v>0</v>
      </c>
      <c r="Y148" t="s">
        <v>745</v>
      </c>
      <c r="AA148" s="206">
        <f t="shared" si="26"/>
        <v>0</v>
      </c>
      <c r="AB148" s="204">
        <f t="shared" si="27"/>
        <v>-1</v>
      </c>
      <c r="AC148" s="208">
        <v>976.76</v>
      </c>
      <c r="AD148" s="165">
        <f t="shared" si="25"/>
        <v>0</v>
      </c>
    </row>
    <row r="149" spans="1:30">
      <c r="A149" t="s">
        <v>28</v>
      </c>
      <c r="B149" t="s">
        <v>1982</v>
      </c>
      <c r="C149" t="s">
        <v>2353</v>
      </c>
      <c r="E149" t="s">
        <v>628</v>
      </c>
      <c r="F149" s="165">
        <v>0</v>
      </c>
      <c r="G149" s="165">
        <v>0</v>
      </c>
      <c r="H149" s="165">
        <v>0</v>
      </c>
      <c r="I149" s="165">
        <v>0</v>
      </c>
      <c r="J149" s="165">
        <f t="shared" si="11"/>
        <v>0</v>
      </c>
      <c r="K149" s="165">
        <v>0</v>
      </c>
      <c r="L149" s="165">
        <v>0</v>
      </c>
      <c r="M149" s="20">
        <v>0</v>
      </c>
      <c r="N149" s="20">
        <v>0</v>
      </c>
      <c r="O149" s="20">
        <f t="shared" si="18"/>
        <v>0</v>
      </c>
      <c r="P149" s="20">
        <f t="shared" si="19"/>
        <v>0</v>
      </c>
      <c r="Q149" t="s">
        <v>738</v>
      </c>
      <c r="R149" s="20">
        <v>0</v>
      </c>
      <c r="S149" s="20">
        <v>0</v>
      </c>
      <c r="T149" s="20">
        <v>0</v>
      </c>
      <c r="U149" s="165">
        <v>0</v>
      </c>
      <c r="V149" t="s">
        <v>1120</v>
      </c>
      <c r="W149" s="165">
        <v>0</v>
      </c>
      <c r="X149" s="165">
        <v>0</v>
      </c>
      <c r="Y149" t="s">
        <v>745</v>
      </c>
      <c r="AA149" s="206">
        <f t="shared" si="26"/>
        <v>0</v>
      </c>
      <c r="AB149" s="204" t="e">
        <f t="shared" si="27"/>
        <v>#DIV/0!</v>
      </c>
      <c r="AC149" s="208">
        <v>2936.94</v>
      </c>
      <c r="AD149" s="165">
        <f t="shared" si="25"/>
        <v>0</v>
      </c>
    </row>
    <row r="150" spans="1:30">
      <c r="A150" t="s">
        <v>28</v>
      </c>
      <c r="B150" t="s">
        <v>1982</v>
      </c>
      <c r="C150" t="s">
        <v>2354</v>
      </c>
      <c r="E150" t="s">
        <v>629</v>
      </c>
      <c r="F150" s="165">
        <v>50</v>
      </c>
      <c r="G150" s="165">
        <v>85</v>
      </c>
      <c r="H150" s="165">
        <v>100</v>
      </c>
      <c r="I150" s="165">
        <v>1180</v>
      </c>
      <c r="J150" s="165">
        <f t="shared" si="11"/>
        <v>1415</v>
      </c>
      <c r="K150" s="165">
        <v>0</v>
      </c>
      <c r="L150" s="165">
        <v>0</v>
      </c>
      <c r="M150" s="20">
        <v>1550</v>
      </c>
      <c r="N150" s="20">
        <v>0</v>
      </c>
      <c r="O150" s="20">
        <f t="shared" si="18"/>
        <v>1550</v>
      </c>
      <c r="P150" s="20">
        <f t="shared" si="19"/>
        <v>135</v>
      </c>
      <c r="Q150" t="s">
        <v>739</v>
      </c>
      <c r="R150" s="20">
        <v>0</v>
      </c>
      <c r="S150" s="20">
        <v>0</v>
      </c>
      <c r="T150" s="20">
        <v>0</v>
      </c>
      <c r="U150" s="165">
        <v>0</v>
      </c>
      <c r="V150" t="s">
        <v>1119</v>
      </c>
      <c r="W150" s="165">
        <v>0</v>
      </c>
      <c r="X150" s="165">
        <v>0</v>
      </c>
      <c r="Y150" t="s">
        <v>745</v>
      </c>
      <c r="AA150" s="206">
        <f t="shared" si="26"/>
        <v>0</v>
      </c>
      <c r="AB150" s="204">
        <f t="shared" si="27"/>
        <v>-1</v>
      </c>
      <c r="AC150" s="208">
        <v>3205.73</v>
      </c>
      <c r="AD150" s="165">
        <f t="shared" si="25"/>
        <v>0</v>
      </c>
    </row>
    <row r="151" spans="1:30">
      <c r="A151" t="s">
        <v>28</v>
      </c>
      <c r="B151" t="s">
        <v>1982</v>
      </c>
      <c r="C151" t="s">
        <v>1948</v>
      </c>
      <c r="E151" t="s">
        <v>630</v>
      </c>
      <c r="F151" s="165">
        <v>200</v>
      </c>
      <c r="G151" s="165">
        <v>340</v>
      </c>
      <c r="H151" s="165">
        <v>0</v>
      </c>
      <c r="I151" s="165">
        <v>400</v>
      </c>
      <c r="J151" s="165">
        <f t="shared" si="11"/>
        <v>940</v>
      </c>
      <c r="K151" s="165">
        <v>592</v>
      </c>
      <c r="L151" s="165">
        <v>0</v>
      </c>
      <c r="M151" s="20">
        <v>0</v>
      </c>
      <c r="N151" s="20">
        <v>0</v>
      </c>
      <c r="O151" s="20">
        <f t="shared" ref="O151:O214" si="29">SUM(K151:N151)</f>
        <v>592</v>
      </c>
      <c r="P151" s="20">
        <f t="shared" ref="P151:P214" si="30">O151-J151</f>
        <v>-348</v>
      </c>
      <c r="Q151" t="s">
        <v>740</v>
      </c>
      <c r="R151" s="20">
        <v>0</v>
      </c>
      <c r="S151" s="20">
        <v>348</v>
      </c>
      <c r="T151" s="20">
        <v>470</v>
      </c>
      <c r="U151" s="165">
        <v>0</v>
      </c>
      <c r="V151" t="s">
        <v>741</v>
      </c>
      <c r="W151" s="165">
        <v>348</v>
      </c>
      <c r="X151" s="165">
        <v>8</v>
      </c>
      <c r="Y151" t="s">
        <v>747</v>
      </c>
      <c r="AA151" s="206">
        <f t="shared" si="26"/>
        <v>818</v>
      </c>
      <c r="AB151" s="204">
        <f t="shared" si="27"/>
        <v>1.3505747126436782</v>
      </c>
      <c r="AC151" s="208">
        <v>1083.83</v>
      </c>
      <c r="AD151" s="165">
        <f t="shared" ref="AD151:AD152" si="31">AC151*S151</f>
        <v>377172.83999999997</v>
      </c>
    </row>
    <row r="152" spans="1:30">
      <c r="A152" t="s">
        <v>28</v>
      </c>
      <c r="B152" t="s">
        <v>1982</v>
      </c>
      <c r="C152" t="s">
        <v>1949</v>
      </c>
      <c r="E152" t="s">
        <v>647</v>
      </c>
      <c r="F152" s="165">
        <v>514</v>
      </c>
      <c r="G152" s="165">
        <v>2</v>
      </c>
      <c r="H152" s="165">
        <v>100</v>
      </c>
      <c r="I152" s="165">
        <v>12</v>
      </c>
      <c r="J152" s="165">
        <f t="shared" si="11"/>
        <v>628</v>
      </c>
      <c r="K152" s="165">
        <v>225</v>
      </c>
      <c r="L152" s="165">
        <v>0</v>
      </c>
      <c r="M152" s="20">
        <v>0</v>
      </c>
      <c r="N152" s="20">
        <v>0</v>
      </c>
      <c r="O152" s="20">
        <f t="shared" si="29"/>
        <v>225</v>
      </c>
      <c r="P152" s="20">
        <f t="shared" si="30"/>
        <v>-403</v>
      </c>
      <c r="Q152" t="s">
        <v>740</v>
      </c>
      <c r="R152" s="20">
        <v>0</v>
      </c>
      <c r="S152" s="20">
        <v>403</v>
      </c>
      <c r="T152" s="20">
        <v>0</v>
      </c>
      <c r="U152" s="165">
        <v>0</v>
      </c>
      <c r="V152" t="s">
        <v>741</v>
      </c>
      <c r="W152" s="165">
        <v>403</v>
      </c>
      <c r="X152" s="165">
        <v>0</v>
      </c>
      <c r="Y152" t="s">
        <v>747</v>
      </c>
      <c r="AA152" s="206">
        <f t="shared" si="26"/>
        <v>403</v>
      </c>
      <c r="AB152" s="204">
        <f t="shared" si="27"/>
        <v>0</v>
      </c>
      <c r="AC152" s="208">
        <v>2342.52</v>
      </c>
      <c r="AD152" s="165">
        <f t="shared" si="31"/>
        <v>944035.55999999994</v>
      </c>
    </row>
    <row r="153" spans="1:30">
      <c r="A153" t="s">
        <v>28</v>
      </c>
      <c r="B153" t="s">
        <v>1982</v>
      </c>
      <c r="C153" t="s">
        <v>2355</v>
      </c>
      <c r="E153" t="s">
        <v>2356</v>
      </c>
      <c r="F153" s="165">
        <v>0</v>
      </c>
      <c r="G153" s="165">
        <v>0</v>
      </c>
      <c r="H153" s="165">
        <v>0</v>
      </c>
      <c r="I153" s="165">
        <v>0</v>
      </c>
      <c r="J153" s="165">
        <f t="shared" si="11"/>
        <v>0</v>
      </c>
      <c r="K153" s="165">
        <v>0</v>
      </c>
      <c r="L153" s="165">
        <v>0</v>
      </c>
      <c r="M153" s="20">
        <v>0</v>
      </c>
      <c r="N153" s="20">
        <v>0</v>
      </c>
      <c r="O153" s="20">
        <f t="shared" si="29"/>
        <v>0</v>
      </c>
      <c r="P153" s="20">
        <f t="shared" si="30"/>
        <v>0</v>
      </c>
      <c r="Q153" t="s">
        <v>738</v>
      </c>
      <c r="R153" s="20">
        <v>0</v>
      </c>
      <c r="S153" s="20">
        <v>0</v>
      </c>
      <c r="T153" s="20">
        <v>0</v>
      </c>
      <c r="U153" s="165">
        <v>0</v>
      </c>
      <c r="V153" t="s">
        <v>1120</v>
      </c>
      <c r="W153" s="165">
        <v>0</v>
      </c>
      <c r="X153" s="165">
        <v>0</v>
      </c>
      <c r="Y153" t="s">
        <v>745</v>
      </c>
      <c r="AA153" s="206">
        <f t="shared" si="26"/>
        <v>0</v>
      </c>
      <c r="AB153" s="204" t="e">
        <f t="shared" si="27"/>
        <v>#DIV/0!</v>
      </c>
      <c r="AC153" s="208">
        <v>3870.21</v>
      </c>
      <c r="AD153" s="165">
        <f t="shared" si="25"/>
        <v>0</v>
      </c>
    </row>
    <row r="154" spans="1:30">
      <c r="A154" t="s">
        <v>28</v>
      </c>
      <c r="B154" t="s">
        <v>1982</v>
      </c>
      <c r="C154" t="s">
        <v>2357</v>
      </c>
      <c r="E154" t="s">
        <v>634</v>
      </c>
      <c r="F154" s="165">
        <v>0</v>
      </c>
      <c r="G154" s="165">
        <v>0</v>
      </c>
      <c r="H154" s="165">
        <v>0</v>
      </c>
      <c r="I154" s="165">
        <v>0</v>
      </c>
      <c r="J154" s="165">
        <f t="shared" si="11"/>
        <v>0</v>
      </c>
      <c r="K154" s="165">
        <v>393</v>
      </c>
      <c r="L154" s="165">
        <v>0</v>
      </c>
      <c r="M154" s="20">
        <v>0</v>
      </c>
      <c r="N154" s="20">
        <v>0</v>
      </c>
      <c r="O154" s="20">
        <f t="shared" si="29"/>
        <v>393</v>
      </c>
      <c r="P154" s="20">
        <f t="shared" si="30"/>
        <v>393</v>
      </c>
      <c r="Q154" t="s">
        <v>739</v>
      </c>
      <c r="R154" s="20">
        <v>0</v>
      </c>
      <c r="S154" s="20">
        <v>0</v>
      </c>
      <c r="T154" s="20">
        <v>0</v>
      </c>
      <c r="U154" s="165">
        <v>0</v>
      </c>
      <c r="V154" t="s">
        <v>1120</v>
      </c>
      <c r="W154" s="165">
        <v>0</v>
      </c>
      <c r="X154" s="165">
        <v>0</v>
      </c>
      <c r="Y154" t="s">
        <v>745</v>
      </c>
      <c r="AA154" s="206">
        <f t="shared" si="26"/>
        <v>0</v>
      </c>
      <c r="AB154" s="204">
        <f t="shared" si="27"/>
        <v>-1</v>
      </c>
      <c r="AC154" s="208">
        <v>12693</v>
      </c>
      <c r="AD154" s="165">
        <f t="shared" si="25"/>
        <v>0</v>
      </c>
    </row>
    <row r="155" spans="1:30">
      <c r="A155" t="s">
        <v>28</v>
      </c>
      <c r="B155" t="s">
        <v>1982</v>
      </c>
      <c r="C155" t="s">
        <v>2358</v>
      </c>
      <c r="E155" t="s">
        <v>635</v>
      </c>
      <c r="F155" s="165">
        <v>4862</v>
      </c>
      <c r="G155" s="165">
        <v>248</v>
      </c>
      <c r="H155" s="165">
        <v>104</v>
      </c>
      <c r="I155" s="165">
        <v>1476</v>
      </c>
      <c r="J155" s="165">
        <f t="shared" si="11"/>
        <v>6690</v>
      </c>
      <c r="K155" s="165">
        <v>7800</v>
      </c>
      <c r="L155" s="165">
        <v>0</v>
      </c>
      <c r="M155" s="20">
        <v>0</v>
      </c>
      <c r="N155" s="20">
        <v>0</v>
      </c>
      <c r="O155" s="20">
        <f t="shared" si="29"/>
        <v>7800</v>
      </c>
      <c r="P155" s="20">
        <f t="shared" si="30"/>
        <v>1110</v>
      </c>
      <c r="Q155" t="s">
        <v>739</v>
      </c>
      <c r="R155" s="20">
        <v>0</v>
      </c>
      <c r="S155" s="20">
        <v>0</v>
      </c>
      <c r="T155" s="20">
        <v>1200</v>
      </c>
      <c r="U155" s="165">
        <v>0</v>
      </c>
      <c r="V155" t="s">
        <v>1119</v>
      </c>
      <c r="W155" s="165">
        <v>0</v>
      </c>
      <c r="X155" s="165">
        <v>0</v>
      </c>
      <c r="Y155" t="s">
        <v>745</v>
      </c>
      <c r="AA155" s="206">
        <f t="shared" si="26"/>
        <v>1200</v>
      </c>
      <c r="AB155" s="204">
        <f t="shared" si="27"/>
        <v>8.1081081081081086E-2</v>
      </c>
      <c r="AC155" s="208">
        <v>1095.54</v>
      </c>
      <c r="AD155" s="165">
        <f t="shared" si="25"/>
        <v>0</v>
      </c>
    </row>
    <row r="156" spans="1:30">
      <c r="A156" t="s">
        <v>28</v>
      </c>
      <c r="B156" t="s">
        <v>1982</v>
      </c>
      <c r="C156" t="s">
        <v>2359</v>
      </c>
      <c r="E156" t="s">
        <v>636</v>
      </c>
      <c r="F156" s="165">
        <v>519</v>
      </c>
      <c r="G156" s="165">
        <v>0</v>
      </c>
      <c r="H156" s="165">
        <v>0</v>
      </c>
      <c r="I156" s="165">
        <v>21</v>
      </c>
      <c r="J156" s="165">
        <f t="shared" si="11"/>
        <v>540</v>
      </c>
      <c r="K156" s="165">
        <v>3223</v>
      </c>
      <c r="L156" s="165">
        <v>0</v>
      </c>
      <c r="M156" s="20">
        <v>0</v>
      </c>
      <c r="N156" s="20">
        <v>0</v>
      </c>
      <c r="O156" s="20">
        <f t="shared" si="29"/>
        <v>3223</v>
      </c>
      <c r="P156" s="20">
        <f t="shared" si="30"/>
        <v>2683</v>
      </c>
      <c r="Q156" t="s">
        <v>739</v>
      </c>
      <c r="R156" s="20">
        <v>0</v>
      </c>
      <c r="S156" s="20">
        <v>0</v>
      </c>
      <c r="T156" s="20">
        <v>0</v>
      </c>
      <c r="U156" s="165">
        <v>0</v>
      </c>
      <c r="V156" t="s">
        <v>1119</v>
      </c>
      <c r="W156" s="165">
        <v>0</v>
      </c>
      <c r="X156" s="165">
        <v>0</v>
      </c>
      <c r="Y156" t="s">
        <v>745</v>
      </c>
      <c r="AA156" s="206">
        <f t="shared" si="26"/>
        <v>0</v>
      </c>
      <c r="AB156" s="204">
        <f t="shared" si="27"/>
        <v>-1</v>
      </c>
      <c r="AC156" s="208">
        <v>2449.33</v>
      </c>
      <c r="AD156" s="165">
        <f t="shared" si="25"/>
        <v>0</v>
      </c>
    </row>
    <row r="157" spans="1:30">
      <c r="A157" t="s">
        <v>28</v>
      </c>
      <c r="B157" t="s">
        <v>1982</v>
      </c>
      <c r="C157" t="s">
        <v>1950</v>
      </c>
      <c r="E157" t="s">
        <v>637</v>
      </c>
      <c r="F157" s="165">
        <v>36</v>
      </c>
      <c r="G157" s="165">
        <v>12</v>
      </c>
      <c r="H157" s="165">
        <v>50</v>
      </c>
      <c r="I157" s="165">
        <v>344</v>
      </c>
      <c r="J157" s="165">
        <f t="shared" si="11"/>
        <v>442</v>
      </c>
      <c r="K157" s="165">
        <v>365</v>
      </c>
      <c r="L157" s="165">
        <v>0</v>
      </c>
      <c r="M157" s="20">
        <v>0</v>
      </c>
      <c r="N157" s="20">
        <v>0</v>
      </c>
      <c r="O157" s="20">
        <f t="shared" si="29"/>
        <v>365</v>
      </c>
      <c r="P157" s="20">
        <f t="shared" si="30"/>
        <v>-77</v>
      </c>
      <c r="Q157" t="s">
        <v>740</v>
      </c>
      <c r="R157" s="20">
        <v>0</v>
      </c>
      <c r="S157" s="20">
        <v>77</v>
      </c>
      <c r="T157" s="20">
        <v>0</v>
      </c>
      <c r="U157" s="165">
        <v>0</v>
      </c>
      <c r="V157" t="s">
        <v>741</v>
      </c>
      <c r="W157" s="165">
        <v>77</v>
      </c>
      <c r="X157" s="165">
        <v>65</v>
      </c>
      <c r="Y157" t="s">
        <v>747</v>
      </c>
      <c r="AA157" s="206">
        <f t="shared" si="26"/>
        <v>77</v>
      </c>
      <c r="AB157" s="204">
        <f t="shared" si="27"/>
        <v>0</v>
      </c>
      <c r="AC157" s="208">
        <v>1363.94</v>
      </c>
      <c r="AD157" s="165">
        <f>AC157*S157</f>
        <v>105023.38</v>
      </c>
    </row>
    <row r="158" spans="1:30">
      <c r="A158" t="s">
        <v>28</v>
      </c>
      <c r="B158" t="s">
        <v>1982</v>
      </c>
      <c r="C158" t="s">
        <v>2360</v>
      </c>
      <c r="E158" t="s">
        <v>638</v>
      </c>
      <c r="F158" s="165">
        <v>0</v>
      </c>
      <c r="G158" s="165">
        <v>0</v>
      </c>
      <c r="H158" s="165">
        <v>0</v>
      </c>
      <c r="I158" s="165">
        <v>0</v>
      </c>
      <c r="J158" s="165">
        <f t="shared" si="11"/>
        <v>0</v>
      </c>
      <c r="K158" s="165">
        <v>0</v>
      </c>
      <c r="L158" s="165">
        <v>0</v>
      </c>
      <c r="M158" s="20">
        <v>0</v>
      </c>
      <c r="N158" s="20">
        <v>0</v>
      </c>
      <c r="O158" s="20">
        <f t="shared" si="29"/>
        <v>0</v>
      </c>
      <c r="P158" s="20">
        <f t="shared" si="30"/>
        <v>0</v>
      </c>
      <c r="Q158" t="s">
        <v>738</v>
      </c>
      <c r="R158" s="20">
        <v>0</v>
      </c>
      <c r="S158" s="20">
        <v>0</v>
      </c>
      <c r="T158" s="20">
        <v>0</v>
      </c>
      <c r="U158" s="165">
        <v>0</v>
      </c>
      <c r="V158" t="s">
        <v>1120</v>
      </c>
      <c r="W158" s="165">
        <v>0</v>
      </c>
      <c r="X158" s="165">
        <v>0</v>
      </c>
      <c r="Y158" t="s">
        <v>745</v>
      </c>
      <c r="AA158" s="206">
        <f t="shared" si="26"/>
        <v>0</v>
      </c>
      <c r="AB158" s="204" t="e">
        <f t="shared" si="27"/>
        <v>#DIV/0!</v>
      </c>
      <c r="AC158" s="208">
        <v>8166.07</v>
      </c>
      <c r="AD158" s="165">
        <f t="shared" si="25"/>
        <v>0</v>
      </c>
    </row>
    <row r="159" spans="1:30">
      <c r="A159" t="s">
        <v>28</v>
      </c>
      <c r="B159" t="s">
        <v>1982</v>
      </c>
      <c r="C159" t="s">
        <v>2361</v>
      </c>
      <c r="E159" t="s">
        <v>639</v>
      </c>
      <c r="F159" s="165">
        <v>0</v>
      </c>
      <c r="G159" s="165">
        <v>0</v>
      </c>
      <c r="H159" s="165">
        <v>0</v>
      </c>
      <c r="I159" s="165">
        <v>0</v>
      </c>
      <c r="J159" s="165">
        <f t="shared" si="11"/>
        <v>0</v>
      </c>
      <c r="K159" s="165">
        <v>0</v>
      </c>
      <c r="L159" s="165">
        <v>0</v>
      </c>
      <c r="M159" s="20">
        <v>0</v>
      </c>
      <c r="N159" s="20">
        <v>0</v>
      </c>
      <c r="O159" s="20">
        <f t="shared" si="29"/>
        <v>0</v>
      </c>
      <c r="P159" s="20">
        <f t="shared" si="30"/>
        <v>0</v>
      </c>
      <c r="Q159" t="s">
        <v>738</v>
      </c>
      <c r="R159" s="20">
        <v>0</v>
      </c>
      <c r="S159" s="20">
        <v>0</v>
      </c>
      <c r="T159" s="20">
        <v>0</v>
      </c>
      <c r="U159" s="165">
        <v>0</v>
      </c>
      <c r="V159" t="s">
        <v>1120</v>
      </c>
      <c r="W159" s="165">
        <v>0</v>
      </c>
      <c r="X159" s="165">
        <v>0</v>
      </c>
      <c r="Y159" t="s">
        <v>745</v>
      </c>
      <c r="AA159" s="206">
        <f t="shared" si="26"/>
        <v>0</v>
      </c>
      <c r="AB159" s="204" t="e">
        <f t="shared" si="27"/>
        <v>#DIV/0!</v>
      </c>
      <c r="AC159" s="208">
        <v>1710.52</v>
      </c>
      <c r="AD159" s="165">
        <f t="shared" si="25"/>
        <v>0</v>
      </c>
    </row>
    <row r="160" spans="1:30">
      <c r="A160" t="s">
        <v>28</v>
      </c>
      <c r="B160" t="s">
        <v>1982</v>
      </c>
      <c r="C160" t="s">
        <v>2362</v>
      </c>
      <c r="E160" t="s">
        <v>641</v>
      </c>
      <c r="F160" s="165">
        <v>327</v>
      </c>
      <c r="G160" s="165">
        <v>24</v>
      </c>
      <c r="H160" s="165">
        <v>100</v>
      </c>
      <c r="I160" s="165">
        <v>694</v>
      </c>
      <c r="J160" s="165">
        <f t="shared" si="11"/>
        <v>1145</v>
      </c>
      <c r="K160" s="165">
        <v>3208</v>
      </c>
      <c r="L160" s="165">
        <v>0</v>
      </c>
      <c r="M160" s="20">
        <v>0</v>
      </c>
      <c r="N160" s="20">
        <v>0</v>
      </c>
      <c r="O160" s="20">
        <f t="shared" si="29"/>
        <v>3208</v>
      </c>
      <c r="P160" s="20">
        <f t="shared" si="30"/>
        <v>2063</v>
      </c>
      <c r="Q160" t="s">
        <v>739</v>
      </c>
      <c r="R160" s="20">
        <v>0</v>
      </c>
      <c r="S160" s="20">
        <v>0</v>
      </c>
      <c r="T160" s="20">
        <v>30</v>
      </c>
      <c r="U160" s="165">
        <v>0</v>
      </c>
      <c r="V160" t="s">
        <v>1119</v>
      </c>
      <c r="W160" s="165">
        <v>0</v>
      </c>
      <c r="X160" s="165">
        <v>0</v>
      </c>
      <c r="Y160" t="s">
        <v>745</v>
      </c>
      <c r="AA160" s="206">
        <f t="shared" si="26"/>
        <v>30</v>
      </c>
      <c r="AB160" s="204">
        <f t="shared" si="27"/>
        <v>-0.98545807077072223</v>
      </c>
      <c r="AC160" s="208">
        <v>1115.04</v>
      </c>
      <c r="AD160" s="165">
        <f t="shared" si="25"/>
        <v>0</v>
      </c>
    </row>
    <row r="161" spans="1:30">
      <c r="A161" t="s">
        <v>28</v>
      </c>
      <c r="B161" t="s">
        <v>1982</v>
      </c>
      <c r="C161" t="s">
        <v>1951</v>
      </c>
      <c r="E161" t="s">
        <v>642</v>
      </c>
      <c r="F161" s="165">
        <v>36</v>
      </c>
      <c r="G161" s="165">
        <v>12</v>
      </c>
      <c r="H161" s="165">
        <v>50</v>
      </c>
      <c r="I161" s="165">
        <v>1504</v>
      </c>
      <c r="J161" s="165">
        <f t="shared" si="11"/>
        <v>1602</v>
      </c>
      <c r="K161" s="165">
        <v>1570</v>
      </c>
      <c r="L161" s="165">
        <v>0</v>
      </c>
      <c r="M161" s="20">
        <v>0</v>
      </c>
      <c r="N161" s="20">
        <v>0</v>
      </c>
      <c r="O161" s="20">
        <f t="shared" si="29"/>
        <v>1570</v>
      </c>
      <c r="P161" s="20">
        <f t="shared" si="30"/>
        <v>-32</v>
      </c>
      <c r="Q161" t="s">
        <v>740</v>
      </c>
      <c r="R161" s="20">
        <v>0</v>
      </c>
      <c r="S161" s="20">
        <v>32</v>
      </c>
      <c r="T161" s="20">
        <v>0</v>
      </c>
      <c r="U161" s="165">
        <v>0</v>
      </c>
      <c r="V161" t="s">
        <v>741</v>
      </c>
      <c r="W161" s="165">
        <v>32</v>
      </c>
      <c r="X161" s="165">
        <v>20</v>
      </c>
      <c r="Y161" t="s">
        <v>747</v>
      </c>
      <c r="AA161" s="206">
        <f t="shared" si="26"/>
        <v>32</v>
      </c>
      <c r="AB161" s="204">
        <f t="shared" si="27"/>
        <v>0</v>
      </c>
      <c r="AC161" s="208">
        <v>1230.6300000000001</v>
      </c>
      <c r="AD161" s="165">
        <f t="shared" ref="AD161:AD162" si="32">AC161*S161</f>
        <v>39380.160000000003</v>
      </c>
    </row>
    <row r="162" spans="1:30">
      <c r="A162" t="s">
        <v>28</v>
      </c>
      <c r="B162" t="s">
        <v>1982</v>
      </c>
      <c r="C162" t="s">
        <v>1952</v>
      </c>
      <c r="E162" t="s">
        <v>643</v>
      </c>
      <c r="F162" s="165">
        <v>36</v>
      </c>
      <c r="G162" s="165">
        <v>12</v>
      </c>
      <c r="H162" s="165">
        <v>50</v>
      </c>
      <c r="I162" s="165">
        <v>424</v>
      </c>
      <c r="J162" s="165">
        <f t="shared" si="11"/>
        <v>522</v>
      </c>
      <c r="K162" s="165">
        <v>50</v>
      </c>
      <c r="L162" s="165">
        <v>0</v>
      </c>
      <c r="M162" s="20">
        <v>0</v>
      </c>
      <c r="N162" s="20">
        <v>0</v>
      </c>
      <c r="O162" s="20">
        <f t="shared" si="29"/>
        <v>50</v>
      </c>
      <c r="P162" s="20">
        <f t="shared" si="30"/>
        <v>-472</v>
      </c>
      <c r="Q162" t="s">
        <v>740</v>
      </c>
      <c r="R162" s="20">
        <v>0</v>
      </c>
      <c r="S162" s="20">
        <v>472</v>
      </c>
      <c r="T162" s="20">
        <v>400</v>
      </c>
      <c r="U162" s="165">
        <v>0</v>
      </c>
      <c r="V162" t="s">
        <v>741</v>
      </c>
      <c r="W162" s="165">
        <v>472</v>
      </c>
      <c r="X162" s="165">
        <v>600</v>
      </c>
      <c r="Y162" t="s">
        <v>747</v>
      </c>
      <c r="AA162" s="206">
        <f t="shared" si="26"/>
        <v>872</v>
      </c>
      <c r="AB162" s="204">
        <f t="shared" si="27"/>
        <v>0.84745762711864403</v>
      </c>
      <c r="AC162" s="208">
        <v>3225.93</v>
      </c>
      <c r="AD162" s="165">
        <f t="shared" si="32"/>
        <v>1522638.96</v>
      </c>
    </row>
    <row r="163" spans="1:30">
      <c r="A163" t="s">
        <v>28</v>
      </c>
      <c r="B163" t="s">
        <v>1982</v>
      </c>
      <c r="C163" t="s">
        <v>2363</v>
      </c>
      <c r="E163" t="s">
        <v>644</v>
      </c>
      <c r="F163" s="165">
        <v>0</v>
      </c>
      <c r="G163" s="165">
        <v>0</v>
      </c>
      <c r="H163" s="165">
        <v>0</v>
      </c>
      <c r="I163" s="165">
        <v>0</v>
      </c>
      <c r="J163" s="165">
        <f t="shared" si="11"/>
        <v>0</v>
      </c>
      <c r="K163" s="165">
        <v>0</v>
      </c>
      <c r="L163" s="165">
        <v>0</v>
      </c>
      <c r="M163" s="20">
        <v>0</v>
      </c>
      <c r="N163" s="20">
        <v>0</v>
      </c>
      <c r="O163" s="20">
        <f t="shared" si="29"/>
        <v>0</v>
      </c>
      <c r="P163" s="20">
        <f t="shared" si="30"/>
        <v>0</v>
      </c>
      <c r="Q163" t="s">
        <v>738</v>
      </c>
      <c r="R163" s="20">
        <v>0</v>
      </c>
      <c r="S163" s="20">
        <v>0</v>
      </c>
      <c r="T163" s="20">
        <v>0</v>
      </c>
      <c r="U163" s="165">
        <v>0</v>
      </c>
      <c r="V163" t="s">
        <v>1120</v>
      </c>
      <c r="W163" s="165">
        <v>0</v>
      </c>
      <c r="X163" s="165">
        <v>0</v>
      </c>
      <c r="Y163" t="s">
        <v>745</v>
      </c>
      <c r="AA163" s="206">
        <f t="shared" si="26"/>
        <v>0</v>
      </c>
      <c r="AB163" s="204" t="e">
        <f t="shared" si="27"/>
        <v>#DIV/0!</v>
      </c>
      <c r="AC163" s="208">
        <v>800.54</v>
      </c>
      <c r="AD163" s="165">
        <f t="shared" si="25"/>
        <v>0</v>
      </c>
    </row>
    <row r="164" spans="1:30">
      <c r="A164" t="s">
        <v>28</v>
      </c>
      <c r="B164" t="s">
        <v>1982</v>
      </c>
      <c r="C164" t="s">
        <v>1953</v>
      </c>
      <c r="E164" t="s">
        <v>645</v>
      </c>
      <c r="F164" s="165">
        <v>260</v>
      </c>
      <c r="G164" s="165">
        <v>76</v>
      </c>
      <c r="H164" s="165">
        <v>102</v>
      </c>
      <c r="I164" s="165">
        <v>888</v>
      </c>
      <c r="J164" s="165">
        <f t="shared" si="11"/>
        <v>1326</v>
      </c>
      <c r="K164" s="165">
        <v>970</v>
      </c>
      <c r="L164" s="165">
        <v>0</v>
      </c>
      <c r="M164" s="20">
        <v>0</v>
      </c>
      <c r="N164" s="20">
        <v>0</v>
      </c>
      <c r="O164" s="20">
        <f t="shared" si="29"/>
        <v>970</v>
      </c>
      <c r="P164" s="20">
        <f t="shared" si="30"/>
        <v>-356</v>
      </c>
      <c r="Q164" t="s">
        <v>740</v>
      </c>
      <c r="R164" s="20">
        <v>0</v>
      </c>
      <c r="S164" s="20">
        <v>356</v>
      </c>
      <c r="T164" s="20">
        <v>420</v>
      </c>
      <c r="U164" s="165">
        <v>0</v>
      </c>
      <c r="V164" t="s">
        <v>741</v>
      </c>
      <c r="W164" s="165">
        <v>356</v>
      </c>
      <c r="X164" s="165">
        <v>280</v>
      </c>
      <c r="Y164" t="s">
        <v>747</v>
      </c>
      <c r="AA164" s="206">
        <f t="shared" si="26"/>
        <v>776</v>
      </c>
      <c r="AB164" s="204">
        <f t="shared" si="27"/>
        <v>1.1797752808988764</v>
      </c>
      <c r="AC164" s="208">
        <v>1876.41</v>
      </c>
      <c r="AD164" s="165">
        <f>AC164*S164</f>
        <v>668001.96000000008</v>
      </c>
    </row>
    <row r="165" spans="1:30">
      <c r="A165" t="s">
        <v>28</v>
      </c>
      <c r="B165" t="s">
        <v>1982</v>
      </c>
      <c r="C165" t="s">
        <v>2364</v>
      </c>
      <c r="E165" t="s">
        <v>646</v>
      </c>
      <c r="F165" s="165">
        <v>204</v>
      </c>
      <c r="G165" s="165">
        <v>4</v>
      </c>
      <c r="H165" s="165">
        <v>0</v>
      </c>
      <c r="I165" s="165">
        <v>58</v>
      </c>
      <c r="J165" s="165">
        <f t="shared" si="11"/>
        <v>266</v>
      </c>
      <c r="K165" s="165">
        <v>2015</v>
      </c>
      <c r="L165" s="165">
        <v>0</v>
      </c>
      <c r="M165" s="20">
        <v>0</v>
      </c>
      <c r="N165" s="20">
        <v>0</v>
      </c>
      <c r="O165" s="20">
        <f t="shared" si="29"/>
        <v>2015</v>
      </c>
      <c r="P165" s="20">
        <f t="shared" si="30"/>
        <v>1749</v>
      </c>
      <c r="Q165" t="s">
        <v>739</v>
      </c>
      <c r="R165" s="20">
        <v>0</v>
      </c>
      <c r="S165" s="20">
        <v>0</v>
      </c>
      <c r="T165" s="20">
        <v>20</v>
      </c>
      <c r="U165" s="165">
        <v>0</v>
      </c>
      <c r="V165" t="s">
        <v>1119</v>
      </c>
      <c r="W165" s="165">
        <v>0</v>
      </c>
      <c r="X165" s="165">
        <v>0</v>
      </c>
      <c r="Y165" t="s">
        <v>745</v>
      </c>
      <c r="AA165" s="206">
        <f t="shared" si="26"/>
        <v>20</v>
      </c>
      <c r="AB165" s="204">
        <f t="shared" si="27"/>
        <v>-0.98856489422527161</v>
      </c>
      <c r="AC165" s="208">
        <v>2821.06</v>
      </c>
      <c r="AD165" s="165">
        <f t="shared" si="25"/>
        <v>0</v>
      </c>
    </row>
    <row r="166" spans="1:30">
      <c r="A166" t="s">
        <v>28</v>
      </c>
      <c r="B166" t="s">
        <v>1982</v>
      </c>
      <c r="C166" t="s">
        <v>2365</v>
      </c>
      <c r="E166" t="s">
        <v>695</v>
      </c>
      <c r="F166" s="165">
        <v>120</v>
      </c>
      <c r="G166" s="165">
        <v>216</v>
      </c>
      <c r="H166" s="165">
        <v>0</v>
      </c>
      <c r="I166" s="165">
        <v>28</v>
      </c>
      <c r="J166" s="165">
        <f t="shared" si="11"/>
        <v>364</v>
      </c>
      <c r="K166" s="165">
        <v>897</v>
      </c>
      <c r="L166" s="165">
        <v>0</v>
      </c>
      <c r="M166" s="20">
        <v>0</v>
      </c>
      <c r="N166" s="20">
        <v>0</v>
      </c>
      <c r="O166" s="20">
        <f t="shared" si="29"/>
        <v>897</v>
      </c>
      <c r="P166" s="20">
        <f t="shared" si="30"/>
        <v>533</v>
      </c>
      <c r="Q166" t="s">
        <v>739</v>
      </c>
      <c r="R166" s="20">
        <v>0</v>
      </c>
      <c r="S166" s="20">
        <v>0</v>
      </c>
      <c r="T166" s="20">
        <v>10</v>
      </c>
      <c r="U166" s="165">
        <v>0</v>
      </c>
      <c r="V166" t="s">
        <v>1119</v>
      </c>
      <c r="W166" s="165">
        <v>0</v>
      </c>
      <c r="X166" s="165">
        <v>0</v>
      </c>
      <c r="Y166" t="s">
        <v>745</v>
      </c>
      <c r="AA166" s="206">
        <f t="shared" si="26"/>
        <v>10</v>
      </c>
      <c r="AB166" s="204">
        <f t="shared" si="27"/>
        <v>-0.98123827392120078</v>
      </c>
      <c r="AC166" s="208">
        <v>604.83000000000004</v>
      </c>
      <c r="AD166" s="165">
        <f t="shared" si="25"/>
        <v>0</v>
      </c>
    </row>
    <row r="167" spans="1:30">
      <c r="A167" t="s">
        <v>28</v>
      </c>
      <c r="B167" t="s">
        <v>1982</v>
      </c>
      <c r="C167" t="s">
        <v>1954</v>
      </c>
      <c r="E167" t="s">
        <v>696</v>
      </c>
      <c r="F167" s="165">
        <v>712</v>
      </c>
      <c r="G167" s="165">
        <v>392</v>
      </c>
      <c r="H167" s="165">
        <v>106</v>
      </c>
      <c r="I167" s="165">
        <v>1120</v>
      </c>
      <c r="J167" s="165">
        <f t="shared" si="11"/>
        <v>2330</v>
      </c>
      <c r="K167" s="165">
        <v>0</v>
      </c>
      <c r="L167" s="165">
        <v>0</v>
      </c>
      <c r="M167" s="20">
        <v>806</v>
      </c>
      <c r="N167" s="20">
        <v>0</v>
      </c>
      <c r="O167" s="20">
        <f t="shared" si="29"/>
        <v>806</v>
      </c>
      <c r="P167" s="20">
        <f t="shared" si="30"/>
        <v>-1524</v>
      </c>
      <c r="Q167" t="s">
        <v>740</v>
      </c>
      <c r="R167" s="20">
        <v>0</v>
      </c>
      <c r="S167" s="20">
        <v>1524</v>
      </c>
      <c r="T167" s="20">
        <v>420</v>
      </c>
      <c r="U167" s="165">
        <v>0</v>
      </c>
      <c r="V167" t="s">
        <v>741</v>
      </c>
      <c r="W167" s="165">
        <v>1524</v>
      </c>
      <c r="X167" s="165">
        <v>1132</v>
      </c>
      <c r="Y167" t="s">
        <v>747</v>
      </c>
      <c r="AA167" s="206">
        <f t="shared" si="26"/>
        <v>1944</v>
      </c>
      <c r="AB167" s="204">
        <f t="shared" si="27"/>
        <v>0.27559055118110237</v>
      </c>
      <c r="AC167" s="208">
        <v>2137.85</v>
      </c>
      <c r="AD167" s="165">
        <f>AC167*S167</f>
        <v>3258083.4</v>
      </c>
    </row>
    <row r="168" spans="1:30">
      <c r="A168" t="s">
        <v>28</v>
      </c>
      <c r="B168" t="s">
        <v>1982</v>
      </c>
      <c r="C168" t="s">
        <v>2366</v>
      </c>
      <c r="E168" t="s">
        <v>1338</v>
      </c>
      <c r="F168" s="165">
        <v>0</v>
      </c>
      <c r="G168" s="165">
        <v>0</v>
      </c>
      <c r="H168" s="165">
        <v>0</v>
      </c>
      <c r="I168" s="165">
        <v>0</v>
      </c>
      <c r="J168" s="165">
        <f t="shared" si="11"/>
        <v>0</v>
      </c>
      <c r="K168" s="165">
        <v>0</v>
      </c>
      <c r="L168" s="165">
        <v>0</v>
      </c>
      <c r="M168" s="20">
        <v>0</v>
      </c>
      <c r="N168" s="20">
        <v>1497</v>
      </c>
      <c r="O168" s="20">
        <f t="shared" si="29"/>
        <v>1497</v>
      </c>
      <c r="P168" s="20">
        <f t="shared" si="30"/>
        <v>1497</v>
      </c>
      <c r="Q168" t="s">
        <v>739</v>
      </c>
      <c r="R168" s="20">
        <v>0</v>
      </c>
      <c r="S168" s="20">
        <v>0</v>
      </c>
      <c r="T168" s="20">
        <v>400</v>
      </c>
      <c r="U168" s="165">
        <v>0</v>
      </c>
      <c r="V168" t="s">
        <v>1120</v>
      </c>
      <c r="W168" s="165">
        <v>0</v>
      </c>
      <c r="X168" s="165">
        <v>0</v>
      </c>
      <c r="Y168" t="s">
        <v>745</v>
      </c>
      <c r="AA168" s="206">
        <f t="shared" si="26"/>
        <v>400</v>
      </c>
      <c r="AB168" s="204">
        <f t="shared" si="27"/>
        <v>-0.73279893119572481</v>
      </c>
      <c r="AC168" s="208">
        <v>3149.95</v>
      </c>
      <c r="AD168" s="165">
        <f t="shared" si="25"/>
        <v>0</v>
      </c>
    </row>
    <row r="169" spans="1:30">
      <c r="A169" t="s">
        <v>28</v>
      </c>
      <c r="B169" t="s">
        <v>1982</v>
      </c>
      <c r="C169" t="s">
        <v>2367</v>
      </c>
      <c r="E169" t="s">
        <v>1339</v>
      </c>
      <c r="F169" s="165">
        <v>928</v>
      </c>
      <c r="G169" s="165">
        <v>0</v>
      </c>
      <c r="H169" s="165">
        <v>100</v>
      </c>
      <c r="I169" s="165">
        <v>528</v>
      </c>
      <c r="J169" s="165">
        <f t="shared" si="11"/>
        <v>1556</v>
      </c>
      <c r="K169" s="165">
        <v>0</v>
      </c>
      <c r="L169" s="165">
        <v>0</v>
      </c>
      <c r="M169" s="20">
        <v>0</v>
      </c>
      <c r="N169" s="20">
        <v>3515</v>
      </c>
      <c r="O169" s="20">
        <f t="shared" si="29"/>
        <v>3515</v>
      </c>
      <c r="P169" s="20">
        <f t="shared" si="30"/>
        <v>1959</v>
      </c>
      <c r="Q169" t="s">
        <v>739</v>
      </c>
      <c r="R169" s="20">
        <v>0</v>
      </c>
      <c r="S169" s="20">
        <v>0</v>
      </c>
      <c r="T169" s="20">
        <v>480</v>
      </c>
      <c r="U169" s="165">
        <v>0</v>
      </c>
      <c r="V169" t="s">
        <v>1119</v>
      </c>
      <c r="W169" s="165">
        <v>0</v>
      </c>
      <c r="X169" s="165">
        <v>0</v>
      </c>
      <c r="Y169" t="s">
        <v>745</v>
      </c>
      <c r="AA169" s="206">
        <f t="shared" si="26"/>
        <v>480</v>
      </c>
      <c r="AB169" s="204">
        <f t="shared" si="27"/>
        <v>-0.75497702909647779</v>
      </c>
      <c r="AC169" s="208">
        <v>1695.28</v>
      </c>
      <c r="AD169" s="165">
        <f t="shared" si="25"/>
        <v>0</v>
      </c>
    </row>
    <row r="170" spans="1:30">
      <c r="A170" t="s">
        <v>28</v>
      </c>
      <c r="B170" t="s">
        <v>1982</v>
      </c>
      <c r="C170" t="s">
        <v>1955</v>
      </c>
      <c r="E170" t="s">
        <v>1340</v>
      </c>
      <c r="F170" s="165">
        <v>116</v>
      </c>
      <c r="G170" s="165">
        <v>0</v>
      </c>
      <c r="H170" s="165">
        <v>0</v>
      </c>
      <c r="I170" s="165">
        <v>66</v>
      </c>
      <c r="J170" s="165">
        <f t="shared" si="11"/>
        <v>182</v>
      </c>
      <c r="K170" s="165">
        <v>0</v>
      </c>
      <c r="L170" s="165">
        <v>0</v>
      </c>
      <c r="M170" s="20">
        <v>0</v>
      </c>
      <c r="N170" s="20">
        <v>0</v>
      </c>
      <c r="O170" s="20">
        <f t="shared" si="29"/>
        <v>0</v>
      </c>
      <c r="P170" s="20">
        <f t="shared" si="30"/>
        <v>-182</v>
      </c>
      <c r="Q170" t="s">
        <v>740</v>
      </c>
      <c r="R170" s="20">
        <v>0</v>
      </c>
      <c r="S170" s="20">
        <v>182</v>
      </c>
      <c r="T170" s="20">
        <v>247</v>
      </c>
      <c r="U170" s="165">
        <v>0</v>
      </c>
      <c r="V170" t="s">
        <v>741</v>
      </c>
      <c r="W170" s="165">
        <v>182</v>
      </c>
      <c r="X170" s="165">
        <v>247</v>
      </c>
      <c r="Y170" t="s">
        <v>747</v>
      </c>
      <c r="AA170" s="206">
        <f t="shared" si="26"/>
        <v>429</v>
      </c>
      <c r="AB170" s="204">
        <f t="shared" si="27"/>
        <v>1.3571428571428572</v>
      </c>
      <c r="AC170" s="208">
        <v>6265.62</v>
      </c>
      <c r="AD170" s="165">
        <f t="shared" ref="AD170:AD173" si="33">AC170*S170</f>
        <v>1140342.8400000001</v>
      </c>
    </row>
    <row r="171" spans="1:30">
      <c r="A171" t="s">
        <v>28</v>
      </c>
      <c r="B171" t="s">
        <v>1982</v>
      </c>
      <c r="C171" t="s">
        <v>1956</v>
      </c>
      <c r="E171" t="s">
        <v>1977</v>
      </c>
      <c r="F171" s="165">
        <v>800</v>
      </c>
      <c r="G171" s="165">
        <v>0</v>
      </c>
      <c r="H171" s="165">
        <v>0</v>
      </c>
      <c r="I171" s="165">
        <v>0</v>
      </c>
      <c r="J171" s="165">
        <f t="shared" si="11"/>
        <v>800</v>
      </c>
      <c r="K171" s="165">
        <v>0</v>
      </c>
      <c r="L171" s="165">
        <v>0</v>
      </c>
      <c r="M171" s="20">
        <v>0</v>
      </c>
      <c r="N171" s="20">
        <v>0</v>
      </c>
      <c r="O171" s="20">
        <f t="shared" si="29"/>
        <v>0</v>
      </c>
      <c r="P171" s="20">
        <f t="shared" si="30"/>
        <v>-800</v>
      </c>
      <c r="Q171" t="s">
        <v>740</v>
      </c>
      <c r="R171" s="20">
        <v>0</v>
      </c>
      <c r="S171" s="20">
        <v>800</v>
      </c>
      <c r="T171" s="20">
        <v>0</v>
      </c>
      <c r="U171" s="165">
        <v>0</v>
      </c>
      <c r="V171" t="s">
        <v>741</v>
      </c>
      <c r="W171" s="165">
        <v>800</v>
      </c>
      <c r="X171" s="165">
        <v>675</v>
      </c>
      <c r="Y171" t="s">
        <v>747</v>
      </c>
      <c r="AA171" s="206">
        <f t="shared" si="26"/>
        <v>800</v>
      </c>
      <c r="AB171" s="204">
        <f t="shared" si="27"/>
        <v>0</v>
      </c>
      <c r="AC171" s="208">
        <v>144</v>
      </c>
      <c r="AD171" s="165">
        <f t="shared" si="33"/>
        <v>115200</v>
      </c>
    </row>
    <row r="172" spans="1:30">
      <c r="A172" t="s">
        <v>28</v>
      </c>
      <c r="B172" t="s">
        <v>1982</v>
      </c>
      <c r="C172" t="s">
        <v>1957</v>
      </c>
      <c r="E172" t="s">
        <v>1978</v>
      </c>
      <c r="F172" s="165">
        <v>3580</v>
      </c>
      <c r="G172" s="165">
        <v>240</v>
      </c>
      <c r="H172" s="165">
        <v>200</v>
      </c>
      <c r="I172" s="165">
        <v>1152</v>
      </c>
      <c r="J172" s="165">
        <f t="shared" si="11"/>
        <v>5172</v>
      </c>
      <c r="K172" s="165">
        <v>3500</v>
      </c>
      <c r="L172" s="165">
        <v>0</v>
      </c>
      <c r="M172" s="20">
        <v>0</v>
      </c>
      <c r="N172" s="20">
        <v>0</v>
      </c>
      <c r="O172" s="20">
        <f t="shared" si="29"/>
        <v>3500</v>
      </c>
      <c r="P172" s="20">
        <f t="shared" si="30"/>
        <v>-1672</v>
      </c>
      <c r="Q172" t="s">
        <v>740</v>
      </c>
      <c r="R172" s="20">
        <v>0</v>
      </c>
      <c r="S172" s="20">
        <v>1672</v>
      </c>
      <c r="T172" s="20">
        <v>700</v>
      </c>
      <c r="U172" s="165">
        <v>0</v>
      </c>
      <c r="V172" t="s">
        <v>741</v>
      </c>
      <c r="W172" s="165">
        <v>1672</v>
      </c>
      <c r="X172" s="165">
        <v>1432</v>
      </c>
      <c r="Y172" t="s">
        <v>747</v>
      </c>
      <c r="AA172" s="206">
        <f t="shared" si="26"/>
        <v>2372</v>
      </c>
      <c r="AB172" s="204">
        <f t="shared" si="27"/>
        <v>0.41866028708133973</v>
      </c>
      <c r="AC172" s="208">
        <v>511.92</v>
      </c>
      <c r="AD172" s="165">
        <f t="shared" si="33"/>
        <v>855930.24</v>
      </c>
    </row>
    <row r="173" spans="1:30">
      <c r="A173" t="s">
        <v>28</v>
      </c>
      <c r="B173" t="s">
        <v>1982</v>
      </c>
      <c r="C173" t="s">
        <v>1958</v>
      </c>
      <c r="E173" t="s">
        <v>714</v>
      </c>
      <c r="F173" s="165">
        <v>800</v>
      </c>
      <c r="G173" s="165">
        <v>0</v>
      </c>
      <c r="H173" s="165">
        <v>0</v>
      </c>
      <c r="I173" s="165">
        <v>0</v>
      </c>
      <c r="J173" s="165">
        <f t="shared" si="11"/>
        <v>800</v>
      </c>
      <c r="K173" s="165">
        <v>163</v>
      </c>
      <c r="L173" s="165">
        <v>0</v>
      </c>
      <c r="M173" s="20">
        <v>0</v>
      </c>
      <c r="N173" s="20">
        <v>0</v>
      </c>
      <c r="O173" s="20">
        <f t="shared" si="29"/>
        <v>163</v>
      </c>
      <c r="P173" s="20">
        <f t="shared" si="30"/>
        <v>-637</v>
      </c>
      <c r="Q173" t="s">
        <v>740</v>
      </c>
      <c r="R173" s="20">
        <v>0</v>
      </c>
      <c r="S173" s="20">
        <v>637</v>
      </c>
      <c r="T173" s="20">
        <v>0</v>
      </c>
      <c r="U173" s="165">
        <v>0</v>
      </c>
      <c r="V173" t="s">
        <v>741</v>
      </c>
      <c r="W173" s="165">
        <v>637</v>
      </c>
      <c r="X173" s="165">
        <v>637</v>
      </c>
      <c r="Y173" t="s">
        <v>747</v>
      </c>
      <c r="AA173" s="206">
        <f t="shared" si="26"/>
        <v>637</v>
      </c>
      <c r="AB173" s="204">
        <f t="shared" si="27"/>
        <v>0</v>
      </c>
      <c r="AC173" s="208">
        <v>2374.77</v>
      </c>
      <c r="AD173" s="165">
        <f t="shared" si="33"/>
        <v>1512728.49</v>
      </c>
    </row>
    <row r="174" spans="1:30">
      <c r="A174" t="s">
        <v>28</v>
      </c>
      <c r="B174" t="s">
        <v>1982</v>
      </c>
      <c r="C174" t="s">
        <v>2368</v>
      </c>
      <c r="E174" t="s">
        <v>2369</v>
      </c>
      <c r="F174" s="165">
        <v>0</v>
      </c>
      <c r="G174" s="165">
        <v>0</v>
      </c>
      <c r="H174" s="165">
        <v>0</v>
      </c>
      <c r="I174" s="165">
        <v>0</v>
      </c>
      <c r="J174" s="165">
        <f t="shared" si="11"/>
        <v>0</v>
      </c>
      <c r="K174" s="165">
        <v>0</v>
      </c>
      <c r="L174" s="165">
        <v>0</v>
      </c>
      <c r="M174" s="20">
        <v>0</v>
      </c>
      <c r="N174" s="20">
        <v>0</v>
      </c>
      <c r="O174" s="20">
        <f t="shared" si="29"/>
        <v>0</v>
      </c>
      <c r="P174" s="20">
        <f t="shared" si="30"/>
        <v>0</v>
      </c>
      <c r="Q174" t="s">
        <v>738</v>
      </c>
      <c r="R174" s="20">
        <v>0</v>
      </c>
      <c r="S174" s="20">
        <v>0</v>
      </c>
      <c r="T174" s="20">
        <v>0</v>
      </c>
      <c r="U174" s="165">
        <v>0</v>
      </c>
      <c r="V174" t="s">
        <v>1120</v>
      </c>
      <c r="W174" s="165">
        <v>0</v>
      </c>
      <c r="X174" s="165">
        <v>0</v>
      </c>
      <c r="Y174" t="s">
        <v>745</v>
      </c>
      <c r="AA174" s="206">
        <f t="shared" si="26"/>
        <v>0</v>
      </c>
      <c r="AB174" s="204" t="e">
        <f t="shared" si="27"/>
        <v>#DIV/0!</v>
      </c>
      <c r="AC174" s="208">
        <v>3571.9</v>
      </c>
      <c r="AD174" s="165">
        <f t="shared" si="25"/>
        <v>0</v>
      </c>
    </row>
    <row r="175" spans="1:30">
      <c r="A175" t="s">
        <v>28</v>
      </c>
      <c r="B175" t="s">
        <v>1982</v>
      </c>
      <c r="C175" t="s">
        <v>2370</v>
      </c>
      <c r="E175" t="s">
        <v>717</v>
      </c>
      <c r="F175" s="165">
        <v>0</v>
      </c>
      <c r="G175" s="165">
        <v>0</v>
      </c>
      <c r="H175" s="165">
        <v>0</v>
      </c>
      <c r="I175" s="165">
        <v>0</v>
      </c>
      <c r="J175" s="165">
        <f t="shared" si="11"/>
        <v>0</v>
      </c>
      <c r="K175" s="165">
        <v>0</v>
      </c>
      <c r="L175" s="165">
        <v>0</v>
      </c>
      <c r="M175" s="20">
        <v>0</v>
      </c>
      <c r="N175" s="20">
        <v>0</v>
      </c>
      <c r="O175" s="20">
        <f t="shared" si="29"/>
        <v>0</v>
      </c>
      <c r="P175" s="20">
        <f t="shared" si="30"/>
        <v>0</v>
      </c>
      <c r="Q175" t="s">
        <v>738</v>
      </c>
      <c r="R175" s="20">
        <v>0</v>
      </c>
      <c r="S175" s="20">
        <v>0</v>
      </c>
      <c r="T175" s="20">
        <v>0</v>
      </c>
      <c r="U175" s="165">
        <v>0</v>
      </c>
      <c r="V175" t="s">
        <v>1120</v>
      </c>
      <c r="W175" s="165">
        <v>0</v>
      </c>
      <c r="X175" s="165">
        <v>0</v>
      </c>
      <c r="Y175" t="s">
        <v>745</v>
      </c>
      <c r="AA175" s="206">
        <f t="shared" si="26"/>
        <v>0</v>
      </c>
      <c r="AB175" s="204" t="e">
        <f t="shared" si="27"/>
        <v>#DIV/0!</v>
      </c>
      <c r="AC175" s="208">
        <v>5019.6400000000003</v>
      </c>
      <c r="AD175" s="165">
        <f t="shared" si="25"/>
        <v>0</v>
      </c>
    </row>
    <row r="176" spans="1:30">
      <c r="A176" t="s">
        <v>28</v>
      </c>
      <c r="B176" t="s">
        <v>1982</v>
      </c>
      <c r="C176" t="s">
        <v>2371</v>
      </c>
      <c r="E176" t="s">
        <v>718</v>
      </c>
      <c r="F176" s="165">
        <v>0</v>
      </c>
      <c r="G176" s="165">
        <v>0</v>
      </c>
      <c r="H176" s="165">
        <v>0</v>
      </c>
      <c r="I176" s="165">
        <v>0</v>
      </c>
      <c r="J176" s="165">
        <f t="shared" si="11"/>
        <v>0</v>
      </c>
      <c r="K176" s="165">
        <v>0</v>
      </c>
      <c r="L176" s="165">
        <v>0</v>
      </c>
      <c r="M176" s="20">
        <v>0</v>
      </c>
      <c r="N176" s="20">
        <v>0</v>
      </c>
      <c r="O176" s="20">
        <f t="shared" si="29"/>
        <v>0</v>
      </c>
      <c r="P176" s="20">
        <f t="shared" si="30"/>
        <v>0</v>
      </c>
      <c r="Q176" t="s">
        <v>738</v>
      </c>
      <c r="R176" s="20">
        <v>0</v>
      </c>
      <c r="S176" s="20">
        <v>0</v>
      </c>
      <c r="T176" s="20">
        <v>0</v>
      </c>
      <c r="U176" s="165">
        <v>0</v>
      </c>
      <c r="V176" t="s">
        <v>1120</v>
      </c>
      <c r="W176" s="165">
        <v>0</v>
      </c>
      <c r="X176" s="165">
        <v>0</v>
      </c>
      <c r="Y176" t="s">
        <v>745</v>
      </c>
      <c r="AA176" s="206">
        <f t="shared" si="26"/>
        <v>0</v>
      </c>
      <c r="AB176" s="204" t="e">
        <f t="shared" si="27"/>
        <v>#DIV/0!</v>
      </c>
      <c r="AC176" s="208">
        <v>6739.34</v>
      </c>
      <c r="AD176" s="165">
        <f t="shared" si="25"/>
        <v>0</v>
      </c>
    </row>
    <row r="177" spans="1:30">
      <c r="A177" t="s">
        <v>28</v>
      </c>
      <c r="B177" t="s">
        <v>1982</v>
      </c>
      <c r="C177" t="s">
        <v>1959</v>
      </c>
      <c r="E177" t="s">
        <v>725</v>
      </c>
      <c r="F177" s="165">
        <v>36</v>
      </c>
      <c r="G177" s="165">
        <v>12</v>
      </c>
      <c r="H177" s="165">
        <v>200</v>
      </c>
      <c r="I177" s="165">
        <v>2504</v>
      </c>
      <c r="J177" s="165">
        <f t="shared" si="11"/>
        <v>2752</v>
      </c>
      <c r="K177" s="165">
        <v>131</v>
      </c>
      <c r="L177" s="165">
        <v>0</v>
      </c>
      <c r="M177" s="20">
        <v>2300</v>
      </c>
      <c r="N177" s="20">
        <v>0</v>
      </c>
      <c r="O177" s="20">
        <f t="shared" si="29"/>
        <v>2431</v>
      </c>
      <c r="P177" s="20">
        <f t="shared" si="30"/>
        <v>-321</v>
      </c>
      <c r="Q177" t="s">
        <v>740</v>
      </c>
      <c r="R177" s="20">
        <v>0</v>
      </c>
      <c r="S177" s="20">
        <v>321</v>
      </c>
      <c r="T177" s="20">
        <v>390</v>
      </c>
      <c r="U177" s="165">
        <v>0</v>
      </c>
      <c r="V177" t="s">
        <v>741</v>
      </c>
      <c r="W177" s="165">
        <v>321</v>
      </c>
      <c r="X177" s="165">
        <v>0</v>
      </c>
      <c r="Y177" t="s">
        <v>747</v>
      </c>
      <c r="AA177" s="206">
        <f t="shared" si="26"/>
        <v>711</v>
      </c>
      <c r="AB177" s="204">
        <f t="shared" si="27"/>
        <v>1.2149532710280373</v>
      </c>
      <c r="AC177" s="208">
        <v>2405.61</v>
      </c>
      <c r="AD177" s="165">
        <f>AC177*S177</f>
        <v>772200.81</v>
      </c>
    </row>
    <row r="178" spans="1:30">
      <c r="A178" t="s">
        <v>28</v>
      </c>
      <c r="B178" t="s">
        <v>1982</v>
      </c>
      <c r="C178" t="s">
        <v>2372</v>
      </c>
      <c r="E178" t="s">
        <v>726</v>
      </c>
      <c r="F178" s="165">
        <v>0</v>
      </c>
      <c r="G178" s="165">
        <v>0</v>
      </c>
      <c r="H178" s="165">
        <v>0</v>
      </c>
      <c r="I178" s="165">
        <v>0</v>
      </c>
      <c r="J178" s="165">
        <f t="shared" si="11"/>
        <v>0</v>
      </c>
      <c r="K178" s="165">
        <v>0</v>
      </c>
      <c r="L178" s="165">
        <v>0</v>
      </c>
      <c r="M178" s="20">
        <v>0</v>
      </c>
      <c r="N178" s="20">
        <v>0</v>
      </c>
      <c r="O178" s="20">
        <f t="shared" si="29"/>
        <v>0</v>
      </c>
      <c r="P178" s="20">
        <f t="shared" si="30"/>
        <v>0</v>
      </c>
      <c r="Q178" t="s">
        <v>738</v>
      </c>
      <c r="R178" s="20">
        <v>0</v>
      </c>
      <c r="S178" s="20">
        <v>0</v>
      </c>
      <c r="T178" s="20">
        <v>500</v>
      </c>
      <c r="U178" s="165">
        <v>0</v>
      </c>
      <c r="V178" t="s">
        <v>1120</v>
      </c>
      <c r="W178" s="165">
        <v>300</v>
      </c>
      <c r="X178" s="165">
        <v>300</v>
      </c>
      <c r="Y178" t="s">
        <v>748</v>
      </c>
      <c r="AA178" s="206">
        <f t="shared" si="26"/>
        <v>500</v>
      </c>
      <c r="AB178" s="204" t="e">
        <f t="shared" si="27"/>
        <v>#DIV/0!</v>
      </c>
      <c r="AC178" s="208">
        <v>1758.7</v>
      </c>
      <c r="AD178" s="165">
        <f t="shared" si="25"/>
        <v>0</v>
      </c>
    </row>
    <row r="179" spans="1:30">
      <c r="A179" t="s">
        <v>28</v>
      </c>
      <c r="B179" t="s">
        <v>1982</v>
      </c>
      <c r="C179" t="s">
        <v>2373</v>
      </c>
      <c r="E179" t="s">
        <v>735</v>
      </c>
      <c r="F179" s="165">
        <v>0</v>
      </c>
      <c r="G179" s="165">
        <v>0</v>
      </c>
      <c r="H179" s="165">
        <v>0</v>
      </c>
      <c r="I179" s="165">
        <v>0</v>
      </c>
      <c r="J179" s="165">
        <f t="shared" si="11"/>
        <v>0</v>
      </c>
      <c r="K179" s="165">
        <v>0</v>
      </c>
      <c r="L179" s="165">
        <v>0</v>
      </c>
      <c r="M179" s="20">
        <v>0</v>
      </c>
      <c r="N179" s="20">
        <v>0</v>
      </c>
      <c r="O179" s="20">
        <f t="shared" si="29"/>
        <v>0</v>
      </c>
      <c r="P179" s="20">
        <f t="shared" si="30"/>
        <v>0</v>
      </c>
      <c r="Q179" t="s">
        <v>738</v>
      </c>
      <c r="R179" s="20">
        <v>0</v>
      </c>
      <c r="S179" s="20">
        <v>0</v>
      </c>
      <c r="T179" s="20">
        <v>110</v>
      </c>
      <c r="U179" s="165">
        <v>0</v>
      </c>
      <c r="V179" t="s">
        <v>1120</v>
      </c>
      <c r="W179" s="165">
        <v>0</v>
      </c>
      <c r="X179" s="165">
        <v>0</v>
      </c>
      <c r="Y179" t="s">
        <v>745</v>
      </c>
      <c r="AA179" s="206">
        <f t="shared" si="26"/>
        <v>110</v>
      </c>
      <c r="AB179" s="204" t="e">
        <f t="shared" si="27"/>
        <v>#DIV/0!</v>
      </c>
      <c r="AC179" s="208">
        <v>8335.14</v>
      </c>
      <c r="AD179" s="165">
        <f t="shared" si="25"/>
        <v>0</v>
      </c>
    </row>
    <row r="180" spans="1:30">
      <c r="A180" t="s">
        <v>28</v>
      </c>
      <c r="B180" t="s">
        <v>1982</v>
      </c>
      <c r="C180" t="s">
        <v>2374</v>
      </c>
      <c r="E180" t="s">
        <v>736</v>
      </c>
      <c r="F180" s="165">
        <v>0</v>
      </c>
      <c r="G180" s="165">
        <v>0</v>
      </c>
      <c r="H180" s="165">
        <v>0</v>
      </c>
      <c r="I180" s="165">
        <v>0</v>
      </c>
      <c r="J180" s="165">
        <f t="shared" si="11"/>
        <v>0</v>
      </c>
      <c r="K180" s="165">
        <v>0</v>
      </c>
      <c r="L180" s="165">
        <v>0</v>
      </c>
      <c r="M180" s="20">
        <v>0</v>
      </c>
      <c r="N180" s="20">
        <v>0</v>
      </c>
      <c r="O180" s="20">
        <f t="shared" si="29"/>
        <v>0</v>
      </c>
      <c r="P180" s="20">
        <f t="shared" si="30"/>
        <v>0</v>
      </c>
      <c r="Q180" t="s">
        <v>738</v>
      </c>
      <c r="R180" s="20">
        <v>0</v>
      </c>
      <c r="S180" s="20">
        <v>0</v>
      </c>
      <c r="T180" s="20">
        <v>0</v>
      </c>
      <c r="U180" s="165">
        <v>0</v>
      </c>
      <c r="V180" t="s">
        <v>1120</v>
      </c>
      <c r="W180" s="165">
        <v>0</v>
      </c>
      <c r="X180" s="165">
        <v>0</v>
      </c>
      <c r="Y180" t="s">
        <v>745</v>
      </c>
      <c r="AA180" s="206">
        <f t="shared" si="26"/>
        <v>0</v>
      </c>
      <c r="AB180" s="204" t="e">
        <f t="shared" si="27"/>
        <v>#DIV/0!</v>
      </c>
      <c r="AC180" s="208">
        <v>2700</v>
      </c>
      <c r="AD180" s="165">
        <f t="shared" si="25"/>
        <v>0</v>
      </c>
    </row>
    <row r="181" spans="1:30">
      <c r="A181" t="s">
        <v>28</v>
      </c>
      <c r="B181" t="s">
        <v>1982</v>
      </c>
      <c r="C181" t="s">
        <v>2375</v>
      </c>
      <c r="E181" t="s">
        <v>693</v>
      </c>
      <c r="F181" s="165">
        <v>0</v>
      </c>
      <c r="G181" s="165">
        <v>0</v>
      </c>
      <c r="H181" s="165">
        <v>0</v>
      </c>
      <c r="I181" s="165">
        <v>0</v>
      </c>
      <c r="J181" s="165">
        <f t="shared" si="11"/>
        <v>0</v>
      </c>
      <c r="K181" s="165">
        <v>0</v>
      </c>
      <c r="L181" s="165">
        <v>0</v>
      </c>
      <c r="M181" s="20">
        <v>0</v>
      </c>
      <c r="N181" s="20">
        <v>0</v>
      </c>
      <c r="O181" s="20">
        <f t="shared" si="29"/>
        <v>0</v>
      </c>
      <c r="P181" s="20">
        <f t="shared" si="30"/>
        <v>0</v>
      </c>
      <c r="Q181" t="s">
        <v>738</v>
      </c>
      <c r="R181" s="20">
        <v>0</v>
      </c>
      <c r="S181" s="20">
        <v>0</v>
      </c>
      <c r="T181" s="20">
        <v>40</v>
      </c>
      <c r="U181" s="165">
        <v>0</v>
      </c>
      <c r="V181" t="s">
        <v>1120</v>
      </c>
      <c r="W181" s="165">
        <v>160</v>
      </c>
      <c r="X181" s="165">
        <v>160</v>
      </c>
      <c r="Y181" t="s">
        <v>748</v>
      </c>
      <c r="AA181" s="206">
        <f t="shared" si="26"/>
        <v>40</v>
      </c>
      <c r="AB181" s="204" t="e">
        <f t="shared" si="27"/>
        <v>#DIV/0!</v>
      </c>
      <c r="AC181" s="208">
        <v>2692.79</v>
      </c>
      <c r="AD181" s="165">
        <f t="shared" si="25"/>
        <v>0</v>
      </c>
    </row>
    <row r="182" spans="1:30">
      <c r="A182" t="s">
        <v>28</v>
      </c>
      <c r="B182" t="s">
        <v>1982</v>
      </c>
      <c r="C182" t="s">
        <v>2376</v>
      </c>
      <c r="E182" t="s">
        <v>653</v>
      </c>
      <c r="F182" s="165">
        <v>0</v>
      </c>
      <c r="G182" s="165">
        <v>0</v>
      </c>
      <c r="H182" s="165">
        <v>0</v>
      </c>
      <c r="I182" s="165">
        <v>0</v>
      </c>
      <c r="J182" s="165">
        <f t="shared" si="11"/>
        <v>0</v>
      </c>
      <c r="K182" s="165">
        <v>0</v>
      </c>
      <c r="L182" s="165">
        <v>0</v>
      </c>
      <c r="M182" s="20">
        <v>0</v>
      </c>
      <c r="N182" s="20">
        <v>0</v>
      </c>
      <c r="O182" s="20">
        <f t="shared" si="29"/>
        <v>0</v>
      </c>
      <c r="P182" s="20">
        <f t="shared" si="30"/>
        <v>0</v>
      </c>
      <c r="Q182" t="s">
        <v>738</v>
      </c>
      <c r="R182" s="20">
        <v>0</v>
      </c>
      <c r="S182" s="20">
        <v>0</v>
      </c>
      <c r="T182" s="20">
        <v>0</v>
      </c>
      <c r="U182" s="165">
        <v>0</v>
      </c>
      <c r="V182" t="s">
        <v>1120</v>
      </c>
      <c r="W182" s="165">
        <v>0</v>
      </c>
      <c r="X182" s="165">
        <v>0</v>
      </c>
      <c r="Y182" t="s">
        <v>745</v>
      </c>
      <c r="AA182" s="206">
        <f t="shared" si="26"/>
        <v>0</v>
      </c>
      <c r="AB182" s="204" t="e">
        <f t="shared" si="27"/>
        <v>#DIV/0!</v>
      </c>
      <c r="AC182" s="208">
        <v>11429.77</v>
      </c>
      <c r="AD182" s="165">
        <f t="shared" si="25"/>
        <v>0</v>
      </c>
    </row>
    <row r="183" spans="1:30">
      <c r="A183" t="s">
        <v>28</v>
      </c>
      <c r="B183" t="s">
        <v>1982</v>
      </c>
      <c r="C183" t="s">
        <v>2377</v>
      </c>
      <c r="E183" t="s">
        <v>680</v>
      </c>
      <c r="F183" s="165">
        <v>0</v>
      </c>
      <c r="G183" s="165">
        <v>0</v>
      </c>
      <c r="H183" s="165">
        <v>0</v>
      </c>
      <c r="I183" s="165">
        <v>0</v>
      </c>
      <c r="J183" s="165">
        <f t="shared" si="11"/>
        <v>0</v>
      </c>
      <c r="K183" s="165">
        <v>0</v>
      </c>
      <c r="L183" s="165">
        <v>0</v>
      </c>
      <c r="M183" s="20">
        <v>0</v>
      </c>
      <c r="N183" s="20">
        <v>0</v>
      </c>
      <c r="O183" s="20">
        <f t="shared" si="29"/>
        <v>0</v>
      </c>
      <c r="P183" s="20">
        <f t="shared" si="30"/>
        <v>0</v>
      </c>
      <c r="Q183" t="s">
        <v>738</v>
      </c>
      <c r="R183" s="20">
        <v>0</v>
      </c>
      <c r="S183" s="20">
        <v>0</v>
      </c>
      <c r="T183" s="20">
        <v>0</v>
      </c>
      <c r="U183" s="165">
        <v>0</v>
      </c>
      <c r="V183" t="s">
        <v>1120</v>
      </c>
      <c r="W183" s="165">
        <v>0</v>
      </c>
      <c r="X183" s="165">
        <v>0</v>
      </c>
      <c r="Y183" t="s">
        <v>745</v>
      </c>
      <c r="AA183" s="206">
        <f t="shared" si="26"/>
        <v>0</v>
      </c>
      <c r="AB183" s="204" t="e">
        <f t="shared" si="27"/>
        <v>#DIV/0!</v>
      </c>
      <c r="AC183" s="208">
        <v>4711.9399999999996</v>
      </c>
      <c r="AD183" s="165">
        <f t="shared" si="25"/>
        <v>0</v>
      </c>
    </row>
    <row r="184" spans="1:30">
      <c r="A184" t="s">
        <v>28</v>
      </c>
      <c r="B184" t="s">
        <v>1982</v>
      </c>
      <c r="C184" t="s">
        <v>2378</v>
      </c>
      <c r="E184" t="s">
        <v>655</v>
      </c>
      <c r="F184" s="165">
        <v>0</v>
      </c>
      <c r="G184" s="165">
        <v>0</v>
      </c>
      <c r="H184" s="165">
        <v>0</v>
      </c>
      <c r="I184" s="165">
        <v>0</v>
      </c>
      <c r="J184" s="165">
        <f t="shared" si="11"/>
        <v>0</v>
      </c>
      <c r="K184" s="165">
        <v>0</v>
      </c>
      <c r="L184" s="165">
        <v>0</v>
      </c>
      <c r="M184" s="20">
        <v>0</v>
      </c>
      <c r="N184" s="20">
        <v>0</v>
      </c>
      <c r="O184" s="20">
        <f t="shared" si="29"/>
        <v>0</v>
      </c>
      <c r="P184" s="20">
        <f t="shared" si="30"/>
        <v>0</v>
      </c>
      <c r="Q184" t="s">
        <v>738</v>
      </c>
      <c r="R184" s="20">
        <v>0</v>
      </c>
      <c r="S184" s="20">
        <v>0</v>
      </c>
      <c r="T184" s="20">
        <v>0</v>
      </c>
      <c r="U184" s="165">
        <v>0</v>
      </c>
      <c r="V184" t="s">
        <v>1120</v>
      </c>
      <c r="W184" s="165">
        <v>0</v>
      </c>
      <c r="X184" s="165">
        <v>0</v>
      </c>
      <c r="Y184" t="s">
        <v>745</v>
      </c>
      <c r="AA184" s="206">
        <f t="shared" si="26"/>
        <v>0</v>
      </c>
      <c r="AB184" s="204" t="e">
        <f t="shared" si="27"/>
        <v>#DIV/0!</v>
      </c>
      <c r="AC184" s="208">
        <v>1481</v>
      </c>
      <c r="AD184" s="165">
        <f t="shared" si="25"/>
        <v>0</v>
      </c>
    </row>
    <row r="185" spans="1:30">
      <c r="A185" t="s">
        <v>28</v>
      </c>
      <c r="B185" t="s">
        <v>1982</v>
      </c>
      <c r="C185" t="s">
        <v>2379</v>
      </c>
      <c r="E185" t="s">
        <v>2380</v>
      </c>
      <c r="F185" s="165">
        <v>0</v>
      </c>
      <c r="G185" s="165">
        <v>0</v>
      </c>
      <c r="H185" s="165">
        <v>0</v>
      </c>
      <c r="I185" s="165">
        <v>0</v>
      </c>
      <c r="J185" s="165">
        <f t="shared" si="11"/>
        <v>0</v>
      </c>
      <c r="K185" s="165">
        <v>0</v>
      </c>
      <c r="L185" s="165">
        <v>0</v>
      </c>
      <c r="M185" s="20">
        <v>0</v>
      </c>
      <c r="N185" s="20">
        <v>0</v>
      </c>
      <c r="O185" s="20">
        <f t="shared" si="29"/>
        <v>0</v>
      </c>
      <c r="P185" s="20">
        <f t="shared" si="30"/>
        <v>0</v>
      </c>
      <c r="Q185" t="s">
        <v>738</v>
      </c>
      <c r="R185" s="20">
        <v>0</v>
      </c>
      <c r="S185" s="20">
        <v>0</v>
      </c>
      <c r="T185" s="20">
        <v>0</v>
      </c>
      <c r="U185" s="165">
        <v>0</v>
      </c>
      <c r="V185" t="s">
        <v>1120</v>
      </c>
      <c r="W185" s="165">
        <v>150</v>
      </c>
      <c r="X185" s="165">
        <v>150</v>
      </c>
      <c r="Y185" t="s">
        <v>748</v>
      </c>
      <c r="AA185" s="206">
        <f t="shared" si="26"/>
        <v>0</v>
      </c>
      <c r="AB185" s="204" t="e">
        <f t="shared" si="27"/>
        <v>#DIV/0!</v>
      </c>
      <c r="AC185" s="208">
        <v>1435</v>
      </c>
      <c r="AD185" s="165">
        <f t="shared" si="25"/>
        <v>0</v>
      </c>
    </row>
    <row r="186" spans="1:30">
      <c r="A186" t="s">
        <v>28</v>
      </c>
      <c r="B186" t="s">
        <v>1982</v>
      </c>
      <c r="C186" t="s">
        <v>2381</v>
      </c>
      <c r="E186" t="s">
        <v>2382</v>
      </c>
      <c r="F186" s="165">
        <v>0</v>
      </c>
      <c r="G186" s="165">
        <v>0</v>
      </c>
      <c r="H186" s="165">
        <v>0</v>
      </c>
      <c r="I186" s="165">
        <v>0</v>
      </c>
      <c r="J186" s="165">
        <f t="shared" si="11"/>
        <v>0</v>
      </c>
      <c r="K186" s="165">
        <v>0</v>
      </c>
      <c r="L186" s="165">
        <v>0</v>
      </c>
      <c r="M186" s="20">
        <v>0</v>
      </c>
      <c r="N186" s="20">
        <v>0</v>
      </c>
      <c r="O186" s="20">
        <f t="shared" si="29"/>
        <v>0</v>
      </c>
      <c r="P186" s="20">
        <f t="shared" si="30"/>
        <v>0</v>
      </c>
      <c r="Q186" t="s">
        <v>738</v>
      </c>
      <c r="R186" s="20">
        <v>0</v>
      </c>
      <c r="S186" s="20">
        <v>0</v>
      </c>
      <c r="T186" s="20">
        <v>0</v>
      </c>
      <c r="U186" s="165">
        <v>0</v>
      </c>
      <c r="V186" t="s">
        <v>1120</v>
      </c>
      <c r="W186" s="165">
        <v>0</v>
      </c>
      <c r="X186" s="165">
        <v>0</v>
      </c>
      <c r="Y186" t="s">
        <v>745</v>
      </c>
      <c r="AA186" s="206">
        <f t="shared" si="26"/>
        <v>0</v>
      </c>
      <c r="AB186" s="204" t="e">
        <f t="shared" si="27"/>
        <v>#DIV/0!</v>
      </c>
      <c r="AC186" s="208">
        <v>6635.5</v>
      </c>
      <c r="AD186" s="165">
        <f t="shared" si="25"/>
        <v>0</v>
      </c>
    </row>
    <row r="187" spans="1:30">
      <c r="A187" t="s">
        <v>28</v>
      </c>
      <c r="B187" t="s">
        <v>1982</v>
      </c>
      <c r="C187" t="s">
        <v>2383</v>
      </c>
      <c r="E187" t="s">
        <v>1665</v>
      </c>
      <c r="F187" s="165">
        <v>0</v>
      </c>
      <c r="G187" s="165">
        <v>0</v>
      </c>
      <c r="H187" s="165">
        <v>0</v>
      </c>
      <c r="I187" s="165">
        <v>0</v>
      </c>
      <c r="J187" s="165">
        <f t="shared" si="11"/>
        <v>0</v>
      </c>
      <c r="K187" s="165">
        <v>0</v>
      </c>
      <c r="L187" s="165">
        <v>0</v>
      </c>
      <c r="M187" s="20">
        <v>0</v>
      </c>
      <c r="N187" s="20">
        <v>0</v>
      </c>
      <c r="O187" s="20">
        <f t="shared" si="29"/>
        <v>0</v>
      </c>
      <c r="P187" s="20">
        <f t="shared" si="30"/>
        <v>0</v>
      </c>
      <c r="Q187" t="s">
        <v>738</v>
      </c>
      <c r="R187" s="20">
        <v>0</v>
      </c>
      <c r="S187" s="20">
        <v>0</v>
      </c>
      <c r="T187" s="20">
        <v>0</v>
      </c>
      <c r="U187" s="165">
        <v>0</v>
      </c>
      <c r="V187" t="s">
        <v>1120</v>
      </c>
      <c r="W187" s="165">
        <v>0</v>
      </c>
      <c r="X187" s="165">
        <v>0</v>
      </c>
      <c r="Y187" t="s">
        <v>745</v>
      </c>
      <c r="AA187" s="206">
        <f t="shared" si="26"/>
        <v>0</v>
      </c>
      <c r="AB187" s="204" t="e">
        <f t="shared" si="27"/>
        <v>#DIV/0!</v>
      </c>
      <c r="AC187" s="208">
        <v>6545.17</v>
      </c>
      <c r="AD187" s="165">
        <f t="shared" si="25"/>
        <v>0</v>
      </c>
    </row>
    <row r="188" spans="1:30">
      <c r="A188" t="s">
        <v>28</v>
      </c>
      <c r="B188" t="s">
        <v>1982</v>
      </c>
      <c r="C188" t="s">
        <v>2384</v>
      </c>
      <c r="E188" t="s">
        <v>2385</v>
      </c>
      <c r="F188" s="165">
        <v>0</v>
      </c>
      <c r="G188" s="165">
        <v>0</v>
      </c>
      <c r="H188" s="165">
        <v>0</v>
      </c>
      <c r="I188" s="165">
        <v>0</v>
      </c>
      <c r="J188" s="165">
        <f t="shared" si="11"/>
        <v>0</v>
      </c>
      <c r="K188" s="165">
        <v>0</v>
      </c>
      <c r="L188" s="165">
        <v>0</v>
      </c>
      <c r="M188" s="20">
        <v>0</v>
      </c>
      <c r="N188" s="20">
        <v>0</v>
      </c>
      <c r="O188" s="20">
        <f t="shared" si="29"/>
        <v>0</v>
      </c>
      <c r="P188" s="20">
        <f t="shared" si="30"/>
        <v>0</v>
      </c>
      <c r="Q188" t="s">
        <v>738</v>
      </c>
      <c r="R188" s="20">
        <v>0</v>
      </c>
      <c r="S188" s="20">
        <v>0</v>
      </c>
      <c r="T188" s="20">
        <v>0</v>
      </c>
      <c r="U188" s="165">
        <v>0</v>
      </c>
      <c r="V188" t="s">
        <v>1120</v>
      </c>
      <c r="W188" s="165">
        <v>0</v>
      </c>
      <c r="X188" s="165">
        <v>0</v>
      </c>
      <c r="Y188" t="s">
        <v>745</v>
      </c>
      <c r="AA188" s="206">
        <f t="shared" si="26"/>
        <v>0</v>
      </c>
      <c r="AB188" s="204" t="e">
        <f t="shared" si="27"/>
        <v>#DIV/0!</v>
      </c>
      <c r="AC188" s="208">
        <v>10740.69</v>
      </c>
      <c r="AD188" s="165">
        <f t="shared" si="25"/>
        <v>0</v>
      </c>
    </row>
    <row r="189" spans="1:30">
      <c r="A189" t="s">
        <v>28</v>
      </c>
      <c r="B189" t="s">
        <v>1982</v>
      </c>
      <c r="C189" t="s">
        <v>2386</v>
      </c>
      <c r="E189" t="s">
        <v>656</v>
      </c>
      <c r="F189" s="165">
        <v>0</v>
      </c>
      <c r="G189" s="165">
        <v>0</v>
      </c>
      <c r="H189" s="165">
        <v>0</v>
      </c>
      <c r="I189" s="165">
        <v>0</v>
      </c>
      <c r="J189" s="165">
        <f t="shared" si="11"/>
        <v>0</v>
      </c>
      <c r="K189" s="165">
        <v>0</v>
      </c>
      <c r="L189" s="165">
        <v>0</v>
      </c>
      <c r="M189" s="20">
        <v>0</v>
      </c>
      <c r="N189" s="20">
        <v>0</v>
      </c>
      <c r="O189" s="20">
        <f t="shared" si="29"/>
        <v>0</v>
      </c>
      <c r="P189" s="20">
        <f t="shared" si="30"/>
        <v>0</v>
      </c>
      <c r="Q189" t="s">
        <v>738</v>
      </c>
      <c r="R189" s="20">
        <v>0</v>
      </c>
      <c r="S189" s="20">
        <v>0</v>
      </c>
      <c r="T189" s="20">
        <v>0</v>
      </c>
      <c r="U189" s="165">
        <v>0</v>
      </c>
      <c r="V189" t="s">
        <v>1120</v>
      </c>
      <c r="W189" s="165">
        <v>0</v>
      </c>
      <c r="X189" s="165">
        <v>0</v>
      </c>
      <c r="Y189" t="s">
        <v>745</v>
      </c>
      <c r="AA189" s="206">
        <f t="shared" si="26"/>
        <v>0</v>
      </c>
      <c r="AB189" s="204" t="e">
        <f t="shared" si="27"/>
        <v>#DIV/0!</v>
      </c>
      <c r="AC189" s="208">
        <v>12406.37</v>
      </c>
      <c r="AD189" s="165">
        <f t="shared" si="25"/>
        <v>0</v>
      </c>
    </row>
    <row r="190" spans="1:30">
      <c r="A190" t="s">
        <v>28</v>
      </c>
      <c r="B190" t="s">
        <v>1982</v>
      </c>
      <c r="C190" t="s">
        <v>2387</v>
      </c>
      <c r="E190" t="s">
        <v>694</v>
      </c>
      <c r="F190" s="165">
        <v>0</v>
      </c>
      <c r="G190" s="165">
        <v>0</v>
      </c>
      <c r="H190" s="165">
        <v>0</v>
      </c>
      <c r="I190" s="165">
        <v>0</v>
      </c>
      <c r="J190" s="165">
        <f t="shared" si="11"/>
        <v>0</v>
      </c>
      <c r="K190" s="165">
        <v>0</v>
      </c>
      <c r="L190" s="165">
        <v>0</v>
      </c>
      <c r="M190" s="20">
        <v>0</v>
      </c>
      <c r="N190" s="20">
        <v>0</v>
      </c>
      <c r="O190" s="20">
        <f t="shared" si="29"/>
        <v>0</v>
      </c>
      <c r="P190" s="20">
        <f t="shared" si="30"/>
        <v>0</v>
      </c>
      <c r="Q190" t="s">
        <v>738</v>
      </c>
      <c r="R190" s="20">
        <v>0</v>
      </c>
      <c r="S190" s="20">
        <v>0</v>
      </c>
      <c r="T190" s="20">
        <v>0</v>
      </c>
      <c r="U190" s="165">
        <v>0</v>
      </c>
      <c r="V190" t="s">
        <v>1120</v>
      </c>
      <c r="W190" s="165">
        <v>0</v>
      </c>
      <c r="X190" s="165">
        <v>0</v>
      </c>
      <c r="Y190" t="s">
        <v>745</v>
      </c>
      <c r="AA190" s="206">
        <f t="shared" si="26"/>
        <v>0</v>
      </c>
      <c r="AB190" s="204" t="e">
        <f t="shared" si="27"/>
        <v>#DIV/0!</v>
      </c>
      <c r="AC190" s="208">
        <v>4234.3500000000004</v>
      </c>
      <c r="AD190" s="165">
        <f t="shared" si="25"/>
        <v>0</v>
      </c>
    </row>
    <row r="191" spans="1:30">
      <c r="A191" t="s">
        <v>28</v>
      </c>
      <c r="B191" t="s">
        <v>1982</v>
      </c>
      <c r="C191" t="s">
        <v>1960</v>
      </c>
      <c r="E191" t="s">
        <v>1979</v>
      </c>
      <c r="F191" s="165">
        <v>0</v>
      </c>
      <c r="G191" s="165">
        <v>0</v>
      </c>
      <c r="H191" s="165">
        <v>0</v>
      </c>
      <c r="I191" s="165">
        <v>150</v>
      </c>
      <c r="J191" s="165">
        <f t="shared" si="11"/>
        <v>150</v>
      </c>
      <c r="K191" s="165">
        <v>0</v>
      </c>
      <c r="L191" s="165">
        <v>0</v>
      </c>
      <c r="M191" s="20">
        <v>0</v>
      </c>
      <c r="N191" s="20">
        <v>0</v>
      </c>
      <c r="O191" s="20">
        <f t="shared" si="29"/>
        <v>0</v>
      </c>
      <c r="P191" s="20">
        <f t="shared" si="30"/>
        <v>-150</v>
      </c>
      <c r="Q191" t="s">
        <v>740</v>
      </c>
      <c r="R191" s="20">
        <v>0</v>
      </c>
      <c r="S191" s="20">
        <v>150</v>
      </c>
      <c r="T191" s="20">
        <v>150</v>
      </c>
      <c r="U191" s="165">
        <v>0</v>
      </c>
      <c r="V191" t="s">
        <v>741</v>
      </c>
      <c r="W191" s="165">
        <v>150</v>
      </c>
      <c r="X191" s="165">
        <v>150</v>
      </c>
      <c r="Y191" t="s">
        <v>747</v>
      </c>
      <c r="AA191" s="206">
        <f t="shared" si="26"/>
        <v>300</v>
      </c>
      <c r="AB191" s="204">
        <f t="shared" si="27"/>
        <v>1</v>
      </c>
      <c r="AC191" s="208">
        <v>5309.4</v>
      </c>
      <c r="AD191" s="165">
        <f>AC191*S191</f>
        <v>796410</v>
      </c>
    </row>
    <row r="192" spans="1:30">
      <c r="A192" t="s">
        <v>28</v>
      </c>
      <c r="B192" t="s">
        <v>1982</v>
      </c>
      <c r="C192" t="s">
        <v>2388</v>
      </c>
      <c r="E192" t="s">
        <v>658</v>
      </c>
      <c r="F192" s="165">
        <v>0</v>
      </c>
      <c r="G192" s="165">
        <v>0</v>
      </c>
      <c r="H192" s="165">
        <v>0</v>
      </c>
      <c r="I192" s="165">
        <v>0</v>
      </c>
      <c r="J192" s="165">
        <f t="shared" si="11"/>
        <v>0</v>
      </c>
      <c r="K192" s="165">
        <v>0</v>
      </c>
      <c r="L192" s="165">
        <v>0</v>
      </c>
      <c r="M192" s="20">
        <v>0</v>
      </c>
      <c r="N192" s="20">
        <v>0</v>
      </c>
      <c r="O192" s="20">
        <f t="shared" si="29"/>
        <v>0</v>
      </c>
      <c r="P192" s="20">
        <f t="shared" si="30"/>
        <v>0</v>
      </c>
      <c r="Q192" t="s">
        <v>738</v>
      </c>
      <c r="R192" s="20">
        <v>0</v>
      </c>
      <c r="S192" s="20">
        <v>0</v>
      </c>
      <c r="T192" s="20">
        <v>0</v>
      </c>
      <c r="U192" s="165">
        <v>0</v>
      </c>
      <c r="V192" t="s">
        <v>1120</v>
      </c>
      <c r="W192" s="165">
        <v>0</v>
      </c>
      <c r="X192" s="165">
        <v>0</v>
      </c>
      <c r="Y192" t="s">
        <v>745</v>
      </c>
      <c r="AA192" s="206">
        <f t="shared" si="26"/>
        <v>0</v>
      </c>
      <c r="AB192" s="204" t="e">
        <f t="shared" si="27"/>
        <v>#DIV/0!</v>
      </c>
      <c r="AC192" s="208">
        <v>1152</v>
      </c>
      <c r="AD192" s="165">
        <f t="shared" si="25"/>
        <v>0</v>
      </c>
    </row>
    <row r="193" spans="1:30">
      <c r="A193" t="s">
        <v>28</v>
      </c>
      <c r="B193" t="s">
        <v>1982</v>
      </c>
      <c r="C193" t="s">
        <v>2389</v>
      </c>
      <c r="E193" t="s">
        <v>648</v>
      </c>
      <c r="F193" s="165">
        <v>0</v>
      </c>
      <c r="G193" s="165">
        <v>0</v>
      </c>
      <c r="H193" s="165">
        <v>0</v>
      </c>
      <c r="I193" s="165">
        <v>0</v>
      </c>
      <c r="J193" s="165">
        <f t="shared" si="11"/>
        <v>0</v>
      </c>
      <c r="K193" s="165">
        <v>0</v>
      </c>
      <c r="L193" s="165">
        <v>0</v>
      </c>
      <c r="M193" s="20">
        <v>0</v>
      </c>
      <c r="N193" s="20">
        <v>0</v>
      </c>
      <c r="O193" s="20">
        <f t="shared" si="29"/>
        <v>0</v>
      </c>
      <c r="P193" s="20">
        <f t="shared" si="30"/>
        <v>0</v>
      </c>
      <c r="Q193" t="s">
        <v>738</v>
      </c>
      <c r="R193" s="20">
        <v>0</v>
      </c>
      <c r="S193" s="20">
        <v>0</v>
      </c>
      <c r="T193" s="20">
        <v>0</v>
      </c>
      <c r="U193" s="165">
        <v>0</v>
      </c>
      <c r="V193" t="s">
        <v>1120</v>
      </c>
      <c r="W193" s="165">
        <v>0</v>
      </c>
      <c r="X193" s="165">
        <v>0</v>
      </c>
      <c r="Y193" t="s">
        <v>745</v>
      </c>
      <c r="AA193" s="206">
        <f t="shared" si="26"/>
        <v>0</v>
      </c>
      <c r="AB193" s="204" t="e">
        <f t="shared" si="27"/>
        <v>#DIV/0!</v>
      </c>
      <c r="AC193" s="208">
        <v>2138.4299999999998</v>
      </c>
      <c r="AD193" s="165">
        <f t="shared" si="25"/>
        <v>0</v>
      </c>
    </row>
    <row r="194" spans="1:30">
      <c r="A194" t="s">
        <v>28</v>
      </c>
      <c r="B194" t="s">
        <v>1982</v>
      </c>
      <c r="C194" t="s">
        <v>1961</v>
      </c>
      <c r="E194" t="s">
        <v>1980</v>
      </c>
      <c r="F194" s="165">
        <v>150</v>
      </c>
      <c r="G194" s="165">
        <v>0</v>
      </c>
      <c r="H194" s="165">
        <v>0</v>
      </c>
      <c r="I194" s="165">
        <v>0</v>
      </c>
      <c r="J194" s="165">
        <f t="shared" si="11"/>
        <v>150</v>
      </c>
      <c r="K194" s="165">
        <v>0</v>
      </c>
      <c r="L194" s="165">
        <v>0</v>
      </c>
      <c r="M194" s="20">
        <v>0</v>
      </c>
      <c r="N194" s="20">
        <v>0</v>
      </c>
      <c r="O194" s="20">
        <f t="shared" si="29"/>
        <v>0</v>
      </c>
      <c r="P194" s="20">
        <f t="shared" si="30"/>
        <v>-150</v>
      </c>
      <c r="Q194" t="s">
        <v>740</v>
      </c>
      <c r="R194" s="20">
        <v>0</v>
      </c>
      <c r="S194" s="20">
        <v>150</v>
      </c>
      <c r="T194" s="20">
        <v>0</v>
      </c>
      <c r="U194" s="165">
        <v>0</v>
      </c>
      <c r="V194" t="s">
        <v>741</v>
      </c>
      <c r="W194" s="165">
        <v>150</v>
      </c>
      <c r="X194" s="165">
        <v>150</v>
      </c>
      <c r="Y194" t="s">
        <v>747</v>
      </c>
      <c r="AA194" s="206">
        <f t="shared" si="26"/>
        <v>150</v>
      </c>
      <c r="AB194" s="204">
        <f t="shared" si="27"/>
        <v>0</v>
      </c>
      <c r="AC194" s="208">
        <v>1435</v>
      </c>
      <c r="AD194" s="165">
        <f>AC194*S194</f>
        <v>215250</v>
      </c>
    </row>
    <row r="195" spans="1:30">
      <c r="A195" t="s">
        <v>28</v>
      </c>
      <c r="B195" t="s">
        <v>1982</v>
      </c>
      <c r="C195" t="s">
        <v>2390</v>
      </c>
      <c r="E195" t="s">
        <v>650</v>
      </c>
      <c r="F195" s="165">
        <v>0</v>
      </c>
      <c r="G195" s="165">
        <v>0</v>
      </c>
      <c r="H195" s="165">
        <v>0</v>
      </c>
      <c r="I195" s="165">
        <v>0</v>
      </c>
      <c r="J195" s="165">
        <f t="shared" si="11"/>
        <v>0</v>
      </c>
      <c r="K195" s="165">
        <v>0</v>
      </c>
      <c r="L195" s="165">
        <v>0</v>
      </c>
      <c r="M195" s="20">
        <v>0</v>
      </c>
      <c r="N195" s="20">
        <v>0</v>
      </c>
      <c r="O195" s="20">
        <f t="shared" si="29"/>
        <v>0</v>
      </c>
      <c r="P195" s="20">
        <f t="shared" si="30"/>
        <v>0</v>
      </c>
      <c r="Q195" t="s">
        <v>738</v>
      </c>
      <c r="R195" s="20">
        <v>0</v>
      </c>
      <c r="S195" s="20">
        <v>0</v>
      </c>
      <c r="T195" s="20">
        <v>186</v>
      </c>
      <c r="U195" s="165">
        <v>0</v>
      </c>
      <c r="V195" t="s">
        <v>1120</v>
      </c>
      <c r="W195" s="165">
        <v>0</v>
      </c>
      <c r="X195" s="165">
        <v>0</v>
      </c>
      <c r="Y195" t="s">
        <v>745</v>
      </c>
      <c r="AA195" s="206">
        <f t="shared" si="26"/>
        <v>186</v>
      </c>
      <c r="AB195" s="204" t="e">
        <f t="shared" si="27"/>
        <v>#DIV/0!</v>
      </c>
      <c r="AC195" s="208">
        <v>6402.29</v>
      </c>
      <c r="AD195" s="165">
        <f t="shared" si="25"/>
        <v>0</v>
      </c>
    </row>
    <row r="196" spans="1:30">
      <c r="A196" t="s">
        <v>28</v>
      </c>
      <c r="B196" t="s">
        <v>1982</v>
      </c>
      <c r="C196" t="s">
        <v>1962</v>
      </c>
      <c r="E196" t="s">
        <v>596</v>
      </c>
      <c r="F196" s="165">
        <v>84</v>
      </c>
      <c r="G196" s="165">
        <v>64</v>
      </c>
      <c r="H196" s="165">
        <v>48</v>
      </c>
      <c r="I196" s="165">
        <v>4</v>
      </c>
      <c r="J196" s="165">
        <f t="shared" si="11"/>
        <v>200</v>
      </c>
      <c r="K196" s="165">
        <v>0</v>
      </c>
      <c r="L196" s="165">
        <v>0</v>
      </c>
      <c r="M196" s="20">
        <v>0</v>
      </c>
      <c r="N196" s="20">
        <v>0</v>
      </c>
      <c r="O196" s="20">
        <f t="shared" si="29"/>
        <v>0</v>
      </c>
      <c r="P196" s="20">
        <f t="shared" si="30"/>
        <v>-200</v>
      </c>
      <c r="Q196" t="s">
        <v>740</v>
      </c>
      <c r="R196" s="20">
        <v>0</v>
      </c>
      <c r="S196" s="20">
        <v>200</v>
      </c>
      <c r="T196" s="20">
        <v>200</v>
      </c>
      <c r="U196" s="165">
        <v>0</v>
      </c>
      <c r="V196" t="s">
        <v>741</v>
      </c>
      <c r="W196" s="165">
        <v>200</v>
      </c>
      <c r="X196" s="165">
        <v>200</v>
      </c>
      <c r="Y196" t="s">
        <v>747</v>
      </c>
      <c r="AA196" s="206">
        <f t="shared" si="26"/>
        <v>400</v>
      </c>
      <c r="AB196" s="204">
        <f t="shared" si="27"/>
        <v>1</v>
      </c>
      <c r="AC196" s="208">
        <v>842.66</v>
      </c>
      <c r="AD196" s="165">
        <f>AC196*S196</f>
        <v>168532</v>
      </c>
    </row>
    <row r="197" spans="1:30">
      <c r="A197" t="s">
        <v>28</v>
      </c>
      <c r="B197" t="s">
        <v>1982</v>
      </c>
      <c r="C197" t="s">
        <v>2391</v>
      </c>
      <c r="E197" t="s">
        <v>651</v>
      </c>
      <c r="F197" s="165">
        <v>0</v>
      </c>
      <c r="G197" s="165">
        <v>0</v>
      </c>
      <c r="H197" s="165">
        <v>0</v>
      </c>
      <c r="I197" s="165">
        <v>0</v>
      </c>
      <c r="J197" s="165">
        <f t="shared" si="11"/>
        <v>0</v>
      </c>
      <c r="K197" s="165">
        <v>0</v>
      </c>
      <c r="L197" s="165">
        <v>0</v>
      </c>
      <c r="M197" s="20">
        <v>0</v>
      </c>
      <c r="N197" s="20">
        <v>0</v>
      </c>
      <c r="O197" s="20">
        <f t="shared" si="29"/>
        <v>0</v>
      </c>
      <c r="P197" s="20">
        <f t="shared" si="30"/>
        <v>0</v>
      </c>
      <c r="Q197" t="s">
        <v>738</v>
      </c>
      <c r="R197" s="20">
        <v>0</v>
      </c>
      <c r="S197" s="20">
        <v>0</v>
      </c>
      <c r="T197" s="20">
        <v>0</v>
      </c>
      <c r="U197" s="165">
        <v>0</v>
      </c>
      <c r="V197" t="s">
        <v>1120</v>
      </c>
      <c r="W197" s="165">
        <v>0</v>
      </c>
      <c r="X197" s="165">
        <v>0</v>
      </c>
      <c r="Y197" t="s">
        <v>745</v>
      </c>
      <c r="AA197" s="206">
        <f t="shared" si="26"/>
        <v>0</v>
      </c>
      <c r="AB197" s="204" t="e">
        <f t="shared" si="27"/>
        <v>#DIV/0!</v>
      </c>
      <c r="AC197" s="208">
        <v>4225.8</v>
      </c>
      <c r="AD197" s="165">
        <f t="shared" si="25"/>
        <v>0</v>
      </c>
    </row>
    <row r="198" spans="1:30">
      <c r="A198" t="s">
        <v>28</v>
      </c>
      <c r="B198" t="s">
        <v>1982</v>
      </c>
      <c r="C198" t="s">
        <v>2392</v>
      </c>
      <c r="E198" t="s">
        <v>667</v>
      </c>
      <c r="F198" s="165">
        <v>0</v>
      </c>
      <c r="G198" s="165">
        <v>0</v>
      </c>
      <c r="H198" s="165">
        <v>0</v>
      </c>
      <c r="I198" s="165">
        <v>0</v>
      </c>
      <c r="J198" s="165">
        <f t="shared" si="11"/>
        <v>0</v>
      </c>
      <c r="K198" s="165">
        <v>0</v>
      </c>
      <c r="L198" s="165">
        <v>0</v>
      </c>
      <c r="M198" s="20">
        <v>0</v>
      </c>
      <c r="N198" s="20">
        <v>0</v>
      </c>
      <c r="O198" s="20">
        <f t="shared" si="29"/>
        <v>0</v>
      </c>
      <c r="P198" s="20">
        <f t="shared" si="30"/>
        <v>0</v>
      </c>
      <c r="Q198" t="s">
        <v>738</v>
      </c>
      <c r="R198" s="20">
        <v>0</v>
      </c>
      <c r="S198" s="20">
        <v>0</v>
      </c>
      <c r="T198" s="20">
        <v>0</v>
      </c>
      <c r="U198" s="165">
        <v>0</v>
      </c>
      <c r="V198" t="s">
        <v>1120</v>
      </c>
      <c r="W198" s="165">
        <v>0</v>
      </c>
      <c r="X198" s="165">
        <v>0</v>
      </c>
      <c r="Y198" t="s">
        <v>745</v>
      </c>
      <c r="AA198" s="206">
        <f t="shared" si="26"/>
        <v>0</v>
      </c>
      <c r="AB198" s="204" t="e">
        <f t="shared" si="27"/>
        <v>#DIV/0!</v>
      </c>
      <c r="AC198" s="208">
        <v>11538.63</v>
      </c>
      <c r="AD198" s="165">
        <f t="shared" si="25"/>
        <v>0</v>
      </c>
    </row>
    <row r="199" spans="1:30">
      <c r="A199" t="s">
        <v>28</v>
      </c>
      <c r="B199" t="s">
        <v>1982</v>
      </c>
      <c r="C199" t="s">
        <v>2393</v>
      </c>
      <c r="E199" t="s">
        <v>671</v>
      </c>
      <c r="F199" s="165">
        <v>0</v>
      </c>
      <c r="G199" s="165">
        <v>0</v>
      </c>
      <c r="H199" s="165">
        <v>0</v>
      </c>
      <c r="I199" s="165">
        <v>0</v>
      </c>
      <c r="J199" s="165">
        <f t="shared" si="11"/>
        <v>0</v>
      </c>
      <c r="K199" s="165">
        <v>0</v>
      </c>
      <c r="L199" s="165">
        <v>0</v>
      </c>
      <c r="M199" s="20">
        <v>0</v>
      </c>
      <c r="N199" s="20">
        <v>0</v>
      </c>
      <c r="O199" s="20">
        <f t="shared" si="29"/>
        <v>0</v>
      </c>
      <c r="P199" s="20">
        <f t="shared" si="30"/>
        <v>0</v>
      </c>
      <c r="Q199" t="s">
        <v>738</v>
      </c>
      <c r="R199" s="20">
        <v>0</v>
      </c>
      <c r="S199" s="20">
        <v>0</v>
      </c>
      <c r="T199" s="20">
        <v>0</v>
      </c>
      <c r="U199" s="165">
        <v>0</v>
      </c>
      <c r="V199" t="s">
        <v>1120</v>
      </c>
      <c r="W199" s="165">
        <v>0</v>
      </c>
      <c r="X199" s="165">
        <v>0</v>
      </c>
      <c r="Y199" t="s">
        <v>745</v>
      </c>
      <c r="AA199" s="206">
        <f t="shared" si="26"/>
        <v>0</v>
      </c>
      <c r="AB199" s="204" t="e">
        <f t="shared" si="27"/>
        <v>#DIV/0!</v>
      </c>
      <c r="AC199" s="208">
        <v>17462.169999999998</v>
      </c>
      <c r="AD199" s="165">
        <f t="shared" si="25"/>
        <v>0</v>
      </c>
    </row>
    <row r="200" spans="1:30">
      <c r="A200" t="s">
        <v>28</v>
      </c>
      <c r="B200" t="s">
        <v>1982</v>
      </c>
      <c r="C200" t="s">
        <v>2394</v>
      </c>
      <c r="E200" t="s">
        <v>652</v>
      </c>
      <c r="F200" s="165">
        <v>0</v>
      </c>
      <c r="G200" s="165">
        <v>0</v>
      </c>
      <c r="H200" s="165">
        <v>0</v>
      </c>
      <c r="I200" s="165">
        <v>0</v>
      </c>
      <c r="J200" s="165">
        <f t="shared" si="11"/>
        <v>0</v>
      </c>
      <c r="K200" s="165">
        <v>0</v>
      </c>
      <c r="L200" s="165">
        <v>0</v>
      </c>
      <c r="M200" s="20">
        <v>0</v>
      </c>
      <c r="N200" s="20">
        <v>0</v>
      </c>
      <c r="O200" s="20">
        <f t="shared" si="29"/>
        <v>0</v>
      </c>
      <c r="P200" s="20">
        <f t="shared" si="30"/>
        <v>0</v>
      </c>
      <c r="Q200" t="s">
        <v>738</v>
      </c>
      <c r="R200" s="20">
        <v>0</v>
      </c>
      <c r="S200" s="20">
        <v>0</v>
      </c>
      <c r="T200" s="20">
        <v>0</v>
      </c>
      <c r="U200" s="165">
        <v>0</v>
      </c>
      <c r="V200" t="s">
        <v>1120</v>
      </c>
      <c r="W200" s="165">
        <v>0</v>
      </c>
      <c r="X200" s="165">
        <v>0</v>
      </c>
      <c r="Y200" t="s">
        <v>745</v>
      </c>
      <c r="AA200" s="206">
        <f t="shared" si="26"/>
        <v>0</v>
      </c>
      <c r="AB200" s="204" t="e">
        <f t="shared" si="27"/>
        <v>#DIV/0!</v>
      </c>
      <c r="AC200" s="208">
        <v>1183.79</v>
      </c>
      <c r="AD200" s="165">
        <f t="shared" si="25"/>
        <v>0</v>
      </c>
    </row>
    <row r="201" spans="1:30">
      <c r="A201" t="s">
        <v>28</v>
      </c>
      <c r="B201" t="s">
        <v>1982</v>
      </c>
      <c r="C201" t="s">
        <v>2395</v>
      </c>
      <c r="E201" t="s">
        <v>598</v>
      </c>
      <c r="F201" s="165">
        <v>0</v>
      </c>
      <c r="G201" s="165">
        <v>0</v>
      </c>
      <c r="H201" s="165">
        <v>0</v>
      </c>
      <c r="I201" s="165">
        <v>0</v>
      </c>
      <c r="J201" s="165">
        <f t="shared" si="11"/>
        <v>0</v>
      </c>
      <c r="K201" s="165">
        <v>0</v>
      </c>
      <c r="L201" s="165">
        <v>0</v>
      </c>
      <c r="M201" s="20">
        <v>0</v>
      </c>
      <c r="N201" s="20">
        <v>0</v>
      </c>
      <c r="O201" s="20">
        <f t="shared" si="29"/>
        <v>0</v>
      </c>
      <c r="P201" s="20">
        <f t="shared" si="30"/>
        <v>0</v>
      </c>
      <c r="Q201" t="s">
        <v>738</v>
      </c>
      <c r="R201" s="20">
        <v>0</v>
      </c>
      <c r="S201" s="20">
        <v>0</v>
      </c>
      <c r="T201" s="20">
        <v>0</v>
      </c>
      <c r="U201" s="165">
        <v>0</v>
      </c>
      <c r="V201" t="s">
        <v>1120</v>
      </c>
      <c r="W201" s="165">
        <v>0</v>
      </c>
      <c r="X201" s="165">
        <v>0</v>
      </c>
      <c r="Y201" t="s">
        <v>745</v>
      </c>
      <c r="AA201" s="206">
        <f t="shared" si="26"/>
        <v>0</v>
      </c>
      <c r="AB201" s="204" t="e">
        <f t="shared" si="27"/>
        <v>#DIV/0!</v>
      </c>
      <c r="AC201" s="208">
        <v>883</v>
      </c>
      <c r="AD201" s="165">
        <f t="shared" si="25"/>
        <v>0</v>
      </c>
    </row>
    <row r="202" spans="1:30">
      <c r="A202" t="s">
        <v>28</v>
      </c>
      <c r="B202" t="s">
        <v>1982</v>
      </c>
      <c r="C202" t="s">
        <v>1963</v>
      </c>
      <c r="E202" t="s">
        <v>1981</v>
      </c>
      <c r="F202" s="165">
        <v>0</v>
      </c>
      <c r="G202" s="165">
        <v>0</v>
      </c>
      <c r="H202" s="165">
        <v>0</v>
      </c>
      <c r="I202" s="165">
        <v>300</v>
      </c>
      <c r="J202" s="165">
        <f t="shared" si="11"/>
        <v>300</v>
      </c>
      <c r="K202" s="165">
        <v>0</v>
      </c>
      <c r="L202" s="165">
        <v>0</v>
      </c>
      <c r="M202" s="20">
        <v>0</v>
      </c>
      <c r="N202" s="20">
        <v>0</v>
      </c>
      <c r="O202" s="20">
        <f t="shared" si="29"/>
        <v>0</v>
      </c>
      <c r="P202" s="20">
        <f t="shared" si="30"/>
        <v>-300</v>
      </c>
      <c r="Q202" t="s">
        <v>740</v>
      </c>
      <c r="R202" s="20">
        <v>0</v>
      </c>
      <c r="S202" s="20">
        <v>300</v>
      </c>
      <c r="T202" s="20">
        <v>300</v>
      </c>
      <c r="U202" s="165">
        <v>0</v>
      </c>
      <c r="V202" t="s">
        <v>741</v>
      </c>
      <c r="W202" s="165">
        <v>300</v>
      </c>
      <c r="X202" s="165">
        <v>300</v>
      </c>
      <c r="Y202" t="s">
        <v>747</v>
      </c>
      <c r="AA202" s="206">
        <f t="shared" si="26"/>
        <v>600</v>
      </c>
      <c r="AB202" s="204">
        <f t="shared" si="27"/>
        <v>1</v>
      </c>
      <c r="AC202" s="208">
        <v>21063.89</v>
      </c>
      <c r="AD202" s="165">
        <f>AC202*S202</f>
        <v>6319167</v>
      </c>
    </row>
    <row r="203" spans="1:30">
      <c r="A203" t="s">
        <v>28</v>
      </c>
      <c r="B203" t="s">
        <v>1982</v>
      </c>
      <c r="C203" t="s">
        <v>2396</v>
      </c>
      <c r="E203" t="s">
        <v>1666</v>
      </c>
      <c r="F203" s="165">
        <v>0</v>
      </c>
      <c r="G203" s="165">
        <v>0</v>
      </c>
      <c r="H203" s="165">
        <v>0</v>
      </c>
      <c r="I203" s="165">
        <v>0</v>
      </c>
      <c r="J203" s="165">
        <f t="shared" si="11"/>
        <v>0</v>
      </c>
      <c r="K203" s="165">
        <v>0</v>
      </c>
      <c r="L203" s="165">
        <v>0</v>
      </c>
      <c r="M203" s="20">
        <v>0</v>
      </c>
      <c r="N203" s="20">
        <v>0</v>
      </c>
      <c r="O203" s="20">
        <f t="shared" si="29"/>
        <v>0</v>
      </c>
      <c r="P203" s="20">
        <f t="shared" si="30"/>
        <v>0</v>
      </c>
      <c r="Q203" t="s">
        <v>738</v>
      </c>
      <c r="R203" s="20">
        <v>0</v>
      </c>
      <c r="S203" s="20">
        <v>0</v>
      </c>
      <c r="T203" s="20">
        <v>0</v>
      </c>
      <c r="U203" s="165">
        <v>0</v>
      </c>
      <c r="V203" t="s">
        <v>1120</v>
      </c>
      <c r="W203" s="165">
        <v>0</v>
      </c>
      <c r="X203" s="165">
        <v>0</v>
      </c>
      <c r="Y203" t="s">
        <v>745</v>
      </c>
      <c r="AA203" s="206">
        <f t="shared" si="26"/>
        <v>0</v>
      </c>
      <c r="AB203" s="204" t="e">
        <f t="shared" si="27"/>
        <v>#DIV/0!</v>
      </c>
      <c r="AC203" s="208">
        <v>5314.63</v>
      </c>
      <c r="AD203" s="165">
        <f t="shared" ref="AD203:AD266" si="34">AC203*U203</f>
        <v>0</v>
      </c>
    </row>
    <row r="204" spans="1:30">
      <c r="A204" t="s">
        <v>28</v>
      </c>
      <c r="B204" t="s">
        <v>1982</v>
      </c>
      <c r="C204" t="s">
        <v>2397</v>
      </c>
      <c r="E204" t="s">
        <v>660</v>
      </c>
      <c r="F204" s="165">
        <v>0</v>
      </c>
      <c r="G204" s="165">
        <v>0</v>
      </c>
      <c r="H204" s="165">
        <v>0</v>
      </c>
      <c r="I204" s="165">
        <v>540</v>
      </c>
      <c r="J204" s="165">
        <f t="shared" si="11"/>
        <v>540</v>
      </c>
      <c r="K204" s="165">
        <v>0</v>
      </c>
      <c r="L204" s="165">
        <v>0</v>
      </c>
      <c r="M204" s="20">
        <v>540</v>
      </c>
      <c r="N204" s="20">
        <v>0</v>
      </c>
      <c r="O204" s="20">
        <f t="shared" si="29"/>
        <v>540</v>
      </c>
      <c r="P204" s="20">
        <f t="shared" si="30"/>
        <v>0</v>
      </c>
      <c r="Q204" t="s">
        <v>738</v>
      </c>
      <c r="R204" s="20">
        <v>0</v>
      </c>
      <c r="S204" s="20">
        <v>0</v>
      </c>
      <c r="T204" s="20">
        <v>0</v>
      </c>
      <c r="U204" s="165">
        <v>0</v>
      </c>
      <c r="V204" t="s">
        <v>1119</v>
      </c>
      <c r="W204" s="165">
        <v>0</v>
      </c>
      <c r="X204" s="165">
        <v>0</v>
      </c>
      <c r="Y204" t="s">
        <v>745</v>
      </c>
      <c r="AA204" s="206">
        <f t="shared" ref="AA204:AA267" si="35">R204+S204+T204</f>
        <v>0</v>
      </c>
      <c r="AB204" s="204" t="e">
        <f t="shared" ref="AB204:AB267" si="36">(AA204-ABS(P204))/ABS(P204)</f>
        <v>#DIV/0!</v>
      </c>
      <c r="AC204" s="208">
        <v>18806.259999999998</v>
      </c>
      <c r="AD204" s="165">
        <f t="shared" si="34"/>
        <v>0</v>
      </c>
    </row>
    <row r="205" spans="1:30">
      <c r="A205" t="s">
        <v>28</v>
      </c>
      <c r="B205" t="s">
        <v>1982</v>
      </c>
      <c r="C205" t="s">
        <v>2398</v>
      </c>
      <c r="E205" t="s">
        <v>681</v>
      </c>
      <c r="F205" s="165">
        <v>0</v>
      </c>
      <c r="G205" s="165">
        <v>0</v>
      </c>
      <c r="H205" s="165">
        <v>0</v>
      </c>
      <c r="I205" s="165">
        <v>0</v>
      </c>
      <c r="J205" s="165">
        <f t="shared" si="11"/>
        <v>0</v>
      </c>
      <c r="K205" s="165">
        <v>0</v>
      </c>
      <c r="L205" s="165">
        <v>0</v>
      </c>
      <c r="M205" s="20">
        <v>0</v>
      </c>
      <c r="N205" s="20">
        <v>0</v>
      </c>
      <c r="O205" s="20">
        <f t="shared" si="29"/>
        <v>0</v>
      </c>
      <c r="P205" s="20">
        <f t="shared" si="30"/>
        <v>0</v>
      </c>
      <c r="Q205" t="s">
        <v>738</v>
      </c>
      <c r="R205" s="20">
        <v>0</v>
      </c>
      <c r="S205" s="20">
        <v>0</v>
      </c>
      <c r="T205" s="20">
        <v>0</v>
      </c>
      <c r="U205" s="165">
        <v>0</v>
      </c>
      <c r="V205" t="s">
        <v>1120</v>
      </c>
      <c r="W205" s="165">
        <v>0</v>
      </c>
      <c r="X205" s="165">
        <v>0</v>
      </c>
      <c r="Y205" t="s">
        <v>745</v>
      </c>
      <c r="AA205" s="206">
        <f t="shared" si="35"/>
        <v>0</v>
      </c>
      <c r="AB205" s="204" t="e">
        <f t="shared" si="36"/>
        <v>#DIV/0!</v>
      </c>
      <c r="AC205" s="208">
        <v>3473.4</v>
      </c>
      <c r="AD205" s="165">
        <f t="shared" si="34"/>
        <v>0</v>
      </c>
    </row>
    <row r="206" spans="1:30">
      <c r="A206" t="s">
        <v>28</v>
      </c>
      <c r="B206" t="s">
        <v>1982</v>
      </c>
      <c r="C206" t="s">
        <v>1964</v>
      </c>
      <c r="E206" t="s">
        <v>659</v>
      </c>
      <c r="F206" s="165">
        <v>182</v>
      </c>
      <c r="G206" s="165">
        <v>0</v>
      </c>
      <c r="H206" s="165">
        <v>0</v>
      </c>
      <c r="I206" s="165">
        <v>0</v>
      </c>
      <c r="J206" s="165">
        <f t="shared" si="11"/>
        <v>182</v>
      </c>
      <c r="K206" s="165">
        <v>0</v>
      </c>
      <c r="L206" s="165">
        <v>0</v>
      </c>
      <c r="M206" s="20">
        <v>0</v>
      </c>
      <c r="N206" s="20">
        <v>0</v>
      </c>
      <c r="O206" s="20">
        <f t="shared" si="29"/>
        <v>0</v>
      </c>
      <c r="P206" s="20">
        <f t="shared" si="30"/>
        <v>-182</v>
      </c>
      <c r="Q206" t="s">
        <v>740</v>
      </c>
      <c r="R206" s="20">
        <v>0</v>
      </c>
      <c r="S206" s="20">
        <v>182</v>
      </c>
      <c r="T206" s="20">
        <v>900</v>
      </c>
      <c r="U206" s="165">
        <v>0</v>
      </c>
      <c r="V206" t="s">
        <v>741</v>
      </c>
      <c r="W206" s="165">
        <v>0</v>
      </c>
      <c r="X206" s="165">
        <v>0</v>
      </c>
      <c r="Y206" t="s">
        <v>749</v>
      </c>
      <c r="AA206" s="206">
        <f t="shared" si="35"/>
        <v>1082</v>
      </c>
      <c r="AB206" s="204">
        <f t="shared" si="36"/>
        <v>4.9450549450549453</v>
      </c>
      <c r="AC206" s="208">
        <v>1528.89</v>
      </c>
      <c r="AD206" s="165">
        <f t="shared" ref="AD206:AD207" si="37">AC206*S206</f>
        <v>278257.98000000004</v>
      </c>
    </row>
    <row r="207" spans="1:30">
      <c r="A207" t="s">
        <v>28</v>
      </c>
      <c r="B207" t="s">
        <v>1982</v>
      </c>
      <c r="C207" t="s">
        <v>2399</v>
      </c>
      <c r="E207" t="s">
        <v>672</v>
      </c>
      <c r="F207" s="165">
        <v>26</v>
      </c>
      <c r="G207" s="165">
        <v>0</v>
      </c>
      <c r="H207" s="165">
        <v>0</v>
      </c>
      <c r="I207" s="165">
        <v>0</v>
      </c>
      <c r="J207" s="165">
        <f t="shared" si="11"/>
        <v>26</v>
      </c>
      <c r="K207" s="165">
        <v>0</v>
      </c>
      <c r="L207" s="165">
        <v>0</v>
      </c>
      <c r="M207" s="20">
        <v>0</v>
      </c>
      <c r="N207" s="20">
        <v>0</v>
      </c>
      <c r="O207" s="20">
        <f t="shared" si="29"/>
        <v>0</v>
      </c>
      <c r="P207" s="20">
        <f t="shared" si="30"/>
        <v>-26</v>
      </c>
      <c r="Q207" t="s">
        <v>740</v>
      </c>
      <c r="R207" s="20">
        <v>0</v>
      </c>
      <c r="S207" s="20">
        <v>0</v>
      </c>
      <c r="T207" s="20">
        <v>0</v>
      </c>
      <c r="U207" s="165">
        <v>0</v>
      </c>
      <c r="V207" t="s">
        <v>741</v>
      </c>
      <c r="W207" s="165">
        <v>0</v>
      </c>
      <c r="X207" s="165">
        <v>0</v>
      </c>
      <c r="Y207" t="s">
        <v>745</v>
      </c>
      <c r="AA207" s="206">
        <f t="shared" si="35"/>
        <v>0</v>
      </c>
      <c r="AB207" s="204">
        <f t="shared" si="36"/>
        <v>-1</v>
      </c>
      <c r="AC207" s="208">
        <v>11467.56</v>
      </c>
      <c r="AD207" s="165">
        <f t="shared" si="37"/>
        <v>0</v>
      </c>
    </row>
    <row r="208" spans="1:30">
      <c r="A208" t="s">
        <v>28</v>
      </c>
      <c r="B208" t="s">
        <v>1982</v>
      </c>
      <c r="C208" t="s">
        <v>2400</v>
      </c>
      <c r="E208" t="s">
        <v>662</v>
      </c>
      <c r="F208" s="165">
        <v>0</v>
      </c>
      <c r="G208" s="165">
        <v>0</v>
      </c>
      <c r="H208" s="165">
        <v>0</v>
      </c>
      <c r="I208" s="165">
        <v>0</v>
      </c>
      <c r="J208" s="165">
        <f t="shared" si="11"/>
        <v>0</v>
      </c>
      <c r="K208" s="165">
        <v>0</v>
      </c>
      <c r="L208" s="165">
        <v>0</v>
      </c>
      <c r="M208" s="20">
        <v>0</v>
      </c>
      <c r="N208" s="20">
        <v>0</v>
      </c>
      <c r="O208" s="20">
        <f t="shared" si="29"/>
        <v>0</v>
      </c>
      <c r="P208" s="20">
        <f t="shared" si="30"/>
        <v>0</v>
      </c>
      <c r="Q208" t="s">
        <v>738</v>
      </c>
      <c r="R208" s="20">
        <v>0</v>
      </c>
      <c r="S208" s="20">
        <v>0</v>
      </c>
      <c r="T208" s="20">
        <v>0</v>
      </c>
      <c r="U208" s="165">
        <v>0</v>
      </c>
      <c r="V208" t="s">
        <v>1120</v>
      </c>
      <c r="W208" s="165">
        <v>0</v>
      </c>
      <c r="X208" s="165">
        <v>0</v>
      </c>
      <c r="Y208" t="s">
        <v>745</v>
      </c>
      <c r="AA208" s="206">
        <f t="shared" si="35"/>
        <v>0</v>
      </c>
      <c r="AB208" s="204" t="e">
        <f t="shared" si="36"/>
        <v>#DIV/0!</v>
      </c>
      <c r="AC208" s="208">
        <v>18461.810000000001</v>
      </c>
      <c r="AD208" s="165">
        <f t="shared" si="34"/>
        <v>0</v>
      </c>
    </row>
    <row r="209" spans="1:30">
      <c r="A209" t="s">
        <v>28</v>
      </c>
      <c r="B209" t="s">
        <v>1982</v>
      </c>
      <c r="C209" t="s">
        <v>2401</v>
      </c>
      <c r="E209" t="s">
        <v>661</v>
      </c>
      <c r="F209" s="165">
        <v>0</v>
      </c>
      <c r="G209" s="165">
        <v>0</v>
      </c>
      <c r="H209" s="165">
        <v>0</v>
      </c>
      <c r="I209" s="165">
        <v>0</v>
      </c>
      <c r="J209" s="165">
        <f t="shared" si="11"/>
        <v>0</v>
      </c>
      <c r="K209" s="165">
        <v>0</v>
      </c>
      <c r="L209" s="165">
        <v>0</v>
      </c>
      <c r="M209" s="20">
        <v>0</v>
      </c>
      <c r="N209" s="20">
        <v>0</v>
      </c>
      <c r="O209" s="20">
        <f t="shared" si="29"/>
        <v>0</v>
      </c>
      <c r="P209" s="20">
        <f t="shared" si="30"/>
        <v>0</v>
      </c>
      <c r="Q209" t="s">
        <v>738</v>
      </c>
      <c r="R209" s="20">
        <v>0</v>
      </c>
      <c r="S209" s="20">
        <v>0</v>
      </c>
      <c r="T209" s="20">
        <v>0</v>
      </c>
      <c r="U209" s="165">
        <v>0</v>
      </c>
      <c r="V209" t="s">
        <v>1120</v>
      </c>
      <c r="W209" s="165">
        <v>0</v>
      </c>
      <c r="X209" s="165">
        <v>0</v>
      </c>
      <c r="Y209" t="s">
        <v>745</v>
      </c>
      <c r="AA209" s="206">
        <f t="shared" si="35"/>
        <v>0</v>
      </c>
      <c r="AB209" s="204" t="e">
        <f t="shared" si="36"/>
        <v>#DIV/0!</v>
      </c>
      <c r="AC209" s="208">
        <v>19103.97</v>
      </c>
      <c r="AD209" s="165">
        <f t="shared" si="34"/>
        <v>0</v>
      </c>
    </row>
    <row r="210" spans="1:30">
      <c r="A210" t="s">
        <v>28</v>
      </c>
      <c r="B210" t="s">
        <v>1982</v>
      </c>
      <c r="C210" t="s">
        <v>2402</v>
      </c>
      <c r="E210" t="s">
        <v>654</v>
      </c>
      <c r="F210" s="165">
        <v>0</v>
      </c>
      <c r="G210" s="165">
        <v>0</v>
      </c>
      <c r="H210" s="165">
        <v>0</v>
      </c>
      <c r="I210" s="165">
        <v>0</v>
      </c>
      <c r="J210" s="165">
        <f t="shared" si="11"/>
        <v>0</v>
      </c>
      <c r="K210" s="165">
        <v>0</v>
      </c>
      <c r="L210" s="165">
        <v>0</v>
      </c>
      <c r="M210" s="20">
        <v>0</v>
      </c>
      <c r="N210" s="20">
        <v>0</v>
      </c>
      <c r="O210" s="20">
        <f t="shared" si="29"/>
        <v>0</v>
      </c>
      <c r="P210" s="20">
        <f t="shared" si="30"/>
        <v>0</v>
      </c>
      <c r="Q210" t="s">
        <v>738</v>
      </c>
      <c r="R210" s="20">
        <v>0</v>
      </c>
      <c r="S210" s="20">
        <v>0</v>
      </c>
      <c r="T210" s="20">
        <v>0</v>
      </c>
      <c r="U210" s="165">
        <v>0</v>
      </c>
      <c r="V210" t="s">
        <v>1120</v>
      </c>
      <c r="W210" s="165">
        <v>0</v>
      </c>
      <c r="X210" s="165">
        <v>0</v>
      </c>
      <c r="Y210" t="s">
        <v>745</v>
      </c>
      <c r="AA210" s="206">
        <f t="shared" si="35"/>
        <v>0</v>
      </c>
      <c r="AB210" s="204" t="e">
        <f t="shared" si="36"/>
        <v>#DIV/0!</v>
      </c>
      <c r="AC210" s="208">
        <v>15630.43</v>
      </c>
      <c r="AD210" s="165">
        <f t="shared" si="34"/>
        <v>0</v>
      </c>
    </row>
    <row r="211" spans="1:30">
      <c r="A211" t="s">
        <v>28</v>
      </c>
      <c r="B211" t="s">
        <v>1982</v>
      </c>
      <c r="C211" t="s">
        <v>2403</v>
      </c>
      <c r="E211" t="s">
        <v>597</v>
      </c>
      <c r="F211" s="165">
        <v>0</v>
      </c>
      <c r="G211" s="165">
        <v>0</v>
      </c>
      <c r="H211" s="165">
        <v>0</v>
      </c>
      <c r="I211" s="165">
        <v>0</v>
      </c>
      <c r="J211" s="165">
        <f t="shared" si="11"/>
        <v>0</v>
      </c>
      <c r="K211" s="165">
        <v>0</v>
      </c>
      <c r="L211" s="165">
        <v>0</v>
      </c>
      <c r="M211" s="20">
        <v>0</v>
      </c>
      <c r="N211" s="20">
        <v>0</v>
      </c>
      <c r="O211" s="20">
        <f t="shared" si="29"/>
        <v>0</v>
      </c>
      <c r="P211" s="20">
        <f t="shared" si="30"/>
        <v>0</v>
      </c>
      <c r="Q211" t="s">
        <v>738</v>
      </c>
      <c r="R211" s="20">
        <v>0</v>
      </c>
      <c r="S211" s="20">
        <v>0</v>
      </c>
      <c r="T211" s="20">
        <v>0</v>
      </c>
      <c r="U211" s="165">
        <v>0</v>
      </c>
      <c r="V211" t="s">
        <v>1120</v>
      </c>
      <c r="W211" s="165">
        <v>0</v>
      </c>
      <c r="X211" s="165">
        <v>0</v>
      </c>
      <c r="Y211" t="s">
        <v>745</v>
      </c>
      <c r="AA211" s="206">
        <f t="shared" si="35"/>
        <v>0</v>
      </c>
      <c r="AB211" s="204" t="e">
        <f t="shared" si="36"/>
        <v>#DIV/0!</v>
      </c>
      <c r="AC211" s="208">
        <v>827</v>
      </c>
      <c r="AD211" s="165">
        <f t="shared" si="34"/>
        <v>0</v>
      </c>
    </row>
    <row r="212" spans="1:30">
      <c r="A212" t="s">
        <v>28</v>
      </c>
      <c r="B212" t="s">
        <v>1982</v>
      </c>
      <c r="C212" t="s">
        <v>2404</v>
      </c>
      <c r="E212" t="s">
        <v>2405</v>
      </c>
      <c r="F212" s="165">
        <v>0</v>
      </c>
      <c r="G212" s="165">
        <v>0</v>
      </c>
      <c r="H212" s="165">
        <v>0</v>
      </c>
      <c r="I212" s="165">
        <v>0</v>
      </c>
      <c r="J212" s="165">
        <f t="shared" si="11"/>
        <v>0</v>
      </c>
      <c r="K212" s="165">
        <v>0</v>
      </c>
      <c r="L212" s="165">
        <v>0</v>
      </c>
      <c r="M212" s="20">
        <v>0</v>
      </c>
      <c r="N212" s="20">
        <v>0</v>
      </c>
      <c r="O212" s="20">
        <f t="shared" si="29"/>
        <v>0</v>
      </c>
      <c r="P212" s="20">
        <f t="shared" si="30"/>
        <v>0</v>
      </c>
      <c r="Q212" t="s">
        <v>738</v>
      </c>
      <c r="R212" s="20">
        <v>0</v>
      </c>
      <c r="S212" s="20">
        <v>0</v>
      </c>
      <c r="T212" s="20">
        <v>0</v>
      </c>
      <c r="U212" s="165">
        <v>0</v>
      </c>
      <c r="V212" t="s">
        <v>1120</v>
      </c>
      <c r="W212" s="165">
        <v>0</v>
      </c>
      <c r="X212" s="165">
        <v>0</v>
      </c>
      <c r="Y212" t="s">
        <v>745</v>
      </c>
      <c r="AA212" s="206">
        <f t="shared" si="35"/>
        <v>0</v>
      </c>
      <c r="AB212" s="204" t="e">
        <f t="shared" si="36"/>
        <v>#DIV/0!</v>
      </c>
      <c r="AC212" s="208">
        <v>4188.88</v>
      </c>
      <c r="AD212" s="165">
        <f t="shared" si="34"/>
        <v>0</v>
      </c>
    </row>
    <row r="213" spans="1:30">
      <c r="A213" t="s">
        <v>28</v>
      </c>
      <c r="B213" t="s">
        <v>1982</v>
      </c>
      <c r="C213" t="s">
        <v>2406</v>
      </c>
      <c r="E213" t="s">
        <v>663</v>
      </c>
      <c r="F213" s="165">
        <v>0</v>
      </c>
      <c r="G213" s="165">
        <v>0</v>
      </c>
      <c r="H213" s="165">
        <v>0</v>
      </c>
      <c r="I213" s="165">
        <v>0</v>
      </c>
      <c r="J213" s="165">
        <f t="shared" si="11"/>
        <v>0</v>
      </c>
      <c r="K213" s="165">
        <v>0</v>
      </c>
      <c r="L213" s="165">
        <v>0</v>
      </c>
      <c r="M213" s="20">
        <v>0</v>
      </c>
      <c r="N213" s="20">
        <v>0</v>
      </c>
      <c r="O213" s="20">
        <f t="shared" si="29"/>
        <v>0</v>
      </c>
      <c r="P213" s="20">
        <f t="shared" si="30"/>
        <v>0</v>
      </c>
      <c r="Q213" t="s">
        <v>738</v>
      </c>
      <c r="R213" s="20">
        <v>0</v>
      </c>
      <c r="S213" s="20">
        <v>0</v>
      </c>
      <c r="T213" s="20">
        <v>0</v>
      </c>
      <c r="U213" s="165">
        <v>0</v>
      </c>
      <c r="V213" t="s">
        <v>1120</v>
      </c>
      <c r="W213" s="165">
        <v>0</v>
      </c>
      <c r="X213" s="165">
        <v>0</v>
      </c>
      <c r="Y213" t="s">
        <v>745</v>
      </c>
      <c r="AA213" s="206">
        <f t="shared" si="35"/>
        <v>0</v>
      </c>
      <c r="AB213" s="204" t="e">
        <f t="shared" si="36"/>
        <v>#DIV/0!</v>
      </c>
      <c r="AC213" s="208">
        <v>36</v>
      </c>
      <c r="AD213" s="165">
        <f t="shared" si="34"/>
        <v>0</v>
      </c>
    </row>
    <row r="214" spans="1:30">
      <c r="A214" t="s">
        <v>28</v>
      </c>
      <c r="B214" t="s">
        <v>1982</v>
      </c>
      <c r="C214" t="s">
        <v>2407</v>
      </c>
      <c r="E214" t="s">
        <v>666</v>
      </c>
      <c r="F214" s="165">
        <v>0</v>
      </c>
      <c r="G214" s="165">
        <v>0</v>
      </c>
      <c r="H214" s="165">
        <v>0</v>
      </c>
      <c r="I214" s="165">
        <v>0</v>
      </c>
      <c r="J214" s="165">
        <f t="shared" si="11"/>
        <v>0</v>
      </c>
      <c r="K214" s="165">
        <v>0</v>
      </c>
      <c r="L214" s="165">
        <v>0</v>
      </c>
      <c r="M214" s="20">
        <v>0</v>
      </c>
      <c r="N214" s="20">
        <v>0</v>
      </c>
      <c r="O214" s="20">
        <f t="shared" si="29"/>
        <v>0</v>
      </c>
      <c r="P214" s="20">
        <f t="shared" si="30"/>
        <v>0</v>
      </c>
      <c r="Q214" t="s">
        <v>738</v>
      </c>
      <c r="R214" s="20">
        <v>0</v>
      </c>
      <c r="S214" s="20">
        <v>0</v>
      </c>
      <c r="T214" s="20">
        <v>0</v>
      </c>
      <c r="U214" s="165">
        <v>0</v>
      </c>
      <c r="V214" t="s">
        <v>1120</v>
      </c>
      <c r="W214" s="165">
        <v>0</v>
      </c>
      <c r="X214" s="165">
        <v>0</v>
      </c>
      <c r="Y214" t="s">
        <v>745</v>
      </c>
      <c r="AA214" s="206">
        <f t="shared" si="35"/>
        <v>0</v>
      </c>
      <c r="AB214" s="204" t="e">
        <f t="shared" si="36"/>
        <v>#DIV/0!</v>
      </c>
      <c r="AC214" s="208">
        <v>24313.03</v>
      </c>
      <c r="AD214" s="165">
        <f t="shared" si="34"/>
        <v>0</v>
      </c>
    </row>
    <row r="215" spans="1:30">
      <c r="A215" t="s">
        <v>28</v>
      </c>
      <c r="B215" t="s">
        <v>1982</v>
      </c>
      <c r="C215" t="s">
        <v>1965</v>
      </c>
      <c r="E215" t="s">
        <v>691</v>
      </c>
      <c r="F215" s="165">
        <v>200</v>
      </c>
      <c r="G215" s="165">
        <v>0</v>
      </c>
      <c r="H215" s="165">
        <v>0</v>
      </c>
      <c r="I215" s="165">
        <v>0</v>
      </c>
      <c r="J215" s="165">
        <f t="shared" si="11"/>
        <v>200</v>
      </c>
      <c r="K215" s="165">
        <v>1821</v>
      </c>
      <c r="L215" s="165">
        <v>0</v>
      </c>
      <c r="M215" s="20">
        <v>0</v>
      </c>
      <c r="N215" s="20">
        <v>0</v>
      </c>
      <c r="O215" s="20">
        <f t="shared" ref="O215:O235" si="38">SUM(K215:N215)</f>
        <v>1821</v>
      </c>
      <c r="P215" s="20">
        <f t="shared" ref="P215:P235" si="39">O215-J215</f>
        <v>1621</v>
      </c>
      <c r="Q215" t="s">
        <v>739</v>
      </c>
      <c r="R215" s="20">
        <v>0</v>
      </c>
      <c r="S215" s="20">
        <v>200</v>
      </c>
      <c r="T215" s="20">
        <v>0</v>
      </c>
      <c r="U215" s="165">
        <v>0</v>
      </c>
      <c r="V215" t="s">
        <v>741</v>
      </c>
      <c r="W215" s="165">
        <v>200</v>
      </c>
      <c r="X215" s="165">
        <v>200</v>
      </c>
      <c r="Y215" t="s">
        <v>747</v>
      </c>
      <c r="AA215" s="206">
        <f t="shared" si="35"/>
        <v>200</v>
      </c>
      <c r="AB215" s="204">
        <f t="shared" si="36"/>
        <v>-0.87661937075879082</v>
      </c>
      <c r="AC215" s="208">
        <v>3996.12</v>
      </c>
      <c r="AD215" s="165">
        <f>AC215*S215</f>
        <v>799224</v>
      </c>
    </row>
    <row r="216" spans="1:30">
      <c r="A216" t="s">
        <v>28</v>
      </c>
      <c r="B216" t="s">
        <v>1982</v>
      </c>
      <c r="C216" t="s">
        <v>2408</v>
      </c>
      <c r="E216" t="s">
        <v>692</v>
      </c>
      <c r="F216" s="165">
        <v>0</v>
      </c>
      <c r="G216" s="165">
        <v>0</v>
      </c>
      <c r="H216" s="165">
        <v>0</v>
      </c>
      <c r="I216" s="165">
        <v>0</v>
      </c>
      <c r="J216" s="165">
        <f t="shared" si="11"/>
        <v>0</v>
      </c>
      <c r="K216" s="165">
        <v>0</v>
      </c>
      <c r="L216" s="165">
        <v>0</v>
      </c>
      <c r="M216" s="20">
        <v>0</v>
      </c>
      <c r="N216" s="20">
        <v>0</v>
      </c>
      <c r="O216" s="20">
        <f t="shared" si="38"/>
        <v>0</v>
      </c>
      <c r="P216" s="20">
        <f t="shared" si="39"/>
        <v>0</v>
      </c>
      <c r="Q216" t="s">
        <v>738</v>
      </c>
      <c r="R216" s="20">
        <v>0</v>
      </c>
      <c r="S216" s="20">
        <v>0</v>
      </c>
      <c r="T216" s="20">
        <v>0</v>
      </c>
      <c r="U216" s="165">
        <v>0</v>
      </c>
      <c r="V216" t="s">
        <v>1120</v>
      </c>
      <c r="W216" s="165">
        <v>0</v>
      </c>
      <c r="X216" s="165">
        <v>0</v>
      </c>
      <c r="Y216" t="s">
        <v>745</v>
      </c>
      <c r="AA216" s="206">
        <f t="shared" si="35"/>
        <v>0</v>
      </c>
      <c r="AB216" s="204" t="e">
        <f t="shared" si="36"/>
        <v>#DIV/0!</v>
      </c>
      <c r="AC216" s="208">
        <v>12809.14</v>
      </c>
      <c r="AD216" s="165">
        <f t="shared" si="34"/>
        <v>0</v>
      </c>
    </row>
    <row r="217" spans="1:30">
      <c r="A217" t="s">
        <v>28</v>
      </c>
      <c r="B217" t="s">
        <v>1982</v>
      </c>
      <c r="C217" t="s">
        <v>2409</v>
      </c>
      <c r="E217" t="s">
        <v>668</v>
      </c>
      <c r="F217" s="165">
        <v>0</v>
      </c>
      <c r="G217" s="165">
        <v>0</v>
      </c>
      <c r="H217" s="165">
        <v>0</v>
      </c>
      <c r="I217" s="165">
        <v>0</v>
      </c>
      <c r="J217" s="165">
        <f t="shared" si="11"/>
        <v>0</v>
      </c>
      <c r="K217" s="165">
        <v>0</v>
      </c>
      <c r="L217" s="165">
        <v>0</v>
      </c>
      <c r="M217" s="20">
        <v>0</v>
      </c>
      <c r="N217" s="20">
        <v>0</v>
      </c>
      <c r="O217" s="20">
        <f t="shared" si="38"/>
        <v>0</v>
      </c>
      <c r="P217" s="20">
        <f t="shared" si="39"/>
        <v>0</v>
      </c>
      <c r="Q217" t="s">
        <v>738</v>
      </c>
      <c r="R217" s="20">
        <v>0</v>
      </c>
      <c r="S217" s="20">
        <v>0</v>
      </c>
      <c r="T217" s="20">
        <v>0</v>
      </c>
      <c r="U217" s="165">
        <v>0</v>
      </c>
      <c r="V217" t="s">
        <v>1120</v>
      </c>
      <c r="W217" s="165">
        <v>0</v>
      </c>
      <c r="X217" s="165">
        <v>0</v>
      </c>
      <c r="Y217" t="s">
        <v>745</v>
      </c>
      <c r="AA217" s="206">
        <f t="shared" si="35"/>
        <v>0</v>
      </c>
      <c r="AB217" s="204" t="e">
        <f t="shared" si="36"/>
        <v>#DIV/0!</v>
      </c>
      <c r="AC217" s="208">
        <v>1686.41</v>
      </c>
      <c r="AD217" s="165">
        <f t="shared" si="34"/>
        <v>0</v>
      </c>
    </row>
    <row r="218" spans="1:30">
      <c r="A218" t="s">
        <v>28</v>
      </c>
      <c r="B218" t="s">
        <v>1982</v>
      </c>
      <c r="C218" t="s">
        <v>2410</v>
      </c>
      <c r="E218" t="s">
        <v>664</v>
      </c>
      <c r="F218" s="165">
        <v>0</v>
      </c>
      <c r="G218" s="165">
        <v>0</v>
      </c>
      <c r="H218" s="165">
        <v>0</v>
      </c>
      <c r="I218" s="165">
        <v>0</v>
      </c>
      <c r="J218" s="165">
        <f t="shared" si="11"/>
        <v>0</v>
      </c>
      <c r="K218" s="165">
        <v>0</v>
      </c>
      <c r="L218" s="165">
        <v>0</v>
      </c>
      <c r="M218" s="20">
        <v>0</v>
      </c>
      <c r="N218" s="20">
        <v>0</v>
      </c>
      <c r="O218" s="20">
        <f t="shared" si="38"/>
        <v>0</v>
      </c>
      <c r="P218" s="20">
        <f t="shared" si="39"/>
        <v>0</v>
      </c>
      <c r="Q218" t="s">
        <v>738</v>
      </c>
      <c r="R218" s="20">
        <v>0</v>
      </c>
      <c r="S218" s="20">
        <v>0</v>
      </c>
      <c r="T218" s="20">
        <v>0</v>
      </c>
      <c r="U218" s="165">
        <v>0</v>
      </c>
      <c r="V218" t="s">
        <v>1120</v>
      </c>
      <c r="W218" s="165">
        <v>0</v>
      </c>
      <c r="X218" s="165">
        <v>0</v>
      </c>
      <c r="Y218" t="s">
        <v>745</v>
      </c>
      <c r="AA218" s="206">
        <f t="shared" si="35"/>
        <v>0</v>
      </c>
      <c r="AB218" s="204" t="e">
        <f t="shared" si="36"/>
        <v>#DIV/0!</v>
      </c>
      <c r="AC218" s="208">
        <v>9925.02</v>
      </c>
      <c r="AD218" s="165">
        <f t="shared" si="34"/>
        <v>0</v>
      </c>
    </row>
    <row r="219" spans="1:30">
      <c r="A219" t="s">
        <v>28</v>
      </c>
      <c r="B219" t="s">
        <v>1982</v>
      </c>
      <c r="C219" t="s">
        <v>1966</v>
      </c>
      <c r="E219" t="s">
        <v>665</v>
      </c>
      <c r="F219" s="165">
        <v>0</v>
      </c>
      <c r="G219" s="165">
        <v>0</v>
      </c>
      <c r="H219" s="165">
        <v>0</v>
      </c>
      <c r="I219" s="165">
        <v>150</v>
      </c>
      <c r="J219" s="165">
        <f t="shared" si="11"/>
        <v>150</v>
      </c>
      <c r="K219" s="165">
        <v>0</v>
      </c>
      <c r="L219" s="165">
        <v>0</v>
      </c>
      <c r="M219" s="20">
        <v>0</v>
      </c>
      <c r="N219" s="20">
        <v>0</v>
      </c>
      <c r="O219" s="20">
        <f t="shared" si="38"/>
        <v>0</v>
      </c>
      <c r="P219" s="20">
        <f t="shared" si="39"/>
        <v>-150</v>
      </c>
      <c r="Q219" t="s">
        <v>740</v>
      </c>
      <c r="R219" s="20">
        <v>0</v>
      </c>
      <c r="S219" s="20">
        <v>150</v>
      </c>
      <c r="T219" s="20">
        <v>150</v>
      </c>
      <c r="U219" s="165">
        <v>0</v>
      </c>
      <c r="V219" t="s">
        <v>741</v>
      </c>
      <c r="W219" s="165">
        <v>150</v>
      </c>
      <c r="X219" s="165">
        <v>150</v>
      </c>
      <c r="Y219" t="s">
        <v>747</v>
      </c>
      <c r="AA219" s="206">
        <f t="shared" si="35"/>
        <v>300</v>
      </c>
      <c r="AB219" s="204">
        <f t="shared" si="36"/>
        <v>1</v>
      </c>
      <c r="AC219" s="208">
        <v>7846.31</v>
      </c>
      <c r="AD219" s="165">
        <f t="shared" ref="AD219:AD221" si="40">AC219*S219</f>
        <v>1176946.5</v>
      </c>
    </row>
    <row r="220" spans="1:30">
      <c r="A220" t="s">
        <v>28</v>
      </c>
      <c r="B220" t="s">
        <v>1982</v>
      </c>
      <c r="C220" t="s">
        <v>1967</v>
      </c>
      <c r="E220" t="s">
        <v>679</v>
      </c>
      <c r="F220" s="165">
        <v>100</v>
      </c>
      <c r="G220" s="165">
        <v>0</v>
      </c>
      <c r="H220" s="165">
        <v>0</v>
      </c>
      <c r="I220" s="165">
        <v>200</v>
      </c>
      <c r="J220" s="165">
        <f t="shared" si="11"/>
        <v>300</v>
      </c>
      <c r="K220" s="165">
        <v>0</v>
      </c>
      <c r="L220" s="165">
        <v>0</v>
      </c>
      <c r="M220" s="20">
        <v>0</v>
      </c>
      <c r="N220" s="20">
        <v>0</v>
      </c>
      <c r="O220" s="20">
        <f t="shared" si="38"/>
        <v>0</v>
      </c>
      <c r="P220" s="20">
        <f t="shared" si="39"/>
        <v>-300</v>
      </c>
      <c r="Q220" t="s">
        <v>740</v>
      </c>
      <c r="R220" s="20">
        <v>0</v>
      </c>
      <c r="S220" s="20">
        <v>300</v>
      </c>
      <c r="T220" s="20">
        <v>200</v>
      </c>
      <c r="U220" s="165">
        <v>0</v>
      </c>
      <c r="V220" t="s">
        <v>741</v>
      </c>
      <c r="W220" s="165">
        <v>300</v>
      </c>
      <c r="X220" s="165">
        <v>300</v>
      </c>
      <c r="Y220" t="s">
        <v>747</v>
      </c>
      <c r="AA220" s="206">
        <f t="shared" si="35"/>
        <v>500</v>
      </c>
      <c r="AB220" s="204">
        <f t="shared" si="36"/>
        <v>0.66666666666666663</v>
      </c>
      <c r="AC220" s="208">
        <v>2715.43</v>
      </c>
      <c r="AD220" s="165">
        <f t="shared" si="40"/>
        <v>814629</v>
      </c>
    </row>
    <row r="221" spans="1:30">
      <c r="A221" t="s">
        <v>28</v>
      </c>
      <c r="B221" t="s">
        <v>1982</v>
      </c>
      <c r="C221" t="s">
        <v>2411</v>
      </c>
      <c r="E221" t="s">
        <v>673</v>
      </c>
      <c r="F221" s="165">
        <v>52</v>
      </c>
      <c r="G221" s="165">
        <v>0</v>
      </c>
      <c r="H221" s="165">
        <v>0</v>
      </c>
      <c r="I221" s="165">
        <v>0</v>
      </c>
      <c r="J221" s="165">
        <f t="shared" si="11"/>
        <v>52</v>
      </c>
      <c r="K221" s="165">
        <v>0</v>
      </c>
      <c r="L221" s="165">
        <v>0</v>
      </c>
      <c r="M221" s="20">
        <v>0</v>
      </c>
      <c r="N221" s="20">
        <v>0</v>
      </c>
      <c r="O221" s="20">
        <f t="shared" si="38"/>
        <v>0</v>
      </c>
      <c r="P221" s="20">
        <f t="shared" si="39"/>
        <v>-52</v>
      </c>
      <c r="Q221" t="s">
        <v>740</v>
      </c>
      <c r="R221" s="20">
        <v>0</v>
      </c>
      <c r="S221" s="20">
        <v>0</v>
      </c>
      <c r="T221" s="20">
        <v>0</v>
      </c>
      <c r="U221" s="165">
        <v>0</v>
      </c>
      <c r="V221" t="s">
        <v>741</v>
      </c>
      <c r="W221" s="165">
        <v>0</v>
      </c>
      <c r="X221" s="165">
        <v>0</v>
      </c>
      <c r="Y221" t="s">
        <v>745</v>
      </c>
      <c r="AA221" s="206">
        <f t="shared" si="35"/>
        <v>0</v>
      </c>
      <c r="AB221" s="204">
        <f t="shared" si="36"/>
        <v>-1</v>
      </c>
      <c r="AC221" s="208">
        <v>16188.88</v>
      </c>
      <c r="AD221" s="165">
        <f t="shared" si="40"/>
        <v>0</v>
      </c>
    </row>
    <row r="222" spans="1:30">
      <c r="A222" t="s">
        <v>28</v>
      </c>
      <c r="B222" t="s">
        <v>1982</v>
      </c>
      <c r="C222" t="s">
        <v>2412</v>
      </c>
      <c r="E222" t="s">
        <v>674</v>
      </c>
      <c r="F222" s="165">
        <v>0</v>
      </c>
      <c r="G222" s="165">
        <v>0</v>
      </c>
      <c r="H222" s="165">
        <v>0</v>
      </c>
      <c r="I222" s="165">
        <v>0</v>
      </c>
      <c r="J222" s="165">
        <f t="shared" si="11"/>
        <v>0</v>
      </c>
      <c r="K222" s="165">
        <v>0</v>
      </c>
      <c r="L222" s="165">
        <v>0</v>
      </c>
      <c r="M222" s="20">
        <v>0</v>
      </c>
      <c r="N222" s="20">
        <v>0</v>
      </c>
      <c r="O222" s="20">
        <f t="shared" si="38"/>
        <v>0</v>
      </c>
      <c r="P222" s="20">
        <f t="shared" si="39"/>
        <v>0</v>
      </c>
      <c r="Q222" t="s">
        <v>738</v>
      </c>
      <c r="R222" s="20">
        <v>0</v>
      </c>
      <c r="S222" s="20">
        <v>0</v>
      </c>
      <c r="T222" s="20">
        <v>0</v>
      </c>
      <c r="U222" s="165">
        <v>0</v>
      </c>
      <c r="V222" t="s">
        <v>1120</v>
      </c>
      <c r="W222" s="165">
        <v>0</v>
      </c>
      <c r="X222" s="165">
        <v>0</v>
      </c>
      <c r="Y222" t="s">
        <v>745</v>
      </c>
      <c r="AA222" s="206">
        <f t="shared" si="35"/>
        <v>0</v>
      </c>
      <c r="AB222" s="204" t="e">
        <f t="shared" si="36"/>
        <v>#DIV/0!</v>
      </c>
      <c r="AC222" s="208">
        <v>975.62</v>
      </c>
      <c r="AD222" s="165">
        <f t="shared" si="34"/>
        <v>0</v>
      </c>
    </row>
    <row r="223" spans="1:30">
      <c r="A223" t="s">
        <v>28</v>
      </c>
      <c r="B223" t="s">
        <v>1982</v>
      </c>
      <c r="C223" t="s">
        <v>2413</v>
      </c>
      <c r="E223" t="s">
        <v>675</v>
      </c>
      <c r="F223" s="165">
        <v>0</v>
      </c>
      <c r="G223" s="165">
        <v>0</v>
      </c>
      <c r="H223" s="165">
        <v>0</v>
      </c>
      <c r="I223" s="165">
        <v>0</v>
      </c>
      <c r="J223" s="165">
        <f t="shared" si="11"/>
        <v>0</v>
      </c>
      <c r="K223" s="165">
        <v>0</v>
      </c>
      <c r="L223" s="165">
        <v>0</v>
      </c>
      <c r="M223" s="20">
        <v>0</v>
      </c>
      <c r="N223" s="20">
        <v>0</v>
      </c>
      <c r="O223" s="20">
        <f t="shared" si="38"/>
        <v>0</v>
      </c>
      <c r="P223" s="20">
        <f t="shared" si="39"/>
        <v>0</v>
      </c>
      <c r="Q223" t="s">
        <v>738</v>
      </c>
      <c r="R223" s="20">
        <v>0</v>
      </c>
      <c r="S223" s="20">
        <v>0</v>
      </c>
      <c r="T223" s="20">
        <v>0</v>
      </c>
      <c r="U223" s="165">
        <v>0</v>
      </c>
      <c r="V223" t="s">
        <v>1120</v>
      </c>
      <c r="W223" s="165">
        <v>0</v>
      </c>
      <c r="X223" s="165">
        <v>0</v>
      </c>
      <c r="Y223" t="s">
        <v>745</v>
      </c>
      <c r="AA223" s="206">
        <f t="shared" si="35"/>
        <v>0</v>
      </c>
      <c r="AB223" s="204" t="e">
        <f t="shared" si="36"/>
        <v>#DIV/0!</v>
      </c>
      <c r="AC223" s="208">
        <v>8924.56</v>
      </c>
      <c r="AD223" s="165">
        <f t="shared" si="34"/>
        <v>0</v>
      </c>
    </row>
    <row r="224" spans="1:30">
      <c r="A224" t="s">
        <v>28</v>
      </c>
      <c r="B224" t="s">
        <v>1982</v>
      </c>
      <c r="C224" t="s">
        <v>2414</v>
      </c>
      <c r="E224" t="s">
        <v>676</v>
      </c>
      <c r="F224" s="165">
        <v>0</v>
      </c>
      <c r="G224" s="165">
        <v>0</v>
      </c>
      <c r="H224" s="165">
        <v>0</v>
      </c>
      <c r="I224" s="165">
        <v>0</v>
      </c>
      <c r="J224" s="165">
        <f t="shared" si="11"/>
        <v>0</v>
      </c>
      <c r="K224" s="165">
        <v>0</v>
      </c>
      <c r="L224" s="165">
        <v>0</v>
      </c>
      <c r="M224" s="20">
        <v>0</v>
      </c>
      <c r="N224" s="20">
        <v>0</v>
      </c>
      <c r="O224" s="20">
        <f t="shared" si="38"/>
        <v>0</v>
      </c>
      <c r="P224" s="20">
        <f t="shared" si="39"/>
        <v>0</v>
      </c>
      <c r="Q224" t="s">
        <v>738</v>
      </c>
      <c r="R224" s="20">
        <v>0</v>
      </c>
      <c r="S224" s="20">
        <v>0</v>
      </c>
      <c r="T224" s="20">
        <v>0</v>
      </c>
      <c r="U224" s="165">
        <v>0</v>
      </c>
      <c r="V224" t="s">
        <v>1120</v>
      </c>
      <c r="W224" s="165">
        <v>0</v>
      </c>
      <c r="X224" s="165">
        <v>0</v>
      </c>
      <c r="Y224" t="s">
        <v>745</v>
      </c>
      <c r="AA224" s="206">
        <f t="shared" si="35"/>
        <v>0</v>
      </c>
      <c r="AB224" s="204" t="e">
        <f t="shared" si="36"/>
        <v>#DIV/0!</v>
      </c>
      <c r="AC224" s="208">
        <v>11821.16</v>
      </c>
      <c r="AD224" s="165">
        <f t="shared" si="34"/>
        <v>0</v>
      </c>
    </row>
    <row r="225" spans="1:30">
      <c r="A225" t="s">
        <v>28</v>
      </c>
      <c r="B225" t="s">
        <v>1982</v>
      </c>
      <c r="C225" t="s">
        <v>1968</v>
      </c>
      <c r="E225" t="s">
        <v>687</v>
      </c>
      <c r="F225" s="165">
        <v>0</v>
      </c>
      <c r="G225" s="165">
        <v>0</v>
      </c>
      <c r="H225" s="165">
        <v>0</v>
      </c>
      <c r="I225" s="165">
        <v>350</v>
      </c>
      <c r="J225" s="165">
        <f t="shared" si="11"/>
        <v>350</v>
      </c>
      <c r="K225" s="165">
        <v>0</v>
      </c>
      <c r="L225" s="165">
        <v>0</v>
      </c>
      <c r="M225" s="20">
        <v>0</v>
      </c>
      <c r="N225" s="20">
        <v>0</v>
      </c>
      <c r="O225" s="20">
        <f t="shared" si="38"/>
        <v>0</v>
      </c>
      <c r="P225" s="20">
        <f t="shared" si="39"/>
        <v>-350</v>
      </c>
      <c r="Q225" t="s">
        <v>740</v>
      </c>
      <c r="R225" s="20">
        <v>0</v>
      </c>
      <c r="S225" s="20">
        <v>350</v>
      </c>
      <c r="T225" s="20">
        <v>350</v>
      </c>
      <c r="U225" s="165">
        <v>0</v>
      </c>
      <c r="V225" t="s">
        <v>741</v>
      </c>
      <c r="W225" s="165">
        <v>350</v>
      </c>
      <c r="X225" s="165">
        <v>350</v>
      </c>
      <c r="Y225" t="s">
        <v>747</v>
      </c>
      <c r="AA225" s="206">
        <f t="shared" si="35"/>
        <v>700</v>
      </c>
      <c r="AB225" s="204">
        <f t="shared" si="36"/>
        <v>1</v>
      </c>
      <c r="AC225" s="208">
        <v>15944.35</v>
      </c>
      <c r="AD225" s="165">
        <f t="shared" ref="AD225:AD226" si="41">AC225*S225</f>
        <v>5580522.5</v>
      </c>
    </row>
    <row r="226" spans="1:30">
      <c r="A226" t="s">
        <v>28</v>
      </c>
      <c r="B226" t="s">
        <v>1982</v>
      </c>
      <c r="C226" t="s">
        <v>1969</v>
      </c>
      <c r="E226" t="s">
        <v>688</v>
      </c>
      <c r="F226" s="165">
        <v>0</v>
      </c>
      <c r="G226" s="165">
        <v>0</v>
      </c>
      <c r="H226" s="165">
        <v>0</v>
      </c>
      <c r="I226" s="165">
        <v>150</v>
      </c>
      <c r="J226" s="165">
        <f t="shared" si="11"/>
        <v>150</v>
      </c>
      <c r="K226" s="165">
        <v>0</v>
      </c>
      <c r="L226" s="165">
        <v>0</v>
      </c>
      <c r="M226" s="20">
        <v>0</v>
      </c>
      <c r="N226" s="20">
        <v>0</v>
      </c>
      <c r="O226" s="20">
        <f t="shared" si="38"/>
        <v>0</v>
      </c>
      <c r="P226" s="20">
        <f t="shared" si="39"/>
        <v>-150</v>
      </c>
      <c r="Q226" t="s">
        <v>740</v>
      </c>
      <c r="R226" s="20">
        <v>0</v>
      </c>
      <c r="S226" s="20">
        <v>150</v>
      </c>
      <c r="T226" s="20">
        <v>150</v>
      </c>
      <c r="U226" s="165">
        <v>0</v>
      </c>
      <c r="V226" t="s">
        <v>741</v>
      </c>
      <c r="W226" s="165">
        <v>150</v>
      </c>
      <c r="X226" s="165">
        <v>150</v>
      </c>
      <c r="Y226" t="s">
        <v>747</v>
      </c>
      <c r="AA226" s="206">
        <f t="shared" si="35"/>
        <v>300</v>
      </c>
      <c r="AB226" s="204">
        <f t="shared" si="36"/>
        <v>1</v>
      </c>
      <c r="AC226" s="208">
        <v>13950.29</v>
      </c>
      <c r="AD226" s="165">
        <f t="shared" si="41"/>
        <v>2092543.5000000002</v>
      </c>
    </row>
    <row r="227" spans="1:30">
      <c r="A227" t="s">
        <v>28</v>
      </c>
      <c r="B227" t="s">
        <v>1982</v>
      </c>
      <c r="C227" t="s">
        <v>2415</v>
      </c>
      <c r="E227" t="s">
        <v>677</v>
      </c>
      <c r="F227" s="165">
        <v>0</v>
      </c>
      <c r="G227" s="165">
        <v>0</v>
      </c>
      <c r="H227" s="165">
        <v>0</v>
      </c>
      <c r="I227" s="165">
        <v>0</v>
      </c>
      <c r="J227" s="165">
        <f t="shared" si="11"/>
        <v>0</v>
      </c>
      <c r="K227" s="165">
        <v>0</v>
      </c>
      <c r="L227" s="165">
        <v>0</v>
      </c>
      <c r="M227" s="20">
        <v>0</v>
      </c>
      <c r="N227" s="20">
        <v>0</v>
      </c>
      <c r="O227" s="20">
        <f t="shared" si="38"/>
        <v>0</v>
      </c>
      <c r="P227" s="20">
        <f t="shared" si="39"/>
        <v>0</v>
      </c>
      <c r="Q227" t="s">
        <v>738</v>
      </c>
      <c r="R227" s="20">
        <v>0</v>
      </c>
      <c r="S227" s="20">
        <v>0</v>
      </c>
      <c r="T227" s="20">
        <v>0</v>
      </c>
      <c r="U227" s="165">
        <v>0</v>
      </c>
      <c r="V227" t="s">
        <v>1120</v>
      </c>
      <c r="W227" s="165">
        <v>0</v>
      </c>
      <c r="X227" s="165">
        <v>0</v>
      </c>
      <c r="Y227" t="s">
        <v>745</v>
      </c>
      <c r="AA227" s="206">
        <f t="shared" si="35"/>
        <v>0</v>
      </c>
      <c r="AB227" s="204" t="e">
        <f t="shared" si="36"/>
        <v>#DIV/0!</v>
      </c>
      <c r="AC227" s="208">
        <v>10958.46</v>
      </c>
      <c r="AD227" s="165">
        <f t="shared" si="34"/>
        <v>0</v>
      </c>
    </row>
    <row r="228" spans="1:30">
      <c r="A228" t="s">
        <v>28</v>
      </c>
      <c r="B228" t="s">
        <v>1982</v>
      </c>
      <c r="C228" t="s">
        <v>1970</v>
      </c>
      <c r="E228" t="s">
        <v>689</v>
      </c>
      <c r="F228" s="165">
        <v>0</v>
      </c>
      <c r="G228" s="165">
        <v>0</v>
      </c>
      <c r="H228" s="165">
        <v>0</v>
      </c>
      <c r="I228" s="165">
        <v>150</v>
      </c>
      <c r="J228" s="165">
        <f t="shared" si="11"/>
        <v>150</v>
      </c>
      <c r="K228" s="165">
        <v>0</v>
      </c>
      <c r="L228" s="165">
        <v>0</v>
      </c>
      <c r="M228" s="20">
        <v>0</v>
      </c>
      <c r="N228" s="20">
        <v>0</v>
      </c>
      <c r="O228" s="20">
        <f t="shared" si="38"/>
        <v>0</v>
      </c>
      <c r="P228" s="20">
        <f t="shared" si="39"/>
        <v>-150</v>
      </c>
      <c r="Q228" t="s">
        <v>740</v>
      </c>
      <c r="R228" s="20">
        <v>0</v>
      </c>
      <c r="S228" s="20">
        <v>150</v>
      </c>
      <c r="T228" s="20">
        <v>150</v>
      </c>
      <c r="U228" s="165">
        <v>0</v>
      </c>
      <c r="V228" t="s">
        <v>741</v>
      </c>
      <c r="W228" s="165">
        <v>150</v>
      </c>
      <c r="X228" s="165">
        <v>150</v>
      </c>
      <c r="Y228" t="s">
        <v>747</v>
      </c>
      <c r="AA228" s="206">
        <f t="shared" si="35"/>
        <v>300</v>
      </c>
      <c r="AB228" s="204">
        <f t="shared" si="36"/>
        <v>1</v>
      </c>
      <c r="AC228" s="208">
        <v>16280.9</v>
      </c>
      <c r="AD228" s="165">
        <f>AC228*S228</f>
        <v>2442135</v>
      </c>
    </row>
    <row r="229" spans="1:30">
      <c r="A229" t="s">
        <v>28</v>
      </c>
      <c r="B229" t="s">
        <v>1982</v>
      </c>
      <c r="C229" t="s">
        <v>2416</v>
      </c>
      <c r="E229" t="s">
        <v>678</v>
      </c>
      <c r="F229" s="165">
        <v>0</v>
      </c>
      <c r="G229" s="165">
        <v>0</v>
      </c>
      <c r="H229" s="165">
        <v>0</v>
      </c>
      <c r="I229" s="165">
        <v>0</v>
      </c>
      <c r="J229" s="165">
        <f t="shared" si="11"/>
        <v>0</v>
      </c>
      <c r="K229" s="165">
        <v>0</v>
      </c>
      <c r="L229" s="165">
        <v>0</v>
      </c>
      <c r="M229" s="20">
        <v>0</v>
      </c>
      <c r="N229" s="20">
        <v>0</v>
      </c>
      <c r="O229" s="20">
        <f t="shared" si="38"/>
        <v>0</v>
      </c>
      <c r="P229" s="20">
        <f t="shared" si="39"/>
        <v>0</v>
      </c>
      <c r="Q229" t="s">
        <v>738</v>
      </c>
      <c r="R229" s="20">
        <v>0</v>
      </c>
      <c r="S229" s="20">
        <v>0</v>
      </c>
      <c r="T229" s="20">
        <v>0</v>
      </c>
      <c r="U229" s="165">
        <v>0</v>
      </c>
      <c r="V229" t="s">
        <v>1120</v>
      </c>
      <c r="W229" s="165">
        <v>0</v>
      </c>
      <c r="X229" s="165">
        <v>0</v>
      </c>
      <c r="Y229" t="s">
        <v>745</v>
      </c>
      <c r="AA229" s="206">
        <f t="shared" si="35"/>
        <v>0</v>
      </c>
      <c r="AB229" s="204" t="e">
        <f t="shared" si="36"/>
        <v>#DIV/0!</v>
      </c>
      <c r="AC229" s="208">
        <v>10950.81</v>
      </c>
      <c r="AD229" s="165">
        <f t="shared" si="34"/>
        <v>0</v>
      </c>
    </row>
    <row r="230" spans="1:30">
      <c r="A230" t="s">
        <v>28</v>
      </c>
      <c r="B230" t="s">
        <v>1982</v>
      </c>
      <c r="C230" t="s">
        <v>2417</v>
      </c>
      <c r="E230" t="s">
        <v>1670</v>
      </c>
      <c r="F230" s="165">
        <v>0</v>
      </c>
      <c r="G230" s="165">
        <v>0</v>
      </c>
      <c r="H230" s="165">
        <v>0</v>
      </c>
      <c r="I230" s="165">
        <v>0</v>
      </c>
      <c r="J230" s="165">
        <f t="shared" si="11"/>
        <v>0</v>
      </c>
      <c r="K230" s="165">
        <v>0</v>
      </c>
      <c r="L230" s="165">
        <v>0</v>
      </c>
      <c r="M230" s="20">
        <v>0</v>
      </c>
      <c r="N230" s="20">
        <v>0</v>
      </c>
      <c r="O230" s="20">
        <f t="shared" si="38"/>
        <v>0</v>
      </c>
      <c r="P230" s="20">
        <f t="shared" si="39"/>
        <v>0</v>
      </c>
      <c r="Q230" t="s">
        <v>738</v>
      </c>
      <c r="R230" s="20">
        <v>0</v>
      </c>
      <c r="S230" s="20">
        <v>0</v>
      </c>
      <c r="T230" s="20">
        <v>0</v>
      </c>
      <c r="U230" s="165">
        <v>0</v>
      </c>
      <c r="V230" t="s">
        <v>1120</v>
      </c>
      <c r="W230" s="165">
        <v>0</v>
      </c>
      <c r="X230" s="165">
        <v>0</v>
      </c>
      <c r="Y230" t="s">
        <v>745</v>
      </c>
      <c r="AA230" s="206">
        <f t="shared" si="35"/>
        <v>0</v>
      </c>
      <c r="AB230" s="204" t="e">
        <f t="shared" si="36"/>
        <v>#DIV/0!</v>
      </c>
      <c r="AC230" s="208">
        <v>1899.33</v>
      </c>
      <c r="AD230" s="165">
        <f t="shared" si="34"/>
        <v>0</v>
      </c>
    </row>
    <row r="231" spans="1:30">
      <c r="A231" t="s">
        <v>28</v>
      </c>
      <c r="B231" t="s">
        <v>1982</v>
      </c>
      <c r="C231" t="s">
        <v>2418</v>
      </c>
      <c r="E231" t="s">
        <v>1795</v>
      </c>
      <c r="F231" s="165">
        <v>0</v>
      </c>
      <c r="G231" s="165">
        <v>0</v>
      </c>
      <c r="H231" s="165">
        <v>0</v>
      </c>
      <c r="I231" s="165">
        <v>0</v>
      </c>
      <c r="J231" s="165">
        <f t="shared" si="11"/>
        <v>0</v>
      </c>
      <c r="K231" s="165">
        <v>0</v>
      </c>
      <c r="L231" s="165">
        <v>0</v>
      </c>
      <c r="M231" s="20">
        <v>0</v>
      </c>
      <c r="N231" s="20">
        <v>0</v>
      </c>
      <c r="O231" s="20">
        <f t="shared" si="38"/>
        <v>0</v>
      </c>
      <c r="P231" s="20">
        <f t="shared" si="39"/>
        <v>0</v>
      </c>
      <c r="Q231" t="s">
        <v>738</v>
      </c>
      <c r="R231" s="20">
        <v>0</v>
      </c>
      <c r="S231" s="20">
        <v>0</v>
      </c>
      <c r="T231" s="20">
        <v>0</v>
      </c>
      <c r="U231" s="165">
        <v>0</v>
      </c>
      <c r="V231" t="s">
        <v>1120</v>
      </c>
      <c r="W231" s="165">
        <v>0</v>
      </c>
      <c r="X231" s="165">
        <v>0</v>
      </c>
      <c r="Y231" t="s">
        <v>745</v>
      </c>
      <c r="AA231" s="206">
        <f t="shared" si="35"/>
        <v>0</v>
      </c>
      <c r="AB231" s="204" t="e">
        <f t="shared" si="36"/>
        <v>#DIV/0!</v>
      </c>
      <c r="AC231" s="208">
        <v>238680</v>
      </c>
      <c r="AD231" s="165">
        <f t="shared" si="34"/>
        <v>0</v>
      </c>
    </row>
    <row r="232" spans="1:30">
      <c r="A232" t="s">
        <v>28</v>
      </c>
      <c r="B232" t="s">
        <v>1982</v>
      </c>
      <c r="C232" t="s">
        <v>2419</v>
      </c>
      <c r="E232" t="s">
        <v>2420</v>
      </c>
      <c r="F232" s="165">
        <v>0</v>
      </c>
      <c r="G232" s="165">
        <v>0</v>
      </c>
      <c r="H232" s="165">
        <v>0</v>
      </c>
      <c r="I232" s="165">
        <v>1</v>
      </c>
      <c r="J232" s="165">
        <f t="shared" si="11"/>
        <v>1</v>
      </c>
      <c r="K232" s="165">
        <v>0</v>
      </c>
      <c r="L232" s="165">
        <v>0</v>
      </c>
      <c r="M232" s="20">
        <v>1</v>
      </c>
      <c r="N232" s="20">
        <v>0</v>
      </c>
      <c r="O232" s="20">
        <f t="shared" si="38"/>
        <v>1</v>
      </c>
      <c r="P232" s="20">
        <f t="shared" si="39"/>
        <v>0</v>
      </c>
      <c r="Q232" t="s">
        <v>738</v>
      </c>
      <c r="R232" s="20">
        <v>0</v>
      </c>
      <c r="S232" s="20">
        <v>0</v>
      </c>
      <c r="T232" s="20">
        <v>0</v>
      </c>
      <c r="U232" s="165">
        <v>0</v>
      </c>
      <c r="V232" t="s">
        <v>1119</v>
      </c>
      <c r="W232" s="165">
        <v>0</v>
      </c>
      <c r="X232" s="165">
        <v>0</v>
      </c>
      <c r="Y232" t="s">
        <v>745</v>
      </c>
      <c r="AA232" s="206">
        <f t="shared" si="35"/>
        <v>0</v>
      </c>
      <c r="AB232" s="204" t="e">
        <f t="shared" si="36"/>
        <v>#DIV/0!</v>
      </c>
      <c r="AC232" s="208">
        <v>1583.41</v>
      </c>
      <c r="AD232" s="165">
        <f t="shared" si="34"/>
        <v>0</v>
      </c>
    </row>
    <row r="233" spans="1:30">
      <c r="A233" t="s">
        <v>28</v>
      </c>
      <c r="B233" t="s">
        <v>1982</v>
      </c>
      <c r="C233" t="s">
        <v>2421</v>
      </c>
      <c r="E233" t="s">
        <v>463</v>
      </c>
      <c r="F233" s="165">
        <v>0</v>
      </c>
      <c r="G233" s="165">
        <v>0</v>
      </c>
      <c r="H233" s="165">
        <v>0</v>
      </c>
      <c r="I233" s="165">
        <v>300</v>
      </c>
      <c r="J233" s="165">
        <f t="shared" si="11"/>
        <v>300</v>
      </c>
      <c r="K233" s="165">
        <v>1000</v>
      </c>
      <c r="L233" s="165">
        <v>0</v>
      </c>
      <c r="M233" s="20">
        <v>0</v>
      </c>
      <c r="N233" s="20">
        <v>0</v>
      </c>
      <c r="O233" s="20">
        <f t="shared" si="38"/>
        <v>1000</v>
      </c>
      <c r="P233" s="20">
        <f t="shared" si="39"/>
        <v>700</v>
      </c>
      <c r="Q233" t="s">
        <v>739</v>
      </c>
      <c r="R233" s="20">
        <v>0</v>
      </c>
      <c r="S233" s="20">
        <v>0</v>
      </c>
      <c r="T233" s="20">
        <v>240</v>
      </c>
      <c r="U233" s="165">
        <v>0</v>
      </c>
      <c r="V233" t="s">
        <v>1119</v>
      </c>
      <c r="W233" s="165">
        <v>0</v>
      </c>
      <c r="X233" s="165">
        <v>0</v>
      </c>
      <c r="Y233" t="s">
        <v>745</v>
      </c>
      <c r="AA233" s="206">
        <f t="shared" si="35"/>
        <v>240</v>
      </c>
      <c r="AB233" s="204">
        <f t="shared" si="36"/>
        <v>-0.65714285714285714</v>
      </c>
      <c r="AC233" s="208">
        <v>297</v>
      </c>
      <c r="AD233" s="165">
        <f t="shared" si="34"/>
        <v>0</v>
      </c>
    </row>
    <row r="234" spans="1:30">
      <c r="A234" t="s">
        <v>28</v>
      </c>
      <c r="B234" t="s">
        <v>1982</v>
      </c>
      <c r="C234" t="s">
        <v>1971</v>
      </c>
      <c r="E234" t="s">
        <v>697</v>
      </c>
      <c r="F234" s="165">
        <v>0</v>
      </c>
      <c r="G234" s="165">
        <v>0</v>
      </c>
      <c r="H234" s="165">
        <v>64</v>
      </c>
      <c r="I234" s="165">
        <v>536</v>
      </c>
      <c r="J234" s="165">
        <f t="shared" si="11"/>
        <v>600</v>
      </c>
      <c r="K234" s="165">
        <v>0</v>
      </c>
      <c r="L234" s="165">
        <v>0</v>
      </c>
      <c r="M234" s="20">
        <v>540</v>
      </c>
      <c r="N234" s="20">
        <v>0</v>
      </c>
      <c r="O234" s="20">
        <f t="shared" si="38"/>
        <v>540</v>
      </c>
      <c r="P234" s="20">
        <f t="shared" si="39"/>
        <v>-60</v>
      </c>
      <c r="Q234" t="s">
        <v>740</v>
      </c>
      <c r="R234" s="20">
        <v>0</v>
      </c>
      <c r="S234" s="20">
        <v>60</v>
      </c>
      <c r="T234" s="20">
        <v>60</v>
      </c>
      <c r="U234" s="165">
        <v>0</v>
      </c>
      <c r="V234" t="s">
        <v>741</v>
      </c>
      <c r="W234" s="165">
        <v>60</v>
      </c>
      <c r="X234" s="165">
        <v>0</v>
      </c>
      <c r="Y234" t="s">
        <v>747</v>
      </c>
      <c r="AA234" s="206">
        <f t="shared" si="35"/>
        <v>120</v>
      </c>
      <c r="AB234" s="204">
        <f t="shared" si="36"/>
        <v>1</v>
      </c>
      <c r="AC234" s="208">
        <v>144</v>
      </c>
      <c r="AD234" s="165">
        <f t="shared" ref="AD234:AD236" si="42">AC234*S234</f>
        <v>8640</v>
      </c>
    </row>
    <row r="235" spans="1:30">
      <c r="A235" t="s">
        <v>28</v>
      </c>
      <c r="B235" t="s">
        <v>1982</v>
      </c>
      <c r="C235" t="s">
        <v>1972</v>
      </c>
      <c r="E235" t="s">
        <v>698</v>
      </c>
      <c r="F235" s="165">
        <v>0</v>
      </c>
      <c r="G235" s="165">
        <v>0</v>
      </c>
      <c r="H235" s="165">
        <v>0</v>
      </c>
      <c r="I235" s="165">
        <v>40</v>
      </c>
      <c r="J235" s="165">
        <f t="shared" si="11"/>
        <v>40</v>
      </c>
      <c r="K235" s="165">
        <v>0</v>
      </c>
      <c r="L235" s="165">
        <v>0</v>
      </c>
      <c r="M235" s="20">
        <v>0</v>
      </c>
      <c r="N235" s="20">
        <v>0</v>
      </c>
      <c r="O235" s="20">
        <f t="shared" si="38"/>
        <v>0</v>
      </c>
      <c r="P235" s="20">
        <f t="shared" si="39"/>
        <v>-40</v>
      </c>
      <c r="Q235" t="s">
        <v>740</v>
      </c>
      <c r="R235" s="20">
        <v>0</v>
      </c>
      <c r="S235" s="20">
        <v>40</v>
      </c>
      <c r="T235" s="20">
        <v>1500</v>
      </c>
      <c r="U235" s="165">
        <v>0</v>
      </c>
      <c r="V235" t="s">
        <v>741</v>
      </c>
      <c r="W235" s="165">
        <v>40</v>
      </c>
      <c r="X235" s="165">
        <v>0</v>
      </c>
      <c r="Y235" t="s">
        <v>747</v>
      </c>
      <c r="AA235" s="206">
        <f t="shared" si="35"/>
        <v>1540</v>
      </c>
      <c r="AB235" s="204">
        <f t="shared" si="36"/>
        <v>37.5</v>
      </c>
      <c r="AC235" s="208">
        <v>144</v>
      </c>
      <c r="AD235" s="165">
        <f t="shared" si="42"/>
        <v>5760</v>
      </c>
    </row>
    <row r="236" spans="1:30">
      <c r="A236" t="s">
        <v>1847</v>
      </c>
      <c r="B236" t="s">
        <v>1982</v>
      </c>
      <c r="C236" t="s">
        <v>1983</v>
      </c>
      <c r="E236" t="s">
        <v>386</v>
      </c>
      <c r="F236" s="165">
        <v>500</v>
      </c>
      <c r="G236" s="165">
        <v>75</v>
      </c>
      <c r="H236" s="165">
        <v>200</v>
      </c>
      <c r="I236" s="165">
        <v>235</v>
      </c>
      <c r="J236" s="165">
        <f t="shared" si="11"/>
        <v>1010</v>
      </c>
      <c r="K236" s="165">
        <v>0</v>
      </c>
      <c r="L236" s="165">
        <v>0</v>
      </c>
      <c r="M236" s="20">
        <v>300</v>
      </c>
      <c r="N236" s="20">
        <v>0</v>
      </c>
      <c r="O236" s="20">
        <f t="shared" si="12"/>
        <v>300</v>
      </c>
      <c r="P236" s="20">
        <f t="shared" si="13"/>
        <v>-710</v>
      </c>
      <c r="Q236" t="s">
        <v>740</v>
      </c>
      <c r="R236" s="20">
        <v>0</v>
      </c>
      <c r="S236" s="20">
        <v>710</v>
      </c>
      <c r="T236" s="20">
        <v>0</v>
      </c>
      <c r="U236" s="165">
        <f t="shared" si="10"/>
        <v>0</v>
      </c>
      <c r="V236" t="s">
        <v>741</v>
      </c>
      <c r="W236" s="165">
        <v>635</v>
      </c>
      <c r="X236" s="165">
        <v>0</v>
      </c>
      <c r="Y236" t="s">
        <v>747</v>
      </c>
      <c r="AA236" s="206">
        <f t="shared" si="35"/>
        <v>710</v>
      </c>
      <c r="AB236" s="204">
        <f t="shared" si="36"/>
        <v>0</v>
      </c>
      <c r="AC236" s="208">
        <v>30799.119999999999</v>
      </c>
      <c r="AD236" s="165">
        <f t="shared" si="42"/>
        <v>21867375.199999999</v>
      </c>
    </row>
    <row r="237" spans="1:30">
      <c r="A237" t="s">
        <v>1847</v>
      </c>
      <c r="B237" t="s">
        <v>1982</v>
      </c>
      <c r="C237" t="s">
        <v>1984</v>
      </c>
      <c r="E237" t="s">
        <v>387</v>
      </c>
      <c r="F237" s="165">
        <v>1500</v>
      </c>
      <c r="G237" s="165">
        <v>500</v>
      </c>
      <c r="H237" s="165">
        <v>200</v>
      </c>
      <c r="I237" s="165">
        <v>0</v>
      </c>
      <c r="J237" s="165">
        <f t="shared" si="11"/>
        <v>2200</v>
      </c>
      <c r="K237" s="165">
        <v>0</v>
      </c>
      <c r="L237" s="165">
        <v>0</v>
      </c>
      <c r="M237" s="20">
        <v>0</v>
      </c>
      <c r="N237" s="20">
        <v>0</v>
      </c>
      <c r="O237" s="20">
        <f t="shared" ref="O237:O300" si="43">SUM(K237:N237)</f>
        <v>0</v>
      </c>
      <c r="P237" s="20">
        <f t="shared" ref="P237:P300" si="44">O237-J237</f>
        <v>-2200</v>
      </c>
      <c r="Q237" t="s">
        <v>740</v>
      </c>
      <c r="R237" s="20">
        <v>0</v>
      </c>
      <c r="S237" s="20">
        <v>2200</v>
      </c>
      <c r="T237" s="20">
        <v>242</v>
      </c>
      <c r="U237" s="165">
        <f t="shared" si="10"/>
        <v>242</v>
      </c>
      <c r="V237" t="s">
        <v>750</v>
      </c>
      <c r="W237" s="165">
        <v>1700</v>
      </c>
      <c r="X237" s="165">
        <v>1500</v>
      </c>
      <c r="Y237" t="s">
        <v>747</v>
      </c>
      <c r="AA237" s="206">
        <f t="shared" si="35"/>
        <v>2442</v>
      </c>
      <c r="AB237" s="204">
        <f t="shared" si="36"/>
        <v>0.11</v>
      </c>
      <c r="AC237" s="208">
        <v>36460.17</v>
      </c>
      <c r="AD237" s="165">
        <f t="shared" si="34"/>
        <v>8823361.1399999987</v>
      </c>
    </row>
    <row r="238" spans="1:30">
      <c r="A238" t="s">
        <v>1847</v>
      </c>
      <c r="B238" t="s">
        <v>1982</v>
      </c>
      <c r="C238" t="s">
        <v>1985</v>
      </c>
      <c r="E238" t="s">
        <v>388</v>
      </c>
      <c r="F238" s="165">
        <v>1664</v>
      </c>
      <c r="G238" s="165">
        <v>0</v>
      </c>
      <c r="H238" s="165">
        <v>250</v>
      </c>
      <c r="I238" s="165">
        <v>110</v>
      </c>
      <c r="J238" s="165">
        <f t="shared" si="11"/>
        <v>2024</v>
      </c>
      <c r="K238" s="165">
        <v>0</v>
      </c>
      <c r="L238" s="165">
        <v>0</v>
      </c>
      <c r="M238" s="20">
        <v>350</v>
      </c>
      <c r="N238" s="20">
        <v>0</v>
      </c>
      <c r="O238" s="20">
        <f t="shared" si="43"/>
        <v>350</v>
      </c>
      <c r="P238" s="20">
        <f t="shared" si="44"/>
        <v>-1674</v>
      </c>
      <c r="Q238" t="s">
        <v>740</v>
      </c>
      <c r="R238" s="20">
        <v>0</v>
      </c>
      <c r="S238" s="20">
        <v>1674</v>
      </c>
      <c r="T238" s="20">
        <v>1619</v>
      </c>
      <c r="U238" s="165">
        <f t="shared" si="10"/>
        <v>1619</v>
      </c>
      <c r="V238" t="s">
        <v>750</v>
      </c>
      <c r="W238" s="165">
        <v>3699</v>
      </c>
      <c r="X238" s="165">
        <v>2500</v>
      </c>
      <c r="Y238" t="s">
        <v>747</v>
      </c>
      <c r="AA238" s="206">
        <f t="shared" si="35"/>
        <v>3293</v>
      </c>
      <c r="AB238" s="204">
        <f t="shared" si="36"/>
        <v>0.96714456391875747</v>
      </c>
      <c r="AC238" s="208">
        <v>83568.73</v>
      </c>
      <c r="AD238" s="165">
        <f t="shared" si="34"/>
        <v>135297773.87</v>
      </c>
    </row>
    <row r="239" spans="1:30">
      <c r="A239" t="s">
        <v>1847</v>
      </c>
      <c r="B239" t="s">
        <v>1982</v>
      </c>
      <c r="C239" t="s">
        <v>1986</v>
      </c>
      <c r="E239" t="s">
        <v>389</v>
      </c>
      <c r="F239" s="165">
        <v>907</v>
      </c>
      <c r="G239" s="165">
        <v>1800</v>
      </c>
      <c r="H239" s="165">
        <v>480</v>
      </c>
      <c r="I239" s="165">
        <v>117</v>
      </c>
      <c r="J239" s="165">
        <f t="shared" si="11"/>
        <v>3304</v>
      </c>
      <c r="K239" s="165">
        <v>0</v>
      </c>
      <c r="L239" s="165">
        <v>0</v>
      </c>
      <c r="M239" s="20">
        <v>920</v>
      </c>
      <c r="N239" s="20">
        <v>0</v>
      </c>
      <c r="O239" s="20">
        <f t="shared" si="43"/>
        <v>920</v>
      </c>
      <c r="P239" s="20">
        <f t="shared" si="44"/>
        <v>-2384</v>
      </c>
      <c r="Q239" t="s">
        <v>740</v>
      </c>
      <c r="R239" s="20">
        <v>0</v>
      </c>
      <c r="S239" s="20">
        <v>2384</v>
      </c>
      <c r="T239" s="20">
        <v>0</v>
      </c>
      <c r="U239" s="165">
        <f t="shared" si="10"/>
        <v>0</v>
      </c>
      <c r="V239" t="s">
        <v>741</v>
      </c>
      <c r="W239" s="165">
        <v>2384</v>
      </c>
      <c r="X239" s="165">
        <v>2160</v>
      </c>
      <c r="Y239" t="s">
        <v>747</v>
      </c>
      <c r="AA239" s="206">
        <f t="shared" si="35"/>
        <v>2384</v>
      </c>
      <c r="AB239" s="204">
        <f t="shared" si="36"/>
        <v>0</v>
      </c>
      <c r="AC239" s="208">
        <v>38818.81</v>
      </c>
      <c r="AD239" s="165">
        <f>AC239*S239</f>
        <v>92544043.039999992</v>
      </c>
    </row>
    <row r="240" spans="1:30">
      <c r="A240" t="s">
        <v>1847</v>
      </c>
      <c r="B240" t="s">
        <v>1982</v>
      </c>
      <c r="C240" t="s">
        <v>1987</v>
      </c>
      <c r="E240" t="s">
        <v>391</v>
      </c>
      <c r="F240" s="165">
        <v>9137</v>
      </c>
      <c r="G240" s="165">
        <v>2048</v>
      </c>
      <c r="H240" s="165">
        <v>1500</v>
      </c>
      <c r="I240" s="165">
        <v>3795</v>
      </c>
      <c r="J240" s="165">
        <f t="shared" si="11"/>
        <v>16480</v>
      </c>
      <c r="K240" s="165">
        <v>2000</v>
      </c>
      <c r="L240" s="165">
        <v>0</v>
      </c>
      <c r="M240" s="20">
        <v>0</v>
      </c>
      <c r="N240" s="20">
        <v>0</v>
      </c>
      <c r="O240" s="20">
        <f t="shared" si="43"/>
        <v>2000</v>
      </c>
      <c r="P240" s="20">
        <f t="shared" si="44"/>
        <v>-14480</v>
      </c>
      <c r="Q240" t="s">
        <v>740</v>
      </c>
      <c r="R240" s="20">
        <v>0</v>
      </c>
      <c r="S240" s="20">
        <v>14480</v>
      </c>
      <c r="T240" s="20">
        <v>3250</v>
      </c>
      <c r="U240" s="165">
        <f t="shared" si="10"/>
        <v>3250</v>
      </c>
      <c r="V240" t="s">
        <v>750</v>
      </c>
      <c r="W240" s="165">
        <v>12432</v>
      </c>
      <c r="X240" s="165">
        <v>10300</v>
      </c>
      <c r="Y240" t="s">
        <v>747</v>
      </c>
      <c r="AA240" s="206">
        <f t="shared" si="35"/>
        <v>17730</v>
      </c>
      <c r="AB240" s="204">
        <f t="shared" si="36"/>
        <v>0.22444751381215469</v>
      </c>
      <c r="AC240" s="208">
        <v>12843.65</v>
      </c>
      <c r="AD240" s="165">
        <f t="shared" si="34"/>
        <v>41741862.5</v>
      </c>
    </row>
    <row r="241" spans="1:30">
      <c r="A241" t="s">
        <v>1847</v>
      </c>
      <c r="B241" t="s">
        <v>1982</v>
      </c>
      <c r="C241" t="s">
        <v>1988</v>
      </c>
      <c r="E241" t="s">
        <v>392</v>
      </c>
      <c r="F241" s="165">
        <v>7437</v>
      </c>
      <c r="G241" s="165">
        <v>2048</v>
      </c>
      <c r="H241" s="165">
        <v>750</v>
      </c>
      <c r="I241" s="165">
        <v>3795</v>
      </c>
      <c r="J241" s="165">
        <f t="shared" si="11"/>
        <v>14030</v>
      </c>
      <c r="K241" s="165">
        <v>0</v>
      </c>
      <c r="L241" s="165">
        <v>0</v>
      </c>
      <c r="M241" s="20">
        <v>1000</v>
      </c>
      <c r="N241" s="20">
        <v>0</v>
      </c>
      <c r="O241" s="20">
        <f t="shared" si="43"/>
        <v>1000</v>
      </c>
      <c r="P241" s="20">
        <f t="shared" si="44"/>
        <v>-13030</v>
      </c>
      <c r="Q241" t="s">
        <v>740</v>
      </c>
      <c r="R241" s="20">
        <v>0</v>
      </c>
      <c r="S241" s="20">
        <v>13030</v>
      </c>
      <c r="T241" s="20">
        <v>4750</v>
      </c>
      <c r="U241" s="165">
        <f t="shared" si="10"/>
        <v>4750</v>
      </c>
      <c r="V241" t="s">
        <v>750</v>
      </c>
      <c r="W241" s="165">
        <v>10982</v>
      </c>
      <c r="X241" s="165">
        <v>7166</v>
      </c>
      <c r="Y241" t="s">
        <v>747</v>
      </c>
      <c r="AA241" s="206">
        <f t="shared" si="35"/>
        <v>17780</v>
      </c>
      <c r="AB241" s="204">
        <f t="shared" si="36"/>
        <v>0.36454336147352262</v>
      </c>
      <c r="AC241" s="208">
        <v>13349.44</v>
      </c>
      <c r="AD241" s="165">
        <f t="shared" si="34"/>
        <v>63409840</v>
      </c>
    </row>
    <row r="242" spans="1:30">
      <c r="A242" t="s">
        <v>1847</v>
      </c>
      <c r="B242" t="s">
        <v>1982</v>
      </c>
      <c r="C242" t="s">
        <v>1989</v>
      </c>
      <c r="E242" t="s">
        <v>393</v>
      </c>
      <c r="F242" s="165">
        <v>1700</v>
      </c>
      <c r="G242" s="165">
        <v>0</v>
      </c>
      <c r="H242" s="165">
        <v>100</v>
      </c>
      <c r="I242" s="165">
        <v>0</v>
      </c>
      <c r="J242" s="165">
        <f t="shared" si="11"/>
        <v>1800</v>
      </c>
      <c r="K242" s="165">
        <v>0</v>
      </c>
      <c r="L242" s="165">
        <v>0</v>
      </c>
      <c r="M242" s="20">
        <v>0</v>
      </c>
      <c r="N242" s="20">
        <v>0</v>
      </c>
      <c r="O242" s="20">
        <f t="shared" si="43"/>
        <v>0</v>
      </c>
      <c r="P242" s="20">
        <f t="shared" si="44"/>
        <v>-1800</v>
      </c>
      <c r="Q242" t="s">
        <v>740</v>
      </c>
      <c r="R242" s="20">
        <v>0</v>
      </c>
      <c r="S242" s="20">
        <v>1800</v>
      </c>
      <c r="T242" s="20">
        <v>722</v>
      </c>
      <c r="U242" s="165">
        <f t="shared" si="10"/>
        <v>722</v>
      </c>
      <c r="V242" t="s">
        <v>750</v>
      </c>
      <c r="W242" s="165">
        <v>1800</v>
      </c>
      <c r="X242" s="165">
        <v>1707</v>
      </c>
      <c r="Y242" t="s">
        <v>747</v>
      </c>
      <c r="AA242" s="206">
        <f t="shared" si="35"/>
        <v>2522</v>
      </c>
      <c r="AB242" s="204">
        <f t="shared" si="36"/>
        <v>0.40111111111111108</v>
      </c>
      <c r="AC242" s="208">
        <v>12428.72</v>
      </c>
      <c r="AD242" s="165">
        <f t="shared" si="34"/>
        <v>8973535.8399999999</v>
      </c>
    </row>
    <row r="243" spans="1:30">
      <c r="A243" t="s">
        <v>1847</v>
      </c>
      <c r="B243" t="s">
        <v>1982</v>
      </c>
      <c r="C243" t="s">
        <v>2422</v>
      </c>
      <c r="E243" t="s">
        <v>1678</v>
      </c>
      <c r="F243" s="165">
        <v>0</v>
      </c>
      <c r="G243" s="165">
        <v>0</v>
      </c>
      <c r="H243" s="165">
        <v>0</v>
      </c>
      <c r="I243" s="165">
        <v>0</v>
      </c>
      <c r="J243" s="165">
        <f t="shared" si="11"/>
        <v>0</v>
      </c>
      <c r="K243" s="165">
        <v>0</v>
      </c>
      <c r="L243" s="165">
        <v>0</v>
      </c>
      <c r="M243" s="20">
        <v>12</v>
      </c>
      <c r="N243" s="20">
        <v>0</v>
      </c>
      <c r="O243" s="20">
        <f t="shared" si="43"/>
        <v>12</v>
      </c>
      <c r="P243" s="20">
        <f t="shared" si="44"/>
        <v>12</v>
      </c>
      <c r="Q243" t="s">
        <v>739</v>
      </c>
      <c r="R243" s="20">
        <v>0</v>
      </c>
      <c r="S243" s="20">
        <v>0</v>
      </c>
      <c r="T243" s="20">
        <v>0</v>
      </c>
      <c r="U243" s="165">
        <f t="shared" si="10"/>
        <v>12</v>
      </c>
      <c r="V243" t="s">
        <v>1120</v>
      </c>
      <c r="W243" s="165">
        <v>0</v>
      </c>
      <c r="X243" s="165">
        <v>0</v>
      </c>
      <c r="Y243" t="s">
        <v>745</v>
      </c>
      <c r="AA243" s="206">
        <f t="shared" si="35"/>
        <v>0</v>
      </c>
      <c r="AB243" s="204">
        <f t="shared" si="36"/>
        <v>-1</v>
      </c>
      <c r="AC243" s="208">
        <v>33195.1</v>
      </c>
      <c r="AD243" s="165">
        <f t="shared" si="34"/>
        <v>398341.19999999995</v>
      </c>
    </row>
    <row r="244" spans="1:30">
      <c r="A244" t="s">
        <v>1847</v>
      </c>
      <c r="B244" t="s">
        <v>1982</v>
      </c>
      <c r="C244" t="s">
        <v>1990</v>
      </c>
      <c r="E244" t="s">
        <v>529</v>
      </c>
      <c r="F244" s="165">
        <v>306</v>
      </c>
      <c r="G244" s="165">
        <v>127</v>
      </c>
      <c r="H244" s="165">
        <v>50</v>
      </c>
      <c r="I244" s="165">
        <v>333</v>
      </c>
      <c r="J244" s="165">
        <f t="shared" si="11"/>
        <v>816</v>
      </c>
      <c r="K244" s="165">
        <v>70</v>
      </c>
      <c r="L244" s="165">
        <v>0</v>
      </c>
      <c r="M244" s="20">
        <v>151</v>
      </c>
      <c r="N244" s="20">
        <v>0</v>
      </c>
      <c r="O244" s="20">
        <f t="shared" si="43"/>
        <v>221</v>
      </c>
      <c r="P244" s="20">
        <f t="shared" si="44"/>
        <v>-595</v>
      </c>
      <c r="Q244" t="s">
        <v>740</v>
      </c>
      <c r="R244" s="20">
        <v>0</v>
      </c>
      <c r="S244" s="20">
        <v>595</v>
      </c>
      <c r="T244" s="20">
        <v>614</v>
      </c>
      <c r="U244" s="165">
        <f t="shared" si="10"/>
        <v>614</v>
      </c>
      <c r="V244" t="s">
        <v>750</v>
      </c>
      <c r="W244" s="165">
        <v>595</v>
      </c>
      <c r="X244" s="165">
        <v>468</v>
      </c>
      <c r="Y244" t="s">
        <v>747</v>
      </c>
      <c r="AA244" s="206">
        <f t="shared" si="35"/>
        <v>1209</v>
      </c>
      <c r="AB244" s="204">
        <f t="shared" si="36"/>
        <v>1.0319327731092438</v>
      </c>
      <c r="AC244" s="208">
        <v>31935.99</v>
      </c>
      <c r="AD244" s="165">
        <f t="shared" si="34"/>
        <v>19608697.859999999</v>
      </c>
    </row>
    <row r="245" spans="1:30">
      <c r="A245" t="s">
        <v>1847</v>
      </c>
      <c r="B245" t="s">
        <v>1982</v>
      </c>
      <c r="C245" t="s">
        <v>2423</v>
      </c>
      <c r="E245" t="s">
        <v>479</v>
      </c>
      <c r="F245" s="165">
        <v>0</v>
      </c>
      <c r="G245" s="165">
        <v>0</v>
      </c>
      <c r="H245" s="165">
        <v>0</v>
      </c>
      <c r="I245" s="165">
        <v>0</v>
      </c>
      <c r="J245" s="165">
        <f t="shared" si="11"/>
        <v>0</v>
      </c>
      <c r="K245" s="165">
        <v>0</v>
      </c>
      <c r="L245" s="165">
        <v>0</v>
      </c>
      <c r="M245" s="20">
        <v>52</v>
      </c>
      <c r="N245" s="20">
        <v>0</v>
      </c>
      <c r="O245" s="20">
        <f t="shared" si="43"/>
        <v>52</v>
      </c>
      <c r="P245" s="20">
        <f t="shared" si="44"/>
        <v>52</v>
      </c>
      <c r="Q245" t="s">
        <v>739</v>
      </c>
      <c r="R245" s="20">
        <v>0</v>
      </c>
      <c r="S245" s="20">
        <v>0</v>
      </c>
      <c r="T245" s="20">
        <v>0</v>
      </c>
      <c r="U245" s="165">
        <f t="shared" si="10"/>
        <v>52</v>
      </c>
      <c r="V245" t="s">
        <v>1120</v>
      </c>
      <c r="W245" s="165">
        <v>0</v>
      </c>
      <c r="X245" s="165">
        <v>0</v>
      </c>
      <c r="Y245" t="s">
        <v>745</v>
      </c>
      <c r="AA245" s="206">
        <f t="shared" si="35"/>
        <v>0</v>
      </c>
      <c r="AB245" s="204">
        <f t="shared" si="36"/>
        <v>-1</v>
      </c>
      <c r="AC245" s="208">
        <v>14605.19</v>
      </c>
      <c r="AD245" s="165">
        <f t="shared" si="34"/>
        <v>759469.88</v>
      </c>
    </row>
    <row r="246" spans="1:30">
      <c r="A246" t="s">
        <v>1847</v>
      </c>
      <c r="B246" t="s">
        <v>1982</v>
      </c>
      <c r="C246" t="s">
        <v>2424</v>
      </c>
      <c r="E246" t="s">
        <v>480</v>
      </c>
      <c r="F246" s="165">
        <v>0</v>
      </c>
      <c r="G246" s="165">
        <v>0</v>
      </c>
      <c r="H246" s="165">
        <v>0</v>
      </c>
      <c r="I246" s="165">
        <v>0</v>
      </c>
      <c r="J246" s="165">
        <f t="shared" si="11"/>
        <v>0</v>
      </c>
      <c r="K246" s="165">
        <v>0</v>
      </c>
      <c r="L246" s="165">
        <v>0</v>
      </c>
      <c r="M246" s="20">
        <v>68</v>
      </c>
      <c r="N246" s="20">
        <v>0</v>
      </c>
      <c r="O246" s="20">
        <f t="shared" si="43"/>
        <v>68</v>
      </c>
      <c r="P246" s="20">
        <f t="shared" si="44"/>
        <v>68</v>
      </c>
      <c r="Q246" t="s">
        <v>739</v>
      </c>
      <c r="R246" s="20">
        <v>0</v>
      </c>
      <c r="S246" s="20">
        <v>0</v>
      </c>
      <c r="T246" s="20">
        <v>2</v>
      </c>
      <c r="U246" s="165">
        <f t="shared" si="10"/>
        <v>70</v>
      </c>
      <c r="V246" t="s">
        <v>1120</v>
      </c>
      <c r="W246" s="165">
        <v>0</v>
      </c>
      <c r="X246" s="165">
        <v>0</v>
      </c>
      <c r="Y246" t="s">
        <v>745</v>
      </c>
      <c r="AA246" s="206">
        <f t="shared" si="35"/>
        <v>2</v>
      </c>
      <c r="AB246" s="204">
        <f t="shared" si="36"/>
        <v>-0.97058823529411764</v>
      </c>
      <c r="AC246" s="208">
        <v>3513.94</v>
      </c>
      <c r="AD246" s="165">
        <f t="shared" si="34"/>
        <v>245975.80000000002</v>
      </c>
    </row>
    <row r="247" spans="1:30">
      <c r="A247" t="s">
        <v>1847</v>
      </c>
      <c r="B247" t="s">
        <v>1982</v>
      </c>
      <c r="C247" t="s">
        <v>2425</v>
      </c>
      <c r="E247" t="s">
        <v>475</v>
      </c>
      <c r="F247" s="165">
        <v>0</v>
      </c>
      <c r="G247" s="165">
        <v>0</v>
      </c>
      <c r="H247" s="165">
        <v>0</v>
      </c>
      <c r="I247" s="165">
        <v>0</v>
      </c>
      <c r="J247" s="165">
        <f t="shared" si="11"/>
        <v>0</v>
      </c>
      <c r="K247" s="165">
        <v>0</v>
      </c>
      <c r="L247" s="165">
        <v>0</v>
      </c>
      <c r="M247" s="20">
        <v>0</v>
      </c>
      <c r="N247" s="20">
        <v>0</v>
      </c>
      <c r="O247" s="20">
        <f t="shared" si="43"/>
        <v>0</v>
      </c>
      <c r="P247" s="20">
        <f t="shared" si="44"/>
        <v>0</v>
      </c>
      <c r="Q247" t="s">
        <v>738</v>
      </c>
      <c r="R247" s="20">
        <v>0</v>
      </c>
      <c r="S247" s="20">
        <v>0</v>
      </c>
      <c r="T247" s="20">
        <v>4</v>
      </c>
      <c r="U247" s="165">
        <f t="shared" si="10"/>
        <v>4</v>
      </c>
      <c r="V247" t="s">
        <v>1120</v>
      </c>
      <c r="W247" s="165">
        <v>0</v>
      </c>
      <c r="X247" s="165">
        <v>0</v>
      </c>
      <c r="Y247" t="s">
        <v>745</v>
      </c>
      <c r="AA247" s="206">
        <f t="shared" si="35"/>
        <v>4</v>
      </c>
      <c r="AB247" s="204" t="e">
        <f t="shared" si="36"/>
        <v>#DIV/0!</v>
      </c>
      <c r="AC247" s="208">
        <v>30331.97</v>
      </c>
      <c r="AD247" s="165">
        <f t="shared" si="34"/>
        <v>121327.88</v>
      </c>
    </row>
    <row r="248" spans="1:30">
      <c r="A248" t="s">
        <v>1847</v>
      </c>
      <c r="B248" t="s">
        <v>1982</v>
      </c>
      <c r="C248" t="s">
        <v>2426</v>
      </c>
      <c r="E248" t="s">
        <v>476</v>
      </c>
      <c r="F248" s="165">
        <v>0</v>
      </c>
      <c r="G248" s="165">
        <v>0</v>
      </c>
      <c r="H248" s="165">
        <v>0</v>
      </c>
      <c r="I248" s="165">
        <v>0</v>
      </c>
      <c r="J248" s="165">
        <f t="shared" si="11"/>
        <v>0</v>
      </c>
      <c r="K248" s="165">
        <v>0</v>
      </c>
      <c r="L248" s="165">
        <v>0</v>
      </c>
      <c r="M248" s="20">
        <v>119</v>
      </c>
      <c r="N248" s="20">
        <v>0</v>
      </c>
      <c r="O248" s="20">
        <f t="shared" si="43"/>
        <v>119</v>
      </c>
      <c r="P248" s="20">
        <f t="shared" si="44"/>
        <v>119</v>
      </c>
      <c r="Q248" t="s">
        <v>739</v>
      </c>
      <c r="R248" s="20">
        <v>0</v>
      </c>
      <c r="S248" s="20">
        <v>0</v>
      </c>
      <c r="T248" s="20">
        <v>0</v>
      </c>
      <c r="U248" s="165">
        <f t="shared" si="10"/>
        <v>119</v>
      </c>
      <c r="V248" t="s">
        <v>1120</v>
      </c>
      <c r="W248" s="165">
        <v>0</v>
      </c>
      <c r="X248" s="165">
        <v>0</v>
      </c>
      <c r="Y248" t="s">
        <v>745</v>
      </c>
      <c r="AA248" s="206">
        <f t="shared" si="35"/>
        <v>0</v>
      </c>
      <c r="AB248" s="204">
        <f t="shared" si="36"/>
        <v>-1</v>
      </c>
      <c r="AC248" s="208">
        <v>22160.57</v>
      </c>
      <c r="AD248" s="165">
        <f t="shared" si="34"/>
        <v>2637107.83</v>
      </c>
    </row>
    <row r="249" spans="1:30">
      <c r="A249" t="s">
        <v>1847</v>
      </c>
      <c r="B249" t="s">
        <v>1982</v>
      </c>
      <c r="C249" t="s">
        <v>2427</v>
      </c>
      <c r="E249" t="s">
        <v>477</v>
      </c>
      <c r="F249" s="165">
        <v>0</v>
      </c>
      <c r="G249" s="165">
        <v>0</v>
      </c>
      <c r="H249" s="165">
        <v>0</v>
      </c>
      <c r="I249" s="165">
        <v>0</v>
      </c>
      <c r="J249" s="165">
        <f t="shared" si="11"/>
        <v>0</v>
      </c>
      <c r="K249" s="165">
        <v>0</v>
      </c>
      <c r="L249" s="165">
        <v>0</v>
      </c>
      <c r="M249" s="20">
        <v>0</v>
      </c>
      <c r="N249" s="20">
        <v>0</v>
      </c>
      <c r="O249" s="20">
        <f t="shared" si="43"/>
        <v>0</v>
      </c>
      <c r="P249" s="20">
        <f t="shared" si="44"/>
        <v>0</v>
      </c>
      <c r="Q249" t="s">
        <v>738</v>
      </c>
      <c r="R249" s="20">
        <v>0</v>
      </c>
      <c r="S249" s="20">
        <v>0</v>
      </c>
      <c r="T249" s="20">
        <v>0</v>
      </c>
      <c r="U249" s="165">
        <f t="shared" si="10"/>
        <v>0</v>
      </c>
      <c r="V249" t="s">
        <v>1120</v>
      </c>
      <c r="W249" s="165">
        <v>0</v>
      </c>
      <c r="X249" s="165">
        <v>0</v>
      </c>
      <c r="Y249" t="s">
        <v>745</v>
      </c>
      <c r="AA249" s="206">
        <f t="shared" si="35"/>
        <v>0</v>
      </c>
      <c r="AB249" s="204" t="e">
        <f t="shared" si="36"/>
        <v>#DIV/0!</v>
      </c>
      <c r="AC249" s="208">
        <v>7415.44</v>
      </c>
      <c r="AD249" s="165">
        <f t="shared" si="34"/>
        <v>0</v>
      </c>
    </row>
    <row r="250" spans="1:30">
      <c r="A250" t="s">
        <v>1847</v>
      </c>
      <c r="B250" t="s">
        <v>1982</v>
      </c>
      <c r="C250" t="s">
        <v>2428</v>
      </c>
      <c r="E250" t="s">
        <v>478</v>
      </c>
      <c r="F250" s="165">
        <v>0</v>
      </c>
      <c r="G250" s="165">
        <v>0</v>
      </c>
      <c r="H250" s="165">
        <v>0</v>
      </c>
      <c r="I250" s="165">
        <v>0</v>
      </c>
      <c r="J250" s="165">
        <f t="shared" si="11"/>
        <v>0</v>
      </c>
      <c r="K250" s="165">
        <v>0</v>
      </c>
      <c r="L250" s="165">
        <v>0</v>
      </c>
      <c r="M250" s="20">
        <v>26</v>
      </c>
      <c r="N250" s="20">
        <v>0</v>
      </c>
      <c r="O250" s="20">
        <f t="shared" si="43"/>
        <v>26</v>
      </c>
      <c r="P250" s="20">
        <f t="shared" si="44"/>
        <v>26</v>
      </c>
      <c r="Q250" t="s">
        <v>739</v>
      </c>
      <c r="R250" s="20">
        <v>0</v>
      </c>
      <c r="S250" s="20">
        <v>0</v>
      </c>
      <c r="T250" s="20">
        <v>0</v>
      </c>
      <c r="U250" s="165">
        <f t="shared" si="10"/>
        <v>26</v>
      </c>
      <c r="V250" t="s">
        <v>1120</v>
      </c>
      <c r="W250" s="165">
        <v>0</v>
      </c>
      <c r="X250" s="165">
        <v>0</v>
      </c>
      <c r="Y250" t="s">
        <v>745</v>
      </c>
      <c r="AA250" s="206">
        <f t="shared" si="35"/>
        <v>0</v>
      </c>
      <c r="AB250" s="204">
        <f t="shared" si="36"/>
        <v>-1</v>
      </c>
      <c r="AC250" s="208">
        <v>12422.54</v>
      </c>
      <c r="AD250" s="165">
        <f t="shared" si="34"/>
        <v>322986.04000000004</v>
      </c>
    </row>
    <row r="251" spans="1:30">
      <c r="A251" t="s">
        <v>1847</v>
      </c>
      <c r="B251" t="s">
        <v>1982</v>
      </c>
      <c r="C251" t="s">
        <v>2429</v>
      </c>
      <c r="E251" t="s">
        <v>481</v>
      </c>
      <c r="F251" s="165">
        <v>0</v>
      </c>
      <c r="G251" s="165">
        <v>0</v>
      </c>
      <c r="H251" s="165">
        <v>0</v>
      </c>
      <c r="I251" s="165">
        <v>0</v>
      </c>
      <c r="J251" s="165">
        <f t="shared" si="11"/>
        <v>0</v>
      </c>
      <c r="K251" s="165">
        <v>0</v>
      </c>
      <c r="L251" s="165">
        <v>0</v>
      </c>
      <c r="M251" s="20">
        <v>92</v>
      </c>
      <c r="N251" s="20">
        <v>0</v>
      </c>
      <c r="O251" s="20">
        <f t="shared" si="43"/>
        <v>92</v>
      </c>
      <c r="P251" s="20">
        <f t="shared" si="44"/>
        <v>92</v>
      </c>
      <c r="Q251" t="s">
        <v>739</v>
      </c>
      <c r="R251" s="20">
        <v>0</v>
      </c>
      <c r="S251" s="20">
        <v>0</v>
      </c>
      <c r="T251" s="20">
        <v>0</v>
      </c>
      <c r="U251" s="165">
        <f t="shared" si="10"/>
        <v>92</v>
      </c>
      <c r="V251" t="s">
        <v>1120</v>
      </c>
      <c r="W251" s="165">
        <v>0</v>
      </c>
      <c r="X251" s="165">
        <v>0</v>
      </c>
      <c r="Y251" t="s">
        <v>745</v>
      </c>
      <c r="AA251" s="206">
        <f t="shared" si="35"/>
        <v>0</v>
      </c>
      <c r="AB251" s="204">
        <f t="shared" si="36"/>
        <v>-1</v>
      </c>
      <c r="AC251" s="208">
        <v>71384.09</v>
      </c>
      <c r="AD251" s="165">
        <f t="shared" si="34"/>
        <v>6567336.2799999993</v>
      </c>
    </row>
    <row r="252" spans="1:30">
      <c r="A252" t="s">
        <v>1847</v>
      </c>
      <c r="B252" t="s">
        <v>1982</v>
      </c>
      <c r="C252" t="s">
        <v>2430</v>
      </c>
      <c r="E252" t="s">
        <v>542</v>
      </c>
      <c r="F252" s="165">
        <v>8272</v>
      </c>
      <c r="G252" s="165">
        <v>0</v>
      </c>
      <c r="H252" s="165">
        <v>1000</v>
      </c>
      <c r="I252" s="165">
        <v>5680</v>
      </c>
      <c r="J252" s="165">
        <f t="shared" si="11"/>
        <v>14952</v>
      </c>
      <c r="K252" s="165">
        <v>0</v>
      </c>
      <c r="L252" s="165">
        <v>0</v>
      </c>
      <c r="M252" s="20">
        <v>4210</v>
      </c>
      <c r="N252" s="20">
        <v>54410</v>
      </c>
      <c r="O252" s="20">
        <f t="shared" si="43"/>
        <v>58620</v>
      </c>
      <c r="P252" s="20">
        <f t="shared" si="44"/>
        <v>43668</v>
      </c>
      <c r="Q252" t="s">
        <v>739</v>
      </c>
      <c r="R252" s="20">
        <v>0</v>
      </c>
      <c r="S252" s="20">
        <v>0</v>
      </c>
      <c r="T252" s="20">
        <v>5178</v>
      </c>
      <c r="U252" s="165">
        <f t="shared" si="10"/>
        <v>48846</v>
      </c>
      <c r="V252" t="s">
        <v>1119</v>
      </c>
      <c r="W252" s="165">
        <v>0</v>
      </c>
      <c r="X252" s="165">
        <v>0</v>
      </c>
      <c r="Y252" t="s">
        <v>745</v>
      </c>
      <c r="AA252" s="206">
        <f t="shared" si="35"/>
        <v>5178</v>
      </c>
      <c r="AB252" s="204">
        <f t="shared" si="36"/>
        <v>-0.88142346798571036</v>
      </c>
      <c r="AC252" s="208">
        <v>2816.75</v>
      </c>
      <c r="AD252" s="165">
        <f t="shared" si="34"/>
        <v>137586970.5</v>
      </c>
    </row>
    <row r="253" spans="1:30">
      <c r="A253" t="s">
        <v>1847</v>
      </c>
      <c r="B253" t="s">
        <v>1982</v>
      </c>
      <c r="C253" t="s">
        <v>2431</v>
      </c>
      <c r="E253" t="s">
        <v>543</v>
      </c>
      <c r="F253" s="165">
        <v>8272</v>
      </c>
      <c r="G253" s="165">
        <v>0</v>
      </c>
      <c r="H253" s="165">
        <v>1000</v>
      </c>
      <c r="I253" s="165">
        <v>5680</v>
      </c>
      <c r="J253" s="165">
        <f t="shared" si="11"/>
        <v>14952</v>
      </c>
      <c r="K253" s="165">
        <v>0</v>
      </c>
      <c r="L253" s="165">
        <v>0</v>
      </c>
      <c r="M253" s="20">
        <v>342</v>
      </c>
      <c r="N253" s="20">
        <v>15819</v>
      </c>
      <c r="O253" s="20">
        <f t="shared" si="43"/>
        <v>16161</v>
      </c>
      <c r="P253" s="20">
        <f t="shared" si="44"/>
        <v>1209</v>
      </c>
      <c r="Q253" t="s">
        <v>739</v>
      </c>
      <c r="R253" s="20">
        <v>0</v>
      </c>
      <c r="S253" s="20">
        <v>0</v>
      </c>
      <c r="T253" s="20">
        <v>12966</v>
      </c>
      <c r="U253" s="165">
        <f t="shared" si="10"/>
        <v>14175</v>
      </c>
      <c r="V253" t="s">
        <v>1119</v>
      </c>
      <c r="W253" s="165">
        <v>0</v>
      </c>
      <c r="X253" s="165">
        <v>0</v>
      </c>
      <c r="Y253" t="s">
        <v>745</v>
      </c>
      <c r="AA253" s="206">
        <f t="shared" si="35"/>
        <v>12966</v>
      </c>
      <c r="AB253" s="204">
        <f t="shared" si="36"/>
        <v>9.7245657568238215</v>
      </c>
      <c r="AC253" s="208">
        <v>2492.75</v>
      </c>
      <c r="AD253" s="165">
        <f t="shared" si="34"/>
        <v>35334731.25</v>
      </c>
    </row>
    <row r="254" spans="1:30">
      <c r="A254" t="s">
        <v>1847</v>
      </c>
      <c r="B254" t="s">
        <v>1982</v>
      </c>
      <c r="C254" t="s">
        <v>2432</v>
      </c>
      <c r="E254" t="s">
        <v>541</v>
      </c>
      <c r="F254" s="165">
        <v>4136</v>
      </c>
      <c r="G254" s="165">
        <v>0</v>
      </c>
      <c r="H254" s="165">
        <v>500</v>
      </c>
      <c r="I254" s="165">
        <v>2840</v>
      </c>
      <c r="J254" s="165">
        <f t="shared" si="11"/>
        <v>7476</v>
      </c>
      <c r="K254" s="165">
        <v>0</v>
      </c>
      <c r="L254" s="165">
        <v>0</v>
      </c>
      <c r="M254" s="20">
        <v>2500</v>
      </c>
      <c r="N254" s="20">
        <v>12531</v>
      </c>
      <c r="O254" s="20">
        <f t="shared" si="43"/>
        <v>15031</v>
      </c>
      <c r="P254" s="20">
        <f t="shared" si="44"/>
        <v>7555</v>
      </c>
      <c r="Q254" t="s">
        <v>739</v>
      </c>
      <c r="R254" s="20">
        <v>0</v>
      </c>
      <c r="S254" s="20">
        <v>0</v>
      </c>
      <c r="T254" s="20">
        <v>6524</v>
      </c>
      <c r="U254" s="165">
        <f t="shared" si="10"/>
        <v>14079</v>
      </c>
      <c r="V254" t="s">
        <v>1119</v>
      </c>
      <c r="W254" s="165">
        <v>3050</v>
      </c>
      <c r="X254" s="165">
        <v>3050</v>
      </c>
      <c r="Y254" t="s">
        <v>746</v>
      </c>
      <c r="AA254" s="206">
        <f t="shared" si="35"/>
        <v>6524</v>
      </c>
      <c r="AB254" s="204">
        <f t="shared" si="36"/>
        <v>-0.13646591661151555</v>
      </c>
      <c r="AC254" s="208">
        <v>5434.23</v>
      </c>
      <c r="AD254" s="165">
        <f t="shared" si="34"/>
        <v>76508524.169999987</v>
      </c>
    </row>
    <row r="255" spans="1:30">
      <c r="A255" t="s">
        <v>1847</v>
      </c>
      <c r="B255" t="s">
        <v>1982</v>
      </c>
      <c r="C255" t="s">
        <v>1991</v>
      </c>
      <c r="E255" t="s">
        <v>544</v>
      </c>
      <c r="F255" s="165">
        <v>4136</v>
      </c>
      <c r="G255" s="165">
        <v>0</v>
      </c>
      <c r="H255" s="165">
        <v>500</v>
      </c>
      <c r="I255" s="165">
        <v>2840</v>
      </c>
      <c r="J255" s="165">
        <f t="shared" si="11"/>
        <v>7476</v>
      </c>
      <c r="K255" s="165">
        <v>0</v>
      </c>
      <c r="L255" s="165">
        <v>0</v>
      </c>
      <c r="M255" s="20">
        <v>1944</v>
      </c>
      <c r="N255" s="20">
        <v>900</v>
      </c>
      <c r="O255" s="20">
        <f t="shared" si="43"/>
        <v>2844</v>
      </c>
      <c r="P255" s="20">
        <f t="shared" si="44"/>
        <v>-4632</v>
      </c>
      <c r="Q255" t="s">
        <v>740</v>
      </c>
      <c r="R255" s="20">
        <v>0</v>
      </c>
      <c r="S255" s="20">
        <v>4632</v>
      </c>
      <c r="T255" s="20">
        <v>14236</v>
      </c>
      <c r="U255" s="165">
        <f t="shared" si="10"/>
        <v>14236</v>
      </c>
      <c r="V255" t="s">
        <v>750</v>
      </c>
      <c r="W255" s="165">
        <v>9000</v>
      </c>
      <c r="X255" s="165">
        <v>9150</v>
      </c>
      <c r="Y255" t="s">
        <v>747</v>
      </c>
      <c r="AA255" s="206">
        <f t="shared" si="35"/>
        <v>18868</v>
      </c>
      <c r="AB255" s="204">
        <f t="shared" si="36"/>
        <v>3.0734024179620034</v>
      </c>
      <c r="AC255" s="208">
        <v>5568.52</v>
      </c>
      <c r="AD255" s="165">
        <f t="shared" si="34"/>
        <v>79273450.719999999</v>
      </c>
    </row>
    <row r="256" spans="1:30">
      <c r="A256" t="s">
        <v>1847</v>
      </c>
      <c r="B256" t="s">
        <v>1982</v>
      </c>
      <c r="C256" t="s">
        <v>1992</v>
      </c>
      <c r="E256" t="s">
        <v>545</v>
      </c>
      <c r="F256" s="165">
        <v>4136</v>
      </c>
      <c r="G256" s="165">
        <v>0</v>
      </c>
      <c r="H256" s="165">
        <v>500</v>
      </c>
      <c r="I256" s="165">
        <v>2840</v>
      </c>
      <c r="J256" s="165">
        <f t="shared" si="11"/>
        <v>7476</v>
      </c>
      <c r="K256" s="165">
        <v>0</v>
      </c>
      <c r="L256" s="165">
        <v>0</v>
      </c>
      <c r="M256" s="20">
        <v>2000</v>
      </c>
      <c r="N256" s="20">
        <v>900</v>
      </c>
      <c r="O256" s="20">
        <f t="shared" si="43"/>
        <v>2900</v>
      </c>
      <c r="P256" s="20">
        <f t="shared" si="44"/>
        <v>-4576</v>
      </c>
      <c r="Q256" t="s">
        <v>740</v>
      </c>
      <c r="R256" s="20">
        <v>0</v>
      </c>
      <c r="S256" s="20">
        <v>4576</v>
      </c>
      <c r="T256" s="20">
        <v>13806</v>
      </c>
      <c r="U256" s="165">
        <f t="shared" si="10"/>
        <v>13806</v>
      </c>
      <c r="V256" t="s">
        <v>750</v>
      </c>
      <c r="W256" s="165">
        <v>9900</v>
      </c>
      <c r="X256" s="165">
        <v>9900</v>
      </c>
      <c r="Y256" t="s">
        <v>747</v>
      </c>
      <c r="AA256" s="206">
        <f t="shared" si="35"/>
        <v>18382</v>
      </c>
      <c r="AB256" s="204">
        <f t="shared" si="36"/>
        <v>3.0170454545454546</v>
      </c>
      <c r="AC256" s="208">
        <v>7433.06</v>
      </c>
      <c r="AD256" s="165">
        <f t="shared" si="34"/>
        <v>102620826.36</v>
      </c>
    </row>
    <row r="257" spans="1:30">
      <c r="A257" t="s">
        <v>1847</v>
      </c>
      <c r="B257" t="s">
        <v>1982</v>
      </c>
      <c r="C257" t="s">
        <v>1993</v>
      </c>
      <c r="E257" t="s">
        <v>546</v>
      </c>
      <c r="F257" s="165">
        <v>4136</v>
      </c>
      <c r="G257" s="165">
        <v>0</v>
      </c>
      <c r="H257" s="165">
        <v>500</v>
      </c>
      <c r="I257" s="165">
        <v>2840</v>
      </c>
      <c r="J257" s="165">
        <f t="shared" si="11"/>
        <v>7476</v>
      </c>
      <c r="K257" s="165">
        <v>0</v>
      </c>
      <c r="L257" s="165">
        <v>0</v>
      </c>
      <c r="M257" s="20">
        <v>2522</v>
      </c>
      <c r="N257" s="20">
        <v>900</v>
      </c>
      <c r="O257" s="20">
        <f t="shared" si="43"/>
        <v>3422</v>
      </c>
      <c r="P257" s="20">
        <f t="shared" si="44"/>
        <v>-4054</v>
      </c>
      <c r="Q257" t="s">
        <v>740</v>
      </c>
      <c r="R257" s="20">
        <v>0</v>
      </c>
      <c r="S257" s="20">
        <v>4054</v>
      </c>
      <c r="T257" s="20">
        <v>14116</v>
      </c>
      <c r="U257" s="165">
        <f t="shared" si="10"/>
        <v>14116</v>
      </c>
      <c r="V257" t="s">
        <v>750</v>
      </c>
      <c r="W257" s="165">
        <v>9900</v>
      </c>
      <c r="X257" s="165">
        <v>9900</v>
      </c>
      <c r="Y257" t="s">
        <v>747</v>
      </c>
      <c r="AA257" s="206">
        <f t="shared" si="35"/>
        <v>18170</v>
      </c>
      <c r="AB257" s="204">
        <f t="shared" si="36"/>
        <v>3.4819930932412433</v>
      </c>
      <c r="AC257" s="208">
        <v>7444.21</v>
      </c>
      <c r="AD257" s="165">
        <f t="shared" si="34"/>
        <v>105082468.36</v>
      </c>
    </row>
    <row r="258" spans="1:30">
      <c r="A258" t="s">
        <v>1847</v>
      </c>
      <c r="B258" t="s">
        <v>1982</v>
      </c>
      <c r="C258" t="s">
        <v>1994</v>
      </c>
      <c r="E258" t="s">
        <v>547</v>
      </c>
      <c r="F258" s="165">
        <v>3136</v>
      </c>
      <c r="G258" s="165">
        <v>0</v>
      </c>
      <c r="H258" s="165">
        <v>500</v>
      </c>
      <c r="I258" s="165">
        <v>2840</v>
      </c>
      <c r="J258" s="165">
        <f t="shared" si="11"/>
        <v>6476</v>
      </c>
      <c r="K258" s="165">
        <v>0</v>
      </c>
      <c r="L258" s="165">
        <v>0</v>
      </c>
      <c r="M258" s="20">
        <v>620</v>
      </c>
      <c r="N258" s="20">
        <v>0</v>
      </c>
      <c r="O258" s="20">
        <f t="shared" si="43"/>
        <v>620</v>
      </c>
      <c r="P258" s="20">
        <f t="shared" si="44"/>
        <v>-5856</v>
      </c>
      <c r="Q258" t="s">
        <v>740</v>
      </c>
      <c r="R258" s="20">
        <v>0</v>
      </c>
      <c r="S258" s="20">
        <v>5856</v>
      </c>
      <c r="T258" s="20">
        <v>2317</v>
      </c>
      <c r="U258" s="165">
        <f t="shared" si="10"/>
        <v>2317</v>
      </c>
      <c r="V258" t="s">
        <v>750</v>
      </c>
      <c r="W258" s="165">
        <v>5856</v>
      </c>
      <c r="X258" s="165">
        <v>4767</v>
      </c>
      <c r="Y258" t="s">
        <v>747</v>
      </c>
      <c r="AA258" s="206">
        <f t="shared" si="35"/>
        <v>8173</v>
      </c>
      <c r="AB258" s="204">
        <f t="shared" si="36"/>
        <v>0.39566256830601093</v>
      </c>
      <c r="AC258" s="208">
        <v>38358.67</v>
      </c>
      <c r="AD258" s="165">
        <f t="shared" si="34"/>
        <v>88877038.390000001</v>
      </c>
    </row>
    <row r="259" spans="1:30">
      <c r="A259" t="s">
        <v>1847</v>
      </c>
      <c r="B259" t="s">
        <v>1982</v>
      </c>
      <c r="C259" t="s">
        <v>1995</v>
      </c>
      <c r="E259" t="s">
        <v>548</v>
      </c>
      <c r="F259" s="165">
        <v>12544</v>
      </c>
      <c r="G259" s="165">
        <v>0</v>
      </c>
      <c r="H259" s="165">
        <v>2000</v>
      </c>
      <c r="I259" s="165">
        <v>11360</v>
      </c>
      <c r="J259" s="165">
        <f t="shared" si="11"/>
        <v>25904</v>
      </c>
      <c r="K259" s="165">
        <v>0</v>
      </c>
      <c r="L259" s="165">
        <v>0</v>
      </c>
      <c r="M259" s="20">
        <v>1800</v>
      </c>
      <c r="N259" s="20">
        <v>0</v>
      </c>
      <c r="O259" s="20">
        <f t="shared" si="43"/>
        <v>1800</v>
      </c>
      <c r="P259" s="20">
        <f t="shared" si="44"/>
        <v>-24104</v>
      </c>
      <c r="Q259" t="s">
        <v>740</v>
      </c>
      <c r="R259" s="20">
        <v>0</v>
      </c>
      <c r="S259" s="20">
        <v>24104</v>
      </c>
      <c r="T259" s="20">
        <v>16443</v>
      </c>
      <c r="U259" s="165">
        <f t="shared" si="10"/>
        <v>16443</v>
      </c>
      <c r="V259" t="s">
        <v>750</v>
      </c>
      <c r="W259" s="165">
        <v>24104</v>
      </c>
      <c r="X259" s="165">
        <v>24282</v>
      </c>
      <c r="Y259" t="s">
        <v>747</v>
      </c>
      <c r="AA259" s="206">
        <f t="shared" si="35"/>
        <v>40547</v>
      </c>
      <c r="AB259" s="204">
        <f t="shared" si="36"/>
        <v>0.68216893461666117</v>
      </c>
      <c r="AC259" s="208">
        <v>8749.1299999999992</v>
      </c>
      <c r="AD259" s="165">
        <f t="shared" si="34"/>
        <v>143861944.58999997</v>
      </c>
    </row>
    <row r="260" spans="1:30">
      <c r="A260" t="s">
        <v>1847</v>
      </c>
      <c r="B260" t="s">
        <v>1982</v>
      </c>
      <c r="C260" t="s">
        <v>2433</v>
      </c>
      <c r="E260" t="s">
        <v>2434</v>
      </c>
      <c r="F260" s="165">
        <v>0</v>
      </c>
      <c r="G260" s="165">
        <v>0</v>
      </c>
      <c r="H260" s="165">
        <v>0</v>
      </c>
      <c r="I260" s="165">
        <v>0</v>
      </c>
      <c r="J260" s="165">
        <f t="shared" si="11"/>
        <v>0</v>
      </c>
      <c r="K260" s="165">
        <v>0</v>
      </c>
      <c r="L260" s="165">
        <v>0</v>
      </c>
      <c r="M260" s="20">
        <v>0</v>
      </c>
      <c r="N260" s="20">
        <v>0</v>
      </c>
      <c r="O260" s="20">
        <f t="shared" si="43"/>
        <v>0</v>
      </c>
      <c r="P260" s="20">
        <f t="shared" si="44"/>
        <v>0</v>
      </c>
      <c r="Q260" t="s">
        <v>738</v>
      </c>
      <c r="R260" s="20">
        <v>0</v>
      </c>
      <c r="S260" s="20">
        <v>0</v>
      </c>
      <c r="T260" s="20">
        <v>0</v>
      </c>
      <c r="U260" s="165">
        <f t="shared" si="10"/>
        <v>0</v>
      </c>
      <c r="V260" t="s">
        <v>1120</v>
      </c>
      <c r="W260" s="165">
        <v>0</v>
      </c>
      <c r="X260" s="165">
        <v>0</v>
      </c>
      <c r="Y260" t="s">
        <v>745</v>
      </c>
      <c r="AA260" s="206">
        <f t="shared" si="35"/>
        <v>0</v>
      </c>
      <c r="AB260" s="204" t="e">
        <f t="shared" si="36"/>
        <v>#DIV/0!</v>
      </c>
      <c r="AC260" s="208">
        <v>59489.8</v>
      </c>
      <c r="AD260" s="165">
        <f t="shared" si="34"/>
        <v>0</v>
      </c>
    </row>
    <row r="261" spans="1:30">
      <c r="A261" t="s">
        <v>1847</v>
      </c>
      <c r="B261" t="s">
        <v>1982</v>
      </c>
      <c r="C261" t="s">
        <v>2435</v>
      </c>
      <c r="E261" t="s">
        <v>729</v>
      </c>
      <c r="F261" s="165">
        <v>0</v>
      </c>
      <c r="G261" s="165">
        <v>0</v>
      </c>
      <c r="H261" s="165">
        <v>0</v>
      </c>
      <c r="I261" s="165">
        <v>0</v>
      </c>
      <c r="J261" s="165">
        <f t="shared" si="11"/>
        <v>0</v>
      </c>
      <c r="K261" s="165">
        <v>0</v>
      </c>
      <c r="L261" s="165">
        <v>0</v>
      </c>
      <c r="M261" s="20">
        <v>0</v>
      </c>
      <c r="N261" s="20">
        <v>0</v>
      </c>
      <c r="O261" s="20">
        <f t="shared" si="43"/>
        <v>0</v>
      </c>
      <c r="P261" s="20">
        <f t="shared" si="44"/>
        <v>0</v>
      </c>
      <c r="Q261" t="s">
        <v>738</v>
      </c>
      <c r="R261" s="20">
        <v>0</v>
      </c>
      <c r="S261" s="20">
        <v>0</v>
      </c>
      <c r="T261" s="20">
        <v>0</v>
      </c>
      <c r="U261" s="165">
        <f t="shared" si="10"/>
        <v>0</v>
      </c>
      <c r="V261" t="s">
        <v>1120</v>
      </c>
      <c r="W261" s="165">
        <v>0</v>
      </c>
      <c r="X261" s="165">
        <v>0</v>
      </c>
      <c r="Y261" t="s">
        <v>745</v>
      </c>
      <c r="AA261" s="206">
        <f t="shared" si="35"/>
        <v>0</v>
      </c>
      <c r="AB261" s="204" t="e">
        <f t="shared" si="36"/>
        <v>#DIV/0!</v>
      </c>
      <c r="AC261" s="208">
        <v>34327.449999999997</v>
      </c>
      <c r="AD261" s="165">
        <f t="shared" si="34"/>
        <v>0</v>
      </c>
    </row>
    <row r="262" spans="1:30">
      <c r="A262" t="s">
        <v>1847</v>
      </c>
      <c r="B262" t="s">
        <v>1982</v>
      </c>
      <c r="C262" t="s">
        <v>1996</v>
      </c>
      <c r="E262" t="s">
        <v>551</v>
      </c>
      <c r="F262" s="165">
        <v>570</v>
      </c>
      <c r="G262" s="165">
        <v>0</v>
      </c>
      <c r="H262" s="165">
        <v>50</v>
      </c>
      <c r="I262" s="165">
        <v>38</v>
      </c>
      <c r="J262" s="165">
        <f t="shared" si="11"/>
        <v>658</v>
      </c>
      <c r="K262" s="165">
        <v>0</v>
      </c>
      <c r="L262" s="165">
        <v>0</v>
      </c>
      <c r="M262" s="20">
        <v>0</v>
      </c>
      <c r="N262" s="20">
        <v>0</v>
      </c>
      <c r="O262" s="20">
        <f t="shared" si="43"/>
        <v>0</v>
      </c>
      <c r="P262" s="20">
        <f t="shared" si="44"/>
        <v>-658</v>
      </c>
      <c r="Q262" t="s">
        <v>740</v>
      </c>
      <c r="R262" s="20">
        <v>0</v>
      </c>
      <c r="S262" s="20">
        <v>658</v>
      </c>
      <c r="T262" s="20">
        <v>908</v>
      </c>
      <c r="U262" s="165">
        <f t="shared" si="10"/>
        <v>908</v>
      </c>
      <c r="V262" t="s">
        <v>750</v>
      </c>
      <c r="W262" s="165">
        <v>333</v>
      </c>
      <c r="X262" s="165">
        <v>226</v>
      </c>
      <c r="Y262" t="s">
        <v>747</v>
      </c>
      <c r="AA262" s="206">
        <f t="shared" si="35"/>
        <v>1566</v>
      </c>
      <c r="AB262" s="204">
        <f t="shared" si="36"/>
        <v>1.3799392097264438</v>
      </c>
      <c r="AC262" s="208">
        <v>57761.74</v>
      </c>
      <c r="AD262" s="165">
        <f t="shared" si="34"/>
        <v>52447659.920000002</v>
      </c>
    </row>
    <row r="263" spans="1:30">
      <c r="A263" t="s">
        <v>1847</v>
      </c>
      <c r="B263" t="s">
        <v>1982</v>
      </c>
      <c r="C263" t="s">
        <v>1997</v>
      </c>
      <c r="E263" t="s">
        <v>2054</v>
      </c>
      <c r="F263" s="165">
        <v>2280</v>
      </c>
      <c r="G263" s="165">
        <v>0</v>
      </c>
      <c r="H263" s="165">
        <v>200</v>
      </c>
      <c r="I263" s="165">
        <v>152</v>
      </c>
      <c r="J263" s="165">
        <f t="shared" si="11"/>
        <v>2632</v>
      </c>
      <c r="K263" s="165">
        <v>0</v>
      </c>
      <c r="L263" s="165">
        <v>0</v>
      </c>
      <c r="M263" s="20">
        <v>0</v>
      </c>
      <c r="N263" s="20">
        <v>0</v>
      </c>
      <c r="O263" s="20">
        <f t="shared" si="43"/>
        <v>0</v>
      </c>
      <c r="P263" s="20">
        <f t="shared" si="44"/>
        <v>-2632</v>
      </c>
      <c r="Q263" t="s">
        <v>740</v>
      </c>
      <c r="R263" s="20">
        <v>0</v>
      </c>
      <c r="S263" s="20">
        <v>2632</v>
      </c>
      <c r="T263" s="20">
        <v>2916</v>
      </c>
      <c r="U263" s="165">
        <f t="shared" si="10"/>
        <v>2916</v>
      </c>
      <c r="V263" t="s">
        <v>750</v>
      </c>
      <c r="W263" s="165">
        <v>1330</v>
      </c>
      <c r="X263" s="165">
        <v>1330</v>
      </c>
      <c r="Y263" t="s">
        <v>747</v>
      </c>
      <c r="AA263" s="206">
        <f t="shared" si="35"/>
        <v>5548</v>
      </c>
      <c r="AB263" s="204">
        <f t="shared" si="36"/>
        <v>1.1079027355623101</v>
      </c>
      <c r="AC263" s="208">
        <v>25654</v>
      </c>
      <c r="AD263" s="165">
        <f t="shared" si="34"/>
        <v>74807064</v>
      </c>
    </row>
    <row r="264" spans="1:30">
      <c r="A264" t="s">
        <v>1847</v>
      </c>
      <c r="B264" t="s">
        <v>1982</v>
      </c>
      <c r="C264" t="s">
        <v>2436</v>
      </c>
      <c r="E264" t="s">
        <v>2437</v>
      </c>
      <c r="F264" s="165">
        <v>0</v>
      </c>
      <c r="G264" s="165">
        <v>0</v>
      </c>
      <c r="H264" s="165">
        <v>0</v>
      </c>
      <c r="I264" s="165">
        <v>0</v>
      </c>
      <c r="J264" s="165">
        <f t="shared" si="11"/>
        <v>0</v>
      </c>
      <c r="K264" s="165">
        <v>0</v>
      </c>
      <c r="L264" s="165">
        <v>0</v>
      </c>
      <c r="M264" s="20">
        <v>0</v>
      </c>
      <c r="N264" s="20">
        <v>0</v>
      </c>
      <c r="O264" s="20">
        <f t="shared" si="43"/>
        <v>0</v>
      </c>
      <c r="P264" s="20">
        <f t="shared" si="44"/>
        <v>0</v>
      </c>
      <c r="Q264" t="s">
        <v>738</v>
      </c>
      <c r="R264" s="20">
        <v>0</v>
      </c>
      <c r="S264" s="20">
        <v>0</v>
      </c>
      <c r="T264" s="20">
        <v>150</v>
      </c>
      <c r="U264" s="165">
        <f t="shared" si="10"/>
        <v>150</v>
      </c>
      <c r="V264" t="s">
        <v>1120</v>
      </c>
      <c r="W264" s="165">
        <v>0</v>
      </c>
      <c r="X264" s="165">
        <v>0</v>
      </c>
      <c r="Y264" t="s">
        <v>745</v>
      </c>
      <c r="AA264" s="206">
        <f t="shared" si="35"/>
        <v>150</v>
      </c>
      <c r="AB264" s="204" t="e">
        <f t="shared" si="36"/>
        <v>#DIV/0!</v>
      </c>
      <c r="AC264" s="208">
        <v>13247.69</v>
      </c>
      <c r="AD264" s="165">
        <f t="shared" si="34"/>
        <v>1987153.5</v>
      </c>
    </row>
    <row r="265" spans="1:30">
      <c r="A265" t="s">
        <v>1847</v>
      </c>
      <c r="B265" t="s">
        <v>1982</v>
      </c>
      <c r="C265" t="s">
        <v>1998</v>
      </c>
      <c r="E265" t="s">
        <v>553</v>
      </c>
      <c r="F265" s="165">
        <v>700</v>
      </c>
      <c r="G265" s="165">
        <v>0</v>
      </c>
      <c r="H265" s="165">
        <v>50</v>
      </c>
      <c r="I265" s="165">
        <v>300</v>
      </c>
      <c r="J265" s="165">
        <f t="shared" si="11"/>
        <v>1050</v>
      </c>
      <c r="K265" s="165">
        <v>0</v>
      </c>
      <c r="L265" s="165">
        <v>0</v>
      </c>
      <c r="M265" s="20">
        <v>30</v>
      </c>
      <c r="N265" s="20">
        <v>0</v>
      </c>
      <c r="O265" s="20">
        <f t="shared" si="43"/>
        <v>30</v>
      </c>
      <c r="P265" s="20">
        <f t="shared" si="44"/>
        <v>-1020</v>
      </c>
      <c r="Q265" t="s">
        <v>740</v>
      </c>
      <c r="R265" s="20">
        <v>0</v>
      </c>
      <c r="S265" s="20">
        <v>1020</v>
      </c>
      <c r="T265" s="20">
        <v>904</v>
      </c>
      <c r="U265" s="165">
        <f t="shared" si="10"/>
        <v>904</v>
      </c>
      <c r="V265" t="s">
        <v>750</v>
      </c>
      <c r="W265" s="165">
        <v>594</v>
      </c>
      <c r="X265" s="165">
        <v>294</v>
      </c>
      <c r="Y265" t="s">
        <v>747</v>
      </c>
      <c r="AA265" s="206">
        <f t="shared" si="35"/>
        <v>1924</v>
      </c>
      <c r="AB265" s="204">
        <f t="shared" si="36"/>
        <v>0.88627450980392153</v>
      </c>
      <c r="AC265" s="208">
        <v>58487.98</v>
      </c>
      <c r="AD265" s="165">
        <f t="shared" si="34"/>
        <v>52873133.920000002</v>
      </c>
    </row>
    <row r="266" spans="1:30">
      <c r="A266" t="s">
        <v>1847</v>
      </c>
      <c r="B266" t="s">
        <v>1982</v>
      </c>
      <c r="C266" t="s">
        <v>1999</v>
      </c>
      <c r="E266" t="s">
        <v>554</v>
      </c>
      <c r="F266" s="165">
        <v>2800</v>
      </c>
      <c r="G266" s="165">
        <v>0</v>
      </c>
      <c r="H266" s="165">
        <v>200</v>
      </c>
      <c r="I266" s="165">
        <v>1200</v>
      </c>
      <c r="J266" s="165">
        <f t="shared" si="11"/>
        <v>4200</v>
      </c>
      <c r="K266" s="165">
        <v>0</v>
      </c>
      <c r="L266" s="165">
        <v>0</v>
      </c>
      <c r="M266" s="20">
        <v>0</v>
      </c>
      <c r="N266" s="20">
        <v>0</v>
      </c>
      <c r="O266" s="20">
        <f t="shared" si="43"/>
        <v>0</v>
      </c>
      <c r="P266" s="20">
        <f t="shared" si="44"/>
        <v>-4200</v>
      </c>
      <c r="Q266" t="s">
        <v>740</v>
      </c>
      <c r="R266" s="20">
        <v>0</v>
      </c>
      <c r="S266" s="20">
        <v>4200</v>
      </c>
      <c r="T266" s="20">
        <v>3126</v>
      </c>
      <c r="U266" s="165">
        <f t="shared" si="10"/>
        <v>3126</v>
      </c>
      <c r="V266" t="s">
        <v>750</v>
      </c>
      <c r="W266" s="165">
        <v>2588</v>
      </c>
      <c r="X266" s="165">
        <v>1388</v>
      </c>
      <c r="Y266" t="s">
        <v>747</v>
      </c>
      <c r="AA266" s="206">
        <f t="shared" si="35"/>
        <v>7326</v>
      </c>
      <c r="AB266" s="204">
        <f t="shared" si="36"/>
        <v>0.74428571428571433</v>
      </c>
      <c r="AC266" s="208">
        <v>17716.72</v>
      </c>
      <c r="AD266" s="165">
        <f t="shared" si="34"/>
        <v>55382466.720000006</v>
      </c>
    </row>
    <row r="267" spans="1:30">
      <c r="A267" t="s">
        <v>1847</v>
      </c>
      <c r="B267" t="s">
        <v>1982</v>
      </c>
      <c r="C267" t="s">
        <v>2000</v>
      </c>
      <c r="E267" t="s">
        <v>555</v>
      </c>
      <c r="F267" s="165">
        <v>650</v>
      </c>
      <c r="G267" s="165">
        <v>0</v>
      </c>
      <c r="H267" s="165">
        <v>30</v>
      </c>
      <c r="I267" s="165">
        <v>178</v>
      </c>
      <c r="J267" s="165">
        <f t="shared" si="11"/>
        <v>858</v>
      </c>
      <c r="K267" s="165">
        <v>0</v>
      </c>
      <c r="L267" s="165">
        <v>0</v>
      </c>
      <c r="M267" s="20">
        <v>0</v>
      </c>
      <c r="N267" s="20">
        <v>0</v>
      </c>
      <c r="O267" s="20">
        <f t="shared" si="43"/>
        <v>0</v>
      </c>
      <c r="P267" s="20">
        <f t="shared" si="44"/>
        <v>-858</v>
      </c>
      <c r="Q267" t="s">
        <v>740</v>
      </c>
      <c r="R267" s="20">
        <v>0</v>
      </c>
      <c r="S267" s="20">
        <v>858</v>
      </c>
      <c r="T267" s="20">
        <v>418</v>
      </c>
      <c r="U267" s="165">
        <f t="shared" si="10"/>
        <v>418</v>
      </c>
      <c r="V267" t="s">
        <v>750</v>
      </c>
      <c r="W267" s="165">
        <v>605</v>
      </c>
      <c r="X267" s="165">
        <v>661</v>
      </c>
      <c r="Y267" t="s">
        <v>747</v>
      </c>
      <c r="AA267" s="206">
        <f t="shared" si="35"/>
        <v>1276</v>
      </c>
      <c r="AB267" s="204">
        <f t="shared" si="36"/>
        <v>0.48717948717948717</v>
      </c>
      <c r="AC267" s="208">
        <v>46758.21</v>
      </c>
      <c r="AD267" s="165">
        <f t="shared" ref="AD267:AD330" si="45">AC267*U267</f>
        <v>19544931.780000001</v>
      </c>
    </row>
    <row r="268" spans="1:30">
      <c r="A268" t="s">
        <v>1847</v>
      </c>
      <c r="B268" t="s">
        <v>1982</v>
      </c>
      <c r="C268" t="s">
        <v>2001</v>
      </c>
      <c r="E268" t="s">
        <v>556</v>
      </c>
      <c r="F268" s="165">
        <v>2600</v>
      </c>
      <c r="G268" s="165">
        <v>0</v>
      </c>
      <c r="H268" s="165">
        <v>120</v>
      </c>
      <c r="I268" s="165">
        <v>712</v>
      </c>
      <c r="J268" s="165">
        <f t="shared" si="11"/>
        <v>3432</v>
      </c>
      <c r="K268" s="165">
        <v>0</v>
      </c>
      <c r="L268" s="165">
        <v>0</v>
      </c>
      <c r="M268" s="20">
        <v>240</v>
      </c>
      <c r="N268" s="20">
        <v>0</v>
      </c>
      <c r="O268" s="20">
        <f t="shared" si="43"/>
        <v>240</v>
      </c>
      <c r="P268" s="20">
        <f t="shared" si="44"/>
        <v>-3192</v>
      </c>
      <c r="Q268" t="s">
        <v>740</v>
      </c>
      <c r="R268" s="20">
        <v>0</v>
      </c>
      <c r="S268" s="20">
        <v>3192</v>
      </c>
      <c r="T268" s="20">
        <v>1425</v>
      </c>
      <c r="U268" s="165">
        <f t="shared" si="10"/>
        <v>1425</v>
      </c>
      <c r="V268" t="s">
        <v>750</v>
      </c>
      <c r="W268" s="165">
        <v>2600</v>
      </c>
      <c r="X268" s="165">
        <v>2580</v>
      </c>
      <c r="Y268" t="s">
        <v>747</v>
      </c>
      <c r="AA268" s="206">
        <f t="shared" ref="AA268:AA331" si="46">R268+S268+T268</f>
        <v>4617</v>
      </c>
      <c r="AB268" s="204">
        <f t="shared" ref="AB268:AB331" si="47">(AA268-ABS(P268))/ABS(P268)</f>
        <v>0.44642857142857145</v>
      </c>
      <c r="AC268" s="208">
        <v>17581.48</v>
      </c>
      <c r="AD268" s="165">
        <f t="shared" si="45"/>
        <v>25053609</v>
      </c>
    </row>
    <row r="269" spans="1:30">
      <c r="A269" t="s">
        <v>1847</v>
      </c>
      <c r="B269" t="s">
        <v>1982</v>
      </c>
      <c r="C269" t="s">
        <v>2002</v>
      </c>
      <c r="E269" t="s">
        <v>557</v>
      </c>
      <c r="F269" s="165">
        <v>530</v>
      </c>
      <c r="G269" s="165">
        <v>0</v>
      </c>
      <c r="H269" s="165">
        <v>100</v>
      </c>
      <c r="I269" s="165">
        <v>375</v>
      </c>
      <c r="J269" s="165">
        <f t="shared" si="11"/>
        <v>1005</v>
      </c>
      <c r="K269" s="165">
        <v>0</v>
      </c>
      <c r="L269" s="165">
        <v>0</v>
      </c>
      <c r="M269" s="20">
        <v>46</v>
      </c>
      <c r="N269" s="20">
        <v>0</v>
      </c>
      <c r="O269" s="20">
        <f t="shared" si="43"/>
        <v>46</v>
      </c>
      <c r="P269" s="20">
        <f t="shared" si="44"/>
        <v>-959</v>
      </c>
      <c r="Q269" t="s">
        <v>740</v>
      </c>
      <c r="R269" s="20">
        <v>0</v>
      </c>
      <c r="S269" s="20">
        <v>959</v>
      </c>
      <c r="T269" s="20">
        <v>695</v>
      </c>
      <c r="U269" s="165">
        <f t="shared" si="10"/>
        <v>695</v>
      </c>
      <c r="V269" t="s">
        <v>750</v>
      </c>
      <c r="W269" s="165">
        <v>656</v>
      </c>
      <c r="X269" s="165">
        <v>187</v>
      </c>
      <c r="Y269" t="s">
        <v>747</v>
      </c>
      <c r="AA269" s="206">
        <f t="shared" si="46"/>
        <v>1654</v>
      </c>
      <c r="AB269" s="204">
        <f t="shared" si="47"/>
        <v>0.72471324296141815</v>
      </c>
      <c r="AC269" s="208">
        <v>45268.19</v>
      </c>
      <c r="AD269" s="165">
        <f t="shared" si="45"/>
        <v>31461392.050000001</v>
      </c>
    </row>
    <row r="270" spans="1:30">
      <c r="A270" t="s">
        <v>1847</v>
      </c>
      <c r="B270" t="s">
        <v>1982</v>
      </c>
      <c r="C270" t="s">
        <v>2003</v>
      </c>
      <c r="E270" t="s">
        <v>558</v>
      </c>
      <c r="F270" s="165">
        <v>2120</v>
      </c>
      <c r="G270" s="165">
        <v>0</v>
      </c>
      <c r="H270" s="165">
        <v>400</v>
      </c>
      <c r="I270" s="165">
        <v>1500</v>
      </c>
      <c r="J270" s="165">
        <f t="shared" si="11"/>
        <v>4020</v>
      </c>
      <c r="K270" s="165">
        <v>0</v>
      </c>
      <c r="L270" s="165">
        <v>0</v>
      </c>
      <c r="M270" s="20">
        <v>380</v>
      </c>
      <c r="N270" s="20">
        <v>0</v>
      </c>
      <c r="O270" s="20">
        <f t="shared" si="43"/>
        <v>380</v>
      </c>
      <c r="P270" s="20">
        <f t="shared" si="44"/>
        <v>-3640</v>
      </c>
      <c r="Q270" t="s">
        <v>740</v>
      </c>
      <c r="R270" s="20">
        <v>0</v>
      </c>
      <c r="S270" s="20">
        <v>3640</v>
      </c>
      <c r="T270" s="20">
        <v>2799</v>
      </c>
      <c r="U270" s="165">
        <f t="shared" si="10"/>
        <v>2799</v>
      </c>
      <c r="V270" t="s">
        <v>750</v>
      </c>
      <c r="W270" s="165">
        <v>2330</v>
      </c>
      <c r="X270" s="165">
        <v>0</v>
      </c>
      <c r="Y270" t="s">
        <v>747</v>
      </c>
      <c r="AA270" s="206">
        <f t="shared" si="46"/>
        <v>6439</v>
      </c>
      <c r="AB270" s="204">
        <f t="shared" si="47"/>
        <v>0.768956043956044</v>
      </c>
      <c r="AC270" s="208">
        <v>13421.22</v>
      </c>
      <c r="AD270" s="165">
        <f t="shared" si="45"/>
        <v>37565994.780000001</v>
      </c>
    </row>
    <row r="271" spans="1:30">
      <c r="A271" t="s">
        <v>1847</v>
      </c>
      <c r="B271" t="s">
        <v>1982</v>
      </c>
      <c r="C271" t="s">
        <v>2004</v>
      </c>
      <c r="E271" t="s">
        <v>559</v>
      </c>
      <c r="F271" s="165">
        <v>1220</v>
      </c>
      <c r="G271" s="165">
        <v>0</v>
      </c>
      <c r="H271" s="165">
        <v>100</v>
      </c>
      <c r="I271" s="165">
        <v>34</v>
      </c>
      <c r="J271" s="165">
        <f t="shared" si="11"/>
        <v>1354</v>
      </c>
      <c r="K271" s="165">
        <v>0</v>
      </c>
      <c r="L271" s="165">
        <v>0</v>
      </c>
      <c r="M271" s="20">
        <v>0</v>
      </c>
      <c r="N271" s="20">
        <v>0</v>
      </c>
      <c r="O271" s="20">
        <f t="shared" si="43"/>
        <v>0</v>
      </c>
      <c r="P271" s="20">
        <f t="shared" si="44"/>
        <v>-1354</v>
      </c>
      <c r="Q271" t="s">
        <v>740</v>
      </c>
      <c r="R271" s="20">
        <v>0</v>
      </c>
      <c r="S271" s="20">
        <v>1354</v>
      </c>
      <c r="T271" s="20">
        <v>46</v>
      </c>
      <c r="U271" s="165">
        <f t="shared" si="10"/>
        <v>46</v>
      </c>
      <c r="V271" t="s">
        <v>750</v>
      </c>
      <c r="W271" s="165">
        <v>614</v>
      </c>
      <c r="X271" s="165">
        <v>627</v>
      </c>
      <c r="Y271" t="s">
        <v>747</v>
      </c>
      <c r="AA271" s="206">
        <f t="shared" si="46"/>
        <v>1400</v>
      </c>
      <c r="AB271" s="204">
        <f t="shared" si="47"/>
        <v>3.3973412112259974E-2</v>
      </c>
      <c r="AC271" s="208">
        <v>58686.17</v>
      </c>
      <c r="AD271" s="165">
        <f t="shared" si="45"/>
        <v>2699563.82</v>
      </c>
    </row>
    <row r="272" spans="1:30">
      <c r="A272" t="s">
        <v>1847</v>
      </c>
      <c r="B272" t="s">
        <v>1982</v>
      </c>
      <c r="C272" t="s">
        <v>2005</v>
      </c>
      <c r="E272" t="s">
        <v>560</v>
      </c>
      <c r="F272" s="165">
        <v>1780</v>
      </c>
      <c r="G272" s="165">
        <v>0</v>
      </c>
      <c r="H272" s="165">
        <v>400</v>
      </c>
      <c r="I272" s="165">
        <v>1436</v>
      </c>
      <c r="J272" s="165">
        <f t="shared" si="11"/>
        <v>3616</v>
      </c>
      <c r="K272" s="165">
        <v>0</v>
      </c>
      <c r="L272" s="165">
        <v>0</v>
      </c>
      <c r="M272" s="20">
        <v>0</v>
      </c>
      <c r="N272" s="20">
        <v>0</v>
      </c>
      <c r="O272" s="20">
        <f t="shared" si="43"/>
        <v>0</v>
      </c>
      <c r="P272" s="20">
        <f t="shared" si="44"/>
        <v>-3616</v>
      </c>
      <c r="Q272" t="s">
        <v>740</v>
      </c>
      <c r="R272" s="20">
        <v>0</v>
      </c>
      <c r="S272" s="20">
        <v>3616</v>
      </c>
      <c r="T272" s="20">
        <v>1533</v>
      </c>
      <c r="U272" s="165">
        <f t="shared" si="10"/>
        <v>1533</v>
      </c>
      <c r="V272" t="s">
        <v>750</v>
      </c>
      <c r="W272" s="165">
        <v>2210</v>
      </c>
      <c r="X272" s="165">
        <v>2228</v>
      </c>
      <c r="Y272" t="s">
        <v>747</v>
      </c>
      <c r="AA272" s="206">
        <f t="shared" si="46"/>
        <v>5149</v>
      </c>
      <c r="AB272" s="204">
        <f t="shared" si="47"/>
        <v>0.42394911504424782</v>
      </c>
      <c r="AC272" s="208">
        <v>14043.53</v>
      </c>
      <c r="AD272" s="165">
        <f t="shared" si="45"/>
        <v>21528731.490000002</v>
      </c>
    </row>
    <row r="273" spans="1:30">
      <c r="A273" t="s">
        <v>1847</v>
      </c>
      <c r="B273" t="s">
        <v>1982</v>
      </c>
      <c r="C273" t="s">
        <v>2006</v>
      </c>
      <c r="E273" t="s">
        <v>2055</v>
      </c>
      <c r="F273" s="165">
        <v>700</v>
      </c>
      <c r="G273" s="165">
        <v>0</v>
      </c>
      <c r="H273" s="165">
        <v>50</v>
      </c>
      <c r="I273" s="165">
        <v>128</v>
      </c>
      <c r="J273" s="165">
        <f t="shared" si="11"/>
        <v>878</v>
      </c>
      <c r="K273" s="165">
        <v>0</v>
      </c>
      <c r="L273" s="165">
        <v>0</v>
      </c>
      <c r="M273" s="20">
        <v>114</v>
      </c>
      <c r="N273" s="20">
        <v>0</v>
      </c>
      <c r="O273" s="20">
        <f t="shared" si="43"/>
        <v>114</v>
      </c>
      <c r="P273" s="20">
        <f t="shared" si="44"/>
        <v>-764</v>
      </c>
      <c r="Q273" t="s">
        <v>740</v>
      </c>
      <c r="R273" s="20">
        <v>0</v>
      </c>
      <c r="S273" s="20">
        <v>764</v>
      </c>
      <c r="T273" s="20">
        <v>183</v>
      </c>
      <c r="U273" s="165">
        <f t="shared" si="10"/>
        <v>183</v>
      </c>
      <c r="V273" t="s">
        <v>750</v>
      </c>
      <c r="W273" s="165">
        <v>1040</v>
      </c>
      <c r="X273" s="165">
        <v>1049</v>
      </c>
      <c r="Y273" t="s">
        <v>747</v>
      </c>
      <c r="AA273" s="206">
        <f t="shared" si="46"/>
        <v>947</v>
      </c>
      <c r="AB273" s="204">
        <f t="shared" si="47"/>
        <v>0.23952879581151831</v>
      </c>
      <c r="AC273" s="208">
        <v>59489.8</v>
      </c>
      <c r="AD273" s="165">
        <f t="shared" si="45"/>
        <v>10886633.4</v>
      </c>
    </row>
    <row r="274" spans="1:30">
      <c r="A274" t="s">
        <v>1847</v>
      </c>
      <c r="B274" t="s">
        <v>1982</v>
      </c>
      <c r="C274" t="s">
        <v>2007</v>
      </c>
      <c r="E274" t="s">
        <v>2056</v>
      </c>
      <c r="F274" s="165">
        <v>4050</v>
      </c>
      <c r="G274" s="165">
        <v>0</v>
      </c>
      <c r="H274" s="165">
        <v>240</v>
      </c>
      <c r="I274" s="165">
        <v>482</v>
      </c>
      <c r="J274" s="165">
        <f t="shared" si="11"/>
        <v>4772</v>
      </c>
      <c r="K274" s="165">
        <v>0</v>
      </c>
      <c r="L274" s="165">
        <v>0</v>
      </c>
      <c r="M274" s="20">
        <v>0</v>
      </c>
      <c r="N274" s="20">
        <v>0</v>
      </c>
      <c r="O274" s="20">
        <f t="shared" si="43"/>
        <v>0</v>
      </c>
      <c r="P274" s="20">
        <f t="shared" si="44"/>
        <v>-4772</v>
      </c>
      <c r="Q274" t="s">
        <v>740</v>
      </c>
      <c r="R274" s="20">
        <v>0</v>
      </c>
      <c r="S274" s="20">
        <v>4772</v>
      </c>
      <c r="T274" s="20">
        <v>516</v>
      </c>
      <c r="U274" s="165">
        <f t="shared" si="10"/>
        <v>516</v>
      </c>
      <c r="V274" t="s">
        <v>750</v>
      </c>
      <c r="W274" s="165">
        <v>4772</v>
      </c>
      <c r="X274" s="165">
        <v>3018</v>
      </c>
      <c r="Y274" t="s">
        <v>747</v>
      </c>
      <c r="AA274" s="206">
        <f t="shared" si="46"/>
        <v>5288</v>
      </c>
      <c r="AB274" s="204">
        <f t="shared" si="47"/>
        <v>0.10813076278290025</v>
      </c>
      <c r="AC274" s="208">
        <v>19030.52</v>
      </c>
      <c r="AD274" s="165">
        <f t="shared" si="45"/>
        <v>9819748.3200000003</v>
      </c>
    </row>
    <row r="275" spans="1:30">
      <c r="A275" t="s">
        <v>1847</v>
      </c>
      <c r="B275" t="s">
        <v>1982</v>
      </c>
      <c r="C275" t="s">
        <v>2008</v>
      </c>
      <c r="E275" t="s">
        <v>2057</v>
      </c>
      <c r="F275" s="165">
        <v>1000</v>
      </c>
      <c r="G275" s="165">
        <v>0</v>
      </c>
      <c r="H275" s="165">
        <v>100</v>
      </c>
      <c r="I275" s="165">
        <v>0</v>
      </c>
      <c r="J275" s="165">
        <f t="shared" si="11"/>
        <v>1100</v>
      </c>
      <c r="K275" s="165">
        <v>0</v>
      </c>
      <c r="L275" s="165">
        <v>0</v>
      </c>
      <c r="M275" s="20">
        <v>0</v>
      </c>
      <c r="N275" s="20">
        <v>0</v>
      </c>
      <c r="O275" s="20">
        <f t="shared" si="43"/>
        <v>0</v>
      </c>
      <c r="P275" s="20">
        <f t="shared" si="44"/>
        <v>-1100</v>
      </c>
      <c r="Q275" t="s">
        <v>740</v>
      </c>
      <c r="R275" s="20">
        <v>0</v>
      </c>
      <c r="S275" s="20">
        <v>1100</v>
      </c>
      <c r="T275" s="20">
        <v>53</v>
      </c>
      <c r="U275" s="165">
        <f t="shared" si="10"/>
        <v>53</v>
      </c>
      <c r="V275" t="s">
        <v>750</v>
      </c>
      <c r="W275" s="165">
        <v>1100</v>
      </c>
      <c r="X275" s="165">
        <v>900</v>
      </c>
      <c r="Y275" t="s">
        <v>747</v>
      </c>
      <c r="AA275" s="206">
        <f t="shared" si="46"/>
        <v>1153</v>
      </c>
      <c r="AB275" s="204">
        <f t="shared" si="47"/>
        <v>4.818181818181818E-2</v>
      </c>
      <c r="AC275" s="208">
        <v>59489.8</v>
      </c>
      <c r="AD275" s="165">
        <f t="shared" si="45"/>
        <v>3152959.4000000004</v>
      </c>
    </row>
    <row r="276" spans="1:30">
      <c r="A276" t="s">
        <v>1847</v>
      </c>
      <c r="B276" t="s">
        <v>1982</v>
      </c>
      <c r="C276" t="s">
        <v>2009</v>
      </c>
      <c r="E276" t="s">
        <v>2058</v>
      </c>
      <c r="F276" s="165">
        <v>4280</v>
      </c>
      <c r="G276" s="165">
        <v>0</v>
      </c>
      <c r="H276" s="165">
        <v>440</v>
      </c>
      <c r="I276" s="165">
        <v>226</v>
      </c>
      <c r="J276" s="165">
        <f t="shared" ref="J276:J339" si="48">SUM(F276:I276)</f>
        <v>4946</v>
      </c>
      <c r="K276" s="165">
        <v>0</v>
      </c>
      <c r="L276" s="165">
        <v>0</v>
      </c>
      <c r="M276" s="20">
        <v>240</v>
      </c>
      <c r="N276" s="20">
        <v>0</v>
      </c>
      <c r="O276" s="20">
        <f t="shared" si="43"/>
        <v>240</v>
      </c>
      <c r="P276" s="20">
        <f t="shared" si="44"/>
        <v>-4706</v>
      </c>
      <c r="Q276" t="s">
        <v>740</v>
      </c>
      <c r="R276" s="20">
        <v>0</v>
      </c>
      <c r="S276" s="20">
        <v>4706</v>
      </c>
      <c r="T276" s="20">
        <v>208</v>
      </c>
      <c r="U276" s="165">
        <f t="shared" si="10"/>
        <v>208</v>
      </c>
      <c r="V276" t="s">
        <v>750</v>
      </c>
      <c r="W276" s="165">
        <v>4706</v>
      </c>
      <c r="X276" s="165">
        <v>4578</v>
      </c>
      <c r="Y276" t="s">
        <v>747</v>
      </c>
      <c r="AA276" s="206">
        <f t="shared" si="46"/>
        <v>4914</v>
      </c>
      <c r="AB276" s="204">
        <f t="shared" si="47"/>
        <v>4.4198895027624308E-2</v>
      </c>
      <c r="AC276" s="208">
        <v>18374.34</v>
      </c>
      <c r="AD276" s="165">
        <f t="shared" si="45"/>
        <v>3821862.72</v>
      </c>
    </row>
    <row r="277" spans="1:30">
      <c r="A277" t="s">
        <v>1847</v>
      </c>
      <c r="B277" t="s">
        <v>1982</v>
      </c>
      <c r="C277" t="s">
        <v>2010</v>
      </c>
      <c r="E277" t="s">
        <v>565</v>
      </c>
      <c r="F277" s="165">
        <v>150</v>
      </c>
      <c r="G277" s="165">
        <v>0</v>
      </c>
      <c r="H277" s="165">
        <v>0</v>
      </c>
      <c r="I277" s="165">
        <v>0</v>
      </c>
      <c r="J277" s="165">
        <f t="shared" si="48"/>
        <v>150</v>
      </c>
      <c r="K277" s="165">
        <v>0</v>
      </c>
      <c r="L277" s="165">
        <v>0</v>
      </c>
      <c r="M277" s="20">
        <v>0</v>
      </c>
      <c r="N277" s="20">
        <v>0</v>
      </c>
      <c r="O277" s="20">
        <f t="shared" si="43"/>
        <v>0</v>
      </c>
      <c r="P277" s="20">
        <f t="shared" si="44"/>
        <v>-150</v>
      </c>
      <c r="Q277" t="s">
        <v>740</v>
      </c>
      <c r="R277" s="20">
        <v>0</v>
      </c>
      <c r="S277" s="20">
        <v>150</v>
      </c>
      <c r="T277" s="20">
        <v>10</v>
      </c>
      <c r="U277" s="165">
        <f t="shared" si="10"/>
        <v>10</v>
      </c>
      <c r="V277" t="s">
        <v>750</v>
      </c>
      <c r="W277" s="165">
        <v>150</v>
      </c>
      <c r="X277" s="165">
        <v>158</v>
      </c>
      <c r="Y277" t="s">
        <v>747</v>
      </c>
      <c r="AA277" s="206">
        <f t="shared" si="46"/>
        <v>160</v>
      </c>
      <c r="AB277" s="204">
        <f t="shared" si="47"/>
        <v>6.6666666666666666E-2</v>
      </c>
      <c r="AC277" s="208">
        <v>63985.68</v>
      </c>
      <c r="AD277" s="165">
        <f t="shared" si="45"/>
        <v>639856.80000000005</v>
      </c>
    </row>
    <row r="278" spans="1:30">
      <c r="A278" t="s">
        <v>1847</v>
      </c>
      <c r="B278" t="s">
        <v>1982</v>
      </c>
      <c r="C278" t="s">
        <v>2011</v>
      </c>
      <c r="E278" t="s">
        <v>2059</v>
      </c>
      <c r="F278" s="165">
        <v>100</v>
      </c>
      <c r="G278" s="165">
        <v>0</v>
      </c>
      <c r="H278" s="165">
        <v>10</v>
      </c>
      <c r="I278" s="165">
        <v>0</v>
      </c>
      <c r="J278" s="165">
        <f t="shared" si="48"/>
        <v>110</v>
      </c>
      <c r="K278" s="165">
        <v>0</v>
      </c>
      <c r="L278" s="165">
        <v>0</v>
      </c>
      <c r="M278" s="20">
        <v>0</v>
      </c>
      <c r="N278" s="20">
        <v>0</v>
      </c>
      <c r="O278" s="20">
        <f t="shared" si="43"/>
        <v>0</v>
      </c>
      <c r="P278" s="20">
        <f t="shared" si="44"/>
        <v>-110</v>
      </c>
      <c r="Q278" t="s">
        <v>740</v>
      </c>
      <c r="R278" s="20">
        <v>0</v>
      </c>
      <c r="S278" s="20">
        <v>110</v>
      </c>
      <c r="T278" s="20">
        <v>40</v>
      </c>
      <c r="U278" s="165">
        <f t="shared" si="10"/>
        <v>40</v>
      </c>
      <c r="V278" t="s">
        <v>750</v>
      </c>
      <c r="W278" s="165">
        <v>110</v>
      </c>
      <c r="X278" s="165">
        <v>91</v>
      </c>
      <c r="Y278" t="s">
        <v>747</v>
      </c>
      <c r="AA278" s="206">
        <f t="shared" si="46"/>
        <v>150</v>
      </c>
      <c r="AB278" s="204">
        <f t="shared" si="47"/>
        <v>0.36363636363636365</v>
      </c>
      <c r="AC278" s="208">
        <v>125644</v>
      </c>
      <c r="AD278" s="165">
        <f t="shared" si="45"/>
        <v>5025760</v>
      </c>
    </row>
    <row r="279" spans="1:30">
      <c r="A279" t="s">
        <v>1847</v>
      </c>
      <c r="B279" t="s">
        <v>1982</v>
      </c>
      <c r="C279" t="s">
        <v>2012</v>
      </c>
      <c r="E279" t="s">
        <v>566</v>
      </c>
      <c r="F279" s="165">
        <v>2570</v>
      </c>
      <c r="G279" s="165">
        <v>0</v>
      </c>
      <c r="H279" s="165">
        <v>120</v>
      </c>
      <c r="I279" s="165">
        <v>0</v>
      </c>
      <c r="J279" s="165">
        <f t="shared" si="48"/>
        <v>2690</v>
      </c>
      <c r="K279" s="165">
        <v>0</v>
      </c>
      <c r="L279" s="165">
        <v>0</v>
      </c>
      <c r="M279" s="20">
        <v>0</v>
      </c>
      <c r="N279" s="20">
        <v>0</v>
      </c>
      <c r="O279" s="20">
        <f t="shared" si="43"/>
        <v>0</v>
      </c>
      <c r="P279" s="20">
        <f t="shared" si="44"/>
        <v>-2690</v>
      </c>
      <c r="Q279" t="s">
        <v>740</v>
      </c>
      <c r="R279" s="20">
        <v>0</v>
      </c>
      <c r="S279" s="20">
        <v>2690</v>
      </c>
      <c r="T279" s="20">
        <v>0</v>
      </c>
      <c r="U279" s="165">
        <f t="shared" si="10"/>
        <v>0</v>
      </c>
      <c r="V279" t="s">
        <v>741</v>
      </c>
      <c r="W279" s="165">
        <v>2184</v>
      </c>
      <c r="X279" s="165">
        <v>1488</v>
      </c>
      <c r="Y279" t="s">
        <v>747</v>
      </c>
      <c r="AA279" s="206">
        <f t="shared" si="46"/>
        <v>2690</v>
      </c>
      <c r="AB279" s="204">
        <f t="shared" si="47"/>
        <v>0</v>
      </c>
      <c r="AC279" s="208">
        <v>11537.1</v>
      </c>
      <c r="AD279" s="165">
        <f>AC279*S279</f>
        <v>31034799</v>
      </c>
    </row>
    <row r="280" spans="1:30">
      <c r="A280" t="s">
        <v>1847</v>
      </c>
      <c r="B280" t="s">
        <v>1982</v>
      </c>
      <c r="C280" t="s">
        <v>2438</v>
      </c>
      <c r="E280" t="s">
        <v>567</v>
      </c>
      <c r="F280" s="165">
        <v>0</v>
      </c>
      <c r="G280" s="165">
        <v>0</v>
      </c>
      <c r="H280" s="165">
        <v>0</v>
      </c>
      <c r="I280" s="165">
        <v>0</v>
      </c>
      <c r="J280" s="165">
        <f t="shared" si="48"/>
        <v>0</v>
      </c>
      <c r="K280" s="165">
        <v>0</v>
      </c>
      <c r="L280" s="165">
        <v>0</v>
      </c>
      <c r="M280" s="20">
        <v>0</v>
      </c>
      <c r="N280" s="20">
        <v>0</v>
      </c>
      <c r="O280" s="20">
        <f t="shared" si="43"/>
        <v>0</v>
      </c>
      <c r="P280" s="20">
        <f t="shared" si="44"/>
        <v>0</v>
      </c>
      <c r="Q280" t="s">
        <v>738</v>
      </c>
      <c r="R280" s="20">
        <v>0</v>
      </c>
      <c r="S280" s="20">
        <v>0</v>
      </c>
      <c r="T280" s="20">
        <v>100</v>
      </c>
      <c r="U280" s="165">
        <f t="shared" si="10"/>
        <v>100</v>
      </c>
      <c r="V280" t="s">
        <v>1120</v>
      </c>
      <c r="W280" s="165">
        <v>0</v>
      </c>
      <c r="X280" s="165">
        <v>0</v>
      </c>
      <c r="Y280" t="s">
        <v>745</v>
      </c>
      <c r="AA280" s="206">
        <f t="shared" si="46"/>
        <v>100</v>
      </c>
      <c r="AB280" s="204" t="e">
        <f t="shared" si="47"/>
        <v>#DIV/0!</v>
      </c>
      <c r="AC280" s="208">
        <v>125644</v>
      </c>
      <c r="AD280" s="165">
        <f t="shared" si="45"/>
        <v>12564400</v>
      </c>
    </row>
    <row r="281" spans="1:30">
      <c r="A281" t="s">
        <v>1847</v>
      </c>
      <c r="B281" t="s">
        <v>1982</v>
      </c>
      <c r="C281" t="s">
        <v>2439</v>
      </c>
      <c r="E281" t="s">
        <v>568</v>
      </c>
      <c r="F281" s="165">
        <v>0</v>
      </c>
      <c r="G281" s="165">
        <v>0</v>
      </c>
      <c r="H281" s="165">
        <v>0</v>
      </c>
      <c r="I281" s="165">
        <v>0</v>
      </c>
      <c r="J281" s="165">
        <f t="shared" si="48"/>
        <v>0</v>
      </c>
      <c r="K281" s="165">
        <v>0</v>
      </c>
      <c r="L281" s="165">
        <v>0</v>
      </c>
      <c r="M281" s="20">
        <v>0</v>
      </c>
      <c r="N281" s="20">
        <v>0</v>
      </c>
      <c r="O281" s="20">
        <f t="shared" si="43"/>
        <v>0</v>
      </c>
      <c r="P281" s="20">
        <f t="shared" si="44"/>
        <v>0</v>
      </c>
      <c r="Q281" t="s">
        <v>738</v>
      </c>
      <c r="R281" s="20">
        <v>0</v>
      </c>
      <c r="S281" s="20">
        <v>0</v>
      </c>
      <c r="T281" s="20">
        <v>0</v>
      </c>
      <c r="U281" s="165">
        <f t="shared" si="10"/>
        <v>0</v>
      </c>
      <c r="V281" t="s">
        <v>1120</v>
      </c>
      <c r="W281" s="165">
        <v>0</v>
      </c>
      <c r="X281" s="165">
        <v>0</v>
      </c>
      <c r="Y281" t="s">
        <v>745</v>
      </c>
      <c r="AA281" s="206">
        <f t="shared" si="46"/>
        <v>0</v>
      </c>
      <c r="AB281" s="204" t="e">
        <f t="shared" si="47"/>
        <v>#DIV/0!</v>
      </c>
      <c r="AC281" s="208">
        <v>11537.1</v>
      </c>
      <c r="AD281" s="165">
        <f t="shared" si="45"/>
        <v>0</v>
      </c>
    </row>
    <row r="282" spans="1:30">
      <c r="A282" t="s">
        <v>1847</v>
      </c>
      <c r="B282" t="s">
        <v>1982</v>
      </c>
      <c r="C282" t="s">
        <v>2013</v>
      </c>
      <c r="E282" t="s">
        <v>1685</v>
      </c>
      <c r="F282" s="165">
        <v>70</v>
      </c>
      <c r="G282" s="165">
        <v>0</v>
      </c>
      <c r="H282" s="165">
        <v>10</v>
      </c>
      <c r="I282" s="165">
        <v>0</v>
      </c>
      <c r="J282" s="165">
        <f t="shared" si="48"/>
        <v>80</v>
      </c>
      <c r="K282" s="165">
        <v>0</v>
      </c>
      <c r="L282" s="165">
        <v>0</v>
      </c>
      <c r="M282" s="20">
        <v>0</v>
      </c>
      <c r="N282" s="20">
        <v>0</v>
      </c>
      <c r="O282" s="20">
        <f t="shared" si="43"/>
        <v>0</v>
      </c>
      <c r="P282" s="20">
        <f t="shared" si="44"/>
        <v>-80</v>
      </c>
      <c r="Q282" t="s">
        <v>740</v>
      </c>
      <c r="R282" s="20">
        <v>0</v>
      </c>
      <c r="S282" s="20">
        <v>80</v>
      </c>
      <c r="T282" s="20">
        <v>12</v>
      </c>
      <c r="U282" s="165">
        <f t="shared" si="10"/>
        <v>12</v>
      </c>
      <c r="V282" t="s">
        <v>750</v>
      </c>
      <c r="W282" s="165">
        <v>194</v>
      </c>
      <c r="X282" s="165">
        <v>194</v>
      </c>
      <c r="Y282" t="s">
        <v>747</v>
      </c>
      <c r="AA282" s="206">
        <f t="shared" si="46"/>
        <v>92</v>
      </c>
      <c r="AB282" s="204">
        <f t="shared" si="47"/>
        <v>0.15</v>
      </c>
      <c r="AC282" s="208">
        <v>150264</v>
      </c>
      <c r="AD282" s="165">
        <f t="shared" si="45"/>
        <v>1803168</v>
      </c>
    </row>
    <row r="283" spans="1:30">
      <c r="A283" t="s">
        <v>1847</v>
      </c>
      <c r="B283" t="s">
        <v>1982</v>
      </c>
      <c r="C283" t="s">
        <v>2014</v>
      </c>
      <c r="E283" t="s">
        <v>2060</v>
      </c>
      <c r="F283" s="165">
        <v>250</v>
      </c>
      <c r="G283" s="165">
        <v>0</v>
      </c>
      <c r="H283" s="165">
        <v>10</v>
      </c>
      <c r="I283" s="165">
        <v>80</v>
      </c>
      <c r="J283" s="165">
        <f t="shared" si="48"/>
        <v>340</v>
      </c>
      <c r="K283" s="165">
        <v>0</v>
      </c>
      <c r="L283" s="165">
        <v>0</v>
      </c>
      <c r="M283" s="20">
        <v>10</v>
      </c>
      <c r="N283" s="20">
        <v>0</v>
      </c>
      <c r="O283" s="20">
        <f t="shared" si="43"/>
        <v>10</v>
      </c>
      <c r="P283" s="20">
        <f t="shared" si="44"/>
        <v>-330</v>
      </c>
      <c r="Q283" t="s">
        <v>740</v>
      </c>
      <c r="R283" s="20">
        <v>0</v>
      </c>
      <c r="S283" s="20">
        <v>330</v>
      </c>
      <c r="T283" s="20">
        <v>150</v>
      </c>
      <c r="U283" s="165">
        <f t="shared" si="10"/>
        <v>150</v>
      </c>
      <c r="V283" t="s">
        <v>750</v>
      </c>
      <c r="W283" s="165">
        <v>274</v>
      </c>
      <c r="X283" s="165">
        <v>274</v>
      </c>
      <c r="Y283" t="s">
        <v>747</v>
      </c>
      <c r="AA283" s="206">
        <f t="shared" si="46"/>
        <v>480</v>
      </c>
      <c r="AB283" s="204">
        <f t="shared" si="47"/>
        <v>0.45454545454545453</v>
      </c>
      <c r="AC283" s="208">
        <v>125644</v>
      </c>
      <c r="AD283" s="165">
        <f t="shared" si="45"/>
        <v>18846600</v>
      </c>
    </row>
    <row r="284" spans="1:30">
      <c r="A284" t="s">
        <v>1847</v>
      </c>
      <c r="B284" t="s">
        <v>1982</v>
      </c>
      <c r="C284" t="s">
        <v>2015</v>
      </c>
      <c r="E284" t="s">
        <v>2061</v>
      </c>
      <c r="F284" s="165">
        <v>428</v>
      </c>
      <c r="G284" s="165">
        <v>0</v>
      </c>
      <c r="H284" s="165">
        <v>20</v>
      </c>
      <c r="I284" s="165">
        <v>0</v>
      </c>
      <c r="J284" s="165">
        <f t="shared" si="48"/>
        <v>448</v>
      </c>
      <c r="K284" s="165">
        <v>0</v>
      </c>
      <c r="L284" s="165">
        <v>0</v>
      </c>
      <c r="M284" s="20">
        <v>0</v>
      </c>
      <c r="N284" s="20">
        <v>0</v>
      </c>
      <c r="O284" s="20">
        <f t="shared" si="43"/>
        <v>0</v>
      </c>
      <c r="P284" s="20">
        <f t="shared" si="44"/>
        <v>-448</v>
      </c>
      <c r="Q284" t="s">
        <v>740</v>
      </c>
      <c r="R284" s="20">
        <v>0</v>
      </c>
      <c r="S284" s="20">
        <v>448</v>
      </c>
      <c r="T284" s="20">
        <v>0</v>
      </c>
      <c r="U284" s="165">
        <f t="shared" si="10"/>
        <v>0</v>
      </c>
      <c r="V284" t="s">
        <v>741</v>
      </c>
      <c r="W284" s="165">
        <v>195</v>
      </c>
      <c r="X284" s="165">
        <v>271</v>
      </c>
      <c r="Y284" t="s">
        <v>747</v>
      </c>
      <c r="AA284" s="206">
        <f t="shared" si="46"/>
        <v>448</v>
      </c>
      <c r="AB284" s="204">
        <f t="shared" si="47"/>
        <v>0</v>
      </c>
      <c r="AC284" s="208">
        <v>125644</v>
      </c>
      <c r="AD284" s="165">
        <f>AC284*S284</f>
        <v>56288512</v>
      </c>
    </row>
    <row r="285" spans="1:30">
      <c r="A285" t="s">
        <v>1847</v>
      </c>
      <c r="B285" t="s">
        <v>1982</v>
      </c>
      <c r="C285" t="s">
        <v>2016</v>
      </c>
      <c r="E285" t="s">
        <v>2062</v>
      </c>
      <c r="F285" s="165">
        <v>668</v>
      </c>
      <c r="G285" s="165">
        <v>0</v>
      </c>
      <c r="H285" s="165">
        <v>0</v>
      </c>
      <c r="I285" s="165">
        <v>0</v>
      </c>
      <c r="J285" s="165">
        <f t="shared" si="48"/>
        <v>668</v>
      </c>
      <c r="K285" s="165">
        <v>0</v>
      </c>
      <c r="L285" s="165">
        <v>0</v>
      </c>
      <c r="M285" s="20">
        <v>0</v>
      </c>
      <c r="N285" s="20">
        <v>0</v>
      </c>
      <c r="O285" s="20">
        <f t="shared" si="43"/>
        <v>0</v>
      </c>
      <c r="P285" s="20">
        <f t="shared" si="44"/>
        <v>-668</v>
      </c>
      <c r="Q285" t="s">
        <v>740</v>
      </c>
      <c r="R285" s="20">
        <v>0</v>
      </c>
      <c r="S285" s="20">
        <v>668</v>
      </c>
      <c r="T285" s="20">
        <v>568</v>
      </c>
      <c r="U285" s="165">
        <f t="shared" si="10"/>
        <v>568</v>
      </c>
      <c r="V285" t="s">
        <v>750</v>
      </c>
      <c r="W285" s="165">
        <v>197</v>
      </c>
      <c r="X285" s="165">
        <v>197</v>
      </c>
      <c r="Y285" t="s">
        <v>747</v>
      </c>
      <c r="AA285" s="206">
        <f t="shared" si="46"/>
        <v>1236</v>
      </c>
      <c r="AB285" s="204">
        <f t="shared" si="47"/>
        <v>0.85029940119760483</v>
      </c>
      <c r="AC285" s="208">
        <v>45786</v>
      </c>
      <c r="AD285" s="165">
        <f t="shared" si="45"/>
        <v>26006448</v>
      </c>
    </row>
    <row r="286" spans="1:30">
      <c r="A286" t="s">
        <v>1847</v>
      </c>
      <c r="B286" t="s">
        <v>1982</v>
      </c>
      <c r="C286" t="s">
        <v>2017</v>
      </c>
      <c r="E286" t="s">
        <v>2063</v>
      </c>
      <c r="F286" s="165">
        <v>663</v>
      </c>
      <c r="G286" s="165">
        <v>0</v>
      </c>
      <c r="H286" s="165">
        <v>0</v>
      </c>
      <c r="I286" s="165">
        <v>0</v>
      </c>
      <c r="J286" s="165">
        <f t="shared" si="48"/>
        <v>663</v>
      </c>
      <c r="K286" s="165">
        <v>0</v>
      </c>
      <c r="L286" s="165">
        <v>0</v>
      </c>
      <c r="M286" s="20">
        <v>0</v>
      </c>
      <c r="N286" s="20">
        <v>0</v>
      </c>
      <c r="O286" s="20">
        <f t="shared" si="43"/>
        <v>0</v>
      </c>
      <c r="P286" s="20">
        <f t="shared" si="44"/>
        <v>-663</v>
      </c>
      <c r="Q286" t="s">
        <v>740</v>
      </c>
      <c r="R286" s="20">
        <v>0</v>
      </c>
      <c r="S286" s="20">
        <v>663</v>
      </c>
      <c r="T286" s="20">
        <v>563</v>
      </c>
      <c r="U286" s="165">
        <f t="shared" si="10"/>
        <v>563</v>
      </c>
      <c r="V286" t="s">
        <v>750</v>
      </c>
      <c r="W286" s="165">
        <v>201</v>
      </c>
      <c r="X286" s="165">
        <v>201</v>
      </c>
      <c r="Y286" t="s">
        <v>747</v>
      </c>
      <c r="AA286" s="206">
        <f t="shared" si="46"/>
        <v>1226</v>
      </c>
      <c r="AB286" s="204">
        <f t="shared" si="47"/>
        <v>0.8491704374057315</v>
      </c>
      <c r="AC286" s="208">
        <v>45786</v>
      </c>
      <c r="AD286" s="165">
        <f t="shared" si="45"/>
        <v>25777518</v>
      </c>
    </row>
    <row r="287" spans="1:30">
      <c r="A287" t="s">
        <v>1847</v>
      </c>
      <c r="B287" t="s">
        <v>1982</v>
      </c>
      <c r="C287" t="s">
        <v>2018</v>
      </c>
      <c r="E287" t="s">
        <v>2064</v>
      </c>
      <c r="F287" s="165">
        <v>350</v>
      </c>
      <c r="G287" s="165">
        <v>0</v>
      </c>
      <c r="H287" s="165">
        <v>0</v>
      </c>
      <c r="I287" s="165">
        <v>591</v>
      </c>
      <c r="J287" s="165">
        <f t="shared" si="48"/>
        <v>941</v>
      </c>
      <c r="K287" s="165">
        <v>0</v>
      </c>
      <c r="L287" s="165">
        <v>0</v>
      </c>
      <c r="M287" s="20">
        <v>0</v>
      </c>
      <c r="N287" s="20">
        <v>0</v>
      </c>
      <c r="O287" s="20">
        <f t="shared" si="43"/>
        <v>0</v>
      </c>
      <c r="P287" s="20">
        <f t="shared" si="44"/>
        <v>-941</v>
      </c>
      <c r="Q287" t="s">
        <v>740</v>
      </c>
      <c r="R287" s="20">
        <v>0</v>
      </c>
      <c r="S287" s="20">
        <v>941</v>
      </c>
      <c r="T287" s="20">
        <v>591</v>
      </c>
      <c r="U287" s="165">
        <f t="shared" si="10"/>
        <v>591</v>
      </c>
      <c r="V287" t="s">
        <v>750</v>
      </c>
      <c r="W287" s="165">
        <v>168</v>
      </c>
      <c r="X287" s="165">
        <v>168</v>
      </c>
      <c r="Y287" t="s">
        <v>747</v>
      </c>
      <c r="AA287" s="206">
        <f t="shared" si="46"/>
        <v>1532</v>
      </c>
      <c r="AB287" s="204">
        <f t="shared" si="47"/>
        <v>0.62805526036131776</v>
      </c>
      <c r="AC287" s="208">
        <v>56185.52</v>
      </c>
      <c r="AD287" s="165">
        <f t="shared" si="45"/>
        <v>33205642.319999997</v>
      </c>
    </row>
    <row r="288" spans="1:30">
      <c r="A288" t="s">
        <v>1847</v>
      </c>
      <c r="B288" t="s">
        <v>1982</v>
      </c>
      <c r="C288" t="s">
        <v>2019</v>
      </c>
      <c r="E288" t="s">
        <v>2065</v>
      </c>
      <c r="F288" s="165">
        <v>350</v>
      </c>
      <c r="G288" s="165">
        <v>0</v>
      </c>
      <c r="H288" s="165">
        <v>0</v>
      </c>
      <c r="I288" s="165">
        <v>591</v>
      </c>
      <c r="J288" s="165">
        <f t="shared" si="48"/>
        <v>941</v>
      </c>
      <c r="K288" s="165">
        <v>0</v>
      </c>
      <c r="L288" s="165">
        <v>0</v>
      </c>
      <c r="M288" s="20">
        <v>0</v>
      </c>
      <c r="N288" s="20">
        <v>0</v>
      </c>
      <c r="O288" s="20">
        <f t="shared" si="43"/>
        <v>0</v>
      </c>
      <c r="P288" s="20">
        <f t="shared" si="44"/>
        <v>-941</v>
      </c>
      <c r="Q288" t="s">
        <v>740</v>
      </c>
      <c r="R288" s="20">
        <v>0</v>
      </c>
      <c r="S288" s="20">
        <v>941</v>
      </c>
      <c r="T288" s="20">
        <v>591</v>
      </c>
      <c r="U288" s="165">
        <f t="shared" si="10"/>
        <v>591</v>
      </c>
      <c r="V288" t="s">
        <v>750</v>
      </c>
      <c r="W288" s="165">
        <v>166</v>
      </c>
      <c r="X288" s="165">
        <v>166</v>
      </c>
      <c r="Y288" t="s">
        <v>747</v>
      </c>
      <c r="AA288" s="206">
        <f t="shared" si="46"/>
        <v>1532</v>
      </c>
      <c r="AB288" s="204">
        <f t="shared" si="47"/>
        <v>0.62805526036131776</v>
      </c>
      <c r="AC288" s="208">
        <v>56185.52</v>
      </c>
      <c r="AD288" s="165">
        <f t="shared" si="45"/>
        <v>33205642.319999997</v>
      </c>
    </row>
    <row r="289" spans="1:30">
      <c r="A289" t="s">
        <v>1847</v>
      </c>
      <c r="B289" t="s">
        <v>1982</v>
      </c>
      <c r="C289" t="s">
        <v>2020</v>
      </c>
      <c r="E289" t="s">
        <v>2066</v>
      </c>
      <c r="F289" s="165">
        <v>166</v>
      </c>
      <c r="G289" s="165">
        <v>0</v>
      </c>
      <c r="H289" s="165">
        <v>0</v>
      </c>
      <c r="I289" s="165">
        <v>0</v>
      </c>
      <c r="J289" s="165">
        <f t="shared" si="48"/>
        <v>166</v>
      </c>
      <c r="K289" s="165">
        <v>0</v>
      </c>
      <c r="L289" s="165">
        <v>0</v>
      </c>
      <c r="M289" s="20">
        <v>0</v>
      </c>
      <c r="N289" s="20">
        <v>0</v>
      </c>
      <c r="O289" s="20">
        <f t="shared" si="43"/>
        <v>0</v>
      </c>
      <c r="P289" s="20">
        <f t="shared" si="44"/>
        <v>-166</v>
      </c>
      <c r="Q289" t="s">
        <v>740</v>
      </c>
      <c r="R289" s="20">
        <v>0</v>
      </c>
      <c r="S289" s="20">
        <v>166</v>
      </c>
      <c r="T289" s="20">
        <v>902</v>
      </c>
      <c r="U289" s="165">
        <f t="shared" si="10"/>
        <v>902</v>
      </c>
      <c r="V289" t="s">
        <v>750</v>
      </c>
      <c r="W289" s="165">
        <v>169</v>
      </c>
      <c r="X289" s="165">
        <v>169</v>
      </c>
      <c r="Y289" t="s">
        <v>747</v>
      </c>
      <c r="AA289" s="206">
        <f t="shared" si="46"/>
        <v>1068</v>
      </c>
      <c r="AB289" s="204">
        <f t="shared" si="47"/>
        <v>5.4337349397590362</v>
      </c>
      <c r="AC289" s="208">
        <v>41809.019999999997</v>
      </c>
      <c r="AD289" s="165">
        <f t="shared" si="45"/>
        <v>37711736.039999999</v>
      </c>
    </row>
    <row r="290" spans="1:30">
      <c r="A290" t="s">
        <v>1847</v>
      </c>
      <c r="B290" t="s">
        <v>1982</v>
      </c>
      <c r="C290" t="s">
        <v>2021</v>
      </c>
      <c r="E290" t="s">
        <v>2067</v>
      </c>
      <c r="F290" s="165">
        <v>166</v>
      </c>
      <c r="G290" s="165">
        <v>0</v>
      </c>
      <c r="H290" s="165">
        <v>0</v>
      </c>
      <c r="I290" s="165">
        <v>0</v>
      </c>
      <c r="J290" s="165">
        <f t="shared" si="48"/>
        <v>166</v>
      </c>
      <c r="K290" s="165">
        <v>0</v>
      </c>
      <c r="L290" s="165">
        <v>0</v>
      </c>
      <c r="M290" s="20">
        <v>0</v>
      </c>
      <c r="N290" s="20">
        <v>0</v>
      </c>
      <c r="O290" s="20">
        <f t="shared" si="43"/>
        <v>0</v>
      </c>
      <c r="P290" s="20">
        <f t="shared" si="44"/>
        <v>-166</v>
      </c>
      <c r="Q290" t="s">
        <v>740</v>
      </c>
      <c r="R290" s="20">
        <v>0</v>
      </c>
      <c r="S290" s="20">
        <v>166</v>
      </c>
      <c r="T290" s="20">
        <v>896</v>
      </c>
      <c r="U290" s="165">
        <f t="shared" ref="U290:U353" si="49">P290+R290+S290+T290</f>
        <v>896</v>
      </c>
      <c r="V290" t="s">
        <v>750</v>
      </c>
      <c r="W290" s="165">
        <v>168</v>
      </c>
      <c r="X290" s="165">
        <v>168</v>
      </c>
      <c r="Y290" t="s">
        <v>747</v>
      </c>
      <c r="AA290" s="206">
        <f t="shared" si="46"/>
        <v>1062</v>
      </c>
      <c r="AB290" s="204">
        <f t="shared" si="47"/>
        <v>5.3975903614457827</v>
      </c>
      <c r="AC290" s="208">
        <v>41809.019999999997</v>
      </c>
      <c r="AD290" s="165">
        <f t="shared" si="45"/>
        <v>37460881.919999994</v>
      </c>
    </row>
    <row r="291" spans="1:30">
      <c r="A291" t="s">
        <v>1847</v>
      </c>
      <c r="B291" t="s">
        <v>1982</v>
      </c>
      <c r="C291" t="s">
        <v>2022</v>
      </c>
      <c r="E291" t="s">
        <v>2068</v>
      </c>
      <c r="F291" s="165">
        <v>1005</v>
      </c>
      <c r="G291" s="165">
        <v>269</v>
      </c>
      <c r="H291" s="165">
        <v>100</v>
      </c>
      <c r="I291" s="165">
        <v>0</v>
      </c>
      <c r="J291" s="165">
        <f t="shared" si="48"/>
        <v>1374</v>
      </c>
      <c r="K291" s="165">
        <v>0</v>
      </c>
      <c r="L291" s="165">
        <v>0</v>
      </c>
      <c r="M291" s="20">
        <v>0</v>
      </c>
      <c r="N291" s="20">
        <v>0</v>
      </c>
      <c r="O291" s="20">
        <f t="shared" si="43"/>
        <v>0</v>
      </c>
      <c r="P291" s="20">
        <f t="shared" si="44"/>
        <v>-1374</v>
      </c>
      <c r="Q291" t="s">
        <v>740</v>
      </c>
      <c r="R291" s="20">
        <v>0</v>
      </c>
      <c r="S291" s="20">
        <v>1374</v>
      </c>
      <c r="T291" s="20">
        <v>1843</v>
      </c>
      <c r="U291" s="165">
        <f t="shared" si="49"/>
        <v>1843</v>
      </c>
      <c r="V291" t="s">
        <v>750</v>
      </c>
      <c r="W291" s="165">
        <v>89</v>
      </c>
      <c r="X291" s="165">
        <v>89</v>
      </c>
      <c r="Y291" t="s">
        <v>747</v>
      </c>
      <c r="AA291" s="206">
        <f t="shared" si="46"/>
        <v>3217</v>
      </c>
      <c r="AB291" s="204">
        <f t="shared" si="47"/>
        <v>1.3413391557496361</v>
      </c>
      <c r="AC291" s="208">
        <v>53783.06</v>
      </c>
      <c r="AD291" s="165">
        <f t="shared" si="45"/>
        <v>99122179.579999998</v>
      </c>
    </row>
    <row r="292" spans="1:30">
      <c r="A292" t="s">
        <v>1847</v>
      </c>
      <c r="B292" t="s">
        <v>1982</v>
      </c>
      <c r="C292" t="s">
        <v>2023</v>
      </c>
      <c r="E292" t="s">
        <v>617</v>
      </c>
      <c r="F292" s="165">
        <v>0</v>
      </c>
      <c r="G292" s="165">
        <v>320</v>
      </c>
      <c r="H292" s="165">
        <v>0</v>
      </c>
      <c r="I292" s="165">
        <v>0</v>
      </c>
      <c r="J292" s="165">
        <f t="shared" si="48"/>
        <v>320</v>
      </c>
      <c r="K292" s="165">
        <v>0</v>
      </c>
      <c r="L292" s="165">
        <v>0</v>
      </c>
      <c r="M292" s="20">
        <v>0</v>
      </c>
      <c r="N292" s="20">
        <v>0</v>
      </c>
      <c r="O292" s="20">
        <f t="shared" si="43"/>
        <v>0</v>
      </c>
      <c r="P292" s="20">
        <f t="shared" si="44"/>
        <v>-320</v>
      </c>
      <c r="Q292" t="s">
        <v>740</v>
      </c>
      <c r="R292" s="20">
        <v>0</v>
      </c>
      <c r="S292" s="20">
        <v>320</v>
      </c>
      <c r="T292" s="20">
        <v>0</v>
      </c>
      <c r="U292" s="165">
        <f t="shared" si="49"/>
        <v>0</v>
      </c>
      <c r="V292" t="s">
        <v>741</v>
      </c>
      <c r="W292" s="165">
        <v>320</v>
      </c>
      <c r="X292" s="165">
        <v>0</v>
      </c>
      <c r="Y292" t="s">
        <v>747</v>
      </c>
      <c r="AA292" s="206">
        <f t="shared" si="46"/>
        <v>320</v>
      </c>
      <c r="AB292" s="204">
        <f t="shared" si="47"/>
        <v>0</v>
      </c>
      <c r="AC292" s="208">
        <v>70478.600000000006</v>
      </c>
      <c r="AD292" s="165">
        <f t="shared" ref="AD292:AD294" si="50">AC292*S292</f>
        <v>22553152</v>
      </c>
    </row>
    <row r="293" spans="1:30">
      <c r="A293" t="s">
        <v>1847</v>
      </c>
      <c r="B293" t="s">
        <v>1982</v>
      </c>
      <c r="C293" t="s">
        <v>2024</v>
      </c>
      <c r="E293" t="s">
        <v>616</v>
      </c>
      <c r="F293" s="165">
        <v>0</v>
      </c>
      <c r="G293" s="165">
        <v>320</v>
      </c>
      <c r="H293" s="165">
        <v>0</v>
      </c>
      <c r="I293" s="165">
        <v>0</v>
      </c>
      <c r="J293" s="165">
        <f t="shared" si="48"/>
        <v>320</v>
      </c>
      <c r="K293" s="165">
        <v>0</v>
      </c>
      <c r="L293" s="165">
        <v>0</v>
      </c>
      <c r="M293" s="20">
        <v>0</v>
      </c>
      <c r="N293" s="20">
        <v>0</v>
      </c>
      <c r="O293" s="20">
        <f t="shared" si="43"/>
        <v>0</v>
      </c>
      <c r="P293" s="20">
        <f t="shared" si="44"/>
        <v>-320</v>
      </c>
      <c r="Q293" t="s">
        <v>740</v>
      </c>
      <c r="R293" s="20">
        <v>0</v>
      </c>
      <c r="S293" s="20">
        <v>320</v>
      </c>
      <c r="T293" s="20">
        <v>0</v>
      </c>
      <c r="U293" s="165">
        <f t="shared" si="49"/>
        <v>0</v>
      </c>
      <c r="V293" t="s">
        <v>741</v>
      </c>
      <c r="W293" s="165">
        <v>320</v>
      </c>
      <c r="X293" s="165">
        <v>0</v>
      </c>
      <c r="Y293" t="s">
        <v>747</v>
      </c>
      <c r="AA293" s="206">
        <f t="shared" si="46"/>
        <v>320</v>
      </c>
      <c r="AB293" s="204">
        <f t="shared" si="47"/>
        <v>0</v>
      </c>
      <c r="AC293" s="208">
        <v>54229.09</v>
      </c>
      <c r="AD293" s="165">
        <f t="shared" si="50"/>
        <v>17353308.799999997</v>
      </c>
    </row>
    <row r="294" spans="1:30">
      <c r="A294" t="s">
        <v>1847</v>
      </c>
      <c r="B294" t="s">
        <v>1982</v>
      </c>
      <c r="C294" t="s">
        <v>2025</v>
      </c>
      <c r="E294" t="s">
        <v>618</v>
      </c>
      <c r="F294" s="165">
        <v>48</v>
      </c>
      <c r="G294" s="165">
        <v>344</v>
      </c>
      <c r="H294" s="165">
        <v>0</v>
      </c>
      <c r="I294" s="165">
        <v>752</v>
      </c>
      <c r="J294" s="165">
        <f t="shared" si="48"/>
        <v>1144</v>
      </c>
      <c r="K294" s="165">
        <v>820</v>
      </c>
      <c r="L294" s="165">
        <v>0</v>
      </c>
      <c r="M294" s="20">
        <v>0</v>
      </c>
      <c r="N294" s="20">
        <v>0</v>
      </c>
      <c r="O294" s="20">
        <f t="shared" si="43"/>
        <v>820</v>
      </c>
      <c r="P294" s="20">
        <f t="shared" si="44"/>
        <v>-324</v>
      </c>
      <c r="Q294" t="s">
        <v>740</v>
      </c>
      <c r="R294" s="20">
        <v>0</v>
      </c>
      <c r="S294" s="20">
        <v>324</v>
      </c>
      <c r="T294" s="20">
        <v>0</v>
      </c>
      <c r="U294" s="165">
        <f t="shared" si="49"/>
        <v>0</v>
      </c>
      <c r="V294" t="s">
        <v>741</v>
      </c>
      <c r="W294" s="165">
        <v>324</v>
      </c>
      <c r="X294" s="165">
        <v>0</v>
      </c>
      <c r="Y294" t="s">
        <v>747</v>
      </c>
      <c r="AA294" s="206">
        <f t="shared" si="46"/>
        <v>324</v>
      </c>
      <c r="AB294" s="204">
        <f t="shared" si="47"/>
        <v>0</v>
      </c>
      <c r="AC294" s="208">
        <v>10764.86</v>
      </c>
      <c r="AD294" s="165">
        <f t="shared" si="50"/>
        <v>3487814.64</v>
      </c>
    </row>
    <row r="295" spans="1:30">
      <c r="A295" t="s">
        <v>1847</v>
      </c>
      <c r="B295" t="s">
        <v>1982</v>
      </c>
      <c r="C295" t="s">
        <v>2026</v>
      </c>
      <c r="E295" t="s">
        <v>2069</v>
      </c>
      <c r="F295" s="165">
        <v>572</v>
      </c>
      <c r="G295" s="165">
        <v>48</v>
      </c>
      <c r="H295" s="165">
        <v>0</v>
      </c>
      <c r="I295" s="165">
        <v>1392</v>
      </c>
      <c r="J295" s="165">
        <f t="shared" si="48"/>
        <v>2012</v>
      </c>
      <c r="K295" s="165">
        <v>1268</v>
      </c>
      <c r="L295" s="165">
        <v>0</v>
      </c>
      <c r="M295" s="20">
        <v>0</v>
      </c>
      <c r="N295" s="20">
        <v>0</v>
      </c>
      <c r="O295" s="20">
        <f t="shared" si="43"/>
        <v>1268</v>
      </c>
      <c r="P295" s="20">
        <f t="shared" si="44"/>
        <v>-744</v>
      </c>
      <c r="Q295" t="s">
        <v>740</v>
      </c>
      <c r="R295" s="20">
        <v>0</v>
      </c>
      <c r="S295" s="20">
        <v>744</v>
      </c>
      <c r="T295" s="20">
        <v>212</v>
      </c>
      <c r="U295" s="165">
        <f t="shared" si="49"/>
        <v>212</v>
      </c>
      <c r="V295" t="s">
        <v>750</v>
      </c>
      <c r="W295" s="165">
        <v>744</v>
      </c>
      <c r="X295" s="165">
        <v>728</v>
      </c>
      <c r="Y295" t="s">
        <v>747</v>
      </c>
      <c r="AA295" s="206">
        <f t="shared" si="46"/>
        <v>956</v>
      </c>
      <c r="AB295" s="204">
        <f t="shared" si="47"/>
        <v>0.28494623655913981</v>
      </c>
      <c r="AC295" s="208">
        <v>9054.6</v>
      </c>
      <c r="AD295" s="165">
        <f t="shared" si="45"/>
        <v>1919575.2000000002</v>
      </c>
    </row>
    <row r="296" spans="1:30">
      <c r="A296" t="s">
        <v>1847</v>
      </c>
      <c r="B296" t="s">
        <v>1982</v>
      </c>
      <c r="C296" t="s">
        <v>2027</v>
      </c>
      <c r="E296" t="s">
        <v>621</v>
      </c>
      <c r="F296" s="165">
        <v>116</v>
      </c>
      <c r="G296" s="165">
        <v>332</v>
      </c>
      <c r="H296" s="165">
        <v>0</v>
      </c>
      <c r="I296" s="165">
        <v>376</v>
      </c>
      <c r="J296" s="165">
        <f t="shared" si="48"/>
        <v>824</v>
      </c>
      <c r="K296" s="165">
        <v>423</v>
      </c>
      <c r="L296" s="165">
        <v>0</v>
      </c>
      <c r="M296" s="20">
        <v>0</v>
      </c>
      <c r="N296" s="20">
        <v>0</v>
      </c>
      <c r="O296" s="20">
        <f t="shared" si="43"/>
        <v>423</v>
      </c>
      <c r="P296" s="20">
        <f t="shared" si="44"/>
        <v>-401</v>
      </c>
      <c r="Q296" t="s">
        <v>740</v>
      </c>
      <c r="R296" s="20">
        <v>0</v>
      </c>
      <c r="S296" s="20">
        <v>401</v>
      </c>
      <c r="T296" s="20">
        <v>70</v>
      </c>
      <c r="U296" s="165">
        <f t="shared" si="49"/>
        <v>70</v>
      </c>
      <c r="V296" t="s">
        <v>750</v>
      </c>
      <c r="W296" s="165">
        <v>401</v>
      </c>
      <c r="X296" s="165">
        <v>153</v>
      </c>
      <c r="Y296" t="s">
        <v>747</v>
      </c>
      <c r="AA296" s="206">
        <f t="shared" si="46"/>
        <v>471</v>
      </c>
      <c r="AB296" s="204">
        <f t="shared" si="47"/>
        <v>0.1745635910224439</v>
      </c>
      <c r="AC296" s="208">
        <v>6689.78</v>
      </c>
      <c r="AD296" s="165">
        <f t="shared" si="45"/>
        <v>468284.6</v>
      </c>
    </row>
    <row r="297" spans="1:30">
      <c r="A297" t="s">
        <v>1847</v>
      </c>
      <c r="B297" t="s">
        <v>1982</v>
      </c>
      <c r="C297" t="s">
        <v>2028</v>
      </c>
      <c r="E297" t="s">
        <v>622</v>
      </c>
      <c r="F297" s="165">
        <v>129</v>
      </c>
      <c r="G297" s="165">
        <v>332</v>
      </c>
      <c r="H297" s="165">
        <v>0</v>
      </c>
      <c r="I297" s="165">
        <v>376</v>
      </c>
      <c r="J297" s="165">
        <f t="shared" si="48"/>
        <v>837</v>
      </c>
      <c r="K297" s="165">
        <v>470</v>
      </c>
      <c r="L297" s="165">
        <v>0</v>
      </c>
      <c r="M297" s="20">
        <v>0</v>
      </c>
      <c r="N297" s="20">
        <v>0</v>
      </c>
      <c r="O297" s="20">
        <f t="shared" si="43"/>
        <v>470</v>
      </c>
      <c r="P297" s="20">
        <f t="shared" si="44"/>
        <v>-367</v>
      </c>
      <c r="Q297" t="s">
        <v>740</v>
      </c>
      <c r="R297" s="20">
        <v>0</v>
      </c>
      <c r="S297" s="20">
        <v>367</v>
      </c>
      <c r="T297" s="20">
        <v>10</v>
      </c>
      <c r="U297" s="165">
        <f t="shared" si="49"/>
        <v>10</v>
      </c>
      <c r="V297" t="s">
        <v>750</v>
      </c>
      <c r="W297" s="165">
        <v>367</v>
      </c>
      <c r="X297" s="165">
        <v>106</v>
      </c>
      <c r="Y297" t="s">
        <v>747</v>
      </c>
      <c r="AA297" s="206">
        <f t="shared" si="46"/>
        <v>377</v>
      </c>
      <c r="AB297" s="204">
        <f t="shared" si="47"/>
        <v>2.7247956403269755E-2</v>
      </c>
      <c r="AC297" s="208">
        <v>6576.17</v>
      </c>
      <c r="AD297" s="165">
        <f t="shared" si="45"/>
        <v>65761.7</v>
      </c>
    </row>
    <row r="298" spans="1:30">
      <c r="A298" t="s">
        <v>1847</v>
      </c>
      <c r="B298" t="s">
        <v>1982</v>
      </c>
      <c r="C298" t="s">
        <v>2029</v>
      </c>
      <c r="E298" t="s">
        <v>623</v>
      </c>
      <c r="F298" s="165">
        <v>66</v>
      </c>
      <c r="G298" s="165">
        <v>664</v>
      </c>
      <c r="H298" s="165">
        <v>0</v>
      </c>
      <c r="I298" s="165">
        <v>752</v>
      </c>
      <c r="J298" s="165">
        <f t="shared" si="48"/>
        <v>1482</v>
      </c>
      <c r="K298" s="165">
        <v>905</v>
      </c>
      <c r="L298" s="165">
        <v>0</v>
      </c>
      <c r="M298" s="20">
        <v>0</v>
      </c>
      <c r="N298" s="20">
        <v>0</v>
      </c>
      <c r="O298" s="20">
        <f t="shared" si="43"/>
        <v>905</v>
      </c>
      <c r="P298" s="20">
        <f t="shared" si="44"/>
        <v>-577</v>
      </c>
      <c r="Q298" t="s">
        <v>740</v>
      </c>
      <c r="R298" s="20">
        <v>0</v>
      </c>
      <c r="S298" s="20">
        <v>577</v>
      </c>
      <c r="T298" s="20">
        <v>0</v>
      </c>
      <c r="U298" s="165">
        <f t="shared" si="49"/>
        <v>0</v>
      </c>
      <c r="V298" t="s">
        <v>741</v>
      </c>
      <c r="W298" s="165">
        <v>577</v>
      </c>
      <c r="X298" s="165">
        <v>0</v>
      </c>
      <c r="Y298" t="s">
        <v>747</v>
      </c>
      <c r="AA298" s="206">
        <f t="shared" si="46"/>
        <v>577</v>
      </c>
      <c r="AB298" s="204">
        <f t="shared" si="47"/>
        <v>0</v>
      </c>
      <c r="AC298" s="208">
        <v>4606.7</v>
      </c>
      <c r="AD298" s="165">
        <f>AC298*S298</f>
        <v>2658065.9</v>
      </c>
    </row>
    <row r="299" spans="1:30">
      <c r="A299" t="s">
        <v>1847</v>
      </c>
      <c r="B299" t="s">
        <v>1982</v>
      </c>
      <c r="C299" t="s">
        <v>2440</v>
      </c>
      <c r="E299" t="s">
        <v>1884</v>
      </c>
      <c r="F299" s="165">
        <v>20</v>
      </c>
      <c r="G299" s="165">
        <v>0</v>
      </c>
      <c r="H299" s="165">
        <v>5</v>
      </c>
      <c r="I299" s="165">
        <v>4</v>
      </c>
      <c r="J299" s="165">
        <f t="shared" si="48"/>
        <v>29</v>
      </c>
      <c r="K299" s="165">
        <v>35</v>
      </c>
      <c r="L299" s="165">
        <v>0</v>
      </c>
      <c r="M299" s="20">
        <v>0</v>
      </c>
      <c r="N299" s="20">
        <v>0</v>
      </c>
      <c r="O299" s="20">
        <f t="shared" si="43"/>
        <v>35</v>
      </c>
      <c r="P299" s="20">
        <f t="shared" si="44"/>
        <v>6</v>
      </c>
      <c r="Q299" t="s">
        <v>739</v>
      </c>
      <c r="R299" s="20">
        <v>0</v>
      </c>
      <c r="S299" s="20">
        <v>0</v>
      </c>
      <c r="T299" s="20">
        <v>5</v>
      </c>
      <c r="U299" s="165">
        <f t="shared" si="49"/>
        <v>11</v>
      </c>
      <c r="V299" t="s">
        <v>1119</v>
      </c>
      <c r="W299" s="165">
        <v>0</v>
      </c>
      <c r="X299" s="165">
        <v>0</v>
      </c>
      <c r="Y299" t="s">
        <v>745</v>
      </c>
      <c r="AA299" s="206">
        <f t="shared" si="46"/>
        <v>5</v>
      </c>
      <c r="AB299" s="204">
        <f t="shared" si="47"/>
        <v>-0.16666666666666666</v>
      </c>
      <c r="AC299" s="208">
        <v>17071.849999999999</v>
      </c>
      <c r="AD299" s="165">
        <f t="shared" si="45"/>
        <v>187790.34999999998</v>
      </c>
    </row>
    <row r="300" spans="1:30">
      <c r="A300" t="s">
        <v>1847</v>
      </c>
      <c r="B300" t="s">
        <v>1982</v>
      </c>
      <c r="C300" t="s">
        <v>2030</v>
      </c>
      <c r="E300" t="s">
        <v>407</v>
      </c>
      <c r="F300" s="165">
        <v>9137</v>
      </c>
      <c r="G300" s="165">
        <v>2048</v>
      </c>
      <c r="H300" s="165">
        <v>1000</v>
      </c>
      <c r="I300" s="165">
        <v>3795</v>
      </c>
      <c r="J300" s="165">
        <f t="shared" si="48"/>
        <v>15980</v>
      </c>
      <c r="K300" s="165">
        <v>600</v>
      </c>
      <c r="L300" s="165">
        <v>0</v>
      </c>
      <c r="M300" s="20">
        <v>700</v>
      </c>
      <c r="N300" s="20">
        <v>0</v>
      </c>
      <c r="O300" s="20">
        <f t="shared" si="43"/>
        <v>1300</v>
      </c>
      <c r="P300" s="20">
        <f t="shared" si="44"/>
        <v>-14680</v>
      </c>
      <c r="Q300" t="s">
        <v>740</v>
      </c>
      <c r="R300" s="20">
        <v>0</v>
      </c>
      <c r="S300" s="20">
        <v>14680</v>
      </c>
      <c r="T300" s="20">
        <v>4450</v>
      </c>
      <c r="U300" s="165">
        <f t="shared" si="49"/>
        <v>4450</v>
      </c>
      <c r="V300" t="s">
        <v>750</v>
      </c>
      <c r="W300" s="165">
        <v>12632</v>
      </c>
      <c r="X300" s="165">
        <v>11401</v>
      </c>
      <c r="Y300" t="s">
        <v>747</v>
      </c>
      <c r="AA300" s="206">
        <f t="shared" si="46"/>
        <v>19130</v>
      </c>
      <c r="AB300" s="204">
        <f t="shared" si="47"/>
        <v>0.30313351498637603</v>
      </c>
      <c r="AC300" s="208">
        <v>7744.82</v>
      </c>
      <c r="AD300" s="165">
        <f t="shared" si="45"/>
        <v>34464449</v>
      </c>
    </row>
    <row r="301" spans="1:30">
      <c r="A301" t="s">
        <v>1847</v>
      </c>
      <c r="B301" t="s">
        <v>1982</v>
      </c>
      <c r="C301" t="s">
        <v>2441</v>
      </c>
      <c r="E301" t="s">
        <v>416</v>
      </c>
      <c r="F301" s="165">
        <v>0</v>
      </c>
      <c r="G301" s="165">
        <v>0</v>
      </c>
      <c r="H301" s="165">
        <v>0</v>
      </c>
      <c r="I301" s="165">
        <v>150</v>
      </c>
      <c r="J301" s="165">
        <f t="shared" si="48"/>
        <v>150</v>
      </c>
      <c r="K301" s="165">
        <v>560</v>
      </c>
      <c r="L301" s="165">
        <v>0</v>
      </c>
      <c r="M301" s="20">
        <v>0</v>
      </c>
      <c r="N301" s="20">
        <v>0</v>
      </c>
      <c r="O301" s="20">
        <f t="shared" ref="O301:O356" si="51">SUM(K301:N301)</f>
        <v>560</v>
      </c>
      <c r="P301" s="20">
        <f t="shared" ref="P301:P356" si="52">O301-J301</f>
        <v>410</v>
      </c>
      <c r="Q301" t="s">
        <v>739</v>
      </c>
      <c r="R301" s="20">
        <v>0</v>
      </c>
      <c r="S301" s="20">
        <v>0</v>
      </c>
      <c r="T301" s="20">
        <v>0</v>
      </c>
      <c r="U301" s="165">
        <f t="shared" si="49"/>
        <v>410</v>
      </c>
      <c r="V301" t="s">
        <v>1119</v>
      </c>
      <c r="W301" s="165">
        <v>0</v>
      </c>
      <c r="X301" s="165">
        <v>0</v>
      </c>
      <c r="Y301" t="s">
        <v>745</v>
      </c>
      <c r="AA301" s="206">
        <f t="shared" si="46"/>
        <v>0</v>
      </c>
      <c r="AB301" s="204">
        <f t="shared" si="47"/>
        <v>-1</v>
      </c>
      <c r="AC301" s="208">
        <v>5694.31</v>
      </c>
      <c r="AD301" s="165">
        <f t="shared" si="45"/>
        <v>2334667.1</v>
      </c>
    </row>
    <row r="302" spans="1:30">
      <c r="A302" t="s">
        <v>1847</v>
      </c>
      <c r="B302" t="s">
        <v>1982</v>
      </c>
      <c r="C302" t="s">
        <v>2442</v>
      </c>
      <c r="E302" t="s">
        <v>417</v>
      </c>
      <c r="F302" s="165">
        <v>0</v>
      </c>
      <c r="G302" s="165">
        <v>0</v>
      </c>
      <c r="H302" s="165">
        <v>0</v>
      </c>
      <c r="I302" s="165">
        <v>150</v>
      </c>
      <c r="J302" s="165">
        <f t="shared" si="48"/>
        <v>150</v>
      </c>
      <c r="K302" s="165">
        <v>200</v>
      </c>
      <c r="L302" s="165">
        <v>0</v>
      </c>
      <c r="M302" s="20">
        <v>0</v>
      </c>
      <c r="N302" s="20">
        <v>3000</v>
      </c>
      <c r="O302" s="20">
        <f t="shared" si="51"/>
        <v>3200</v>
      </c>
      <c r="P302" s="20">
        <f t="shared" si="52"/>
        <v>3050</v>
      </c>
      <c r="Q302" t="s">
        <v>739</v>
      </c>
      <c r="R302" s="20">
        <v>0</v>
      </c>
      <c r="S302" s="20">
        <v>0</v>
      </c>
      <c r="T302" s="20">
        <v>0</v>
      </c>
      <c r="U302" s="165">
        <f t="shared" si="49"/>
        <v>3050</v>
      </c>
      <c r="V302" t="s">
        <v>1119</v>
      </c>
      <c r="W302" s="165">
        <v>0</v>
      </c>
      <c r="X302" s="165">
        <v>0</v>
      </c>
      <c r="Y302" t="s">
        <v>745</v>
      </c>
      <c r="AA302" s="206">
        <f t="shared" si="46"/>
        <v>0</v>
      </c>
      <c r="AB302" s="204">
        <f t="shared" si="47"/>
        <v>-1</v>
      </c>
      <c r="AC302" s="208">
        <v>2215.73</v>
      </c>
      <c r="AD302" s="165">
        <f t="shared" si="45"/>
        <v>6757976.5</v>
      </c>
    </row>
    <row r="303" spans="1:30">
      <c r="A303" t="s">
        <v>1847</v>
      </c>
      <c r="B303" t="s">
        <v>1982</v>
      </c>
      <c r="C303" t="s">
        <v>2031</v>
      </c>
      <c r="E303" t="s">
        <v>418</v>
      </c>
      <c r="F303" s="165">
        <v>49</v>
      </c>
      <c r="G303" s="165">
        <v>1040</v>
      </c>
      <c r="H303" s="165">
        <v>14</v>
      </c>
      <c r="I303" s="165">
        <v>486</v>
      </c>
      <c r="J303" s="165">
        <f t="shared" si="48"/>
        <v>1589</v>
      </c>
      <c r="K303" s="165">
        <v>180</v>
      </c>
      <c r="L303" s="165">
        <v>0</v>
      </c>
      <c r="M303" s="20">
        <v>0</v>
      </c>
      <c r="N303" s="20">
        <v>0</v>
      </c>
      <c r="O303" s="20">
        <f t="shared" si="51"/>
        <v>180</v>
      </c>
      <c r="P303" s="20">
        <f t="shared" si="52"/>
        <v>-1409</v>
      </c>
      <c r="Q303" t="s">
        <v>740</v>
      </c>
      <c r="R303" s="20">
        <v>0</v>
      </c>
      <c r="S303" s="20">
        <v>1409</v>
      </c>
      <c r="T303" s="20">
        <v>510</v>
      </c>
      <c r="U303" s="165">
        <f t="shared" si="49"/>
        <v>510</v>
      </c>
      <c r="V303" t="s">
        <v>750</v>
      </c>
      <c r="W303" s="165">
        <v>1409</v>
      </c>
      <c r="X303" s="165">
        <v>369</v>
      </c>
      <c r="Y303" t="s">
        <v>747</v>
      </c>
      <c r="AA303" s="206">
        <f t="shared" si="46"/>
        <v>1919</v>
      </c>
      <c r="AB303" s="204">
        <f t="shared" si="47"/>
        <v>0.36195883605393897</v>
      </c>
      <c r="AC303" s="208">
        <v>3749.79</v>
      </c>
      <c r="AD303" s="165">
        <f t="shared" si="45"/>
        <v>1912392.9</v>
      </c>
    </row>
    <row r="304" spans="1:30">
      <c r="A304" t="s">
        <v>1847</v>
      </c>
      <c r="B304" t="s">
        <v>1982</v>
      </c>
      <c r="C304" t="s">
        <v>2032</v>
      </c>
      <c r="E304" t="s">
        <v>419</v>
      </c>
      <c r="F304" s="165">
        <v>49</v>
      </c>
      <c r="G304" s="165">
        <v>1040</v>
      </c>
      <c r="H304" s="165">
        <v>14</v>
      </c>
      <c r="I304" s="165">
        <v>486</v>
      </c>
      <c r="J304" s="165">
        <f t="shared" si="48"/>
        <v>1589</v>
      </c>
      <c r="K304" s="165">
        <v>500</v>
      </c>
      <c r="L304" s="165">
        <v>0</v>
      </c>
      <c r="M304" s="20">
        <v>0</v>
      </c>
      <c r="N304" s="20">
        <v>0</v>
      </c>
      <c r="O304" s="20">
        <f t="shared" si="51"/>
        <v>500</v>
      </c>
      <c r="P304" s="20">
        <f t="shared" si="52"/>
        <v>-1089</v>
      </c>
      <c r="Q304" t="s">
        <v>740</v>
      </c>
      <c r="R304" s="20">
        <v>0</v>
      </c>
      <c r="S304" s="20">
        <v>1089</v>
      </c>
      <c r="T304" s="20">
        <v>210</v>
      </c>
      <c r="U304" s="165">
        <f t="shared" si="49"/>
        <v>210</v>
      </c>
      <c r="V304" t="s">
        <v>750</v>
      </c>
      <c r="W304" s="165">
        <v>1089</v>
      </c>
      <c r="X304" s="165">
        <v>49</v>
      </c>
      <c r="Y304" t="s">
        <v>747</v>
      </c>
      <c r="AA304" s="206">
        <f t="shared" si="46"/>
        <v>1299</v>
      </c>
      <c r="AB304" s="204">
        <f t="shared" si="47"/>
        <v>0.1928374655647383</v>
      </c>
      <c r="AC304" s="208">
        <v>8036.99</v>
      </c>
      <c r="AD304" s="165">
        <f t="shared" si="45"/>
        <v>1687767.9</v>
      </c>
    </row>
    <row r="305" spans="1:30">
      <c r="A305" t="s">
        <v>1847</v>
      </c>
      <c r="B305" t="s">
        <v>1982</v>
      </c>
      <c r="C305" t="s">
        <v>2443</v>
      </c>
      <c r="E305" t="s">
        <v>483</v>
      </c>
      <c r="F305" s="165">
        <v>0</v>
      </c>
      <c r="G305" s="165">
        <v>0</v>
      </c>
      <c r="H305" s="165">
        <v>0</v>
      </c>
      <c r="I305" s="165">
        <v>0</v>
      </c>
      <c r="J305" s="165">
        <f t="shared" si="48"/>
        <v>0</v>
      </c>
      <c r="K305" s="165">
        <v>152</v>
      </c>
      <c r="L305" s="165">
        <v>0</v>
      </c>
      <c r="M305" s="20">
        <v>0</v>
      </c>
      <c r="N305" s="20">
        <v>0</v>
      </c>
      <c r="O305" s="20">
        <f t="shared" si="51"/>
        <v>152</v>
      </c>
      <c r="P305" s="20">
        <f t="shared" si="52"/>
        <v>152</v>
      </c>
      <c r="Q305" t="s">
        <v>739</v>
      </c>
      <c r="R305" s="20">
        <v>0</v>
      </c>
      <c r="S305" s="20">
        <v>0</v>
      </c>
      <c r="T305" s="20">
        <v>0</v>
      </c>
      <c r="U305" s="165">
        <f t="shared" si="49"/>
        <v>152</v>
      </c>
      <c r="V305" t="s">
        <v>1120</v>
      </c>
      <c r="W305" s="165">
        <v>0</v>
      </c>
      <c r="X305" s="165">
        <v>0</v>
      </c>
      <c r="Y305" t="s">
        <v>745</v>
      </c>
      <c r="AA305" s="206">
        <f t="shared" si="46"/>
        <v>0</v>
      </c>
      <c r="AB305" s="204">
        <f t="shared" si="47"/>
        <v>-1</v>
      </c>
      <c r="AC305" s="208">
        <v>5363</v>
      </c>
      <c r="AD305" s="165">
        <f t="shared" si="45"/>
        <v>815176</v>
      </c>
    </row>
    <row r="306" spans="1:30">
      <c r="A306" t="s">
        <v>1847</v>
      </c>
      <c r="B306" t="s">
        <v>1982</v>
      </c>
      <c r="C306" t="s">
        <v>2444</v>
      </c>
      <c r="E306" t="s">
        <v>503</v>
      </c>
      <c r="F306" s="165">
        <v>0</v>
      </c>
      <c r="G306" s="165">
        <v>0</v>
      </c>
      <c r="H306" s="165">
        <v>0</v>
      </c>
      <c r="I306" s="165">
        <v>0</v>
      </c>
      <c r="J306" s="165">
        <f t="shared" si="48"/>
        <v>0</v>
      </c>
      <c r="K306" s="165">
        <v>0</v>
      </c>
      <c r="L306" s="165">
        <v>0</v>
      </c>
      <c r="M306" s="20">
        <v>0</v>
      </c>
      <c r="N306" s="20">
        <v>0</v>
      </c>
      <c r="O306" s="20">
        <f t="shared" si="51"/>
        <v>0</v>
      </c>
      <c r="P306" s="20">
        <f t="shared" si="52"/>
        <v>0</v>
      </c>
      <c r="Q306" t="s">
        <v>738</v>
      </c>
      <c r="R306" s="20">
        <v>0</v>
      </c>
      <c r="S306" s="20">
        <v>0</v>
      </c>
      <c r="T306" s="20">
        <v>0</v>
      </c>
      <c r="U306" s="165">
        <f t="shared" si="49"/>
        <v>0</v>
      </c>
      <c r="V306" t="s">
        <v>1120</v>
      </c>
      <c r="W306" s="165">
        <v>0</v>
      </c>
      <c r="X306" s="165">
        <v>0</v>
      </c>
      <c r="Y306" t="s">
        <v>745</v>
      </c>
      <c r="AA306" s="206">
        <f t="shared" si="46"/>
        <v>0</v>
      </c>
      <c r="AB306" s="204" t="e">
        <f t="shared" si="47"/>
        <v>#DIV/0!</v>
      </c>
      <c r="AC306" s="208">
        <v>6388.15</v>
      </c>
      <c r="AD306" s="165">
        <f t="shared" si="45"/>
        <v>0</v>
      </c>
    </row>
    <row r="307" spans="1:30">
      <c r="A307" t="s">
        <v>1847</v>
      </c>
      <c r="B307" t="s">
        <v>1982</v>
      </c>
      <c r="C307" t="s">
        <v>2445</v>
      </c>
      <c r="E307" t="s">
        <v>504</v>
      </c>
      <c r="F307" s="165">
        <v>0</v>
      </c>
      <c r="G307" s="165">
        <v>0</v>
      </c>
      <c r="H307" s="165">
        <v>0</v>
      </c>
      <c r="I307" s="165">
        <v>0</v>
      </c>
      <c r="J307" s="165">
        <f t="shared" si="48"/>
        <v>0</v>
      </c>
      <c r="K307" s="165">
        <v>0</v>
      </c>
      <c r="L307" s="165">
        <v>0</v>
      </c>
      <c r="M307" s="20">
        <v>0</v>
      </c>
      <c r="N307" s="20">
        <v>0</v>
      </c>
      <c r="O307" s="20">
        <f t="shared" si="51"/>
        <v>0</v>
      </c>
      <c r="P307" s="20">
        <f t="shared" si="52"/>
        <v>0</v>
      </c>
      <c r="Q307" t="s">
        <v>738</v>
      </c>
      <c r="R307" s="20">
        <v>0</v>
      </c>
      <c r="S307" s="20">
        <v>0</v>
      </c>
      <c r="T307" s="20">
        <v>0</v>
      </c>
      <c r="U307" s="165">
        <f t="shared" si="49"/>
        <v>0</v>
      </c>
      <c r="V307" t="s">
        <v>1120</v>
      </c>
      <c r="W307" s="165">
        <v>0</v>
      </c>
      <c r="X307" s="165">
        <v>0</v>
      </c>
      <c r="Y307" t="s">
        <v>745</v>
      </c>
      <c r="AA307" s="206">
        <f t="shared" si="46"/>
        <v>0</v>
      </c>
      <c r="AB307" s="204" t="e">
        <f t="shared" si="47"/>
        <v>#DIV/0!</v>
      </c>
      <c r="AC307" s="208">
        <v>4884.0600000000004</v>
      </c>
      <c r="AD307" s="165">
        <f t="shared" si="45"/>
        <v>0</v>
      </c>
    </row>
    <row r="308" spans="1:30">
      <c r="A308" t="s">
        <v>1847</v>
      </c>
      <c r="B308" t="s">
        <v>1982</v>
      </c>
      <c r="C308" t="s">
        <v>2446</v>
      </c>
      <c r="E308" t="s">
        <v>505</v>
      </c>
      <c r="F308" s="165">
        <v>0</v>
      </c>
      <c r="G308" s="165">
        <v>0</v>
      </c>
      <c r="H308" s="165">
        <v>0</v>
      </c>
      <c r="I308" s="165">
        <v>0</v>
      </c>
      <c r="J308" s="165">
        <f t="shared" si="48"/>
        <v>0</v>
      </c>
      <c r="K308" s="165">
        <v>0</v>
      </c>
      <c r="L308" s="165">
        <v>0</v>
      </c>
      <c r="M308" s="20">
        <v>0</v>
      </c>
      <c r="N308" s="20">
        <v>0</v>
      </c>
      <c r="O308" s="20">
        <f t="shared" si="51"/>
        <v>0</v>
      </c>
      <c r="P308" s="20">
        <f t="shared" si="52"/>
        <v>0</v>
      </c>
      <c r="Q308" t="s">
        <v>738</v>
      </c>
      <c r="R308" s="20">
        <v>0</v>
      </c>
      <c r="S308" s="20">
        <v>0</v>
      </c>
      <c r="T308" s="20">
        <v>0</v>
      </c>
      <c r="U308" s="165">
        <f t="shared" si="49"/>
        <v>0</v>
      </c>
      <c r="V308" t="s">
        <v>1120</v>
      </c>
      <c r="W308" s="165">
        <v>0</v>
      </c>
      <c r="X308" s="165">
        <v>0</v>
      </c>
      <c r="Y308" t="s">
        <v>745</v>
      </c>
      <c r="AA308" s="206">
        <f t="shared" si="46"/>
        <v>0</v>
      </c>
      <c r="AB308" s="204" t="e">
        <f t="shared" si="47"/>
        <v>#DIV/0!</v>
      </c>
      <c r="AC308" s="208">
        <v>5598.97</v>
      </c>
      <c r="AD308" s="165">
        <f t="shared" si="45"/>
        <v>0</v>
      </c>
    </row>
    <row r="309" spans="1:30">
      <c r="A309" t="s">
        <v>1847</v>
      </c>
      <c r="B309" t="s">
        <v>1982</v>
      </c>
      <c r="C309" t="s">
        <v>2033</v>
      </c>
      <c r="E309" t="s">
        <v>522</v>
      </c>
      <c r="F309" s="165">
        <v>1800</v>
      </c>
      <c r="G309" s="165">
        <v>500</v>
      </c>
      <c r="H309" s="165">
        <v>150</v>
      </c>
      <c r="I309" s="165">
        <v>1294</v>
      </c>
      <c r="J309" s="165">
        <f t="shared" si="48"/>
        <v>3744</v>
      </c>
      <c r="K309" s="165">
        <v>1349</v>
      </c>
      <c r="L309" s="165">
        <v>0</v>
      </c>
      <c r="M309" s="20">
        <v>0</v>
      </c>
      <c r="N309" s="20">
        <v>0</v>
      </c>
      <c r="O309" s="20">
        <f t="shared" si="51"/>
        <v>1349</v>
      </c>
      <c r="P309" s="20">
        <f t="shared" si="52"/>
        <v>-2395</v>
      </c>
      <c r="Q309" t="s">
        <v>740</v>
      </c>
      <c r="R309" s="20">
        <v>0</v>
      </c>
      <c r="S309" s="20">
        <v>2395</v>
      </c>
      <c r="T309" s="20">
        <v>411</v>
      </c>
      <c r="U309" s="165">
        <f t="shared" si="49"/>
        <v>411</v>
      </c>
      <c r="V309" t="s">
        <v>750</v>
      </c>
      <c r="W309" s="165">
        <v>2395</v>
      </c>
      <c r="X309" s="165">
        <v>921</v>
      </c>
      <c r="Y309" t="s">
        <v>747</v>
      </c>
      <c r="AA309" s="206">
        <f t="shared" si="46"/>
        <v>2806</v>
      </c>
      <c r="AB309" s="204">
        <f t="shared" si="47"/>
        <v>0.17160751565762003</v>
      </c>
      <c r="AC309" s="208">
        <v>7799.94</v>
      </c>
      <c r="AD309" s="165">
        <f t="shared" si="45"/>
        <v>3205775.34</v>
      </c>
    </row>
    <row r="310" spans="1:30">
      <c r="A310" t="s">
        <v>1847</v>
      </c>
      <c r="B310" t="s">
        <v>1982</v>
      </c>
      <c r="C310" t="s">
        <v>2034</v>
      </c>
      <c r="E310" t="s">
        <v>2070</v>
      </c>
      <c r="F310" s="165">
        <v>3246</v>
      </c>
      <c r="G310" s="165">
        <v>578</v>
      </c>
      <c r="H310" s="165">
        <v>300</v>
      </c>
      <c r="I310" s="165">
        <v>2584</v>
      </c>
      <c r="J310" s="165">
        <f t="shared" si="48"/>
        <v>6708</v>
      </c>
      <c r="K310" s="165">
        <v>0</v>
      </c>
      <c r="L310" s="165">
        <v>0</v>
      </c>
      <c r="M310" s="20">
        <v>500</v>
      </c>
      <c r="N310" s="20">
        <v>2184</v>
      </c>
      <c r="O310" s="20">
        <f t="shared" si="51"/>
        <v>2684</v>
      </c>
      <c r="P310" s="20">
        <f t="shared" si="52"/>
        <v>-4024</v>
      </c>
      <c r="Q310" t="s">
        <v>740</v>
      </c>
      <c r="R310" s="20">
        <v>0</v>
      </c>
      <c r="S310" s="20">
        <v>4024</v>
      </c>
      <c r="T310" s="20">
        <v>0</v>
      </c>
      <c r="U310" s="165">
        <f t="shared" si="49"/>
        <v>0</v>
      </c>
      <c r="V310" t="s">
        <v>741</v>
      </c>
      <c r="W310" s="165">
        <v>4024</v>
      </c>
      <c r="X310" s="165">
        <v>3980</v>
      </c>
      <c r="Y310" t="s">
        <v>747</v>
      </c>
      <c r="AA310" s="206">
        <f t="shared" si="46"/>
        <v>4024</v>
      </c>
      <c r="AB310" s="204">
        <f t="shared" si="47"/>
        <v>0</v>
      </c>
      <c r="AC310" s="208">
        <v>2960.06</v>
      </c>
      <c r="AD310" s="165">
        <f>AC310*S310</f>
        <v>11911281.439999999</v>
      </c>
    </row>
    <row r="311" spans="1:30">
      <c r="A311" t="s">
        <v>1847</v>
      </c>
      <c r="B311" t="s">
        <v>1982</v>
      </c>
      <c r="C311" t="s">
        <v>2035</v>
      </c>
      <c r="E311" t="s">
        <v>524</v>
      </c>
      <c r="F311" s="165">
        <v>0</v>
      </c>
      <c r="G311" s="165">
        <v>0</v>
      </c>
      <c r="H311" s="165">
        <v>100</v>
      </c>
      <c r="I311" s="165">
        <v>2797</v>
      </c>
      <c r="J311" s="165">
        <f t="shared" si="48"/>
        <v>2897</v>
      </c>
      <c r="K311" s="165">
        <v>1400</v>
      </c>
      <c r="L311" s="165">
        <v>0</v>
      </c>
      <c r="M311" s="20">
        <v>0</v>
      </c>
      <c r="N311" s="20">
        <v>0</v>
      </c>
      <c r="O311" s="20">
        <f t="shared" si="51"/>
        <v>1400</v>
      </c>
      <c r="P311" s="20">
        <f t="shared" si="52"/>
        <v>-1497</v>
      </c>
      <c r="Q311" t="s">
        <v>740</v>
      </c>
      <c r="R311" s="20">
        <v>0</v>
      </c>
      <c r="S311" s="20">
        <v>1497</v>
      </c>
      <c r="T311" s="20">
        <v>3497</v>
      </c>
      <c r="U311" s="165">
        <f t="shared" si="49"/>
        <v>3497</v>
      </c>
      <c r="V311" t="s">
        <v>750</v>
      </c>
      <c r="W311" s="165">
        <v>1497</v>
      </c>
      <c r="X311" s="165">
        <v>1497</v>
      </c>
      <c r="Y311" t="s">
        <v>747</v>
      </c>
      <c r="AA311" s="206">
        <f t="shared" si="46"/>
        <v>4994</v>
      </c>
      <c r="AB311" s="204">
        <f t="shared" si="47"/>
        <v>2.3360053440213759</v>
      </c>
      <c r="AC311" s="208">
        <v>5741.26</v>
      </c>
      <c r="AD311" s="165">
        <f t="shared" si="45"/>
        <v>20077186.220000003</v>
      </c>
    </row>
    <row r="312" spans="1:30">
      <c r="A312" t="s">
        <v>1847</v>
      </c>
      <c r="B312" t="s">
        <v>1982</v>
      </c>
      <c r="C312" t="s">
        <v>2036</v>
      </c>
      <c r="E312" t="s">
        <v>525</v>
      </c>
      <c r="F312" s="165">
        <v>1000</v>
      </c>
      <c r="G312" s="165">
        <v>269</v>
      </c>
      <c r="H312" s="165">
        <v>100</v>
      </c>
      <c r="I312" s="165">
        <v>2667</v>
      </c>
      <c r="J312" s="165">
        <f t="shared" si="48"/>
        <v>4036</v>
      </c>
      <c r="K312" s="165">
        <v>0</v>
      </c>
      <c r="L312" s="165">
        <v>0</v>
      </c>
      <c r="M312" s="20">
        <v>1427</v>
      </c>
      <c r="N312" s="20">
        <v>280</v>
      </c>
      <c r="O312" s="20">
        <f t="shared" si="51"/>
        <v>1707</v>
      </c>
      <c r="P312" s="20">
        <f t="shared" si="52"/>
        <v>-2329</v>
      </c>
      <c r="Q312" t="s">
        <v>740</v>
      </c>
      <c r="R312" s="20">
        <v>0</v>
      </c>
      <c r="S312" s="20">
        <v>2329</v>
      </c>
      <c r="T312" s="20">
        <v>2349</v>
      </c>
      <c r="U312" s="165">
        <f t="shared" si="49"/>
        <v>2349</v>
      </c>
      <c r="V312" t="s">
        <v>750</v>
      </c>
      <c r="W312" s="165">
        <v>2329</v>
      </c>
      <c r="X312" s="165">
        <v>0</v>
      </c>
      <c r="Y312" t="s">
        <v>747</v>
      </c>
      <c r="AA312" s="206">
        <f t="shared" si="46"/>
        <v>4678</v>
      </c>
      <c r="AB312" s="204">
        <f t="shared" si="47"/>
        <v>1.0085873765564619</v>
      </c>
      <c r="AC312" s="208">
        <v>5894.94</v>
      </c>
      <c r="AD312" s="165">
        <f t="shared" si="45"/>
        <v>13847214.059999999</v>
      </c>
    </row>
    <row r="313" spans="1:30">
      <c r="A313" t="s">
        <v>1847</v>
      </c>
      <c r="B313" t="s">
        <v>1982</v>
      </c>
      <c r="C313" t="s">
        <v>2447</v>
      </c>
      <c r="E313" t="s">
        <v>531</v>
      </c>
      <c r="F313" s="165">
        <v>0</v>
      </c>
      <c r="G313" s="165">
        <v>20</v>
      </c>
      <c r="H313" s="165">
        <v>0</v>
      </c>
      <c r="I313" s="165">
        <v>16</v>
      </c>
      <c r="J313" s="165">
        <f t="shared" si="48"/>
        <v>36</v>
      </c>
      <c r="K313" s="165">
        <v>97</v>
      </c>
      <c r="L313" s="165">
        <v>0</v>
      </c>
      <c r="M313" s="20">
        <v>0</v>
      </c>
      <c r="N313" s="20">
        <v>0</v>
      </c>
      <c r="O313" s="20">
        <f t="shared" si="51"/>
        <v>97</v>
      </c>
      <c r="P313" s="20">
        <f t="shared" si="52"/>
        <v>61</v>
      </c>
      <c r="Q313" t="s">
        <v>739</v>
      </c>
      <c r="R313" s="20">
        <v>0</v>
      </c>
      <c r="S313" s="20">
        <v>0</v>
      </c>
      <c r="T313" s="20">
        <v>0</v>
      </c>
      <c r="U313" s="165">
        <f t="shared" si="49"/>
        <v>61</v>
      </c>
      <c r="V313" t="s">
        <v>1119</v>
      </c>
      <c r="W313" s="165">
        <v>0</v>
      </c>
      <c r="X313" s="165">
        <v>0</v>
      </c>
      <c r="Y313" t="s">
        <v>745</v>
      </c>
      <c r="AA313" s="206">
        <f t="shared" si="46"/>
        <v>0</v>
      </c>
      <c r="AB313" s="204">
        <f t="shared" si="47"/>
        <v>-1</v>
      </c>
      <c r="AC313" s="208">
        <v>2529.04</v>
      </c>
      <c r="AD313" s="165">
        <f t="shared" si="45"/>
        <v>154271.44</v>
      </c>
    </row>
    <row r="314" spans="1:30">
      <c r="A314" t="s">
        <v>1847</v>
      </c>
      <c r="B314" t="s">
        <v>1982</v>
      </c>
      <c r="C314" t="s">
        <v>2448</v>
      </c>
      <c r="E314" t="s">
        <v>600</v>
      </c>
      <c r="F314" s="165">
        <v>0</v>
      </c>
      <c r="G314" s="165">
        <v>0</v>
      </c>
      <c r="H314" s="165">
        <v>0</v>
      </c>
      <c r="I314" s="165">
        <v>0</v>
      </c>
      <c r="J314" s="165">
        <f t="shared" si="48"/>
        <v>0</v>
      </c>
      <c r="K314" s="165">
        <v>0</v>
      </c>
      <c r="L314" s="165">
        <v>0</v>
      </c>
      <c r="M314" s="20">
        <v>0</v>
      </c>
      <c r="N314" s="20">
        <v>0</v>
      </c>
      <c r="O314" s="20">
        <f t="shared" si="51"/>
        <v>0</v>
      </c>
      <c r="P314" s="20">
        <f t="shared" si="52"/>
        <v>0</v>
      </c>
      <c r="Q314" t="s">
        <v>738</v>
      </c>
      <c r="R314" s="20">
        <v>0</v>
      </c>
      <c r="S314" s="20">
        <v>0</v>
      </c>
      <c r="T314" s="20">
        <v>0</v>
      </c>
      <c r="U314" s="165">
        <f t="shared" si="49"/>
        <v>0</v>
      </c>
      <c r="V314" t="s">
        <v>1120</v>
      </c>
      <c r="W314" s="165">
        <v>0</v>
      </c>
      <c r="X314" s="165">
        <v>0</v>
      </c>
      <c r="Y314" t="s">
        <v>745</v>
      </c>
      <c r="AA314" s="206">
        <f t="shared" si="46"/>
        <v>0</v>
      </c>
      <c r="AB314" s="204" t="e">
        <f t="shared" si="47"/>
        <v>#DIV/0!</v>
      </c>
      <c r="AC314" s="208">
        <v>2555.0100000000002</v>
      </c>
      <c r="AD314" s="165">
        <f t="shared" si="45"/>
        <v>0</v>
      </c>
    </row>
    <row r="315" spans="1:30">
      <c r="A315" t="s">
        <v>1847</v>
      </c>
      <c r="B315" t="s">
        <v>1982</v>
      </c>
      <c r="C315" t="s">
        <v>2449</v>
      </c>
      <c r="E315" t="s">
        <v>601</v>
      </c>
      <c r="F315" s="165">
        <v>36</v>
      </c>
      <c r="G315" s="165">
        <v>0</v>
      </c>
      <c r="H315" s="165">
        <v>0</v>
      </c>
      <c r="I315" s="165">
        <v>0</v>
      </c>
      <c r="J315" s="165">
        <f t="shared" si="48"/>
        <v>36</v>
      </c>
      <c r="K315" s="165">
        <v>0</v>
      </c>
      <c r="L315" s="165">
        <v>0</v>
      </c>
      <c r="M315" s="20">
        <v>852</v>
      </c>
      <c r="N315" s="20">
        <v>0</v>
      </c>
      <c r="O315" s="20">
        <f t="shared" si="51"/>
        <v>852</v>
      </c>
      <c r="P315" s="20">
        <f t="shared" si="52"/>
        <v>816</v>
      </c>
      <c r="Q315" t="s">
        <v>739</v>
      </c>
      <c r="R315" s="20">
        <v>0</v>
      </c>
      <c r="S315" s="20">
        <v>0</v>
      </c>
      <c r="T315" s="20">
        <v>0</v>
      </c>
      <c r="U315" s="165">
        <f t="shared" si="49"/>
        <v>816</v>
      </c>
      <c r="V315" t="s">
        <v>1119</v>
      </c>
      <c r="W315" s="165">
        <v>0</v>
      </c>
      <c r="X315" s="165">
        <v>0</v>
      </c>
      <c r="Y315" t="s">
        <v>745</v>
      </c>
      <c r="AA315" s="206">
        <f t="shared" si="46"/>
        <v>0</v>
      </c>
      <c r="AB315" s="204">
        <f t="shared" si="47"/>
        <v>-1</v>
      </c>
      <c r="AC315" s="208">
        <v>10579.06</v>
      </c>
      <c r="AD315" s="165">
        <f t="shared" si="45"/>
        <v>8632512.959999999</v>
      </c>
    </row>
    <row r="316" spans="1:30">
      <c r="A316" t="s">
        <v>1847</v>
      </c>
      <c r="B316" t="s">
        <v>1982</v>
      </c>
      <c r="C316" t="s">
        <v>2450</v>
      </c>
      <c r="E316" t="s">
        <v>602</v>
      </c>
      <c r="F316" s="165">
        <v>600</v>
      </c>
      <c r="G316" s="165">
        <v>100</v>
      </c>
      <c r="H316" s="165">
        <v>100</v>
      </c>
      <c r="I316" s="165">
        <v>0</v>
      </c>
      <c r="J316" s="165">
        <f t="shared" si="48"/>
        <v>800</v>
      </c>
      <c r="K316" s="165">
        <v>2200</v>
      </c>
      <c r="L316" s="165">
        <v>0</v>
      </c>
      <c r="M316" s="20">
        <v>0</v>
      </c>
      <c r="N316" s="20">
        <v>0</v>
      </c>
      <c r="O316" s="20">
        <f t="shared" si="51"/>
        <v>2200</v>
      </c>
      <c r="P316" s="20">
        <f t="shared" si="52"/>
        <v>1400</v>
      </c>
      <c r="Q316" t="s">
        <v>739</v>
      </c>
      <c r="R316" s="20">
        <v>0</v>
      </c>
      <c r="S316" s="20">
        <v>0</v>
      </c>
      <c r="T316" s="20">
        <v>0</v>
      </c>
      <c r="U316" s="165">
        <f t="shared" si="49"/>
        <v>1400</v>
      </c>
      <c r="V316" t="s">
        <v>1119</v>
      </c>
      <c r="W316" s="165">
        <v>0</v>
      </c>
      <c r="X316" s="165">
        <v>0</v>
      </c>
      <c r="Y316" t="s">
        <v>745</v>
      </c>
      <c r="AA316" s="206">
        <f t="shared" si="46"/>
        <v>0</v>
      </c>
      <c r="AB316" s="204">
        <f t="shared" si="47"/>
        <v>-1</v>
      </c>
      <c r="AC316" s="208">
        <v>5485.34</v>
      </c>
      <c r="AD316" s="165">
        <f t="shared" si="45"/>
        <v>7679476</v>
      </c>
    </row>
    <row r="317" spans="1:30">
      <c r="A317" t="s">
        <v>1847</v>
      </c>
      <c r="B317" t="s">
        <v>1982</v>
      </c>
      <c r="C317" t="s">
        <v>2451</v>
      </c>
      <c r="E317" t="s">
        <v>603</v>
      </c>
      <c r="F317" s="165">
        <v>720</v>
      </c>
      <c r="G317" s="165">
        <v>120</v>
      </c>
      <c r="H317" s="165">
        <v>200</v>
      </c>
      <c r="I317" s="165">
        <v>0</v>
      </c>
      <c r="J317" s="165">
        <f t="shared" si="48"/>
        <v>1040</v>
      </c>
      <c r="K317" s="165">
        <v>2786</v>
      </c>
      <c r="L317" s="165">
        <v>0</v>
      </c>
      <c r="M317" s="20">
        <v>0</v>
      </c>
      <c r="N317" s="20">
        <v>0</v>
      </c>
      <c r="O317" s="20">
        <f t="shared" si="51"/>
        <v>2786</v>
      </c>
      <c r="P317" s="20">
        <f t="shared" si="52"/>
        <v>1746</v>
      </c>
      <c r="Q317" t="s">
        <v>739</v>
      </c>
      <c r="R317" s="20">
        <v>0</v>
      </c>
      <c r="S317" s="20">
        <v>0</v>
      </c>
      <c r="T317" s="20">
        <v>0</v>
      </c>
      <c r="U317" s="165">
        <f t="shared" si="49"/>
        <v>1746</v>
      </c>
      <c r="V317" t="s">
        <v>1119</v>
      </c>
      <c r="W317" s="165">
        <v>0</v>
      </c>
      <c r="X317" s="165">
        <v>0</v>
      </c>
      <c r="Y317" t="s">
        <v>745</v>
      </c>
      <c r="AA317" s="206">
        <f t="shared" si="46"/>
        <v>0</v>
      </c>
      <c r="AB317" s="204">
        <f t="shared" si="47"/>
        <v>-1</v>
      </c>
      <c r="AC317" s="208">
        <v>1939.96</v>
      </c>
      <c r="AD317" s="165">
        <f t="shared" si="45"/>
        <v>3387170.16</v>
      </c>
    </row>
    <row r="318" spans="1:30">
      <c r="A318" t="s">
        <v>1847</v>
      </c>
      <c r="B318" t="s">
        <v>1982</v>
      </c>
      <c r="C318" t="s">
        <v>2452</v>
      </c>
      <c r="E318" t="s">
        <v>604</v>
      </c>
      <c r="F318" s="165">
        <v>240</v>
      </c>
      <c r="G318" s="165">
        <v>40</v>
      </c>
      <c r="H318" s="165">
        <v>100</v>
      </c>
      <c r="I318" s="165">
        <v>0</v>
      </c>
      <c r="J318" s="165">
        <f t="shared" si="48"/>
        <v>380</v>
      </c>
      <c r="K318" s="165">
        <v>2454</v>
      </c>
      <c r="L318" s="165">
        <v>0</v>
      </c>
      <c r="M318" s="20">
        <v>0</v>
      </c>
      <c r="N318" s="20">
        <v>0</v>
      </c>
      <c r="O318" s="20">
        <f t="shared" si="51"/>
        <v>2454</v>
      </c>
      <c r="P318" s="20">
        <f t="shared" si="52"/>
        <v>2074</v>
      </c>
      <c r="Q318" t="s">
        <v>739</v>
      </c>
      <c r="R318" s="20">
        <v>0</v>
      </c>
      <c r="S318" s="20">
        <v>0</v>
      </c>
      <c r="T318" s="20">
        <v>0</v>
      </c>
      <c r="U318" s="165">
        <f t="shared" si="49"/>
        <v>2074</v>
      </c>
      <c r="V318" t="s">
        <v>1119</v>
      </c>
      <c r="W318" s="165">
        <v>0</v>
      </c>
      <c r="X318" s="165">
        <v>0</v>
      </c>
      <c r="Y318" t="s">
        <v>745</v>
      </c>
      <c r="AA318" s="206">
        <f t="shared" si="46"/>
        <v>0</v>
      </c>
      <c r="AB318" s="204">
        <f t="shared" si="47"/>
        <v>-1</v>
      </c>
      <c r="AC318" s="208">
        <v>14.69</v>
      </c>
      <c r="AD318" s="165">
        <f t="shared" si="45"/>
        <v>30467.059999999998</v>
      </c>
    </row>
    <row r="319" spans="1:30">
      <c r="A319" t="s">
        <v>1847</v>
      </c>
      <c r="B319" t="s">
        <v>1982</v>
      </c>
      <c r="C319" t="s">
        <v>2453</v>
      </c>
      <c r="E319" t="s">
        <v>605</v>
      </c>
      <c r="F319" s="165">
        <v>240</v>
      </c>
      <c r="G319" s="165">
        <v>40</v>
      </c>
      <c r="H319" s="165">
        <v>100</v>
      </c>
      <c r="I319" s="165">
        <v>0</v>
      </c>
      <c r="J319" s="165">
        <f t="shared" si="48"/>
        <v>380</v>
      </c>
      <c r="K319" s="165">
        <v>1105</v>
      </c>
      <c r="L319" s="165">
        <v>0</v>
      </c>
      <c r="M319" s="20">
        <v>0</v>
      </c>
      <c r="N319" s="20">
        <v>0</v>
      </c>
      <c r="O319" s="20">
        <f t="shared" si="51"/>
        <v>1105</v>
      </c>
      <c r="P319" s="20">
        <f t="shared" si="52"/>
        <v>725</v>
      </c>
      <c r="Q319" t="s">
        <v>739</v>
      </c>
      <c r="R319" s="20">
        <v>0</v>
      </c>
      <c r="S319" s="20">
        <v>0</v>
      </c>
      <c r="T319" s="20">
        <v>0</v>
      </c>
      <c r="U319" s="165">
        <f t="shared" si="49"/>
        <v>725</v>
      </c>
      <c r="V319" t="s">
        <v>1119</v>
      </c>
      <c r="W319" s="165">
        <v>0</v>
      </c>
      <c r="X319" s="165">
        <v>0</v>
      </c>
      <c r="Y319" t="s">
        <v>745</v>
      </c>
      <c r="AA319" s="206">
        <f t="shared" si="46"/>
        <v>0</v>
      </c>
      <c r="AB319" s="204">
        <f t="shared" si="47"/>
        <v>-1</v>
      </c>
      <c r="AC319" s="208">
        <v>3956.54</v>
      </c>
      <c r="AD319" s="165">
        <f t="shared" si="45"/>
        <v>2868491.5</v>
      </c>
    </row>
    <row r="320" spans="1:30">
      <c r="A320" t="s">
        <v>1847</v>
      </c>
      <c r="B320" t="s">
        <v>1982</v>
      </c>
      <c r="C320" t="s">
        <v>2037</v>
      </c>
      <c r="E320" t="s">
        <v>606</v>
      </c>
      <c r="F320" s="165">
        <v>240</v>
      </c>
      <c r="G320" s="165">
        <v>40</v>
      </c>
      <c r="H320" s="165">
        <v>100</v>
      </c>
      <c r="I320" s="165">
        <v>0</v>
      </c>
      <c r="J320" s="165">
        <f t="shared" si="48"/>
        <v>380</v>
      </c>
      <c r="K320" s="165">
        <v>0</v>
      </c>
      <c r="L320" s="165">
        <v>0</v>
      </c>
      <c r="M320" s="20">
        <v>0</v>
      </c>
      <c r="N320" s="20">
        <v>0</v>
      </c>
      <c r="O320" s="20">
        <f t="shared" si="51"/>
        <v>0</v>
      </c>
      <c r="P320" s="20">
        <f t="shared" si="52"/>
        <v>-380</v>
      </c>
      <c r="Q320" t="s">
        <v>740</v>
      </c>
      <c r="R320" s="20">
        <v>0</v>
      </c>
      <c r="S320" s="20">
        <v>380</v>
      </c>
      <c r="T320" s="20">
        <v>0</v>
      </c>
      <c r="U320" s="165">
        <f t="shared" si="49"/>
        <v>0</v>
      </c>
      <c r="V320" t="s">
        <v>741</v>
      </c>
      <c r="W320" s="165">
        <v>380</v>
      </c>
      <c r="X320" s="165">
        <v>340</v>
      </c>
      <c r="Y320" t="s">
        <v>747</v>
      </c>
      <c r="AA320" s="206">
        <f t="shared" si="46"/>
        <v>380</v>
      </c>
      <c r="AB320" s="204">
        <f t="shared" si="47"/>
        <v>0</v>
      </c>
      <c r="AC320" s="208">
        <v>2952.38</v>
      </c>
      <c r="AD320" s="165">
        <f t="shared" ref="AD320:AD321" si="53">AC320*S320</f>
        <v>1121904.4000000001</v>
      </c>
    </row>
    <row r="321" spans="1:30">
      <c r="A321" t="s">
        <v>1847</v>
      </c>
      <c r="B321" t="s">
        <v>1982</v>
      </c>
      <c r="C321" t="s">
        <v>2038</v>
      </c>
      <c r="E321" t="s">
        <v>607</v>
      </c>
      <c r="F321" s="165">
        <v>240</v>
      </c>
      <c r="G321" s="165">
        <v>40</v>
      </c>
      <c r="H321" s="165">
        <v>100</v>
      </c>
      <c r="I321" s="165">
        <v>0</v>
      </c>
      <c r="J321" s="165">
        <f t="shared" si="48"/>
        <v>380</v>
      </c>
      <c r="K321" s="165">
        <v>0</v>
      </c>
      <c r="L321" s="165">
        <v>0</v>
      </c>
      <c r="M321" s="20">
        <v>0</v>
      </c>
      <c r="N321" s="20">
        <v>0</v>
      </c>
      <c r="O321" s="20">
        <f t="shared" si="51"/>
        <v>0</v>
      </c>
      <c r="P321" s="20">
        <f t="shared" si="52"/>
        <v>-380</v>
      </c>
      <c r="Q321" t="s">
        <v>740</v>
      </c>
      <c r="R321" s="20">
        <v>0</v>
      </c>
      <c r="S321" s="20">
        <v>380</v>
      </c>
      <c r="T321" s="20">
        <v>0</v>
      </c>
      <c r="U321" s="165">
        <f t="shared" si="49"/>
        <v>0</v>
      </c>
      <c r="V321" t="s">
        <v>741</v>
      </c>
      <c r="W321" s="165">
        <v>380</v>
      </c>
      <c r="X321" s="165">
        <v>340</v>
      </c>
      <c r="Y321" t="s">
        <v>747</v>
      </c>
      <c r="AA321" s="206">
        <f t="shared" si="46"/>
        <v>380</v>
      </c>
      <c r="AB321" s="204">
        <f t="shared" si="47"/>
        <v>0</v>
      </c>
      <c r="AC321" s="208">
        <v>1674.18</v>
      </c>
      <c r="AD321" s="165">
        <f t="shared" si="53"/>
        <v>636188.4</v>
      </c>
    </row>
    <row r="322" spans="1:30">
      <c r="A322" t="s">
        <v>1847</v>
      </c>
      <c r="B322" t="s">
        <v>1982</v>
      </c>
      <c r="C322" t="s">
        <v>2039</v>
      </c>
      <c r="E322" t="s">
        <v>619</v>
      </c>
      <c r="F322" s="165">
        <v>194</v>
      </c>
      <c r="G322" s="165">
        <v>12</v>
      </c>
      <c r="H322" s="165">
        <v>30</v>
      </c>
      <c r="I322" s="165">
        <v>206</v>
      </c>
      <c r="J322" s="165">
        <f t="shared" si="48"/>
        <v>442</v>
      </c>
      <c r="K322" s="165">
        <v>0</v>
      </c>
      <c r="L322" s="165">
        <v>0</v>
      </c>
      <c r="M322" s="20">
        <v>123</v>
      </c>
      <c r="N322" s="20">
        <v>0</v>
      </c>
      <c r="O322" s="20">
        <f t="shared" si="51"/>
        <v>123</v>
      </c>
      <c r="P322" s="20">
        <f t="shared" si="52"/>
        <v>-319</v>
      </c>
      <c r="Q322" t="s">
        <v>740</v>
      </c>
      <c r="R322" s="20">
        <v>0</v>
      </c>
      <c r="S322" s="20">
        <v>319</v>
      </c>
      <c r="T322" s="20">
        <v>110</v>
      </c>
      <c r="U322" s="165">
        <f t="shared" si="49"/>
        <v>110</v>
      </c>
      <c r="V322" t="s">
        <v>750</v>
      </c>
      <c r="W322" s="165">
        <v>319</v>
      </c>
      <c r="X322" s="165">
        <v>307</v>
      </c>
      <c r="Y322" t="s">
        <v>747</v>
      </c>
      <c r="AA322" s="206">
        <f t="shared" si="46"/>
        <v>429</v>
      </c>
      <c r="AB322" s="204">
        <f t="shared" si="47"/>
        <v>0.34482758620689657</v>
      </c>
      <c r="AC322" s="208">
        <v>69494.78</v>
      </c>
      <c r="AD322" s="165">
        <f t="shared" si="45"/>
        <v>7644425.7999999998</v>
      </c>
    </row>
    <row r="323" spans="1:30">
      <c r="A323" t="s">
        <v>1847</v>
      </c>
      <c r="B323" t="s">
        <v>1982</v>
      </c>
      <c r="C323" t="s">
        <v>2040</v>
      </c>
      <c r="E323" t="s">
        <v>620</v>
      </c>
      <c r="F323" s="165">
        <v>24</v>
      </c>
      <c r="G323" s="165">
        <v>12</v>
      </c>
      <c r="H323" s="165">
        <v>30</v>
      </c>
      <c r="I323" s="165">
        <v>376</v>
      </c>
      <c r="J323" s="165">
        <f t="shared" si="48"/>
        <v>442</v>
      </c>
      <c r="K323" s="165">
        <v>281</v>
      </c>
      <c r="L323" s="165">
        <v>0</v>
      </c>
      <c r="M323" s="20">
        <v>0</v>
      </c>
      <c r="N323" s="20">
        <v>0</v>
      </c>
      <c r="O323" s="20">
        <f t="shared" si="51"/>
        <v>281</v>
      </c>
      <c r="P323" s="20">
        <f t="shared" si="52"/>
        <v>-161</v>
      </c>
      <c r="Q323" t="s">
        <v>740</v>
      </c>
      <c r="R323" s="20">
        <v>0</v>
      </c>
      <c r="S323" s="20">
        <v>161</v>
      </c>
      <c r="T323" s="20">
        <v>139</v>
      </c>
      <c r="U323" s="165">
        <f t="shared" si="49"/>
        <v>139</v>
      </c>
      <c r="V323" t="s">
        <v>750</v>
      </c>
      <c r="W323" s="165">
        <v>161</v>
      </c>
      <c r="X323" s="165">
        <v>149</v>
      </c>
      <c r="Y323" t="s">
        <v>747</v>
      </c>
      <c r="AA323" s="206">
        <f t="shared" si="46"/>
        <v>300</v>
      </c>
      <c r="AB323" s="204">
        <f t="shared" si="47"/>
        <v>0.86335403726708071</v>
      </c>
      <c r="AC323" s="208">
        <v>51889.760000000002</v>
      </c>
      <c r="AD323" s="165">
        <f t="shared" si="45"/>
        <v>7212676.6400000006</v>
      </c>
    </row>
    <row r="324" spans="1:30">
      <c r="A324" t="s">
        <v>1847</v>
      </c>
      <c r="B324" t="s">
        <v>1982</v>
      </c>
      <c r="C324" t="s">
        <v>2041</v>
      </c>
      <c r="E324" t="s">
        <v>626</v>
      </c>
      <c r="F324" s="165">
        <v>2484</v>
      </c>
      <c r="G324" s="165">
        <v>0</v>
      </c>
      <c r="H324" s="165">
        <v>200</v>
      </c>
      <c r="I324" s="165">
        <v>460</v>
      </c>
      <c r="J324" s="165">
        <f t="shared" si="48"/>
        <v>3144</v>
      </c>
      <c r="K324" s="165">
        <v>500</v>
      </c>
      <c r="L324" s="165">
        <v>0</v>
      </c>
      <c r="M324" s="20">
        <v>0</v>
      </c>
      <c r="N324" s="20">
        <v>0</v>
      </c>
      <c r="O324" s="20">
        <f t="shared" si="51"/>
        <v>500</v>
      </c>
      <c r="P324" s="20">
        <f t="shared" si="52"/>
        <v>-2644</v>
      </c>
      <c r="Q324" t="s">
        <v>740</v>
      </c>
      <c r="R324" s="20">
        <v>0</v>
      </c>
      <c r="S324" s="20">
        <v>2644</v>
      </c>
      <c r="T324" s="20">
        <v>0</v>
      </c>
      <c r="U324" s="165">
        <f t="shared" si="49"/>
        <v>0</v>
      </c>
      <c r="V324" t="s">
        <v>741</v>
      </c>
      <c r="W324" s="165">
        <v>2644</v>
      </c>
      <c r="X324" s="165">
        <v>3564</v>
      </c>
      <c r="Y324" t="s">
        <v>747</v>
      </c>
      <c r="AA324" s="206">
        <f t="shared" si="46"/>
        <v>2644</v>
      </c>
      <c r="AB324" s="204">
        <f t="shared" si="47"/>
        <v>0</v>
      </c>
      <c r="AC324" s="208">
        <v>6989.52</v>
      </c>
      <c r="AD324" s="165">
        <f t="shared" ref="AD324:AD327" si="54">AC324*S324</f>
        <v>18480290.880000003</v>
      </c>
    </row>
    <row r="325" spans="1:30">
      <c r="A325" t="s">
        <v>1847</v>
      </c>
      <c r="B325" t="s">
        <v>1982</v>
      </c>
      <c r="C325" t="s">
        <v>2042</v>
      </c>
      <c r="E325" t="s">
        <v>627</v>
      </c>
      <c r="F325" s="165">
        <v>400</v>
      </c>
      <c r="G325" s="165">
        <v>8</v>
      </c>
      <c r="H325" s="165">
        <v>50</v>
      </c>
      <c r="I325" s="165">
        <v>108</v>
      </c>
      <c r="J325" s="165">
        <f t="shared" si="48"/>
        <v>566</v>
      </c>
      <c r="K325" s="165">
        <v>191</v>
      </c>
      <c r="L325" s="165">
        <v>0</v>
      </c>
      <c r="M325" s="20">
        <v>0</v>
      </c>
      <c r="N325" s="20">
        <v>0</v>
      </c>
      <c r="O325" s="20">
        <f t="shared" si="51"/>
        <v>191</v>
      </c>
      <c r="P325" s="20">
        <f t="shared" si="52"/>
        <v>-375</v>
      </c>
      <c r="Q325" t="s">
        <v>740</v>
      </c>
      <c r="R325" s="20">
        <v>0</v>
      </c>
      <c r="S325" s="20">
        <v>375</v>
      </c>
      <c r="T325" s="20">
        <v>0</v>
      </c>
      <c r="U325" s="165">
        <f t="shared" si="49"/>
        <v>0</v>
      </c>
      <c r="V325" t="s">
        <v>741</v>
      </c>
      <c r="W325" s="165">
        <v>375</v>
      </c>
      <c r="X325" s="165">
        <v>376</v>
      </c>
      <c r="Y325" t="s">
        <v>747</v>
      </c>
      <c r="AA325" s="206">
        <f t="shared" si="46"/>
        <v>375</v>
      </c>
      <c r="AB325" s="204">
        <f t="shared" si="47"/>
        <v>0</v>
      </c>
      <c r="AC325" s="208">
        <v>10217</v>
      </c>
      <c r="AD325" s="165">
        <f t="shared" si="54"/>
        <v>3831375</v>
      </c>
    </row>
    <row r="326" spans="1:30">
      <c r="A326" t="s">
        <v>1847</v>
      </c>
      <c r="B326" t="s">
        <v>1982</v>
      </c>
      <c r="C326" t="s">
        <v>2043</v>
      </c>
      <c r="E326" t="s">
        <v>631</v>
      </c>
      <c r="F326" s="165">
        <v>3985</v>
      </c>
      <c r="G326" s="165">
        <v>300</v>
      </c>
      <c r="H326" s="165">
        <v>500</v>
      </c>
      <c r="I326" s="165">
        <v>2804</v>
      </c>
      <c r="J326" s="165">
        <f t="shared" si="48"/>
        <v>7589</v>
      </c>
      <c r="K326" s="165">
        <v>2000</v>
      </c>
      <c r="L326" s="165">
        <v>0</v>
      </c>
      <c r="M326" s="20">
        <v>279</v>
      </c>
      <c r="N326" s="20">
        <v>567</v>
      </c>
      <c r="O326" s="20">
        <f t="shared" si="51"/>
        <v>2846</v>
      </c>
      <c r="P326" s="20">
        <f t="shared" si="52"/>
        <v>-4743</v>
      </c>
      <c r="Q326" t="s">
        <v>740</v>
      </c>
      <c r="R326" s="20">
        <v>0</v>
      </c>
      <c r="S326" s="20">
        <v>4743</v>
      </c>
      <c r="T326" s="20">
        <v>0</v>
      </c>
      <c r="U326" s="165">
        <f t="shared" si="49"/>
        <v>0</v>
      </c>
      <c r="V326" t="s">
        <v>741</v>
      </c>
      <c r="W326" s="165">
        <v>4743</v>
      </c>
      <c r="X326" s="165">
        <v>6143</v>
      </c>
      <c r="Y326" t="s">
        <v>747</v>
      </c>
      <c r="AA326" s="206">
        <f t="shared" si="46"/>
        <v>4743</v>
      </c>
      <c r="AB326" s="204">
        <f t="shared" si="47"/>
        <v>0</v>
      </c>
      <c r="AC326" s="208">
        <v>33542.76</v>
      </c>
      <c r="AD326" s="165">
        <f t="shared" si="54"/>
        <v>159093310.68000001</v>
      </c>
    </row>
    <row r="327" spans="1:30">
      <c r="A327" t="s">
        <v>1847</v>
      </c>
      <c r="B327" t="s">
        <v>1982</v>
      </c>
      <c r="C327" t="s">
        <v>2044</v>
      </c>
      <c r="E327" t="s">
        <v>633</v>
      </c>
      <c r="F327" s="165">
        <v>4008</v>
      </c>
      <c r="G327" s="165">
        <v>304</v>
      </c>
      <c r="H327" s="165">
        <v>500</v>
      </c>
      <c r="I327" s="165">
        <v>2715</v>
      </c>
      <c r="J327" s="165">
        <f t="shared" si="48"/>
        <v>7527</v>
      </c>
      <c r="K327" s="165">
        <v>1870</v>
      </c>
      <c r="L327" s="165">
        <v>0</v>
      </c>
      <c r="M327" s="20">
        <v>309</v>
      </c>
      <c r="N327" s="20">
        <v>607</v>
      </c>
      <c r="O327" s="20">
        <f t="shared" si="51"/>
        <v>2786</v>
      </c>
      <c r="P327" s="20">
        <f t="shared" si="52"/>
        <v>-4741</v>
      </c>
      <c r="Q327" t="s">
        <v>740</v>
      </c>
      <c r="R327" s="20">
        <v>0</v>
      </c>
      <c r="S327" s="20">
        <v>4741</v>
      </c>
      <c r="T327" s="20">
        <v>0</v>
      </c>
      <c r="U327" s="165">
        <f t="shared" si="49"/>
        <v>0</v>
      </c>
      <c r="V327" t="s">
        <v>741</v>
      </c>
      <c r="W327" s="165">
        <v>4741</v>
      </c>
      <c r="X327" s="165">
        <v>3963</v>
      </c>
      <c r="Y327" t="s">
        <v>747</v>
      </c>
      <c r="AA327" s="206">
        <f t="shared" si="46"/>
        <v>4741</v>
      </c>
      <c r="AB327" s="204">
        <f t="shared" si="47"/>
        <v>0</v>
      </c>
      <c r="AC327" s="208">
        <v>4864.24</v>
      </c>
      <c r="AD327" s="165">
        <f t="shared" si="54"/>
        <v>23061361.84</v>
      </c>
    </row>
    <row r="328" spans="1:30">
      <c r="A328" t="s">
        <v>1847</v>
      </c>
      <c r="B328" t="s">
        <v>1982</v>
      </c>
      <c r="C328" t="s">
        <v>2454</v>
      </c>
      <c r="E328" t="s">
        <v>640</v>
      </c>
      <c r="F328" s="165">
        <v>0</v>
      </c>
      <c r="G328" s="165">
        <v>0</v>
      </c>
      <c r="H328" s="165">
        <v>0</v>
      </c>
      <c r="I328" s="165">
        <v>0</v>
      </c>
      <c r="J328" s="165">
        <f t="shared" si="48"/>
        <v>0</v>
      </c>
      <c r="K328" s="165">
        <v>0</v>
      </c>
      <c r="L328" s="165">
        <v>0</v>
      </c>
      <c r="M328" s="20">
        <v>0</v>
      </c>
      <c r="N328" s="20">
        <v>0</v>
      </c>
      <c r="O328" s="20">
        <f t="shared" si="51"/>
        <v>0</v>
      </c>
      <c r="P328" s="20">
        <f t="shared" si="52"/>
        <v>0</v>
      </c>
      <c r="Q328" t="s">
        <v>738</v>
      </c>
      <c r="R328" s="20">
        <v>0</v>
      </c>
      <c r="S328" s="20">
        <v>0</v>
      </c>
      <c r="T328" s="20">
        <v>0</v>
      </c>
      <c r="U328" s="165">
        <f t="shared" si="49"/>
        <v>0</v>
      </c>
      <c r="V328" t="s">
        <v>1120</v>
      </c>
      <c r="W328" s="165">
        <v>0</v>
      </c>
      <c r="X328" s="165">
        <v>0</v>
      </c>
      <c r="Y328" t="s">
        <v>745</v>
      </c>
      <c r="AA328" s="206">
        <f t="shared" si="46"/>
        <v>0</v>
      </c>
      <c r="AB328" s="204" t="e">
        <f t="shared" si="47"/>
        <v>#DIV/0!</v>
      </c>
      <c r="AC328" s="208">
        <v>1555</v>
      </c>
      <c r="AD328" s="165">
        <f t="shared" si="45"/>
        <v>0</v>
      </c>
    </row>
    <row r="329" spans="1:30">
      <c r="A329" t="s">
        <v>1847</v>
      </c>
      <c r="B329" t="s">
        <v>1982</v>
      </c>
      <c r="C329" t="s">
        <v>2455</v>
      </c>
      <c r="E329" t="s">
        <v>719</v>
      </c>
      <c r="F329" s="165">
        <v>0</v>
      </c>
      <c r="G329" s="165">
        <v>0</v>
      </c>
      <c r="H329" s="165">
        <v>0</v>
      </c>
      <c r="I329" s="165">
        <v>0</v>
      </c>
      <c r="J329" s="165">
        <f t="shared" si="48"/>
        <v>0</v>
      </c>
      <c r="K329" s="165">
        <v>0</v>
      </c>
      <c r="L329" s="165">
        <v>0</v>
      </c>
      <c r="M329" s="20">
        <v>0</v>
      </c>
      <c r="N329" s="20">
        <v>0</v>
      </c>
      <c r="O329" s="20">
        <f t="shared" si="51"/>
        <v>0</v>
      </c>
      <c r="P329" s="20">
        <f t="shared" si="52"/>
        <v>0</v>
      </c>
      <c r="Q329" t="s">
        <v>738</v>
      </c>
      <c r="R329" s="20">
        <v>0</v>
      </c>
      <c r="S329" s="20">
        <v>0</v>
      </c>
      <c r="T329" s="20">
        <v>0</v>
      </c>
      <c r="U329" s="165">
        <f t="shared" si="49"/>
        <v>0</v>
      </c>
      <c r="V329" t="s">
        <v>1120</v>
      </c>
      <c r="W329" s="165">
        <v>0</v>
      </c>
      <c r="X329" s="165">
        <v>0</v>
      </c>
      <c r="Y329" t="s">
        <v>745</v>
      </c>
      <c r="AA329" s="206">
        <f t="shared" si="46"/>
        <v>0</v>
      </c>
      <c r="AB329" s="204" t="e">
        <f t="shared" si="47"/>
        <v>#DIV/0!</v>
      </c>
      <c r="AC329" s="208">
        <v>3830.04</v>
      </c>
      <c r="AD329" s="165">
        <f t="shared" si="45"/>
        <v>0</v>
      </c>
    </row>
    <row r="330" spans="1:30">
      <c r="A330" t="s">
        <v>1847</v>
      </c>
      <c r="B330" t="s">
        <v>1982</v>
      </c>
      <c r="C330" t="s">
        <v>2456</v>
      </c>
      <c r="E330" t="s">
        <v>720</v>
      </c>
      <c r="F330" s="165">
        <v>0</v>
      </c>
      <c r="G330" s="165">
        <v>0</v>
      </c>
      <c r="H330" s="165">
        <v>0</v>
      </c>
      <c r="I330" s="165">
        <v>0</v>
      </c>
      <c r="J330" s="165">
        <f t="shared" si="48"/>
        <v>0</v>
      </c>
      <c r="K330" s="165">
        <v>188</v>
      </c>
      <c r="L330" s="165">
        <v>0</v>
      </c>
      <c r="M330" s="20">
        <v>0</v>
      </c>
      <c r="N330" s="20">
        <v>0</v>
      </c>
      <c r="O330" s="20">
        <f t="shared" si="51"/>
        <v>188</v>
      </c>
      <c r="P330" s="20">
        <f t="shared" si="52"/>
        <v>188</v>
      </c>
      <c r="Q330" t="s">
        <v>739</v>
      </c>
      <c r="R330" s="20">
        <v>0</v>
      </c>
      <c r="S330" s="20">
        <v>0</v>
      </c>
      <c r="T330" s="20">
        <v>0</v>
      </c>
      <c r="U330" s="165">
        <f t="shared" si="49"/>
        <v>188</v>
      </c>
      <c r="V330" t="s">
        <v>1120</v>
      </c>
      <c r="W330" s="165">
        <v>0</v>
      </c>
      <c r="X330" s="165">
        <v>0</v>
      </c>
      <c r="Y330" t="s">
        <v>745</v>
      </c>
      <c r="AA330" s="206">
        <f t="shared" si="46"/>
        <v>0</v>
      </c>
      <c r="AB330" s="204">
        <f t="shared" si="47"/>
        <v>-1</v>
      </c>
      <c r="AC330" s="208">
        <v>3765.67</v>
      </c>
      <c r="AD330" s="165">
        <f t="shared" si="45"/>
        <v>707945.96</v>
      </c>
    </row>
    <row r="331" spans="1:30">
      <c r="A331" t="s">
        <v>1847</v>
      </c>
      <c r="B331" t="s">
        <v>1982</v>
      </c>
      <c r="C331" t="s">
        <v>2457</v>
      </c>
      <c r="E331" t="s">
        <v>721</v>
      </c>
      <c r="F331" s="165">
        <v>0</v>
      </c>
      <c r="G331" s="165">
        <v>0</v>
      </c>
      <c r="H331" s="165">
        <v>0</v>
      </c>
      <c r="I331" s="165">
        <v>0</v>
      </c>
      <c r="J331" s="165">
        <f t="shared" si="48"/>
        <v>0</v>
      </c>
      <c r="K331" s="165">
        <v>0</v>
      </c>
      <c r="L331" s="165">
        <v>0</v>
      </c>
      <c r="M331" s="20">
        <v>0</v>
      </c>
      <c r="N331" s="20">
        <v>0</v>
      </c>
      <c r="O331" s="20">
        <f t="shared" si="51"/>
        <v>0</v>
      </c>
      <c r="P331" s="20">
        <f t="shared" si="52"/>
        <v>0</v>
      </c>
      <c r="Q331" t="s">
        <v>738</v>
      </c>
      <c r="R331" s="20">
        <v>0</v>
      </c>
      <c r="S331" s="20">
        <v>0</v>
      </c>
      <c r="T331" s="20">
        <v>0</v>
      </c>
      <c r="U331" s="165">
        <f t="shared" si="49"/>
        <v>0</v>
      </c>
      <c r="V331" t="s">
        <v>1120</v>
      </c>
      <c r="W331" s="165">
        <v>0</v>
      </c>
      <c r="X331" s="165">
        <v>0</v>
      </c>
      <c r="Y331" t="s">
        <v>745</v>
      </c>
      <c r="AA331" s="206">
        <f t="shared" si="46"/>
        <v>0</v>
      </c>
      <c r="AB331" s="204" t="e">
        <f t="shared" si="47"/>
        <v>#DIV/0!</v>
      </c>
      <c r="AC331" s="208">
        <v>4051.75</v>
      </c>
      <c r="AD331" s="165">
        <f t="shared" ref="AD331:AD392" si="55">AC331*U331</f>
        <v>0</v>
      </c>
    </row>
    <row r="332" spans="1:30">
      <c r="A332" t="s">
        <v>1847</v>
      </c>
      <c r="B332" t="s">
        <v>1982</v>
      </c>
      <c r="C332" t="s">
        <v>2458</v>
      </c>
      <c r="E332" t="s">
        <v>722</v>
      </c>
      <c r="F332" s="165">
        <v>0</v>
      </c>
      <c r="G332" s="165">
        <v>0</v>
      </c>
      <c r="H332" s="165">
        <v>0</v>
      </c>
      <c r="I332" s="165">
        <v>0</v>
      </c>
      <c r="J332" s="165">
        <f t="shared" si="48"/>
        <v>0</v>
      </c>
      <c r="K332" s="165">
        <v>580</v>
      </c>
      <c r="L332" s="165">
        <v>0</v>
      </c>
      <c r="M332" s="20">
        <v>0</v>
      </c>
      <c r="N332" s="20">
        <v>0</v>
      </c>
      <c r="O332" s="20">
        <f t="shared" si="51"/>
        <v>580</v>
      </c>
      <c r="P332" s="20">
        <f t="shared" si="52"/>
        <v>580</v>
      </c>
      <c r="Q332" t="s">
        <v>739</v>
      </c>
      <c r="R332" s="20">
        <v>0</v>
      </c>
      <c r="S332" s="20">
        <v>0</v>
      </c>
      <c r="T332" s="20">
        <v>0</v>
      </c>
      <c r="U332" s="165">
        <f t="shared" si="49"/>
        <v>580</v>
      </c>
      <c r="V332" t="s">
        <v>1120</v>
      </c>
      <c r="W332" s="165">
        <v>0</v>
      </c>
      <c r="X332" s="165">
        <v>0</v>
      </c>
      <c r="Y332" t="s">
        <v>745</v>
      </c>
      <c r="AA332" s="206">
        <f t="shared" ref="AA332:AA395" si="56">R332+S332+T332</f>
        <v>0</v>
      </c>
      <c r="AB332" s="204">
        <f t="shared" ref="AB332:AB395" si="57">(AA332-ABS(P332))/ABS(P332)</f>
        <v>-1</v>
      </c>
      <c r="AC332" s="208">
        <v>3630.97</v>
      </c>
      <c r="AD332" s="165">
        <f t="shared" si="55"/>
        <v>2105962.6</v>
      </c>
    </row>
    <row r="333" spans="1:30">
      <c r="A333" t="s">
        <v>1847</v>
      </c>
      <c r="B333" t="s">
        <v>1982</v>
      </c>
      <c r="C333" t="s">
        <v>2459</v>
      </c>
      <c r="E333" t="s">
        <v>723</v>
      </c>
      <c r="F333" s="165">
        <v>0</v>
      </c>
      <c r="G333" s="165">
        <v>0</v>
      </c>
      <c r="H333" s="165">
        <v>0</v>
      </c>
      <c r="I333" s="165">
        <v>0</v>
      </c>
      <c r="J333" s="165">
        <f t="shared" si="48"/>
        <v>0</v>
      </c>
      <c r="K333" s="165">
        <v>150</v>
      </c>
      <c r="L333" s="165">
        <v>0</v>
      </c>
      <c r="M333" s="20">
        <v>0</v>
      </c>
      <c r="N333" s="20">
        <v>0</v>
      </c>
      <c r="O333" s="20">
        <f t="shared" si="51"/>
        <v>150</v>
      </c>
      <c r="P333" s="20">
        <f t="shared" si="52"/>
        <v>150</v>
      </c>
      <c r="Q333" t="s">
        <v>739</v>
      </c>
      <c r="R333" s="20">
        <v>0</v>
      </c>
      <c r="S333" s="20">
        <v>0</v>
      </c>
      <c r="T333" s="20">
        <v>0</v>
      </c>
      <c r="U333" s="165">
        <f t="shared" si="49"/>
        <v>150</v>
      </c>
      <c r="V333" t="s">
        <v>1120</v>
      </c>
      <c r="W333" s="165">
        <v>0</v>
      </c>
      <c r="X333" s="165">
        <v>0</v>
      </c>
      <c r="Y333" t="s">
        <v>745</v>
      </c>
      <c r="AA333" s="206">
        <f t="shared" si="56"/>
        <v>0</v>
      </c>
      <c r="AB333" s="204">
        <f t="shared" si="57"/>
        <v>-1</v>
      </c>
      <c r="AC333" s="208">
        <v>2384.64</v>
      </c>
      <c r="AD333" s="165">
        <f t="shared" si="55"/>
        <v>357696</v>
      </c>
    </row>
    <row r="334" spans="1:30">
      <c r="A334" t="s">
        <v>1847</v>
      </c>
      <c r="B334" t="s">
        <v>1982</v>
      </c>
      <c r="C334" t="s">
        <v>2460</v>
      </c>
      <c r="E334" t="s">
        <v>724</v>
      </c>
      <c r="F334" s="165">
        <v>0</v>
      </c>
      <c r="G334" s="165">
        <v>0</v>
      </c>
      <c r="H334" s="165">
        <v>0</v>
      </c>
      <c r="I334" s="165">
        <v>0</v>
      </c>
      <c r="J334" s="165">
        <f t="shared" si="48"/>
        <v>0</v>
      </c>
      <c r="K334" s="165">
        <v>200</v>
      </c>
      <c r="L334" s="165">
        <v>0</v>
      </c>
      <c r="M334" s="20">
        <v>0</v>
      </c>
      <c r="N334" s="20">
        <v>0</v>
      </c>
      <c r="O334" s="20">
        <f t="shared" si="51"/>
        <v>200</v>
      </c>
      <c r="P334" s="20">
        <f t="shared" si="52"/>
        <v>200</v>
      </c>
      <c r="Q334" t="s">
        <v>739</v>
      </c>
      <c r="R334" s="20">
        <v>0</v>
      </c>
      <c r="S334" s="20">
        <v>0</v>
      </c>
      <c r="T334" s="20">
        <v>0</v>
      </c>
      <c r="U334" s="165">
        <f t="shared" si="49"/>
        <v>200</v>
      </c>
      <c r="V334" t="s">
        <v>1120</v>
      </c>
      <c r="W334" s="165">
        <v>0</v>
      </c>
      <c r="X334" s="165">
        <v>0</v>
      </c>
      <c r="Y334" t="s">
        <v>745</v>
      </c>
      <c r="AA334" s="206">
        <f t="shared" si="56"/>
        <v>0</v>
      </c>
      <c r="AB334" s="204">
        <f t="shared" si="57"/>
        <v>-1</v>
      </c>
      <c r="AC334" s="208">
        <v>1738.06</v>
      </c>
      <c r="AD334" s="165">
        <f t="shared" si="55"/>
        <v>347612</v>
      </c>
    </row>
    <row r="335" spans="1:30">
      <c r="A335" t="s">
        <v>1847</v>
      </c>
      <c r="B335" t="s">
        <v>1982</v>
      </c>
      <c r="C335" t="s">
        <v>2461</v>
      </c>
      <c r="E335" t="s">
        <v>727</v>
      </c>
      <c r="F335" s="165">
        <v>0</v>
      </c>
      <c r="G335" s="165">
        <v>0</v>
      </c>
      <c r="H335" s="165">
        <v>0</v>
      </c>
      <c r="I335" s="165">
        <v>0</v>
      </c>
      <c r="J335" s="165">
        <f t="shared" si="48"/>
        <v>0</v>
      </c>
      <c r="K335" s="165">
        <v>260</v>
      </c>
      <c r="L335" s="165">
        <v>0</v>
      </c>
      <c r="M335" s="20">
        <v>0</v>
      </c>
      <c r="N335" s="20">
        <v>0</v>
      </c>
      <c r="O335" s="20">
        <f t="shared" si="51"/>
        <v>260</v>
      </c>
      <c r="P335" s="20">
        <f t="shared" si="52"/>
        <v>260</v>
      </c>
      <c r="Q335" t="s">
        <v>739</v>
      </c>
      <c r="R335" s="20">
        <v>0</v>
      </c>
      <c r="S335" s="20">
        <v>0</v>
      </c>
      <c r="T335" s="20">
        <v>0</v>
      </c>
      <c r="U335" s="165">
        <f t="shared" si="49"/>
        <v>260</v>
      </c>
      <c r="V335" t="s">
        <v>1120</v>
      </c>
      <c r="W335" s="165">
        <v>0</v>
      </c>
      <c r="X335" s="165">
        <v>0</v>
      </c>
      <c r="Y335" t="s">
        <v>745</v>
      </c>
      <c r="AA335" s="206">
        <f t="shared" si="56"/>
        <v>0</v>
      </c>
      <c r="AB335" s="204">
        <f t="shared" si="57"/>
        <v>-1</v>
      </c>
      <c r="AC335" s="208">
        <v>4062.4</v>
      </c>
      <c r="AD335" s="165">
        <f t="shared" si="55"/>
        <v>1056224</v>
      </c>
    </row>
    <row r="336" spans="1:30">
      <c r="A336" t="s">
        <v>1847</v>
      </c>
      <c r="B336" t="s">
        <v>1982</v>
      </c>
      <c r="C336" t="s">
        <v>2462</v>
      </c>
      <c r="E336" t="s">
        <v>728</v>
      </c>
      <c r="F336" s="165">
        <v>0</v>
      </c>
      <c r="G336" s="165">
        <v>0</v>
      </c>
      <c r="H336" s="165">
        <v>0</v>
      </c>
      <c r="I336" s="165">
        <v>0</v>
      </c>
      <c r="J336" s="165">
        <f t="shared" si="48"/>
        <v>0</v>
      </c>
      <c r="K336" s="165">
        <v>0</v>
      </c>
      <c r="L336" s="165">
        <v>0</v>
      </c>
      <c r="M336" s="20">
        <v>0</v>
      </c>
      <c r="N336" s="20">
        <v>0</v>
      </c>
      <c r="O336" s="20">
        <f t="shared" si="51"/>
        <v>0</v>
      </c>
      <c r="P336" s="20">
        <f t="shared" si="52"/>
        <v>0</v>
      </c>
      <c r="Q336" t="s">
        <v>738</v>
      </c>
      <c r="R336" s="20">
        <v>0</v>
      </c>
      <c r="S336" s="20">
        <v>0</v>
      </c>
      <c r="T336" s="20">
        <v>0</v>
      </c>
      <c r="U336" s="165">
        <f t="shared" si="49"/>
        <v>0</v>
      </c>
      <c r="V336" t="s">
        <v>1120</v>
      </c>
      <c r="W336" s="165">
        <v>0</v>
      </c>
      <c r="X336" s="165">
        <v>0</v>
      </c>
      <c r="Y336" t="s">
        <v>745</v>
      </c>
      <c r="AA336" s="206">
        <f t="shared" si="56"/>
        <v>0</v>
      </c>
      <c r="AB336" s="204" t="e">
        <f t="shared" si="57"/>
        <v>#DIV/0!</v>
      </c>
      <c r="AC336" s="208">
        <v>904.19</v>
      </c>
      <c r="AD336" s="165">
        <f t="shared" si="55"/>
        <v>0</v>
      </c>
    </row>
    <row r="337" spans="1:30">
      <c r="A337" t="s">
        <v>1847</v>
      </c>
      <c r="B337" t="s">
        <v>1982</v>
      </c>
      <c r="C337" t="s">
        <v>2463</v>
      </c>
      <c r="E337" t="s">
        <v>1803</v>
      </c>
      <c r="F337" s="165">
        <v>0</v>
      </c>
      <c r="G337" s="165">
        <v>0</v>
      </c>
      <c r="H337" s="165">
        <v>0</v>
      </c>
      <c r="I337" s="165">
        <v>0</v>
      </c>
      <c r="J337" s="165">
        <f t="shared" si="48"/>
        <v>0</v>
      </c>
      <c r="K337" s="165">
        <v>0</v>
      </c>
      <c r="L337" s="165">
        <v>0</v>
      </c>
      <c r="M337" s="20">
        <v>0</v>
      </c>
      <c r="N337" s="20">
        <v>0</v>
      </c>
      <c r="O337" s="20">
        <f t="shared" si="51"/>
        <v>0</v>
      </c>
      <c r="P337" s="20">
        <f t="shared" si="52"/>
        <v>0</v>
      </c>
      <c r="Q337" t="s">
        <v>738</v>
      </c>
      <c r="R337" s="20">
        <v>0</v>
      </c>
      <c r="S337" s="20">
        <v>0</v>
      </c>
      <c r="T337" s="20">
        <v>0</v>
      </c>
      <c r="U337" s="165">
        <f t="shared" si="49"/>
        <v>0</v>
      </c>
      <c r="V337" t="s">
        <v>1120</v>
      </c>
      <c r="W337" s="165">
        <v>0</v>
      </c>
      <c r="X337" s="165">
        <v>0</v>
      </c>
      <c r="Y337" t="s">
        <v>745</v>
      </c>
      <c r="AA337" s="206">
        <f t="shared" si="56"/>
        <v>0</v>
      </c>
      <c r="AB337" s="204" t="e">
        <f t="shared" si="57"/>
        <v>#DIV/0!</v>
      </c>
      <c r="AC337" s="208">
        <v>2764.73</v>
      </c>
      <c r="AD337" s="165">
        <f t="shared" si="55"/>
        <v>0</v>
      </c>
    </row>
    <row r="338" spans="1:30">
      <c r="A338" t="s">
        <v>1847</v>
      </c>
      <c r="B338" t="s">
        <v>1982</v>
      </c>
      <c r="C338" t="s">
        <v>2464</v>
      </c>
      <c r="E338" t="s">
        <v>1804</v>
      </c>
      <c r="F338" s="165">
        <v>0</v>
      </c>
      <c r="G338" s="165">
        <v>0</v>
      </c>
      <c r="H338" s="165">
        <v>0</v>
      </c>
      <c r="I338" s="165">
        <v>0</v>
      </c>
      <c r="J338" s="165">
        <f t="shared" si="48"/>
        <v>0</v>
      </c>
      <c r="K338" s="165">
        <v>0</v>
      </c>
      <c r="L338" s="165">
        <v>0</v>
      </c>
      <c r="M338" s="20">
        <v>0</v>
      </c>
      <c r="N338" s="20">
        <v>0</v>
      </c>
      <c r="O338" s="20">
        <f t="shared" si="51"/>
        <v>0</v>
      </c>
      <c r="P338" s="20">
        <f t="shared" si="52"/>
        <v>0</v>
      </c>
      <c r="Q338" t="s">
        <v>738</v>
      </c>
      <c r="R338" s="20">
        <v>0</v>
      </c>
      <c r="S338" s="20">
        <v>0</v>
      </c>
      <c r="T338" s="20">
        <v>0</v>
      </c>
      <c r="U338" s="165">
        <f t="shared" si="49"/>
        <v>0</v>
      </c>
      <c r="V338" t="s">
        <v>1120</v>
      </c>
      <c r="W338" s="165">
        <v>0</v>
      </c>
      <c r="X338" s="165">
        <v>0</v>
      </c>
      <c r="Y338" t="s">
        <v>745</v>
      </c>
      <c r="AA338" s="206">
        <f t="shared" si="56"/>
        <v>0</v>
      </c>
      <c r="AB338" s="204" t="e">
        <f t="shared" si="57"/>
        <v>#DIV/0!</v>
      </c>
      <c r="AC338" s="208">
        <v>0</v>
      </c>
      <c r="AD338" s="165">
        <f t="shared" si="55"/>
        <v>0</v>
      </c>
    </row>
    <row r="339" spans="1:30">
      <c r="A339" t="s">
        <v>1847</v>
      </c>
      <c r="B339" t="s">
        <v>1982</v>
      </c>
      <c r="C339" t="s">
        <v>2045</v>
      </c>
      <c r="E339" t="s">
        <v>1867</v>
      </c>
      <c r="F339" s="165">
        <v>2000</v>
      </c>
      <c r="G339" s="165">
        <v>538</v>
      </c>
      <c r="H339" s="165">
        <v>200</v>
      </c>
      <c r="I339" s="165">
        <v>0</v>
      </c>
      <c r="J339" s="165">
        <f t="shared" si="48"/>
        <v>2738</v>
      </c>
      <c r="K339" s="165">
        <v>0</v>
      </c>
      <c r="L339" s="165">
        <v>0</v>
      </c>
      <c r="M339" s="20">
        <v>0</v>
      </c>
      <c r="N339" s="20">
        <v>0</v>
      </c>
      <c r="O339" s="20">
        <f t="shared" si="51"/>
        <v>0</v>
      </c>
      <c r="P339" s="20">
        <f t="shared" si="52"/>
        <v>-2738</v>
      </c>
      <c r="Q339" t="s">
        <v>740</v>
      </c>
      <c r="R339" s="20">
        <v>0</v>
      </c>
      <c r="S339" s="20">
        <v>2738</v>
      </c>
      <c r="T339" s="20">
        <v>7871</v>
      </c>
      <c r="U339" s="165">
        <f t="shared" si="49"/>
        <v>7871</v>
      </c>
      <c r="V339" t="s">
        <v>750</v>
      </c>
      <c r="W339" s="165">
        <v>0</v>
      </c>
      <c r="X339" s="165">
        <v>0</v>
      </c>
      <c r="Y339" t="s">
        <v>749</v>
      </c>
      <c r="AA339" s="206">
        <f t="shared" si="56"/>
        <v>10609</v>
      </c>
      <c r="AB339" s="204">
        <f t="shared" si="57"/>
        <v>2.8747260774287802</v>
      </c>
      <c r="AC339" s="208">
        <v>8811</v>
      </c>
      <c r="AD339" s="165">
        <f t="shared" si="55"/>
        <v>69351381</v>
      </c>
    </row>
    <row r="340" spans="1:30">
      <c r="A340" t="s">
        <v>1847</v>
      </c>
      <c r="B340" t="s">
        <v>1982</v>
      </c>
      <c r="C340" t="s">
        <v>2046</v>
      </c>
      <c r="E340" t="s">
        <v>1868</v>
      </c>
      <c r="F340" s="165">
        <v>0</v>
      </c>
      <c r="G340" s="165">
        <v>4000</v>
      </c>
      <c r="H340" s="165">
        <v>200</v>
      </c>
      <c r="I340" s="165">
        <v>32</v>
      </c>
      <c r="J340" s="165">
        <f t="shared" ref="J340:J356" si="58">SUM(F340:I340)</f>
        <v>4232</v>
      </c>
      <c r="K340" s="165">
        <v>0</v>
      </c>
      <c r="L340" s="165">
        <v>0</v>
      </c>
      <c r="M340" s="20">
        <v>0</v>
      </c>
      <c r="N340" s="20">
        <v>0</v>
      </c>
      <c r="O340" s="20">
        <f t="shared" si="51"/>
        <v>0</v>
      </c>
      <c r="P340" s="20">
        <f t="shared" si="52"/>
        <v>-4232</v>
      </c>
      <c r="Q340" t="s">
        <v>740</v>
      </c>
      <c r="R340" s="20">
        <v>0</v>
      </c>
      <c r="S340" s="20">
        <v>4232</v>
      </c>
      <c r="T340" s="20">
        <v>500</v>
      </c>
      <c r="U340" s="165">
        <f t="shared" si="49"/>
        <v>500</v>
      </c>
      <c r="V340" t="s">
        <v>750</v>
      </c>
      <c r="W340" s="165">
        <v>532</v>
      </c>
      <c r="X340" s="165">
        <v>500</v>
      </c>
      <c r="Y340" t="s">
        <v>747</v>
      </c>
      <c r="AA340" s="206">
        <f t="shared" si="56"/>
        <v>4732</v>
      </c>
      <c r="AB340" s="204">
        <f t="shared" si="57"/>
        <v>0.11814744801512288</v>
      </c>
      <c r="AC340" s="208">
        <v>25000</v>
      </c>
      <c r="AD340" s="165">
        <f t="shared" si="55"/>
        <v>12500000</v>
      </c>
    </row>
    <row r="341" spans="1:30">
      <c r="A341" t="s">
        <v>1847</v>
      </c>
      <c r="B341" t="s">
        <v>1982</v>
      </c>
      <c r="C341" t="s">
        <v>2047</v>
      </c>
      <c r="E341" t="s">
        <v>1869</v>
      </c>
      <c r="F341" s="165">
        <v>26</v>
      </c>
      <c r="G341" s="165">
        <v>0</v>
      </c>
      <c r="H341" s="165">
        <v>100</v>
      </c>
      <c r="I341" s="165">
        <v>600</v>
      </c>
      <c r="J341" s="165">
        <f t="shared" si="58"/>
        <v>726</v>
      </c>
      <c r="K341" s="165">
        <v>0</v>
      </c>
      <c r="L341" s="165">
        <v>0</v>
      </c>
      <c r="M341" s="20">
        <v>0</v>
      </c>
      <c r="N341" s="20">
        <v>0</v>
      </c>
      <c r="O341" s="20">
        <f t="shared" si="51"/>
        <v>0</v>
      </c>
      <c r="P341" s="20">
        <f t="shared" si="52"/>
        <v>-726</v>
      </c>
      <c r="Q341" t="s">
        <v>740</v>
      </c>
      <c r="R341" s="20">
        <v>0</v>
      </c>
      <c r="S341" s="20">
        <v>726</v>
      </c>
      <c r="T341" s="20">
        <v>600</v>
      </c>
      <c r="U341" s="165">
        <f t="shared" si="49"/>
        <v>600</v>
      </c>
      <c r="V341" t="s">
        <v>750</v>
      </c>
      <c r="W341" s="165">
        <v>726</v>
      </c>
      <c r="X341" s="165">
        <v>600</v>
      </c>
      <c r="Y341" t="s">
        <v>747</v>
      </c>
      <c r="AA341" s="206">
        <f t="shared" si="56"/>
        <v>1326</v>
      </c>
      <c r="AB341" s="204">
        <f t="shared" si="57"/>
        <v>0.82644628099173556</v>
      </c>
      <c r="AC341" s="208">
        <v>2121</v>
      </c>
      <c r="AD341" s="165">
        <f t="shared" si="55"/>
        <v>1272600</v>
      </c>
    </row>
    <row r="342" spans="1:30">
      <c r="A342" t="s">
        <v>1847</v>
      </c>
      <c r="B342" t="s">
        <v>1982</v>
      </c>
      <c r="C342" t="s">
        <v>2465</v>
      </c>
      <c r="E342" t="s">
        <v>1870</v>
      </c>
      <c r="F342" s="165">
        <v>0</v>
      </c>
      <c r="G342" s="165">
        <v>0</v>
      </c>
      <c r="H342" s="165">
        <v>0</v>
      </c>
      <c r="I342" s="165">
        <v>0</v>
      </c>
      <c r="J342" s="165">
        <f t="shared" si="58"/>
        <v>0</v>
      </c>
      <c r="K342" s="165">
        <v>0</v>
      </c>
      <c r="L342" s="165">
        <v>0</v>
      </c>
      <c r="M342" s="20">
        <v>0</v>
      </c>
      <c r="N342" s="20">
        <v>0</v>
      </c>
      <c r="O342" s="20">
        <f t="shared" si="51"/>
        <v>0</v>
      </c>
      <c r="P342" s="20">
        <f t="shared" si="52"/>
        <v>0</v>
      </c>
      <c r="Q342" t="s">
        <v>738</v>
      </c>
      <c r="R342" s="20">
        <v>0</v>
      </c>
      <c r="S342" s="20">
        <v>0</v>
      </c>
      <c r="T342" s="20">
        <v>0</v>
      </c>
      <c r="U342" s="165">
        <f t="shared" si="49"/>
        <v>0</v>
      </c>
      <c r="V342" t="s">
        <v>1120</v>
      </c>
      <c r="W342" s="165">
        <v>0</v>
      </c>
      <c r="X342" s="165">
        <v>0</v>
      </c>
      <c r="Y342" t="s">
        <v>745</v>
      </c>
      <c r="AA342" s="206">
        <f t="shared" si="56"/>
        <v>0</v>
      </c>
      <c r="AB342" s="204" t="e">
        <f t="shared" si="57"/>
        <v>#DIV/0!</v>
      </c>
      <c r="AC342" s="208">
        <v>230</v>
      </c>
      <c r="AD342" s="165">
        <f t="shared" si="55"/>
        <v>0</v>
      </c>
    </row>
    <row r="343" spans="1:30">
      <c r="A343" t="s">
        <v>1847</v>
      </c>
      <c r="B343" t="s">
        <v>1982</v>
      </c>
      <c r="C343" t="s">
        <v>2048</v>
      </c>
      <c r="E343" t="s">
        <v>1885</v>
      </c>
      <c r="F343" s="165">
        <v>500</v>
      </c>
      <c r="G343" s="165">
        <v>0</v>
      </c>
      <c r="H343" s="165">
        <v>0</v>
      </c>
      <c r="I343" s="165">
        <v>0</v>
      </c>
      <c r="J343" s="165">
        <f t="shared" si="58"/>
        <v>500</v>
      </c>
      <c r="K343" s="165">
        <v>0</v>
      </c>
      <c r="L343" s="165">
        <v>0</v>
      </c>
      <c r="M343" s="20">
        <v>0</v>
      </c>
      <c r="N343" s="20">
        <v>0</v>
      </c>
      <c r="O343" s="20">
        <f t="shared" si="51"/>
        <v>0</v>
      </c>
      <c r="P343" s="20">
        <f t="shared" si="52"/>
        <v>-500</v>
      </c>
      <c r="Q343" t="s">
        <v>740</v>
      </c>
      <c r="R343" s="20">
        <v>0</v>
      </c>
      <c r="S343" s="20">
        <v>500</v>
      </c>
      <c r="T343" s="20">
        <v>0</v>
      </c>
      <c r="U343" s="165">
        <f t="shared" si="49"/>
        <v>0</v>
      </c>
      <c r="V343" t="s">
        <v>741</v>
      </c>
      <c r="W343" s="165">
        <v>500</v>
      </c>
      <c r="X343" s="165">
        <v>0</v>
      </c>
      <c r="Y343" t="s">
        <v>747</v>
      </c>
      <c r="AA343" s="206">
        <f t="shared" si="56"/>
        <v>500</v>
      </c>
      <c r="AB343" s="204">
        <f t="shared" si="57"/>
        <v>0</v>
      </c>
      <c r="AC343" s="208">
        <v>0</v>
      </c>
      <c r="AD343" s="165">
        <f t="shared" ref="AD343:AD346" si="59">AC343*S343</f>
        <v>0</v>
      </c>
    </row>
    <row r="344" spans="1:30">
      <c r="A344" t="s">
        <v>1847</v>
      </c>
      <c r="B344" t="s">
        <v>1982</v>
      </c>
      <c r="C344" t="s">
        <v>2049</v>
      </c>
      <c r="E344" t="s">
        <v>1886</v>
      </c>
      <c r="F344" s="165">
        <v>500</v>
      </c>
      <c r="G344" s="165">
        <v>0</v>
      </c>
      <c r="H344" s="165">
        <v>0</v>
      </c>
      <c r="I344" s="165">
        <v>0</v>
      </c>
      <c r="J344" s="165">
        <f t="shared" si="58"/>
        <v>500</v>
      </c>
      <c r="K344" s="165">
        <v>0</v>
      </c>
      <c r="L344" s="165">
        <v>0</v>
      </c>
      <c r="M344" s="20">
        <v>0</v>
      </c>
      <c r="N344" s="20">
        <v>0</v>
      </c>
      <c r="O344" s="20">
        <f t="shared" si="51"/>
        <v>0</v>
      </c>
      <c r="P344" s="20">
        <f t="shared" si="52"/>
        <v>-500</v>
      </c>
      <c r="Q344" t="s">
        <v>740</v>
      </c>
      <c r="R344" s="20">
        <v>0</v>
      </c>
      <c r="S344" s="20">
        <v>500</v>
      </c>
      <c r="T344" s="20">
        <v>0</v>
      </c>
      <c r="U344" s="165">
        <f t="shared" si="49"/>
        <v>0</v>
      </c>
      <c r="V344" t="s">
        <v>741</v>
      </c>
      <c r="W344" s="165">
        <v>500</v>
      </c>
      <c r="X344" s="165">
        <v>500</v>
      </c>
      <c r="Y344" t="s">
        <v>747</v>
      </c>
      <c r="AA344" s="206">
        <f t="shared" si="56"/>
        <v>500</v>
      </c>
      <c r="AB344" s="204">
        <f t="shared" si="57"/>
        <v>0</v>
      </c>
      <c r="AC344" s="208">
        <v>0</v>
      </c>
      <c r="AD344" s="165">
        <f t="shared" si="59"/>
        <v>0</v>
      </c>
    </row>
    <row r="345" spans="1:30">
      <c r="A345" t="s">
        <v>1847</v>
      </c>
      <c r="B345" t="s">
        <v>1982</v>
      </c>
      <c r="C345" t="s">
        <v>2050</v>
      </c>
      <c r="E345" t="s">
        <v>1887</v>
      </c>
      <c r="F345" s="165">
        <v>8</v>
      </c>
      <c r="G345" s="165">
        <v>0</v>
      </c>
      <c r="H345" s="165">
        <v>22</v>
      </c>
      <c r="I345" s="165">
        <v>0</v>
      </c>
      <c r="J345" s="165">
        <f t="shared" si="58"/>
        <v>30</v>
      </c>
      <c r="K345" s="165">
        <v>0</v>
      </c>
      <c r="L345" s="165">
        <v>0</v>
      </c>
      <c r="M345" s="20">
        <v>0</v>
      </c>
      <c r="N345" s="20">
        <v>0</v>
      </c>
      <c r="O345" s="20">
        <f t="shared" si="51"/>
        <v>0</v>
      </c>
      <c r="P345" s="20">
        <f t="shared" si="52"/>
        <v>-30</v>
      </c>
      <c r="Q345" t="s">
        <v>740</v>
      </c>
      <c r="R345" s="20">
        <v>0</v>
      </c>
      <c r="S345" s="20">
        <v>30</v>
      </c>
      <c r="T345" s="20">
        <v>0</v>
      </c>
      <c r="U345" s="165">
        <f t="shared" si="49"/>
        <v>0</v>
      </c>
      <c r="V345" t="s">
        <v>741</v>
      </c>
      <c r="W345" s="165">
        <v>30</v>
      </c>
      <c r="X345" s="165">
        <v>0</v>
      </c>
      <c r="Y345" t="s">
        <v>747</v>
      </c>
      <c r="AA345" s="206">
        <f t="shared" si="56"/>
        <v>30</v>
      </c>
      <c r="AB345" s="204">
        <f t="shared" si="57"/>
        <v>0</v>
      </c>
      <c r="AC345" s="208">
        <v>0</v>
      </c>
      <c r="AD345" s="165">
        <f t="shared" si="59"/>
        <v>0</v>
      </c>
    </row>
    <row r="346" spans="1:30">
      <c r="A346" t="s">
        <v>1847</v>
      </c>
      <c r="B346" t="s">
        <v>1982</v>
      </c>
      <c r="C346" t="s">
        <v>2051</v>
      </c>
      <c r="E346" t="s">
        <v>1888</v>
      </c>
      <c r="F346" s="165">
        <v>16</v>
      </c>
      <c r="G346" s="165">
        <v>0</v>
      </c>
      <c r="H346" s="165">
        <v>24</v>
      </c>
      <c r="I346" s="165">
        <v>0</v>
      </c>
      <c r="J346" s="165">
        <f t="shared" si="58"/>
        <v>40</v>
      </c>
      <c r="K346" s="165">
        <v>0</v>
      </c>
      <c r="L346" s="165">
        <v>0</v>
      </c>
      <c r="M346" s="20">
        <v>0</v>
      </c>
      <c r="N346" s="20">
        <v>0</v>
      </c>
      <c r="O346" s="20">
        <f t="shared" si="51"/>
        <v>0</v>
      </c>
      <c r="P346" s="20">
        <f t="shared" si="52"/>
        <v>-40</v>
      </c>
      <c r="Q346" t="s">
        <v>740</v>
      </c>
      <c r="R346" s="20">
        <v>0</v>
      </c>
      <c r="S346" s="20">
        <v>40</v>
      </c>
      <c r="T346" s="20">
        <v>0</v>
      </c>
      <c r="U346" s="165">
        <f t="shared" si="49"/>
        <v>0</v>
      </c>
      <c r="V346" t="s">
        <v>741</v>
      </c>
      <c r="W346" s="165">
        <v>40</v>
      </c>
      <c r="X346" s="165">
        <v>0</v>
      </c>
      <c r="Y346" t="s">
        <v>747</v>
      </c>
      <c r="AA346" s="206">
        <f t="shared" si="56"/>
        <v>40</v>
      </c>
      <c r="AB346" s="204">
        <f t="shared" si="57"/>
        <v>0</v>
      </c>
      <c r="AC346" s="208">
        <v>0</v>
      </c>
      <c r="AD346" s="165">
        <f t="shared" si="59"/>
        <v>0</v>
      </c>
    </row>
    <row r="347" spans="1:30">
      <c r="A347" t="s">
        <v>1847</v>
      </c>
      <c r="B347" t="s">
        <v>1982</v>
      </c>
      <c r="C347" t="s">
        <v>2229</v>
      </c>
      <c r="E347" t="s">
        <v>1828</v>
      </c>
      <c r="F347" s="165">
        <v>1000</v>
      </c>
      <c r="G347" s="165">
        <v>0</v>
      </c>
      <c r="H347" s="165">
        <v>0</v>
      </c>
      <c r="I347" s="165">
        <v>0</v>
      </c>
      <c r="J347" s="165">
        <f t="shared" si="58"/>
        <v>1000</v>
      </c>
      <c r="K347" s="165">
        <v>0</v>
      </c>
      <c r="L347" s="165">
        <v>0</v>
      </c>
      <c r="M347" s="20">
        <v>0</v>
      </c>
      <c r="N347" s="20">
        <v>0</v>
      </c>
      <c r="O347" s="20">
        <f t="shared" si="51"/>
        <v>0</v>
      </c>
      <c r="P347" s="20">
        <f t="shared" si="52"/>
        <v>-1000</v>
      </c>
      <c r="Q347" t="s">
        <v>740</v>
      </c>
      <c r="R347" s="20">
        <v>0</v>
      </c>
      <c r="S347" s="20">
        <v>0</v>
      </c>
      <c r="T347" s="20">
        <v>0</v>
      </c>
      <c r="U347" s="165">
        <f t="shared" si="49"/>
        <v>-1000</v>
      </c>
      <c r="V347" t="s">
        <v>742</v>
      </c>
      <c r="W347" s="165">
        <v>0</v>
      </c>
      <c r="X347" s="165">
        <v>0</v>
      </c>
      <c r="Y347" t="s">
        <v>745</v>
      </c>
      <c r="AA347" s="206">
        <f t="shared" si="56"/>
        <v>0</v>
      </c>
      <c r="AB347" s="204">
        <f t="shared" si="57"/>
        <v>-1</v>
      </c>
      <c r="AC347" s="208">
        <v>13603.58</v>
      </c>
      <c r="AD347" s="165">
        <f t="shared" si="55"/>
        <v>-13603580</v>
      </c>
    </row>
    <row r="348" spans="1:30">
      <c r="A348" t="s">
        <v>1847</v>
      </c>
      <c r="B348" t="s">
        <v>1982</v>
      </c>
      <c r="C348" t="s">
        <v>2230</v>
      </c>
      <c r="E348" t="s">
        <v>1829</v>
      </c>
      <c r="F348" s="165">
        <v>1000</v>
      </c>
      <c r="G348" s="165">
        <v>0</v>
      </c>
      <c r="H348" s="165">
        <v>0</v>
      </c>
      <c r="I348" s="165">
        <v>0</v>
      </c>
      <c r="J348" s="165">
        <f t="shared" si="58"/>
        <v>1000</v>
      </c>
      <c r="K348" s="165">
        <v>0</v>
      </c>
      <c r="L348" s="165">
        <v>0</v>
      </c>
      <c r="M348" s="20">
        <v>0</v>
      </c>
      <c r="N348" s="20">
        <v>0</v>
      </c>
      <c r="O348" s="20">
        <f t="shared" si="51"/>
        <v>0</v>
      </c>
      <c r="P348" s="20">
        <f t="shared" si="52"/>
        <v>-1000</v>
      </c>
      <c r="Q348" t="s">
        <v>740</v>
      </c>
      <c r="R348" s="20">
        <v>0</v>
      </c>
      <c r="S348" s="20">
        <v>0</v>
      </c>
      <c r="T348" s="20">
        <v>0</v>
      </c>
      <c r="U348" s="165">
        <f t="shared" si="49"/>
        <v>-1000</v>
      </c>
      <c r="V348" t="s">
        <v>742</v>
      </c>
      <c r="W348" s="165">
        <v>0</v>
      </c>
      <c r="X348" s="165">
        <v>0</v>
      </c>
      <c r="Y348" t="s">
        <v>745</v>
      </c>
      <c r="AA348" s="206">
        <f t="shared" si="56"/>
        <v>0</v>
      </c>
      <c r="AB348" s="204">
        <f t="shared" si="57"/>
        <v>-1</v>
      </c>
      <c r="AC348" s="208">
        <v>13862.21</v>
      </c>
      <c r="AD348" s="165">
        <f t="shared" si="55"/>
        <v>-13862210</v>
      </c>
    </row>
    <row r="349" spans="1:30">
      <c r="A349" t="s">
        <v>1847</v>
      </c>
      <c r="B349" t="s">
        <v>1982</v>
      </c>
      <c r="C349" t="s">
        <v>2231</v>
      </c>
      <c r="E349" t="s">
        <v>1830</v>
      </c>
      <c r="F349" s="165">
        <v>2000</v>
      </c>
      <c r="G349" s="165">
        <v>0</v>
      </c>
      <c r="H349" s="165">
        <v>0</v>
      </c>
      <c r="I349" s="165">
        <v>0</v>
      </c>
      <c r="J349" s="165">
        <f t="shared" si="58"/>
        <v>2000</v>
      </c>
      <c r="K349" s="165">
        <v>0</v>
      </c>
      <c r="L349" s="165">
        <v>0</v>
      </c>
      <c r="M349" s="20">
        <v>0</v>
      </c>
      <c r="N349" s="20">
        <v>0</v>
      </c>
      <c r="O349" s="20">
        <f t="shared" si="51"/>
        <v>0</v>
      </c>
      <c r="P349" s="20">
        <f t="shared" si="52"/>
        <v>-2000</v>
      </c>
      <c r="Q349" t="s">
        <v>740</v>
      </c>
      <c r="R349" s="20">
        <v>0</v>
      </c>
      <c r="S349" s="20">
        <v>0</v>
      </c>
      <c r="T349" s="20">
        <v>0</v>
      </c>
      <c r="U349" s="165">
        <f t="shared" si="49"/>
        <v>-2000</v>
      </c>
      <c r="V349" t="s">
        <v>742</v>
      </c>
      <c r="W349" s="165">
        <v>0</v>
      </c>
      <c r="X349" s="165">
        <v>0</v>
      </c>
      <c r="Y349" t="s">
        <v>745</v>
      </c>
      <c r="AA349" s="206">
        <f t="shared" si="56"/>
        <v>0</v>
      </c>
      <c r="AB349" s="204">
        <f t="shared" si="57"/>
        <v>-1</v>
      </c>
      <c r="AC349" s="208">
        <v>11064.37</v>
      </c>
      <c r="AD349" s="165">
        <f t="shared" si="55"/>
        <v>-22128740</v>
      </c>
    </row>
    <row r="350" spans="1:30">
      <c r="A350" t="s">
        <v>1847</v>
      </c>
      <c r="B350" t="s">
        <v>1982</v>
      </c>
      <c r="C350" t="s">
        <v>2232</v>
      </c>
      <c r="E350" t="s">
        <v>1831</v>
      </c>
      <c r="F350" s="165">
        <v>2000</v>
      </c>
      <c r="G350" s="165">
        <v>0</v>
      </c>
      <c r="H350" s="165">
        <v>0</v>
      </c>
      <c r="I350" s="165">
        <v>0</v>
      </c>
      <c r="J350" s="165">
        <f t="shared" si="58"/>
        <v>2000</v>
      </c>
      <c r="K350" s="165">
        <v>0</v>
      </c>
      <c r="L350" s="165">
        <v>0</v>
      </c>
      <c r="M350" s="20">
        <v>0</v>
      </c>
      <c r="N350" s="20">
        <v>0</v>
      </c>
      <c r="O350" s="20">
        <f t="shared" si="51"/>
        <v>0</v>
      </c>
      <c r="P350" s="20">
        <f t="shared" si="52"/>
        <v>-2000</v>
      </c>
      <c r="Q350" t="s">
        <v>740</v>
      </c>
      <c r="R350" s="20">
        <v>0</v>
      </c>
      <c r="S350" s="20">
        <v>0</v>
      </c>
      <c r="T350" s="20">
        <v>0</v>
      </c>
      <c r="U350" s="165">
        <f t="shared" si="49"/>
        <v>-2000</v>
      </c>
      <c r="V350" t="s">
        <v>742</v>
      </c>
      <c r="W350" s="165">
        <v>0</v>
      </c>
      <c r="X350" s="165">
        <v>0</v>
      </c>
      <c r="Y350" t="s">
        <v>745</v>
      </c>
      <c r="AA350" s="206">
        <f t="shared" si="56"/>
        <v>0</v>
      </c>
      <c r="AB350" s="204">
        <f t="shared" si="57"/>
        <v>-1</v>
      </c>
      <c r="AC350" s="208">
        <v>7537.41</v>
      </c>
      <c r="AD350" s="165">
        <f t="shared" si="55"/>
        <v>-15074820</v>
      </c>
    </row>
    <row r="351" spans="1:30">
      <c r="A351" t="s">
        <v>1847</v>
      </c>
      <c r="B351" t="s">
        <v>1982</v>
      </c>
      <c r="C351" t="s">
        <v>2233</v>
      </c>
      <c r="E351" t="s">
        <v>1842</v>
      </c>
      <c r="F351" s="165">
        <v>2000</v>
      </c>
      <c r="G351" s="165">
        <v>0</v>
      </c>
      <c r="H351" s="165">
        <v>0</v>
      </c>
      <c r="I351" s="165">
        <v>0</v>
      </c>
      <c r="J351" s="165">
        <f t="shared" si="58"/>
        <v>2000</v>
      </c>
      <c r="K351" s="165">
        <v>0</v>
      </c>
      <c r="L351" s="165">
        <v>0</v>
      </c>
      <c r="M351" s="20">
        <v>0</v>
      </c>
      <c r="N351" s="20">
        <v>0</v>
      </c>
      <c r="O351" s="20">
        <f t="shared" si="51"/>
        <v>0</v>
      </c>
      <c r="P351" s="20">
        <f t="shared" si="52"/>
        <v>-2000</v>
      </c>
      <c r="Q351" t="s">
        <v>740</v>
      </c>
      <c r="R351" s="20">
        <v>0</v>
      </c>
      <c r="S351" s="20">
        <v>0</v>
      </c>
      <c r="T351" s="20">
        <v>0</v>
      </c>
      <c r="U351" s="165">
        <f t="shared" si="49"/>
        <v>-2000</v>
      </c>
      <c r="V351" t="s">
        <v>742</v>
      </c>
      <c r="W351" s="165">
        <v>0</v>
      </c>
      <c r="X351" s="165">
        <v>0</v>
      </c>
      <c r="Y351" t="s">
        <v>745</v>
      </c>
      <c r="AA351" s="206">
        <f t="shared" si="56"/>
        <v>0</v>
      </c>
      <c r="AB351" s="204">
        <f t="shared" si="57"/>
        <v>-1</v>
      </c>
      <c r="AC351" s="208">
        <v>6383.65</v>
      </c>
      <c r="AD351" s="165">
        <f t="shared" si="55"/>
        <v>-12767300</v>
      </c>
    </row>
    <row r="352" spans="1:30">
      <c r="A352" t="s">
        <v>1847</v>
      </c>
      <c r="B352" t="s">
        <v>1982</v>
      </c>
      <c r="C352" t="s">
        <v>2234</v>
      </c>
      <c r="E352" t="s">
        <v>1843</v>
      </c>
      <c r="F352" s="165">
        <v>2000</v>
      </c>
      <c r="G352" s="165">
        <v>0</v>
      </c>
      <c r="H352" s="165">
        <v>0</v>
      </c>
      <c r="I352" s="165">
        <v>0</v>
      </c>
      <c r="J352" s="165">
        <f t="shared" si="58"/>
        <v>2000</v>
      </c>
      <c r="K352" s="165">
        <v>0</v>
      </c>
      <c r="L352" s="165">
        <v>0</v>
      </c>
      <c r="M352" s="20">
        <v>0</v>
      </c>
      <c r="N352" s="20">
        <v>0</v>
      </c>
      <c r="O352" s="20">
        <f t="shared" si="51"/>
        <v>0</v>
      </c>
      <c r="P352" s="20">
        <f t="shared" si="52"/>
        <v>-2000</v>
      </c>
      <c r="Q352" t="s">
        <v>740</v>
      </c>
      <c r="R352" s="20">
        <v>0</v>
      </c>
      <c r="S352" s="20">
        <v>0</v>
      </c>
      <c r="T352" s="20">
        <v>0</v>
      </c>
      <c r="U352" s="165">
        <f t="shared" si="49"/>
        <v>-2000</v>
      </c>
      <c r="V352" t="s">
        <v>742</v>
      </c>
      <c r="W352" s="165">
        <v>0</v>
      </c>
      <c r="X352" s="165">
        <v>0</v>
      </c>
      <c r="Y352" t="s">
        <v>745</v>
      </c>
      <c r="AA352" s="206">
        <f t="shared" si="56"/>
        <v>0</v>
      </c>
      <c r="AB352" s="204">
        <f t="shared" si="57"/>
        <v>-1</v>
      </c>
      <c r="AC352" s="208">
        <v>7687.53</v>
      </c>
      <c r="AD352" s="165">
        <f t="shared" si="55"/>
        <v>-15375060</v>
      </c>
    </row>
    <row r="353" spans="1:30">
      <c r="A353" t="s">
        <v>1847</v>
      </c>
      <c r="B353" t="s">
        <v>1982</v>
      </c>
      <c r="C353" t="s">
        <v>2235</v>
      </c>
      <c r="E353" t="s">
        <v>1844</v>
      </c>
      <c r="F353" s="165">
        <v>2000</v>
      </c>
      <c r="G353" s="165">
        <v>0</v>
      </c>
      <c r="H353" s="165">
        <v>0</v>
      </c>
      <c r="I353" s="165">
        <v>0</v>
      </c>
      <c r="J353" s="165">
        <f t="shared" si="58"/>
        <v>2000</v>
      </c>
      <c r="K353" s="165">
        <v>0</v>
      </c>
      <c r="L353" s="165">
        <v>0</v>
      </c>
      <c r="M353" s="20">
        <v>0</v>
      </c>
      <c r="N353" s="20">
        <v>0</v>
      </c>
      <c r="O353" s="20">
        <f t="shared" si="51"/>
        <v>0</v>
      </c>
      <c r="P353" s="20">
        <f t="shared" si="52"/>
        <v>-2000</v>
      </c>
      <c r="Q353" t="s">
        <v>740</v>
      </c>
      <c r="R353" s="20">
        <v>0</v>
      </c>
      <c r="S353" s="20">
        <v>0</v>
      </c>
      <c r="T353" s="20">
        <v>0</v>
      </c>
      <c r="U353" s="165">
        <f t="shared" si="49"/>
        <v>-2000</v>
      </c>
      <c r="V353" t="s">
        <v>742</v>
      </c>
      <c r="W353" s="165">
        <v>0</v>
      </c>
      <c r="X353" s="165">
        <v>0</v>
      </c>
      <c r="Y353" t="s">
        <v>745</v>
      </c>
      <c r="AA353" s="206">
        <f t="shared" si="56"/>
        <v>0</v>
      </c>
      <c r="AB353" s="204">
        <f t="shared" si="57"/>
        <v>-1</v>
      </c>
      <c r="AC353" s="208">
        <v>7562.81</v>
      </c>
      <c r="AD353" s="165">
        <f t="shared" si="55"/>
        <v>-15125620</v>
      </c>
    </row>
    <row r="354" spans="1:30">
      <c r="A354" t="s">
        <v>1847</v>
      </c>
      <c r="B354" t="s">
        <v>1982</v>
      </c>
      <c r="C354" t="s">
        <v>2052</v>
      </c>
      <c r="E354" t="s">
        <v>1783</v>
      </c>
      <c r="F354" s="165">
        <v>3899</v>
      </c>
      <c r="G354" s="165">
        <v>0</v>
      </c>
      <c r="H354" s="165">
        <v>0</v>
      </c>
      <c r="I354" s="165">
        <v>3000</v>
      </c>
      <c r="J354" s="165">
        <f t="shared" si="58"/>
        <v>6899</v>
      </c>
      <c r="K354" s="165">
        <v>0</v>
      </c>
      <c r="L354" s="165">
        <v>0</v>
      </c>
      <c r="M354" s="20">
        <v>0</v>
      </c>
      <c r="N354" s="20">
        <v>0</v>
      </c>
      <c r="O354" s="20">
        <f t="shared" si="51"/>
        <v>0</v>
      </c>
      <c r="P354" s="20">
        <f t="shared" si="52"/>
        <v>-6899</v>
      </c>
      <c r="Q354" t="s">
        <v>740</v>
      </c>
      <c r="R354" s="20">
        <v>0</v>
      </c>
      <c r="S354" s="20">
        <v>6899</v>
      </c>
      <c r="T354" s="20">
        <v>6899</v>
      </c>
      <c r="U354" s="165">
        <f t="shared" ref="U354:U416" si="60">P354+R354+S354+T354</f>
        <v>6899</v>
      </c>
      <c r="V354" t="s">
        <v>750</v>
      </c>
      <c r="W354" s="165">
        <v>6899</v>
      </c>
      <c r="X354" s="165">
        <v>6899</v>
      </c>
      <c r="Y354" t="s">
        <v>747</v>
      </c>
      <c r="AA354" s="206">
        <f t="shared" si="56"/>
        <v>13798</v>
      </c>
      <c r="AB354" s="204">
        <f t="shared" si="57"/>
        <v>1</v>
      </c>
      <c r="AC354" s="208">
        <v>2698.04</v>
      </c>
      <c r="AD354" s="165">
        <f t="shared" si="55"/>
        <v>18613777.960000001</v>
      </c>
    </row>
    <row r="355" spans="1:30">
      <c r="A355" t="s">
        <v>1847</v>
      </c>
      <c r="B355" t="s">
        <v>1982</v>
      </c>
      <c r="C355" t="s">
        <v>2053</v>
      </c>
      <c r="E355" t="s">
        <v>1822</v>
      </c>
      <c r="F355" s="165">
        <v>2950</v>
      </c>
      <c r="G355" s="165">
        <v>0</v>
      </c>
      <c r="H355" s="165">
        <v>0</v>
      </c>
      <c r="I355" s="165">
        <v>3000</v>
      </c>
      <c r="J355" s="165">
        <f t="shared" si="58"/>
        <v>5950</v>
      </c>
      <c r="K355" s="165">
        <v>0</v>
      </c>
      <c r="L355" s="165">
        <v>0</v>
      </c>
      <c r="M355" s="20">
        <v>0</v>
      </c>
      <c r="N355" s="20">
        <v>0</v>
      </c>
      <c r="O355" s="20">
        <f t="shared" si="51"/>
        <v>0</v>
      </c>
      <c r="P355" s="20">
        <f t="shared" si="52"/>
        <v>-5950</v>
      </c>
      <c r="Q355" t="s">
        <v>740</v>
      </c>
      <c r="R355" s="20">
        <v>0</v>
      </c>
      <c r="S355" s="20">
        <v>5950</v>
      </c>
      <c r="T355" s="20">
        <v>5950</v>
      </c>
      <c r="U355" s="165">
        <f t="shared" si="60"/>
        <v>5950</v>
      </c>
      <c r="V355" t="s">
        <v>750</v>
      </c>
      <c r="W355" s="165">
        <v>5950</v>
      </c>
      <c r="X355" s="165">
        <v>5950</v>
      </c>
      <c r="Y355" t="s">
        <v>747</v>
      </c>
      <c r="AA355" s="206">
        <f t="shared" si="56"/>
        <v>11900</v>
      </c>
      <c r="AB355" s="204">
        <f t="shared" si="57"/>
        <v>1</v>
      </c>
      <c r="AC355" s="208">
        <v>4214.8999999999996</v>
      </c>
      <c r="AD355" s="165">
        <f t="shared" si="55"/>
        <v>25078654.999999996</v>
      </c>
    </row>
    <row r="356" spans="1:30">
      <c r="A356" t="s">
        <v>1847</v>
      </c>
      <c r="B356" t="s">
        <v>1982</v>
      </c>
      <c r="C356" t="s">
        <v>2466</v>
      </c>
      <c r="E356" t="s">
        <v>599</v>
      </c>
      <c r="F356" s="165">
        <v>0</v>
      </c>
      <c r="G356" s="165">
        <v>0</v>
      </c>
      <c r="H356" s="165">
        <v>0</v>
      </c>
      <c r="I356" s="165">
        <v>1</v>
      </c>
      <c r="J356" s="165">
        <f t="shared" si="58"/>
        <v>1</v>
      </c>
      <c r="K356" s="165">
        <v>0</v>
      </c>
      <c r="L356" s="165">
        <v>0</v>
      </c>
      <c r="M356" s="20">
        <v>96</v>
      </c>
      <c r="N356" s="20">
        <v>0</v>
      </c>
      <c r="O356" s="20">
        <f t="shared" si="51"/>
        <v>96</v>
      </c>
      <c r="P356" s="20">
        <f t="shared" si="52"/>
        <v>95</v>
      </c>
      <c r="Q356" t="s">
        <v>739</v>
      </c>
      <c r="R356" s="20">
        <v>0</v>
      </c>
      <c r="S356" s="20">
        <v>0</v>
      </c>
      <c r="T356" s="20">
        <v>10</v>
      </c>
      <c r="U356" s="165">
        <f t="shared" si="60"/>
        <v>105</v>
      </c>
      <c r="V356" t="s">
        <v>1119</v>
      </c>
      <c r="W356" s="165">
        <v>0</v>
      </c>
      <c r="X356" s="165">
        <v>0</v>
      </c>
      <c r="Y356" t="s">
        <v>745</v>
      </c>
      <c r="AA356" s="206">
        <f t="shared" si="56"/>
        <v>10</v>
      </c>
      <c r="AB356" s="204">
        <f t="shared" si="57"/>
        <v>-0.89473684210526316</v>
      </c>
      <c r="AC356" s="208">
        <v>5125</v>
      </c>
      <c r="AD356" s="165">
        <f t="shared" si="55"/>
        <v>538125</v>
      </c>
    </row>
    <row r="357" spans="1:30">
      <c r="A357" t="s">
        <v>751</v>
      </c>
      <c r="B357" t="s">
        <v>1982</v>
      </c>
      <c r="C357" t="s">
        <v>2467</v>
      </c>
      <c r="E357" t="s">
        <v>930</v>
      </c>
      <c r="F357" s="165">
        <v>0</v>
      </c>
      <c r="G357" s="165">
        <v>0</v>
      </c>
      <c r="H357" s="165">
        <v>0</v>
      </c>
      <c r="I357" s="165">
        <v>0</v>
      </c>
      <c r="J357" s="165">
        <f t="shared" ref="J357:J420" si="61">SUM(F357:I357)</f>
        <v>0</v>
      </c>
      <c r="K357" s="165">
        <v>18</v>
      </c>
      <c r="L357" s="165">
        <v>0</v>
      </c>
      <c r="M357" s="20">
        <v>0</v>
      </c>
      <c r="N357" s="20">
        <v>0</v>
      </c>
      <c r="O357" s="20">
        <f t="shared" ref="O357" si="62">SUM(K357:N357)</f>
        <v>18</v>
      </c>
      <c r="P357" s="20">
        <f t="shared" ref="P357" si="63">O357-J357</f>
        <v>18</v>
      </c>
      <c r="Q357" t="s">
        <v>739</v>
      </c>
      <c r="R357" s="20">
        <v>0</v>
      </c>
      <c r="S357" s="20">
        <v>0</v>
      </c>
      <c r="T357" s="20">
        <v>0</v>
      </c>
      <c r="U357" s="165">
        <f t="shared" si="60"/>
        <v>18</v>
      </c>
      <c r="V357" t="s">
        <v>1120</v>
      </c>
      <c r="W357" s="165">
        <v>0</v>
      </c>
      <c r="X357" s="165">
        <v>0</v>
      </c>
      <c r="Y357" t="s">
        <v>745</v>
      </c>
      <c r="AA357" s="206">
        <f t="shared" si="56"/>
        <v>0</v>
      </c>
      <c r="AB357" s="204">
        <f t="shared" si="57"/>
        <v>-1</v>
      </c>
      <c r="AC357" s="208">
        <v>3936.15</v>
      </c>
      <c r="AD357" s="165">
        <f t="shared" si="55"/>
        <v>70850.7</v>
      </c>
    </row>
    <row r="358" spans="1:30">
      <c r="A358" t="s">
        <v>751</v>
      </c>
      <c r="B358" t="s">
        <v>1982</v>
      </c>
      <c r="C358" t="s">
        <v>2468</v>
      </c>
      <c r="E358" t="s">
        <v>931</v>
      </c>
      <c r="F358" s="165">
        <v>0</v>
      </c>
      <c r="G358" s="165">
        <v>0</v>
      </c>
      <c r="H358" s="165">
        <v>50</v>
      </c>
      <c r="I358" s="165">
        <v>0</v>
      </c>
      <c r="J358" s="165">
        <f t="shared" si="61"/>
        <v>50</v>
      </c>
      <c r="K358" s="165">
        <v>0</v>
      </c>
      <c r="L358" s="165">
        <v>0</v>
      </c>
      <c r="M358" s="20">
        <v>458</v>
      </c>
      <c r="N358" s="20">
        <v>0</v>
      </c>
      <c r="O358" s="20">
        <f t="shared" ref="O358:O421" si="64">SUM(K358:N358)</f>
        <v>458</v>
      </c>
      <c r="P358" s="20">
        <f t="shared" ref="P358:P421" si="65">O358-J358</f>
        <v>408</v>
      </c>
      <c r="Q358" t="s">
        <v>739</v>
      </c>
      <c r="R358" s="20">
        <v>0</v>
      </c>
      <c r="S358" s="20">
        <v>0</v>
      </c>
      <c r="T358" s="20">
        <v>169</v>
      </c>
      <c r="U358" s="165">
        <f t="shared" si="60"/>
        <v>577</v>
      </c>
      <c r="V358" t="s">
        <v>1119</v>
      </c>
      <c r="W358" s="165">
        <v>0</v>
      </c>
      <c r="X358" s="165">
        <v>0</v>
      </c>
      <c r="Y358" t="s">
        <v>745</v>
      </c>
      <c r="AA358" s="206">
        <f t="shared" si="56"/>
        <v>169</v>
      </c>
      <c r="AB358" s="204">
        <f t="shared" si="57"/>
        <v>-0.58578431372549022</v>
      </c>
      <c r="AC358" s="208">
        <v>8389.3799999999992</v>
      </c>
      <c r="AD358" s="165">
        <f t="shared" si="55"/>
        <v>4840672.26</v>
      </c>
    </row>
    <row r="359" spans="1:30">
      <c r="A359" t="s">
        <v>751</v>
      </c>
      <c r="B359" t="s">
        <v>1982</v>
      </c>
      <c r="C359" t="s">
        <v>2469</v>
      </c>
      <c r="E359" t="s">
        <v>932</v>
      </c>
      <c r="F359" s="165">
        <v>0</v>
      </c>
      <c r="G359" s="165">
        <v>0</v>
      </c>
      <c r="H359" s="165">
        <v>0</v>
      </c>
      <c r="I359" s="165">
        <v>0</v>
      </c>
      <c r="J359" s="165">
        <f t="shared" si="61"/>
        <v>0</v>
      </c>
      <c r="K359" s="165">
        <v>0</v>
      </c>
      <c r="L359" s="165">
        <v>0</v>
      </c>
      <c r="M359" s="20">
        <v>0</v>
      </c>
      <c r="N359" s="20">
        <v>0</v>
      </c>
      <c r="O359" s="20">
        <f t="shared" si="64"/>
        <v>0</v>
      </c>
      <c r="P359" s="20">
        <f t="shared" si="65"/>
        <v>0</v>
      </c>
      <c r="Q359" t="s">
        <v>738</v>
      </c>
      <c r="R359" s="20">
        <v>0</v>
      </c>
      <c r="S359" s="20">
        <v>0</v>
      </c>
      <c r="T359" s="20">
        <v>0</v>
      </c>
      <c r="U359" s="165">
        <f t="shared" si="60"/>
        <v>0</v>
      </c>
      <c r="V359" t="s">
        <v>1120</v>
      </c>
      <c r="W359" s="165">
        <v>0</v>
      </c>
      <c r="X359" s="165">
        <v>0</v>
      </c>
      <c r="Y359" t="s">
        <v>745</v>
      </c>
      <c r="AA359" s="206">
        <f t="shared" si="56"/>
        <v>0</v>
      </c>
      <c r="AB359" s="204" t="e">
        <f t="shared" si="57"/>
        <v>#DIV/0!</v>
      </c>
      <c r="AC359" s="208">
        <v>11164.87</v>
      </c>
      <c r="AD359" s="165">
        <f t="shared" si="55"/>
        <v>0</v>
      </c>
    </row>
    <row r="360" spans="1:30">
      <c r="A360" t="s">
        <v>751</v>
      </c>
      <c r="B360" t="s">
        <v>1982</v>
      </c>
      <c r="C360" t="s">
        <v>2071</v>
      </c>
      <c r="E360" t="s">
        <v>933</v>
      </c>
      <c r="F360" s="165">
        <v>310</v>
      </c>
      <c r="G360" s="165">
        <v>61</v>
      </c>
      <c r="H360" s="165">
        <v>100</v>
      </c>
      <c r="I360" s="165">
        <v>528</v>
      </c>
      <c r="J360" s="165">
        <f t="shared" si="61"/>
        <v>999</v>
      </c>
      <c r="K360" s="165">
        <v>0</v>
      </c>
      <c r="L360" s="165">
        <v>0</v>
      </c>
      <c r="M360" s="20">
        <v>412</v>
      </c>
      <c r="N360" s="20">
        <v>0</v>
      </c>
      <c r="O360" s="20">
        <f t="shared" si="64"/>
        <v>412</v>
      </c>
      <c r="P360" s="20">
        <f t="shared" si="65"/>
        <v>-587</v>
      </c>
      <c r="Q360" t="s">
        <v>740</v>
      </c>
      <c r="R360" s="20">
        <v>0</v>
      </c>
      <c r="S360" s="20">
        <v>587</v>
      </c>
      <c r="T360" s="20">
        <v>216</v>
      </c>
      <c r="U360" s="165">
        <f t="shared" si="60"/>
        <v>216</v>
      </c>
      <c r="V360" t="s">
        <v>750</v>
      </c>
      <c r="W360" s="165">
        <v>587</v>
      </c>
      <c r="X360" s="165">
        <v>587</v>
      </c>
      <c r="Y360" t="s">
        <v>747</v>
      </c>
      <c r="AA360" s="206">
        <f t="shared" si="56"/>
        <v>803</v>
      </c>
      <c r="AB360" s="204">
        <f t="shared" si="57"/>
        <v>0.36797274275979558</v>
      </c>
      <c r="AC360" s="208">
        <v>3000.52</v>
      </c>
      <c r="AD360" s="165">
        <f t="shared" si="55"/>
        <v>648112.31999999995</v>
      </c>
    </row>
    <row r="361" spans="1:30">
      <c r="A361" t="s">
        <v>751</v>
      </c>
      <c r="B361" t="s">
        <v>1982</v>
      </c>
      <c r="C361" t="s">
        <v>2470</v>
      </c>
      <c r="E361" t="s">
        <v>934</v>
      </c>
      <c r="F361" s="165">
        <v>0</v>
      </c>
      <c r="G361" s="165">
        <v>0</v>
      </c>
      <c r="H361" s="165">
        <v>0</v>
      </c>
      <c r="I361" s="165">
        <v>1</v>
      </c>
      <c r="J361" s="165">
        <f t="shared" si="61"/>
        <v>1</v>
      </c>
      <c r="K361" s="165">
        <v>24</v>
      </c>
      <c r="L361" s="165">
        <v>0</v>
      </c>
      <c r="M361" s="20">
        <v>0</v>
      </c>
      <c r="N361" s="20">
        <v>0</v>
      </c>
      <c r="O361" s="20">
        <f t="shared" si="64"/>
        <v>24</v>
      </c>
      <c r="P361" s="20">
        <f t="shared" si="65"/>
        <v>23</v>
      </c>
      <c r="Q361" t="s">
        <v>739</v>
      </c>
      <c r="R361" s="20">
        <v>0</v>
      </c>
      <c r="S361" s="20">
        <v>0</v>
      </c>
      <c r="T361" s="20">
        <v>0</v>
      </c>
      <c r="U361" s="165">
        <f t="shared" si="60"/>
        <v>23</v>
      </c>
      <c r="V361" t="s">
        <v>1119</v>
      </c>
      <c r="W361" s="165">
        <v>0</v>
      </c>
      <c r="X361" s="165">
        <v>0</v>
      </c>
      <c r="Y361" t="s">
        <v>745</v>
      </c>
      <c r="AA361" s="206">
        <f t="shared" si="56"/>
        <v>0</v>
      </c>
      <c r="AB361" s="204">
        <f t="shared" si="57"/>
        <v>-1</v>
      </c>
      <c r="AC361" s="208">
        <v>7099.75</v>
      </c>
      <c r="AD361" s="165">
        <f t="shared" si="55"/>
        <v>163294.25</v>
      </c>
    </row>
    <row r="362" spans="1:30">
      <c r="A362" t="s">
        <v>751</v>
      </c>
      <c r="B362" t="s">
        <v>1982</v>
      </c>
      <c r="C362" t="s">
        <v>2072</v>
      </c>
      <c r="E362" t="s">
        <v>935</v>
      </c>
      <c r="F362" s="165">
        <v>5034</v>
      </c>
      <c r="G362" s="165">
        <v>0</v>
      </c>
      <c r="H362" s="165">
        <v>500</v>
      </c>
      <c r="I362" s="165">
        <v>647</v>
      </c>
      <c r="J362" s="165">
        <f t="shared" si="61"/>
        <v>6181</v>
      </c>
      <c r="K362" s="165">
        <v>488</v>
      </c>
      <c r="L362" s="165">
        <v>0</v>
      </c>
      <c r="M362" s="20">
        <v>412</v>
      </c>
      <c r="N362" s="20">
        <v>0</v>
      </c>
      <c r="O362" s="20">
        <f t="shared" si="64"/>
        <v>900</v>
      </c>
      <c r="P362" s="20">
        <f t="shared" si="65"/>
        <v>-5281</v>
      </c>
      <c r="Q362" t="s">
        <v>740</v>
      </c>
      <c r="R362" s="20">
        <v>0</v>
      </c>
      <c r="S362" s="20">
        <v>5281</v>
      </c>
      <c r="T362" s="20">
        <v>459</v>
      </c>
      <c r="U362" s="165">
        <f t="shared" si="60"/>
        <v>459</v>
      </c>
      <c r="V362" t="s">
        <v>750</v>
      </c>
      <c r="W362" s="165">
        <v>1300</v>
      </c>
      <c r="X362" s="165">
        <v>1300</v>
      </c>
      <c r="Y362" t="s">
        <v>747</v>
      </c>
      <c r="AA362" s="206">
        <f t="shared" si="56"/>
        <v>5740</v>
      </c>
      <c r="AB362" s="204">
        <f t="shared" si="57"/>
        <v>8.6915356939973487E-2</v>
      </c>
      <c r="AC362" s="208">
        <v>10825.66</v>
      </c>
      <c r="AD362" s="165">
        <f t="shared" si="55"/>
        <v>4968977.9399999995</v>
      </c>
    </row>
    <row r="363" spans="1:30">
      <c r="A363" t="s">
        <v>751</v>
      </c>
      <c r="B363" t="s">
        <v>1982</v>
      </c>
      <c r="C363" t="s">
        <v>2471</v>
      </c>
      <c r="E363" t="s">
        <v>936</v>
      </c>
      <c r="F363" s="165">
        <v>0</v>
      </c>
      <c r="G363" s="165">
        <v>0</v>
      </c>
      <c r="H363" s="165">
        <v>0</v>
      </c>
      <c r="I363" s="165">
        <v>0</v>
      </c>
      <c r="J363" s="165">
        <f t="shared" si="61"/>
        <v>0</v>
      </c>
      <c r="K363" s="165">
        <v>0</v>
      </c>
      <c r="L363" s="165">
        <v>0</v>
      </c>
      <c r="M363" s="20">
        <v>0</v>
      </c>
      <c r="N363" s="20">
        <v>0</v>
      </c>
      <c r="O363" s="20">
        <f t="shared" si="64"/>
        <v>0</v>
      </c>
      <c r="P363" s="20">
        <f t="shared" si="65"/>
        <v>0</v>
      </c>
      <c r="Q363" t="s">
        <v>738</v>
      </c>
      <c r="R363" s="20">
        <v>0</v>
      </c>
      <c r="S363" s="20">
        <v>0</v>
      </c>
      <c r="T363" s="20">
        <v>0</v>
      </c>
      <c r="U363" s="165">
        <f t="shared" si="60"/>
        <v>0</v>
      </c>
      <c r="V363" t="s">
        <v>1120</v>
      </c>
      <c r="W363" s="165">
        <v>0</v>
      </c>
      <c r="X363" s="165">
        <v>0</v>
      </c>
      <c r="Y363" t="s">
        <v>745</v>
      </c>
      <c r="AA363" s="206">
        <f t="shared" si="56"/>
        <v>0</v>
      </c>
      <c r="AB363" s="204" t="e">
        <f t="shared" si="57"/>
        <v>#DIV/0!</v>
      </c>
      <c r="AC363" s="208">
        <v>4223.8599999999997</v>
      </c>
      <c r="AD363" s="165">
        <f t="shared" si="55"/>
        <v>0</v>
      </c>
    </row>
    <row r="364" spans="1:30">
      <c r="A364" t="s">
        <v>751</v>
      </c>
      <c r="B364" t="s">
        <v>1982</v>
      </c>
      <c r="C364" t="s">
        <v>2472</v>
      </c>
      <c r="E364" t="s">
        <v>937</v>
      </c>
      <c r="F364" s="165">
        <v>0</v>
      </c>
      <c r="G364" s="165">
        <v>0</v>
      </c>
      <c r="H364" s="165">
        <v>0</v>
      </c>
      <c r="I364" s="165">
        <v>0</v>
      </c>
      <c r="J364" s="165">
        <f t="shared" si="61"/>
        <v>0</v>
      </c>
      <c r="K364" s="165">
        <v>0</v>
      </c>
      <c r="L364" s="165">
        <v>0</v>
      </c>
      <c r="M364" s="20">
        <v>0</v>
      </c>
      <c r="N364" s="20">
        <v>0</v>
      </c>
      <c r="O364" s="20">
        <f t="shared" si="64"/>
        <v>0</v>
      </c>
      <c r="P364" s="20">
        <f t="shared" si="65"/>
        <v>0</v>
      </c>
      <c r="Q364" t="s">
        <v>738</v>
      </c>
      <c r="R364" s="20">
        <v>0</v>
      </c>
      <c r="S364" s="20">
        <v>0</v>
      </c>
      <c r="T364" s="20">
        <v>0</v>
      </c>
      <c r="U364" s="165">
        <f t="shared" si="60"/>
        <v>0</v>
      </c>
      <c r="V364" t="s">
        <v>1120</v>
      </c>
      <c r="W364" s="165">
        <v>0</v>
      </c>
      <c r="X364" s="165">
        <v>0</v>
      </c>
      <c r="Y364" t="s">
        <v>745</v>
      </c>
      <c r="AA364" s="206">
        <f t="shared" si="56"/>
        <v>0</v>
      </c>
      <c r="AB364" s="204" t="e">
        <f t="shared" si="57"/>
        <v>#DIV/0!</v>
      </c>
      <c r="AC364" s="208">
        <v>14825.26</v>
      </c>
      <c r="AD364" s="165">
        <f t="shared" si="55"/>
        <v>0</v>
      </c>
    </row>
    <row r="365" spans="1:30">
      <c r="A365" t="s">
        <v>751</v>
      </c>
      <c r="B365" t="s">
        <v>1982</v>
      </c>
      <c r="C365" t="s">
        <v>2073</v>
      </c>
      <c r="E365" t="s">
        <v>938</v>
      </c>
      <c r="F365" s="165">
        <v>388</v>
      </c>
      <c r="G365" s="165">
        <v>244</v>
      </c>
      <c r="H365" s="165">
        <v>100</v>
      </c>
      <c r="I365" s="165">
        <v>896</v>
      </c>
      <c r="J365" s="165">
        <f t="shared" si="61"/>
        <v>1628</v>
      </c>
      <c r="K365" s="165">
        <v>1046</v>
      </c>
      <c r="L365" s="165">
        <v>0</v>
      </c>
      <c r="M365" s="20">
        <v>0</v>
      </c>
      <c r="N365" s="20">
        <v>0</v>
      </c>
      <c r="O365" s="20">
        <f t="shared" si="64"/>
        <v>1046</v>
      </c>
      <c r="P365" s="20">
        <f t="shared" si="65"/>
        <v>-582</v>
      </c>
      <c r="Q365" t="s">
        <v>740</v>
      </c>
      <c r="R365" s="20">
        <v>0</v>
      </c>
      <c r="S365" s="20">
        <v>582</v>
      </c>
      <c r="T365" s="20">
        <v>551</v>
      </c>
      <c r="U365" s="165">
        <f t="shared" si="60"/>
        <v>551</v>
      </c>
      <c r="V365" t="s">
        <v>750</v>
      </c>
      <c r="W365" s="165">
        <v>582</v>
      </c>
      <c r="X365" s="165">
        <v>551</v>
      </c>
      <c r="Y365" t="s">
        <v>747</v>
      </c>
      <c r="AA365" s="206">
        <f t="shared" si="56"/>
        <v>1133</v>
      </c>
      <c r="AB365" s="204">
        <f t="shared" si="57"/>
        <v>0.9467353951890034</v>
      </c>
      <c r="AC365" s="208">
        <v>3297.97</v>
      </c>
      <c r="AD365" s="165">
        <f t="shared" si="55"/>
        <v>1817181.47</v>
      </c>
    </row>
    <row r="366" spans="1:30">
      <c r="A366" t="s">
        <v>751</v>
      </c>
      <c r="B366" t="s">
        <v>1982</v>
      </c>
      <c r="C366" t="s">
        <v>2473</v>
      </c>
      <c r="E366" t="s">
        <v>939</v>
      </c>
      <c r="F366" s="165">
        <v>0</v>
      </c>
      <c r="G366" s="165">
        <v>0</v>
      </c>
      <c r="H366" s="165">
        <v>0</v>
      </c>
      <c r="I366" s="165">
        <v>40</v>
      </c>
      <c r="J366" s="165">
        <f t="shared" si="61"/>
        <v>40</v>
      </c>
      <c r="K366" s="165">
        <v>1365</v>
      </c>
      <c r="L366" s="165">
        <v>0</v>
      </c>
      <c r="M366" s="20">
        <v>0</v>
      </c>
      <c r="N366" s="20">
        <v>0</v>
      </c>
      <c r="O366" s="20">
        <f t="shared" si="64"/>
        <v>1365</v>
      </c>
      <c r="P366" s="20">
        <f t="shared" si="65"/>
        <v>1325</v>
      </c>
      <c r="Q366" t="s">
        <v>739</v>
      </c>
      <c r="R366" s="20">
        <v>0</v>
      </c>
      <c r="S366" s="20">
        <v>0</v>
      </c>
      <c r="T366" s="20">
        <v>0</v>
      </c>
      <c r="U366" s="165">
        <f t="shared" si="60"/>
        <v>1325</v>
      </c>
      <c r="V366" t="s">
        <v>1119</v>
      </c>
      <c r="W366" s="165">
        <v>0</v>
      </c>
      <c r="X366" s="165">
        <v>0</v>
      </c>
      <c r="Y366" t="s">
        <v>745</v>
      </c>
      <c r="AA366" s="206">
        <f t="shared" si="56"/>
        <v>0</v>
      </c>
      <c r="AB366" s="204">
        <f t="shared" si="57"/>
        <v>-1</v>
      </c>
      <c r="AC366" s="208">
        <v>4272.0200000000004</v>
      </c>
      <c r="AD366" s="165">
        <f t="shared" si="55"/>
        <v>5660426.5000000009</v>
      </c>
    </row>
    <row r="367" spans="1:30">
      <c r="A367" t="s">
        <v>751</v>
      </c>
      <c r="B367" t="s">
        <v>1982</v>
      </c>
      <c r="C367" t="s">
        <v>2074</v>
      </c>
      <c r="E367" t="s">
        <v>940</v>
      </c>
      <c r="F367" s="165">
        <v>388</v>
      </c>
      <c r="G367" s="165">
        <v>244</v>
      </c>
      <c r="H367" s="165">
        <v>100</v>
      </c>
      <c r="I367" s="165">
        <v>896</v>
      </c>
      <c r="J367" s="165">
        <f t="shared" si="61"/>
        <v>1628</v>
      </c>
      <c r="K367" s="165">
        <v>1150</v>
      </c>
      <c r="L367" s="165">
        <v>0</v>
      </c>
      <c r="M367" s="20">
        <v>0</v>
      </c>
      <c r="N367" s="20">
        <v>0</v>
      </c>
      <c r="O367" s="20">
        <f t="shared" si="64"/>
        <v>1150</v>
      </c>
      <c r="P367" s="20">
        <f t="shared" si="65"/>
        <v>-478</v>
      </c>
      <c r="Q367" t="s">
        <v>740</v>
      </c>
      <c r="R367" s="20">
        <v>0</v>
      </c>
      <c r="S367" s="20">
        <v>478</v>
      </c>
      <c r="T367" s="20">
        <v>252</v>
      </c>
      <c r="U367" s="165">
        <f t="shared" si="60"/>
        <v>252</v>
      </c>
      <c r="V367" t="s">
        <v>750</v>
      </c>
      <c r="W367" s="165">
        <v>478</v>
      </c>
      <c r="X367" s="165">
        <v>478</v>
      </c>
      <c r="Y367" t="s">
        <v>747</v>
      </c>
      <c r="AA367" s="206">
        <f t="shared" si="56"/>
        <v>730</v>
      </c>
      <c r="AB367" s="204">
        <f t="shared" si="57"/>
        <v>0.52719665271966532</v>
      </c>
      <c r="AC367" s="208">
        <v>4020.95</v>
      </c>
      <c r="AD367" s="165">
        <f t="shared" si="55"/>
        <v>1013279.3999999999</v>
      </c>
    </row>
    <row r="368" spans="1:30">
      <c r="A368" t="s">
        <v>751</v>
      </c>
      <c r="B368" t="s">
        <v>1982</v>
      </c>
      <c r="C368" t="s">
        <v>2075</v>
      </c>
      <c r="E368" t="s">
        <v>942</v>
      </c>
      <c r="F368" s="165">
        <v>120</v>
      </c>
      <c r="G368" s="165">
        <v>38</v>
      </c>
      <c r="H368" s="165">
        <v>50</v>
      </c>
      <c r="I368" s="165">
        <v>164</v>
      </c>
      <c r="J368" s="165">
        <f t="shared" si="61"/>
        <v>372</v>
      </c>
      <c r="K368" s="165">
        <v>250</v>
      </c>
      <c r="L368" s="165">
        <v>0</v>
      </c>
      <c r="M368" s="20">
        <v>0</v>
      </c>
      <c r="N368" s="20">
        <v>0</v>
      </c>
      <c r="O368" s="20">
        <f t="shared" si="64"/>
        <v>250</v>
      </c>
      <c r="P368" s="20">
        <f t="shared" si="65"/>
        <v>-122</v>
      </c>
      <c r="Q368" t="s">
        <v>740</v>
      </c>
      <c r="R368" s="20">
        <v>0</v>
      </c>
      <c r="S368" s="20">
        <v>122</v>
      </c>
      <c r="T368" s="20">
        <v>0</v>
      </c>
      <c r="U368" s="165">
        <f t="shared" si="60"/>
        <v>0</v>
      </c>
      <c r="V368" t="s">
        <v>741</v>
      </c>
      <c r="W368" s="165">
        <v>122</v>
      </c>
      <c r="X368" s="165">
        <v>122</v>
      </c>
      <c r="Y368" t="s">
        <v>747</v>
      </c>
      <c r="AA368" s="206">
        <f t="shared" si="56"/>
        <v>122</v>
      </c>
      <c r="AB368" s="204">
        <f t="shared" si="57"/>
        <v>0</v>
      </c>
      <c r="AC368" s="208">
        <v>4151.6000000000004</v>
      </c>
      <c r="AD368" s="165">
        <f t="shared" ref="AD368:AD372" si="66">AC368*S368</f>
        <v>506495.20000000007</v>
      </c>
    </row>
    <row r="369" spans="1:30">
      <c r="A369" t="s">
        <v>751</v>
      </c>
      <c r="B369" t="s">
        <v>1982</v>
      </c>
      <c r="C369" t="s">
        <v>2076</v>
      </c>
      <c r="E369" t="s">
        <v>943</v>
      </c>
      <c r="F369" s="165">
        <v>58</v>
      </c>
      <c r="G369" s="165">
        <v>32</v>
      </c>
      <c r="H369" s="165">
        <v>23</v>
      </c>
      <c r="I369" s="165">
        <v>100</v>
      </c>
      <c r="J369" s="165">
        <f t="shared" si="61"/>
        <v>213</v>
      </c>
      <c r="K369" s="165">
        <v>100</v>
      </c>
      <c r="L369" s="165">
        <v>0</v>
      </c>
      <c r="M369" s="20">
        <v>0</v>
      </c>
      <c r="N369" s="20">
        <v>0</v>
      </c>
      <c r="O369" s="20">
        <f t="shared" si="64"/>
        <v>100</v>
      </c>
      <c r="P369" s="20">
        <f t="shared" si="65"/>
        <v>-113</v>
      </c>
      <c r="Q369" t="s">
        <v>740</v>
      </c>
      <c r="R369" s="20">
        <v>0</v>
      </c>
      <c r="S369" s="20">
        <v>113</v>
      </c>
      <c r="T369" s="20">
        <v>0</v>
      </c>
      <c r="U369" s="165">
        <f t="shared" si="60"/>
        <v>0</v>
      </c>
      <c r="V369" t="s">
        <v>741</v>
      </c>
      <c r="W369" s="165">
        <v>113</v>
      </c>
      <c r="X369" s="165">
        <v>113</v>
      </c>
      <c r="Y369" t="s">
        <v>747</v>
      </c>
      <c r="AA369" s="206">
        <f t="shared" si="56"/>
        <v>113</v>
      </c>
      <c r="AB369" s="204">
        <f t="shared" si="57"/>
        <v>0</v>
      </c>
      <c r="AC369" s="208">
        <v>3034.85</v>
      </c>
      <c r="AD369" s="165">
        <f t="shared" si="66"/>
        <v>342938.05</v>
      </c>
    </row>
    <row r="370" spans="1:30">
      <c r="A370" t="s">
        <v>751</v>
      </c>
      <c r="B370" t="s">
        <v>1982</v>
      </c>
      <c r="C370" t="s">
        <v>2077</v>
      </c>
      <c r="E370" t="s">
        <v>944</v>
      </c>
      <c r="F370" s="165">
        <v>404</v>
      </c>
      <c r="G370" s="165">
        <v>90</v>
      </c>
      <c r="H370" s="165">
        <v>100</v>
      </c>
      <c r="I370" s="165">
        <v>928</v>
      </c>
      <c r="J370" s="165">
        <f t="shared" si="61"/>
        <v>1522</v>
      </c>
      <c r="K370" s="165">
        <v>150</v>
      </c>
      <c r="L370" s="165">
        <v>0</v>
      </c>
      <c r="M370" s="20">
        <v>1324</v>
      </c>
      <c r="N370" s="20">
        <v>0</v>
      </c>
      <c r="O370" s="20">
        <f t="shared" si="64"/>
        <v>1474</v>
      </c>
      <c r="P370" s="20">
        <f t="shared" si="65"/>
        <v>-48</v>
      </c>
      <c r="Q370" t="s">
        <v>740</v>
      </c>
      <c r="R370" s="20">
        <v>0</v>
      </c>
      <c r="S370" s="20">
        <v>48</v>
      </c>
      <c r="T370" s="20">
        <v>0</v>
      </c>
      <c r="U370" s="165">
        <f t="shared" si="60"/>
        <v>0</v>
      </c>
      <c r="V370" t="s">
        <v>741</v>
      </c>
      <c r="W370" s="165">
        <v>48</v>
      </c>
      <c r="X370" s="165">
        <v>0</v>
      </c>
      <c r="Y370" t="s">
        <v>747</v>
      </c>
      <c r="AA370" s="206">
        <f t="shared" si="56"/>
        <v>48</v>
      </c>
      <c r="AB370" s="204">
        <f t="shared" si="57"/>
        <v>0</v>
      </c>
      <c r="AC370" s="208">
        <v>4707.3900000000003</v>
      </c>
      <c r="AD370" s="165">
        <f t="shared" si="66"/>
        <v>225954.72000000003</v>
      </c>
    </row>
    <row r="371" spans="1:30">
      <c r="A371" t="s">
        <v>751</v>
      </c>
      <c r="B371" t="s">
        <v>1982</v>
      </c>
      <c r="C371" t="s">
        <v>2078</v>
      </c>
      <c r="E371" t="s">
        <v>945</v>
      </c>
      <c r="F371" s="165">
        <v>2200</v>
      </c>
      <c r="G371" s="165">
        <v>48</v>
      </c>
      <c r="H371" s="165">
        <v>300</v>
      </c>
      <c r="I371" s="165">
        <v>0</v>
      </c>
      <c r="J371" s="165">
        <f t="shared" si="61"/>
        <v>2548</v>
      </c>
      <c r="K371" s="165">
        <v>0</v>
      </c>
      <c r="L371" s="165">
        <v>0</v>
      </c>
      <c r="M371" s="20">
        <v>0</v>
      </c>
      <c r="N371" s="20">
        <v>0</v>
      </c>
      <c r="O371" s="20">
        <f t="shared" si="64"/>
        <v>0</v>
      </c>
      <c r="P371" s="20">
        <f t="shared" si="65"/>
        <v>-2548</v>
      </c>
      <c r="Q371" t="s">
        <v>740</v>
      </c>
      <c r="R371" s="20">
        <v>0</v>
      </c>
      <c r="S371" s="20">
        <v>2548</v>
      </c>
      <c r="T371" s="20">
        <v>0</v>
      </c>
      <c r="U371" s="165">
        <f t="shared" si="60"/>
        <v>0</v>
      </c>
      <c r="V371" t="s">
        <v>741</v>
      </c>
      <c r="W371" s="165">
        <v>2548</v>
      </c>
      <c r="X371" s="165">
        <v>2548</v>
      </c>
      <c r="Y371" t="s">
        <v>747</v>
      </c>
      <c r="AA371" s="206">
        <f t="shared" si="56"/>
        <v>2548</v>
      </c>
      <c r="AB371" s="204">
        <f t="shared" si="57"/>
        <v>0</v>
      </c>
      <c r="AC371" s="208">
        <v>3727.72</v>
      </c>
      <c r="AD371" s="165">
        <f t="shared" si="66"/>
        <v>9498230.5599999987</v>
      </c>
    </row>
    <row r="372" spans="1:30">
      <c r="A372" t="s">
        <v>751</v>
      </c>
      <c r="B372" t="s">
        <v>1982</v>
      </c>
      <c r="C372" t="s">
        <v>2079</v>
      </c>
      <c r="E372" t="s">
        <v>946</v>
      </c>
      <c r="F372" s="165">
        <v>208</v>
      </c>
      <c r="G372" s="165">
        <v>0</v>
      </c>
      <c r="H372" s="165">
        <v>60</v>
      </c>
      <c r="I372" s="165">
        <v>720</v>
      </c>
      <c r="J372" s="165">
        <f t="shared" si="61"/>
        <v>988</v>
      </c>
      <c r="K372" s="165">
        <v>950</v>
      </c>
      <c r="L372" s="165">
        <v>0</v>
      </c>
      <c r="M372" s="20">
        <v>0</v>
      </c>
      <c r="N372" s="20">
        <v>0</v>
      </c>
      <c r="O372" s="20">
        <f t="shared" si="64"/>
        <v>950</v>
      </c>
      <c r="P372" s="20">
        <f t="shared" si="65"/>
        <v>-38</v>
      </c>
      <c r="Q372" t="s">
        <v>740</v>
      </c>
      <c r="R372" s="20">
        <v>0</v>
      </c>
      <c r="S372" s="20">
        <v>38</v>
      </c>
      <c r="T372" s="20">
        <v>0</v>
      </c>
      <c r="U372" s="165">
        <f t="shared" si="60"/>
        <v>0</v>
      </c>
      <c r="V372" t="s">
        <v>741</v>
      </c>
      <c r="W372" s="165">
        <v>38</v>
      </c>
      <c r="X372" s="165">
        <v>38</v>
      </c>
      <c r="Y372" t="s">
        <v>747</v>
      </c>
      <c r="AA372" s="206">
        <f t="shared" si="56"/>
        <v>38</v>
      </c>
      <c r="AB372" s="204">
        <f t="shared" si="57"/>
        <v>0</v>
      </c>
      <c r="AC372" s="208">
        <v>4008.12</v>
      </c>
      <c r="AD372" s="165">
        <f t="shared" si="66"/>
        <v>152308.56</v>
      </c>
    </row>
    <row r="373" spans="1:30">
      <c r="A373" t="s">
        <v>751</v>
      </c>
      <c r="B373" t="s">
        <v>1982</v>
      </c>
      <c r="C373" t="s">
        <v>2080</v>
      </c>
      <c r="E373" t="s">
        <v>947</v>
      </c>
      <c r="F373" s="165">
        <v>941.5</v>
      </c>
      <c r="G373" s="165">
        <v>1420</v>
      </c>
      <c r="H373" s="165">
        <v>200</v>
      </c>
      <c r="I373" s="165">
        <v>2986</v>
      </c>
      <c r="J373" s="165">
        <f t="shared" si="61"/>
        <v>5547.5</v>
      </c>
      <c r="K373" s="165">
        <v>1300</v>
      </c>
      <c r="L373" s="165">
        <v>0</v>
      </c>
      <c r="M373" s="20">
        <v>2000</v>
      </c>
      <c r="N373" s="20">
        <v>0</v>
      </c>
      <c r="O373" s="20">
        <f t="shared" si="64"/>
        <v>3300</v>
      </c>
      <c r="P373" s="20">
        <f t="shared" si="65"/>
        <v>-2247.5</v>
      </c>
      <c r="Q373" t="s">
        <v>740</v>
      </c>
      <c r="R373" s="20">
        <v>0</v>
      </c>
      <c r="S373" s="20">
        <v>2247.5</v>
      </c>
      <c r="T373" s="20">
        <v>996</v>
      </c>
      <c r="U373" s="165">
        <f t="shared" si="60"/>
        <v>996</v>
      </c>
      <c r="V373" t="s">
        <v>750</v>
      </c>
      <c r="W373" s="165">
        <v>2248</v>
      </c>
      <c r="X373" s="165">
        <v>2248</v>
      </c>
      <c r="Y373" t="s">
        <v>747</v>
      </c>
      <c r="AA373" s="206">
        <f t="shared" si="56"/>
        <v>3243.5</v>
      </c>
      <c r="AB373" s="204">
        <f t="shared" si="57"/>
        <v>0.44315906562847607</v>
      </c>
      <c r="AC373" s="208">
        <v>3989.98</v>
      </c>
      <c r="AD373" s="165">
        <f t="shared" si="55"/>
        <v>3974020.08</v>
      </c>
    </row>
    <row r="374" spans="1:30">
      <c r="A374" t="s">
        <v>751</v>
      </c>
      <c r="B374" t="s">
        <v>1982</v>
      </c>
      <c r="C374" t="s">
        <v>2474</v>
      </c>
      <c r="E374" t="s">
        <v>948</v>
      </c>
      <c r="F374" s="165">
        <v>4</v>
      </c>
      <c r="G374" s="165">
        <v>0</v>
      </c>
      <c r="H374" s="165">
        <v>50</v>
      </c>
      <c r="I374" s="165">
        <v>650</v>
      </c>
      <c r="J374" s="165">
        <f t="shared" si="61"/>
        <v>704</v>
      </c>
      <c r="K374" s="165">
        <v>500</v>
      </c>
      <c r="L374" s="165">
        <v>0</v>
      </c>
      <c r="M374" s="20">
        <v>1000</v>
      </c>
      <c r="N374" s="20">
        <v>0</v>
      </c>
      <c r="O374" s="20">
        <f t="shared" si="64"/>
        <v>1500</v>
      </c>
      <c r="P374" s="20">
        <f t="shared" si="65"/>
        <v>796</v>
      </c>
      <c r="Q374" t="s">
        <v>739</v>
      </c>
      <c r="R374" s="20">
        <v>0</v>
      </c>
      <c r="S374" s="20">
        <v>0</v>
      </c>
      <c r="T374" s="20">
        <v>50</v>
      </c>
      <c r="U374" s="165">
        <f t="shared" si="60"/>
        <v>846</v>
      </c>
      <c r="V374" t="s">
        <v>1119</v>
      </c>
      <c r="W374" s="165">
        <v>0</v>
      </c>
      <c r="X374" s="165">
        <v>0</v>
      </c>
      <c r="Y374" t="s">
        <v>745</v>
      </c>
      <c r="AA374" s="206">
        <f t="shared" si="56"/>
        <v>50</v>
      </c>
      <c r="AB374" s="204">
        <f t="shared" si="57"/>
        <v>-0.93718592964824121</v>
      </c>
      <c r="AC374" s="208">
        <v>3530.56</v>
      </c>
      <c r="AD374" s="165">
        <f t="shared" si="55"/>
        <v>2986853.76</v>
      </c>
    </row>
    <row r="375" spans="1:30">
      <c r="A375" t="s">
        <v>751</v>
      </c>
      <c r="B375" t="s">
        <v>1982</v>
      </c>
      <c r="C375" t="s">
        <v>2475</v>
      </c>
      <c r="E375" t="s">
        <v>949</v>
      </c>
      <c r="F375" s="165">
        <v>4</v>
      </c>
      <c r="G375" s="165">
        <v>0</v>
      </c>
      <c r="H375" s="165">
        <v>50</v>
      </c>
      <c r="I375" s="165">
        <v>650</v>
      </c>
      <c r="J375" s="165">
        <f t="shared" si="61"/>
        <v>704</v>
      </c>
      <c r="K375" s="165">
        <v>850</v>
      </c>
      <c r="L375" s="165">
        <v>0</v>
      </c>
      <c r="M375" s="20">
        <v>0</v>
      </c>
      <c r="N375" s="20">
        <v>0</v>
      </c>
      <c r="O375" s="20">
        <f t="shared" si="64"/>
        <v>850</v>
      </c>
      <c r="P375" s="20">
        <f t="shared" si="65"/>
        <v>146</v>
      </c>
      <c r="Q375" t="s">
        <v>739</v>
      </c>
      <c r="R375" s="20">
        <v>0</v>
      </c>
      <c r="S375" s="20">
        <v>0</v>
      </c>
      <c r="T375" s="20">
        <v>50</v>
      </c>
      <c r="U375" s="165">
        <f t="shared" si="60"/>
        <v>196</v>
      </c>
      <c r="V375" t="s">
        <v>1119</v>
      </c>
      <c r="W375" s="165">
        <v>0</v>
      </c>
      <c r="X375" s="165">
        <v>0</v>
      </c>
      <c r="Y375" t="s">
        <v>745</v>
      </c>
      <c r="AA375" s="206">
        <f t="shared" si="56"/>
        <v>50</v>
      </c>
      <c r="AB375" s="204">
        <f t="shared" si="57"/>
        <v>-0.65753424657534243</v>
      </c>
      <c r="AC375" s="208">
        <v>2860.99</v>
      </c>
      <c r="AD375" s="165">
        <f t="shared" si="55"/>
        <v>560754.03999999992</v>
      </c>
    </row>
    <row r="376" spans="1:30">
      <c r="A376" t="s">
        <v>751</v>
      </c>
      <c r="B376" t="s">
        <v>1982</v>
      </c>
      <c r="C376" t="s">
        <v>2081</v>
      </c>
      <c r="E376" t="s">
        <v>950</v>
      </c>
      <c r="F376" s="165">
        <v>0</v>
      </c>
      <c r="G376" s="165">
        <v>0</v>
      </c>
      <c r="H376" s="165">
        <v>10</v>
      </c>
      <c r="I376" s="165">
        <v>40</v>
      </c>
      <c r="J376" s="165">
        <f t="shared" si="61"/>
        <v>50</v>
      </c>
      <c r="K376" s="165">
        <v>0</v>
      </c>
      <c r="L376" s="165">
        <v>0</v>
      </c>
      <c r="M376" s="20">
        <v>0</v>
      </c>
      <c r="N376" s="20">
        <v>0</v>
      </c>
      <c r="O376" s="20">
        <f t="shared" si="64"/>
        <v>0</v>
      </c>
      <c r="P376" s="20">
        <f t="shared" si="65"/>
        <v>-50</v>
      </c>
      <c r="Q376" t="s">
        <v>740</v>
      </c>
      <c r="R376" s="20">
        <v>0</v>
      </c>
      <c r="S376" s="20">
        <v>50</v>
      </c>
      <c r="T376" s="20">
        <v>50</v>
      </c>
      <c r="U376" s="165">
        <f t="shared" si="60"/>
        <v>50</v>
      </c>
      <c r="V376" t="s">
        <v>750</v>
      </c>
      <c r="W376" s="165">
        <v>50</v>
      </c>
      <c r="X376" s="165">
        <v>0</v>
      </c>
      <c r="Y376" t="s">
        <v>747</v>
      </c>
      <c r="AA376" s="206">
        <f t="shared" si="56"/>
        <v>100</v>
      </c>
      <c r="AB376" s="204">
        <f t="shared" si="57"/>
        <v>1</v>
      </c>
      <c r="AC376" s="208">
        <v>3532.64</v>
      </c>
      <c r="AD376" s="165">
        <f t="shared" si="55"/>
        <v>176632</v>
      </c>
    </row>
    <row r="377" spans="1:30">
      <c r="A377" t="s">
        <v>751</v>
      </c>
      <c r="B377" t="s">
        <v>1982</v>
      </c>
      <c r="C377" t="s">
        <v>2476</v>
      </c>
      <c r="E377" t="s">
        <v>951</v>
      </c>
      <c r="F377" s="165">
        <v>0</v>
      </c>
      <c r="G377" s="165">
        <v>0</v>
      </c>
      <c r="H377" s="165">
        <v>10</v>
      </c>
      <c r="I377" s="165">
        <v>40</v>
      </c>
      <c r="J377" s="165">
        <f t="shared" si="61"/>
        <v>50</v>
      </c>
      <c r="K377" s="165">
        <v>1460</v>
      </c>
      <c r="L377" s="165">
        <v>0</v>
      </c>
      <c r="M377" s="20">
        <v>0</v>
      </c>
      <c r="N377" s="20">
        <v>0</v>
      </c>
      <c r="O377" s="20">
        <f t="shared" si="64"/>
        <v>1460</v>
      </c>
      <c r="P377" s="20">
        <f t="shared" si="65"/>
        <v>1410</v>
      </c>
      <c r="Q377" t="s">
        <v>739</v>
      </c>
      <c r="R377" s="20">
        <v>0</v>
      </c>
      <c r="S377" s="20">
        <v>0</v>
      </c>
      <c r="T377" s="20">
        <v>0</v>
      </c>
      <c r="U377" s="165">
        <f t="shared" si="60"/>
        <v>1410</v>
      </c>
      <c r="V377" t="s">
        <v>1119</v>
      </c>
      <c r="W377" s="165">
        <v>0</v>
      </c>
      <c r="X377" s="165">
        <v>0</v>
      </c>
      <c r="Y377" t="s">
        <v>745</v>
      </c>
      <c r="AA377" s="206">
        <f t="shared" si="56"/>
        <v>0</v>
      </c>
      <c r="AB377" s="204">
        <f t="shared" si="57"/>
        <v>-1</v>
      </c>
      <c r="AC377" s="208">
        <v>3386.57</v>
      </c>
      <c r="AD377" s="165">
        <f t="shared" si="55"/>
        <v>4775063.7</v>
      </c>
    </row>
    <row r="378" spans="1:30">
      <c r="A378" t="s">
        <v>751</v>
      </c>
      <c r="B378" t="s">
        <v>1982</v>
      </c>
      <c r="C378" t="s">
        <v>2477</v>
      </c>
      <c r="E378" t="s">
        <v>952</v>
      </c>
      <c r="F378" s="165">
        <v>60</v>
      </c>
      <c r="G378" s="165">
        <v>19</v>
      </c>
      <c r="H378" s="165">
        <v>26</v>
      </c>
      <c r="I378" s="165">
        <v>82</v>
      </c>
      <c r="J378" s="165">
        <f t="shared" si="61"/>
        <v>187</v>
      </c>
      <c r="K378" s="165">
        <v>0</v>
      </c>
      <c r="L378" s="165">
        <v>0</v>
      </c>
      <c r="M378" s="20">
        <v>200</v>
      </c>
      <c r="N378" s="20">
        <v>0</v>
      </c>
      <c r="O378" s="20">
        <f t="shared" si="64"/>
        <v>200</v>
      </c>
      <c r="P378" s="20">
        <f t="shared" si="65"/>
        <v>13</v>
      </c>
      <c r="Q378" t="s">
        <v>739</v>
      </c>
      <c r="R378" s="20">
        <v>0</v>
      </c>
      <c r="S378" s="20">
        <v>0</v>
      </c>
      <c r="T378" s="20">
        <v>0</v>
      </c>
      <c r="U378" s="165">
        <f t="shared" si="60"/>
        <v>13</v>
      </c>
      <c r="V378" t="s">
        <v>1119</v>
      </c>
      <c r="W378" s="165">
        <v>0</v>
      </c>
      <c r="X378" s="165">
        <v>0</v>
      </c>
      <c r="Y378" t="s">
        <v>745</v>
      </c>
      <c r="AA378" s="206">
        <f t="shared" si="56"/>
        <v>0</v>
      </c>
      <c r="AB378" s="204">
        <f t="shared" si="57"/>
        <v>-1</v>
      </c>
      <c r="AC378" s="208">
        <v>2183.46</v>
      </c>
      <c r="AD378" s="165">
        <f t="shared" si="55"/>
        <v>28384.98</v>
      </c>
    </row>
    <row r="379" spans="1:30">
      <c r="A379" t="s">
        <v>751</v>
      </c>
      <c r="B379" t="s">
        <v>1982</v>
      </c>
      <c r="C379" t="s">
        <v>2478</v>
      </c>
      <c r="E379" t="s">
        <v>953</v>
      </c>
      <c r="F379" s="165">
        <v>60</v>
      </c>
      <c r="G379" s="165">
        <v>19</v>
      </c>
      <c r="H379" s="165">
        <v>26</v>
      </c>
      <c r="I379" s="165">
        <v>82</v>
      </c>
      <c r="J379" s="165">
        <f t="shared" si="61"/>
        <v>187</v>
      </c>
      <c r="K379" s="165">
        <v>0</v>
      </c>
      <c r="L379" s="165">
        <v>0</v>
      </c>
      <c r="M379" s="20">
        <v>200</v>
      </c>
      <c r="N379" s="20">
        <v>0</v>
      </c>
      <c r="O379" s="20">
        <f t="shared" si="64"/>
        <v>200</v>
      </c>
      <c r="P379" s="20">
        <f t="shared" si="65"/>
        <v>13</v>
      </c>
      <c r="Q379" t="s">
        <v>739</v>
      </c>
      <c r="R379" s="20">
        <v>0</v>
      </c>
      <c r="S379" s="20">
        <v>0</v>
      </c>
      <c r="T379" s="20">
        <v>0</v>
      </c>
      <c r="U379" s="165">
        <f t="shared" si="60"/>
        <v>13</v>
      </c>
      <c r="V379" t="s">
        <v>1119</v>
      </c>
      <c r="W379" s="165">
        <v>0</v>
      </c>
      <c r="X379" s="165">
        <v>0</v>
      </c>
      <c r="Y379" t="s">
        <v>745</v>
      </c>
      <c r="AA379" s="206">
        <f t="shared" si="56"/>
        <v>0</v>
      </c>
      <c r="AB379" s="204">
        <f t="shared" si="57"/>
        <v>-1</v>
      </c>
      <c r="AC379" s="208">
        <v>3429.42</v>
      </c>
      <c r="AD379" s="165">
        <f t="shared" si="55"/>
        <v>44582.46</v>
      </c>
    </row>
    <row r="380" spans="1:30">
      <c r="A380" t="s">
        <v>751</v>
      </c>
      <c r="B380" t="s">
        <v>1982</v>
      </c>
      <c r="C380" t="s">
        <v>2479</v>
      </c>
      <c r="E380" t="s">
        <v>954</v>
      </c>
      <c r="F380" s="165">
        <v>0</v>
      </c>
      <c r="G380" s="165">
        <v>0</v>
      </c>
      <c r="H380" s="165">
        <v>0</v>
      </c>
      <c r="I380" s="165">
        <v>0</v>
      </c>
      <c r="J380" s="165">
        <f t="shared" si="61"/>
        <v>0</v>
      </c>
      <c r="K380" s="165">
        <v>0</v>
      </c>
      <c r="L380" s="165">
        <v>0</v>
      </c>
      <c r="M380" s="20">
        <v>0</v>
      </c>
      <c r="N380" s="20">
        <v>0</v>
      </c>
      <c r="O380" s="20">
        <f t="shared" si="64"/>
        <v>0</v>
      </c>
      <c r="P380" s="20">
        <f t="shared" si="65"/>
        <v>0</v>
      </c>
      <c r="Q380" t="s">
        <v>738</v>
      </c>
      <c r="R380" s="20">
        <v>0</v>
      </c>
      <c r="S380" s="20">
        <v>0</v>
      </c>
      <c r="T380" s="20">
        <v>0</v>
      </c>
      <c r="U380" s="165">
        <f t="shared" si="60"/>
        <v>0</v>
      </c>
      <c r="V380" t="s">
        <v>1120</v>
      </c>
      <c r="W380" s="165">
        <v>0</v>
      </c>
      <c r="X380" s="165">
        <v>0</v>
      </c>
      <c r="Y380" t="s">
        <v>745</v>
      </c>
      <c r="AA380" s="206">
        <f t="shared" si="56"/>
        <v>0</v>
      </c>
      <c r="AB380" s="204" t="e">
        <f t="shared" si="57"/>
        <v>#DIV/0!</v>
      </c>
      <c r="AC380" s="208">
        <v>1873.33</v>
      </c>
      <c r="AD380" s="165">
        <f t="shared" si="55"/>
        <v>0</v>
      </c>
    </row>
    <row r="381" spans="1:30">
      <c r="A381" t="s">
        <v>751</v>
      </c>
      <c r="B381" t="s">
        <v>1982</v>
      </c>
      <c r="C381" t="s">
        <v>2480</v>
      </c>
      <c r="E381" t="s">
        <v>955</v>
      </c>
      <c r="F381" s="165">
        <v>0</v>
      </c>
      <c r="G381" s="165">
        <v>0</v>
      </c>
      <c r="H381" s="165">
        <v>0</v>
      </c>
      <c r="I381" s="165">
        <v>0</v>
      </c>
      <c r="J381" s="165">
        <f t="shared" si="61"/>
        <v>0</v>
      </c>
      <c r="K381" s="165">
        <v>0</v>
      </c>
      <c r="L381" s="165">
        <v>0</v>
      </c>
      <c r="M381" s="20">
        <v>0</v>
      </c>
      <c r="N381" s="20">
        <v>0</v>
      </c>
      <c r="O381" s="20">
        <f t="shared" si="64"/>
        <v>0</v>
      </c>
      <c r="P381" s="20">
        <f t="shared" si="65"/>
        <v>0</v>
      </c>
      <c r="Q381" t="s">
        <v>738</v>
      </c>
      <c r="R381" s="20">
        <v>0</v>
      </c>
      <c r="S381" s="20">
        <v>0</v>
      </c>
      <c r="T381" s="20">
        <v>0</v>
      </c>
      <c r="U381" s="165">
        <f t="shared" si="60"/>
        <v>0</v>
      </c>
      <c r="V381" t="s">
        <v>1120</v>
      </c>
      <c r="W381" s="165">
        <v>0</v>
      </c>
      <c r="X381" s="165">
        <v>0</v>
      </c>
      <c r="Y381" t="s">
        <v>745</v>
      </c>
      <c r="AA381" s="206">
        <f t="shared" si="56"/>
        <v>0</v>
      </c>
      <c r="AB381" s="204" t="e">
        <f t="shared" si="57"/>
        <v>#DIV/0!</v>
      </c>
      <c r="AC381" s="208">
        <v>1996.04</v>
      </c>
      <c r="AD381" s="165">
        <f t="shared" si="55"/>
        <v>0</v>
      </c>
    </row>
    <row r="382" spans="1:30">
      <c r="A382" t="s">
        <v>751</v>
      </c>
      <c r="B382" t="s">
        <v>1982</v>
      </c>
      <c r="C382" t="s">
        <v>2481</v>
      </c>
      <c r="E382" t="s">
        <v>2617</v>
      </c>
      <c r="F382" s="165">
        <v>0</v>
      </c>
      <c r="G382" s="165">
        <v>0</v>
      </c>
      <c r="H382" s="165">
        <v>50</v>
      </c>
      <c r="I382" s="165">
        <v>150</v>
      </c>
      <c r="J382" s="165">
        <f t="shared" si="61"/>
        <v>200</v>
      </c>
      <c r="K382" s="165">
        <v>710</v>
      </c>
      <c r="L382" s="165">
        <v>0</v>
      </c>
      <c r="M382" s="20">
        <v>0</v>
      </c>
      <c r="N382" s="20">
        <v>0</v>
      </c>
      <c r="O382" s="20">
        <f t="shared" si="64"/>
        <v>710</v>
      </c>
      <c r="P382" s="20">
        <f t="shared" si="65"/>
        <v>510</v>
      </c>
      <c r="Q382" t="s">
        <v>739</v>
      </c>
      <c r="R382" s="20">
        <v>0</v>
      </c>
      <c r="S382" s="20">
        <v>0</v>
      </c>
      <c r="T382" s="20">
        <v>210</v>
      </c>
      <c r="U382" s="165">
        <f t="shared" si="60"/>
        <v>720</v>
      </c>
      <c r="V382" t="s">
        <v>1119</v>
      </c>
      <c r="W382" s="165">
        <v>0</v>
      </c>
      <c r="X382" s="165">
        <v>0</v>
      </c>
      <c r="Y382" t="s">
        <v>745</v>
      </c>
      <c r="AA382" s="206">
        <f t="shared" si="56"/>
        <v>210</v>
      </c>
      <c r="AB382" s="204">
        <f t="shared" si="57"/>
        <v>-0.58823529411764708</v>
      </c>
      <c r="AC382" s="208">
        <v>5270.22</v>
      </c>
      <c r="AD382" s="165">
        <f t="shared" si="55"/>
        <v>3794558.4000000004</v>
      </c>
    </row>
    <row r="383" spans="1:30">
      <c r="A383" t="s">
        <v>751</v>
      </c>
      <c r="B383" t="s">
        <v>1982</v>
      </c>
      <c r="C383" t="s">
        <v>2482</v>
      </c>
      <c r="E383" t="s">
        <v>2618</v>
      </c>
      <c r="F383" s="165">
        <v>0</v>
      </c>
      <c r="G383" s="165">
        <v>0</v>
      </c>
      <c r="H383" s="165">
        <v>50</v>
      </c>
      <c r="I383" s="165">
        <v>150</v>
      </c>
      <c r="J383" s="165">
        <f t="shared" si="61"/>
        <v>200</v>
      </c>
      <c r="K383" s="165">
        <v>0</v>
      </c>
      <c r="L383" s="165">
        <v>0</v>
      </c>
      <c r="M383" s="20">
        <v>300</v>
      </c>
      <c r="N383" s="20">
        <v>0</v>
      </c>
      <c r="O383" s="20">
        <f t="shared" si="64"/>
        <v>300</v>
      </c>
      <c r="P383" s="20">
        <f t="shared" si="65"/>
        <v>100</v>
      </c>
      <c r="Q383" t="s">
        <v>739</v>
      </c>
      <c r="R383" s="20">
        <v>0</v>
      </c>
      <c r="S383" s="20">
        <v>0</v>
      </c>
      <c r="T383" s="20">
        <v>70</v>
      </c>
      <c r="U383" s="165">
        <f t="shared" si="60"/>
        <v>170</v>
      </c>
      <c r="V383" t="s">
        <v>1119</v>
      </c>
      <c r="W383" s="165">
        <v>0</v>
      </c>
      <c r="X383" s="165">
        <v>0</v>
      </c>
      <c r="Y383" t="s">
        <v>745</v>
      </c>
      <c r="AA383" s="206">
        <f t="shared" si="56"/>
        <v>70</v>
      </c>
      <c r="AB383" s="204">
        <f t="shared" si="57"/>
        <v>-0.3</v>
      </c>
      <c r="AC383" s="208">
        <v>11570.75</v>
      </c>
      <c r="AD383" s="165">
        <f t="shared" si="55"/>
        <v>1967027.5</v>
      </c>
    </row>
    <row r="384" spans="1:30">
      <c r="A384" t="s">
        <v>751</v>
      </c>
      <c r="B384" t="s">
        <v>1982</v>
      </c>
      <c r="C384" t="s">
        <v>2082</v>
      </c>
      <c r="E384" t="s">
        <v>959</v>
      </c>
      <c r="F384" s="165">
        <v>4020</v>
      </c>
      <c r="G384" s="165">
        <v>2300</v>
      </c>
      <c r="H384" s="165">
        <v>500</v>
      </c>
      <c r="I384" s="165">
        <v>117</v>
      </c>
      <c r="J384" s="165">
        <f t="shared" si="61"/>
        <v>6937</v>
      </c>
      <c r="K384" s="165">
        <v>0</v>
      </c>
      <c r="L384" s="165">
        <v>0</v>
      </c>
      <c r="M384" s="20">
        <v>2610</v>
      </c>
      <c r="N384" s="20">
        <v>0</v>
      </c>
      <c r="O384" s="20">
        <f t="shared" si="64"/>
        <v>2610</v>
      </c>
      <c r="P384" s="20">
        <f t="shared" si="65"/>
        <v>-4327</v>
      </c>
      <c r="Q384" t="s">
        <v>740</v>
      </c>
      <c r="R384" s="20">
        <v>0</v>
      </c>
      <c r="S384" s="20">
        <v>4327</v>
      </c>
      <c r="T384" s="20">
        <v>0</v>
      </c>
      <c r="U384" s="165">
        <f t="shared" si="60"/>
        <v>0</v>
      </c>
      <c r="V384" t="s">
        <v>741</v>
      </c>
      <c r="W384" s="165">
        <v>4327</v>
      </c>
      <c r="X384" s="165">
        <v>3462</v>
      </c>
      <c r="Y384" t="s">
        <v>747</v>
      </c>
      <c r="AA384" s="206">
        <f t="shared" si="56"/>
        <v>4327</v>
      </c>
      <c r="AB384" s="204">
        <f t="shared" si="57"/>
        <v>0</v>
      </c>
      <c r="AC384" s="208">
        <v>7186.36</v>
      </c>
      <c r="AD384" s="165">
        <f>AC384*S384</f>
        <v>31095379.719999999</v>
      </c>
    </row>
    <row r="385" spans="1:30">
      <c r="A385" t="s">
        <v>751</v>
      </c>
      <c r="B385" t="s">
        <v>1982</v>
      </c>
      <c r="C385" t="s">
        <v>2083</v>
      </c>
      <c r="E385" t="s">
        <v>960</v>
      </c>
      <c r="F385" s="165">
        <v>8</v>
      </c>
      <c r="G385" s="165">
        <v>0</v>
      </c>
      <c r="H385" s="165">
        <v>40</v>
      </c>
      <c r="I385" s="165">
        <v>1380</v>
      </c>
      <c r="J385" s="165">
        <f t="shared" si="61"/>
        <v>1428</v>
      </c>
      <c r="K385" s="165">
        <v>0</v>
      </c>
      <c r="L385" s="165">
        <v>0</v>
      </c>
      <c r="M385" s="20">
        <v>880</v>
      </c>
      <c r="N385" s="20">
        <v>0</v>
      </c>
      <c r="O385" s="20">
        <f t="shared" si="64"/>
        <v>880</v>
      </c>
      <c r="P385" s="20">
        <f t="shared" si="65"/>
        <v>-548</v>
      </c>
      <c r="Q385" t="s">
        <v>740</v>
      </c>
      <c r="R385" s="20">
        <v>0</v>
      </c>
      <c r="S385" s="20">
        <v>548</v>
      </c>
      <c r="T385" s="20">
        <v>500</v>
      </c>
      <c r="U385" s="165">
        <f t="shared" si="60"/>
        <v>500</v>
      </c>
      <c r="V385" t="s">
        <v>750</v>
      </c>
      <c r="W385" s="165">
        <v>548</v>
      </c>
      <c r="X385" s="165">
        <v>450</v>
      </c>
      <c r="Y385" t="s">
        <v>747</v>
      </c>
      <c r="AA385" s="206">
        <f t="shared" si="56"/>
        <v>1048</v>
      </c>
      <c r="AB385" s="204">
        <f t="shared" si="57"/>
        <v>0.91240875912408759</v>
      </c>
      <c r="AC385" s="208">
        <v>1736.58</v>
      </c>
      <c r="AD385" s="165">
        <f t="shared" si="55"/>
        <v>868290</v>
      </c>
    </row>
    <row r="386" spans="1:30">
      <c r="A386" t="s">
        <v>751</v>
      </c>
      <c r="B386" t="s">
        <v>1982</v>
      </c>
      <c r="C386" t="s">
        <v>2084</v>
      </c>
      <c r="E386" t="s">
        <v>961</v>
      </c>
      <c r="F386" s="165">
        <v>4</v>
      </c>
      <c r="G386" s="165">
        <v>0</v>
      </c>
      <c r="H386" s="165">
        <v>20</v>
      </c>
      <c r="I386" s="165">
        <v>690</v>
      </c>
      <c r="J386" s="165">
        <f t="shared" si="61"/>
        <v>714</v>
      </c>
      <c r="K386" s="165">
        <v>0</v>
      </c>
      <c r="L386" s="165">
        <v>0</v>
      </c>
      <c r="M386" s="20">
        <v>456</v>
      </c>
      <c r="N386" s="20">
        <v>0</v>
      </c>
      <c r="O386" s="20">
        <f t="shared" si="64"/>
        <v>456</v>
      </c>
      <c r="P386" s="20">
        <f t="shared" si="65"/>
        <v>-258</v>
      </c>
      <c r="Q386" t="s">
        <v>740</v>
      </c>
      <c r="R386" s="20">
        <v>0</v>
      </c>
      <c r="S386" s="20">
        <v>258</v>
      </c>
      <c r="T386" s="20">
        <v>234</v>
      </c>
      <c r="U386" s="165">
        <f t="shared" si="60"/>
        <v>234</v>
      </c>
      <c r="V386" t="s">
        <v>750</v>
      </c>
      <c r="W386" s="165">
        <v>258</v>
      </c>
      <c r="X386" s="165">
        <v>225</v>
      </c>
      <c r="Y386" t="s">
        <v>747</v>
      </c>
      <c r="AA386" s="206">
        <f t="shared" si="56"/>
        <v>492</v>
      </c>
      <c r="AB386" s="204">
        <f t="shared" si="57"/>
        <v>0.90697674418604646</v>
      </c>
      <c r="AC386" s="208">
        <v>6999.2</v>
      </c>
      <c r="AD386" s="165">
        <f t="shared" si="55"/>
        <v>1637812.8</v>
      </c>
    </row>
    <row r="387" spans="1:30">
      <c r="A387" t="s">
        <v>751</v>
      </c>
      <c r="B387" t="s">
        <v>1982</v>
      </c>
      <c r="C387" t="s">
        <v>2085</v>
      </c>
      <c r="E387" t="s">
        <v>962</v>
      </c>
      <c r="F387" s="165">
        <v>4</v>
      </c>
      <c r="G387" s="165">
        <v>0</v>
      </c>
      <c r="H387" s="165">
        <v>20</v>
      </c>
      <c r="I387" s="165">
        <v>690</v>
      </c>
      <c r="J387" s="165">
        <f t="shared" si="61"/>
        <v>714</v>
      </c>
      <c r="K387" s="165">
        <v>0</v>
      </c>
      <c r="L387" s="165">
        <v>0</v>
      </c>
      <c r="M387" s="20">
        <v>440</v>
      </c>
      <c r="N387" s="20">
        <v>0</v>
      </c>
      <c r="O387" s="20">
        <f t="shared" si="64"/>
        <v>440</v>
      </c>
      <c r="P387" s="20">
        <f t="shared" si="65"/>
        <v>-274</v>
      </c>
      <c r="Q387" t="s">
        <v>740</v>
      </c>
      <c r="R387" s="20">
        <v>0</v>
      </c>
      <c r="S387" s="20">
        <v>274</v>
      </c>
      <c r="T387" s="20">
        <v>250</v>
      </c>
      <c r="U387" s="165">
        <f t="shared" si="60"/>
        <v>250</v>
      </c>
      <c r="V387" t="s">
        <v>750</v>
      </c>
      <c r="W387" s="165">
        <v>274</v>
      </c>
      <c r="X387" s="165">
        <v>225</v>
      </c>
      <c r="Y387" t="s">
        <v>747</v>
      </c>
      <c r="AA387" s="206">
        <f t="shared" si="56"/>
        <v>524</v>
      </c>
      <c r="AB387" s="204">
        <f t="shared" si="57"/>
        <v>0.91240875912408759</v>
      </c>
      <c r="AC387" s="208">
        <v>14483</v>
      </c>
      <c r="AD387" s="165">
        <f t="shared" si="55"/>
        <v>3620750</v>
      </c>
    </row>
    <row r="388" spans="1:30">
      <c r="A388" t="s">
        <v>751</v>
      </c>
      <c r="B388" t="s">
        <v>1982</v>
      </c>
      <c r="C388" t="s">
        <v>2086</v>
      </c>
      <c r="E388" t="s">
        <v>963</v>
      </c>
      <c r="F388" s="165">
        <v>7740</v>
      </c>
      <c r="G388" s="165">
        <v>2600</v>
      </c>
      <c r="H388" s="165">
        <v>2000</v>
      </c>
      <c r="I388" s="165">
        <v>0</v>
      </c>
      <c r="J388" s="165">
        <f t="shared" si="61"/>
        <v>12340</v>
      </c>
      <c r="K388" s="165">
        <v>0</v>
      </c>
      <c r="L388" s="165">
        <v>0</v>
      </c>
      <c r="M388" s="20">
        <v>3199</v>
      </c>
      <c r="N388" s="20">
        <v>0</v>
      </c>
      <c r="O388" s="20">
        <f t="shared" si="64"/>
        <v>3199</v>
      </c>
      <c r="P388" s="20">
        <f t="shared" si="65"/>
        <v>-9141</v>
      </c>
      <c r="Q388" t="s">
        <v>740</v>
      </c>
      <c r="R388" s="20">
        <v>0</v>
      </c>
      <c r="S388" s="20">
        <v>9141</v>
      </c>
      <c r="T388" s="20">
        <v>275</v>
      </c>
      <c r="U388" s="165">
        <f t="shared" si="60"/>
        <v>275</v>
      </c>
      <c r="V388" t="s">
        <v>750</v>
      </c>
      <c r="W388" s="165">
        <v>11950</v>
      </c>
      <c r="X388" s="165">
        <v>11950</v>
      </c>
      <c r="Y388" t="s">
        <v>747</v>
      </c>
      <c r="AA388" s="206">
        <f t="shared" si="56"/>
        <v>9416</v>
      </c>
      <c r="AB388" s="204">
        <f t="shared" si="57"/>
        <v>3.0084235860409144E-2</v>
      </c>
      <c r="AC388" s="208">
        <v>16449.990000000002</v>
      </c>
      <c r="AD388" s="165">
        <f t="shared" si="55"/>
        <v>4523747.25</v>
      </c>
    </row>
    <row r="389" spans="1:30">
      <c r="A389" t="s">
        <v>751</v>
      </c>
      <c r="B389" t="s">
        <v>1982</v>
      </c>
      <c r="C389" t="s">
        <v>2087</v>
      </c>
      <c r="E389" t="s">
        <v>964</v>
      </c>
      <c r="F389" s="165">
        <v>3970</v>
      </c>
      <c r="G389" s="165">
        <v>1300</v>
      </c>
      <c r="H389" s="165">
        <v>1000</v>
      </c>
      <c r="I389" s="165">
        <v>0</v>
      </c>
      <c r="J389" s="165">
        <f t="shared" si="61"/>
        <v>6270</v>
      </c>
      <c r="K389" s="165">
        <v>0</v>
      </c>
      <c r="L389" s="165">
        <v>0</v>
      </c>
      <c r="M389" s="20">
        <v>635</v>
      </c>
      <c r="N389" s="20">
        <v>0</v>
      </c>
      <c r="O389" s="20">
        <f t="shared" si="64"/>
        <v>635</v>
      </c>
      <c r="P389" s="20">
        <f t="shared" si="65"/>
        <v>-5635</v>
      </c>
      <c r="Q389" t="s">
        <v>740</v>
      </c>
      <c r="R389" s="20">
        <v>0</v>
      </c>
      <c r="S389" s="20">
        <v>5635</v>
      </c>
      <c r="T389" s="20">
        <v>411</v>
      </c>
      <c r="U389" s="165">
        <f t="shared" si="60"/>
        <v>411</v>
      </c>
      <c r="V389" t="s">
        <v>750</v>
      </c>
      <c r="W389" s="165">
        <v>6850</v>
      </c>
      <c r="X389" s="165">
        <v>6850</v>
      </c>
      <c r="Y389" t="s">
        <v>747</v>
      </c>
      <c r="AA389" s="206">
        <f t="shared" si="56"/>
        <v>6046</v>
      </c>
      <c r="AB389" s="204">
        <f t="shared" si="57"/>
        <v>7.2937000887311448E-2</v>
      </c>
      <c r="AC389" s="208">
        <v>10550.09</v>
      </c>
      <c r="AD389" s="165">
        <f t="shared" si="55"/>
        <v>4336086.99</v>
      </c>
    </row>
    <row r="390" spans="1:30">
      <c r="A390" t="s">
        <v>751</v>
      </c>
      <c r="B390" t="s">
        <v>1982</v>
      </c>
      <c r="C390" t="s">
        <v>2088</v>
      </c>
      <c r="E390" t="s">
        <v>965</v>
      </c>
      <c r="F390" s="165">
        <v>3870</v>
      </c>
      <c r="G390" s="165">
        <v>1300</v>
      </c>
      <c r="H390" s="165">
        <v>1000</v>
      </c>
      <c r="I390" s="165">
        <v>0</v>
      </c>
      <c r="J390" s="165">
        <f t="shared" si="61"/>
        <v>6170</v>
      </c>
      <c r="K390" s="165">
        <v>0</v>
      </c>
      <c r="L390" s="165">
        <v>0</v>
      </c>
      <c r="M390" s="20">
        <v>0</v>
      </c>
      <c r="N390" s="20">
        <v>0</v>
      </c>
      <c r="O390" s="20">
        <f t="shared" si="64"/>
        <v>0</v>
      </c>
      <c r="P390" s="20">
        <f t="shared" si="65"/>
        <v>-6170</v>
      </c>
      <c r="Q390" t="s">
        <v>740</v>
      </c>
      <c r="R390" s="20">
        <v>0</v>
      </c>
      <c r="S390" s="20">
        <v>6170</v>
      </c>
      <c r="T390" s="20">
        <v>0</v>
      </c>
      <c r="U390" s="165">
        <f t="shared" si="60"/>
        <v>0</v>
      </c>
      <c r="V390" t="s">
        <v>741</v>
      </c>
      <c r="W390" s="165">
        <v>6900</v>
      </c>
      <c r="X390" s="165">
        <v>6900</v>
      </c>
      <c r="Y390" t="s">
        <v>747</v>
      </c>
      <c r="AA390" s="206">
        <f t="shared" si="56"/>
        <v>6170</v>
      </c>
      <c r="AB390" s="204">
        <f t="shared" si="57"/>
        <v>0</v>
      </c>
      <c r="AC390" s="208">
        <v>23812.02</v>
      </c>
      <c r="AD390" s="165">
        <f t="shared" ref="AD390:AD391" si="67">AC390*S390</f>
        <v>146920163.40000001</v>
      </c>
    </row>
    <row r="391" spans="1:30">
      <c r="A391" t="s">
        <v>751</v>
      </c>
      <c r="B391" t="s">
        <v>1982</v>
      </c>
      <c r="C391" t="s">
        <v>2089</v>
      </c>
      <c r="E391" t="s">
        <v>2189</v>
      </c>
      <c r="F391" s="165">
        <v>3938</v>
      </c>
      <c r="G391" s="165">
        <v>1300</v>
      </c>
      <c r="H391" s="165">
        <v>1000</v>
      </c>
      <c r="I391" s="165">
        <v>0</v>
      </c>
      <c r="J391" s="165">
        <f t="shared" si="61"/>
        <v>6238</v>
      </c>
      <c r="K391" s="165">
        <v>0</v>
      </c>
      <c r="L391" s="165">
        <v>0</v>
      </c>
      <c r="M391" s="20">
        <v>0</v>
      </c>
      <c r="N391" s="20">
        <v>0</v>
      </c>
      <c r="O391" s="20">
        <f t="shared" si="64"/>
        <v>0</v>
      </c>
      <c r="P391" s="20">
        <f t="shared" si="65"/>
        <v>-6238</v>
      </c>
      <c r="Q391" t="s">
        <v>740</v>
      </c>
      <c r="R391" s="20">
        <v>0</v>
      </c>
      <c r="S391" s="20">
        <v>6238</v>
      </c>
      <c r="T391" s="20">
        <v>0</v>
      </c>
      <c r="U391" s="165">
        <f t="shared" si="60"/>
        <v>0</v>
      </c>
      <c r="V391" t="s">
        <v>741</v>
      </c>
      <c r="W391" s="165">
        <v>4438</v>
      </c>
      <c r="X391" s="165">
        <v>4420</v>
      </c>
      <c r="Y391" t="s">
        <v>747</v>
      </c>
      <c r="AA391" s="206">
        <f t="shared" si="56"/>
        <v>6238</v>
      </c>
      <c r="AB391" s="204">
        <f t="shared" si="57"/>
        <v>0</v>
      </c>
      <c r="AC391" s="208">
        <v>122619.4</v>
      </c>
      <c r="AD391" s="165">
        <f t="shared" si="67"/>
        <v>764899817.19999993</v>
      </c>
    </row>
    <row r="392" spans="1:30">
      <c r="A392" t="s">
        <v>751</v>
      </c>
      <c r="B392" t="s">
        <v>1982</v>
      </c>
      <c r="C392" t="s">
        <v>2090</v>
      </c>
      <c r="E392" t="s">
        <v>967</v>
      </c>
      <c r="F392" s="165">
        <v>590</v>
      </c>
      <c r="G392" s="165">
        <v>144</v>
      </c>
      <c r="H392" s="165">
        <v>20</v>
      </c>
      <c r="I392" s="165">
        <v>200</v>
      </c>
      <c r="J392" s="165">
        <f t="shared" si="61"/>
        <v>954</v>
      </c>
      <c r="K392" s="165">
        <v>0</v>
      </c>
      <c r="L392" s="165">
        <v>0</v>
      </c>
      <c r="M392" s="20">
        <v>100</v>
      </c>
      <c r="N392" s="20">
        <v>0</v>
      </c>
      <c r="O392" s="20">
        <f t="shared" si="64"/>
        <v>100</v>
      </c>
      <c r="P392" s="20">
        <f t="shared" si="65"/>
        <v>-854</v>
      </c>
      <c r="Q392" t="s">
        <v>740</v>
      </c>
      <c r="R392" s="20">
        <v>0</v>
      </c>
      <c r="S392" s="20">
        <v>854</v>
      </c>
      <c r="T392" s="20">
        <v>100</v>
      </c>
      <c r="U392" s="165">
        <f t="shared" si="60"/>
        <v>100</v>
      </c>
      <c r="V392" t="s">
        <v>750</v>
      </c>
      <c r="W392" s="165">
        <v>1060</v>
      </c>
      <c r="X392" s="165">
        <v>1060</v>
      </c>
      <c r="Y392" t="s">
        <v>747</v>
      </c>
      <c r="AA392" s="206">
        <f t="shared" si="56"/>
        <v>954</v>
      </c>
      <c r="AB392" s="204">
        <f t="shared" si="57"/>
        <v>0.117096018735363</v>
      </c>
      <c r="AC392" s="208">
        <v>99245.45</v>
      </c>
      <c r="AD392" s="165">
        <f t="shared" si="55"/>
        <v>9924545</v>
      </c>
    </row>
    <row r="393" spans="1:30">
      <c r="A393" t="s">
        <v>751</v>
      </c>
      <c r="B393" t="s">
        <v>1982</v>
      </c>
      <c r="C393" t="s">
        <v>2091</v>
      </c>
      <c r="E393" t="s">
        <v>968</v>
      </c>
      <c r="F393" s="165">
        <v>183</v>
      </c>
      <c r="G393" s="165">
        <v>0</v>
      </c>
      <c r="H393" s="165">
        <v>0</v>
      </c>
      <c r="I393" s="165">
        <v>0</v>
      </c>
      <c r="J393" s="165">
        <f t="shared" si="61"/>
        <v>183</v>
      </c>
      <c r="K393" s="165">
        <v>0</v>
      </c>
      <c r="L393" s="165">
        <v>0</v>
      </c>
      <c r="M393" s="20">
        <v>0</v>
      </c>
      <c r="N393" s="20">
        <v>0</v>
      </c>
      <c r="O393" s="20">
        <f t="shared" si="64"/>
        <v>0</v>
      </c>
      <c r="P393" s="20">
        <f t="shared" si="65"/>
        <v>-183</v>
      </c>
      <c r="Q393" t="s">
        <v>740</v>
      </c>
      <c r="R393" s="20">
        <v>0</v>
      </c>
      <c r="S393" s="20">
        <v>183</v>
      </c>
      <c r="T393" s="20">
        <v>0</v>
      </c>
      <c r="U393" s="165">
        <f t="shared" si="60"/>
        <v>0</v>
      </c>
      <c r="V393" t="s">
        <v>741</v>
      </c>
      <c r="W393" s="165">
        <v>183</v>
      </c>
      <c r="X393" s="165">
        <v>183</v>
      </c>
      <c r="Y393" t="s">
        <v>747</v>
      </c>
      <c r="AA393" s="206">
        <f t="shared" si="56"/>
        <v>183</v>
      </c>
      <c r="AB393" s="204">
        <f t="shared" si="57"/>
        <v>0</v>
      </c>
      <c r="AC393" s="208">
        <v>89107.48</v>
      </c>
      <c r="AD393" s="165">
        <f t="shared" ref="AD393:AD394" si="68">AC393*S393</f>
        <v>16306668.84</v>
      </c>
    </row>
    <row r="394" spans="1:30">
      <c r="A394" t="s">
        <v>751</v>
      </c>
      <c r="B394" t="s">
        <v>1982</v>
      </c>
      <c r="C394" t="s">
        <v>2092</v>
      </c>
      <c r="E394" t="s">
        <v>969</v>
      </c>
      <c r="F394" s="165">
        <v>70</v>
      </c>
      <c r="G394" s="165">
        <v>0</v>
      </c>
      <c r="H394" s="165">
        <v>0</v>
      </c>
      <c r="I394" s="165">
        <v>0</v>
      </c>
      <c r="J394" s="165">
        <f t="shared" si="61"/>
        <v>70</v>
      </c>
      <c r="K394" s="165">
        <v>0</v>
      </c>
      <c r="L394" s="165">
        <v>0</v>
      </c>
      <c r="M394" s="20">
        <v>0</v>
      </c>
      <c r="N394" s="20">
        <v>0</v>
      </c>
      <c r="O394" s="20">
        <f t="shared" si="64"/>
        <v>0</v>
      </c>
      <c r="P394" s="20">
        <f t="shared" si="65"/>
        <v>-70</v>
      </c>
      <c r="Q394" t="s">
        <v>740</v>
      </c>
      <c r="R394" s="20">
        <v>0</v>
      </c>
      <c r="S394" s="20">
        <v>70</v>
      </c>
      <c r="T394" s="20">
        <v>0</v>
      </c>
      <c r="U394" s="165">
        <f t="shared" si="60"/>
        <v>0</v>
      </c>
      <c r="V394" t="s">
        <v>741</v>
      </c>
      <c r="W394" s="165">
        <v>70</v>
      </c>
      <c r="X394" s="165">
        <v>70</v>
      </c>
      <c r="Y394" t="s">
        <v>747</v>
      </c>
      <c r="AA394" s="206">
        <f t="shared" si="56"/>
        <v>70</v>
      </c>
      <c r="AB394" s="204">
        <f t="shared" si="57"/>
        <v>0</v>
      </c>
      <c r="AC394" s="208">
        <v>96015.46</v>
      </c>
      <c r="AD394" s="165">
        <f t="shared" si="68"/>
        <v>6721082.2000000002</v>
      </c>
    </row>
    <row r="395" spans="1:30">
      <c r="A395" t="s">
        <v>751</v>
      </c>
      <c r="B395" t="s">
        <v>1982</v>
      </c>
      <c r="C395" t="s">
        <v>2483</v>
      </c>
      <c r="E395" t="s">
        <v>970</v>
      </c>
      <c r="F395" s="165">
        <v>0</v>
      </c>
      <c r="G395" s="165">
        <v>0</v>
      </c>
      <c r="H395" s="165">
        <v>0</v>
      </c>
      <c r="I395" s="165">
        <v>0</v>
      </c>
      <c r="J395" s="165">
        <f t="shared" si="61"/>
        <v>0</v>
      </c>
      <c r="K395" s="165">
        <v>0</v>
      </c>
      <c r="L395" s="165">
        <v>0</v>
      </c>
      <c r="M395" s="20">
        <v>0</v>
      </c>
      <c r="N395" s="20">
        <v>0</v>
      </c>
      <c r="O395" s="20">
        <f t="shared" si="64"/>
        <v>0</v>
      </c>
      <c r="P395" s="20">
        <f t="shared" si="65"/>
        <v>0</v>
      </c>
      <c r="Q395" t="s">
        <v>738</v>
      </c>
      <c r="R395" s="20">
        <v>0</v>
      </c>
      <c r="S395" s="20">
        <v>0</v>
      </c>
      <c r="T395" s="20">
        <v>0</v>
      </c>
      <c r="U395" s="165">
        <f t="shared" si="60"/>
        <v>0</v>
      </c>
      <c r="V395" t="s">
        <v>1120</v>
      </c>
      <c r="W395" s="165">
        <v>0</v>
      </c>
      <c r="X395" s="165">
        <v>0</v>
      </c>
      <c r="Y395" t="s">
        <v>745</v>
      </c>
      <c r="AA395" s="206">
        <f t="shared" si="56"/>
        <v>0</v>
      </c>
      <c r="AB395" s="204" t="e">
        <f t="shared" si="57"/>
        <v>#DIV/0!</v>
      </c>
      <c r="AC395" s="208">
        <v>0</v>
      </c>
      <c r="AD395" s="165">
        <f t="shared" ref="AD395:AD457" si="69">AC395*U395</f>
        <v>0</v>
      </c>
    </row>
    <row r="396" spans="1:30">
      <c r="A396" t="s">
        <v>751</v>
      </c>
      <c r="B396" t="s">
        <v>1982</v>
      </c>
      <c r="C396" t="s">
        <v>2093</v>
      </c>
      <c r="E396" t="s">
        <v>971</v>
      </c>
      <c r="F396" s="165">
        <v>150</v>
      </c>
      <c r="G396" s="165">
        <v>0</v>
      </c>
      <c r="H396" s="165">
        <v>16</v>
      </c>
      <c r="I396" s="165">
        <v>178</v>
      </c>
      <c r="J396" s="165">
        <f t="shared" si="61"/>
        <v>344</v>
      </c>
      <c r="K396" s="165">
        <v>0</v>
      </c>
      <c r="L396" s="165">
        <v>0</v>
      </c>
      <c r="M396" s="20">
        <v>163</v>
      </c>
      <c r="N396" s="20">
        <v>0</v>
      </c>
      <c r="O396" s="20">
        <f t="shared" si="64"/>
        <v>163</v>
      </c>
      <c r="P396" s="20">
        <f t="shared" si="65"/>
        <v>-181</v>
      </c>
      <c r="Q396" t="s">
        <v>740</v>
      </c>
      <c r="R396" s="20">
        <v>0</v>
      </c>
      <c r="S396" s="20">
        <v>181</v>
      </c>
      <c r="T396" s="20">
        <v>30</v>
      </c>
      <c r="U396" s="165">
        <f t="shared" si="60"/>
        <v>30</v>
      </c>
      <c r="V396" t="s">
        <v>750</v>
      </c>
      <c r="W396" s="165">
        <v>181</v>
      </c>
      <c r="X396" s="165">
        <v>126</v>
      </c>
      <c r="Y396" t="s">
        <v>747</v>
      </c>
      <c r="AA396" s="206">
        <f t="shared" ref="AA396:AA459" si="70">R396+S396+T396</f>
        <v>211</v>
      </c>
      <c r="AB396" s="204">
        <f t="shared" ref="AB396:AB459" si="71">(AA396-ABS(P396))/ABS(P396)</f>
        <v>0.16574585635359115</v>
      </c>
      <c r="AC396" s="208">
        <v>9431.98</v>
      </c>
      <c r="AD396" s="165">
        <f t="shared" si="69"/>
        <v>282959.39999999997</v>
      </c>
    </row>
    <row r="397" spans="1:30">
      <c r="A397" t="s">
        <v>751</v>
      </c>
      <c r="B397" t="s">
        <v>1982</v>
      </c>
      <c r="C397" t="s">
        <v>2094</v>
      </c>
      <c r="E397" t="s">
        <v>972</v>
      </c>
      <c r="F397" s="165">
        <v>0</v>
      </c>
      <c r="G397" s="165">
        <v>0</v>
      </c>
      <c r="H397" s="165">
        <v>0</v>
      </c>
      <c r="I397" s="165">
        <v>7</v>
      </c>
      <c r="J397" s="165">
        <f t="shared" si="61"/>
        <v>7</v>
      </c>
      <c r="K397" s="165">
        <v>0</v>
      </c>
      <c r="L397" s="165">
        <v>0</v>
      </c>
      <c r="M397" s="20">
        <v>2</v>
      </c>
      <c r="N397" s="20">
        <v>0</v>
      </c>
      <c r="O397" s="20">
        <f t="shared" si="64"/>
        <v>2</v>
      </c>
      <c r="P397" s="20">
        <f t="shared" si="65"/>
        <v>-5</v>
      </c>
      <c r="Q397" t="s">
        <v>740</v>
      </c>
      <c r="R397" s="20">
        <v>0</v>
      </c>
      <c r="S397" s="20">
        <v>5</v>
      </c>
      <c r="T397" s="20">
        <v>5</v>
      </c>
      <c r="U397" s="165">
        <f t="shared" si="60"/>
        <v>5</v>
      </c>
      <c r="V397" t="s">
        <v>750</v>
      </c>
      <c r="W397" s="165">
        <v>5</v>
      </c>
      <c r="X397" s="165">
        <v>5</v>
      </c>
      <c r="Y397" t="s">
        <v>747</v>
      </c>
      <c r="AA397" s="206">
        <f t="shared" si="70"/>
        <v>10</v>
      </c>
      <c r="AB397" s="204">
        <f t="shared" si="71"/>
        <v>1</v>
      </c>
      <c r="AC397" s="208">
        <v>263334.94</v>
      </c>
      <c r="AD397" s="165">
        <f t="shared" si="69"/>
        <v>1316674.7</v>
      </c>
    </row>
    <row r="398" spans="1:30">
      <c r="A398" t="s">
        <v>751</v>
      </c>
      <c r="B398" t="s">
        <v>1982</v>
      </c>
      <c r="C398" t="s">
        <v>2484</v>
      </c>
      <c r="E398" t="s">
        <v>973</v>
      </c>
      <c r="F398" s="165">
        <v>0</v>
      </c>
      <c r="G398" s="165">
        <v>0</v>
      </c>
      <c r="H398" s="165">
        <v>0</v>
      </c>
      <c r="I398" s="165">
        <v>0</v>
      </c>
      <c r="J398" s="165">
        <f t="shared" si="61"/>
        <v>0</v>
      </c>
      <c r="K398" s="165">
        <v>0</v>
      </c>
      <c r="L398" s="165">
        <v>0</v>
      </c>
      <c r="M398" s="20">
        <v>0</v>
      </c>
      <c r="N398" s="20">
        <v>0</v>
      </c>
      <c r="O398" s="20">
        <f t="shared" si="64"/>
        <v>0</v>
      </c>
      <c r="P398" s="20">
        <f t="shared" si="65"/>
        <v>0</v>
      </c>
      <c r="Q398" t="s">
        <v>738</v>
      </c>
      <c r="R398" s="20">
        <v>0</v>
      </c>
      <c r="S398" s="20">
        <v>0</v>
      </c>
      <c r="T398" s="20">
        <v>0</v>
      </c>
      <c r="U398" s="165">
        <f t="shared" si="60"/>
        <v>0</v>
      </c>
      <c r="V398" t="s">
        <v>1120</v>
      </c>
      <c r="W398" s="165">
        <v>0</v>
      </c>
      <c r="X398" s="165">
        <v>0</v>
      </c>
      <c r="Y398" t="s">
        <v>745</v>
      </c>
      <c r="AA398" s="206">
        <f t="shared" si="70"/>
        <v>0</v>
      </c>
      <c r="AB398" s="204" t="e">
        <f t="shared" si="71"/>
        <v>#DIV/0!</v>
      </c>
      <c r="AC398" s="208">
        <v>0</v>
      </c>
      <c r="AD398" s="165">
        <f t="shared" si="69"/>
        <v>0</v>
      </c>
    </row>
    <row r="399" spans="1:30">
      <c r="A399" t="s">
        <v>751</v>
      </c>
      <c r="B399" t="s">
        <v>1982</v>
      </c>
      <c r="C399" t="s">
        <v>2095</v>
      </c>
      <c r="E399" t="s">
        <v>1696</v>
      </c>
      <c r="F399" s="165">
        <v>26</v>
      </c>
      <c r="G399" s="165">
        <v>0</v>
      </c>
      <c r="H399" s="165">
        <v>0</v>
      </c>
      <c r="I399" s="165">
        <v>0</v>
      </c>
      <c r="J399" s="165">
        <f t="shared" si="61"/>
        <v>26</v>
      </c>
      <c r="K399" s="165">
        <v>0</v>
      </c>
      <c r="L399" s="165">
        <v>0</v>
      </c>
      <c r="M399" s="20">
        <v>0</v>
      </c>
      <c r="N399" s="20">
        <v>0</v>
      </c>
      <c r="O399" s="20">
        <f t="shared" si="64"/>
        <v>0</v>
      </c>
      <c r="P399" s="20">
        <f t="shared" si="65"/>
        <v>-26</v>
      </c>
      <c r="Q399" t="s">
        <v>740</v>
      </c>
      <c r="R399" s="20">
        <v>0</v>
      </c>
      <c r="S399" s="20">
        <v>26</v>
      </c>
      <c r="T399" s="20">
        <v>0</v>
      </c>
      <c r="U399" s="165">
        <f t="shared" si="60"/>
        <v>0</v>
      </c>
      <c r="V399" t="s">
        <v>741</v>
      </c>
      <c r="W399" s="165">
        <v>26</v>
      </c>
      <c r="X399" s="165">
        <v>0</v>
      </c>
      <c r="Y399" t="s">
        <v>747</v>
      </c>
      <c r="AA399" s="206">
        <f t="shared" si="70"/>
        <v>26</v>
      </c>
      <c r="AB399" s="204">
        <f t="shared" si="71"/>
        <v>0</v>
      </c>
      <c r="AC399" s="208">
        <v>98997.07</v>
      </c>
      <c r="AD399" s="165">
        <f>AC399*S399</f>
        <v>2573923.8200000003</v>
      </c>
    </row>
    <row r="400" spans="1:30">
      <c r="A400" t="s">
        <v>751</v>
      </c>
      <c r="B400" t="s">
        <v>1982</v>
      </c>
      <c r="C400" t="s">
        <v>2485</v>
      </c>
      <c r="E400" t="s">
        <v>974</v>
      </c>
      <c r="F400" s="165">
        <v>0</v>
      </c>
      <c r="G400" s="165">
        <v>0</v>
      </c>
      <c r="H400" s="165">
        <v>0</v>
      </c>
      <c r="I400" s="165">
        <v>0</v>
      </c>
      <c r="J400" s="165">
        <f t="shared" si="61"/>
        <v>0</v>
      </c>
      <c r="K400" s="165">
        <v>0</v>
      </c>
      <c r="L400" s="165">
        <v>0</v>
      </c>
      <c r="M400" s="20">
        <v>30</v>
      </c>
      <c r="N400" s="20">
        <v>0</v>
      </c>
      <c r="O400" s="20">
        <f t="shared" si="64"/>
        <v>30</v>
      </c>
      <c r="P400" s="20">
        <f t="shared" si="65"/>
        <v>30</v>
      </c>
      <c r="Q400" t="s">
        <v>739</v>
      </c>
      <c r="R400" s="20">
        <v>0</v>
      </c>
      <c r="S400" s="20">
        <v>0</v>
      </c>
      <c r="T400" s="20">
        <v>0</v>
      </c>
      <c r="U400" s="165">
        <f t="shared" si="60"/>
        <v>30</v>
      </c>
      <c r="V400" t="s">
        <v>1120</v>
      </c>
      <c r="W400" s="165">
        <v>0</v>
      </c>
      <c r="X400" s="165">
        <v>0</v>
      </c>
      <c r="Y400" t="s">
        <v>745</v>
      </c>
      <c r="AA400" s="206">
        <f t="shared" si="70"/>
        <v>0</v>
      </c>
      <c r="AB400" s="204">
        <f t="shared" si="71"/>
        <v>-1</v>
      </c>
      <c r="AC400" s="208">
        <v>7891.01</v>
      </c>
      <c r="AD400" s="165">
        <f t="shared" si="69"/>
        <v>236730.30000000002</v>
      </c>
    </row>
    <row r="401" spans="1:30">
      <c r="A401" t="s">
        <v>751</v>
      </c>
      <c r="B401" t="s">
        <v>1982</v>
      </c>
      <c r="C401" t="s">
        <v>2096</v>
      </c>
      <c r="E401" t="s">
        <v>2190</v>
      </c>
      <c r="F401" s="165">
        <v>50</v>
      </c>
      <c r="G401" s="165">
        <v>155</v>
      </c>
      <c r="H401" s="165">
        <v>0</v>
      </c>
      <c r="I401" s="165">
        <v>2</v>
      </c>
      <c r="J401" s="165">
        <f t="shared" si="61"/>
        <v>207</v>
      </c>
      <c r="K401" s="165">
        <v>0</v>
      </c>
      <c r="L401" s="165">
        <v>0</v>
      </c>
      <c r="M401" s="20">
        <v>38</v>
      </c>
      <c r="N401" s="20">
        <v>0</v>
      </c>
      <c r="O401" s="20">
        <f t="shared" si="64"/>
        <v>38</v>
      </c>
      <c r="P401" s="20">
        <f t="shared" si="65"/>
        <v>-169</v>
      </c>
      <c r="Q401" t="s">
        <v>740</v>
      </c>
      <c r="R401" s="20">
        <v>0</v>
      </c>
      <c r="S401" s="20">
        <v>169</v>
      </c>
      <c r="T401" s="20">
        <v>370</v>
      </c>
      <c r="U401" s="165">
        <f t="shared" si="60"/>
        <v>370</v>
      </c>
      <c r="V401" t="s">
        <v>750</v>
      </c>
      <c r="W401" s="165">
        <v>169</v>
      </c>
      <c r="X401" s="165">
        <v>0</v>
      </c>
      <c r="Y401" t="s">
        <v>747</v>
      </c>
      <c r="AA401" s="206">
        <f t="shared" si="70"/>
        <v>539</v>
      </c>
      <c r="AB401" s="204">
        <f t="shared" si="71"/>
        <v>2.1893491124260356</v>
      </c>
      <c r="AC401" s="208">
        <v>72042.34</v>
      </c>
      <c r="AD401" s="165">
        <f t="shared" si="69"/>
        <v>26655665.799999997</v>
      </c>
    </row>
    <row r="402" spans="1:30">
      <c r="A402" t="s">
        <v>751</v>
      </c>
      <c r="B402" t="s">
        <v>1982</v>
      </c>
      <c r="C402" t="s">
        <v>2486</v>
      </c>
      <c r="E402" t="s">
        <v>976</v>
      </c>
      <c r="F402" s="165">
        <v>0</v>
      </c>
      <c r="G402" s="165">
        <v>0</v>
      </c>
      <c r="H402" s="165">
        <v>0</v>
      </c>
      <c r="I402" s="165">
        <v>0</v>
      </c>
      <c r="J402" s="165">
        <f t="shared" si="61"/>
        <v>0</v>
      </c>
      <c r="K402" s="165">
        <v>0</v>
      </c>
      <c r="L402" s="165">
        <v>0</v>
      </c>
      <c r="M402" s="20">
        <v>0</v>
      </c>
      <c r="N402" s="20">
        <v>0</v>
      </c>
      <c r="O402" s="20">
        <f t="shared" si="64"/>
        <v>0</v>
      </c>
      <c r="P402" s="20">
        <f t="shared" si="65"/>
        <v>0</v>
      </c>
      <c r="Q402" t="s">
        <v>738</v>
      </c>
      <c r="R402" s="20">
        <v>0</v>
      </c>
      <c r="S402" s="20">
        <v>0</v>
      </c>
      <c r="T402" s="20">
        <v>0</v>
      </c>
      <c r="U402" s="165">
        <f t="shared" si="60"/>
        <v>0</v>
      </c>
      <c r="V402" t="s">
        <v>1120</v>
      </c>
      <c r="W402" s="165">
        <v>0</v>
      </c>
      <c r="X402" s="165">
        <v>0</v>
      </c>
      <c r="Y402" t="s">
        <v>745</v>
      </c>
      <c r="AA402" s="206">
        <f t="shared" si="70"/>
        <v>0</v>
      </c>
      <c r="AB402" s="204" t="e">
        <f t="shared" si="71"/>
        <v>#DIV/0!</v>
      </c>
      <c r="AC402" s="208">
        <v>72042.34</v>
      </c>
      <c r="AD402" s="165">
        <f t="shared" si="69"/>
        <v>0</v>
      </c>
    </row>
    <row r="403" spans="1:30">
      <c r="A403" t="s">
        <v>751</v>
      </c>
      <c r="B403" t="s">
        <v>1982</v>
      </c>
      <c r="C403" t="s">
        <v>2487</v>
      </c>
      <c r="E403" t="s">
        <v>977</v>
      </c>
      <c r="F403" s="165">
        <v>0</v>
      </c>
      <c r="G403" s="165">
        <v>0</v>
      </c>
      <c r="H403" s="165">
        <v>0</v>
      </c>
      <c r="I403" s="165">
        <v>0</v>
      </c>
      <c r="J403" s="165">
        <f t="shared" si="61"/>
        <v>0</v>
      </c>
      <c r="K403" s="165">
        <v>0</v>
      </c>
      <c r="L403" s="165">
        <v>0</v>
      </c>
      <c r="M403" s="20">
        <v>20</v>
      </c>
      <c r="N403" s="20">
        <v>0</v>
      </c>
      <c r="O403" s="20">
        <f t="shared" si="64"/>
        <v>20</v>
      </c>
      <c r="P403" s="20">
        <f t="shared" si="65"/>
        <v>20</v>
      </c>
      <c r="Q403" t="s">
        <v>739</v>
      </c>
      <c r="R403" s="20">
        <v>0</v>
      </c>
      <c r="S403" s="20">
        <v>0</v>
      </c>
      <c r="T403" s="20">
        <v>0</v>
      </c>
      <c r="U403" s="165">
        <f t="shared" si="60"/>
        <v>20</v>
      </c>
      <c r="V403" t="s">
        <v>1120</v>
      </c>
      <c r="W403" s="165">
        <v>0</v>
      </c>
      <c r="X403" s="165">
        <v>0</v>
      </c>
      <c r="Y403" t="s">
        <v>745</v>
      </c>
      <c r="AA403" s="206">
        <f t="shared" si="70"/>
        <v>0</v>
      </c>
      <c r="AB403" s="204">
        <f t="shared" si="71"/>
        <v>-1</v>
      </c>
      <c r="AC403" s="208">
        <v>71563.149999999994</v>
      </c>
      <c r="AD403" s="165">
        <f t="shared" si="69"/>
        <v>1431263</v>
      </c>
    </row>
    <row r="404" spans="1:30">
      <c r="A404" t="s">
        <v>751</v>
      </c>
      <c r="B404" t="s">
        <v>1982</v>
      </c>
      <c r="C404" t="s">
        <v>2097</v>
      </c>
      <c r="E404" t="s">
        <v>978</v>
      </c>
      <c r="F404" s="165">
        <v>0</v>
      </c>
      <c r="G404" s="165">
        <v>0</v>
      </c>
      <c r="H404" s="165">
        <v>0</v>
      </c>
      <c r="I404" s="165">
        <v>150</v>
      </c>
      <c r="J404" s="165">
        <f t="shared" si="61"/>
        <v>150</v>
      </c>
      <c r="K404" s="165">
        <v>0</v>
      </c>
      <c r="L404" s="165">
        <v>0</v>
      </c>
      <c r="M404" s="20">
        <v>140</v>
      </c>
      <c r="N404" s="20">
        <v>0</v>
      </c>
      <c r="O404" s="20">
        <f t="shared" si="64"/>
        <v>140</v>
      </c>
      <c r="P404" s="20">
        <f t="shared" si="65"/>
        <v>-10</v>
      </c>
      <c r="Q404" t="s">
        <v>740</v>
      </c>
      <c r="R404" s="20">
        <v>0</v>
      </c>
      <c r="S404" s="20">
        <v>10</v>
      </c>
      <c r="T404" s="20">
        <v>230</v>
      </c>
      <c r="U404" s="165">
        <f t="shared" si="60"/>
        <v>230</v>
      </c>
      <c r="V404" t="s">
        <v>750</v>
      </c>
      <c r="W404" s="165">
        <v>61</v>
      </c>
      <c r="X404" s="165">
        <v>61</v>
      </c>
      <c r="Y404" t="s">
        <v>747</v>
      </c>
      <c r="AA404" s="206">
        <f t="shared" si="70"/>
        <v>240</v>
      </c>
      <c r="AB404" s="204">
        <f t="shared" si="71"/>
        <v>23</v>
      </c>
      <c r="AC404" s="208">
        <v>79736.320000000007</v>
      </c>
      <c r="AD404" s="165">
        <f t="shared" si="69"/>
        <v>18339353.600000001</v>
      </c>
    </row>
    <row r="405" spans="1:30">
      <c r="A405" t="s">
        <v>751</v>
      </c>
      <c r="B405" t="s">
        <v>1982</v>
      </c>
      <c r="C405" t="s">
        <v>2098</v>
      </c>
      <c r="E405" t="s">
        <v>2191</v>
      </c>
      <c r="F405" s="165">
        <v>306</v>
      </c>
      <c r="G405" s="165">
        <v>127</v>
      </c>
      <c r="H405" s="165">
        <v>50</v>
      </c>
      <c r="I405" s="165">
        <v>100</v>
      </c>
      <c r="J405" s="165">
        <f t="shared" si="61"/>
        <v>583</v>
      </c>
      <c r="K405" s="165">
        <v>0</v>
      </c>
      <c r="L405" s="165">
        <v>0</v>
      </c>
      <c r="M405" s="20">
        <v>72</v>
      </c>
      <c r="N405" s="20">
        <v>0</v>
      </c>
      <c r="O405" s="20">
        <f t="shared" si="64"/>
        <v>72</v>
      </c>
      <c r="P405" s="20">
        <f t="shared" si="65"/>
        <v>-511</v>
      </c>
      <c r="Q405" t="s">
        <v>740</v>
      </c>
      <c r="R405" s="20">
        <v>0</v>
      </c>
      <c r="S405" s="20">
        <v>511</v>
      </c>
      <c r="T405" s="20">
        <v>753</v>
      </c>
      <c r="U405" s="165">
        <f t="shared" si="60"/>
        <v>753</v>
      </c>
      <c r="V405" t="s">
        <v>750</v>
      </c>
      <c r="W405" s="165">
        <v>384</v>
      </c>
      <c r="X405" s="165">
        <v>384</v>
      </c>
      <c r="Y405" t="s">
        <v>747</v>
      </c>
      <c r="AA405" s="206">
        <f t="shared" si="70"/>
        <v>1264</v>
      </c>
      <c r="AB405" s="204">
        <f t="shared" si="71"/>
        <v>1.4735812133072408</v>
      </c>
      <c r="AC405" s="208">
        <v>52509.55</v>
      </c>
      <c r="AD405" s="165">
        <f t="shared" si="69"/>
        <v>39539691.149999999</v>
      </c>
    </row>
    <row r="406" spans="1:30">
      <c r="A406" t="s">
        <v>751</v>
      </c>
      <c r="B406" t="s">
        <v>1982</v>
      </c>
      <c r="C406" t="s">
        <v>2099</v>
      </c>
      <c r="E406" t="s">
        <v>2192</v>
      </c>
      <c r="F406" s="165">
        <v>120</v>
      </c>
      <c r="G406" s="165">
        <v>126</v>
      </c>
      <c r="H406" s="165">
        <v>50</v>
      </c>
      <c r="I406" s="165">
        <v>100</v>
      </c>
      <c r="J406" s="165">
        <f t="shared" si="61"/>
        <v>396</v>
      </c>
      <c r="K406" s="165">
        <v>0</v>
      </c>
      <c r="L406" s="165">
        <v>0</v>
      </c>
      <c r="M406" s="20">
        <v>22</v>
      </c>
      <c r="N406" s="20">
        <v>0</v>
      </c>
      <c r="O406" s="20">
        <f t="shared" si="64"/>
        <v>22</v>
      </c>
      <c r="P406" s="20">
        <f t="shared" si="65"/>
        <v>-374</v>
      </c>
      <c r="Q406" t="s">
        <v>740</v>
      </c>
      <c r="R406" s="20">
        <v>0</v>
      </c>
      <c r="S406" s="20">
        <v>374</v>
      </c>
      <c r="T406" s="20">
        <v>175</v>
      </c>
      <c r="U406" s="165">
        <f t="shared" si="60"/>
        <v>175</v>
      </c>
      <c r="V406" t="s">
        <v>750</v>
      </c>
      <c r="W406" s="165">
        <v>248</v>
      </c>
      <c r="X406" s="165">
        <v>248</v>
      </c>
      <c r="Y406" t="s">
        <v>747</v>
      </c>
      <c r="AA406" s="206">
        <f t="shared" si="70"/>
        <v>549</v>
      </c>
      <c r="AB406" s="204">
        <f t="shared" si="71"/>
        <v>0.46791443850267378</v>
      </c>
      <c r="AC406" s="208">
        <v>57435.28</v>
      </c>
      <c r="AD406" s="165">
        <f t="shared" si="69"/>
        <v>10051174</v>
      </c>
    </row>
    <row r="407" spans="1:30">
      <c r="A407" t="s">
        <v>751</v>
      </c>
      <c r="B407" t="s">
        <v>1982</v>
      </c>
      <c r="C407" t="s">
        <v>2100</v>
      </c>
      <c r="E407" t="s">
        <v>2193</v>
      </c>
      <c r="F407" s="165">
        <v>70</v>
      </c>
      <c r="G407" s="165">
        <v>118</v>
      </c>
      <c r="H407" s="165">
        <v>50</v>
      </c>
      <c r="I407" s="165">
        <v>100</v>
      </c>
      <c r="J407" s="165">
        <f t="shared" si="61"/>
        <v>338</v>
      </c>
      <c r="K407" s="165">
        <v>0</v>
      </c>
      <c r="L407" s="165">
        <v>0</v>
      </c>
      <c r="M407" s="20">
        <v>165</v>
      </c>
      <c r="N407" s="20">
        <v>0</v>
      </c>
      <c r="O407" s="20">
        <f t="shared" si="64"/>
        <v>165</v>
      </c>
      <c r="P407" s="20">
        <f t="shared" si="65"/>
        <v>-173</v>
      </c>
      <c r="Q407" t="s">
        <v>740</v>
      </c>
      <c r="R407" s="20">
        <v>0</v>
      </c>
      <c r="S407" s="20">
        <v>173</v>
      </c>
      <c r="T407" s="20">
        <v>16</v>
      </c>
      <c r="U407" s="165">
        <f t="shared" si="60"/>
        <v>16</v>
      </c>
      <c r="V407" t="s">
        <v>750</v>
      </c>
      <c r="W407" s="165">
        <v>173</v>
      </c>
      <c r="X407" s="165">
        <v>85</v>
      </c>
      <c r="Y407" t="s">
        <v>747</v>
      </c>
      <c r="AA407" s="206">
        <f t="shared" si="70"/>
        <v>189</v>
      </c>
      <c r="AB407" s="204">
        <f t="shared" si="71"/>
        <v>9.2485549132947972E-2</v>
      </c>
      <c r="AC407" s="208">
        <v>55563.08</v>
      </c>
      <c r="AD407" s="165">
        <f t="shared" si="69"/>
        <v>889009.28</v>
      </c>
    </row>
    <row r="408" spans="1:30">
      <c r="A408" t="s">
        <v>751</v>
      </c>
      <c r="B408" t="s">
        <v>1982</v>
      </c>
      <c r="C408" t="s">
        <v>2488</v>
      </c>
      <c r="E408" t="s">
        <v>983</v>
      </c>
      <c r="F408" s="165">
        <v>0</v>
      </c>
      <c r="G408" s="165">
        <v>0</v>
      </c>
      <c r="H408" s="165">
        <v>0</v>
      </c>
      <c r="I408" s="165">
        <v>0</v>
      </c>
      <c r="J408" s="165">
        <f t="shared" si="61"/>
        <v>0</v>
      </c>
      <c r="K408" s="165">
        <v>0</v>
      </c>
      <c r="L408" s="165">
        <v>0</v>
      </c>
      <c r="M408" s="20">
        <v>0</v>
      </c>
      <c r="N408" s="20">
        <v>0</v>
      </c>
      <c r="O408" s="20">
        <f t="shared" si="64"/>
        <v>0</v>
      </c>
      <c r="P408" s="20">
        <f t="shared" si="65"/>
        <v>0</v>
      </c>
      <c r="Q408" t="s">
        <v>738</v>
      </c>
      <c r="R408" s="20">
        <v>0</v>
      </c>
      <c r="S408" s="20">
        <v>0</v>
      </c>
      <c r="T408" s="20">
        <v>0</v>
      </c>
      <c r="U408" s="165">
        <f t="shared" si="60"/>
        <v>0</v>
      </c>
      <c r="V408" t="s">
        <v>1120</v>
      </c>
      <c r="W408" s="165">
        <v>0</v>
      </c>
      <c r="X408" s="165">
        <v>0</v>
      </c>
      <c r="Y408" t="s">
        <v>745</v>
      </c>
      <c r="AA408" s="206">
        <f t="shared" si="70"/>
        <v>0</v>
      </c>
      <c r="AB408" s="204" t="e">
        <f t="shared" si="71"/>
        <v>#DIV/0!</v>
      </c>
      <c r="AC408" s="208">
        <v>58054.67</v>
      </c>
      <c r="AD408" s="165">
        <f t="shared" si="69"/>
        <v>0</v>
      </c>
    </row>
    <row r="409" spans="1:30">
      <c r="A409" t="s">
        <v>751</v>
      </c>
      <c r="B409" t="s">
        <v>1982</v>
      </c>
      <c r="C409" t="s">
        <v>2101</v>
      </c>
      <c r="E409" t="s">
        <v>984</v>
      </c>
      <c r="F409" s="165">
        <v>12</v>
      </c>
      <c r="G409" s="165">
        <v>0</v>
      </c>
      <c r="H409" s="165">
        <v>0</v>
      </c>
      <c r="I409" s="165">
        <v>33</v>
      </c>
      <c r="J409" s="165">
        <f t="shared" si="61"/>
        <v>45</v>
      </c>
      <c r="K409" s="165">
        <v>0</v>
      </c>
      <c r="L409" s="165">
        <v>0</v>
      </c>
      <c r="M409" s="20">
        <v>33</v>
      </c>
      <c r="N409" s="20">
        <v>0</v>
      </c>
      <c r="O409" s="20">
        <f t="shared" si="64"/>
        <v>33</v>
      </c>
      <c r="P409" s="20">
        <f t="shared" si="65"/>
        <v>-12</v>
      </c>
      <c r="Q409" t="s">
        <v>740</v>
      </c>
      <c r="R409" s="20">
        <v>0</v>
      </c>
      <c r="S409" s="20">
        <v>12</v>
      </c>
      <c r="T409" s="20">
        <v>0</v>
      </c>
      <c r="U409" s="165">
        <f t="shared" si="60"/>
        <v>0</v>
      </c>
      <c r="V409" t="s">
        <v>741</v>
      </c>
      <c r="W409" s="165">
        <v>12</v>
      </c>
      <c r="X409" s="165">
        <v>12</v>
      </c>
      <c r="Y409" t="s">
        <v>747</v>
      </c>
      <c r="AA409" s="206">
        <f t="shared" si="70"/>
        <v>12</v>
      </c>
      <c r="AB409" s="204">
        <f t="shared" si="71"/>
        <v>0</v>
      </c>
      <c r="AC409" s="208">
        <v>58668.63</v>
      </c>
      <c r="AD409" s="165">
        <f>AC409*S409</f>
        <v>704023.55999999994</v>
      </c>
    </row>
    <row r="410" spans="1:30">
      <c r="A410" t="s">
        <v>751</v>
      </c>
      <c r="B410" t="s">
        <v>1982</v>
      </c>
      <c r="C410" t="s">
        <v>2489</v>
      </c>
      <c r="E410" t="s">
        <v>2619</v>
      </c>
      <c r="F410" s="165">
        <v>0</v>
      </c>
      <c r="G410" s="165">
        <v>4</v>
      </c>
      <c r="H410" s="165">
        <v>0</v>
      </c>
      <c r="I410" s="165">
        <v>10</v>
      </c>
      <c r="J410" s="165">
        <f t="shared" si="61"/>
        <v>14</v>
      </c>
      <c r="K410" s="165">
        <v>0</v>
      </c>
      <c r="L410" s="165">
        <v>0</v>
      </c>
      <c r="M410" s="20">
        <v>26</v>
      </c>
      <c r="N410" s="20">
        <v>0</v>
      </c>
      <c r="O410" s="20">
        <f t="shared" si="64"/>
        <v>26</v>
      </c>
      <c r="P410" s="20">
        <f t="shared" si="65"/>
        <v>12</v>
      </c>
      <c r="Q410" t="s">
        <v>739</v>
      </c>
      <c r="R410" s="20">
        <v>0</v>
      </c>
      <c r="S410" s="20">
        <v>0</v>
      </c>
      <c r="T410" s="20">
        <v>0</v>
      </c>
      <c r="U410" s="165">
        <f t="shared" si="60"/>
        <v>12</v>
      </c>
      <c r="V410" t="s">
        <v>1119</v>
      </c>
      <c r="W410" s="165">
        <v>0</v>
      </c>
      <c r="X410" s="165">
        <v>6</v>
      </c>
      <c r="Y410" t="s">
        <v>745</v>
      </c>
      <c r="AA410" s="206">
        <f t="shared" si="70"/>
        <v>0</v>
      </c>
      <c r="AB410" s="204">
        <f t="shared" si="71"/>
        <v>-1</v>
      </c>
      <c r="AC410" s="208">
        <v>62831.77</v>
      </c>
      <c r="AD410" s="165">
        <f t="shared" si="69"/>
        <v>753981.24</v>
      </c>
    </row>
    <row r="411" spans="1:30">
      <c r="A411" t="s">
        <v>751</v>
      </c>
      <c r="B411" t="s">
        <v>1982</v>
      </c>
      <c r="C411" t="s">
        <v>2490</v>
      </c>
      <c r="E411" t="s">
        <v>2620</v>
      </c>
      <c r="F411" s="165">
        <v>20</v>
      </c>
      <c r="G411" s="165">
        <v>0</v>
      </c>
      <c r="H411" s="165">
        <v>0</v>
      </c>
      <c r="I411" s="165">
        <v>23</v>
      </c>
      <c r="J411" s="165">
        <f t="shared" si="61"/>
        <v>43</v>
      </c>
      <c r="K411" s="165">
        <v>0</v>
      </c>
      <c r="L411" s="165">
        <v>0</v>
      </c>
      <c r="M411" s="20">
        <v>50</v>
      </c>
      <c r="N411" s="20">
        <v>0</v>
      </c>
      <c r="O411" s="20">
        <f t="shared" si="64"/>
        <v>50</v>
      </c>
      <c r="P411" s="20">
        <f t="shared" si="65"/>
        <v>7</v>
      </c>
      <c r="Q411" t="s">
        <v>739</v>
      </c>
      <c r="R411" s="20">
        <v>0</v>
      </c>
      <c r="S411" s="20">
        <v>0</v>
      </c>
      <c r="T411" s="20">
        <v>0</v>
      </c>
      <c r="U411" s="165">
        <f t="shared" si="60"/>
        <v>7</v>
      </c>
      <c r="V411" t="s">
        <v>1119</v>
      </c>
      <c r="W411" s="165">
        <v>0</v>
      </c>
      <c r="X411" s="165">
        <v>0</v>
      </c>
      <c r="Y411" t="s">
        <v>745</v>
      </c>
      <c r="AA411" s="206">
        <f t="shared" si="70"/>
        <v>0</v>
      </c>
      <c r="AB411" s="204">
        <f t="shared" si="71"/>
        <v>-1</v>
      </c>
      <c r="AC411" s="208">
        <v>65822.64</v>
      </c>
      <c r="AD411" s="165">
        <f t="shared" si="69"/>
        <v>460758.48</v>
      </c>
    </row>
    <row r="412" spans="1:30">
      <c r="A412" t="s">
        <v>751</v>
      </c>
      <c r="B412" t="s">
        <v>1982</v>
      </c>
      <c r="C412" t="s">
        <v>2102</v>
      </c>
      <c r="E412" t="s">
        <v>2194</v>
      </c>
      <c r="F412" s="165">
        <v>0</v>
      </c>
      <c r="G412" s="165">
        <v>160</v>
      </c>
      <c r="H412" s="165">
        <v>40</v>
      </c>
      <c r="I412" s="165">
        <v>56</v>
      </c>
      <c r="J412" s="165">
        <f t="shared" si="61"/>
        <v>256</v>
      </c>
      <c r="K412" s="165">
        <v>0</v>
      </c>
      <c r="L412" s="165">
        <v>0</v>
      </c>
      <c r="M412" s="20">
        <v>60</v>
      </c>
      <c r="N412" s="20">
        <v>0</v>
      </c>
      <c r="O412" s="20">
        <f t="shared" si="64"/>
        <v>60</v>
      </c>
      <c r="P412" s="20">
        <f t="shared" si="65"/>
        <v>-196</v>
      </c>
      <c r="Q412" t="s">
        <v>740</v>
      </c>
      <c r="R412" s="20">
        <v>0</v>
      </c>
      <c r="S412" s="20">
        <v>196</v>
      </c>
      <c r="T412" s="20">
        <v>0</v>
      </c>
      <c r="U412" s="165">
        <f t="shared" si="60"/>
        <v>0</v>
      </c>
      <c r="V412" t="s">
        <v>741</v>
      </c>
      <c r="W412" s="165">
        <v>196</v>
      </c>
      <c r="X412" s="165">
        <v>0</v>
      </c>
      <c r="Y412" t="s">
        <v>747</v>
      </c>
      <c r="AA412" s="206">
        <f t="shared" si="70"/>
        <v>196</v>
      </c>
      <c r="AB412" s="204">
        <f t="shared" si="71"/>
        <v>0</v>
      </c>
      <c r="AC412" s="208">
        <v>67632.47</v>
      </c>
      <c r="AD412" s="165">
        <f>AC412*S412</f>
        <v>13255964.120000001</v>
      </c>
    </row>
    <row r="413" spans="1:30">
      <c r="A413" t="s">
        <v>751</v>
      </c>
      <c r="B413" t="s">
        <v>1982</v>
      </c>
      <c r="C413" t="s">
        <v>2491</v>
      </c>
      <c r="E413" t="s">
        <v>2621</v>
      </c>
      <c r="F413" s="165">
        <v>0</v>
      </c>
      <c r="G413" s="165">
        <v>0</v>
      </c>
      <c r="H413" s="165">
        <v>0</v>
      </c>
      <c r="I413" s="165">
        <v>0</v>
      </c>
      <c r="J413" s="165">
        <f t="shared" si="61"/>
        <v>0</v>
      </c>
      <c r="K413" s="165">
        <v>0</v>
      </c>
      <c r="L413" s="165">
        <v>0</v>
      </c>
      <c r="M413" s="20">
        <v>360</v>
      </c>
      <c r="N413" s="20">
        <v>0</v>
      </c>
      <c r="O413" s="20">
        <f t="shared" si="64"/>
        <v>360</v>
      </c>
      <c r="P413" s="20">
        <f t="shared" si="65"/>
        <v>360</v>
      </c>
      <c r="Q413" t="s">
        <v>739</v>
      </c>
      <c r="R413" s="20">
        <v>0</v>
      </c>
      <c r="S413" s="20">
        <v>0</v>
      </c>
      <c r="T413" s="20">
        <v>1</v>
      </c>
      <c r="U413" s="165">
        <f t="shared" si="60"/>
        <v>361</v>
      </c>
      <c r="V413" t="s">
        <v>1120</v>
      </c>
      <c r="W413" s="165">
        <v>0</v>
      </c>
      <c r="X413" s="165">
        <v>0</v>
      </c>
      <c r="Y413" t="s">
        <v>745</v>
      </c>
      <c r="AA413" s="206">
        <f t="shared" si="70"/>
        <v>1</v>
      </c>
      <c r="AB413" s="204">
        <f t="shared" si="71"/>
        <v>-0.99722222222222223</v>
      </c>
      <c r="AC413" s="208">
        <v>74994.17</v>
      </c>
      <c r="AD413" s="165">
        <f t="shared" si="69"/>
        <v>27072895.370000001</v>
      </c>
    </row>
    <row r="414" spans="1:30">
      <c r="A414" t="s">
        <v>751</v>
      </c>
      <c r="B414" t="s">
        <v>1982</v>
      </c>
      <c r="C414" t="s">
        <v>2492</v>
      </c>
      <c r="E414" t="s">
        <v>2622</v>
      </c>
      <c r="F414" s="165">
        <v>0</v>
      </c>
      <c r="G414" s="165">
        <v>0</v>
      </c>
      <c r="H414" s="165">
        <v>0</v>
      </c>
      <c r="I414" s="165">
        <v>25</v>
      </c>
      <c r="J414" s="165">
        <f t="shared" si="61"/>
        <v>25</v>
      </c>
      <c r="K414" s="165">
        <v>0</v>
      </c>
      <c r="L414" s="165">
        <v>0</v>
      </c>
      <c r="M414" s="20">
        <v>150</v>
      </c>
      <c r="N414" s="20">
        <v>0</v>
      </c>
      <c r="O414" s="20">
        <f t="shared" si="64"/>
        <v>150</v>
      </c>
      <c r="P414" s="20">
        <f t="shared" si="65"/>
        <v>125</v>
      </c>
      <c r="Q414" t="s">
        <v>739</v>
      </c>
      <c r="R414" s="20">
        <v>0</v>
      </c>
      <c r="S414" s="20">
        <v>0</v>
      </c>
      <c r="T414" s="20">
        <v>5</v>
      </c>
      <c r="U414" s="165">
        <f t="shared" si="60"/>
        <v>130</v>
      </c>
      <c r="V414" t="s">
        <v>1119</v>
      </c>
      <c r="W414" s="165">
        <v>0</v>
      </c>
      <c r="X414" s="165">
        <v>0</v>
      </c>
      <c r="Y414" t="s">
        <v>745</v>
      </c>
      <c r="AA414" s="206">
        <f t="shared" si="70"/>
        <v>5</v>
      </c>
      <c r="AB414" s="204">
        <f t="shared" si="71"/>
        <v>-0.96</v>
      </c>
      <c r="AC414" s="208">
        <v>53123.11</v>
      </c>
      <c r="AD414" s="165">
        <f t="shared" si="69"/>
        <v>6906004.2999999998</v>
      </c>
    </row>
    <row r="415" spans="1:30">
      <c r="A415" t="s">
        <v>751</v>
      </c>
      <c r="B415" t="s">
        <v>1982</v>
      </c>
      <c r="C415" t="s">
        <v>2103</v>
      </c>
      <c r="E415" t="s">
        <v>2195</v>
      </c>
      <c r="F415" s="165">
        <v>186</v>
      </c>
      <c r="G415" s="165">
        <v>0</v>
      </c>
      <c r="H415" s="165">
        <v>0</v>
      </c>
      <c r="I415" s="165">
        <v>10</v>
      </c>
      <c r="J415" s="165">
        <f t="shared" si="61"/>
        <v>196</v>
      </c>
      <c r="K415" s="165">
        <v>0</v>
      </c>
      <c r="L415" s="165">
        <v>0</v>
      </c>
      <c r="M415" s="20">
        <v>190</v>
      </c>
      <c r="N415" s="20">
        <v>0</v>
      </c>
      <c r="O415" s="20">
        <f t="shared" si="64"/>
        <v>190</v>
      </c>
      <c r="P415" s="20">
        <f t="shared" si="65"/>
        <v>-6</v>
      </c>
      <c r="Q415" t="s">
        <v>740</v>
      </c>
      <c r="R415" s="20">
        <v>0</v>
      </c>
      <c r="S415" s="20">
        <v>6</v>
      </c>
      <c r="T415" s="20">
        <v>0</v>
      </c>
      <c r="U415" s="165">
        <f t="shared" si="60"/>
        <v>0</v>
      </c>
      <c r="V415" t="s">
        <v>741</v>
      </c>
      <c r="W415" s="165">
        <v>6</v>
      </c>
      <c r="X415" s="165">
        <v>0</v>
      </c>
      <c r="Y415" t="s">
        <v>747</v>
      </c>
      <c r="AA415" s="206">
        <f t="shared" si="70"/>
        <v>6</v>
      </c>
      <c r="AB415" s="204">
        <f t="shared" si="71"/>
        <v>0</v>
      </c>
      <c r="AC415" s="208">
        <v>36506.160000000003</v>
      </c>
      <c r="AD415" s="165">
        <f t="shared" ref="AD415:AD416" si="72">AC415*S415</f>
        <v>219036.96000000002</v>
      </c>
    </row>
    <row r="416" spans="1:30">
      <c r="A416" t="s">
        <v>751</v>
      </c>
      <c r="B416" t="s">
        <v>1982</v>
      </c>
      <c r="C416" t="s">
        <v>2104</v>
      </c>
      <c r="E416" t="s">
        <v>2196</v>
      </c>
      <c r="F416" s="165">
        <v>20</v>
      </c>
      <c r="G416" s="165">
        <v>4</v>
      </c>
      <c r="H416" s="165">
        <v>0</v>
      </c>
      <c r="I416" s="165">
        <v>8</v>
      </c>
      <c r="J416" s="165">
        <f t="shared" si="61"/>
        <v>32</v>
      </c>
      <c r="K416" s="165">
        <v>0</v>
      </c>
      <c r="L416" s="165">
        <v>0</v>
      </c>
      <c r="M416" s="20">
        <v>8</v>
      </c>
      <c r="N416" s="20">
        <v>0</v>
      </c>
      <c r="O416" s="20">
        <f t="shared" si="64"/>
        <v>8</v>
      </c>
      <c r="P416" s="20">
        <f t="shared" si="65"/>
        <v>-24</v>
      </c>
      <c r="Q416" t="s">
        <v>740</v>
      </c>
      <c r="R416" s="20">
        <v>0</v>
      </c>
      <c r="S416" s="20">
        <v>24</v>
      </c>
      <c r="T416" s="20">
        <v>0</v>
      </c>
      <c r="U416" s="165">
        <f t="shared" si="60"/>
        <v>0</v>
      </c>
      <c r="V416" t="s">
        <v>741</v>
      </c>
      <c r="W416" s="165">
        <v>24</v>
      </c>
      <c r="X416" s="165">
        <v>20</v>
      </c>
      <c r="Y416" t="s">
        <v>747</v>
      </c>
      <c r="AA416" s="206">
        <f t="shared" si="70"/>
        <v>24</v>
      </c>
      <c r="AB416" s="204">
        <f t="shared" si="71"/>
        <v>0</v>
      </c>
      <c r="AC416" s="208">
        <v>59090.14</v>
      </c>
      <c r="AD416" s="165">
        <f t="shared" si="72"/>
        <v>1418163.3599999999</v>
      </c>
    </row>
    <row r="417" spans="1:30">
      <c r="A417" t="s">
        <v>751</v>
      </c>
      <c r="B417" t="s">
        <v>1982</v>
      </c>
      <c r="C417" t="s">
        <v>2105</v>
      </c>
      <c r="E417" t="s">
        <v>2197</v>
      </c>
      <c r="F417" s="165">
        <v>40</v>
      </c>
      <c r="G417" s="165">
        <v>68</v>
      </c>
      <c r="H417" s="165">
        <v>0</v>
      </c>
      <c r="I417" s="165">
        <v>0</v>
      </c>
      <c r="J417" s="165">
        <f t="shared" si="61"/>
        <v>108</v>
      </c>
      <c r="K417" s="165">
        <v>0</v>
      </c>
      <c r="L417" s="165">
        <v>0</v>
      </c>
      <c r="M417" s="20">
        <v>87</v>
      </c>
      <c r="N417" s="20">
        <v>0</v>
      </c>
      <c r="O417" s="20">
        <f t="shared" si="64"/>
        <v>87</v>
      </c>
      <c r="P417" s="20">
        <f t="shared" si="65"/>
        <v>-21</v>
      </c>
      <c r="Q417" t="s">
        <v>740</v>
      </c>
      <c r="R417" s="20">
        <v>0</v>
      </c>
      <c r="S417" s="20">
        <v>21</v>
      </c>
      <c r="T417" s="20">
        <v>10</v>
      </c>
      <c r="U417" s="165">
        <f t="shared" ref="U417:U480" si="73">P417+R417+S417+T417</f>
        <v>10</v>
      </c>
      <c r="V417" t="s">
        <v>750</v>
      </c>
      <c r="W417" s="165">
        <v>21</v>
      </c>
      <c r="X417" s="165">
        <v>0</v>
      </c>
      <c r="Y417" t="s">
        <v>747</v>
      </c>
      <c r="AA417" s="206">
        <f t="shared" si="70"/>
        <v>31</v>
      </c>
      <c r="AB417" s="204">
        <f t="shared" si="71"/>
        <v>0.47619047619047616</v>
      </c>
      <c r="AC417" s="208">
        <v>39364.980000000003</v>
      </c>
      <c r="AD417" s="165">
        <f t="shared" si="69"/>
        <v>393649.80000000005</v>
      </c>
    </row>
    <row r="418" spans="1:30">
      <c r="A418" t="s">
        <v>751</v>
      </c>
      <c r="B418" t="s">
        <v>1982</v>
      </c>
      <c r="C418" t="s">
        <v>2106</v>
      </c>
      <c r="E418" t="s">
        <v>2198</v>
      </c>
      <c r="F418" s="165">
        <v>100</v>
      </c>
      <c r="G418" s="165">
        <v>96</v>
      </c>
      <c r="H418" s="165">
        <v>40</v>
      </c>
      <c r="I418" s="165">
        <v>0</v>
      </c>
      <c r="J418" s="165">
        <f t="shared" si="61"/>
        <v>236</v>
      </c>
      <c r="K418" s="165">
        <v>0</v>
      </c>
      <c r="L418" s="165">
        <v>0</v>
      </c>
      <c r="M418" s="20">
        <v>100</v>
      </c>
      <c r="N418" s="20">
        <v>0</v>
      </c>
      <c r="O418" s="20">
        <f t="shared" si="64"/>
        <v>100</v>
      </c>
      <c r="P418" s="20">
        <f t="shared" si="65"/>
        <v>-136</v>
      </c>
      <c r="Q418" t="s">
        <v>740</v>
      </c>
      <c r="R418" s="20">
        <v>0</v>
      </c>
      <c r="S418" s="20">
        <v>136</v>
      </c>
      <c r="T418" s="20">
        <v>50</v>
      </c>
      <c r="U418" s="165">
        <f t="shared" si="73"/>
        <v>50</v>
      </c>
      <c r="V418" t="s">
        <v>750</v>
      </c>
      <c r="W418" s="165">
        <v>136</v>
      </c>
      <c r="X418" s="165">
        <v>86</v>
      </c>
      <c r="Y418" t="s">
        <v>747</v>
      </c>
      <c r="AA418" s="206">
        <f t="shared" si="70"/>
        <v>186</v>
      </c>
      <c r="AB418" s="204">
        <f t="shared" si="71"/>
        <v>0.36764705882352944</v>
      </c>
      <c r="AC418" s="208">
        <v>48680.84</v>
      </c>
      <c r="AD418" s="165">
        <f t="shared" si="69"/>
        <v>2434042</v>
      </c>
    </row>
    <row r="419" spans="1:30">
      <c r="A419" t="s">
        <v>751</v>
      </c>
      <c r="B419" t="s">
        <v>1982</v>
      </c>
      <c r="C419" t="s">
        <v>2493</v>
      </c>
      <c r="E419" t="s">
        <v>994</v>
      </c>
      <c r="F419" s="165">
        <v>9</v>
      </c>
      <c r="G419" s="165">
        <v>0</v>
      </c>
      <c r="H419" s="165">
        <v>0</v>
      </c>
      <c r="I419" s="165">
        <v>0</v>
      </c>
      <c r="J419" s="165">
        <f t="shared" si="61"/>
        <v>9</v>
      </c>
      <c r="K419" s="165">
        <v>0</v>
      </c>
      <c r="L419" s="165">
        <v>0</v>
      </c>
      <c r="M419" s="20">
        <v>24</v>
      </c>
      <c r="N419" s="20">
        <v>0</v>
      </c>
      <c r="O419" s="20">
        <f t="shared" si="64"/>
        <v>24</v>
      </c>
      <c r="P419" s="20">
        <f t="shared" si="65"/>
        <v>15</v>
      </c>
      <c r="Q419" t="s">
        <v>739</v>
      </c>
      <c r="R419" s="20">
        <v>0</v>
      </c>
      <c r="S419" s="20">
        <v>0</v>
      </c>
      <c r="T419" s="20">
        <v>0</v>
      </c>
      <c r="U419" s="165">
        <f t="shared" si="73"/>
        <v>15</v>
      </c>
      <c r="V419" t="s">
        <v>1119</v>
      </c>
      <c r="W419" s="165">
        <v>0</v>
      </c>
      <c r="X419" s="165">
        <v>0</v>
      </c>
      <c r="Y419" t="s">
        <v>745</v>
      </c>
      <c r="AA419" s="206">
        <f t="shared" si="70"/>
        <v>0</v>
      </c>
      <c r="AB419" s="204">
        <f t="shared" si="71"/>
        <v>-1</v>
      </c>
      <c r="AC419" s="208">
        <v>29329.46</v>
      </c>
      <c r="AD419" s="165">
        <f t="shared" si="69"/>
        <v>439941.89999999997</v>
      </c>
    </row>
    <row r="420" spans="1:30">
      <c r="A420" t="s">
        <v>751</v>
      </c>
      <c r="B420" t="s">
        <v>1982</v>
      </c>
      <c r="C420" t="s">
        <v>2494</v>
      </c>
      <c r="E420" t="s">
        <v>995</v>
      </c>
      <c r="F420" s="165">
        <v>0</v>
      </c>
      <c r="G420" s="165">
        <v>4</v>
      </c>
      <c r="H420" s="165">
        <v>0</v>
      </c>
      <c r="I420" s="165">
        <v>0</v>
      </c>
      <c r="J420" s="165">
        <f t="shared" si="61"/>
        <v>4</v>
      </c>
      <c r="K420" s="165">
        <v>0</v>
      </c>
      <c r="L420" s="165">
        <v>0</v>
      </c>
      <c r="M420" s="20">
        <v>10</v>
      </c>
      <c r="N420" s="20">
        <v>0</v>
      </c>
      <c r="O420" s="20">
        <f t="shared" si="64"/>
        <v>10</v>
      </c>
      <c r="P420" s="20">
        <f t="shared" si="65"/>
        <v>6</v>
      </c>
      <c r="Q420" t="s">
        <v>739</v>
      </c>
      <c r="R420" s="20">
        <v>0</v>
      </c>
      <c r="S420" s="20">
        <v>0</v>
      </c>
      <c r="T420" s="20">
        <v>0</v>
      </c>
      <c r="U420" s="165">
        <f t="shared" si="73"/>
        <v>6</v>
      </c>
      <c r="V420" t="s">
        <v>1119</v>
      </c>
      <c r="W420" s="165">
        <v>0</v>
      </c>
      <c r="X420" s="165">
        <v>0</v>
      </c>
      <c r="Y420" t="s">
        <v>745</v>
      </c>
      <c r="AA420" s="206">
        <f t="shared" si="70"/>
        <v>0</v>
      </c>
      <c r="AB420" s="204">
        <f t="shared" si="71"/>
        <v>-1</v>
      </c>
      <c r="AC420" s="208">
        <v>51878.09</v>
      </c>
      <c r="AD420" s="165">
        <f t="shared" si="69"/>
        <v>311268.53999999998</v>
      </c>
    </row>
    <row r="421" spans="1:30">
      <c r="A421" t="s">
        <v>751</v>
      </c>
      <c r="B421" t="s">
        <v>1982</v>
      </c>
      <c r="C421" t="s">
        <v>2495</v>
      </c>
      <c r="E421" t="s">
        <v>996</v>
      </c>
      <c r="F421" s="165">
        <v>0</v>
      </c>
      <c r="G421" s="165">
        <v>0</v>
      </c>
      <c r="H421" s="165">
        <v>0</v>
      </c>
      <c r="I421" s="165">
        <v>0</v>
      </c>
      <c r="J421" s="165">
        <f t="shared" ref="J421:J484" si="74">SUM(F421:I421)</f>
        <v>0</v>
      </c>
      <c r="K421" s="165">
        <v>0</v>
      </c>
      <c r="L421" s="165">
        <v>0</v>
      </c>
      <c r="M421" s="20">
        <v>0</v>
      </c>
      <c r="N421" s="20">
        <v>0</v>
      </c>
      <c r="O421" s="20">
        <f t="shared" si="64"/>
        <v>0</v>
      </c>
      <c r="P421" s="20">
        <f t="shared" si="65"/>
        <v>0</v>
      </c>
      <c r="Q421" t="s">
        <v>738</v>
      </c>
      <c r="R421" s="20">
        <v>0</v>
      </c>
      <c r="S421" s="20">
        <v>0</v>
      </c>
      <c r="T421" s="20">
        <v>0</v>
      </c>
      <c r="U421" s="165">
        <f t="shared" si="73"/>
        <v>0</v>
      </c>
      <c r="V421" t="s">
        <v>1120</v>
      </c>
      <c r="W421" s="165">
        <v>0</v>
      </c>
      <c r="X421" s="165">
        <v>0</v>
      </c>
      <c r="Y421" t="s">
        <v>745</v>
      </c>
      <c r="AA421" s="206">
        <f t="shared" si="70"/>
        <v>0</v>
      </c>
      <c r="AB421" s="204" t="e">
        <f t="shared" si="71"/>
        <v>#DIV/0!</v>
      </c>
      <c r="AC421" s="208">
        <v>46851.040000000001</v>
      </c>
      <c r="AD421" s="165">
        <f t="shared" si="69"/>
        <v>0</v>
      </c>
    </row>
    <row r="422" spans="1:30">
      <c r="A422" t="s">
        <v>751</v>
      </c>
      <c r="B422" t="s">
        <v>1982</v>
      </c>
      <c r="C422" t="s">
        <v>2496</v>
      </c>
      <c r="E422" t="s">
        <v>997</v>
      </c>
      <c r="F422" s="165">
        <v>0</v>
      </c>
      <c r="G422" s="165">
        <v>0</v>
      </c>
      <c r="H422" s="165">
        <v>0</v>
      </c>
      <c r="I422" s="165">
        <v>0</v>
      </c>
      <c r="J422" s="165">
        <f t="shared" si="74"/>
        <v>0</v>
      </c>
      <c r="K422" s="165">
        <v>0</v>
      </c>
      <c r="L422" s="165">
        <v>0</v>
      </c>
      <c r="M422" s="20">
        <v>112</v>
      </c>
      <c r="N422" s="20">
        <v>0</v>
      </c>
      <c r="O422" s="20">
        <f t="shared" ref="O422:O485" si="75">SUM(K422:N422)</f>
        <v>112</v>
      </c>
      <c r="P422" s="20">
        <f t="shared" ref="P422:P485" si="76">O422-J422</f>
        <v>112</v>
      </c>
      <c r="Q422" t="s">
        <v>739</v>
      </c>
      <c r="R422" s="20">
        <v>0</v>
      </c>
      <c r="S422" s="20">
        <v>0</v>
      </c>
      <c r="T422" s="20">
        <v>0</v>
      </c>
      <c r="U422" s="165">
        <f t="shared" si="73"/>
        <v>112</v>
      </c>
      <c r="V422" t="s">
        <v>1120</v>
      </c>
      <c r="W422" s="165">
        <v>0</v>
      </c>
      <c r="X422" s="165">
        <v>0</v>
      </c>
      <c r="Y422" t="s">
        <v>745</v>
      </c>
      <c r="AA422" s="206">
        <f t="shared" si="70"/>
        <v>0</v>
      </c>
      <c r="AB422" s="204">
        <f t="shared" si="71"/>
        <v>-1</v>
      </c>
      <c r="AC422" s="208">
        <v>13724.39</v>
      </c>
      <c r="AD422" s="165">
        <f t="shared" si="69"/>
        <v>1537131.68</v>
      </c>
    </row>
    <row r="423" spans="1:30">
      <c r="A423" t="s">
        <v>751</v>
      </c>
      <c r="B423" t="s">
        <v>1982</v>
      </c>
      <c r="C423" t="s">
        <v>2107</v>
      </c>
      <c r="E423" t="s">
        <v>998</v>
      </c>
      <c r="F423" s="165">
        <v>0</v>
      </c>
      <c r="G423" s="165">
        <v>75</v>
      </c>
      <c r="H423" s="165">
        <v>0</v>
      </c>
      <c r="I423" s="165">
        <v>192</v>
      </c>
      <c r="J423" s="165">
        <f t="shared" si="74"/>
        <v>267</v>
      </c>
      <c r="K423" s="165">
        <v>0</v>
      </c>
      <c r="L423" s="165">
        <v>0</v>
      </c>
      <c r="M423" s="20">
        <v>112</v>
      </c>
      <c r="N423" s="20">
        <v>0</v>
      </c>
      <c r="O423" s="20">
        <f t="shared" si="75"/>
        <v>112</v>
      </c>
      <c r="P423" s="20">
        <f t="shared" si="76"/>
        <v>-155</v>
      </c>
      <c r="Q423" t="s">
        <v>740</v>
      </c>
      <c r="R423" s="20">
        <v>0</v>
      </c>
      <c r="S423" s="20">
        <v>155</v>
      </c>
      <c r="T423" s="20">
        <v>80</v>
      </c>
      <c r="U423" s="165">
        <f t="shared" si="73"/>
        <v>80</v>
      </c>
      <c r="V423" t="s">
        <v>750</v>
      </c>
      <c r="W423" s="165">
        <v>155</v>
      </c>
      <c r="X423" s="165">
        <v>0</v>
      </c>
      <c r="Y423" t="s">
        <v>747</v>
      </c>
      <c r="AA423" s="206">
        <f t="shared" si="70"/>
        <v>235</v>
      </c>
      <c r="AB423" s="204">
        <f t="shared" si="71"/>
        <v>0.5161290322580645</v>
      </c>
      <c r="AC423" s="208">
        <v>73274.02</v>
      </c>
      <c r="AD423" s="165">
        <f t="shared" si="69"/>
        <v>5861921.6000000006</v>
      </c>
    </row>
    <row r="424" spans="1:30">
      <c r="A424" t="s">
        <v>751</v>
      </c>
      <c r="B424" t="s">
        <v>1982</v>
      </c>
      <c r="C424" t="s">
        <v>2497</v>
      </c>
      <c r="E424" t="s">
        <v>999</v>
      </c>
      <c r="F424" s="165">
        <v>0</v>
      </c>
      <c r="G424" s="165">
        <v>0</v>
      </c>
      <c r="H424" s="165">
        <v>0</v>
      </c>
      <c r="I424" s="165">
        <v>0</v>
      </c>
      <c r="J424" s="165">
        <f t="shared" si="74"/>
        <v>0</v>
      </c>
      <c r="K424" s="165">
        <v>0</v>
      </c>
      <c r="L424" s="165">
        <v>0</v>
      </c>
      <c r="M424" s="20">
        <v>0</v>
      </c>
      <c r="N424" s="20">
        <v>0</v>
      </c>
      <c r="O424" s="20">
        <f t="shared" si="75"/>
        <v>0</v>
      </c>
      <c r="P424" s="20">
        <f t="shared" si="76"/>
        <v>0</v>
      </c>
      <c r="Q424" t="s">
        <v>738</v>
      </c>
      <c r="R424" s="20">
        <v>0</v>
      </c>
      <c r="S424" s="20">
        <v>0</v>
      </c>
      <c r="T424" s="20">
        <v>0</v>
      </c>
      <c r="U424" s="165">
        <f t="shared" si="73"/>
        <v>0</v>
      </c>
      <c r="V424" t="s">
        <v>1120</v>
      </c>
      <c r="W424" s="165">
        <v>0</v>
      </c>
      <c r="X424" s="165">
        <v>0</v>
      </c>
      <c r="Y424" t="s">
        <v>745</v>
      </c>
      <c r="AA424" s="206">
        <f t="shared" si="70"/>
        <v>0</v>
      </c>
      <c r="AB424" s="204" t="e">
        <f t="shared" si="71"/>
        <v>#DIV/0!</v>
      </c>
      <c r="AC424" s="208">
        <v>95578.8</v>
      </c>
      <c r="AD424" s="165">
        <f t="shared" si="69"/>
        <v>0</v>
      </c>
    </row>
    <row r="425" spans="1:30">
      <c r="A425" t="s">
        <v>751</v>
      </c>
      <c r="B425" t="s">
        <v>1982</v>
      </c>
      <c r="C425" t="s">
        <v>2108</v>
      </c>
      <c r="E425" t="s">
        <v>1000</v>
      </c>
      <c r="F425" s="165">
        <v>0</v>
      </c>
      <c r="G425" s="165">
        <v>0</v>
      </c>
      <c r="H425" s="165">
        <v>0</v>
      </c>
      <c r="I425" s="165">
        <v>1</v>
      </c>
      <c r="J425" s="165">
        <f t="shared" si="74"/>
        <v>1</v>
      </c>
      <c r="K425" s="165">
        <v>0</v>
      </c>
      <c r="L425" s="165">
        <v>0</v>
      </c>
      <c r="M425" s="20">
        <v>0</v>
      </c>
      <c r="N425" s="20">
        <v>0</v>
      </c>
      <c r="O425" s="20">
        <f t="shared" si="75"/>
        <v>0</v>
      </c>
      <c r="P425" s="20">
        <f t="shared" si="76"/>
        <v>-1</v>
      </c>
      <c r="Q425" t="s">
        <v>740</v>
      </c>
      <c r="R425" s="20">
        <v>0</v>
      </c>
      <c r="S425" s="20">
        <v>1</v>
      </c>
      <c r="T425" s="20">
        <v>14</v>
      </c>
      <c r="U425" s="165">
        <f t="shared" si="73"/>
        <v>14</v>
      </c>
      <c r="V425" t="s">
        <v>750</v>
      </c>
      <c r="W425" s="165">
        <v>1</v>
      </c>
      <c r="X425" s="165">
        <v>0</v>
      </c>
      <c r="Y425" t="s">
        <v>747</v>
      </c>
      <c r="AA425" s="206">
        <f t="shared" si="70"/>
        <v>15</v>
      </c>
      <c r="AB425" s="204">
        <f t="shared" si="71"/>
        <v>14</v>
      </c>
      <c r="AC425" s="208">
        <v>6378.59</v>
      </c>
      <c r="AD425" s="165">
        <f t="shared" si="69"/>
        <v>89300.260000000009</v>
      </c>
    </row>
    <row r="426" spans="1:30">
      <c r="A426" t="s">
        <v>751</v>
      </c>
      <c r="B426" t="s">
        <v>1982</v>
      </c>
      <c r="C426" t="s">
        <v>2498</v>
      </c>
      <c r="E426" t="s">
        <v>1001</v>
      </c>
      <c r="F426" s="165">
        <v>0</v>
      </c>
      <c r="G426" s="165">
        <v>0</v>
      </c>
      <c r="H426" s="165">
        <v>0</v>
      </c>
      <c r="I426" s="165">
        <v>0</v>
      </c>
      <c r="J426" s="165">
        <f t="shared" si="74"/>
        <v>0</v>
      </c>
      <c r="K426" s="165">
        <v>0</v>
      </c>
      <c r="L426" s="165">
        <v>0</v>
      </c>
      <c r="M426" s="20">
        <v>0</v>
      </c>
      <c r="N426" s="20">
        <v>0</v>
      </c>
      <c r="O426" s="20">
        <f t="shared" si="75"/>
        <v>0</v>
      </c>
      <c r="P426" s="20">
        <f t="shared" si="76"/>
        <v>0</v>
      </c>
      <c r="Q426" t="s">
        <v>738</v>
      </c>
      <c r="R426" s="20">
        <v>0</v>
      </c>
      <c r="S426" s="20">
        <v>0</v>
      </c>
      <c r="T426" s="20">
        <v>0</v>
      </c>
      <c r="U426" s="165">
        <f t="shared" si="73"/>
        <v>0</v>
      </c>
      <c r="V426" t="s">
        <v>1120</v>
      </c>
      <c r="W426" s="165">
        <v>0</v>
      </c>
      <c r="X426" s="165">
        <v>0</v>
      </c>
      <c r="Y426" t="s">
        <v>745</v>
      </c>
      <c r="AA426" s="206">
        <f t="shared" si="70"/>
        <v>0</v>
      </c>
      <c r="AB426" s="204" t="e">
        <f t="shared" si="71"/>
        <v>#DIV/0!</v>
      </c>
      <c r="AC426" s="208">
        <v>1838</v>
      </c>
      <c r="AD426" s="165">
        <f t="shared" si="69"/>
        <v>0</v>
      </c>
    </row>
    <row r="427" spans="1:30">
      <c r="A427" t="s">
        <v>751</v>
      </c>
      <c r="B427" t="s">
        <v>1982</v>
      </c>
      <c r="C427" t="s">
        <v>2109</v>
      </c>
      <c r="E427" t="s">
        <v>1002</v>
      </c>
      <c r="F427" s="165">
        <v>4</v>
      </c>
      <c r="G427" s="165">
        <v>0</v>
      </c>
      <c r="H427" s="165">
        <v>0</v>
      </c>
      <c r="I427" s="165">
        <v>4</v>
      </c>
      <c r="J427" s="165">
        <f t="shared" si="74"/>
        <v>8</v>
      </c>
      <c r="K427" s="165">
        <v>0</v>
      </c>
      <c r="L427" s="165">
        <v>0</v>
      </c>
      <c r="M427" s="20">
        <v>0</v>
      </c>
      <c r="N427" s="20">
        <v>0</v>
      </c>
      <c r="O427" s="20">
        <f t="shared" si="75"/>
        <v>0</v>
      </c>
      <c r="P427" s="20">
        <f t="shared" si="76"/>
        <v>-8</v>
      </c>
      <c r="Q427" t="s">
        <v>740</v>
      </c>
      <c r="R427" s="20">
        <v>0</v>
      </c>
      <c r="S427" s="20">
        <v>8</v>
      </c>
      <c r="T427" s="20">
        <v>358</v>
      </c>
      <c r="U427" s="165">
        <f t="shared" si="73"/>
        <v>358</v>
      </c>
      <c r="V427" t="s">
        <v>750</v>
      </c>
      <c r="W427" s="165">
        <v>8</v>
      </c>
      <c r="X427" s="165">
        <v>0</v>
      </c>
      <c r="Y427" t="s">
        <v>747</v>
      </c>
      <c r="AA427" s="206">
        <f t="shared" si="70"/>
        <v>366</v>
      </c>
      <c r="AB427" s="204">
        <f t="shared" si="71"/>
        <v>44.75</v>
      </c>
      <c r="AC427" s="208">
        <v>1838</v>
      </c>
      <c r="AD427" s="165">
        <f t="shared" si="69"/>
        <v>658004</v>
      </c>
    </row>
    <row r="428" spans="1:30">
      <c r="A428" t="s">
        <v>751</v>
      </c>
      <c r="B428" t="s">
        <v>1982</v>
      </c>
      <c r="C428" t="s">
        <v>2110</v>
      </c>
      <c r="E428" t="s">
        <v>1003</v>
      </c>
      <c r="F428" s="165">
        <v>400</v>
      </c>
      <c r="G428" s="165">
        <v>0</v>
      </c>
      <c r="H428" s="165">
        <v>50</v>
      </c>
      <c r="I428" s="165">
        <v>0</v>
      </c>
      <c r="J428" s="165">
        <f t="shared" si="74"/>
        <v>450</v>
      </c>
      <c r="K428" s="165">
        <v>0</v>
      </c>
      <c r="L428" s="165">
        <v>0</v>
      </c>
      <c r="M428" s="20">
        <v>0</v>
      </c>
      <c r="N428" s="20">
        <v>0</v>
      </c>
      <c r="O428" s="20">
        <f t="shared" si="75"/>
        <v>0</v>
      </c>
      <c r="P428" s="20">
        <f t="shared" si="76"/>
        <v>-450</v>
      </c>
      <c r="Q428" t="s">
        <v>740</v>
      </c>
      <c r="R428" s="20">
        <v>0</v>
      </c>
      <c r="S428" s="20">
        <v>450</v>
      </c>
      <c r="T428" s="20">
        <v>0</v>
      </c>
      <c r="U428" s="165">
        <f t="shared" si="73"/>
        <v>0</v>
      </c>
      <c r="V428" t="s">
        <v>741</v>
      </c>
      <c r="W428" s="165">
        <v>450</v>
      </c>
      <c r="X428" s="165">
        <v>0</v>
      </c>
      <c r="Y428" t="s">
        <v>747</v>
      </c>
      <c r="AA428" s="206">
        <f t="shared" si="70"/>
        <v>450</v>
      </c>
      <c r="AB428" s="204">
        <f t="shared" si="71"/>
        <v>0</v>
      </c>
      <c r="AC428" s="208">
        <v>233.89</v>
      </c>
      <c r="AD428" s="165">
        <f t="shared" ref="AD428:AD429" si="77">AC428*S428</f>
        <v>105250.5</v>
      </c>
    </row>
    <row r="429" spans="1:30">
      <c r="A429" t="s">
        <v>751</v>
      </c>
      <c r="B429" t="s">
        <v>1982</v>
      </c>
      <c r="C429" t="s">
        <v>2111</v>
      </c>
      <c r="E429" t="s">
        <v>1004</v>
      </c>
      <c r="F429" s="165">
        <v>400</v>
      </c>
      <c r="G429" s="165">
        <v>0</v>
      </c>
      <c r="H429" s="165">
        <v>0</v>
      </c>
      <c r="I429" s="165">
        <v>0</v>
      </c>
      <c r="J429" s="165">
        <f t="shared" si="74"/>
        <v>400</v>
      </c>
      <c r="K429" s="165">
        <v>40</v>
      </c>
      <c r="L429" s="165">
        <v>0</v>
      </c>
      <c r="M429" s="20">
        <v>0</v>
      </c>
      <c r="N429" s="20">
        <v>0</v>
      </c>
      <c r="O429" s="20">
        <f t="shared" si="75"/>
        <v>40</v>
      </c>
      <c r="P429" s="20">
        <f t="shared" si="76"/>
        <v>-360</v>
      </c>
      <c r="Q429" t="s">
        <v>740</v>
      </c>
      <c r="R429" s="20">
        <v>0</v>
      </c>
      <c r="S429" s="20">
        <v>360</v>
      </c>
      <c r="T429" s="20">
        <v>0</v>
      </c>
      <c r="U429" s="165">
        <f t="shared" si="73"/>
        <v>0</v>
      </c>
      <c r="V429" t="s">
        <v>741</v>
      </c>
      <c r="W429" s="165">
        <v>360</v>
      </c>
      <c r="X429" s="165">
        <v>360</v>
      </c>
      <c r="Y429" t="s">
        <v>747</v>
      </c>
      <c r="AA429" s="206">
        <f t="shared" si="70"/>
        <v>360</v>
      </c>
      <c r="AB429" s="204">
        <f t="shared" si="71"/>
        <v>0</v>
      </c>
      <c r="AC429" s="208">
        <v>16161.07</v>
      </c>
      <c r="AD429" s="165">
        <f t="shared" si="77"/>
        <v>5817985.2000000002</v>
      </c>
    </row>
    <row r="430" spans="1:30">
      <c r="A430" t="s">
        <v>751</v>
      </c>
      <c r="B430" t="s">
        <v>1982</v>
      </c>
      <c r="C430" t="s">
        <v>2499</v>
      </c>
      <c r="E430" t="s">
        <v>1005</v>
      </c>
      <c r="F430" s="165">
        <v>0</v>
      </c>
      <c r="G430" s="165">
        <v>0</v>
      </c>
      <c r="H430" s="165">
        <v>0</v>
      </c>
      <c r="I430" s="165">
        <v>0</v>
      </c>
      <c r="J430" s="165">
        <f t="shared" si="74"/>
        <v>0</v>
      </c>
      <c r="K430" s="165">
        <v>4</v>
      </c>
      <c r="L430" s="165">
        <v>0</v>
      </c>
      <c r="M430" s="20">
        <v>0</v>
      </c>
      <c r="N430" s="20">
        <v>0</v>
      </c>
      <c r="O430" s="20">
        <f t="shared" si="75"/>
        <v>4</v>
      </c>
      <c r="P430" s="20">
        <f t="shared" si="76"/>
        <v>4</v>
      </c>
      <c r="Q430" t="s">
        <v>739</v>
      </c>
      <c r="R430" s="20">
        <v>0</v>
      </c>
      <c r="S430" s="20">
        <v>0</v>
      </c>
      <c r="T430" s="20">
        <v>0</v>
      </c>
      <c r="U430" s="165">
        <f t="shared" si="73"/>
        <v>4</v>
      </c>
      <c r="V430" t="s">
        <v>1120</v>
      </c>
      <c r="W430" s="165">
        <v>0</v>
      </c>
      <c r="X430" s="165">
        <v>0</v>
      </c>
      <c r="Y430" t="s">
        <v>745</v>
      </c>
      <c r="AA430" s="206">
        <f t="shared" si="70"/>
        <v>0</v>
      </c>
      <c r="AB430" s="204">
        <f t="shared" si="71"/>
        <v>-1</v>
      </c>
      <c r="AC430" s="208">
        <v>3949.81</v>
      </c>
      <c r="AD430" s="165">
        <f t="shared" si="69"/>
        <v>15799.24</v>
      </c>
    </row>
    <row r="431" spans="1:30">
      <c r="A431" t="s">
        <v>751</v>
      </c>
      <c r="B431" t="s">
        <v>1982</v>
      </c>
      <c r="C431" t="s">
        <v>2112</v>
      </c>
      <c r="E431" t="s">
        <v>1008</v>
      </c>
      <c r="F431" s="165">
        <v>6272</v>
      </c>
      <c r="G431" s="165">
        <v>0</v>
      </c>
      <c r="H431" s="165">
        <v>1000</v>
      </c>
      <c r="I431" s="165">
        <v>6480</v>
      </c>
      <c r="J431" s="165">
        <f t="shared" si="74"/>
        <v>13752</v>
      </c>
      <c r="K431" s="165">
        <v>300</v>
      </c>
      <c r="L431" s="165">
        <v>0</v>
      </c>
      <c r="M431" s="20">
        <v>2105</v>
      </c>
      <c r="N431" s="20">
        <v>597</v>
      </c>
      <c r="O431" s="20">
        <f t="shared" si="75"/>
        <v>3002</v>
      </c>
      <c r="P431" s="20">
        <f t="shared" si="76"/>
        <v>-10750</v>
      </c>
      <c r="Q431" t="s">
        <v>740</v>
      </c>
      <c r="R431" s="20">
        <v>0</v>
      </c>
      <c r="S431" s="20">
        <v>10750</v>
      </c>
      <c r="T431" s="20">
        <v>17107</v>
      </c>
      <c r="U431" s="165">
        <f t="shared" si="73"/>
        <v>17107</v>
      </c>
      <c r="V431" t="s">
        <v>750</v>
      </c>
      <c r="W431" s="165">
        <v>10750</v>
      </c>
      <c r="X431" s="165">
        <v>8125</v>
      </c>
      <c r="Y431" t="s">
        <v>747</v>
      </c>
      <c r="AA431" s="206">
        <f t="shared" si="70"/>
        <v>27857</v>
      </c>
      <c r="AB431" s="204">
        <f t="shared" si="71"/>
        <v>1.5913488372093023</v>
      </c>
      <c r="AC431" s="208">
        <v>10146.290000000001</v>
      </c>
      <c r="AD431" s="165">
        <f t="shared" si="69"/>
        <v>173572583.03</v>
      </c>
    </row>
    <row r="432" spans="1:30">
      <c r="A432" t="s">
        <v>751</v>
      </c>
      <c r="B432" t="s">
        <v>1982</v>
      </c>
      <c r="C432" t="s">
        <v>2113</v>
      </c>
      <c r="E432" t="s">
        <v>1009</v>
      </c>
      <c r="F432" s="165">
        <v>6272</v>
      </c>
      <c r="G432" s="165">
        <v>0</v>
      </c>
      <c r="H432" s="165">
        <v>1000</v>
      </c>
      <c r="I432" s="165">
        <v>6480</v>
      </c>
      <c r="J432" s="165">
        <f t="shared" si="74"/>
        <v>13752</v>
      </c>
      <c r="K432" s="165">
        <v>850</v>
      </c>
      <c r="L432" s="165">
        <v>0</v>
      </c>
      <c r="M432" s="20">
        <v>171</v>
      </c>
      <c r="N432" s="20">
        <v>597</v>
      </c>
      <c r="O432" s="20">
        <f t="shared" si="75"/>
        <v>1618</v>
      </c>
      <c r="P432" s="20">
        <f t="shared" si="76"/>
        <v>-12134</v>
      </c>
      <c r="Q432" t="s">
        <v>740</v>
      </c>
      <c r="R432" s="20">
        <v>0</v>
      </c>
      <c r="S432" s="20">
        <v>12134</v>
      </c>
      <c r="T432" s="20">
        <v>14318</v>
      </c>
      <c r="U432" s="165">
        <f t="shared" si="73"/>
        <v>14318</v>
      </c>
      <c r="V432" t="s">
        <v>750</v>
      </c>
      <c r="W432" s="165">
        <v>12134</v>
      </c>
      <c r="X432" s="165">
        <v>7262</v>
      </c>
      <c r="Y432" t="s">
        <v>747</v>
      </c>
      <c r="AA432" s="206">
        <f t="shared" si="70"/>
        <v>26452</v>
      </c>
      <c r="AB432" s="204">
        <f t="shared" si="71"/>
        <v>1.1799901104334927</v>
      </c>
      <c r="AC432" s="208">
        <v>7596.27</v>
      </c>
      <c r="AD432" s="165">
        <f t="shared" si="69"/>
        <v>108763393.86</v>
      </c>
    </row>
    <row r="433" spans="1:30">
      <c r="A433" t="s">
        <v>751</v>
      </c>
      <c r="B433" t="s">
        <v>1982</v>
      </c>
      <c r="C433" t="s">
        <v>2114</v>
      </c>
      <c r="E433" t="s">
        <v>1012</v>
      </c>
      <c r="F433" s="165">
        <v>3136</v>
      </c>
      <c r="G433" s="165">
        <v>0</v>
      </c>
      <c r="H433" s="165">
        <v>500</v>
      </c>
      <c r="I433" s="165">
        <v>3240</v>
      </c>
      <c r="J433" s="165">
        <f t="shared" si="74"/>
        <v>6876</v>
      </c>
      <c r="K433" s="165">
        <v>200</v>
      </c>
      <c r="L433" s="165">
        <v>0</v>
      </c>
      <c r="M433" s="20">
        <v>1093</v>
      </c>
      <c r="N433" s="20">
        <v>400</v>
      </c>
      <c r="O433" s="20">
        <f t="shared" si="75"/>
        <v>1693</v>
      </c>
      <c r="P433" s="20">
        <f t="shared" si="76"/>
        <v>-5183</v>
      </c>
      <c r="Q433" t="s">
        <v>740</v>
      </c>
      <c r="R433" s="20">
        <v>0</v>
      </c>
      <c r="S433" s="20">
        <v>5183</v>
      </c>
      <c r="T433" s="20">
        <v>9019</v>
      </c>
      <c r="U433" s="165">
        <f t="shared" si="73"/>
        <v>9019</v>
      </c>
      <c r="V433" t="s">
        <v>750</v>
      </c>
      <c r="W433" s="165">
        <v>5183</v>
      </c>
      <c r="X433" s="165">
        <v>4196</v>
      </c>
      <c r="Y433" t="s">
        <v>747</v>
      </c>
      <c r="AA433" s="206">
        <f t="shared" si="70"/>
        <v>14202</v>
      </c>
      <c r="AB433" s="204">
        <f t="shared" si="71"/>
        <v>1.7401119043025275</v>
      </c>
      <c r="AC433" s="208">
        <v>11770.98</v>
      </c>
      <c r="AD433" s="165">
        <f t="shared" si="69"/>
        <v>106162468.61999999</v>
      </c>
    </row>
    <row r="434" spans="1:30">
      <c r="A434" t="s">
        <v>751</v>
      </c>
      <c r="B434" t="s">
        <v>1982</v>
      </c>
      <c r="C434" t="s">
        <v>2115</v>
      </c>
      <c r="E434" t="s">
        <v>1013</v>
      </c>
      <c r="F434" s="165">
        <v>3136</v>
      </c>
      <c r="G434" s="165">
        <v>0</v>
      </c>
      <c r="H434" s="165">
        <v>500</v>
      </c>
      <c r="I434" s="165">
        <v>3240</v>
      </c>
      <c r="J434" s="165">
        <f t="shared" si="74"/>
        <v>6876</v>
      </c>
      <c r="K434" s="165">
        <v>200</v>
      </c>
      <c r="L434" s="165">
        <v>0</v>
      </c>
      <c r="M434" s="20">
        <v>1407</v>
      </c>
      <c r="N434" s="20">
        <v>400</v>
      </c>
      <c r="O434" s="20">
        <f t="shared" si="75"/>
        <v>2007</v>
      </c>
      <c r="P434" s="20">
        <f t="shared" si="76"/>
        <v>-4869</v>
      </c>
      <c r="Q434" t="s">
        <v>740</v>
      </c>
      <c r="R434" s="20">
        <v>0</v>
      </c>
      <c r="S434" s="20">
        <v>4869</v>
      </c>
      <c r="T434" s="20">
        <v>9472</v>
      </c>
      <c r="U434" s="165">
        <f t="shared" si="73"/>
        <v>9472</v>
      </c>
      <c r="V434" t="s">
        <v>750</v>
      </c>
      <c r="W434" s="165">
        <v>4869</v>
      </c>
      <c r="X434" s="165">
        <v>4189</v>
      </c>
      <c r="Y434" t="s">
        <v>747</v>
      </c>
      <c r="AA434" s="206">
        <f t="shared" si="70"/>
        <v>14341</v>
      </c>
      <c r="AB434" s="204">
        <f t="shared" si="71"/>
        <v>1.9453686588621895</v>
      </c>
      <c r="AC434" s="208">
        <v>12575.13</v>
      </c>
      <c r="AD434" s="165">
        <f t="shared" si="69"/>
        <v>119111631.36</v>
      </c>
    </row>
    <row r="435" spans="1:30">
      <c r="A435" t="s">
        <v>751</v>
      </c>
      <c r="B435" t="s">
        <v>1982</v>
      </c>
      <c r="C435" t="s">
        <v>2116</v>
      </c>
      <c r="E435" t="s">
        <v>1015</v>
      </c>
      <c r="F435" s="165">
        <v>65</v>
      </c>
      <c r="G435" s="165">
        <v>0</v>
      </c>
      <c r="H435" s="165">
        <v>0</v>
      </c>
      <c r="I435" s="165">
        <v>2</v>
      </c>
      <c r="J435" s="165">
        <f t="shared" si="74"/>
        <v>67</v>
      </c>
      <c r="K435" s="165">
        <v>0</v>
      </c>
      <c r="L435" s="165">
        <v>0</v>
      </c>
      <c r="M435" s="20">
        <v>0</v>
      </c>
      <c r="N435" s="20">
        <v>0</v>
      </c>
      <c r="O435" s="20">
        <f t="shared" si="75"/>
        <v>0</v>
      </c>
      <c r="P435" s="20">
        <f t="shared" si="76"/>
        <v>-67</v>
      </c>
      <c r="Q435" t="s">
        <v>740</v>
      </c>
      <c r="R435" s="20">
        <v>0</v>
      </c>
      <c r="S435" s="20">
        <v>67</v>
      </c>
      <c r="T435" s="20">
        <v>0</v>
      </c>
      <c r="U435" s="165">
        <f t="shared" si="73"/>
        <v>0</v>
      </c>
      <c r="V435" t="s">
        <v>741</v>
      </c>
      <c r="W435" s="165">
        <v>67</v>
      </c>
      <c r="X435" s="165">
        <v>0</v>
      </c>
      <c r="Y435" t="s">
        <v>747</v>
      </c>
      <c r="AA435" s="206">
        <f t="shared" si="70"/>
        <v>67</v>
      </c>
      <c r="AB435" s="204">
        <f t="shared" si="71"/>
        <v>0</v>
      </c>
      <c r="AC435" s="208">
        <v>129886.32</v>
      </c>
      <c r="AD435" s="165">
        <f>AC435*S435</f>
        <v>8702383.4400000013</v>
      </c>
    </row>
    <row r="436" spans="1:30">
      <c r="A436" t="s">
        <v>751</v>
      </c>
      <c r="B436" t="s">
        <v>1982</v>
      </c>
      <c r="C436" t="s">
        <v>2117</v>
      </c>
      <c r="E436" t="s">
        <v>1016</v>
      </c>
      <c r="F436" s="165">
        <v>100</v>
      </c>
      <c r="G436" s="165">
        <v>0</v>
      </c>
      <c r="H436" s="165">
        <v>50</v>
      </c>
      <c r="I436" s="165">
        <v>100</v>
      </c>
      <c r="J436" s="165">
        <f t="shared" si="74"/>
        <v>250</v>
      </c>
      <c r="K436" s="165">
        <v>0</v>
      </c>
      <c r="L436" s="165">
        <v>0</v>
      </c>
      <c r="M436" s="20">
        <v>180</v>
      </c>
      <c r="N436" s="20">
        <v>0</v>
      </c>
      <c r="O436" s="20">
        <f t="shared" si="75"/>
        <v>180</v>
      </c>
      <c r="P436" s="20">
        <f t="shared" si="76"/>
        <v>-70</v>
      </c>
      <c r="Q436" t="s">
        <v>740</v>
      </c>
      <c r="R436" s="20">
        <v>0</v>
      </c>
      <c r="S436" s="20">
        <v>70</v>
      </c>
      <c r="T436" s="20">
        <v>250</v>
      </c>
      <c r="U436" s="165">
        <f t="shared" si="73"/>
        <v>250</v>
      </c>
      <c r="V436" t="s">
        <v>750</v>
      </c>
      <c r="W436" s="165">
        <v>70</v>
      </c>
      <c r="X436" s="165">
        <v>0</v>
      </c>
      <c r="Y436" t="s">
        <v>747</v>
      </c>
      <c r="AA436" s="206">
        <f t="shared" si="70"/>
        <v>320</v>
      </c>
      <c r="AB436" s="204">
        <f t="shared" si="71"/>
        <v>3.5714285714285716</v>
      </c>
      <c r="AC436" s="208">
        <v>23316.59</v>
      </c>
      <c r="AD436" s="165">
        <f t="shared" si="69"/>
        <v>5829147.5</v>
      </c>
    </row>
    <row r="437" spans="1:30">
      <c r="A437" t="s">
        <v>751</v>
      </c>
      <c r="B437" t="s">
        <v>1982</v>
      </c>
      <c r="C437" t="s">
        <v>2118</v>
      </c>
      <c r="E437" t="s">
        <v>1017</v>
      </c>
      <c r="F437" s="165">
        <v>0</v>
      </c>
      <c r="G437" s="165">
        <v>170</v>
      </c>
      <c r="H437" s="165">
        <v>50</v>
      </c>
      <c r="I437" s="165">
        <v>100</v>
      </c>
      <c r="J437" s="165">
        <f t="shared" si="74"/>
        <v>320</v>
      </c>
      <c r="K437" s="165">
        <v>0</v>
      </c>
      <c r="L437" s="165">
        <v>0</v>
      </c>
      <c r="M437" s="20">
        <v>72</v>
      </c>
      <c r="N437" s="20">
        <v>0</v>
      </c>
      <c r="O437" s="20">
        <f t="shared" si="75"/>
        <v>72</v>
      </c>
      <c r="P437" s="20">
        <f t="shared" si="76"/>
        <v>-248</v>
      </c>
      <c r="Q437" t="s">
        <v>740</v>
      </c>
      <c r="R437" s="20">
        <v>0</v>
      </c>
      <c r="S437" s="20">
        <v>248</v>
      </c>
      <c r="T437" s="20">
        <v>50</v>
      </c>
      <c r="U437" s="165">
        <f t="shared" si="73"/>
        <v>50</v>
      </c>
      <c r="V437" t="s">
        <v>750</v>
      </c>
      <c r="W437" s="165">
        <v>248</v>
      </c>
      <c r="X437" s="165">
        <v>172</v>
      </c>
      <c r="Y437" t="s">
        <v>747</v>
      </c>
      <c r="AA437" s="206">
        <f t="shared" si="70"/>
        <v>298</v>
      </c>
      <c r="AB437" s="204">
        <f t="shared" si="71"/>
        <v>0.20161290322580644</v>
      </c>
      <c r="AC437" s="208">
        <v>31962.15</v>
      </c>
      <c r="AD437" s="165">
        <f t="shared" si="69"/>
        <v>1598107.5</v>
      </c>
    </row>
    <row r="438" spans="1:30">
      <c r="A438" t="s">
        <v>751</v>
      </c>
      <c r="B438" t="s">
        <v>1982</v>
      </c>
      <c r="C438" t="s">
        <v>2500</v>
      </c>
      <c r="E438" t="s">
        <v>1018</v>
      </c>
      <c r="F438" s="165">
        <v>0</v>
      </c>
      <c r="G438" s="165">
        <v>12</v>
      </c>
      <c r="H438" s="165">
        <v>0</v>
      </c>
      <c r="I438" s="165">
        <v>0</v>
      </c>
      <c r="J438" s="165">
        <f t="shared" si="74"/>
        <v>12</v>
      </c>
      <c r="K438" s="165">
        <v>0</v>
      </c>
      <c r="L438" s="165">
        <v>0</v>
      </c>
      <c r="M438" s="20">
        <v>18</v>
      </c>
      <c r="N438" s="20">
        <v>0</v>
      </c>
      <c r="O438" s="20">
        <f t="shared" si="75"/>
        <v>18</v>
      </c>
      <c r="P438" s="20">
        <f t="shared" si="76"/>
        <v>6</v>
      </c>
      <c r="Q438" t="s">
        <v>739</v>
      </c>
      <c r="R438" s="20">
        <v>0</v>
      </c>
      <c r="S438" s="20">
        <v>0</v>
      </c>
      <c r="T438" s="20">
        <v>0</v>
      </c>
      <c r="U438" s="165">
        <f t="shared" si="73"/>
        <v>6</v>
      </c>
      <c r="V438" t="s">
        <v>1119</v>
      </c>
      <c r="W438" s="165">
        <v>0</v>
      </c>
      <c r="X438" s="165">
        <v>0</v>
      </c>
      <c r="Y438" t="s">
        <v>745</v>
      </c>
      <c r="AA438" s="206">
        <f t="shared" si="70"/>
        <v>0</v>
      </c>
      <c r="AB438" s="204">
        <f t="shared" si="71"/>
        <v>-1</v>
      </c>
      <c r="AC438" s="208">
        <v>34250.089999999997</v>
      </c>
      <c r="AD438" s="165">
        <f t="shared" si="69"/>
        <v>205500.53999999998</v>
      </c>
    </row>
    <row r="439" spans="1:30">
      <c r="A439" t="s">
        <v>751</v>
      </c>
      <c r="B439" t="s">
        <v>1982</v>
      </c>
      <c r="C439" t="s">
        <v>2501</v>
      </c>
      <c r="E439" t="s">
        <v>1019</v>
      </c>
      <c r="F439" s="165">
        <v>11</v>
      </c>
      <c r="G439" s="165">
        <v>0</v>
      </c>
      <c r="H439" s="165">
        <v>0</v>
      </c>
      <c r="I439" s="165">
        <v>32</v>
      </c>
      <c r="J439" s="165">
        <f t="shared" si="74"/>
        <v>43</v>
      </c>
      <c r="K439" s="165">
        <v>0</v>
      </c>
      <c r="L439" s="165">
        <v>0</v>
      </c>
      <c r="M439" s="20">
        <v>92</v>
      </c>
      <c r="N439" s="20">
        <v>0</v>
      </c>
      <c r="O439" s="20">
        <f t="shared" si="75"/>
        <v>92</v>
      </c>
      <c r="P439" s="20">
        <f t="shared" si="76"/>
        <v>49</v>
      </c>
      <c r="Q439" t="s">
        <v>739</v>
      </c>
      <c r="R439" s="20">
        <v>0</v>
      </c>
      <c r="S439" s="20">
        <v>0</v>
      </c>
      <c r="T439" s="20">
        <v>17</v>
      </c>
      <c r="U439" s="165">
        <f t="shared" si="73"/>
        <v>66</v>
      </c>
      <c r="V439" t="s">
        <v>1119</v>
      </c>
      <c r="W439" s="165">
        <v>0</v>
      </c>
      <c r="X439" s="165">
        <v>0</v>
      </c>
      <c r="Y439" t="s">
        <v>745</v>
      </c>
      <c r="AA439" s="206">
        <f t="shared" si="70"/>
        <v>17</v>
      </c>
      <c r="AB439" s="204">
        <f t="shared" si="71"/>
        <v>-0.65306122448979587</v>
      </c>
      <c r="AC439" s="208">
        <v>75964.77</v>
      </c>
      <c r="AD439" s="165">
        <f t="shared" si="69"/>
        <v>5013674.82</v>
      </c>
    </row>
    <row r="440" spans="1:30">
      <c r="A440" t="s">
        <v>751</v>
      </c>
      <c r="B440" t="s">
        <v>1982</v>
      </c>
      <c r="C440" t="s">
        <v>2119</v>
      </c>
      <c r="E440" t="s">
        <v>1020</v>
      </c>
      <c r="F440" s="165">
        <v>0</v>
      </c>
      <c r="G440" s="165">
        <v>82</v>
      </c>
      <c r="H440" s="165">
        <v>20</v>
      </c>
      <c r="I440" s="165">
        <v>50</v>
      </c>
      <c r="J440" s="165">
        <f t="shared" si="74"/>
        <v>152</v>
      </c>
      <c r="K440" s="165">
        <v>0</v>
      </c>
      <c r="L440" s="165">
        <v>0</v>
      </c>
      <c r="M440" s="20">
        <v>50</v>
      </c>
      <c r="N440" s="20">
        <v>0</v>
      </c>
      <c r="O440" s="20">
        <f t="shared" si="75"/>
        <v>50</v>
      </c>
      <c r="P440" s="20">
        <f t="shared" si="76"/>
        <v>-102</v>
      </c>
      <c r="Q440" t="s">
        <v>740</v>
      </c>
      <c r="R440" s="20">
        <v>0</v>
      </c>
      <c r="S440" s="20">
        <v>102</v>
      </c>
      <c r="T440" s="20">
        <v>15</v>
      </c>
      <c r="U440" s="165">
        <f t="shared" si="73"/>
        <v>15</v>
      </c>
      <c r="V440" t="s">
        <v>750</v>
      </c>
      <c r="W440" s="165">
        <v>102</v>
      </c>
      <c r="X440" s="165">
        <v>10</v>
      </c>
      <c r="Y440" t="s">
        <v>747</v>
      </c>
      <c r="AA440" s="206">
        <f t="shared" si="70"/>
        <v>117</v>
      </c>
      <c r="AB440" s="204">
        <f t="shared" si="71"/>
        <v>0.14705882352941177</v>
      </c>
      <c r="AC440" s="208">
        <v>118416.21</v>
      </c>
      <c r="AD440" s="165">
        <f t="shared" si="69"/>
        <v>1776243.1500000001</v>
      </c>
    </row>
    <row r="441" spans="1:30">
      <c r="A441" t="s">
        <v>751</v>
      </c>
      <c r="B441" t="s">
        <v>1982</v>
      </c>
      <c r="C441" t="s">
        <v>2120</v>
      </c>
      <c r="E441" t="s">
        <v>1021</v>
      </c>
      <c r="F441" s="165">
        <v>65.75</v>
      </c>
      <c r="G441" s="165">
        <v>0</v>
      </c>
      <c r="H441" s="165">
        <v>4</v>
      </c>
      <c r="I441" s="165">
        <v>0</v>
      </c>
      <c r="J441" s="165">
        <f t="shared" si="74"/>
        <v>69.75</v>
      </c>
      <c r="K441" s="165">
        <v>0</v>
      </c>
      <c r="L441" s="165">
        <v>0</v>
      </c>
      <c r="M441" s="20">
        <v>0</v>
      </c>
      <c r="N441" s="20">
        <v>0</v>
      </c>
      <c r="O441" s="20">
        <f t="shared" si="75"/>
        <v>0</v>
      </c>
      <c r="P441" s="20">
        <f t="shared" si="76"/>
        <v>-69.75</v>
      </c>
      <c r="Q441" t="s">
        <v>740</v>
      </c>
      <c r="R441" s="20">
        <v>0</v>
      </c>
      <c r="S441" s="20">
        <v>69.75</v>
      </c>
      <c r="T441" s="20">
        <v>20</v>
      </c>
      <c r="U441" s="165">
        <f t="shared" si="73"/>
        <v>20</v>
      </c>
      <c r="V441" t="s">
        <v>750</v>
      </c>
      <c r="W441" s="165">
        <v>70</v>
      </c>
      <c r="X441" s="165">
        <v>19</v>
      </c>
      <c r="Y441" t="s">
        <v>747</v>
      </c>
      <c r="AA441" s="206">
        <f t="shared" si="70"/>
        <v>89.75</v>
      </c>
      <c r="AB441" s="204">
        <f t="shared" si="71"/>
        <v>0.28673835125448027</v>
      </c>
      <c r="AC441" s="208">
        <v>69282</v>
      </c>
      <c r="AD441" s="165">
        <f t="shared" si="69"/>
        <v>1385640</v>
      </c>
    </row>
    <row r="442" spans="1:30">
      <c r="A442" t="s">
        <v>751</v>
      </c>
      <c r="B442" t="s">
        <v>1982</v>
      </c>
      <c r="C442" t="s">
        <v>2121</v>
      </c>
      <c r="E442" t="s">
        <v>1022</v>
      </c>
      <c r="F442" s="165">
        <v>30</v>
      </c>
      <c r="G442" s="165">
        <v>24</v>
      </c>
      <c r="H442" s="165">
        <v>5</v>
      </c>
      <c r="I442" s="165">
        <v>12</v>
      </c>
      <c r="J442" s="165">
        <f t="shared" si="74"/>
        <v>71</v>
      </c>
      <c r="K442" s="165">
        <v>0</v>
      </c>
      <c r="L442" s="165">
        <v>0</v>
      </c>
      <c r="M442" s="20">
        <v>12</v>
      </c>
      <c r="N442" s="20">
        <v>0</v>
      </c>
      <c r="O442" s="20">
        <f t="shared" si="75"/>
        <v>12</v>
      </c>
      <c r="P442" s="20">
        <f t="shared" si="76"/>
        <v>-59</v>
      </c>
      <c r="Q442" t="s">
        <v>740</v>
      </c>
      <c r="R442" s="20">
        <v>0</v>
      </c>
      <c r="S442" s="20">
        <v>59</v>
      </c>
      <c r="T442" s="20">
        <v>0</v>
      </c>
      <c r="U442" s="165">
        <f t="shared" si="73"/>
        <v>0</v>
      </c>
      <c r="V442" t="s">
        <v>741</v>
      </c>
      <c r="W442" s="165">
        <v>35</v>
      </c>
      <c r="X442" s="165">
        <v>34</v>
      </c>
      <c r="Y442" t="s">
        <v>747</v>
      </c>
      <c r="AA442" s="206">
        <f t="shared" si="70"/>
        <v>59</v>
      </c>
      <c r="AB442" s="204">
        <f t="shared" si="71"/>
        <v>0</v>
      </c>
      <c r="AC442" s="208">
        <v>83324.31</v>
      </c>
      <c r="AD442" s="165">
        <f t="shared" ref="AD442:AD443" si="78">AC442*S442</f>
        <v>4916134.29</v>
      </c>
    </row>
    <row r="443" spans="1:30">
      <c r="A443" t="s">
        <v>751</v>
      </c>
      <c r="B443" t="s">
        <v>1982</v>
      </c>
      <c r="C443" t="s">
        <v>2122</v>
      </c>
      <c r="E443" t="s">
        <v>1697</v>
      </c>
      <c r="F443" s="165">
        <v>30</v>
      </c>
      <c r="G443" s="165">
        <v>0</v>
      </c>
      <c r="H443" s="165">
        <v>0</v>
      </c>
      <c r="I443" s="165">
        <v>0</v>
      </c>
      <c r="J443" s="165">
        <f t="shared" si="74"/>
        <v>30</v>
      </c>
      <c r="K443" s="165">
        <v>0</v>
      </c>
      <c r="L443" s="165">
        <v>0</v>
      </c>
      <c r="M443" s="20">
        <v>0</v>
      </c>
      <c r="N443" s="20">
        <v>0</v>
      </c>
      <c r="O443" s="20">
        <f t="shared" si="75"/>
        <v>0</v>
      </c>
      <c r="P443" s="20">
        <f t="shared" si="76"/>
        <v>-30</v>
      </c>
      <c r="Q443" t="s">
        <v>740</v>
      </c>
      <c r="R443" s="20">
        <v>0</v>
      </c>
      <c r="S443" s="20">
        <v>30</v>
      </c>
      <c r="T443" s="20">
        <v>0</v>
      </c>
      <c r="U443" s="165">
        <f t="shared" si="73"/>
        <v>0</v>
      </c>
      <c r="V443" t="s">
        <v>741</v>
      </c>
      <c r="W443" s="165">
        <v>30</v>
      </c>
      <c r="X443" s="165">
        <v>29</v>
      </c>
      <c r="Y443" t="s">
        <v>747</v>
      </c>
      <c r="AA443" s="206">
        <f t="shared" si="70"/>
        <v>30</v>
      </c>
      <c r="AB443" s="204">
        <f t="shared" si="71"/>
        <v>0</v>
      </c>
      <c r="AC443" s="208">
        <v>0</v>
      </c>
      <c r="AD443" s="165">
        <f t="shared" si="78"/>
        <v>0</v>
      </c>
    </row>
    <row r="444" spans="1:30">
      <c r="A444" t="s">
        <v>751</v>
      </c>
      <c r="B444" t="s">
        <v>1982</v>
      </c>
      <c r="C444" t="s">
        <v>2502</v>
      </c>
      <c r="E444" t="s">
        <v>1024</v>
      </c>
      <c r="F444" s="165">
        <v>0</v>
      </c>
      <c r="G444" s="165">
        <v>0</v>
      </c>
      <c r="H444" s="165">
        <v>0</v>
      </c>
      <c r="I444" s="165">
        <v>0</v>
      </c>
      <c r="J444" s="165">
        <f t="shared" si="74"/>
        <v>0</v>
      </c>
      <c r="K444" s="165">
        <v>0</v>
      </c>
      <c r="L444" s="165">
        <v>0</v>
      </c>
      <c r="M444" s="20">
        <v>0</v>
      </c>
      <c r="N444" s="20">
        <v>0</v>
      </c>
      <c r="O444" s="20">
        <f t="shared" si="75"/>
        <v>0</v>
      </c>
      <c r="P444" s="20">
        <f t="shared" si="76"/>
        <v>0</v>
      </c>
      <c r="Q444" t="s">
        <v>738</v>
      </c>
      <c r="R444" s="20">
        <v>0</v>
      </c>
      <c r="S444" s="20">
        <v>0</v>
      </c>
      <c r="T444" s="20">
        <v>0</v>
      </c>
      <c r="U444" s="165">
        <f t="shared" si="73"/>
        <v>0</v>
      </c>
      <c r="V444" t="s">
        <v>1120</v>
      </c>
      <c r="W444" s="165">
        <v>0</v>
      </c>
      <c r="X444" s="165">
        <v>0</v>
      </c>
      <c r="Y444" t="s">
        <v>745</v>
      </c>
      <c r="AA444" s="206">
        <f t="shared" si="70"/>
        <v>0</v>
      </c>
      <c r="AB444" s="204" t="e">
        <f t="shared" si="71"/>
        <v>#DIV/0!</v>
      </c>
      <c r="AC444" s="208">
        <v>772896.1</v>
      </c>
      <c r="AD444" s="165">
        <f t="shared" si="69"/>
        <v>0</v>
      </c>
    </row>
    <row r="445" spans="1:30">
      <c r="A445" t="s">
        <v>751</v>
      </c>
      <c r="B445" t="s">
        <v>1982</v>
      </c>
      <c r="C445" t="s">
        <v>2123</v>
      </c>
      <c r="E445" t="s">
        <v>1025</v>
      </c>
      <c r="F445" s="165">
        <v>132</v>
      </c>
      <c r="G445" s="165">
        <v>175</v>
      </c>
      <c r="H445" s="165">
        <v>50</v>
      </c>
      <c r="I445" s="165">
        <v>134</v>
      </c>
      <c r="J445" s="165">
        <f t="shared" si="74"/>
        <v>491</v>
      </c>
      <c r="K445" s="165">
        <v>0</v>
      </c>
      <c r="L445" s="165">
        <v>0</v>
      </c>
      <c r="M445" s="20">
        <v>150</v>
      </c>
      <c r="N445" s="20">
        <v>0</v>
      </c>
      <c r="O445" s="20">
        <f t="shared" si="75"/>
        <v>150</v>
      </c>
      <c r="P445" s="20">
        <f t="shared" si="76"/>
        <v>-341</v>
      </c>
      <c r="Q445" t="s">
        <v>740</v>
      </c>
      <c r="R445" s="20">
        <v>0</v>
      </c>
      <c r="S445" s="20">
        <v>341</v>
      </c>
      <c r="T445" s="20">
        <v>0</v>
      </c>
      <c r="U445" s="165">
        <f t="shared" si="73"/>
        <v>0</v>
      </c>
      <c r="V445" t="s">
        <v>741</v>
      </c>
      <c r="W445" s="165">
        <v>231</v>
      </c>
      <c r="X445" s="165">
        <v>80</v>
      </c>
      <c r="Y445" t="s">
        <v>747</v>
      </c>
      <c r="AA445" s="206">
        <f t="shared" si="70"/>
        <v>341</v>
      </c>
      <c r="AB445" s="204">
        <f t="shared" si="71"/>
        <v>0</v>
      </c>
      <c r="AC445" s="208">
        <v>151234.43</v>
      </c>
      <c r="AD445" s="165">
        <f>AC445*S445</f>
        <v>51570940.629999995</v>
      </c>
    </row>
    <row r="446" spans="1:30">
      <c r="A446" t="s">
        <v>751</v>
      </c>
      <c r="B446" t="s">
        <v>1982</v>
      </c>
      <c r="C446" t="s">
        <v>2124</v>
      </c>
      <c r="E446" t="s">
        <v>1026</v>
      </c>
      <c r="F446" s="165">
        <v>22</v>
      </c>
      <c r="G446" s="165">
        <v>175</v>
      </c>
      <c r="H446" s="165">
        <v>50</v>
      </c>
      <c r="I446" s="165">
        <v>134</v>
      </c>
      <c r="J446" s="165">
        <f t="shared" si="74"/>
        <v>381</v>
      </c>
      <c r="K446" s="165">
        <v>0</v>
      </c>
      <c r="L446" s="165">
        <v>0</v>
      </c>
      <c r="M446" s="20">
        <v>167</v>
      </c>
      <c r="N446" s="20">
        <v>0</v>
      </c>
      <c r="O446" s="20">
        <f t="shared" si="75"/>
        <v>167</v>
      </c>
      <c r="P446" s="20">
        <f t="shared" si="76"/>
        <v>-214</v>
      </c>
      <c r="Q446" t="s">
        <v>740</v>
      </c>
      <c r="R446" s="20">
        <v>0</v>
      </c>
      <c r="S446" s="20">
        <v>214</v>
      </c>
      <c r="T446" s="20">
        <v>59</v>
      </c>
      <c r="U446" s="165">
        <f t="shared" si="73"/>
        <v>59</v>
      </c>
      <c r="V446" t="s">
        <v>750</v>
      </c>
      <c r="W446" s="165">
        <v>214</v>
      </c>
      <c r="X446" s="165">
        <v>139</v>
      </c>
      <c r="Y446" t="s">
        <v>747</v>
      </c>
      <c r="AA446" s="206">
        <f t="shared" si="70"/>
        <v>273</v>
      </c>
      <c r="AB446" s="204">
        <f t="shared" si="71"/>
        <v>0.27570093457943923</v>
      </c>
      <c r="AC446" s="208">
        <v>298550</v>
      </c>
      <c r="AD446" s="165">
        <f t="shared" si="69"/>
        <v>17614450</v>
      </c>
    </row>
    <row r="447" spans="1:30">
      <c r="A447" t="s">
        <v>751</v>
      </c>
      <c r="B447" t="s">
        <v>1982</v>
      </c>
      <c r="C447" t="s">
        <v>2503</v>
      </c>
      <c r="E447" t="s">
        <v>1027</v>
      </c>
      <c r="F447" s="165">
        <v>0</v>
      </c>
      <c r="G447" s="165">
        <v>0</v>
      </c>
      <c r="H447" s="165">
        <v>0</v>
      </c>
      <c r="I447" s="165">
        <v>0</v>
      </c>
      <c r="J447" s="165">
        <f t="shared" si="74"/>
        <v>0</v>
      </c>
      <c r="K447" s="165">
        <v>143</v>
      </c>
      <c r="L447" s="165">
        <v>0</v>
      </c>
      <c r="M447" s="20">
        <v>0</v>
      </c>
      <c r="N447" s="20">
        <v>0</v>
      </c>
      <c r="O447" s="20">
        <f t="shared" si="75"/>
        <v>143</v>
      </c>
      <c r="P447" s="20">
        <f t="shared" si="76"/>
        <v>143</v>
      </c>
      <c r="Q447" t="s">
        <v>739</v>
      </c>
      <c r="R447" s="20">
        <v>0</v>
      </c>
      <c r="S447" s="20">
        <v>0</v>
      </c>
      <c r="T447" s="20">
        <v>0</v>
      </c>
      <c r="U447" s="165">
        <f t="shared" si="73"/>
        <v>143</v>
      </c>
      <c r="V447" t="s">
        <v>1120</v>
      </c>
      <c r="W447" s="165">
        <v>0</v>
      </c>
      <c r="X447" s="165">
        <v>0</v>
      </c>
      <c r="Y447" t="s">
        <v>745</v>
      </c>
      <c r="AA447" s="206">
        <f t="shared" si="70"/>
        <v>0</v>
      </c>
      <c r="AB447" s="204">
        <f t="shared" si="71"/>
        <v>-1</v>
      </c>
      <c r="AC447" s="208">
        <v>1588</v>
      </c>
      <c r="AD447" s="165">
        <f t="shared" si="69"/>
        <v>227084</v>
      </c>
    </row>
    <row r="448" spans="1:30">
      <c r="A448" t="s">
        <v>751</v>
      </c>
      <c r="B448" t="s">
        <v>1982</v>
      </c>
      <c r="C448" t="s">
        <v>2504</v>
      </c>
      <c r="E448" t="s">
        <v>1698</v>
      </c>
      <c r="F448" s="165">
        <v>0</v>
      </c>
      <c r="G448" s="165">
        <v>0</v>
      </c>
      <c r="H448" s="165">
        <v>0</v>
      </c>
      <c r="I448" s="165">
        <v>0</v>
      </c>
      <c r="J448" s="165">
        <f t="shared" si="74"/>
        <v>0</v>
      </c>
      <c r="K448" s="165">
        <v>0</v>
      </c>
      <c r="L448" s="165">
        <v>0</v>
      </c>
      <c r="M448" s="20">
        <v>0</v>
      </c>
      <c r="N448" s="20">
        <v>0</v>
      </c>
      <c r="O448" s="20">
        <f t="shared" si="75"/>
        <v>0</v>
      </c>
      <c r="P448" s="20">
        <f t="shared" si="76"/>
        <v>0</v>
      </c>
      <c r="Q448" t="s">
        <v>738</v>
      </c>
      <c r="R448" s="20">
        <v>0</v>
      </c>
      <c r="S448" s="20">
        <v>0</v>
      </c>
      <c r="T448" s="20">
        <v>0</v>
      </c>
      <c r="U448" s="165">
        <f t="shared" si="73"/>
        <v>0</v>
      </c>
      <c r="V448" t="s">
        <v>1120</v>
      </c>
      <c r="W448" s="165">
        <v>0</v>
      </c>
      <c r="X448" s="165">
        <v>0</v>
      </c>
      <c r="Y448" t="s">
        <v>745</v>
      </c>
      <c r="AA448" s="206">
        <f t="shared" si="70"/>
        <v>0</v>
      </c>
      <c r="AB448" s="204" t="e">
        <f t="shared" si="71"/>
        <v>#DIV/0!</v>
      </c>
      <c r="AC448" s="208">
        <v>42659</v>
      </c>
      <c r="AD448" s="165">
        <f t="shared" si="69"/>
        <v>0</v>
      </c>
    </row>
    <row r="449" spans="1:30">
      <c r="A449" t="s">
        <v>751</v>
      </c>
      <c r="B449" t="s">
        <v>1982</v>
      </c>
      <c r="C449" t="s">
        <v>2505</v>
      </c>
      <c r="E449" t="s">
        <v>1036</v>
      </c>
      <c r="F449" s="165">
        <v>0</v>
      </c>
      <c r="G449" s="165">
        <v>0</v>
      </c>
      <c r="H449" s="165">
        <v>0</v>
      </c>
      <c r="I449" s="165">
        <v>0</v>
      </c>
      <c r="J449" s="165">
        <f t="shared" si="74"/>
        <v>0</v>
      </c>
      <c r="K449" s="165">
        <v>0</v>
      </c>
      <c r="L449" s="165">
        <v>0</v>
      </c>
      <c r="M449" s="20">
        <v>0</v>
      </c>
      <c r="N449" s="20">
        <v>0</v>
      </c>
      <c r="O449" s="20">
        <f t="shared" si="75"/>
        <v>0</v>
      </c>
      <c r="P449" s="20">
        <f t="shared" si="76"/>
        <v>0</v>
      </c>
      <c r="Q449" t="s">
        <v>738</v>
      </c>
      <c r="R449" s="20">
        <v>0</v>
      </c>
      <c r="S449" s="20">
        <v>0</v>
      </c>
      <c r="T449" s="20">
        <v>0</v>
      </c>
      <c r="U449" s="165">
        <f t="shared" si="73"/>
        <v>0</v>
      </c>
      <c r="V449" t="s">
        <v>1120</v>
      </c>
      <c r="W449" s="165">
        <v>0</v>
      </c>
      <c r="X449" s="165">
        <v>0</v>
      </c>
      <c r="Y449" t="s">
        <v>745</v>
      </c>
      <c r="AA449" s="206">
        <f t="shared" si="70"/>
        <v>0</v>
      </c>
      <c r="AB449" s="204" t="e">
        <f t="shared" si="71"/>
        <v>#DIV/0!</v>
      </c>
      <c r="AC449" s="208">
        <v>12123.81</v>
      </c>
      <c r="AD449" s="165">
        <f t="shared" si="69"/>
        <v>0</v>
      </c>
    </row>
    <row r="450" spans="1:30">
      <c r="A450" t="s">
        <v>751</v>
      </c>
      <c r="B450" t="s">
        <v>1982</v>
      </c>
      <c r="C450" t="s">
        <v>2506</v>
      </c>
      <c r="E450" t="s">
        <v>1037</v>
      </c>
      <c r="F450" s="165">
        <v>0</v>
      </c>
      <c r="G450" s="165">
        <v>0</v>
      </c>
      <c r="H450" s="165">
        <v>0</v>
      </c>
      <c r="I450" s="165">
        <v>0</v>
      </c>
      <c r="J450" s="165">
        <f t="shared" si="74"/>
        <v>0</v>
      </c>
      <c r="K450" s="165">
        <v>0</v>
      </c>
      <c r="L450" s="165">
        <v>0</v>
      </c>
      <c r="M450" s="20">
        <v>0</v>
      </c>
      <c r="N450" s="20">
        <v>0</v>
      </c>
      <c r="O450" s="20">
        <f t="shared" si="75"/>
        <v>0</v>
      </c>
      <c r="P450" s="20">
        <f t="shared" si="76"/>
        <v>0</v>
      </c>
      <c r="Q450" t="s">
        <v>738</v>
      </c>
      <c r="R450" s="20">
        <v>0</v>
      </c>
      <c r="S450" s="20">
        <v>0</v>
      </c>
      <c r="T450" s="20">
        <v>0</v>
      </c>
      <c r="U450" s="165">
        <f t="shared" si="73"/>
        <v>0</v>
      </c>
      <c r="V450" t="s">
        <v>1120</v>
      </c>
      <c r="W450" s="165">
        <v>0</v>
      </c>
      <c r="X450" s="165">
        <v>0</v>
      </c>
      <c r="Y450" t="s">
        <v>745</v>
      </c>
      <c r="AA450" s="206">
        <f t="shared" si="70"/>
        <v>0</v>
      </c>
      <c r="AB450" s="204" t="e">
        <f t="shared" si="71"/>
        <v>#DIV/0!</v>
      </c>
      <c r="AC450" s="208">
        <v>11655</v>
      </c>
      <c r="AD450" s="165">
        <f t="shared" si="69"/>
        <v>0</v>
      </c>
    </row>
    <row r="451" spans="1:30">
      <c r="A451" t="s">
        <v>751</v>
      </c>
      <c r="B451" t="s">
        <v>1982</v>
      </c>
      <c r="C451" t="s">
        <v>2507</v>
      </c>
      <c r="E451" t="s">
        <v>1038</v>
      </c>
      <c r="F451" s="165">
        <v>0</v>
      </c>
      <c r="G451" s="165">
        <v>0</v>
      </c>
      <c r="H451" s="165">
        <v>0</v>
      </c>
      <c r="I451" s="165">
        <v>0</v>
      </c>
      <c r="J451" s="165">
        <f t="shared" si="74"/>
        <v>0</v>
      </c>
      <c r="K451" s="165">
        <v>0</v>
      </c>
      <c r="L451" s="165">
        <v>0</v>
      </c>
      <c r="M451" s="20">
        <v>0</v>
      </c>
      <c r="N451" s="20">
        <v>0</v>
      </c>
      <c r="O451" s="20">
        <f t="shared" si="75"/>
        <v>0</v>
      </c>
      <c r="P451" s="20">
        <f t="shared" si="76"/>
        <v>0</v>
      </c>
      <c r="Q451" t="s">
        <v>738</v>
      </c>
      <c r="R451" s="20">
        <v>0</v>
      </c>
      <c r="S451" s="20">
        <v>0</v>
      </c>
      <c r="T451" s="20">
        <v>0</v>
      </c>
      <c r="U451" s="165">
        <f t="shared" si="73"/>
        <v>0</v>
      </c>
      <c r="V451" t="s">
        <v>1120</v>
      </c>
      <c r="W451" s="165">
        <v>0</v>
      </c>
      <c r="X451" s="165">
        <v>0</v>
      </c>
      <c r="Y451" t="s">
        <v>745</v>
      </c>
      <c r="AA451" s="206">
        <f t="shared" si="70"/>
        <v>0</v>
      </c>
      <c r="AB451" s="204" t="e">
        <f t="shared" si="71"/>
        <v>#DIV/0!</v>
      </c>
      <c r="AC451" s="208">
        <v>12096.64</v>
      </c>
      <c r="AD451" s="165">
        <f t="shared" si="69"/>
        <v>0</v>
      </c>
    </row>
    <row r="452" spans="1:30">
      <c r="A452" t="s">
        <v>751</v>
      </c>
      <c r="B452" t="s">
        <v>1982</v>
      </c>
      <c r="C452" t="s">
        <v>2508</v>
      </c>
      <c r="E452" t="s">
        <v>1039</v>
      </c>
      <c r="F452" s="165">
        <v>0</v>
      </c>
      <c r="G452" s="165">
        <v>0</v>
      </c>
      <c r="H452" s="165">
        <v>0</v>
      </c>
      <c r="I452" s="165">
        <v>0</v>
      </c>
      <c r="J452" s="165">
        <f t="shared" si="74"/>
        <v>0</v>
      </c>
      <c r="K452" s="165">
        <v>0</v>
      </c>
      <c r="L452" s="165">
        <v>0</v>
      </c>
      <c r="M452" s="20">
        <v>0</v>
      </c>
      <c r="N452" s="20">
        <v>0</v>
      </c>
      <c r="O452" s="20">
        <f t="shared" si="75"/>
        <v>0</v>
      </c>
      <c r="P452" s="20">
        <f t="shared" si="76"/>
        <v>0</v>
      </c>
      <c r="Q452" t="s">
        <v>738</v>
      </c>
      <c r="R452" s="20">
        <v>0</v>
      </c>
      <c r="S452" s="20">
        <v>0</v>
      </c>
      <c r="T452" s="20">
        <v>0</v>
      </c>
      <c r="U452" s="165">
        <f t="shared" si="73"/>
        <v>0</v>
      </c>
      <c r="V452" t="s">
        <v>1120</v>
      </c>
      <c r="W452" s="165">
        <v>0</v>
      </c>
      <c r="X452" s="165">
        <v>0</v>
      </c>
      <c r="Y452" t="s">
        <v>745</v>
      </c>
      <c r="AA452" s="206">
        <f t="shared" si="70"/>
        <v>0</v>
      </c>
      <c r="AB452" s="204" t="e">
        <f t="shared" si="71"/>
        <v>#DIV/0!</v>
      </c>
      <c r="AC452" s="208">
        <v>13930</v>
      </c>
      <c r="AD452" s="165">
        <f t="shared" si="69"/>
        <v>0</v>
      </c>
    </row>
    <row r="453" spans="1:30">
      <c r="A453" t="s">
        <v>751</v>
      </c>
      <c r="B453" t="s">
        <v>1982</v>
      </c>
      <c r="C453" t="s">
        <v>2125</v>
      </c>
      <c r="E453" t="s">
        <v>2199</v>
      </c>
      <c r="F453" s="165">
        <v>704.5</v>
      </c>
      <c r="G453" s="165">
        <v>144</v>
      </c>
      <c r="H453" s="165">
        <v>100</v>
      </c>
      <c r="I453" s="165">
        <v>72</v>
      </c>
      <c r="J453" s="165">
        <f t="shared" si="74"/>
        <v>1020.5</v>
      </c>
      <c r="K453" s="165">
        <v>0</v>
      </c>
      <c r="L453" s="165">
        <v>0</v>
      </c>
      <c r="M453" s="20">
        <v>300</v>
      </c>
      <c r="N453" s="20">
        <v>0</v>
      </c>
      <c r="O453" s="20">
        <f t="shared" si="75"/>
        <v>300</v>
      </c>
      <c r="P453" s="20">
        <f t="shared" si="76"/>
        <v>-720.5</v>
      </c>
      <c r="Q453" t="s">
        <v>740</v>
      </c>
      <c r="R453" s="20">
        <v>0</v>
      </c>
      <c r="S453" s="20">
        <v>720.5</v>
      </c>
      <c r="T453" s="20">
        <v>925</v>
      </c>
      <c r="U453" s="165">
        <f t="shared" si="73"/>
        <v>925</v>
      </c>
      <c r="V453" t="s">
        <v>750</v>
      </c>
      <c r="W453" s="165">
        <v>721</v>
      </c>
      <c r="X453" s="165">
        <v>0</v>
      </c>
      <c r="Y453" t="s">
        <v>747</v>
      </c>
      <c r="AA453" s="206">
        <f t="shared" si="70"/>
        <v>1645.5</v>
      </c>
      <c r="AB453" s="204">
        <f t="shared" si="71"/>
        <v>1.2838306731436502</v>
      </c>
      <c r="AC453" s="208">
        <v>256486</v>
      </c>
      <c r="AD453" s="165">
        <f t="shared" si="69"/>
        <v>237249550</v>
      </c>
    </row>
    <row r="454" spans="1:30">
      <c r="A454" t="s">
        <v>751</v>
      </c>
      <c r="B454" t="s">
        <v>1982</v>
      </c>
      <c r="C454" t="s">
        <v>2126</v>
      </c>
      <c r="E454" t="s">
        <v>1056</v>
      </c>
      <c r="F454" s="165">
        <v>296</v>
      </c>
      <c r="G454" s="165">
        <v>196</v>
      </c>
      <c r="H454" s="165">
        <v>30</v>
      </c>
      <c r="I454" s="165">
        <v>8</v>
      </c>
      <c r="J454" s="165">
        <f t="shared" si="74"/>
        <v>530</v>
      </c>
      <c r="K454" s="165">
        <v>135</v>
      </c>
      <c r="L454" s="165">
        <v>0</v>
      </c>
      <c r="M454" s="20">
        <v>0</v>
      </c>
      <c r="N454" s="20">
        <v>0</v>
      </c>
      <c r="O454" s="20">
        <f t="shared" si="75"/>
        <v>135</v>
      </c>
      <c r="P454" s="20">
        <f t="shared" si="76"/>
        <v>-395</v>
      </c>
      <c r="Q454" t="s">
        <v>740</v>
      </c>
      <c r="R454" s="20">
        <v>0</v>
      </c>
      <c r="S454" s="20">
        <v>395</v>
      </c>
      <c r="T454" s="20">
        <v>0</v>
      </c>
      <c r="U454" s="165">
        <f t="shared" si="73"/>
        <v>0</v>
      </c>
      <c r="V454" t="s">
        <v>741</v>
      </c>
      <c r="W454" s="165">
        <v>395</v>
      </c>
      <c r="X454" s="165">
        <v>252</v>
      </c>
      <c r="Y454" t="s">
        <v>747</v>
      </c>
      <c r="AA454" s="206">
        <f t="shared" si="70"/>
        <v>395</v>
      </c>
      <c r="AB454" s="204">
        <f t="shared" si="71"/>
        <v>0</v>
      </c>
      <c r="AC454" s="208">
        <v>21949.45</v>
      </c>
      <c r="AD454" s="165">
        <f t="shared" ref="AD454:AD455" si="79">AC454*S454</f>
        <v>8670032.75</v>
      </c>
    </row>
    <row r="455" spans="1:30">
      <c r="A455" t="s">
        <v>751</v>
      </c>
      <c r="B455" t="s">
        <v>1982</v>
      </c>
      <c r="C455" t="s">
        <v>2127</v>
      </c>
      <c r="E455" t="s">
        <v>1057</v>
      </c>
      <c r="F455" s="165">
        <v>296</v>
      </c>
      <c r="G455" s="165">
        <v>196</v>
      </c>
      <c r="H455" s="165">
        <v>30</v>
      </c>
      <c r="I455" s="165">
        <v>0</v>
      </c>
      <c r="J455" s="165">
        <f t="shared" si="74"/>
        <v>522</v>
      </c>
      <c r="K455" s="165">
        <v>108</v>
      </c>
      <c r="L455" s="165">
        <v>0</v>
      </c>
      <c r="M455" s="20">
        <v>0</v>
      </c>
      <c r="N455" s="20">
        <v>0</v>
      </c>
      <c r="O455" s="20">
        <f t="shared" si="75"/>
        <v>108</v>
      </c>
      <c r="P455" s="20">
        <f t="shared" si="76"/>
        <v>-414</v>
      </c>
      <c r="Q455" t="s">
        <v>740</v>
      </c>
      <c r="R455" s="20">
        <v>0</v>
      </c>
      <c r="S455" s="20">
        <v>414</v>
      </c>
      <c r="T455" s="20">
        <v>0</v>
      </c>
      <c r="U455" s="165">
        <f t="shared" si="73"/>
        <v>0</v>
      </c>
      <c r="V455" t="s">
        <v>741</v>
      </c>
      <c r="W455" s="165">
        <v>414</v>
      </c>
      <c r="X455" s="165">
        <v>304</v>
      </c>
      <c r="Y455" t="s">
        <v>747</v>
      </c>
      <c r="AA455" s="206">
        <f t="shared" si="70"/>
        <v>414</v>
      </c>
      <c r="AB455" s="204">
        <f t="shared" si="71"/>
        <v>0</v>
      </c>
      <c r="AC455" s="208">
        <v>10172</v>
      </c>
      <c r="AD455" s="165">
        <f t="shared" si="79"/>
        <v>4211208</v>
      </c>
    </row>
    <row r="456" spans="1:30">
      <c r="A456" t="s">
        <v>751</v>
      </c>
      <c r="B456" t="s">
        <v>1982</v>
      </c>
      <c r="C456" t="s">
        <v>2509</v>
      </c>
      <c r="E456" t="s">
        <v>1059</v>
      </c>
      <c r="F456" s="165">
        <v>20</v>
      </c>
      <c r="G456" s="165">
        <v>0</v>
      </c>
      <c r="H456" s="165">
        <v>0</v>
      </c>
      <c r="I456" s="165">
        <v>0</v>
      </c>
      <c r="J456" s="165">
        <f t="shared" si="74"/>
        <v>20</v>
      </c>
      <c r="K456" s="165">
        <v>454</v>
      </c>
      <c r="L456" s="165">
        <v>0</v>
      </c>
      <c r="M456" s="20">
        <v>0</v>
      </c>
      <c r="N456" s="20">
        <v>0</v>
      </c>
      <c r="O456" s="20">
        <f t="shared" si="75"/>
        <v>454</v>
      </c>
      <c r="P456" s="20">
        <f t="shared" si="76"/>
        <v>434</v>
      </c>
      <c r="Q456" t="s">
        <v>739</v>
      </c>
      <c r="R456" s="20">
        <v>0</v>
      </c>
      <c r="S456" s="20">
        <v>0</v>
      </c>
      <c r="T456" s="20">
        <v>0</v>
      </c>
      <c r="U456" s="165">
        <f t="shared" si="73"/>
        <v>434</v>
      </c>
      <c r="V456" t="s">
        <v>1119</v>
      </c>
      <c r="W456" s="165">
        <v>0</v>
      </c>
      <c r="X456" s="165">
        <v>0</v>
      </c>
      <c r="Y456" t="s">
        <v>745</v>
      </c>
      <c r="AA456" s="206">
        <f t="shared" si="70"/>
        <v>0</v>
      </c>
      <c r="AB456" s="204">
        <f t="shared" si="71"/>
        <v>-1</v>
      </c>
      <c r="AC456" s="208">
        <v>20551.84</v>
      </c>
      <c r="AD456" s="165">
        <f t="shared" si="69"/>
        <v>8919498.5600000005</v>
      </c>
    </row>
    <row r="457" spans="1:30">
      <c r="A457" t="s">
        <v>751</v>
      </c>
      <c r="B457" t="s">
        <v>1982</v>
      </c>
      <c r="C457" t="s">
        <v>2510</v>
      </c>
      <c r="E457" t="s">
        <v>1060</v>
      </c>
      <c r="F457" s="165">
        <v>40</v>
      </c>
      <c r="G457" s="165">
        <v>0</v>
      </c>
      <c r="H457" s="165">
        <v>0</v>
      </c>
      <c r="I457" s="165">
        <v>8</v>
      </c>
      <c r="J457" s="165">
        <f t="shared" si="74"/>
        <v>48</v>
      </c>
      <c r="K457" s="165">
        <v>52</v>
      </c>
      <c r="L457" s="165">
        <v>0</v>
      </c>
      <c r="M457" s="20">
        <v>0</v>
      </c>
      <c r="N457" s="20">
        <v>0</v>
      </c>
      <c r="O457" s="20">
        <f t="shared" si="75"/>
        <v>52</v>
      </c>
      <c r="P457" s="20">
        <f t="shared" si="76"/>
        <v>4</v>
      </c>
      <c r="Q457" t="s">
        <v>739</v>
      </c>
      <c r="R457" s="20">
        <v>0</v>
      </c>
      <c r="S457" s="20">
        <v>0</v>
      </c>
      <c r="T457" s="20">
        <v>0</v>
      </c>
      <c r="U457" s="165">
        <f t="shared" si="73"/>
        <v>4</v>
      </c>
      <c r="V457" t="s">
        <v>1119</v>
      </c>
      <c r="W457" s="165">
        <v>0</v>
      </c>
      <c r="X457" s="165">
        <v>0</v>
      </c>
      <c r="Y457" t="s">
        <v>745</v>
      </c>
      <c r="AA457" s="206">
        <f t="shared" si="70"/>
        <v>0</v>
      </c>
      <c r="AB457" s="204">
        <f t="shared" si="71"/>
        <v>-1</v>
      </c>
      <c r="AC457" s="208">
        <v>15044.18</v>
      </c>
      <c r="AD457" s="165">
        <f t="shared" si="69"/>
        <v>60176.72</v>
      </c>
    </row>
    <row r="458" spans="1:30">
      <c r="A458" t="s">
        <v>751</v>
      </c>
      <c r="B458" t="s">
        <v>1982</v>
      </c>
      <c r="C458" t="s">
        <v>2128</v>
      </c>
      <c r="E458" t="s">
        <v>1061</v>
      </c>
      <c r="F458" s="165">
        <v>20</v>
      </c>
      <c r="G458" s="165">
        <v>0</v>
      </c>
      <c r="H458" s="165">
        <v>0</v>
      </c>
      <c r="I458" s="165">
        <v>0</v>
      </c>
      <c r="J458" s="165">
        <f t="shared" si="74"/>
        <v>20</v>
      </c>
      <c r="K458" s="165">
        <v>0</v>
      </c>
      <c r="L458" s="165">
        <v>0</v>
      </c>
      <c r="M458" s="20">
        <v>0</v>
      </c>
      <c r="N458" s="20">
        <v>0</v>
      </c>
      <c r="O458" s="20">
        <f t="shared" si="75"/>
        <v>0</v>
      </c>
      <c r="P458" s="20">
        <f t="shared" si="76"/>
        <v>-20</v>
      </c>
      <c r="Q458" t="s">
        <v>740</v>
      </c>
      <c r="R458" s="20">
        <v>0</v>
      </c>
      <c r="S458" s="20">
        <v>20</v>
      </c>
      <c r="T458" s="20">
        <v>0</v>
      </c>
      <c r="U458" s="165">
        <f t="shared" si="73"/>
        <v>0</v>
      </c>
      <c r="V458" t="s">
        <v>741</v>
      </c>
      <c r="W458" s="165">
        <v>20</v>
      </c>
      <c r="X458" s="165">
        <v>0</v>
      </c>
      <c r="Y458" t="s">
        <v>747</v>
      </c>
      <c r="AA458" s="206">
        <f t="shared" si="70"/>
        <v>20</v>
      </c>
      <c r="AB458" s="204">
        <f t="shared" si="71"/>
        <v>0</v>
      </c>
      <c r="AC458" s="208">
        <v>2483.5100000000002</v>
      </c>
      <c r="AD458" s="165">
        <f>AC458*S458</f>
        <v>49670.200000000004</v>
      </c>
    </row>
    <row r="459" spans="1:30">
      <c r="A459" t="s">
        <v>751</v>
      </c>
      <c r="B459" t="s">
        <v>1982</v>
      </c>
      <c r="C459" t="s">
        <v>2511</v>
      </c>
      <c r="E459" t="s">
        <v>1062</v>
      </c>
      <c r="F459" s="165">
        <v>0</v>
      </c>
      <c r="G459" s="165">
        <v>0</v>
      </c>
      <c r="H459" s="165">
        <v>0</v>
      </c>
      <c r="I459" s="165">
        <v>0</v>
      </c>
      <c r="J459" s="165">
        <f t="shared" si="74"/>
        <v>0</v>
      </c>
      <c r="K459" s="165">
        <v>58</v>
      </c>
      <c r="L459" s="165">
        <v>0</v>
      </c>
      <c r="M459" s="20">
        <v>0</v>
      </c>
      <c r="N459" s="20">
        <v>0</v>
      </c>
      <c r="O459" s="20">
        <f t="shared" si="75"/>
        <v>58</v>
      </c>
      <c r="P459" s="20">
        <f t="shared" si="76"/>
        <v>58</v>
      </c>
      <c r="Q459" t="s">
        <v>739</v>
      </c>
      <c r="R459" s="20">
        <v>0</v>
      </c>
      <c r="S459" s="20">
        <v>0</v>
      </c>
      <c r="T459" s="20">
        <v>0</v>
      </c>
      <c r="U459" s="165">
        <f t="shared" si="73"/>
        <v>58</v>
      </c>
      <c r="V459" t="s">
        <v>1120</v>
      </c>
      <c r="W459" s="165">
        <v>0</v>
      </c>
      <c r="X459" s="165">
        <v>0</v>
      </c>
      <c r="Y459" t="s">
        <v>745</v>
      </c>
      <c r="AA459" s="206">
        <f t="shared" si="70"/>
        <v>0</v>
      </c>
      <c r="AB459" s="204">
        <f t="shared" si="71"/>
        <v>-1</v>
      </c>
      <c r="AC459" s="208">
        <v>2499</v>
      </c>
      <c r="AD459" s="165">
        <f t="shared" ref="AD459:AD522" si="80">AC459*U459</f>
        <v>144942</v>
      </c>
    </row>
    <row r="460" spans="1:30">
      <c r="A460" t="s">
        <v>751</v>
      </c>
      <c r="B460" t="s">
        <v>1982</v>
      </c>
      <c r="C460" t="s">
        <v>2129</v>
      </c>
      <c r="E460" t="s">
        <v>1063</v>
      </c>
      <c r="F460" s="165">
        <v>20</v>
      </c>
      <c r="G460" s="165">
        <v>0</v>
      </c>
      <c r="H460" s="165">
        <v>0</v>
      </c>
      <c r="I460" s="165">
        <v>0</v>
      </c>
      <c r="J460" s="165">
        <f t="shared" si="74"/>
        <v>20</v>
      </c>
      <c r="K460" s="165">
        <v>0</v>
      </c>
      <c r="L460" s="165">
        <v>0</v>
      </c>
      <c r="M460" s="20">
        <v>0</v>
      </c>
      <c r="N460" s="20">
        <v>0</v>
      </c>
      <c r="O460" s="20">
        <f t="shared" si="75"/>
        <v>0</v>
      </c>
      <c r="P460" s="20">
        <f t="shared" si="76"/>
        <v>-20</v>
      </c>
      <c r="Q460" t="s">
        <v>740</v>
      </c>
      <c r="R460" s="20">
        <v>0</v>
      </c>
      <c r="S460" s="20">
        <v>20</v>
      </c>
      <c r="T460" s="20">
        <v>0</v>
      </c>
      <c r="U460" s="165">
        <f t="shared" si="73"/>
        <v>0</v>
      </c>
      <c r="V460" t="s">
        <v>741</v>
      </c>
      <c r="W460" s="165">
        <v>20</v>
      </c>
      <c r="X460" s="165">
        <v>0</v>
      </c>
      <c r="Y460" t="s">
        <v>747</v>
      </c>
      <c r="AA460" s="206">
        <f t="shared" ref="AA460:AA523" si="81">R460+S460+T460</f>
        <v>20</v>
      </c>
      <c r="AB460" s="204">
        <f t="shared" ref="AB460:AB523" si="82">(AA460-ABS(P460))/ABS(P460)</f>
        <v>0</v>
      </c>
      <c r="AC460" s="208">
        <v>6232.23</v>
      </c>
      <c r="AD460" s="165">
        <f t="shared" ref="AD460:AD461" si="83">AC460*S460</f>
        <v>124644.59999999999</v>
      </c>
    </row>
    <row r="461" spans="1:30">
      <c r="A461" t="s">
        <v>751</v>
      </c>
      <c r="B461" t="s">
        <v>1982</v>
      </c>
      <c r="C461" t="s">
        <v>2130</v>
      </c>
      <c r="E461" t="s">
        <v>1064</v>
      </c>
      <c r="F461" s="165">
        <v>20</v>
      </c>
      <c r="G461" s="165">
        <v>0</v>
      </c>
      <c r="H461" s="165">
        <v>0</v>
      </c>
      <c r="I461" s="165">
        <v>0</v>
      </c>
      <c r="J461" s="165">
        <f t="shared" si="74"/>
        <v>20</v>
      </c>
      <c r="K461" s="165">
        <v>0</v>
      </c>
      <c r="L461" s="165">
        <v>0</v>
      </c>
      <c r="M461" s="20">
        <v>0</v>
      </c>
      <c r="N461" s="20">
        <v>0</v>
      </c>
      <c r="O461" s="20">
        <f t="shared" si="75"/>
        <v>0</v>
      </c>
      <c r="P461" s="20">
        <f t="shared" si="76"/>
        <v>-20</v>
      </c>
      <c r="Q461" t="s">
        <v>740</v>
      </c>
      <c r="R461" s="20">
        <v>0</v>
      </c>
      <c r="S461" s="20">
        <v>20</v>
      </c>
      <c r="T461" s="20">
        <v>0</v>
      </c>
      <c r="U461" s="165">
        <f t="shared" si="73"/>
        <v>0</v>
      </c>
      <c r="V461" t="s">
        <v>741</v>
      </c>
      <c r="W461" s="165">
        <v>20</v>
      </c>
      <c r="X461" s="165">
        <v>0</v>
      </c>
      <c r="Y461" t="s">
        <v>747</v>
      </c>
      <c r="AA461" s="206">
        <f t="shared" si="81"/>
        <v>20</v>
      </c>
      <c r="AB461" s="204">
        <f t="shared" si="82"/>
        <v>0</v>
      </c>
      <c r="AC461" s="208">
        <v>989.12</v>
      </c>
      <c r="AD461" s="165">
        <f t="shared" si="83"/>
        <v>19782.400000000001</v>
      </c>
    </row>
    <row r="462" spans="1:30">
      <c r="A462" t="s">
        <v>751</v>
      </c>
      <c r="B462" t="s">
        <v>1982</v>
      </c>
      <c r="C462" t="s">
        <v>2512</v>
      </c>
      <c r="E462" t="s">
        <v>2623</v>
      </c>
      <c r="F462" s="165">
        <v>0</v>
      </c>
      <c r="G462" s="165">
        <v>0</v>
      </c>
      <c r="H462" s="165">
        <v>0</v>
      </c>
      <c r="I462" s="165">
        <v>0</v>
      </c>
      <c r="J462" s="165">
        <f t="shared" si="74"/>
        <v>0</v>
      </c>
      <c r="K462" s="165">
        <v>0</v>
      </c>
      <c r="L462" s="165">
        <v>0</v>
      </c>
      <c r="M462" s="20">
        <v>0</v>
      </c>
      <c r="N462" s="20">
        <v>0</v>
      </c>
      <c r="O462" s="20">
        <f t="shared" si="75"/>
        <v>0</v>
      </c>
      <c r="P462" s="20">
        <f t="shared" si="76"/>
        <v>0</v>
      </c>
      <c r="Q462" t="s">
        <v>738</v>
      </c>
      <c r="R462" s="20">
        <v>0</v>
      </c>
      <c r="S462" s="20">
        <v>0</v>
      </c>
      <c r="T462" s="20">
        <v>0</v>
      </c>
      <c r="U462" s="165">
        <f t="shared" si="73"/>
        <v>0</v>
      </c>
      <c r="V462" t="s">
        <v>1120</v>
      </c>
      <c r="W462" s="165">
        <v>0</v>
      </c>
      <c r="X462" s="165">
        <v>0</v>
      </c>
      <c r="Y462" t="s">
        <v>745</v>
      </c>
      <c r="AA462" s="206">
        <f t="shared" si="81"/>
        <v>0</v>
      </c>
      <c r="AB462" s="204" t="e">
        <f t="shared" si="82"/>
        <v>#DIV/0!</v>
      </c>
      <c r="AC462" s="208">
        <v>86.89</v>
      </c>
      <c r="AD462" s="165">
        <f t="shared" si="80"/>
        <v>0</v>
      </c>
    </row>
    <row r="463" spans="1:30">
      <c r="A463" t="s">
        <v>751</v>
      </c>
      <c r="B463" t="s">
        <v>1982</v>
      </c>
      <c r="C463" t="s">
        <v>2513</v>
      </c>
      <c r="E463" t="s">
        <v>1065</v>
      </c>
      <c r="F463" s="165">
        <v>20</v>
      </c>
      <c r="G463" s="165">
        <v>0</v>
      </c>
      <c r="H463" s="165">
        <v>0</v>
      </c>
      <c r="I463" s="165">
        <v>0</v>
      </c>
      <c r="J463" s="165">
        <f t="shared" si="74"/>
        <v>20</v>
      </c>
      <c r="K463" s="165">
        <v>57</v>
      </c>
      <c r="L463" s="165">
        <v>0</v>
      </c>
      <c r="M463" s="20">
        <v>0</v>
      </c>
      <c r="N463" s="20">
        <v>0</v>
      </c>
      <c r="O463" s="20">
        <f t="shared" si="75"/>
        <v>57</v>
      </c>
      <c r="P463" s="20">
        <f t="shared" si="76"/>
        <v>37</v>
      </c>
      <c r="Q463" t="s">
        <v>739</v>
      </c>
      <c r="R463" s="20">
        <v>0</v>
      </c>
      <c r="S463" s="20">
        <v>0</v>
      </c>
      <c r="T463" s="20">
        <v>0</v>
      </c>
      <c r="U463" s="165">
        <f t="shared" si="73"/>
        <v>37</v>
      </c>
      <c r="V463" t="s">
        <v>1119</v>
      </c>
      <c r="W463" s="165">
        <v>0</v>
      </c>
      <c r="X463" s="165">
        <v>0</v>
      </c>
      <c r="Y463" t="s">
        <v>745</v>
      </c>
      <c r="AA463" s="206">
        <f t="shared" si="81"/>
        <v>0</v>
      </c>
      <c r="AB463" s="204">
        <f t="shared" si="82"/>
        <v>-1</v>
      </c>
      <c r="AC463" s="208">
        <v>4547.41</v>
      </c>
      <c r="AD463" s="165">
        <f t="shared" si="80"/>
        <v>168254.16999999998</v>
      </c>
    </row>
    <row r="464" spans="1:30">
      <c r="A464" t="s">
        <v>751</v>
      </c>
      <c r="B464" t="s">
        <v>1982</v>
      </c>
      <c r="C464" t="s">
        <v>2514</v>
      </c>
      <c r="E464" t="s">
        <v>1638</v>
      </c>
      <c r="F464" s="165">
        <v>0</v>
      </c>
      <c r="G464" s="165">
        <v>0</v>
      </c>
      <c r="H464" s="165">
        <v>0</v>
      </c>
      <c r="I464" s="165">
        <v>16</v>
      </c>
      <c r="J464" s="165">
        <f t="shared" si="74"/>
        <v>16</v>
      </c>
      <c r="K464" s="165">
        <v>46</v>
      </c>
      <c r="L464" s="165">
        <v>0</v>
      </c>
      <c r="M464" s="20">
        <v>0</v>
      </c>
      <c r="N464" s="20">
        <v>0</v>
      </c>
      <c r="O464" s="20">
        <f t="shared" si="75"/>
        <v>46</v>
      </c>
      <c r="P464" s="20">
        <f t="shared" si="76"/>
        <v>30</v>
      </c>
      <c r="Q464" t="s">
        <v>739</v>
      </c>
      <c r="R464" s="20">
        <v>0</v>
      </c>
      <c r="S464" s="20">
        <v>0</v>
      </c>
      <c r="T464" s="20">
        <v>26</v>
      </c>
      <c r="U464" s="165">
        <f t="shared" si="73"/>
        <v>56</v>
      </c>
      <c r="V464" t="s">
        <v>1119</v>
      </c>
      <c r="W464" s="165">
        <v>0</v>
      </c>
      <c r="X464" s="165">
        <v>0</v>
      </c>
      <c r="Y464" t="s">
        <v>745</v>
      </c>
      <c r="AA464" s="206">
        <f t="shared" si="81"/>
        <v>26</v>
      </c>
      <c r="AB464" s="204">
        <f t="shared" si="82"/>
        <v>-0.13333333333333333</v>
      </c>
      <c r="AC464" s="208">
        <v>13897.66</v>
      </c>
      <c r="AD464" s="165">
        <f t="shared" si="80"/>
        <v>778268.96</v>
      </c>
    </row>
    <row r="465" spans="1:30">
      <c r="A465" t="s">
        <v>751</v>
      </c>
      <c r="B465" t="s">
        <v>1982</v>
      </c>
      <c r="C465" t="s">
        <v>2515</v>
      </c>
      <c r="E465" t="s">
        <v>1066</v>
      </c>
      <c r="F465" s="165">
        <v>0</v>
      </c>
      <c r="G465" s="165">
        <v>0</v>
      </c>
      <c r="H465" s="165">
        <v>0</v>
      </c>
      <c r="I465" s="165">
        <v>8</v>
      </c>
      <c r="J465" s="165">
        <f t="shared" si="74"/>
        <v>8</v>
      </c>
      <c r="K465" s="165">
        <v>250</v>
      </c>
      <c r="L465" s="165">
        <v>0</v>
      </c>
      <c r="M465" s="20">
        <v>0</v>
      </c>
      <c r="N465" s="20">
        <v>0</v>
      </c>
      <c r="O465" s="20">
        <f t="shared" si="75"/>
        <v>250</v>
      </c>
      <c r="P465" s="20">
        <f t="shared" si="76"/>
        <v>242</v>
      </c>
      <c r="Q465" t="s">
        <v>739</v>
      </c>
      <c r="R465" s="20">
        <v>0</v>
      </c>
      <c r="S465" s="20">
        <v>0</v>
      </c>
      <c r="T465" s="20">
        <v>0</v>
      </c>
      <c r="U465" s="165">
        <f t="shared" si="73"/>
        <v>242</v>
      </c>
      <c r="V465" t="s">
        <v>1119</v>
      </c>
      <c r="W465" s="165">
        <v>0</v>
      </c>
      <c r="X465" s="165">
        <v>0</v>
      </c>
      <c r="Y465" t="s">
        <v>745</v>
      </c>
      <c r="AA465" s="206">
        <f t="shared" si="81"/>
        <v>0</v>
      </c>
      <c r="AB465" s="204">
        <f t="shared" si="82"/>
        <v>-1</v>
      </c>
      <c r="AC465" s="208">
        <v>9398.7900000000009</v>
      </c>
      <c r="AD465" s="165">
        <f t="shared" si="80"/>
        <v>2274507.1800000002</v>
      </c>
    </row>
    <row r="466" spans="1:30">
      <c r="A466" t="s">
        <v>751</v>
      </c>
      <c r="B466" t="s">
        <v>1982</v>
      </c>
      <c r="C466" t="s">
        <v>2131</v>
      </c>
      <c r="E466" t="s">
        <v>2200</v>
      </c>
      <c r="F466" s="165">
        <v>750</v>
      </c>
      <c r="G466" s="165">
        <v>0</v>
      </c>
      <c r="H466" s="165">
        <v>0</v>
      </c>
      <c r="I466" s="165">
        <v>76</v>
      </c>
      <c r="J466" s="165">
        <f t="shared" si="74"/>
        <v>826</v>
      </c>
      <c r="K466" s="165">
        <v>0</v>
      </c>
      <c r="L466" s="165">
        <v>0</v>
      </c>
      <c r="M466" s="20">
        <v>0</v>
      </c>
      <c r="N466" s="20">
        <v>0</v>
      </c>
      <c r="O466" s="20">
        <f t="shared" si="75"/>
        <v>0</v>
      </c>
      <c r="P466" s="20">
        <f t="shared" si="76"/>
        <v>-826</v>
      </c>
      <c r="Q466" t="s">
        <v>740</v>
      </c>
      <c r="R466" s="20">
        <v>0</v>
      </c>
      <c r="S466" s="20">
        <v>826</v>
      </c>
      <c r="T466" s="20">
        <v>76</v>
      </c>
      <c r="U466" s="165">
        <f t="shared" si="73"/>
        <v>76</v>
      </c>
      <c r="V466" t="s">
        <v>750</v>
      </c>
      <c r="W466" s="165">
        <v>568</v>
      </c>
      <c r="X466" s="165">
        <v>568</v>
      </c>
      <c r="Y466" t="s">
        <v>747</v>
      </c>
      <c r="AA466" s="206">
        <f t="shared" si="81"/>
        <v>902</v>
      </c>
      <c r="AB466" s="204">
        <f t="shared" si="82"/>
        <v>9.2009685230024216E-2</v>
      </c>
      <c r="AC466" s="208">
        <v>65967.960000000006</v>
      </c>
      <c r="AD466" s="165">
        <f t="shared" si="80"/>
        <v>5013564.9600000009</v>
      </c>
    </row>
    <row r="467" spans="1:30">
      <c r="A467" t="s">
        <v>751</v>
      </c>
      <c r="B467" t="s">
        <v>1982</v>
      </c>
      <c r="C467" t="s">
        <v>2132</v>
      </c>
      <c r="E467" t="s">
        <v>2201</v>
      </c>
      <c r="F467" s="165">
        <v>750</v>
      </c>
      <c r="G467" s="165">
        <v>0</v>
      </c>
      <c r="H467" s="165">
        <v>0</v>
      </c>
      <c r="I467" s="165">
        <v>76</v>
      </c>
      <c r="J467" s="165">
        <f t="shared" si="74"/>
        <v>826</v>
      </c>
      <c r="K467" s="165">
        <v>0</v>
      </c>
      <c r="L467" s="165">
        <v>0</v>
      </c>
      <c r="M467" s="20">
        <v>0</v>
      </c>
      <c r="N467" s="20">
        <v>0</v>
      </c>
      <c r="O467" s="20">
        <f t="shared" si="75"/>
        <v>0</v>
      </c>
      <c r="P467" s="20">
        <f t="shared" si="76"/>
        <v>-826</v>
      </c>
      <c r="Q467" t="s">
        <v>740</v>
      </c>
      <c r="R467" s="20">
        <v>0</v>
      </c>
      <c r="S467" s="20">
        <v>826</v>
      </c>
      <c r="T467" s="20">
        <v>76</v>
      </c>
      <c r="U467" s="165">
        <f t="shared" si="73"/>
        <v>76</v>
      </c>
      <c r="V467" t="s">
        <v>750</v>
      </c>
      <c r="W467" s="165">
        <v>568</v>
      </c>
      <c r="X467" s="165">
        <v>568</v>
      </c>
      <c r="Y467" t="s">
        <v>747</v>
      </c>
      <c r="AA467" s="206">
        <f t="shared" si="81"/>
        <v>902</v>
      </c>
      <c r="AB467" s="204">
        <f t="shared" si="82"/>
        <v>9.2009685230024216E-2</v>
      </c>
      <c r="AC467" s="208">
        <v>65967.960000000006</v>
      </c>
      <c r="AD467" s="165">
        <f t="shared" si="80"/>
        <v>5013564.9600000009</v>
      </c>
    </row>
    <row r="468" spans="1:30">
      <c r="A468" t="s">
        <v>751</v>
      </c>
      <c r="B468" t="s">
        <v>1982</v>
      </c>
      <c r="C468" t="s">
        <v>2133</v>
      </c>
      <c r="E468" t="s">
        <v>1714</v>
      </c>
      <c r="F468" s="165">
        <v>0</v>
      </c>
      <c r="G468" s="165">
        <v>0</v>
      </c>
      <c r="H468" s="165">
        <v>0</v>
      </c>
      <c r="I468" s="165">
        <v>1119</v>
      </c>
      <c r="J468" s="165">
        <f t="shared" si="74"/>
        <v>1119</v>
      </c>
      <c r="K468" s="165">
        <v>0</v>
      </c>
      <c r="L468" s="165">
        <v>0</v>
      </c>
      <c r="M468" s="20">
        <v>0</v>
      </c>
      <c r="N468" s="20">
        <v>0</v>
      </c>
      <c r="O468" s="20">
        <f t="shared" si="75"/>
        <v>0</v>
      </c>
      <c r="P468" s="20">
        <f t="shared" si="76"/>
        <v>-1119</v>
      </c>
      <c r="Q468" t="s">
        <v>740</v>
      </c>
      <c r="R468" s="20">
        <v>0</v>
      </c>
      <c r="S468" s="20">
        <v>1119</v>
      </c>
      <c r="T468" s="20">
        <v>1571</v>
      </c>
      <c r="U468" s="165">
        <f t="shared" si="73"/>
        <v>1571</v>
      </c>
      <c r="V468" t="s">
        <v>750</v>
      </c>
      <c r="W468" s="165">
        <v>133</v>
      </c>
      <c r="X468" s="165">
        <v>133</v>
      </c>
      <c r="Y468" t="s">
        <v>747</v>
      </c>
      <c r="AA468" s="206">
        <f t="shared" si="81"/>
        <v>2690</v>
      </c>
      <c r="AB468" s="204">
        <f t="shared" si="82"/>
        <v>1.4039320822162644</v>
      </c>
      <c r="AC468" s="208">
        <v>51462.91</v>
      </c>
      <c r="AD468" s="165">
        <f t="shared" si="80"/>
        <v>80848231.609999999</v>
      </c>
    </row>
    <row r="469" spans="1:30">
      <c r="A469" t="s">
        <v>751</v>
      </c>
      <c r="B469" t="s">
        <v>1982</v>
      </c>
      <c r="C469" t="s">
        <v>2134</v>
      </c>
      <c r="E469" t="s">
        <v>1715</v>
      </c>
      <c r="F469" s="165">
        <v>0</v>
      </c>
      <c r="G469" s="165">
        <v>0</v>
      </c>
      <c r="H469" s="165">
        <v>0</v>
      </c>
      <c r="I469" s="165">
        <v>1119</v>
      </c>
      <c r="J469" s="165">
        <f t="shared" si="74"/>
        <v>1119</v>
      </c>
      <c r="K469" s="165">
        <v>0</v>
      </c>
      <c r="L469" s="165">
        <v>0</v>
      </c>
      <c r="M469" s="20">
        <v>0</v>
      </c>
      <c r="N469" s="20">
        <v>0</v>
      </c>
      <c r="O469" s="20">
        <f t="shared" si="75"/>
        <v>0</v>
      </c>
      <c r="P469" s="20">
        <f t="shared" si="76"/>
        <v>-1119</v>
      </c>
      <c r="Q469" t="s">
        <v>740</v>
      </c>
      <c r="R469" s="20">
        <v>0</v>
      </c>
      <c r="S469" s="20">
        <v>1119</v>
      </c>
      <c r="T469" s="20">
        <v>1571</v>
      </c>
      <c r="U469" s="165">
        <f t="shared" si="73"/>
        <v>1571</v>
      </c>
      <c r="V469" t="s">
        <v>750</v>
      </c>
      <c r="W469" s="165">
        <v>88</v>
      </c>
      <c r="X469" s="165">
        <v>88</v>
      </c>
      <c r="Y469" t="s">
        <v>747</v>
      </c>
      <c r="AA469" s="206">
        <f t="shared" si="81"/>
        <v>2690</v>
      </c>
      <c r="AB469" s="204">
        <f t="shared" si="82"/>
        <v>1.4039320822162644</v>
      </c>
      <c r="AC469" s="208">
        <v>59341.06</v>
      </c>
      <c r="AD469" s="165">
        <f t="shared" si="80"/>
        <v>93224805.25999999</v>
      </c>
    </row>
    <row r="470" spans="1:30">
      <c r="A470" t="s">
        <v>751</v>
      </c>
      <c r="B470" t="s">
        <v>1982</v>
      </c>
      <c r="C470" t="s">
        <v>2135</v>
      </c>
      <c r="E470" t="s">
        <v>1716</v>
      </c>
      <c r="F470" s="165">
        <v>0</v>
      </c>
      <c r="G470" s="165">
        <v>0</v>
      </c>
      <c r="H470" s="165">
        <v>0</v>
      </c>
      <c r="I470" s="165">
        <v>233</v>
      </c>
      <c r="J470" s="165">
        <f t="shared" si="74"/>
        <v>233</v>
      </c>
      <c r="K470" s="165">
        <v>0</v>
      </c>
      <c r="L470" s="165">
        <v>0</v>
      </c>
      <c r="M470" s="20">
        <v>0</v>
      </c>
      <c r="N470" s="20">
        <v>0</v>
      </c>
      <c r="O470" s="20">
        <f t="shared" si="75"/>
        <v>0</v>
      </c>
      <c r="P470" s="20">
        <f t="shared" si="76"/>
        <v>-233</v>
      </c>
      <c r="Q470" t="s">
        <v>740</v>
      </c>
      <c r="R470" s="20">
        <v>0</v>
      </c>
      <c r="S470" s="20">
        <v>233</v>
      </c>
      <c r="T470" s="20">
        <v>1496</v>
      </c>
      <c r="U470" s="165">
        <f t="shared" si="73"/>
        <v>1496</v>
      </c>
      <c r="V470" t="s">
        <v>750</v>
      </c>
      <c r="W470" s="165">
        <v>233</v>
      </c>
      <c r="X470" s="165">
        <v>188</v>
      </c>
      <c r="Y470" t="s">
        <v>747</v>
      </c>
      <c r="AA470" s="206">
        <f t="shared" si="81"/>
        <v>1729</v>
      </c>
      <c r="AB470" s="204">
        <f t="shared" si="82"/>
        <v>6.4206008583690988</v>
      </c>
      <c r="AC470" s="208">
        <v>50391.05</v>
      </c>
      <c r="AD470" s="165">
        <f t="shared" si="80"/>
        <v>75385010.799999997</v>
      </c>
    </row>
    <row r="471" spans="1:30">
      <c r="A471" t="s">
        <v>751</v>
      </c>
      <c r="B471" t="s">
        <v>1982</v>
      </c>
      <c r="C471" t="s">
        <v>2136</v>
      </c>
      <c r="E471" t="s">
        <v>1717</v>
      </c>
      <c r="F471" s="165">
        <v>0</v>
      </c>
      <c r="G471" s="165">
        <v>0</v>
      </c>
      <c r="H471" s="165">
        <v>0</v>
      </c>
      <c r="I471" s="165">
        <v>233</v>
      </c>
      <c r="J471" s="165">
        <f t="shared" si="74"/>
        <v>233</v>
      </c>
      <c r="K471" s="165">
        <v>0</v>
      </c>
      <c r="L471" s="165">
        <v>0</v>
      </c>
      <c r="M471" s="20">
        <v>0</v>
      </c>
      <c r="N471" s="20">
        <v>0</v>
      </c>
      <c r="O471" s="20">
        <f t="shared" si="75"/>
        <v>0</v>
      </c>
      <c r="P471" s="20">
        <f t="shared" si="76"/>
        <v>-233</v>
      </c>
      <c r="Q471" t="s">
        <v>740</v>
      </c>
      <c r="R471" s="20">
        <v>0</v>
      </c>
      <c r="S471" s="20">
        <v>233</v>
      </c>
      <c r="T471" s="20">
        <v>1496</v>
      </c>
      <c r="U471" s="165">
        <f t="shared" si="73"/>
        <v>1496</v>
      </c>
      <c r="V471" t="s">
        <v>750</v>
      </c>
      <c r="W471" s="165">
        <v>233</v>
      </c>
      <c r="X471" s="165">
        <v>198</v>
      </c>
      <c r="Y471" t="s">
        <v>747</v>
      </c>
      <c r="AA471" s="206">
        <f t="shared" si="81"/>
        <v>1729</v>
      </c>
      <c r="AB471" s="204">
        <f t="shared" si="82"/>
        <v>6.4206008583690988</v>
      </c>
      <c r="AC471" s="208">
        <v>50284.88</v>
      </c>
      <c r="AD471" s="165">
        <f t="shared" si="80"/>
        <v>75226180.479999989</v>
      </c>
    </row>
    <row r="472" spans="1:30">
      <c r="A472" t="s">
        <v>751</v>
      </c>
      <c r="B472" t="s">
        <v>1982</v>
      </c>
      <c r="C472" t="s">
        <v>2516</v>
      </c>
      <c r="E472" t="s">
        <v>1718</v>
      </c>
      <c r="F472" s="165">
        <v>0</v>
      </c>
      <c r="G472" s="165">
        <v>0</v>
      </c>
      <c r="H472" s="165">
        <v>0</v>
      </c>
      <c r="I472" s="165">
        <v>0</v>
      </c>
      <c r="J472" s="165">
        <f t="shared" si="74"/>
        <v>0</v>
      </c>
      <c r="K472" s="165">
        <v>0</v>
      </c>
      <c r="L472" s="165">
        <v>0</v>
      </c>
      <c r="M472" s="20">
        <v>0</v>
      </c>
      <c r="N472" s="20">
        <v>0</v>
      </c>
      <c r="O472" s="20">
        <f t="shared" si="75"/>
        <v>0</v>
      </c>
      <c r="P472" s="20">
        <f t="shared" si="76"/>
        <v>0</v>
      </c>
      <c r="Q472" t="s">
        <v>738</v>
      </c>
      <c r="R472" s="20">
        <v>0</v>
      </c>
      <c r="S472" s="20">
        <v>0</v>
      </c>
      <c r="T472" s="20">
        <v>12</v>
      </c>
      <c r="U472" s="165">
        <f t="shared" si="73"/>
        <v>12</v>
      </c>
      <c r="V472" t="s">
        <v>1120</v>
      </c>
      <c r="W472" s="165">
        <v>0</v>
      </c>
      <c r="X472" s="165">
        <v>0</v>
      </c>
      <c r="Y472" t="s">
        <v>745</v>
      </c>
      <c r="AA472" s="206">
        <f t="shared" si="81"/>
        <v>12</v>
      </c>
      <c r="AB472" s="204" t="e">
        <f t="shared" si="82"/>
        <v>#DIV/0!</v>
      </c>
      <c r="AC472" s="208">
        <v>60571.07</v>
      </c>
      <c r="AD472" s="165">
        <f t="shared" si="80"/>
        <v>726852.84</v>
      </c>
    </row>
    <row r="473" spans="1:30">
      <c r="A473" t="s">
        <v>751</v>
      </c>
      <c r="B473" t="s">
        <v>1982</v>
      </c>
      <c r="C473" t="s">
        <v>2517</v>
      </c>
      <c r="E473" t="s">
        <v>1073</v>
      </c>
      <c r="F473" s="165">
        <v>2</v>
      </c>
      <c r="G473" s="165">
        <v>1</v>
      </c>
      <c r="H473" s="165">
        <v>0</v>
      </c>
      <c r="I473" s="165">
        <v>0</v>
      </c>
      <c r="J473" s="165">
        <f t="shared" si="74"/>
        <v>3</v>
      </c>
      <c r="K473" s="165">
        <v>2500</v>
      </c>
      <c r="L473" s="165">
        <v>0</v>
      </c>
      <c r="M473" s="20">
        <v>0</v>
      </c>
      <c r="N473" s="20">
        <v>0</v>
      </c>
      <c r="O473" s="20">
        <f t="shared" si="75"/>
        <v>2500</v>
      </c>
      <c r="P473" s="20">
        <f t="shared" si="76"/>
        <v>2497</v>
      </c>
      <c r="Q473" t="s">
        <v>739</v>
      </c>
      <c r="R473" s="20">
        <v>0</v>
      </c>
      <c r="S473" s="20">
        <v>0</v>
      </c>
      <c r="T473" s="20">
        <v>0</v>
      </c>
      <c r="U473" s="165">
        <f t="shared" si="73"/>
        <v>2497</v>
      </c>
      <c r="V473" t="s">
        <v>1119</v>
      </c>
      <c r="W473" s="165">
        <v>0</v>
      </c>
      <c r="X473" s="165">
        <v>0</v>
      </c>
      <c r="Y473" t="s">
        <v>745</v>
      </c>
      <c r="AA473" s="206">
        <f t="shared" si="81"/>
        <v>0</v>
      </c>
      <c r="AB473" s="204">
        <f t="shared" si="82"/>
        <v>-1</v>
      </c>
      <c r="AC473" s="208">
        <v>700</v>
      </c>
      <c r="AD473" s="165">
        <f t="shared" si="80"/>
        <v>1747900</v>
      </c>
    </row>
    <row r="474" spans="1:30">
      <c r="A474" t="s">
        <v>751</v>
      </c>
      <c r="B474" t="s">
        <v>1982</v>
      </c>
      <c r="C474" t="s">
        <v>2518</v>
      </c>
      <c r="E474" t="s">
        <v>1074</v>
      </c>
      <c r="F474" s="165">
        <v>0</v>
      </c>
      <c r="G474" s="165">
        <v>0</v>
      </c>
      <c r="H474" s="165">
        <v>0</v>
      </c>
      <c r="I474" s="165">
        <v>4</v>
      </c>
      <c r="J474" s="165">
        <f t="shared" si="74"/>
        <v>4</v>
      </c>
      <c r="K474" s="165">
        <v>5</v>
      </c>
      <c r="L474" s="165">
        <v>0</v>
      </c>
      <c r="M474" s="20">
        <v>0</v>
      </c>
      <c r="N474" s="20">
        <v>0</v>
      </c>
      <c r="O474" s="20">
        <f t="shared" si="75"/>
        <v>5</v>
      </c>
      <c r="P474" s="20">
        <f t="shared" si="76"/>
        <v>1</v>
      </c>
      <c r="Q474" t="s">
        <v>739</v>
      </c>
      <c r="R474" s="20">
        <v>0</v>
      </c>
      <c r="S474" s="20">
        <v>0</v>
      </c>
      <c r="T474" s="20">
        <v>0</v>
      </c>
      <c r="U474" s="165">
        <f t="shared" si="73"/>
        <v>1</v>
      </c>
      <c r="V474" t="s">
        <v>1119</v>
      </c>
      <c r="W474" s="165">
        <v>0</v>
      </c>
      <c r="X474" s="165">
        <v>0</v>
      </c>
      <c r="Y474" t="s">
        <v>745</v>
      </c>
      <c r="AA474" s="206">
        <f t="shared" si="81"/>
        <v>0</v>
      </c>
      <c r="AB474" s="204">
        <f t="shared" si="82"/>
        <v>-1</v>
      </c>
      <c r="AC474" s="208">
        <v>6628.69</v>
      </c>
      <c r="AD474" s="165">
        <f t="shared" si="80"/>
        <v>6628.69</v>
      </c>
    </row>
    <row r="475" spans="1:30">
      <c r="A475" t="s">
        <v>751</v>
      </c>
      <c r="B475" t="s">
        <v>1982</v>
      </c>
      <c r="C475" t="s">
        <v>2519</v>
      </c>
      <c r="E475" t="s">
        <v>1075</v>
      </c>
      <c r="F475" s="165">
        <v>0</v>
      </c>
      <c r="G475" s="165">
        <v>0</v>
      </c>
      <c r="H475" s="165">
        <v>0</v>
      </c>
      <c r="I475" s="165">
        <v>4</v>
      </c>
      <c r="J475" s="165">
        <f t="shared" si="74"/>
        <v>4</v>
      </c>
      <c r="K475" s="165">
        <v>132</v>
      </c>
      <c r="L475" s="165">
        <v>0</v>
      </c>
      <c r="M475" s="20">
        <v>0</v>
      </c>
      <c r="N475" s="20">
        <v>0</v>
      </c>
      <c r="O475" s="20">
        <f t="shared" si="75"/>
        <v>132</v>
      </c>
      <c r="P475" s="20">
        <f t="shared" si="76"/>
        <v>128</v>
      </c>
      <c r="Q475" t="s">
        <v>739</v>
      </c>
      <c r="R475" s="20">
        <v>0</v>
      </c>
      <c r="S475" s="20">
        <v>0</v>
      </c>
      <c r="T475" s="20">
        <v>0</v>
      </c>
      <c r="U475" s="165">
        <f t="shared" si="73"/>
        <v>128</v>
      </c>
      <c r="V475" t="s">
        <v>1119</v>
      </c>
      <c r="W475" s="165">
        <v>0</v>
      </c>
      <c r="X475" s="165">
        <v>0</v>
      </c>
      <c r="Y475" t="s">
        <v>745</v>
      </c>
      <c r="AA475" s="206">
        <f t="shared" si="81"/>
        <v>0</v>
      </c>
      <c r="AB475" s="204">
        <f t="shared" si="82"/>
        <v>-1</v>
      </c>
      <c r="AC475" s="208">
        <v>9500</v>
      </c>
      <c r="AD475" s="165">
        <f t="shared" si="80"/>
        <v>1216000</v>
      </c>
    </row>
    <row r="476" spans="1:30">
      <c r="A476" t="s">
        <v>751</v>
      </c>
      <c r="B476" t="s">
        <v>1982</v>
      </c>
      <c r="C476" t="s">
        <v>2137</v>
      </c>
      <c r="E476" t="s">
        <v>1721</v>
      </c>
      <c r="F476" s="165">
        <v>0</v>
      </c>
      <c r="G476" s="165">
        <v>0</v>
      </c>
      <c r="H476" s="165">
        <v>0</v>
      </c>
      <c r="I476" s="165">
        <v>4</v>
      </c>
      <c r="J476" s="165">
        <f t="shared" si="74"/>
        <v>4</v>
      </c>
      <c r="K476" s="165">
        <v>0</v>
      </c>
      <c r="L476" s="165">
        <v>0</v>
      </c>
      <c r="M476" s="20">
        <v>0</v>
      </c>
      <c r="N476" s="20">
        <v>0</v>
      </c>
      <c r="O476" s="20">
        <f t="shared" si="75"/>
        <v>0</v>
      </c>
      <c r="P476" s="20">
        <f t="shared" si="76"/>
        <v>-4</v>
      </c>
      <c r="Q476" t="s">
        <v>740</v>
      </c>
      <c r="R476" s="20">
        <v>0</v>
      </c>
      <c r="S476" s="20">
        <v>4</v>
      </c>
      <c r="T476" s="20">
        <v>4</v>
      </c>
      <c r="U476" s="165">
        <f t="shared" si="73"/>
        <v>4</v>
      </c>
      <c r="V476" t="s">
        <v>750</v>
      </c>
      <c r="W476" s="165">
        <v>4</v>
      </c>
      <c r="X476" s="165">
        <v>0</v>
      </c>
      <c r="Y476" t="s">
        <v>747</v>
      </c>
      <c r="AA476" s="206">
        <f t="shared" si="81"/>
        <v>8</v>
      </c>
      <c r="AB476" s="204">
        <f t="shared" si="82"/>
        <v>1</v>
      </c>
      <c r="AC476" s="208">
        <v>17401</v>
      </c>
      <c r="AD476" s="165">
        <f t="shared" si="80"/>
        <v>69604</v>
      </c>
    </row>
    <row r="477" spans="1:30">
      <c r="A477" t="s">
        <v>751</v>
      </c>
      <c r="B477" t="s">
        <v>1982</v>
      </c>
      <c r="C477" t="s">
        <v>2520</v>
      </c>
      <c r="E477" t="s">
        <v>1076</v>
      </c>
      <c r="F477" s="165">
        <v>0</v>
      </c>
      <c r="G477" s="165">
        <v>0</v>
      </c>
      <c r="H477" s="165">
        <v>0</v>
      </c>
      <c r="I477" s="165">
        <v>0</v>
      </c>
      <c r="J477" s="165">
        <f t="shared" si="74"/>
        <v>0</v>
      </c>
      <c r="K477" s="165">
        <v>0</v>
      </c>
      <c r="L477" s="165">
        <v>0</v>
      </c>
      <c r="M477" s="20">
        <v>0</v>
      </c>
      <c r="N477" s="20">
        <v>0</v>
      </c>
      <c r="O477" s="20">
        <f t="shared" si="75"/>
        <v>0</v>
      </c>
      <c r="P477" s="20">
        <f t="shared" si="76"/>
        <v>0</v>
      </c>
      <c r="Q477" t="s">
        <v>738</v>
      </c>
      <c r="R477" s="20">
        <v>0</v>
      </c>
      <c r="S477" s="20">
        <v>0</v>
      </c>
      <c r="T477" s="20">
        <v>0</v>
      </c>
      <c r="U477" s="165">
        <f t="shared" si="73"/>
        <v>0</v>
      </c>
      <c r="V477" t="s">
        <v>1120</v>
      </c>
      <c r="W477" s="165">
        <v>0</v>
      </c>
      <c r="X477" s="165">
        <v>0</v>
      </c>
      <c r="Y477" t="s">
        <v>745</v>
      </c>
      <c r="AA477" s="206">
        <f t="shared" si="81"/>
        <v>0</v>
      </c>
      <c r="AB477" s="204" t="e">
        <f t="shared" si="82"/>
        <v>#DIV/0!</v>
      </c>
      <c r="AC477" s="208">
        <v>3202</v>
      </c>
      <c r="AD477" s="165">
        <f t="shared" si="80"/>
        <v>0</v>
      </c>
    </row>
    <row r="478" spans="1:30">
      <c r="A478" t="s">
        <v>751</v>
      </c>
      <c r="B478" t="s">
        <v>1982</v>
      </c>
      <c r="C478" t="s">
        <v>2138</v>
      </c>
      <c r="E478" t="s">
        <v>2202</v>
      </c>
      <c r="F478" s="165">
        <v>1432</v>
      </c>
      <c r="G478" s="165">
        <v>269</v>
      </c>
      <c r="H478" s="165">
        <v>100</v>
      </c>
      <c r="I478" s="165">
        <v>1000</v>
      </c>
      <c r="J478" s="165">
        <f t="shared" si="74"/>
        <v>2801</v>
      </c>
      <c r="K478" s="165">
        <v>0</v>
      </c>
      <c r="L478" s="165">
        <v>0</v>
      </c>
      <c r="M478" s="20">
        <v>0</v>
      </c>
      <c r="N478" s="20">
        <v>0</v>
      </c>
      <c r="O478" s="20">
        <f t="shared" si="75"/>
        <v>0</v>
      </c>
      <c r="P478" s="20">
        <f t="shared" si="76"/>
        <v>-2801</v>
      </c>
      <c r="Q478" t="s">
        <v>740</v>
      </c>
      <c r="R478" s="20">
        <v>0</v>
      </c>
      <c r="S478" s="20">
        <v>2801</v>
      </c>
      <c r="T478" s="20">
        <v>1105</v>
      </c>
      <c r="U478" s="165">
        <f t="shared" si="73"/>
        <v>1105</v>
      </c>
      <c r="V478" t="s">
        <v>750</v>
      </c>
      <c r="W478" s="165">
        <v>185</v>
      </c>
      <c r="X478" s="165">
        <v>185</v>
      </c>
      <c r="Y478" t="s">
        <v>747</v>
      </c>
      <c r="AA478" s="206">
        <f t="shared" si="81"/>
        <v>3906</v>
      </c>
      <c r="AB478" s="204">
        <f t="shared" si="82"/>
        <v>0.39450196358443412</v>
      </c>
      <c r="AC478" s="208">
        <v>63741.64</v>
      </c>
      <c r="AD478" s="165">
        <f t="shared" si="80"/>
        <v>70434512.200000003</v>
      </c>
    </row>
    <row r="479" spans="1:30">
      <c r="A479" t="s">
        <v>751</v>
      </c>
      <c r="B479" t="s">
        <v>1982</v>
      </c>
      <c r="C479" t="s">
        <v>2139</v>
      </c>
      <c r="E479" t="s">
        <v>2203</v>
      </c>
      <c r="F479" s="165">
        <v>1000</v>
      </c>
      <c r="G479" s="165">
        <v>269</v>
      </c>
      <c r="H479" s="165">
        <v>100</v>
      </c>
      <c r="I479" s="165">
        <v>526</v>
      </c>
      <c r="J479" s="165">
        <f t="shared" si="74"/>
        <v>1895</v>
      </c>
      <c r="K479" s="165">
        <v>0</v>
      </c>
      <c r="L479" s="165">
        <v>0</v>
      </c>
      <c r="M479" s="20">
        <v>0</v>
      </c>
      <c r="N479" s="20">
        <v>0</v>
      </c>
      <c r="O479" s="20">
        <f t="shared" si="75"/>
        <v>0</v>
      </c>
      <c r="P479" s="20">
        <f t="shared" si="76"/>
        <v>-1895</v>
      </c>
      <c r="Q479" t="s">
        <v>740</v>
      </c>
      <c r="R479" s="20">
        <v>0</v>
      </c>
      <c r="S479" s="20">
        <v>1895</v>
      </c>
      <c r="T479" s="20">
        <v>5296</v>
      </c>
      <c r="U479" s="165">
        <f t="shared" si="73"/>
        <v>5296</v>
      </c>
      <c r="V479" t="s">
        <v>750</v>
      </c>
      <c r="W479" s="165">
        <v>710</v>
      </c>
      <c r="X479" s="165">
        <v>710</v>
      </c>
      <c r="Y479" t="s">
        <v>747</v>
      </c>
      <c r="AA479" s="206">
        <f t="shared" si="81"/>
        <v>7191</v>
      </c>
      <c r="AB479" s="204">
        <f t="shared" si="82"/>
        <v>2.7947229551451187</v>
      </c>
      <c r="AC479" s="208">
        <v>47771.88</v>
      </c>
      <c r="AD479" s="165">
        <f t="shared" si="80"/>
        <v>252999876.47999999</v>
      </c>
    </row>
    <row r="480" spans="1:30">
      <c r="A480" t="s">
        <v>751</v>
      </c>
      <c r="B480" t="s">
        <v>1982</v>
      </c>
      <c r="C480" t="s">
        <v>2140</v>
      </c>
      <c r="E480" t="s">
        <v>1722</v>
      </c>
      <c r="F480" s="165">
        <v>1000</v>
      </c>
      <c r="G480" s="165">
        <v>269</v>
      </c>
      <c r="H480" s="165">
        <v>100</v>
      </c>
      <c r="I480" s="165">
        <v>0</v>
      </c>
      <c r="J480" s="165">
        <f t="shared" si="74"/>
        <v>1369</v>
      </c>
      <c r="K480" s="165">
        <v>0</v>
      </c>
      <c r="L480" s="165">
        <v>0</v>
      </c>
      <c r="M480" s="20">
        <v>0</v>
      </c>
      <c r="N480" s="20">
        <v>0</v>
      </c>
      <c r="O480" s="20">
        <f t="shared" si="75"/>
        <v>0</v>
      </c>
      <c r="P480" s="20">
        <f t="shared" si="76"/>
        <v>-1369</v>
      </c>
      <c r="Q480" t="s">
        <v>740</v>
      </c>
      <c r="R480" s="20">
        <v>0</v>
      </c>
      <c r="S480" s="20">
        <v>1369</v>
      </c>
      <c r="T480" s="20">
        <v>0</v>
      </c>
      <c r="U480" s="165">
        <f t="shared" si="73"/>
        <v>0</v>
      </c>
      <c r="V480" t="s">
        <v>741</v>
      </c>
      <c r="W480" s="165">
        <v>0</v>
      </c>
      <c r="X480" s="165">
        <v>0</v>
      </c>
      <c r="Y480" t="s">
        <v>749</v>
      </c>
      <c r="AA480" s="206">
        <f t="shared" si="81"/>
        <v>1369</v>
      </c>
      <c r="AB480" s="204">
        <f t="shared" si="82"/>
        <v>0</v>
      </c>
      <c r="AC480" s="208">
        <v>47790.01</v>
      </c>
      <c r="AD480" s="165">
        <f t="shared" ref="AD480:AD481" si="84">AC480*S480</f>
        <v>65424523.690000005</v>
      </c>
    </row>
    <row r="481" spans="1:30">
      <c r="A481" t="s">
        <v>751</v>
      </c>
      <c r="B481" t="s">
        <v>1982</v>
      </c>
      <c r="C481" t="s">
        <v>2141</v>
      </c>
      <c r="E481" t="s">
        <v>1116</v>
      </c>
      <c r="F481" s="165">
        <v>120</v>
      </c>
      <c r="G481" s="165">
        <v>20</v>
      </c>
      <c r="H481" s="165">
        <v>0</v>
      </c>
      <c r="I481" s="165">
        <v>0</v>
      </c>
      <c r="J481" s="165">
        <f t="shared" si="74"/>
        <v>140</v>
      </c>
      <c r="K481" s="165">
        <v>0</v>
      </c>
      <c r="L481" s="165">
        <v>0</v>
      </c>
      <c r="M481" s="20">
        <v>0</v>
      </c>
      <c r="N481" s="20">
        <v>0</v>
      </c>
      <c r="O481" s="20">
        <f t="shared" si="75"/>
        <v>0</v>
      </c>
      <c r="P481" s="20">
        <f t="shared" si="76"/>
        <v>-140</v>
      </c>
      <c r="Q481" t="s">
        <v>740</v>
      </c>
      <c r="R481" s="20">
        <v>0</v>
      </c>
      <c r="S481" s="20">
        <v>140</v>
      </c>
      <c r="T481" s="20">
        <v>0</v>
      </c>
      <c r="U481" s="165">
        <f t="shared" ref="U481:U543" si="85">P481+R481+S481+T481</f>
        <v>0</v>
      </c>
      <c r="V481" t="s">
        <v>741</v>
      </c>
      <c r="W481" s="165">
        <v>0</v>
      </c>
      <c r="X481" s="165">
        <v>0</v>
      </c>
      <c r="Y481" t="s">
        <v>749</v>
      </c>
      <c r="AA481" s="206">
        <f t="shared" si="81"/>
        <v>140</v>
      </c>
      <c r="AB481" s="204">
        <f t="shared" si="82"/>
        <v>0</v>
      </c>
      <c r="AC481" s="208">
        <v>19627.560000000001</v>
      </c>
      <c r="AD481" s="165">
        <f t="shared" si="84"/>
        <v>2747858.4000000004</v>
      </c>
    </row>
    <row r="482" spans="1:30">
      <c r="A482" t="s">
        <v>751</v>
      </c>
      <c r="B482" t="s">
        <v>1982</v>
      </c>
      <c r="C482" t="s">
        <v>2521</v>
      </c>
      <c r="E482" t="s">
        <v>1724</v>
      </c>
      <c r="F482" s="165">
        <v>0</v>
      </c>
      <c r="G482" s="165">
        <v>0</v>
      </c>
      <c r="H482" s="165">
        <v>0</v>
      </c>
      <c r="I482" s="165">
        <v>0</v>
      </c>
      <c r="J482" s="165">
        <f t="shared" si="74"/>
        <v>0</v>
      </c>
      <c r="K482" s="165">
        <v>0</v>
      </c>
      <c r="L482" s="165">
        <v>0</v>
      </c>
      <c r="M482" s="20">
        <v>0</v>
      </c>
      <c r="N482" s="20">
        <v>0</v>
      </c>
      <c r="O482" s="20">
        <f t="shared" si="75"/>
        <v>0</v>
      </c>
      <c r="P482" s="20">
        <f t="shared" si="76"/>
        <v>0</v>
      </c>
      <c r="Q482" t="s">
        <v>738</v>
      </c>
      <c r="R482" s="20">
        <v>0</v>
      </c>
      <c r="S482" s="20">
        <v>0</v>
      </c>
      <c r="T482" s="20">
        <v>0</v>
      </c>
      <c r="U482" s="165">
        <f t="shared" si="85"/>
        <v>0</v>
      </c>
      <c r="V482" t="s">
        <v>1120</v>
      </c>
      <c r="W482" s="165">
        <v>0</v>
      </c>
      <c r="X482" s="165">
        <v>0</v>
      </c>
      <c r="Y482" t="s">
        <v>745</v>
      </c>
      <c r="AA482" s="206">
        <f t="shared" si="81"/>
        <v>0</v>
      </c>
      <c r="AB482" s="204" t="e">
        <f t="shared" si="82"/>
        <v>#DIV/0!</v>
      </c>
      <c r="AC482" s="208">
        <v>2068.4299999999998</v>
      </c>
      <c r="AD482" s="165">
        <f t="shared" si="80"/>
        <v>0</v>
      </c>
    </row>
    <row r="483" spans="1:30">
      <c r="A483" t="s">
        <v>751</v>
      </c>
      <c r="B483" t="s">
        <v>1982</v>
      </c>
      <c r="C483" t="s">
        <v>2522</v>
      </c>
      <c r="E483" t="s">
        <v>1725</v>
      </c>
      <c r="F483" s="165">
        <v>0</v>
      </c>
      <c r="G483" s="165">
        <v>0</v>
      </c>
      <c r="H483" s="165">
        <v>0</v>
      </c>
      <c r="I483" s="165">
        <v>0</v>
      </c>
      <c r="J483" s="165">
        <f t="shared" si="74"/>
        <v>0</v>
      </c>
      <c r="K483" s="165">
        <v>0</v>
      </c>
      <c r="L483" s="165">
        <v>0</v>
      </c>
      <c r="M483" s="20">
        <v>0</v>
      </c>
      <c r="N483" s="20">
        <v>0</v>
      </c>
      <c r="O483" s="20">
        <f t="shared" si="75"/>
        <v>0</v>
      </c>
      <c r="P483" s="20">
        <f t="shared" si="76"/>
        <v>0</v>
      </c>
      <c r="Q483" t="s">
        <v>738</v>
      </c>
      <c r="R483" s="20">
        <v>0</v>
      </c>
      <c r="S483" s="20">
        <v>0</v>
      </c>
      <c r="T483" s="20">
        <v>0</v>
      </c>
      <c r="U483" s="165">
        <f t="shared" si="85"/>
        <v>0</v>
      </c>
      <c r="V483" t="s">
        <v>1120</v>
      </c>
      <c r="W483" s="165">
        <v>0</v>
      </c>
      <c r="X483" s="165">
        <v>0</v>
      </c>
      <c r="Y483" t="s">
        <v>745</v>
      </c>
      <c r="AA483" s="206">
        <f t="shared" si="81"/>
        <v>0</v>
      </c>
      <c r="AB483" s="204" t="e">
        <f t="shared" si="82"/>
        <v>#DIV/0!</v>
      </c>
      <c r="AC483" s="208">
        <v>5297.89</v>
      </c>
      <c r="AD483" s="165">
        <f t="shared" si="80"/>
        <v>0</v>
      </c>
    </row>
    <row r="484" spans="1:30">
      <c r="A484" t="s">
        <v>751</v>
      </c>
      <c r="B484" t="s">
        <v>1982</v>
      </c>
      <c r="C484" t="s">
        <v>2523</v>
      </c>
      <c r="E484" t="s">
        <v>1726</v>
      </c>
      <c r="F484" s="165">
        <v>0</v>
      </c>
      <c r="G484" s="165">
        <v>0</v>
      </c>
      <c r="H484" s="165">
        <v>0</v>
      </c>
      <c r="I484" s="165">
        <v>0</v>
      </c>
      <c r="J484" s="165">
        <f t="shared" si="74"/>
        <v>0</v>
      </c>
      <c r="K484" s="165">
        <v>0</v>
      </c>
      <c r="L484" s="165">
        <v>0</v>
      </c>
      <c r="M484" s="20">
        <v>0</v>
      </c>
      <c r="N484" s="20">
        <v>0</v>
      </c>
      <c r="O484" s="20">
        <f t="shared" si="75"/>
        <v>0</v>
      </c>
      <c r="P484" s="20">
        <f t="shared" si="76"/>
        <v>0</v>
      </c>
      <c r="Q484" t="s">
        <v>738</v>
      </c>
      <c r="R484" s="20">
        <v>0</v>
      </c>
      <c r="S484" s="20">
        <v>0</v>
      </c>
      <c r="T484" s="20">
        <v>0</v>
      </c>
      <c r="U484" s="165">
        <f t="shared" si="85"/>
        <v>0</v>
      </c>
      <c r="V484" t="s">
        <v>1120</v>
      </c>
      <c r="W484" s="165">
        <v>0</v>
      </c>
      <c r="X484" s="165">
        <v>0</v>
      </c>
      <c r="Y484" t="s">
        <v>745</v>
      </c>
      <c r="AA484" s="206">
        <f t="shared" si="81"/>
        <v>0</v>
      </c>
      <c r="AB484" s="204" t="e">
        <f t="shared" si="82"/>
        <v>#DIV/0!</v>
      </c>
      <c r="AC484" s="208">
        <v>2301.85</v>
      </c>
      <c r="AD484" s="165">
        <f t="shared" si="80"/>
        <v>0</v>
      </c>
    </row>
    <row r="485" spans="1:30">
      <c r="A485" t="s">
        <v>751</v>
      </c>
      <c r="B485" t="s">
        <v>1982</v>
      </c>
      <c r="C485" t="s">
        <v>2524</v>
      </c>
      <c r="E485" t="s">
        <v>1727</v>
      </c>
      <c r="F485" s="165">
        <v>0</v>
      </c>
      <c r="G485" s="165">
        <v>0</v>
      </c>
      <c r="H485" s="165">
        <v>0</v>
      </c>
      <c r="I485" s="165">
        <v>0</v>
      </c>
      <c r="J485" s="165">
        <f t="shared" ref="J485:J547" si="86">SUM(F485:I485)</f>
        <v>0</v>
      </c>
      <c r="K485" s="165">
        <v>0</v>
      </c>
      <c r="L485" s="165">
        <v>0</v>
      </c>
      <c r="M485" s="20">
        <v>0</v>
      </c>
      <c r="N485" s="20">
        <v>0</v>
      </c>
      <c r="O485" s="20">
        <f t="shared" si="75"/>
        <v>0</v>
      </c>
      <c r="P485" s="20">
        <f t="shared" si="76"/>
        <v>0</v>
      </c>
      <c r="Q485" t="s">
        <v>738</v>
      </c>
      <c r="R485" s="20">
        <v>0</v>
      </c>
      <c r="S485" s="20">
        <v>0</v>
      </c>
      <c r="T485" s="20">
        <v>0</v>
      </c>
      <c r="U485" s="165">
        <f t="shared" si="85"/>
        <v>0</v>
      </c>
      <c r="V485" t="s">
        <v>1120</v>
      </c>
      <c r="W485" s="165">
        <v>0</v>
      </c>
      <c r="X485" s="165">
        <v>0</v>
      </c>
      <c r="Y485" t="s">
        <v>745</v>
      </c>
      <c r="AA485" s="206">
        <f t="shared" si="81"/>
        <v>0</v>
      </c>
      <c r="AB485" s="204" t="e">
        <f t="shared" si="82"/>
        <v>#DIV/0!</v>
      </c>
      <c r="AC485" s="208">
        <v>4045.89</v>
      </c>
      <c r="AD485" s="165">
        <f t="shared" si="80"/>
        <v>0</v>
      </c>
    </row>
    <row r="486" spans="1:30">
      <c r="A486" t="s">
        <v>751</v>
      </c>
      <c r="B486" t="s">
        <v>1982</v>
      </c>
      <c r="C486" t="s">
        <v>2525</v>
      </c>
      <c r="E486" t="s">
        <v>2624</v>
      </c>
      <c r="F486" s="165">
        <v>0</v>
      </c>
      <c r="G486" s="165">
        <v>0</v>
      </c>
      <c r="H486" s="165">
        <v>0</v>
      </c>
      <c r="I486" s="165">
        <v>0</v>
      </c>
      <c r="J486" s="165">
        <f t="shared" si="86"/>
        <v>0</v>
      </c>
      <c r="K486" s="165">
        <v>0</v>
      </c>
      <c r="L486" s="165">
        <v>0</v>
      </c>
      <c r="M486" s="20">
        <v>0</v>
      </c>
      <c r="N486" s="20">
        <v>0</v>
      </c>
      <c r="O486" s="20">
        <f t="shared" ref="O486:O548" si="87">SUM(K486:N486)</f>
        <v>0</v>
      </c>
      <c r="P486" s="20">
        <f t="shared" ref="P486:P548" si="88">O486-J486</f>
        <v>0</v>
      </c>
      <c r="Q486" t="s">
        <v>738</v>
      </c>
      <c r="R486" s="20">
        <v>0</v>
      </c>
      <c r="S486" s="20">
        <v>0</v>
      </c>
      <c r="T486" s="20">
        <v>0</v>
      </c>
      <c r="U486" s="165">
        <f t="shared" si="85"/>
        <v>0</v>
      </c>
      <c r="V486" t="s">
        <v>1120</v>
      </c>
      <c r="W486" s="165">
        <v>0</v>
      </c>
      <c r="X486" s="165">
        <v>0</v>
      </c>
      <c r="Y486" t="s">
        <v>745</v>
      </c>
      <c r="AA486" s="206">
        <f t="shared" si="81"/>
        <v>0</v>
      </c>
      <c r="AB486" s="204" t="e">
        <f t="shared" si="82"/>
        <v>#DIV/0!</v>
      </c>
      <c r="AC486" s="208">
        <v>1168.69</v>
      </c>
      <c r="AD486" s="165">
        <f t="shared" si="80"/>
        <v>0</v>
      </c>
    </row>
    <row r="487" spans="1:30">
      <c r="A487" t="s">
        <v>751</v>
      </c>
      <c r="B487" t="s">
        <v>1982</v>
      </c>
      <c r="C487" t="s">
        <v>2526</v>
      </c>
      <c r="E487" t="s">
        <v>1090</v>
      </c>
      <c r="F487" s="165">
        <v>0</v>
      </c>
      <c r="G487" s="165">
        <v>0</v>
      </c>
      <c r="H487" s="165">
        <v>0</v>
      </c>
      <c r="I487" s="165">
        <v>0</v>
      </c>
      <c r="J487" s="165">
        <f t="shared" si="86"/>
        <v>0</v>
      </c>
      <c r="K487" s="165">
        <v>0</v>
      </c>
      <c r="L487" s="165">
        <v>0</v>
      </c>
      <c r="M487" s="20">
        <v>0</v>
      </c>
      <c r="N487" s="20">
        <v>0</v>
      </c>
      <c r="O487" s="20">
        <f t="shared" si="87"/>
        <v>0</v>
      </c>
      <c r="P487" s="20">
        <f t="shared" si="88"/>
        <v>0</v>
      </c>
      <c r="Q487" t="s">
        <v>738</v>
      </c>
      <c r="R487" s="20">
        <v>0</v>
      </c>
      <c r="S487" s="20">
        <v>0</v>
      </c>
      <c r="T487" s="20">
        <v>100</v>
      </c>
      <c r="U487" s="165">
        <f t="shared" si="85"/>
        <v>100</v>
      </c>
      <c r="V487" t="s">
        <v>1120</v>
      </c>
      <c r="W487" s="165">
        <v>0</v>
      </c>
      <c r="X487" s="165">
        <v>0</v>
      </c>
      <c r="Y487" t="s">
        <v>745</v>
      </c>
      <c r="AA487" s="206">
        <f t="shared" si="81"/>
        <v>100</v>
      </c>
      <c r="AB487" s="204" t="e">
        <f t="shared" si="82"/>
        <v>#DIV/0!</v>
      </c>
      <c r="AC487" s="208">
        <v>3012.23</v>
      </c>
      <c r="AD487" s="165">
        <f t="shared" si="80"/>
        <v>301223</v>
      </c>
    </row>
    <row r="488" spans="1:30">
      <c r="A488" t="s">
        <v>751</v>
      </c>
      <c r="B488" t="s">
        <v>1982</v>
      </c>
      <c r="C488" t="s">
        <v>2527</v>
      </c>
      <c r="E488" t="s">
        <v>2625</v>
      </c>
      <c r="F488" s="165">
        <v>26</v>
      </c>
      <c r="G488" s="165">
        <v>0</v>
      </c>
      <c r="H488" s="165">
        <v>0</v>
      </c>
      <c r="I488" s="165">
        <v>0</v>
      </c>
      <c r="J488" s="165">
        <f t="shared" si="86"/>
        <v>26</v>
      </c>
      <c r="K488" s="165">
        <v>0</v>
      </c>
      <c r="L488" s="165">
        <v>0</v>
      </c>
      <c r="M488" s="20">
        <v>0</v>
      </c>
      <c r="N488" s="20">
        <v>0</v>
      </c>
      <c r="O488" s="20">
        <f t="shared" si="87"/>
        <v>0</v>
      </c>
      <c r="P488" s="20">
        <f t="shared" si="88"/>
        <v>-26</v>
      </c>
      <c r="Q488" t="s">
        <v>740</v>
      </c>
      <c r="R488" s="20">
        <v>0</v>
      </c>
      <c r="S488" s="20">
        <v>0</v>
      </c>
      <c r="T488" s="20">
        <v>100</v>
      </c>
      <c r="U488" s="165">
        <f t="shared" si="85"/>
        <v>74</v>
      </c>
      <c r="V488" t="s">
        <v>1119</v>
      </c>
      <c r="W488" s="165">
        <v>0</v>
      </c>
      <c r="X488" s="165">
        <v>0</v>
      </c>
      <c r="Y488" t="s">
        <v>745</v>
      </c>
      <c r="AA488" s="206">
        <f t="shared" si="81"/>
        <v>100</v>
      </c>
      <c r="AB488" s="204">
        <f t="shared" si="82"/>
        <v>2.8461538461538463</v>
      </c>
      <c r="AC488" s="208">
        <v>779.66</v>
      </c>
      <c r="AD488" s="165">
        <f t="shared" si="80"/>
        <v>57694.84</v>
      </c>
    </row>
    <row r="489" spans="1:30">
      <c r="A489" t="s">
        <v>751</v>
      </c>
      <c r="B489" t="s">
        <v>1982</v>
      </c>
      <c r="C489" t="s">
        <v>2375</v>
      </c>
      <c r="E489" t="s">
        <v>693</v>
      </c>
      <c r="F489" s="165">
        <v>0</v>
      </c>
      <c r="G489" s="165">
        <v>0</v>
      </c>
      <c r="H489" s="165">
        <v>0</v>
      </c>
      <c r="I489" s="165">
        <v>0</v>
      </c>
      <c r="J489" s="165">
        <f t="shared" si="86"/>
        <v>0</v>
      </c>
      <c r="K489" s="165">
        <v>0</v>
      </c>
      <c r="L489" s="165">
        <v>0</v>
      </c>
      <c r="M489" s="20">
        <v>0</v>
      </c>
      <c r="N489" s="20">
        <v>0</v>
      </c>
      <c r="O489" s="20">
        <f t="shared" si="87"/>
        <v>0</v>
      </c>
      <c r="P489" s="20">
        <f t="shared" si="88"/>
        <v>0</v>
      </c>
      <c r="Q489" t="s">
        <v>738</v>
      </c>
      <c r="R489" s="20">
        <v>0</v>
      </c>
      <c r="S489" s="20">
        <v>0</v>
      </c>
      <c r="T489" s="20">
        <v>0</v>
      </c>
      <c r="U489" s="165">
        <f t="shared" si="85"/>
        <v>0</v>
      </c>
      <c r="V489" t="s">
        <v>1120</v>
      </c>
      <c r="W489" s="165">
        <v>0</v>
      </c>
      <c r="X489" s="165">
        <v>0</v>
      </c>
      <c r="Y489" t="s">
        <v>745</v>
      </c>
      <c r="AA489" s="206">
        <f t="shared" si="81"/>
        <v>0</v>
      </c>
      <c r="AB489" s="204" t="e">
        <f t="shared" si="82"/>
        <v>#DIV/0!</v>
      </c>
      <c r="AC489" s="208">
        <v>2692.79</v>
      </c>
      <c r="AD489" s="165">
        <f t="shared" si="80"/>
        <v>0</v>
      </c>
    </row>
    <row r="490" spans="1:30">
      <c r="A490" t="s">
        <v>751</v>
      </c>
      <c r="B490" t="s">
        <v>1982</v>
      </c>
      <c r="C490" t="s">
        <v>2528</v>
      </c>
      <c r="E490" t="s">
        <v>1728</v>
      </c>
      <c r="F490" s="165">
        <v>0</v>
      </c>
      <c r="G490" s="165">
        <v>0</v>
      </c>
      <c r="H490" s="165">
        <v>0</v>
      </c>
      <c r="I490" s="165">
        <v>0</v>
      </c>
      <c r="J490" s="165">
        <f t="shared" si="86"/>
        <v>0</v>
      </c>
      <c r="K490" s="165">
        <v>0</v>
      </c>
      <c r="L490" s="165">
        <v>0</v>
      </c>
      <c r="M490" s="20">
        <v>0</v>
      </c>
      <c r="N490" s="20">
        <v>0</v>
      </c>
      <c r="O490" s="20">
        <f t="shared" si="87"/>
        <v>0</v>
      </c>
      <c r="P490" s="20">
        <f t="shared" si="88"/>
        <v>0</v>
      </c>
      <c r="Q490" t="s">
        <v>738</v>
      </c>
      <c r="R490" s="20">
        <v>0</v>
      </c>
      <c r="S490" s="20">
        <v>0</v>
      </c>
      <c r="T490" s="20">
        <v>0</v>
      </c>
      <c r="U490" s="165">
        <f t="shared" si="85"/>
        <v>0</v>
      </c>
      <c r="V490" t="s">
        <v>1120</v>
      </c>
      <c r="W490" s="165">
        <v>0</v>
      </c>
      <c r="X490" s="165">
        <v>0</v>
      </c>
      <c r="Y490" t="s">
        <v>745</v>
      </c>
      <c r="AA490" s="206">
        <f t="shared" si="81"/>
        <v>0</v>
      </c>
      <c r="AB490" s="204" t="e">
        <f t="shared" si="82"/>
        <v>#DIV/0!</v>
      </c>
      <c r="AC490" s="208">
        <v>4336.49</v>
      </c>
      <c r="AD490" s="165">
        <f t="shared" si="80"/>
        <v>0</v>
      </c>
    </row>
    <row r="491" spans="1:30">
      <c r="A491" t="s">
        <v>751</v>
      </c>
      <c r="B491" t="s">
        <v>1982</v>
      </c>
      <c r="C491" t="s">
        <v>2142</v>
      </c>
      <c r="E491" t="s">
        <v>1084</v>
      </c>
      <c r="F491" s="165">
        <v>0</v>
      </c>
      <c r="G491" s="165">
        <v>0</v>
      </c>
      <c r="H491" s="165">
        <v>0</v>
      </c>
      <c r="I491" s="165">
        <v>400</v>
      </c>
      <c r="J491" s="165">
        <f t="shared" si="86"/>
        <v>400</v>
      </c>
      <c r="K491" s="165">
        <v>0</v>
      </c>
      <c r="L491" s="165">
        <v>0</v>
      </c>
      <c r="M491" s="20">
        <v>0</v>
      </c>
      <c r="N491" s="20">
        <v>0</v>
      </c>
      <c r="O491" s="20">
        <f t="shared" si="87"/>
        <v>0</v>
      </c>
      <c r="P491" s="20">
        <f t="shared" si="88"/>
        <v>-400</v>
      </c>
      <c r="Q491" t="s">
        <v>740</v>
      </c>
      <c r="R491" s="20">
        <v>0</v>
      </c>
      <c r="S491" s="20">
        <v>400</v>
      </c>
      <c r="T491" s="20">
        <v>400</v>
      </c>
      <c r="U491" s="165">
        <f t="shared" si="85"/>
        <v>400</v>
      </c>
      <c r="V491" t="s">
        <v>750</v>
      </c>
      <c r="W491" s="165">
        <v>400</v>
      </c>
      <c r="X491" s="165">
        <v>400</v>
      </c>
      <c r="Y491" t="s">
        <v>747</v>
      </c>
      <c r="AA491" s="206">
        <f t="shared" si="81"/>
        <v>800</v>
      </c>
      <c r="AB491" s="204">
        <f t="shared" si="82"/>
        <v>1</v>
      </c>
      <c r="AC491" s="208">
        <v>4402.8</v>
      </c>
      <c r="AD491" s="165">
        <f t="shared" si="80"/>
        <v>1761120</v>
      </c>
    </row>
    <row r="492" spans="1:30">
      <c r="A492" t="s">
        <v>751</v>
      </c>
      <c r="B492" t="s">
        <v>1982</v>
      </c>
      <c r="C492" t="s">
        <v>2529</v>
      </c>
      <c r="E492" t="s">
        <v>1107</v>
      </c>
      <c r="F492" s="165">
        <v>0</v>
      </c>
      <c r="G492" s="165">
        <v>0</v>
      </c>
      <c r="H492" s="165">
        <v>0</v>
      </c>
      <c r="I492" s="165">
        <v>0</v>
      </c>
      <c r="J492" s="165">
        <f t="shared" si="86"/>
        <v>0</v>
      </c>
      <c r="K492" s="165">
        <v>0</v>
      </c>
      <c r="L492" s="165">
        <v>0</v>
      </c>
      <c r="M492" s="20">
        <v>0</v>
      </c>
      <c r="N492" s="20">
        <v>0</v>
      </c>
      <c r="O492" s="20">
        <f t="shared" si="87"/>
        <v>0</v>
      </c>
      <c r="P492" s="20">
        <f t="shared" si="88"/>
        <v>0</v>
      </c>
      <c r="Q492" t="s">
        <v>738</v>
      </c>
      <c r="R492" s="20">
        <v>0</v>
      </c>
      <c r="S492" s="20">
        <v>0</v>
      </c>
      <c r="T492" s="20">
        <v>0</v>
      </c>
      <c r="U492" s="165">
        <f t="shared" si="85"/>
        <v>0</v>
      </c>
      <c r="V492" t="s">
        <v>1120</v>
      </c>
      <c r="W492" s="165">
        <v>0</v>
      </c>
      <c r="X492" s="165">
        <v>0</v>
      </c>
      <c r="Y492" t="s">
        <v>745</v>
      </c>
      <c r="AA492" s="206">
        <f t="shared" si="81"/>
        <v>0</v>
      </c>
      <c r="AB492" s="204" t="e">
        <f t="shared" si="82"/>
        <v>#DIV/0!</v>
      </c>
      <c r="AC492" s="208">
        <v>1005</v>
      </c>
      <c r="AD492" s="165">
        <f t="shared" si="80"/>
        <v>0</v>
      </c>
    </row>
    <row r="493" spans="1:30">
      <c r="A493" t="s">
        <v>751</v>
      </c>
      <c r="B493" t="s">
        <v>1982</v>
      </c>
      <c r="C493" t="s">
        <v>2530</v>
      </c>
      <c r="E493" t="s">
        <v>1082</v>
      </c>
      <c r="F493" s="165">
        <v>0</v>
      </c>
      <c r="G493" s="165">
        <v>0</v>
      </c>
      <c r="H493" s="165">
        <v>0</v>
      </c>
      <c r="I493" s="165">
        <v>0</v>
      </c>
      <c r="J493" s="165">
        <f t="shared" si="86"/>
        <v>0</v>
      </c>
      <c r="K493" s="165">
        <v>0</v>
      </c>
      <c r="L493" s="165">
        <v>0</v>
      </c>
      <c r="M493" s="20">
        <v>0</v>
      </c>
      <c r="N493" s="20">
        <v>0</v>
      </c>
      <c r="O493" s="20">
        <f t="shared" si="87"/>
        <v>0</v>
      </c>
      <c r="P493" s="20">
        <f t="shared" si="88"/>
        <v>0</v>
      </c>
      <c r="Q493" t="s">
        <v>738</v>
      </c>
      <c r="R493" s="20">
        <v>0</v>
      </c>
      <c r="S493" s="20">
        <v>0</v>
      </c>
      <c r="T493" s="20">
        <v>0</v>
      </c>
      <c r="U493" s="165">
        <f t="shared" si="85"/>
        <v>0</v>
      </c>
      <c r="V493" t="s">
        <v>1120</v>
      </c>
      <c r="W493" s="165">
        <v>0</v>
      </c>
      <c r="X493" s="165">
        <v>0</v>
      </c>
      <c r="Y493" t="s">
        <v>745</v>
      </c>
      <c r="AA493" s="206">
        <f t="shared" si="81"/>
        <v>0</v>
      </c>
      <c r="AB493" s="204" t="e">
        <f t="shared" si="82"/>
        <v>#DIV/0!</v>
      </c>
      <c r="AC493" s="208">
        <v>8846.89</v>
      </c>
      <c r="AD493" s="165">
        <f t="shared" si="80"/>
        <v>0</v>
      </c>
    </row>
    <row r="494" spans="1:30">
      <c r="A494" t="s">
        <v>751</v>
      </c>
      <c r="B494" t="s">
        <v>1982</v>
      </c>
      <c r="C494" t="s">
        <v>2143</v>
      </c>
      <c r="E494" t="s">
        <v>1641</v>
      </c>
      <c r="F494" s="165">
        <v>0</v>
      </c>
      <c r="G494" s="165">
        <v>0</v>
      </c>
      <c r="H494" s="165">
        <v>0</v>
      </c>
      <c r="I494" s="165">
        <v>100</v>
      </c>
      <c r="J494" s="165">
        <f t="shared" si="86"/>
        <v>100</v>
      </c>
      <c r="K494" s="165">
        <v>0</v>
      </c>
      <c r="L494" s="165">
        <v>0</v>
      </c>
      <c r="M494" s="20">
        <v>0</v>
      </c>
      <c r="N494" s="20">
        <v>0</v>
      </c>
      <c r="O494" s="20">
        <f t="shared" si="87"/>
        <v>0</v>
      </c>
      <c r="P494" s="20">
        <f t="shared" si="88"/>
        <v>-100</v>
      </c>
      <c r="Q494" t="s">
        <v>740</v>
      </c>
      <c r="R494" s="20">
        <v>0</v>
      </c>
      <c r="S494" s="20">
        <v>100</v>
      </c>
      <c r="T494" s="20">
        <v>100</v>
      </c>
      <c r="U494" s="165">
        <f t="shared" si="85"/>
        <v>100</v>
      </c>
      <c r="V494" t="s">
        <v>750</v>
      </c>
      <c r="W494" s="165">
        <v>100</v>
      </c>
      <c r="X494" s="165">
        <v>100</v>
      </c>
      <c r="Y494" t="s">
        <v>747</v>
      </c>
      <c r="AA494" s="206">
        <f t="shared" si="81"/>
        <v>200</v>
      </c>
      <c r="AB494" s="204">
        <f t="shared" si="82"/>
        <v>1</v>
      </c>
      <c r="AC494" s="208">
        <v>7496.89</v>
      </c>
      <c r="AD494" s="165">
        <f t="shared" si="80"/>
        <v>749689</v>
      </c>
    </row>
    <row r="495" spans="1:30">
      <c r="A495" t="s">
        <v>751</v>
      </c>
      <c r="B495" t="s">
        <v>1982</v>
      </c>
      <c r="C495" t="s">
        <v>2531</v>
      </c>
      <c r="E495" t="s">
        <v>1106</v>
      </c>
      <c r="F495" s="165">
        <v>0</v>
      </c>
      <c r="G495" s="165">
        <v>0</v>
      </c>
      <c r="H495" s="165">
        <v>0</v>
      </c>
      <c r="I495" s="165">
        <v>0</v>
      </c>
      <c r="J495" s="165">
        <f t="shared" si="86"/>
        <v>0</v>
      </c>
      <c r="K495" s="165">
        <v>0</v>
      </c>
      <c r="L495" s="165">
        <v>0</v>
      </c>
      <c r="M495" s="20">
        <v>0</v>
      </c>
      <c r="N495" s="20">
        <v>0</v>
      </c>
      <c r="O495" s="20">
        <f t="shared" si="87"/>
        <v>0</v>
      </c>
      <c r="P495" s="20">
        <f t="shared" si="88"/>
        <v>0</v>
      </c>
      <c r="Q495" t="s">
        <v>738</v>
      </c>
      <c r="R495" s="20">
        <v>0</v>
      </c>
      <c r="S495" s="20">
        <v>0</v>
      </c>
      <c r="T495" s="20">
        <v>0</v>
      </c>
      <c r="U495" s="165">
        <f t="shared" si="85"/>
        <v>0</v>
      </c>
      <c r="V495" t="s">
        <v>1120</v>
      </c>
      <c r="W495" s="165">
        <v>0</v>
      </c>
      <c r="X495" s="165">
        <v>0</v>
      </c>
      <c r="Y495" t="s">
        <v>745</v>
      </c>
      <c r="AA495" s="206">
        <f t="shared" si="81"/>
        <v>0</v>
      </c>
      <c r="AB495" s="204" t="e">
        <f t="shared" si="82"/>
        <v>#DIV/0!</v>
      </c>
      <c r="AC495" s="208">
        <v>635.55999999999995</v>
      </c>
      <c r="AD495" s="165">
        <f t="shared" si="80"/>
        <v>0</v>
      </c>
    </row>
    <row r="496" spans="1:30">
      <c r="A496" t="s">
        <v>751</v>
      </c>
      <c r="B496" t="s">
        <v>1982</v>
      </c>
      <c r="C496" t="s">
        <v>2532</v>
      </c>
      <c r="E496" t="s">
        <v>1091</v>
      </c>
      <c r="F496" s="165">
        <v>26</v>
      </c>
      <c r="G496" s="165">
        <v>0</v>
      </c>
      <c r="H496" s="165">
        <v>0</v>
      </c>
      <c r="I496" s="165">
        <v>0</v>
      </c>
      <c r="J496" s="165">
        <f t="shared" si="86"/>
        <v>26</v>
      </c>
      <c r="K496" s="165">
        <v>0</v>
      </c>
      <c r="L496" s="165">
        <v>0</v>
      </c>
      <c r="M496" s="20">
        <v>0</v>
      </c>
      <c r="N496" s="20">
        <v>0</v>
      </c>
      <c r="O496" s="20">
        <f t="shared" si="87"/>
        <v>0</v>
      </c>
      <c r="P496" s="20">
        <f t="shared" si="88"/>
        <v>-26</v>
      </c>
      <c r="Q496" t="s">
        <v>740</v>
      </c>
      <c r="R496" s="20">
        <v>0</v>
      </c>
      <c r="S496" s="20">
        <v>0</v>
      </c>
      <c r="T496" s="20">
        <v>0</v>
      </c>
      <c r="U496" s="165">
        <f t="shared" si="85"/>
        <v>-26</v>
      </c>
      <c r="V496" t="s">
        <v>742</v>
      </c>
      <c r="W496" s="165">
        <v>0</v>
      </c>
      <c r="X496" s="165">
        <v>0</v>
      </c>
      <c r="Y496" t="s">
        <v>745</v>
      </c>
      <c r="AA496" s="206">
        <f t="shared" si="81"/>
        <v>0</v>
      </c>
      <c r="AB496" s="204">
        <f t="shared" si="82"/>
        <v>-1</v>
      </c>
      <c r="AC496" s="208">
        <v>3960</v>
      </c>
      <c r="AD496" s="165">
        <f t="shared" si="80"/>
        <v>-102960</v>
      </c>
    </row>
    <row r="497" spans="1:30">
      <c r="A497" t="s">
        <v>751</v>
      </c>
      <c r="B497" t="s">
        <v>1982</v>
      </c>
      <c r="C497" t="s">
        <v>2144</v>
      </c>
      <c r="E497" t="s">
        <v>2204</v>
      </c>
      <c r="F497" s="165">
        <v>100</v>
      </c>
      <c r="G497" s="165">
        <v>0</v>
      </c>
      <c r="H497" s="165">
        <v>0</v>
      </c>
      <c r="I497" s="165">
        <v>100</v>
      </c>
      <c r="J497" s="165">
        <f t="shared" si="86"/>
        <v>200</v>
      </c>
      <c r="K497" s="165">
        <v>0</v>
      </c>
      <c r="L497" s="165">
        <v>0</v>
      </c>
      <c r="M497" s="20">
        <v>0</v>
      </c>
      <c r="N497" s="20">
        <v>0</v>
      </c>
      <c r="O497" s="20">
        <f t="shared" si="87"/>
        <v>0</v>
      </c>
      <c r="P497" s="20">
        <f t="shared" si="88"/>
        <v>-200</v>
      </c>
      <c r="Q497" t="s">
        <v>740</v>
      </c>
      <c r="R497" s="20">
        <v>0</v>
      </c>
      <c r="S497" s="20">
        <v>200</v>
      </c>
      <c r="T497" s="20">
        <v>100</v>
      </c>
      <c r="U497" s="165">
        <f t="shared" si="85"/>
        <v>100</v>
      </c>
      <c r="V497" t="s">
        <v>750</v>
      </c>
      <c r="W497" s="165">
        <v>200</v>
      </c>
      <c r="X497" s="165">
        <v>200</v>
      </c>
      <c r="Y497" t="s">
        <v>747</v>
      </c>
      <c r="AA497" s="206">
        <f t="shared" si="81"/>
        <v>300</v>
      </c>
      <c r="AB497" s="204">
        <f t="shared" si="82"/>
        <v>0.5</v>
      </c>
      <c r="AC497" s="208">
        <v>12211.68</v>
      </c>
      <c r="AD497" s="165">
        <f t="shared" si="80"/>
        <v>1221168</v>
      </c>
    </row>
    <row r="498" spans="1:30">
      <c r="A498" t="s">
        <v>751</v>
      </c>
      <c r="B498" t="s">
        <v>1982</v>
      </c>
      <c r="C498" t="s">
        <v>2145</v>
      </c>
      <c r="E498" t="s">
        <v>2205</v>
      </c>
      <c r="F498" s="165">
        <v>150</v>
      </c>
      <c r="G498" s="165">
        <v>0</v>
      </c>
      <c r="H498" s="165">
        <v>0</v>
      </c>
      <c r="I498" s="165">
        <v>0</v>
      </c>
      <c r="J498" s="165">
        <f t="shared" si="86"/>
        <v>150</v>
      </c>
      <c r="K498" s="165">
        <v>0</v>
      </c>
      <c r="L498" s="165">
        <v>0</v>
      </c>
      <c r="M498" s="20">
        <v>0</v>
      </c>
      <c r="N498" s="20">
        <v>0</v>
      </c>
      <c r="O498" s="20">
        <f t="shared" si="87"/>
        <v>0</v>
      </c>
      <c r="P498" s="20">
        <f t="shared" si="88"/>
        <v>-150</v>
      </c>
      <c r="Q498" t="s">
        <v>740</v>
      </c>
      <c r="R498" s="20">
        <v>0</v>
      </c>
      <c r="S498" s="20">
        <v>150</v>
      </c>
      <c r="T498" s="20">
        <v>0</v>
      </c>
      <c r="U498" s="165">
        <f t="shared" si="85"/>
        <v>0</v>
      </c>
      <c r="V498" t="s">
        <v>741</v>
      </c>
      <c r="W498" s="165">
        <v>150</v>
      </c>
      <c r="X498" s="165">
        <v>150</v>
      </c>
      <c r="Y498" t="s">
        <v>747</v>
      </c>
      <c r="AA498" s="206">
        <f t="shared" si="81"/>
        <v>150</v>
      </c>
      <c r="AB498" s="204">
        <f t="shared" si="82"/>
        <v>0</v>
      </c>
      <c r="AC498" s="208">
        <v>9628.73</v>
      </c>
      <c r="AD498" s="165">
        <f>AC498*S498</f>
        <v>1444309.5</v>
      </c>
    </row>
    <row r="499" spans="1:30">
      <c r="A499" t="s">
        <v>751</v>
      </c>
      <c r="B499" t="s">
        <v>1982</v>
      </c>
      <c r="C499" t="s">
        <v>2533</v>
      </c>
      <c r="E499" t="s">
        <v>1093</v>
      </c>
      <c r="F499" s="165">
        <v>0</v>
      </c>
      <c r="G499" s="165">
        <v>0</v>
      </c>
      <c r="H499" s="165">
        <v>0</v>
      </c>
      <c r="I499" s="165">
        <v>0</v>
      </c>
      <c r="J499" s="165">
        <f t="shared" si="86"/>
        <v>0</v>
      </c>
      <c r="K499" s="165">
        <v>0</v>
      </c>
      <c r="L499" s="165">
        <v>0</v>
      </c>
      <c r="M499" s="20">
        <v>0</v>
      </c>
      <c r="N499" s="20">
        <v>0</v>
      </c>
      <c r="O499" s="20">
        <f t="shared" si="87"/>
        <v>0</v>
      </c>
      <c r="P499" s="20">
        <f t="shared" si="88"/>
        <v>0</v>
      </c>
      <c r="Q499" t="s">
        <v>738</v>
      </c>
      <c r="R499" s="20">
        <v>0</v>
      </c>
      <c r="S499" s="20">
        <v>0</v>
      </c>
      <c r="T499" s="20">
        <v>0</v>
      </c>
      <c r="U499" s="165">
        <f t="shared" si="85"/>
        <v>0</v>
      </c>
      <c r="V499" t="s">
        <v>1120</v>
      </c>
      <c r="W499" s="165">
        <v>0</v>
      </c>
      <c r="X499" s="165">
        <v>0</v>
      </c>
      <c r="Y499" t="s">
        <v>745</v>
      </c>
      <c r="AA499" s="206">
        <f t="shared" si="81"/>
        <v>0</v>
      </c>
      <c r="AB499" s="204" t="e">
        <f t="shared" si="82"/>
        <v>#DIV/0!</v>
      </c>
      <c r="AC499" s="208">
        <v>12307.29</v>
      </c>
      <c r="AD499" s="165">
        <f t="shared" si="80"/>
        <v>0</v>
      </c>
    </row>
    <row r="500" spans="1:30">
      <c r="A500" t="s">
        <v>751</v>
      </c>
      <c r="B500" t="s">
        <v>1982</v>
      </c>
      <c r="C500" t="s">
        <v>2146</v>
      </c>
      <c r="E500" t="s">
        <v>1105</v>
      </c>
      <c r="F500" s="165">
        <v>0</v>
      </c>
      <c r="G500" s="165">
        <v>0</v>
      </c>
      <c r="H500" s="165">
        <v>0</v>
      </c>
      <c r="I500" s="165">
        <v>100</v>
      </c>
      <c r="J500" s="165">
        <f t="shared" si="86"/>
        <v>100</v>
      </c>
      <c r="K500" s="165">
        <v>0</v>
      </c>
      <c r="L500" s="165">
        <v>0</v>
      </c>
      <c r="M500" s="20">
        <v>0</v>
      </c>
      <c r="N500" s="20">
        <v>0</v>
      </c>
      <c r="O500" s="20">
        <f t="shared" si="87"/>
        <v>0</v>
      </c>
      <c r="P500" s="20">
        <f t="shared" si="88"/>
        <v>-100</v>
      </c>
      <c r="Q500" t="s">
        <v>740</v>
      </c>
      <c r="R500" s="20">
        <v>0</v>
      </c>
      <c r="S500" s="20">
        <v>100</v>
      </c>
      <c r="T500" s="20">
        <v>100</v>
      </c>
      <c r="U500" s="165">
        <f t="shared" si="85"/>
        <v>100</v>
      </c>
      <c r="V500" t="s">
        <v>750</v>
      </c>
      <c r="W500" s="165">
        <v>100</v>
      </c>
      <c r="X500" s="165">
        <v>100</v>
      </c>
      <c r="Y500" t="s">
        <v>747</v>
      </c>
      <c r="AA500" s="206">
        <f t="shared" si="81"/>
        <v>200</v>
      </c>
      <c r="AB500" s="204">
        <f t="shared" si="82"/>
        <v>1</v>
      </c>
      <c r="AC500" s="208">
        <v>8019.41</v>
      </c>
      <c r="AD500" s="165">
        <f t="shared" si="80"/>
        <v>801941</v>
      </c>
    </row>
    <row r="501" spans="1:30">
      <c r="A501" t="s">
        <v>751</v>
      </c>
      <c r="B501" t="s">
        <v>1982</v>
      </c>
      <c r="C501" t="s">
        <v>2534</v>
      </c>
      <c r="E501" t="s">
        <v>1108</v>
      </c>
      <c r="F501" s="165">
        <v>0</v>
      </c>
      <c r="G501" s="165">
        <v>0</v>
      </c>
      <c r="H501" s="165">
        <v>0</v>
      </c>
      <c r="I501" s="165">
        <v>0</v>
      </c>
      <c r="J501" s="165">
        <f t="shared" si="86"/>
        <v>0</v>
      </c>
      <c r="K501" s="165">
        <v>0</v>
      </c>
      <c r="L501" s="165">
        <v>0</v>
      </c>
      <c r="M501" s="20">
        <v>0</v>
      </c>
      <c r="N501" s="20">
        <v>0</v>
      </c>
      <c r="O501" s="20">
        <f t="shared" si="87"/>
        <v>0</v>
      </c>
      <c r="P501" s="20">
        <f t="shared" si="88"/>
        <v>0</v>
      </c>
      <c r="Q501" t="s">
        <v>738</v>
      </c>
      <c r="R501" s="20">
        <v>0</v>
      </c>
      <c r="S501" s="20">
        <v>0</v>
      </c>
      <c r="T501" s="20">
        <v>0</v>
      </c>
      <c r="U501" s="165">
        <f t="shared" si="85"/>
        <v>0</v>
      </c>
      <c r="V501" t="s">
        <v>1120</v>
      </c>
      <c r="W501" s="165">
        <v>0</v>
      </c>
      <c r="X501" s="165">
        <v>0</v>
      </c>
      <c r="Y501" t="s">
        <v>745</v>
      </c>
      <c r="AA501" s="206">
        <f t="shared" si="81"/>
        <v>0</v>
      </c>
      <c r="AB501" s="204" t="e">
        <f t="shared" si="82"/>
        <v>#DIV/0!</v>
      </c>
      <c r="AC501" s="208">
        <v>1819</v>
      </c>
      <c r="AD501" s="165">
        <f t="shared" si="80"/>
        <v>0</v>
      </c>
    </row>
    <row r="502" spans="1:30">
      <c r="A502" t="s">
        <v>751</v>
      </c>
      <c r="B502" t="s">
        <v>1982</v>
      </c>
      <c r="C502" t="s">
        <v>2535</v>
      </c>
      <c r="E502" t="s">
        <v>2626</v>
      </c>
      <c r="F502" s="165">
        <v>26</v>
      </c>
      <c r="G502" s="165">
        <v>0</v>
      </c>
      <c r="H502" s="165">
        <v>0</v>
      </c>
      <c r="I502" s="165">
        <v>0</v>
      </c>
      <c r="J502" s="165">
        <f t="shared" si="86"/>
        <v>26</v>
      </c>
      <c r="K502" s="165">
        <v>0</v>
      </c>
      <c r="L502" s="165">
        <v>0</v>
      </c>
      <c r="M502" s="20">
        <v>0</v>
      </c>
      <c r="N502" s="20">
        <v>0</v>
      </c>
      <c r="O502" s="20">
        <f t="shared" si="87"/>
        <v>0</v>
      </c>
      <c r="P502" s="20">
        <f t="shared" si="88"/>
        <v>-26</v>
      </c>
      <c r="Q502" t="s">
        <v>740</v>
      </c>
      <c r="R502" s="20">
        <v>0</v>
      </c>
      <c r="S502" s="20">
        <v>0</v>
      </c>
      <c r="T502" s="20">
        <v>150</v>
      </c>
      <c r="U502" s="165">
        <f t="shared" si="85"/>
        <v>124</v>
      </c>
      <c r="V502" t="s">
        <v>1119</v>
      </c>
      <c r="W502" s="165">
        <v>0</v>
      </c>
      <c r="X502" s="165">
        <v>0</v>
      </c>
      <c r="Y502" t="s">
        <v>745</v>
      </c>
      <c r="AA502" s="206">
        <f t="shared" si="81"/>
        <v>150</v>
      </c>
      <c r="AB502" s="204">
        <f t="shared" si="82"/>
        <v>4.7692307692307692</v>
      </c>
      <c r="AC502" s="208">
        <v>11064.79</v>
      </c>
      <c r="AD502" s="165">
        <f t="shared" si="80"/>
        <v>1372033.9600000002</v>
      </c>
    </row>
    <row r="503" spans="1:30">
      <c r="A503" t="s">
        <v>751</v>
      </c>
      <c r="B503" t="s">
        <v>1982</v>
      </c>
      <c r="C503" t="s">
        <v>2536</v>
      </c>
      <c r="E503" t="s">
        <v>2627</v>
      </c>
      <c r="F503" s="165">
        <v>26</v>
      </c>
      <c r="G503" s="165">
        <v>0</v>
      </c>
      <c r="H503" s="165">
        <v>0</v>
      </c>
      <c r="I503" s="165">
        <v>0</v>
      </c>
      <c r="J503" s="165">
        <f t="shared" si="86"/>
        <v>26</v>
      </c>
      <c r="K503" s="165">
        <v>0</v>
      </c>
      <c r="L503" s="165">
        <v>0</v>
      </c>
      <c r="M503" s="20">
        <v>0</v>
      </c>
      <c r="N503" s="20">
        <v>0</v>
      </c>
      <c r="O503" s="20">
        <f t="shared" si="87"/>
        <v>0</v>
      </c>
      <c r="P503" s="20">
        <f t="shared" si="88"/>
        <v>-26</v>
      </c>
      <c r="Q503" t="s">
        <v>740</v>
      </c>
      <c r="R503" s="20">
        <v>0</v>
      </c>
      <c r="S503" s="20">
        <v>0</v>
      </c>
      <c r="T503" s="20">
        <v>270</v>
      </c>
      <c r="U503" s="165">
        <f t="shared" si="85"/>
        <v>244</v>
      </c>
      <c r="V503" t="s">
        <v>1119</v>
      </c>
      <c r="W503" s="165">
        <v>0</v>
      </c>
      <c r="X503" s="165">
        <v>0</v>
      </c>
      <c r="Y503" t="s">
        <v>745</v>
      </c>
      <c r="AA503" s="206">
        <f t="shared" si="81"/>
        <v>270</v>
      </c>
      <c r="AB503" s="204">
        <f t="shared" si="82"/>
        <v>9.384615384615385</v>
      </c>
      <c r="AC503" s="208">
        <v>8762.58</v>
      </c>
      <c r="AD503" s="165">
        <f t="shared" si="80"/>
        <v>2138069.52</v>
      </c>
    </row>
    <row r="504" spans="1:30">
      <c r="A504" t="s">
        <v>751</v>
      </c>
      <c r="B504" t="s">
        <v>1982</v>
      </c>
      <c r="C504" t="s">
        <v>2537</v>
      </c>
      <c r="E504" t="s">
        <v>1732</v>
      </c>
      <c r="F504" s="165">
        <v>0</v>
      </c>
      <c r="G504" s="165">
        <v>0</v>
      </c>
      <c r="H504" s="165">
        <v>0</v>
      </c>
      <c r="I504" s="165">
        <v>0</v>
      </c>
      <c r="J504" s="165">
        <f t="shared" si="86"/>
        <v>0</v>
      </c>
      <c r="K504" s="165">
        <v>0</v>
      </c>
      <c r="L504" s="165">
        <v>0</v>
      </c>
      <c r="M504" s="20">
        <v>0</v>
      </c>
      <c r="N504" s="20">
        <v>0</v>
      </c>
      <c r="O504" s="20">
        <f t="shared" si="87"/>
        <v>0</v>
      </c>
      <c r="P504" s="20">
        <f t="shared" si="88"/>
        <v>0</v>
      </c>
      <c r="Q504" t="s">
        <v>738</v>
      </c>
      <c r="R504" s="20">
        <v>0</v>
      </c>
      <c r="S504" s="20">
        <v>0</v>
      </c>
      <c r="T504" s="20">
        <v>0</v>
      </c>
      <c r="U504" s="165">
        <f t="shared" si="85"/>
        <v>0</v>
      </c>
      <c r="V504" t="s">
        <v>1120</v>
      </c>
      <c r="W504" s="165">
        <v>0</v>
      </c>
      <c r="X504" s="165">
        <v>0</v>
      </c>
      <c r="Y504" t="s">
        <v>745</v>
      </c>
      <c r="AA504" s="206">
        <f t="shared" si="81"/>
        <v>0</v>
      </c>
      <c r="AB504" s="204" t="e">
        <f t="shared" si="82"/>
        <v>#DIV/0!</v>
      </c>
      <c r="AC504" s="208">
        <v>3778.49</v>
      </c>
      <c r="AD504" s="165">
        <f t="shared" si="80"/>
        <v>0</v>
      </c>
    </row>
    <row r="505" spans="1:30">
      <c r="A505" t="s">
        <v>751</v>
      </c>
      <c r="B505" t="s">
        <v>1982</v>
      </c>
      <c r="C505" t="s">
        <v>2538</v>
      </c>
      <c r="E505" t="s">
        <v>1089</v>
      </c>
      <c r="F505" s="165">
        <v>0</v>
      </c>
      <c r="G505" s="165">
        <v>0</v>
      </c>
      <c r="H505" s="165">
        <v>0</v>
      </c>
      <c r="I505" s="165">
        <v>0</v>
      </c>
      <c r="J505" s="165">
        <f t="shared" si="86"/>
        <v>0</v>
      </c>
      <c r="K505" s="165">
        <v>0</v>
      </c>
      <c r="L505" s="165">
        <v>0</v>
      </c>
      <c r="M505" s="20">
        <v>0</v>
      </c>
      <c r="N505" s="20">
        <v>0</v>
      </c>
      <c r="O505" s="20">
        <f t="shared" si="87"/>
        <v>0</v>
      </c>
      <c r="P505" s="20">
        <f t="shared" si="88"/>
        <v>0</v>
      </c>
      <c r="Q505" t="s">
        <v>738</v>
      </c>
      <c r="R505" s="20">
        <v>0</v>
      </c>
      <c r="S505" s="20">
        <v>0</v>
      </c>
      <c r="T505" s="20">
        <v>50</v>
      </c>
      <c r="U505" s="165">
        <f t="shared" si="85"/>
        <v>50</v>
      </c>
      <c r="V505" t="s">
        <v>1120</v>
      </c>
      <c r="W505" s="165">
        <v>0</v>
      </c>
      <c r="X505" s="165">
        <v>0</v>
      </c>
      <c r="Y505" t="s">
        <v>745</v>
      </c>
      <c r="AA505" s="206">
        <f t="shared" si="81"/>
        <v>50</v>
      </c>
      <c r="AB505" s="204" t="e">
        <f t="shared" si="82"/>
        <v>#DIV/0!</v>
      </c>
      <c r="AC505" s="208">
        <v>699</v>
      </c>
      <c r="AD505" s="165">
        <f t="shared" si="80"/>
        <v>34950</v>
      </c>
    </row>
    <row r="506" spans="1:30">
      <c r="A506" t="s">
        <v>751</v>
      </c>
      <c r="B506" t="s">
        <v>1982</v>
      </c>
      <c r="C506" t="s">
        <v>2539</v>
      </c>
      <c r="E506" t="s">
        <v>2628</v>
      </c>
      <c r="F506" s="165">
        <v>78</v>
      </c>
      <c r="G506" s="165">
        <v>0</v>
      </c>
      <c r="H506" s="165">
        <v>0</v>
      </c>
      <c r="I506" s="165">
        <v>0</v>
      </c>
      <c r="J506" s="165">
        <f t="shared" si="86"/>
        <v>78</v>
      </c>
      <c r="K506" s="165">
        <v>0</v>
      </c>
      <c r="L506" s="165">
        <v>0</v>
      </c>
      <c r="M506" s="20">
        <v>0</v>
      </c>
      <c r="N506" s="20">
        <v>0</v>
      </c>
      <c r="O506" s="20">
        <f t="shared" si="87"/>
        <v>0</v>
      </c>
      <c r="P506" s="20">
        <f t="shared" si="88"/>
        <v>-78</v>
      </c>
      <c r="Q506" t="s">
        <v>740</v>
      </c>
      <c r="R506" s="20">
        <v>0</v>
      </c>
      <c r="S506" s="20">
        <v>0</v>
      </c>
      <c r="T506" s="20">
        <v>200</v>
      </c>
      <c r="U506" s="165">
        <f t="shared" si="85"/>
        <v>122</v>
      </c>
      <c r="V506" t="s">
        <v>1119</v>
      </c>
      <c r="W506" s="165">
        <v>0</v>
      </c>
      <c r="X506" s="165">
        <v>0</v>
      </c>
      <c r="Y506" t="s">
        <v>745</v>
      </c>
      <c r="AA506" s="206">
        <f t="shared" si="81"/>
        <v>200</v>
      </c>
      <c r="AB506" s="204">
        <f t="shared" si="82"/>
        <v>1.5641025641025641</v>
      </c>
      <c r="AC506" s="208">
        <v>10050.6</v>
      </c>
      <c r="AD506" s="165">
        <f t="shared" si="80"/>
        <v>1226173.2</v>
      </c>
    </row>
    <row r="507" spans="1:30">
      <c r="A507" t="s">
        <v>751</v>
      </c>
      <c r="B507" t="s">
        <v>1982</v>
      </c>
      <c r="C507" t="s">
        <v>2147</v>
      </c>
      <c r="E507" t="s">
        <v>1109</v>
      </c>
      <c r="F507" s="165">
        <v>0</v>
      </c>
      <c r="G507" s="165">
        <v>0</v>
      </c>
      <c r="H507" s="165">
        <v>0</v>
      </c>
      <c r="I507" s="165">
        <v>100</v>
      </c>
      <c r="J507" s="165">
        <f t="shared" si="86"/>
        <v>100</v>
      </c>
      <c r="K507" s="165">
        <v>0</v>
      </c>
      <c r="L507" s="165">
        <v>0</v>
      </c>
      <c r="M507" s="20">
        <v>0</v>
      </c>
      <c r="N507" s="20">
        <v>0</v>
      </c>
      <c r="O507" s="20">
        <f t="shared" si="87"/>
        <v>0</v>
      </c>
      <c r="P507" s="20">
        <f t="shared" si="88"/>
        <v>-100</v>
      </c>
      <c r="Q507" t="s">
        <v>740</v>
      </c>
      <c r="R507" s="20">
        <v>0</v>
      </c>
      <c r="S507" s="20">
        <v>100</v>
      </c>
      <c r="T507" s="20">
        <v>100</v>
      </c>
      <c r="U507" s="165">
        <f t="shared" si="85"/>
        <v>100</v>
      </c>
      <c r="V507" t="s">
        <v>750</v>
      </c>
      <c r="W507" s="165">
        <v>100</v>
      </c>
      <c r="X507" s="165">
        <v>50</v>
      </c>
      <c r="Y507" t="s">
        <v>747</v>
      </c>
      <c r="AA507" s="206">
        <f t="shared" si="81"/>
        <v>200</v>
      </c>
      <c r="AB507" s="204">
        <f t="shared" si="82"/>
        <v>1</v>
      </c>
      <c r="AC507" s="208">
        <v>18435.02</v>
      </c>
      <c r="AD507" s="165">
        <f t="shared" si="80"/>
        <v>1843502</v>
      </c>
    </row>
    <row r="508" spans="1:30">
      <c r="A508" t="s">
        <v>751</v>
      </c>
      <c r="B508" t="s">
        <v>1982</v>
      </c>
      <c r="C508" t="s">
        <v>2540</v>
      </c>
      <c r="E508" t="s">
        <v>1739</v>
      </c>
      <c r="F508" s="165">
        <v>1</v>
      </c>
      <c r="G508" s="165">
        <v>0</v>
      </c>
      <c r="H508" s="165">
        <v>0</v>
      </c>
      <c r="I508" s="165">
        <v>1</v>
      </c>
      <c r="J508" s="165">
        <f t="shared" si="86"/>
        <v>2</v>
      </c>
      <c r="K508" s="165">
        <v>0</v>
      </c>
      <c r="L508" s="165">
        <v>0</v>
      </c>
      <c r="M508" s="20">
        <v>300</v>
      </c>
      <c r="N508" s="20">
        <v>0</v>
      </c>
      <c r="O508" s="20">
        <f t="shared" si="87"/>
        <v>300</v>
      </c>
      <c r="P508" s="20">
        <f t="shared" si="88"/>
        <v>298</v>
      </c>
      <c r="Q508" t="s">
        <v>739</v>
      </c>
      <c r="R508" s="20">
        <v>0</v>
      </c>
      <c r="S508" s="20">
        <v>0</v>
      </c>
      <c r="T508" s="20">
        <v>0</v>
      </c>
      <c r="U508" s="165">
        <f t="shared" si="85"/>
        <v>298</v>
      </c>
      <c r="V508" t="s">
        <v>1119</v>
      </c>
      <c r="W508" s="165">
        <v>0</v>
      </c>
      <c r="X508" s="165">
        <v>0</v>
      </c>
      <c r="Y508" t="s">
        <v>745</v>
      </c>
      <c r="AA508" s="206">
        <f t="shared" si="81"/>
        <v>0</v>
      </c>
      <c r="AB508" s="204">
        <f t="shared" si="82"/>
        <v>-1</v>
      </c>
      <c r="AC508" s="208">
        <v>2083.4699999999998</v>
      </c>
      <c r="AD508" s="165">
        <f t="shared" si="80"/>
        <v>620874.05999999994</v>
      </c>
    </row>
    <row r="509" spans="1:30">
      <c r="A509" t="s">
        <v>751</v>
      </c>
      <c r="B509" t="s">
        <v>1982</v>
      </c>
      <c r="C509" t="s">
        <v>2148</v>
      </c>
      <c r="E509" t="s">
        <v>1741</v>
      </c>
      <c r="F509" s="165">
        <v>52</v>
      </c>
      <c r="G509" s="165">
        <v>0</v>
      </c>
      <c r="H509" s="165">
        <v>0</v>
      </c>
      <c r="I509" s="165">
        <v>56</v>
      </c>
      <c r="J509" s="165">
        <f t="shared" si="86"/>
        <v>108</v>
      </c>
      <c r="K509" s="165">
        <v>0</v>
      </c>
      <c r="L509" s="165">
        <v>0</v>
      </c>
      <c r="M509" s="20">
        <v>0</v>
      </c>
      <c r="N509" s="20">
        <v>0</v>
      </c>
      <c r="O509" s="20">
        <f t="shared" si="87"/>
        <v>0</v>
      </c>
      <c r="P509" s="20">
        <f t="shared" si="88"/>
        <v>-108</v>
      </c>
      <c r="Q509" t="s">
        <v>740</v>
      </c>
      <c r="R509" s="20">
        <v>0</v>
      </c>
      <c r="S509" s="20">
        <v>108</v>
      </c>
      <c r="T509" s="20">
        <v>200</v>
      </c>
      <c r="U509" s="165">
        <f t="shared" si="85"/>
        <v>200</v>
      </c>
      <c r="V509" t="s">
        <v>750</v>
      </c>
      <c r="W509" s="165">
        <v>108</v>
      </c>
      <c r="X509" s="165">
        <v>108</v>
      </c>
      <c r="Y509" t="s">
        <v>747</v>
      </c>
      <c r="AA509" s="206">
        <f t="shared" si="81"/>
        <v>308</v>
      </c>
      <c r="AB509" s="204">
        <f t="shared" si="82"/>
        <v>1.8518518518518519</v>
      </c>
      <c r="AC509" s="208">
        <v>682.18</v>
      </c>
      <c r="AD509" s="165">
        <f t="shared" si="80"/>
        <v>136436</v>
      </c>
    </row>
    <row r="510" spans="1:30">
      <c r="A510" t="s">
        <v>751</v>
      </c>
      <c r="B510" t="s">
        <v>1982</v>
      </c>
      <c r="C510" t="s">
        <v>2541</v>
      </c>
      <c r="E510" t="s">
        <v>1742</v>
      </c>
      <c r="F510" s="165">
        <v>0</v>
      </c>
      <c r="G510" s="165">
        <v>0</v>
      </c>
      <c r="H510" s="165">
        <v>0</v>
      </c>
      <c r="I510" s="165">
        <v>0</v>
      </c>
      <c r="J510" s="165">
        <f t="shared" si="86"/>
        <v>0</v>
      </c>
      <c r="K510" s="165">
        <v>0</v>
      </c>
      <c r="L510" s="165">
        <v>0</v>
      </c>
      <c r="M510" s="20">
        <v>0</v>
      </c>
      <c r="N510" s="20">
        <v>0</v>
      </c>
      <c r="O510" s="20">
        <f t="shared" si="87"/>
        <v>0</v>
      </c>
      <c r="P510" s="20">
        <f t="shared" si="88"/>
        <v>0</v>
      </c>
      <c r="Q510" t="s">
        <v>738</v>
      </c>
      <c r="R510" s="20">
        <v>0</v>
      </c>
      <c r="S510" s="20">
        <v>0</v>
      </c>
      <c r="T510" s="20">
        <v>0</v>
      </c>
      <c r="U510" s="165">
        <f t="shared" si="85"/>
        <v>0</v>
      </c>
      <c r="V510" t="s">
        <v>1120</v>
      </c>
      <c r="W510" s="165">
        <v>0</v>
      </c>
      <c r="X510" s="165">
        <v>0</v>
      </c>
      <c r="Y510" t="s">
        <v>745</v>
      </c>
      <c r="AA510" s="206">
        <f t="shared" si="81"/>
        <v>0</v>
      </c>
      <c r="AB510" s="204" t="e">
        <f t="shared" si="82"/>
        <v>#DIV/0!</v>
      </c>
      <c r="AC510" s="208">
        <v>1609.43</v>
      </c>
      <c r="AD510" s="165">
        <f t="shared" si="80"/>
        <v>0</v>
      </c>
    </row>
    <row r="511" spans="1:30">
      <c r="A511" t="s">
        <v>751</v>
      </c>
      <c r="B511" t="s">
        <v>1982</v>
      </c>
      <c r="C511" t="s">
        <v>2149</v>
      </c>
      <c r="E511" t="s">
        <v>1744</v>
      </c>
      <c r="F511" s="165">
        <v>0</v>
      </c>
      <c r="G511" s="165">
        <v>0</v>
      </c>
      <c r="H511" s="165">
        <v>0</v>
      </c>
      <c r="I511" s="165">
        <v>100</v>
      </c>
      <c r="J511" s="165">
        <f t="shared" si="86"/>
        <v>100</v>
      </c>
      <c r="K511" s="165">
        <v>0</v>
      </c>
      <c r="L511" s="165">
        <v>0</v>
      </c>
      <c r="M511" s="20">
        <v>0</v>
      </c>
      <c r="N511" s="20">
        <v>0</v>
      </c>
      <c r="O511" s="20">
        <f t="shared" si="87"/>
        <v>0</v>
      </c>
      <c r="P511" s="20">
        <f t="shared" si="88"/>
        <v>-100</v>
      </c>
      <c r="Q511" t="s">
        <v>740</v>
      </c>
      <c r="R511" s="20">
        <v>0</v>
      </c>
      <c r="S511" s="20">
        <v>100</v>
      </c>
      <c r="T511" s="20">
        <v>100</v>
      </c>
      <c r="U511" s="165">
        <f t="shared" si="85"/>
        <v>100</v>
      </c>
      <c r="V511" t="s">
        <v>750</v>
      </c>
      <c r="W511" s="165">
        <v>100</v>
      </c>
      <c r="X511" s="165">
        <v>100</v>
      </c>
      <c r="Y511" t="s">
        <v>747</v>
      </c>
      <c r="AA511" s="206">
        <f t="shared" si="81"/>
        <v>200</v>
      </c>
      <c r="AB511" s="204">
        <f t="shared" si="82"/>
        <v>1</v>
      </c>
      <c r="AC511" s="208">
        <v>1455.23</v>
      </c>
      <c r="AD511" s="165">
        <f t="shared" si="80"/>
        <v>145523</v>
      </c>
    </row>
    <row r="512" spans="1:30">
      <c r="A512" t="s">
        <v>751</v>
      </c>
      <c r="B512" t="s">
        <v>1982</v>
      </c>
      <c r="C512" t="s">
        <v>2150</v>
      </c>
      <c r="E512" t="s">
        <v>2206</v>
      </c>
      <c r="F512" s="165">
        <v>0</v>
      </c>
      <c r="G512" s="165">
        <v>0</v>
      </c>
      <c r="H512" s="165">
        <v>0</v>
      </c>
      <c r="I512" s="165">
        <v>150</v>
      </c>
      <c r="J512" s="165">
        <f t="shared" si="86"/>
        <v>150</v>
      </c>
      <c r="K512" s="165">
        <v>0</v>
      </c>
      <c r="L512" s="165">
        <v>0</v>
      </c>
      <c r="M512" s="20">
        <v>0</v>
      </c>
      <c r="N512" s="20">
        <v>0</v>
      </c>
      <c r="O512" s="20">
        <f t="shared" si="87"/>
        <v>0</v>
      </c>
      <c r="P512" s="20">
        <f t="shared" si="88"/>
        <v>-150</v>
      </c>
      <c r="Q512" t="s">
        <v>740</v>
      </c>
      <c r="R512" s="20">
        <v>0</v>
      </c>
      <c r="S512" s="20">
        <v>150</v>
      </c>
      <c r="T512" s="20">
        <v>150</v>
      </c>
      <c r="U512" s="165">
        <f t="shared" si="85"/>
        <v>150</v>
      </c>
      <c r="V512" t="s">
        <v>750</v>
      </c>
      <c r="W512" s="165">
        <v>150</v>
      </c>
      <c r="X512" s="165">
        <v>150</v>
      </c>
      <c r="Y512" t="s">
        <v>747</v>
      </c>
      <c r="AA512" s="206">
        <f t="shared" si="81"/>
        <v>300</v>
      </c>
      <c r="AB512" s="204">
        <f t="shared" si="82"/>
        <v>1</v>
      </c>
      <c r="AC512" s="208">
        <v>4554.0200000000004</v>
      </c>
      <c r="AD512" s="165">
        <f t="shared" si="80"/>
        <v>683103.00000000012</v>
      </c>
    </row>
    <row r="513" spans="1:30">
      <c r="A513" t="s">
        <v>751</v>
      </c>
      <c r="B513" t="s">
        <v>1982</v>
      </c>
      <c r="C513" t="s">
        <v>2151</v>
      </c>
      <c r="E513" t="s">
        <v>1745</v>
      </c>
      <c r="F513" s="165">
        <v>0</v>
      </c>
      <c r="G513" s="165">
        <v>0</v>
      </c>
      <c r="H513" s="165">
        <v>0</v>
      </c>
      <c r="I513" s="165">
        <v>200</v>
      </c>
      <c r="J513" s="165">
        <f t="shared" si="86"/>
        <v>200</v>
      </c>
      <c r="K513" s="165">
        <v>0</v>
      </c>
      <c r="L513" s="165">
        <v>0</v>
      </c>
      <c r="M513" s="20">
        <v>0</v>
      </c>
      <c r="N513" s="20">
        <v>0</v>
      </c>
      <c r="O513" s="20">
        <f t="shared" si="87"/>
        <v>0</v>
      </c>
      <c r="P513" s="20">
        <f t="shared" si="88"/>
        <v>-200</v>
      </c>
      <c r="Q513" t="s">
        <v>740</v>
      </c>
      <c r="R513" s="20">
        <v>0</v>
      </c>
      <c r="S513" s="20">
        <v>200</v>
      </c>
      <c r="T513" s="20">
        <v>200</v>
      </c>
      <c r="U513" s="165">
        <f t="shared" si="85"/>
        <v>200</v>
      </c>
      <c r="V513" t="s">
        <v>750</v>
      </c>
      <c r="W513" s="165">
        <v>200</v>
      </c>
      <c r="X513" s="165">
        <v>200</v>
      </c>
      <c r="Y513" t="s">
        <v>747</v>
      </c>
      <c r="AA513" s="206">
        <f t="shared" si="81"/>
        <v>400</v>
      </c>
      <c r="AB513" s="204">
        <f t="shared" si="82"/>
        <v>1</v>
      </c>
      <c r="AC513" s="208">
        <v>9227.82</v>
      </c>
      <c r="AD513" s="165">
        <f t="shared" si="80"/>
        <v>1845564</v>
      </c>
    </row>
    <row r="514" spans="1:30">
      <c r="A514" t="s">
        <v>751</v>
      </c>
      <c r="B514" t="s">
        <v>1982</v>
      </c>
      <c r="C514" t="s">
        <v>2542</v>
      </c>
      <c r="E514" t="s">
        <v>2629</v>
      </c>
      <c r="F514" s="165">
        <v>0</v>
      </c>
      <c r="G514" s="165">
        <v>0</v>
      </c>
      <c r="H514" s="165">
        <v>0</v>
      </c>
      <c r="I514" s="165">
        <v>0</v>
      </c>
      <c r="J514" s="165">
        <f t="shared" si="86"/>
        <v>0</v>
      </c>
      <c r="K514" s="165">
        <v>0</v>
      </c>
      <c r="L514" s="165">
        <v>0</v>
      </c>
      <c r="M514" s="20">
        <v>0</v>
      </c>
      <c r="N514" s="20">
        <v>0</v>
      </c>
      <c r="O514" s="20">
        <f t="shared" si="87"/>
        <v>0</v>
      </c>
      <c r="P514" s="20">
        <f t="shared" si="88"/>
        <v>0</v>
      </c>
      <c r="Q514" t="s">
        <v>738</v>
      </c>
      <c r="R514" s="20">
        <v>0</v>
      </c>
      <c r="S514" s="20">
        <v>0</v>
      </c>
      <c r="T514" s="20">
        <v>0</v>
      </c>
      <c r="U514" s="165">
        <f t="shared" si="85"/>
        <v>0</v>
      </c>
      <c r="V514" t="s">
        <v>1120</v>
      </c>
      <c r="W514" s="165">
        <v>0</v>
      </c>
      <c r="X514" s="165">
        <v>0</v>
      </c>
      <c r="Y514" t="s">
        <v>745</v>
      </c>
      <c r="AA514" s="206">
        <f t="shared" si="81"/>
        <v>0</v>
      </c>
      <c r="AB514" s="204" t="e">
        <f t="shared" si="82"/>
        <v>#DIV/0!</v>
      </c>
      <c r="AC514" s="208">
        <v>9819.0300000000007</v>
      </c>
      <c r="AD514" s="165">
        <f t="shared" si="80"/>
        <v>0</v>
      </c>
    </row>
    <row r="515" spans="1:30">
      <c r="A515" t="s">
        <v>751</v>
      </c>
      <c r="B515" t="s">
        <v>1982</v>
      </c>
      <c r="C515" t="s">
        <v>2543</v>
      </c>
      <c r="E515" t="s">
        <v>1083</v>
      </c>
      <c r="F515" s="165">
        <v>0</v>
      </c>
      <c r="G515" s="165">
        <v>0</v>
      </c>
      <c r="H515" s="165">
        <v>0</v>
      </c>
      <c r="I515" s="165">
        <v>0</v>
      </c>
      <c r="J515" s="165">
        <f t="shared" si="86"/>
        <v>0</v>
      </c>
      <c r="K515" s="165">
        <v>0</v>
      </c>
      <c r="L515" s="165">
        <v>0</v>
      </c>
      <c r="M515" s="20">
        <v>0</v>
      </c>
      <c r="N515" s="20">
        <v>0</v>
      </c>
      <c r="O515" s="20">
        <f t="shared" si="87"/>
        <v>0</v>
      </c>
      <c r="P515" s="20">
        <f t="shared" si="88"/>
        <v>0</v>
      </c>
      <c r="Q515" t="s">
        <v>738</v>
      </c>
      <c r="R515" s="20">
        <v>0</v>
      </c>
      <c r="S515" s="20">
        <v>0</v>
      </c>
      <c r="T515" s="20">
        <v>0</v>
      </c>
      <c r="U515" s="165">
        <f t="shared" si="85"/>
        <v>0</v>
      </c>
      <c r="V515" t="s">
        <v>1120</v>
      </c>
      <c r="W515" s="165">
        <v>0</v>
      </c>
      <c r="X515" s="165">
        <v>0</v>
      </c>
      <c r="Y515" t="s">
        <v>745</v>
      </c>
      <c r="AA515" s="206">
        <f t="shared" si="81"/>
        <v>0</v>
      </c>
      <c r="AB515" s="204" t="e">
        <f t="shared" si="82"/>
        <v>#DIV/0!</v>
      </c>
      <c r="AC515" s="208">
        <v>11661.39</v>
      </c>
      <c r="AD515" s="165">
        <f t="shared" si="80"/>
        <v>0</v>
      </c>
    </row>
    <row r="516" spans="1:30">
      <c r="A516" t="s">
        <v>751</v>
      </c>
      <c r="B516" t="s">
        <v>1982</v>
      </c>
      <c r="C516" t="s">
        <v>2152</v>
      </c>
      <c r="E516" t="s">
        <v>1762</v>
      </c>
      <c r="F516" s="165">
        <v>150</v>
      </c>
      <c r="G516" s="165">
        <v>0</v>
      </c>
      <c r="H516" s="165">
        <v>0</v>
      </c>
      <c r="I516" s="165">
        <v>300</v>
      </c>
      <c r="J516" s="165">
        <f t="shared" si="86"/>
        <v>450</v>
      </c>
      <c r="K516" s="165">
        <v>0</v>
      </c>
      <c r="L516" s="165">
        <v>0</v>
      </c>
      <c r="M516" s="20">
        <v>0</v>
      </c>
      <c r="N516" s="20">
        <v>0</v>
      </c>
      <c r="O516" s="20">
        <f t="shared" si="87"/>
        <v>0</v>
      </c>
      <c r="P516" s="20">
        <f t="shared" si="88"/>
        <v>-450</v>
      </c>
      <c r="Q516" t="s">
        <v>740</v>
      </c>
      <c r="R516" s="20">
        <v>0</v>
      </c>
      <c r="S516" s="20">
        <v>450</v>
      </c>
      <c r="T516" s="20">
        <v>300</v>
      </c>
      <c r="U516" s="165">
        <f t="shared" si="85"/>
        <v>300</v>
      </c>
      <c r="V516" t="s">
        <v>750</v>
      </c>
      <c r="W516" s="165">
        <v>450</v>
      </c>
      <c r="X516" s="165">
        <v>450</v>
      </c>
      <c r="Y516" t="s">
        <v>747</v>
      </c>
      <c r="AA516" s="206">
        <f t="shared" si="81"/>
        <v>750</v>
      </c>
      <c r="AB516" s="204">
        <f t="shared" si="82"/>
        <v>0.66666666666666663</v>
      </c>
      <c r="AC516" s="208">
        <v>1741.79</v>
      </c>
      <c r="AD516" s="165">
        <f t="shared" si="80"/>
        <v>522537</v>
      </c>
    </row>
    <row r="517" spans="1:30">
      <c r="A517" t="s">
        <v>751</v>
      </c>
      <c r="B517" t="s">
        <v>1982</v>
      </c>
      <c r="C517" t="s">
        <v>2544</v>
      </c>
      <c r="E517" t="s">
        <v>1763</v>
      </c>
      <c r="F517" s="165">
        <v>1</v>
      </c>
      <c r="G517" s="165">
        <v>0</v>
      </c>
      <c r="H517" s="165">
        <v>0</v>
      </c>
      <c r="I517" s="165">
        <v>1</v>
      </c>
      <c r="J517" s="165">
        <f t="shared" si="86"/>
        <v>2</v>
      </c>
      <c r="K517" s="165">
        <v>0</v>
      </c>
      <c r="L517" s="165">
        <v>0</v>
      </c>
      <c r="M517" s="20">
        <v>400</v>
      </c>
      <c r="N517" s="20">
        <v>0</v>
      </c>
      <c r="O517" s="20">
        <f t="shared" si="87"/>
        <v>400</v>
      </c>
      <c r="P517" s="20">
        <f t="shared" si="88"/>
        <v>398</v>
      </c>
      <c r="Q517" t="s">
        <v>739</v>
      </c>
      <c r="R517" s="20">
        <v>0</v>
      </c>
      <c r="S517" s="20">
        <v>0</v>
      </c>
      <c r="T517" s="20">
        <v>0</v>
      </c>
      <c r="U517" s="165">
        <f t="shared" si="85"/>
        <v>398</v>
      </c>
      <c r="V517" t="s">
        <v>1119</v>
      </c>
      <c r="W517" s="165">
        <v>0</v>
      </c>
      <c r="X517" s="165">
        <v>0</v>
      </c>
      <c r="Y517" t="s">
        <v>745</v>
      </c>
      <c r="AA517" s="206">
        <f t="shared" si="81"/>
        <v>0</v>
      </c>
      <c r="AB517" s="204">
        <f t="shared" si="82"/>
        <v>-1</v>
      </c>
      <c r="AC517" s="208">
        <v>3880.92</v>
      </c>
      <c r="AD517" s="165">
        <f t="shared" si="80"/>
        <v>1544606.16</v>
      </c>
    </row>
    <row r="518" spans="1:30">
      <c r="A518" t="s">
        <v>751</v>
      </c>
      <c r="B518" t="s">
        <v>1982</v>
      </c>
      <c r="C518" t="s">
        <v>2545</v>
      </c>
      <c r="E518" t="s">
        <v>1765</v>
      </c>
      <c r="F518" s="165">
        <v>0</v>
      </c>
      <c r="G518" s="165">
        <v>0</v>
      </c>
      <c r="H518" s="165">
        <v>0</v>
      </c>
      <c r="I518" s="165">
        <v>0</v>
      </c>
      <c r="J518" s="165">
        <f t="shared" si="86"/>
        <v>0</v>
      </c>
      <c r="K518" s="165">
        <v>0</v>
      </c>
      <c r="L518" s="165">
        <v>0</v>
      </c>
      <c r="M518" s="20">
        <v>0</v>
      </c>
      <c r="N518" s="20">
        <v>0</v>
      </c>
      <c r="O518" s="20">
        <f t="shared" si="87"/>
        <v>0</v>
      </c>
      <c r="P518" s="20">
        <f t="shared" si="88"/>
        <v>0</v>
      </c>
      <c r="Q518" t="s">
        <v>738</v>
      </c>
      <c r="R518" s="20">
        <v>0</v>
      </c>
      <c r="S518" s="20">
        <v>0</v>
      </c>
      <c r="T518" s="20">
        <v>0</v>
      </c>
      <c r="U518" s="165">
        <f t="shared" si="85"/>
        <v>0</v>
      </c>
      <c r="V518" t="s">
        <v>1120</v>
      </c>
      <c r="W518" s="165">
        <v>0</v>
      </c>
      <c r="X518" s="165">
        <v>0</v>
      </c>
      <c r="Y518" t="s">
        <v>745</v>
      </c>
      <c r="AA518" s="206">
        <f t="shared" si="81"/>
        <v>0</v>
      </c>
      <c r="AB518" s="204" t="e">
        <f t="shared" si="82"/>
        <v>#DIV/0!</v>
      </c>
      <c r="AC518" s="208">
        <v>2341.02</v>
      </c>
      <c r="AD518" s="165">
        <f t="shared" si="80"/>
        <v>0</v>
      </c>
    </row>
    <row r="519" spans="1:30">
      <c r="A519" t="s">
        <v>751</v>
      </c>
      <c r="B519" t="s">
        <v>1982</v>
      </c>
      <c r="C519" t="s">
        <v>2546</v>
      </c>
      <c r="E519" t="s">
        <v>1766</v>
      </c>
      <c r="F519" s="165">
        <v>0</v>
      </c>
      <c r="G519" s="165">
        <v>0</v>
      </c>
      <c r="H519" s="165">
        <v>0</v>
      </c>
      <c r="I519" s="165">
        <v>0</v>
      </c>
      <c r="J519" s="165">
        <f t="shared" si="86"/>
        <v>0</v>
      </c>
      <c r="K519" s="165">
        <v>0</v>
      </c>
      <c r="L519" s="165">
        <v>0</v>
      </c>
      <c r="M519" s="20">
        <v>0</v>
      </c>
      <c r="N519" s="20">
        <v>0</v>
      </c>
      <c r="O519" s="20">
        <f t="shared" si="87"/>
        <v>0</v>
      </c>
      <c r="P519" s="20">
        <f t="shared" si="88"/>
        <v>0</v>
      </c>
      <c r="Q519" t="s">
        <v>738</v>
      </c>
      <c r="R519" s="20">
        <v>0</v>
      </c>
      <c r="S519" s="20">
        <v>0</v>
      </c>
      <c r="T519" s="20">
        <v>0</v>
      </c>
      <c r="U519" s="165">
        <f t="shared" si="85"/>
        <v>0</v>
      </c>
      <c r="V519" t="s">
        <v>1120</v>
      </c>
      <c r="W519" s="165">
        <v>0</v>
      </c>
      <c r="X519" s="165">
        <v>0</v>
      </c>
      <c r="Y519" t="s">
        <v>745</v>
      </c>
      <c r="AA519" s="206">
        <f t="shared" si="81"/>
        <v>0</v>
      </c>
      <c r="AB519" s="204" t="e">
        <f t="shared" si="82"/>
        <v>#DIV/0!</v>
      </c>
      <c r="AC519" s="208">
        <v>1455.66</v>
      </c>
      <c r="AD519" s="165">
        <f t="shared" si="80"/>
        <v>0</v>
      </c>
    </row>
    <row r="520" spans="1:30">
      <c r="A520" t="s">
        <v>751</v>
      </c>
      <c r="B520" t="s">
        <v>1982</v>
      </c>
      <c r="C520" t="s">
        <v>2153</v>
      </c>
      <c r="E520" t="s">
        <v>2207</v>
      </c>
      <c r="F520" s="165">
        <v>0</v>
      </c>
      <c r="G520" s="165">
        <v>0</v>
      </c>
      <c r="H520" s="165">
        <v>0</v>
      </c>
      <c r="I520" s="165">
        <v>150</v>
      </c>
      <c r="J520" s="165">
        <f t="shared" si="86"/>
        <v>150</v>
      </c>
      <c r="K520" s="165">
        <v>0</v>
      </c>
      <c r="L520" s="165">
        <v>0</v>
      </c>
      <c r="M520" s="20">
        <v>0</v>
      </c>
      <c r="N520" s="20">
        <v>0</v>
      </c>
      <c r="O520" s="20">
        <f t="shared" si="87"/>
        <v>0</v>
      </c>
      <c r="P520" s="20">
        <f t="shared" si="88"/>
        <v>-150</v>
      </c>
      <c r="Q520" t="s">
        <v>740</v>
      </c>
      <c r="R520" s="20">
        <v>0</v>
      </c>
      <c r="S520" s="20">
        <v>150</v>
      </c>
      <c r="T520" s="20">
        <v>150</v>
      </c>
      <c r="U520" s="165">
        <f t="shared" si="85"/>
        <v>150</v>
      </c>
      <c r="V520" t="s">
        <v>750</v>
      </c>
      <c r="W520" s="165">
        <v>150</v>
      </c>
      <c r="X520" s="165">
        <v>150</v>
      </c>
      <c r="Y520" t="s">
        <v>747</v>
      </c>
      <c r="AA520" s="206">
        <f t="shared" si="81"/>
        <v>300</v>
      </c>
      <c r="AB520" s="204">
        <f t="shared" si="82"/>
        <v>1</v>
      </c>
      <c r="AC520" s="208">
        <v>13547.67</v>
      </c>
      <c r="AD520" s="165">
        <f t="shared" si="80"/>
        <v>2032150.5</v>
      </c>
    </row>
    <row r="521" spans="1:30">
      <c r="A521" t="s">
        <v>751</v>
      </c>
      <c r="B521" t="s">
        <v>1982</v>
      </c>
      <c r="C521" t="s">
        <v>2154</v>
      </c>
      <c r="E521" t="s">
        <v>1775</v>
      </c>
      <c r="F521" s="165">
        <v>130</v>
      </c>
      <c r="G521" s="165">
        <v>0</v>
      </c>
      <c r="H521" s="165">
        <v>0</v>
      </c>
      <c r="I521" s="165">
        <v>150</v>
      </c>
      <c r="J521" s="165">
        <f t="shared" si="86"/>
        <v>280</v>
      </c>
      <c r="K521" s="165">
        <v>0</v>
      </c>
      <c r="L521" s="165">
        <v>0</v>
      </c>
      <c r="M521" s="20">
        <v>0</v>
      </c>
      <c r="N521" s="20">
        <v>0</v>
      </c>
      <c r="O521" s="20">
        <f t="shared" si="87"/>
        <v>0</v>
      </c>
      <c r="P521" s="20">
        <f t="shared" si="88"/>
        <v>-280</v>
      </c>
      <c r="Q521" t="s">
        <v>740</v>
      </c>
      <c r="R521" s="20">
        <v>0</v>
      </c>
      <c r="S521" s="20">
        <v>280</v>
      </c>
      <c r="T521" s="20">
        <v>150</v>
      </c>
      <c r="U521" s="165">
        <f t="shared" si="85"/>
        <v>150</v>
      </c>
      <c r="V521" t="s">
        <v>750</v>
      </c>
      <c r="W521" s="165">
        <v>280</v>
      </c>
      <c r="X521" s="165">
        <v>280</v>
      </c>
      <c r="Y521" t="s">
        <v>747</v>
      </c>
      <c r="AA521" s="206">
        <f t="shared" si="81"/>
        <v>430</v>
      </c>
      <c r="AB521" s="204">
        <f t="shared" si="82"/>
        <v>0.5357142857142857</v>
      </c>
      <c r="AC521" s="208">
        <v>511.27</v>
      </c>
      <c r="AD521" s="165">
        <f t="shared" si="80"/>
        <v>76690.5</v>
      </c>
    </row>
    <row r="522" spans="1:30">
      <c r="A522" t="s">
        <v>751</v>
      </c>
      <c r="B522" t="s">
        <v>1982</v>
      </c>
      <c r="C522" t="s">
        <v>2155</v>
      </c>
      <c r="E522" t="s">
        <v>1776</v>
      </c>
      <c r="F522" s="165">
        <v>0</v>
      </c>
      <c r="G522" s="165">
        <v>0</v>
      </c>
      <c r="H522" s="165">
        <v>0</v>
      </c>
      <c r="I522" s="165">
        <v>150</v>
      </c>
      <c r="J522" s="165">
        <f t="shared" si="86"/>
        <v>150</v>
      </c>
      <c r="K522" s="165">
        <v>0</v>
      </c>
      <c r="L522" s="165">
        <v>0</v>
      </c>
      <c r="M522" s="20">
        <v>0</v>
      </c>
      <c r="N522" s="20">
        <v>0</v>
      </c>
      <c r="O522" s="20">
        <f t="shared" si="87"/>
        <v>0</v>
      </c>
      <c r="P522" s="20">
        <f t="shared" si="88"/>
        <v>-150</v>
      </c>
      <c r="Q522" t="s">
        <v>740</v>
      </c>
      <c r="R522" s="20">
        <v>0</v>
      </c>
      <c r="S522" s="20">
        <v>150</v>
      </c>
      <c r="T522" s="20">
        <v>150</v>
      </c>
      <c r="U522" s="165">
        <f t="shared" si="85"/>
        <v>150</v>
      </c>
      <c r="V522" t="s">
        <v>750</v>
      </c>
      <c r="W522" s="165">
        <v>150</v>
      </c>
      <c r="X522" s="165">
        <v>132</v>
      </c>
      <c r="Y522" t="s">
        <v>747</v>
      </c>
      <c r="AA522" s="206">
        <f t="shared" si="81"/>
        <v>300</v>
      </c>
      <c r="AB522" s="204">
        <f t="shared" si="82"/>
        <v>1</v>
      </c>
      <c r="AC522" s="208">
        <v>2103.31</v>
      </c>
      <c r="AD522" s="165">
        <f t="shared" si="80"/>
        <v>315496.5</v>
      </c>
    </row>
    <row r="523" spans="1:30">
      <c r="A523" t="s">
        <v>751</v>
      </c>
      <c r="B523" t="s">
        <v>1982</v>
      </c>
      <c r="C523" t="s">
        <v>2547</v>
      </c>
      <c r="E523" t="s">
        <v>1088</v>
      </c>
      <c r="F523" s="165">
        <v>0</v>
      </c>
      <c r="G523" s="165">
        <v>0</v>
      </c>
      <c r="H523" s="165">
        <v>0</v>
      </c>
      <c r="I523" s="165">
        <v>0</v>
      </c>
      <c r="J523" s="165">
        <f t="shared" si="86"/>
        <v>0</v>
      </c>
      <c r="K523" s="165">
        <v>0</v>
      </c>
      <c r="L523" s="165">
        <v>0</v>
      </c>
      <c r="M523" s="20">
        <v>0</v>
      </c>
      <c r="N523" s="20">
        <v>0</v>
      </c>
      <c r="O523" s="20">
        <f t="shared" si="87"/>
        <v>0</v>
      </c>
      <c r="P523" s="20">
        <f t="shared" si="88"/>
        <v>0</v>
      </c>
      <c r="Q523" t="s">
        <v>738</v>
      </c>
      <c r="R523" s="20">
        <v>0</v>
      </c>
      <c r="S523" s="20">
        <v>0</v>
      </c>
      <c r="T523" s="20">
        <v>0</v>
      </c>
      <c r="U523" s="165">
        <f t="shared" si="85"/>
        <v>0</v>
      </c>
      <c r="V523" t="s">
        <v>1120</v>
      </c>
      <c r="W523" s="165">
        <v>0</v>
      </c>
      <c r="X523" s="165">
        <v>0</v>
      </c>
      <c r="Y523" t="s">
        <v>745</v>
      </c>
      <c r="AA523" s="206">
        <f t="shared" si="81"/>
        <v>0</v>
      </c>
      <c r="AB523" s="204" t="e">
        <f t="shared" si="82"/>
        <v>#DIV/0!</v>
      </c>
      <c r="AC523" s="208">
        <v>952.23</v>
      </c>
      <c r="AD523" s="165">
        <f t="shared" ref="AD523:AD586" si="89">AC523*U523</f>
        <v>0</v>
      </c>
    </row>
    <row r="524" spans="1:30">
      <c r="A524" t="s">
        <v>751</v>
      </c>
      <c r="B524" t="s">
        <v>1982</v>
      </c>
      <c r="C524" t="s">
        <v>2548</v>
      </c>
      <c r="E524" t="s">
        <v>1673</v>
      </c>
      <c r="F524" s="165">
        <v>0</v>
      </c>
      <c r="G524" s="165">
        <v>0</v>
      </c>
      <c r="H524" s="165">
        <v>0</v>
      </c>
      <c r="I524" s="165">
        <v>0</v>
      </c>
      <c r="J524" s="165">
        <f t="shared" si="86"/>
        <v>0</v>
      </c>
      <c r="K524" s="165">
        <v>0</v>
      </c>
      <c r="L524" s="165">
        <v>0</v>
      </c>
      <c r="M524" s="20">
        <v>0</v>
      </c>
      <c r="N524" s="20">
        <v>0</v>
      </c>
      <c r="O524" s="20">
        <f t="shared" si="87"/>
        <v>0</v>
      </c>
      <c r="P524" s="20">
        <f t="shared" si="88"/>
        <v>0</v>
      </c>
      <c r="Q524" t="s">
        <v>738</v>
      </c>
      <c r="R524" s="20">
        <v>0</v>
      </c>
      <c r="S524" s="20">
        <v>0</v>
      </c>
      <c r="T524" s="20">
        <v>0</v>
      </c>
      <c r="U524" s="165">
        <f t="shared" si="85"/>
        <v>0</v>
      </c>
      <c r="V524" t="s">
        <v>1120</v>
      </c>
      <c r="W524" s="165">
        <v>0</v>
      </c>
      <c r="X524" s="165">
        <v>0</v>
      </c>
      <c r="Y524" t="s">
        <v>745</v>
      </c>
      <c r="AA524" s="206">
        <f t="shared" ref="AA524:AA587" si="90">R524+S524+T524</f>
        <v>0</v>
      </c>
      <c r="AB524" s="204" t="e">
        <f t="shared" ref="AB524:AB587" si="91">(AA524-ABS(P524))/ABS(P524)</f>
        <v>#DIV/0!</v>
      </c>
      <c r="AC524" s="208">
        <v>149795.53</v>
      </c>
      <c r="AD524" s="165">
        <f t="shared" si="89"/>
        <v>0</v>
      </c>
    </row>
    <row r="525" spans="1:30">
      <c r="A525" t="s">
        <v>751</v>
      </c>
      <c r="B525" t="s">
        <v>1982</v>
      </c>
      <c r="C525" t="s">
        <v>2549</v>
      </c>
      <c r="E525" t="s">
        <v>1674</v>
      </c>
      <c r="F525" s="165">
        <v>0</v>
      </c>
      <c r="G525" s="165">
        <v>0</v>
      </c>
      <c r="H525" s="165">
        <v>0</v>
      </c>
      <c r="I525" s="165">
        <v>0</v>
      </c>
      <c r="J525" s="165">
        <f t="shared" si="86"/>
        <v>0</v>
      </c>
      <c r="K525" s="165">
        <v>0</v>
      </c>
      <c r="L525" s="165">
        <v>0</v>
      </c>
      <c r="M525" s="20">
        <v>0</v>
      </c>
      <c r="N525" s="20">
        <v>0</v>
      </c>
      <c r="O525" s="20">
        <f t="shared" si="87"/>
        <v>0</v>
      </c>
      <c r="P525" s="20">
        <f t="shared" si="88"/>
        <v>0</v>
      </c>
      <c r="Q525" t="s">
        <v>738</v>
      </c>
      <c r="R525" s="20">
        <v>0</v>
      </c>
      <c r="S525" s="20">
        <v>0</v>
      </c>
      <c r="T525" s="20">
        <v>0</v>
      </c>
      <c r="U525" s="165">
        <f t="shared" si="85"/>
        <v>0</v>
      </c>
      <c r="V525" t="s">
        <v>1120</v>
      </c>
      <c r="W525" s="165">
        <v>0</v>
      </c>
      <c r="X525" s="165">
        <v>0</v>
      </c>
      <c r="Y525" t="s">
        <v>745</v>
      </c>
      <c r="AA525" s="206">
        <f t="shared" si="90"/>
        <v>0</v>
      </c>
      <c r="AB525" s="204" t="e">
        <f t="shared" si="91"/>
        <v>#DIV/0!</v>
      </c>
      <c r="AC525" s="208">
        <v>392360</v>
      </c>
      <c r="AD525" s="165">
        <f t="shared" si="89"/>
        <v>0</v>
      </c>
    </row>
    <row r="526" spans="1:30">
      <c r="A526" t="s">
        <v>751</v>
      </c>
      <c r="B526" t="s">
        <v>1982</v>
      </c>
      <c r="C526" t="s">
        <v>2156</v>
      </c>
      <c r="E526" t="s">
        <v>1559</v>
      </c>
      <c r="F526" s="165">
        <v>65</v>
      </c>
      <c r="G526" s="165">
        <v>0</v>
      </c>
      <c r="H526" s="165">
        <v>0</v>
      </c>
      <c r="I526" s="165">
        <v>2</v>
      </c>
      <c r="J526" s="165">
        <f t="shared" si="86"/>
        <v>67</v>
      </c>
      <c r="K526" s="165">
        <v>0</v>
      </c>
      <c r="L526" s="165">
        <v>0</v>
      </c>
      <c r="M526" s="20">
        <v>0</v>
      </c>
      <c r="N526" s="20">
        <v>0</v>
      </c>
      <c r="O526" s="20">
        <f t="shared" si="87"/>
        <v>0</v>
      </c>
      <c r="P526" s="20">
        <f t="shared" si="88"/>
        <v>-67</v>
      </c>
      <c r="Q526" t="s">
        <v>740</v>
      </c>
      <c r="R526" s="20">
        <v>0</v>
      </c>
      <c r="S526" s="20">
        <v>67</v>
      </c>
      <c r="T526" s="20">
        <v>10</v>
      </c>
      <c r="U526" s="165">
        <f t="shared" si="85"/>
        <v>10</v>
      </c>
      <c r="V526" t="s">
        <v>750</v>
      </c>
      <c r="W526" s="165">
        <v>67</v>
      </c>
      <c r="X526" s="165">
        <v>0</v>
      </c>
      <c r="Y526" t="s">
        <v>747</v>
      </c>
      <c r="AA526" s="206">
        <f t="shared" si="90"/>
        <v>77</v>
      </c>
      <c r="AB526" s="204">
        <f t="shared" si="91"/>
        <v>0.14925373134328357</v>
      </c>
      <c r="AC526" s="208">
        <v>5734.07</v>
      </c>
      <c r="AD526" s="165">
        <f t="shared" si="89"/>
        <v>57340.7</v>
      </c>
    </row>
    <row r="527" spans="1:30">
      <c r="A527" t="s">
        <v>751</v>
      </c>
      <c r="B527" t="s">
        <v>1982</v>
      </c>
      <c r="C527" t="s">
        <v>2157</v>
      </c>
      <c r="E527" t="s">
        <v>1557</v>
      </c>
      <c r="F527" s="165">
        <v>130</v>
      </c>
      <c r="G527" s="165">
        <v>0</v>
      </c>
      <c r="H527" s="165">
        <v>0</v>
      </c>
      <c r="I527" s="165">
        <v>4</v>
      </c>
      <c r="J527" s="165">
        <f t="shared" si="86"/>
        <v>134</v>
      </c>
      <c r="K527" s="165">
        <v>0</v>
      </c>
      <c r="L527" s="165">
        <v>0</v>
      </c>
      <c r="M527" s="20">
        <v>0</v>
      </c>
      <c r="N527" s="20">
        <v>0</v>
      </c>
      <c r="O527" s="20">
        <f t="shared" si="87"/>
        <v>0</v>
      </c>
      <c r="P527" s="20">
        <f t="shared" si="88"/>
        <v>-134</v>
      </c>
      <c r="Q527" t="s">
        <v>740</v>
      </c>
      <c r="R527" s="20">
        <v>0</v>
      </c>
      <c r="S527" s="20">
        <v>134</v>
      </c>
      <c r="T527" s="20">
        <v>20</v>
      </c>
      <c r="U527" s="165">
        <f t="shared" si="85"/>
        <v>20</v>
      </c>
      <c r="V527" t="s">
        <v>750</v>
      </c>
      <c r="W527" s="165">
        <v>134</v>
      </c>
      <c r="X527" s="165">
        <v>0</v>
      </c>
      <c r="Y527" t="s">
        <v>747</v>
      </c>
      <c r="AA527" s="206">
        <f t="shared" si="90"/>
        <v>154</v>
      </c>
      <c r="AB527" s="204">
        <f t="shared" si="91"/>
        <v>0.14925373134328357</v>
      </c>
      <c r="AC527" s="208">
        <v>288.22000000000003</v>
      </c>
      <c r="AD527" s="165">
        <f t="shared" si="89"/>
        <v>5764.4000000000005</v>
      </c>
    </row>
    <row r="528" spans="1:30">
      <c r="A528" t="s">
        <v>751</v>
      </c>
      <c r="B528" t="s">
        <v>1982</v>
      </c>
      <c r="C528" t="s">
        <v>2550</v>
      </c>
      <c r="E528" t="s">
        <v>1676</v>
      </c>
      <c r="F528" s="165">
        <v>0</v>
      </c>
      <c r="G528" s="165">
        <v>0</v>
      </c>
      <c r="H528" s="165">
        <v>0</v>
      </c>
      <c r="I528" s="165">
        <v>0</v>
      </c>
      <c r="J528" s="165">
        <f t="shared" si="86"/>
        <v>0</v>
      </c>
      <c r="K528" s="165">
        <v>0</v>
      </c>
      <c r="L528" s="165">
        <v>0</v>
      </c>
      <c r="M528" s="20">
        <v>0</v>
      </c>
      <c r="N528" s="20">
        <v>0</v>
      </c>
      <c r="O528" s="20">
        <f t="shared" si="87"/>
        <v>0</v>
      </c>
      <c r="P528" s="20">
        <f t="shared" si="88"/>
        <v>0</v>
      </c>
      <c r="Q528" t="s">
        <v>738</v>
      </c>
      <c r="R528" s="20">
        <v>0</v>
      </c>
      <c r="S528" s="20">
        <v>0</v>
      </c>
      <c r="T528" s="20">
        <v>0</v>
      </c>
      <c r="U528" s="165">
        <f t="shared" si="85"/>
        <v>0</v>
      </c>
      <c r="V528" t="s">
        <v>1120</v>
      </c>
      <c r="W528" s="165">
        <v>0</v>
      </c>
      <c r="X528" s="165">
        <v>0</v>
      </c>
      <c r="Y528" t="s">
        <v>745</v>
      </c>
      <c r="AA528" s="206">
        <f t="shared" si="90"/>
        <v>0</v>
      </c>
      <c r="AB528" s="204" t="e">
        <f t="shared" si="91"/>
        <v>#DIV/0!</v>
      </c>
      <c r="AC528" s="208">
        <v>191061.58</v>
      </c>
      <c r="AD528" s="165">
        <f t="shared" si="89"/>
        <v>0</v>
      </c>
    </row>
    <row r="529" spans="1:30">
      <c r="A529" t="s">
        <v>751</v>
      </c>
      <c r="B529" t="s">
        <v>1982</v>
      </c>
      <c r="C529" t="s">
        <v>2551</v>
      </c>
      <c r="E529" t="s">
        <v>1677</v>
      </c>
      <c r="F529" s="165">
        <v>0</v>
      </c>
      <c r="G529" s="165">
        <v>0</v>
      </c>
      <c r="H529" s="165">
        <v>0</v>
      </c>
      <c r="I529" s="165">
        <v>0</v>
      </c>
      <c r="J529" s="165">
        <f t="shared" si="86"/>
        <v>0</v>
      </c>
      <c r="K529" s="165">
        <v>0</v>
      </c>
      <c r="L529" s="165">
        <v>0</v>
      </c>
      <c r="M529" s="20">
        <v>0</v>
      </c>
      <c r="N529" s="20">
        <v>0</v>
      </c>
      <c r="O529" s="20">
        <f t="shared" si="87"/>
        <v>0</v>
      </c>
      <c r="P529" s="20">
        <f t="shared" si="88"/>
        <v>0</v>
      </c>
      <c r="Q529" t="s">
        <v>738</v>
      </c>
      <c r="R529" s="20">
        <v>0</v>
      </c>
      <c r="S529" s="20">
        <v>0</v>
      </c>
      <c r="T529" s="20">
        <v>0</v>
      </c>
      <c r="U529" s="165">
        <f t="shared" si="85"/>
        <v>0</v>
      </c>
      <c r="V529" t="s">
        <v>1120</v>
      </c>
      <c r="W529" s="165">
        <v>0</v>
      </c>
      <c r="X529" s="165">
        <v>0</v>
      </c>
      <c r="Y529" t="s">
        <v>745</v>
      </c>
      <c r="AA529" s="206">
        <f t="shared" si="90"/>
        <v>0</v>
      </c>
      <c r="AB529" s="204" t="e">
        <f t="shared" si="91"/>
        <v>#DIV/0!</v>
      </c>
      <c r="AC529" s="208">
        <v>161569.82</v>
      </c>
      <c r="AD529" s="165">
        <f t="shared" si="89"/>
        <v>0</v>
      </c>
    </row>
    <row r="530" spans="1:30">
      <c r="A530" t="s">
        <v>751</v>
      </c>
      <c r="B530" t="s">
        <v>1982</v>
      </c>
      <c r="C530" t="s">
        <v>1985</v>
      </c>
      <c r="E530" t="s">
        <v>388</v>
      </c>
      <c r="F530" s="165">
        <v>0</v>
      </c>
      <c r="G530" s="165">
        <v>0</v>
      </c>
      <c r="H530" s="165">
        <v>0</v>
      </c>
      <c r="I530" s="165">
        <v>0</v>
      </c>
      <c r="J530" s="165">
        <f t="shared" si="86"/>
        <v>0</v>
      </c>
      <c r="K530" s="165">
        <v>0</v>
      </c>
      <c r="L530" s="165">
        <v>0</v>
      </c>
      <c r="M530" s="20">
        <v>0</v>
      </c>
      <c r="N530" s="20">
        <v>0</v>
      </c>
      <c r="O530" s="20">
        <f t="shared" si="87"/>
        <v>0</v>
      </c>
      <c r="P530" s="20">
        <f t="shared" si="88"/>
        <v>0</v>
      </c>
      <c r="Q530" t="s">
        <v>738</v>
      </c>
      <c r="R530" s="20">
        <v>0</v>
      </c>
      <c r="S530" s="20">
        <v>0</v>
      </c>
      <c r="T530" s="20">
        <v>0</v>
      </c>
      <c r="U530" s="165">
        <f t="shared" si="85"/>
        <v>0</v>
      </c>
      <c r="V530" t="s">
        <v>1120</v>
      </c>
      <c r="W530" s="165">
        <v>0</v>
      </c>
      <c r="X530" s="165">
        <v>0</v>
      </c>
      <c r="Y530" t="s">
        <v>745</v>
      </c>
      <c r="AA530" s="206">
        <f t="shared" si="90"/>
        <v>0</v>
      </c>
      <c r="AB530" s="204" t="e">
        <f t="shared" si="91"/>
        <v>#DIV/0!</v>
      </c>
      <c r="AC530" s="208">
        <v>83568.73</v>
      </c>
      <c r="AD530" s="165">
        <f t="shared" si="89"/>
        <v>0</v>
      </c>
    </row>
    <row r="531" spans="1:30">
      <c r="A531" t="s">
        <v>751</v>
      </c>
      <c r="B531" t="s">
        <v>1982</v>
      </c>
      <c r="C531" t="s">
        <v>2552</v>
      </c>
      <c r="E531" t="s">
        <v>1777</v>
      </c>
      <c r="F531" s="165">
        <v>0</v>
      </c>
      <c r="G531" s="165">
        <v>0</v>
      </c>
      <c r="H531" s="165">
        <v>0</v>
      </c>
      <c r="I531" s="165">
        <v>0</v>
      </c>
      <c r="J531" s="165">
        <f t="shared" si="86"/>
        <v>0</v>
      </c>
      <c r="K531" s="165">
        <v>0</v>
      </c>
      <c r="L531" s="165">
        <v>0</v>
      </c>
      <c r="M531" s="20">
        <v>0</v>
      </c>
      <c r="N531" s="20">
        <v>0</v>
      </c>
      <c r="O531" s="20">
        <f t="shared" si="87"/>
        <v>0</v>
      </c>
      <c r="P531" s="20">
        <f t="shared" si="88"/>
        <v>0</v>
      </c>
      <c r="Q531" t="s">
        <v>738</v>
      </c>
      <c r="R531" s="20">
        <v>0</v>
      </c>
      <c r="S531" s="20">
        <v>0</v>
      </c>
      <c r="T531" s="20">
        <v>0</v>
      </c>
      <c r="U531" s="165">
        <f t="shared" si="85"/>
        <v>0</v>
      </c>
      <c r="V531" t="s">
        <v>1120</v>
      </c>
      <c r="W531" s="165">
        <v>0</v>
      </c>
      <c r="X531" s="165">
        <v>0</v>
      </c>
      <c r="Y531" t="s">
        <v>745</v>
      </c>
      <c r="AA531" s="206">
        <f t="shared" si="90"/>
        <v>0</v>
      </c>
      <c r="AB531" s="204" t="e">
        <f t="shared" si="91"/>
        <v>#DIV/0!</v>
      </c>
      <c r="AC531" s="208">
        <v>69937.440000000002</v>
      </c>
      <c r="AD531" s="165">
        <f t="shared" si="89"/>
        <v>0</v>
      </c>
    </row>
    <row r="532" spans="1:30">
      <c r="A532" t="s">
        <v>751</v>
      </c>
      <c r="B532" t="s">
        <v>1982</v>
      </c>
      <c r="C532" t="s">
        <v>2553</v>
      </c>
      <c r="E532" t="s">
        <v>1778</v>
      </c>
      <c r="F532" s="165">
        <v>0</v>
      </c>
      <c r="G532" s="165">
        <v>0</v>
      </c>
      <c r="H532" s="165">
        <v>0</v>
      </c>
      <c r="I532" s="165">
        <v>0</v>
      </c>
      <c r="J532" s="165">
        <f t="shared" si="86"/>
        <v>0</v>
      </c>
      <c r="K532" s="165">
        <v>0</v>
      </c>
      <c r="L532" s="165">
        <v>0</v>
      </c>
      <c r="M532" s="20">
        <v>0</v>
      </c>
      <c r="N532" s="20">
        <v>0</v>
      </c>
      <c r="O532" s="20">
        <f t="shared" si="87"/>
        <v>0</v>
      </c>
      <c r="P532" s="20">
        <f t="shared" si="88"/>
        <v>0</v>
      </c>
      <c r="Q532" t="s">
        <v>738</v>
      </c>
      <c r="R532" s="20">
        <v>0</v>
      </c>
      <c r="S532" s="20">
        <v>0</v>
      </c>
      <c r="T532" s="20">
        <v>0</v>
      </c>
      <c r="U532" s="165">
        <f t="shared" si="85"/>
        <v>0</v>
      </c>
      <c r="V532" t="s">
        <v>1120</v>
      </c>
      <c r="W532" s="165">
        <v>0</v>
      </c>
      <c r="X532" s="165">
        <v>0</v>
      </c>
      <c r="Y532" t="s">
        <v>745</v>
      </c>
      <c r="AA532" s="206">
        <f t="shared" si="90"/>
        <v>0</v>
      </c>
      <c r="AB532" s="204" t="e">
        <f t="shared" si="91"/>
        <v>#DIV/0!</v>
      </c>
      <c r="AC532" s="208">
        <v>0</v>
      </c>
      <c r="AD532" s="165">
        <f t="shared" si="89"/>
        <v>0</v>
      </c>
    </row>
    <row r="533" spans="1:30">
      <c r="A533" t="s">
        <v>751</v>
      </c>
      <c r="B533" t="s">
        <v>1982</v>
      </c>
      <c r="C533" t="s">
        <v>2554</v>
      </c>
      <c r="E533" t="s">
        <v>1779</v>
      </c>
      <c r="F533" s="165">
        <v>0</v>
      </c>
      <c r="G533" s="165">
        <v>0</v>
      </c>
      <c r="H533" s="165">
        <v>0</v>
      </c>
      <c r="I533" s="165">
        <v>0</v>
      </c>
      <c r="J533" s="165">
        <f t="shared" si="86"/>
        <v>0</v>
      </c>
      <c r="K533" s="165">
        <v>0</v>
      </c>
      <c r="L533" s="165">
        <v>0</v>
      </c>
      <c r="M533" s="20">
        <v>0</v>
      </c>
      <c r="N533" s="20">
        <v>0</v>
      </c>
      <c r="O533" s="20">
        <f t="shared" si="87"/>
        <v>0</v>
      </c>
      <c r="P533" s="20">
        <f t="shared" si="88"/>
        <v>0</v>
      </c>
      <c r="Q533" t="s">
        <v>738</v>
      </c>
      <c r="R533" s="20">
        <v>0</v>
      </c>
      <c r="S533" s="20">
        <v>0</v>
      </c>
      <c r="T533" s="20">
        <v>0</v>
      </c>
      <c r="U533" s="165">
        <f t="shared" si="85"/>
        <v>0</v>
      </c>
      <c r="V533" t="s">
        <v>1120</v>
      </c>
      <c r="W533" s="165">
        <v>0</v>
      </c>
      <c r="X533" s="165">
        <v>0</v>
      </c>
      <c r="Y533" t="s">
        <v>745</v>
      </c>
      <c r="AA533" s="206">
        <f t="shared" si="90"/>
        <v>0</v>
      </c>
      <c r="AB533" s="204" t="e">
        <f t="shared" si="91"/>
        <v>#DIV/0!</v>
      </c>
      <c r="AC533" s="208">
        <v>334878.48</v>
      </c>
      <c r="AD533" s="165">
        <f t="shared" si="89"/>
        <v>0</v>
      </c>
    </row>
    <row r="534" spans="1:30">
      <c r="A534" t="s">
        <v>751</v>
      </c>
      <c r="B534" t="s">
        <v>1982</v>
      </c>
      <c r="C534" t="s">
        <v>2555</v>
      </c>
      <c r="E534" t="s">
        <v>1780</v>
      </c>
      <c r="F534" s="165">
        <v>0</v>
      </c>
      <c r="G534" s="165">
        <v>0</v>
      </c>
      <c r="H534" s="165">
        <v>0</v>
      </c>
      <c r="I534" s="165">
        <v>0</v>
      </c>
      <c r="J534" s="165">
        <f t="shared" si="86"/>
        <v>0</v>
      </c>
      <c r="K534" s="165">
        <v>0</v>
      </c>
      <c r="L534" s="165">
        <v>0</v>
      </c>
      <c r="M534" s="20">
        <v>0</v>
      </c>
      <c r="N534" s="20">
        <v>0</v>
      </c>
      <c r="O534" s="20">
        <f t="shared" si="87"/>
        <v>0</v>
      </c>
      <c r="P534" s="20">
        <f t="shared" si="88"/>
        <v>0</v>
      </c>
      <c r="Q534" t="s">
        <v>738</v>
      </c>
      <c r="R534" s="20">
        <v>0</v>
      </c>
      <c r="S534" s="20">
        <v>0</v>
      </c>
      <c r="T534" s="20">
        <v>0</v>
      </c>
      <c r="U534" s="165">
        <f t="shared" si="85"/>
        <v>0</v>
      </c>
      <c r="V534" t="s">
        <v>1120</v>
      </c>
      <c r="W534" s="165">
        <v>0</v>
      </c>
      <c r="X534" s="165">
        <v>0</v>
      </c>
      <c r="Y534" t="s">
        <v>745</v>
      </c>
      <c r="AA534" s="206">
        <f t="shared" si="90"/>
        <v>0</v>
      </c>
      <c r="AB534" s="204" t="e">
        <f t="shared" si="91"/>
        <v>#DIV/0!</v>
      </c>
      <c r="AC534" s="208">
        <v>45646</v>
      </c>
      <c r="AD534" s="165">
        <f t="shared" si="89"/>
        <v>0</v>
      </c>
    </row>
    <row r="535" spans="1:30">
      <c r="A535" t="s">
        <v>751</v>
      </c>
      <c r="B535" t="s">
        <v>1982</v>
      </c>
      <c r="C535" t="s">
        <v>2556</v>
      </c>
      <c r="E535" t="s">
        <v>1807</v>
      </c>
      <c r="F535" s="165">
        <v>0</v>
      </c>
      <c r="G535" s="165">
        <v>0</v>
      </c>
      <c r="H535" s="165">
        <v>0</v>
      </c>
      <c r="I535" s="165">
        <v>0</v>
      </c>
      <c r="J535" s="165">
        <f t="shared" si="86"/>
        <v>0</v>
      </c>
      <c r="K535" s="165">
        <v>0</v>
      </c>
      <c r="L535" s="165">
        <v>0</v>
      </c>
      <c r="M535" s="20">
        <v>0</v>
      </c>
      <c r="N535" s="20">
        <v>0</v>
      </c>
      <c r="O535" s="20">
        <f t="shared" si="87"/>
        <v>0</v>
      </c>
      <c r="P535" s="20">
        <f t="shared" si="88"/>
        <v>0</v>
      </c>
      <c r="Q535" t="s">
        <v>738</v>
      </c>
      <c r="R535" s="20">
        <v>0</v>
      </c>
      <c r="S535" s="20">
        <v>0</v>
      </c>
      <c r="T535" s="20">
        <v>0</v>
      </c>
      <c r="U535" s="165">
        <f t="shared" si="85"/>
        <v>0</v>
      </c>
      <c r="V535" t="s">
        <v>1120</v>
      </c>
      <c r="W535" s="165">
        <v>0</v>
      </c>
      <c r="X535" s="165">
        <v>0</v>
      </c>
      <c r="Y535" t="s">
        <v>745</v>
      </c>
      <c r="AA535" s="206">
        <f t="shared" si="90"/>
        <v>0</v>
      </c>
      <c r="AB535" s="204" t="e">
        <f t="shared" si="91"/>
        <v>#DIV/0!</v>
      </c>
      <c r="AC535" s="208">
        <v>0</v>
      </c>
      <c r="AD535" s="165">
        <f t="shared" si="89"/>
        <v>0</v>
      </c>
    </row>
    <row r="536" spans="1:30">
      <c r="A536" t="s">
        <v>751</v>
      </c>
      <c r="B536" t="s">
        <v>1982</v>
      </c>
      <c r="C536" t="s">
        <v>2557</v>
      </c>
      <c r="E536" t="s">
        <v>1809</v>
      </c>
      <c r="F536" s="165">
        <v>0</v>
      </c>
      <c r="G536" s="165">
        <v>0</v>
      </c>
      <c r="H536" s="165">
        <v>0</v>
      </c>
      <c r="I536" s="165">
        <v>0</v>
      </c>
      <c r="J536" s="165">
        <f t="shared" si="86"/>
        <v>0</v>
      </c>
      <c r="K536" s="165">
        <v>0</v>
      </c>
      <c r="L536" s="165">
        <v>0</v>
      </c>
      <c r="M536" s="20">
        <v>0</v>
      </c>
      <c r="N536" s="20">
        <v>0</v>
      </c>
      <c r="O536" s="20">
        <f t="shared" si="87"/>
        <v>0</v>
      </c>
      <c r="P536" s="20">
        <f t="shared" si="88"/>
        <v>0</v>
      </c>
      <c r="Q536" t="s">
        <v>738</v>
      </c>
      <c r="R536" s="20">
        <v>0</v>
      </c>
      <c r="S536" s="20">
        <v>0</v>
      </c>
      <c r="T536" s="20">
        <v>0</v>
      </c>
      <c r="U536" s="165">
        <f t="shared" si="85"/>
        <v>0</v>
      </c>
      <c r="V536" t="s">
        <v>1120</v>
      </c>
      <c r="W536" s="165">
        <v>0</v>
      </c>
      <c r="X536" s="165">
        <v>0</v>
      </c>
      <c r="Y536" t="s">
        <v>745</v>
      </c>
      <c r="AA536" s="206">
        <f t="shared" si="90"/>
        <v>0</v>
      </c>
      <c r="AB536" s="204" t="e">
        <f t="shared" si="91"/>
        <v>#DIV/0!</v>
      </c>
      <c r="AC536" s="208">
        <v>0</v>
      </c>
      <c r="AD536" s="165">
        <f t="shared" si="89"/>
        <v>0</v>
      </c>
    </row>
    <row r="537" spans="1:30">
      <c r="A537" t="s">
        <v>751</v>
      </c>
      <c r="B537" t="s">
        <v>1982</v>
      </c>
      <c r="C537" t="s">
        <v>2558</v>
      </c>
      <c r="E537" t="s">
        <v>1810</v>
      </c>
      <c r="F537" s="165">
        <v>0</v>
      </c>
      <c r="G537" s="165">
        <v>0</v>
      </c>
      <c r="H537" s="165">
        <v>0</v>
      </c>
      <c r="I537" s="165">
        <v>0</v>
      </c>
      <c r="J537" s="165">
        <f t="shared" si="86"/>
        <v>0</v>
      </c>
      <c r="K537" s="165">
        <v>0</v>
      </c>
      <c r="L537" s="165">
        <v>0</v>
      </c>
      <c r="M537" s="20">
        <v>0</v>
      </c>
      <c r="N537" s="20">
        <v>0</v>
      </c>
      <c r="O537" s="20">
        <f t="shared" si="87"/>
        <v>0</v>
      </c>
      <c r="P537" s="20">
        <f t="shared" si="88"/>
        <v>0</v>
      </c>
      <c r="Q537" t="s">
        <v>738</v>
      </c>
      <c r="R537" s="20">
        <v>0</v>
      </c>
      <c r="S537" s="20">
        <v>0</v>
      </c>
      <c r="T537" s="20">
        <v>0</v>
      </c>
      <c r="U537" s="165">
        <f t="shared" si="85"/>
        <v>0</v>
      </c>
      <c r="V537" t="s">
        <v>1120</v>
      </c>
      <c r="W537" s="165">
        <v>0</v>
      </c>
      <c r="X537" s="165">
        <v>0</v>
      </c>
      <c r="Y537" t="s">
        <v>745</v>
      </c>
      <c r="AA537" s="206">
        <f t="shared" si="90"/>
        <v>0</v>
      </c>
      <c r="AB537" s="204" t="e">
        <f t="shared" si="91"/>
        <v>#DIV/0!</v>
      </c>
      <c r="AC537" s="208">
        <v>0</v>
      </c>
      <c r="AD537" s="165">
        <f t="shared" si="89"/>
        <v>0</v>
      </c>
    </row>
    <row r="538" spans="1:30">
      <c r="A538" t="s">
        <v>751</v>
      </c>
      <c r="B538" t="s">
        <v>1982</v>
      </c>
      <c r="C538" t="s">
        <v>2158</v>
      </c>
      <c r="E538" t="s">
        <v>1866</v>
      </c>
      <c r="F538" s="165">
        <v>146</v>
      </c>
      <c r="G538" s="165">
        <v>40</v>
      </c>
      <c r="H538" s="165">
        <v>0</v>
      </c>
      <c r="I538" s="165">
        <v>0</v>
      </c>
      <c r="J538" s="165">
        <f t="shared" si="86"/>
        <v>186</v>
      </c>
      <c r="K538" s="165">
        <v>0</v>
      </c>
      <c r="L538" s="165">
        <v>0</v>
      </c>
      <c r="M538" s="20">
        <v>0</v>
      </c>
      <c r="N538" s="20">
        <v>0</v>
      </c>
      <c r="O538" s="20">
        <f t="shared" si="87"/>
        <v>0</v>
      </c>
      <c r="P538" s="20">
        <f t="shared" si="88"/>
        <v>-186</v>
      </c>
      <c r="Q538" t="s">
        <v>740</v>
      </c>
      <c r="R538" s="20">
        <v>0</v>
      </c>
      <c r="S538" s="20">
        <v>186</v>
      </c>
      <c r="T538" s="20">
        <v>11120</v>
      </c>
      <c r="U538" s="165">
        <f t="shared" si="85"/>
        <v>11120</v>
      </c>
      <c r="V538" t="s">
        <v>750</v>
      </c>
      <c r="W538" s="165">
        <v>186</v>
      </c>
      <c r="X538" s="165">
        <v>0</v>
      </c>
      <c r="Y538" t="s">
        <v>747</v>
      </c>
      <c r="AA538" s="206">
        <f t="shared" si="90"/>
        <v>11306</v>
      </c>
      <c r="AB538" s="204">
        <f t="shared" si="91"/>
        <v>59.784946236559136</v>
      </c>
      <c r="AC538" s="208">
        <v>13797</v>
      </c>
      <c r="AD538" s="165">
        <f t="shared" si="89"/>
        <v>153422640</v>
      </c>
    </row>
    <row r="539" spans="1:30">
      <c r="A539" t="s">
        <v>751</v>
      </c>
      <c r="B539" t="s">
        <v>1982</v>
      </c>
      <c r="C539" t="s">
        <v>2159</v>
      </c>
      <c r="E539" t="s">
        <v>1889</v>
      </c>
      <c r="F539" s="165">
        <v>0</v>
      </c>
      <c r="G539" s="165">
        <v>5</v>
      </c>
      <c r="H539" s="165">
        <v>0</v>
      </c>
      <c r="I539" s="165">
        <v>158</v>
      </c>
      <c r="J539" s="165">
        <f t="shared" si="86"/>
        <v>163</v>
      </c>
      <c r="K539" s="165">
        <v>0</v>
      </c>
      <c r="L539" s="165">
        <v>0</v>
      </c>
      <c r="M539" s="20">
        <v>158</v>
      </c>
      <c r="N539" s="20">
        <v>0</v>
      </c>
      <c r="O539" s="20">
        <f t="shared" si="87"/>
        <v>158</v>
      </c>
      <c r="P539" s="20">
        <f t="shared" si="88"/>
        <v>-5</v>
      </c>
      <c r="Q539" t="s">
        <v>740</v>
      </c>
      <c r="R539" s="20">
        <v>0</v>
      </c>
      <c r="S539" s="20">
        <v>5</v>
      </c>
      <c r="T539" s="20">
        <v>0</v>
      </c>
      <c r="U539" s="165">
        <f t="shared" si="85"/>
        <v>0</v>
      </c>
      <c r="V539" t="s">
        <v>741</v>
      </c>
      <c r="W539" s="165">
        <v>5</v>
      </c>
      <c r="X539" s="165">
        <v>0</v>
      </c>
      <c r="Y539" t="s">
        <v>747</v>
      </c>
      <c r="AA539" s="206">
        <f t="shared" si="90"/>
        <v>5</v>
      </c>
      <c r="AB539" s="204">
        <f t="shared" si="91"/>
        <v>0</v>
      </c>
      <c r="AC539" s="208">
        <v>0</v>
      </c>
      <c r="AD539" s="165">
        <f>AC539*S539</f>
        <v>0</v>
      </c>
    </row>
    <row r="540" spans="1:30">
      <c r="A540" t="s">
        <v>751</v>
      </c>
      <c r="B540" t="s">
        <v>1982</v>
      </c>
      <c r="C540" t="s">
        <v>2559</v>
      </c>
      <c r="E540" t="s">
        <v>2630</v>
      </c>
      <c r="F540" s="165">
        <v>0</v>
      </c>
      <c r="G540" s="165">
        <v>0</v>
      </c>
      <c r="H540" s="165">
        <v>0</v>
      </c>
      <c r="I540" s="165">
        <v>0</v>
      </c>
      <c r="J540" s="165">
        <f t="shared" si="86"/>
        <v>0</v>
      </c>
      <c r="K540" s="165">
        <v>0</v>
      </c>
      <c r="L540" s="165">
        <v>0</v>
      </c>
      <c r="M540" s="20">
        <v>0</v>
      </c>
      <c r="N540" s="20">
        <v>0</v>
      </c>
      <c r="O540" s="20">
        <f t="shared" si="87"/>
        <v>0</v>
      </c>
      <c r="P540" s="20">
        <f t="shared" si="88"/>
        <v>0</v>
      </c>
      <c r="Q540" t="s">
        <v>738</v>
      </c>
      <c r="R540" s="20">
        <v>0</v>
      </c>
      <c r="S540" s="20">
        <v>0</v>
      </c>
      <c r="T540" s="20">
        <v>7965</v>
      </c>
      <c r="U540" s="165">
        <f t="shared" si="85"/>
        <v>7965</v>
      </c>
      <c r="V540" t="s">
        <v>1120</v>
      </c>
      <c r="W540" s="165">
        <v>0</v>
      </c>
      <c r="X540" s="165">
        <v>0</v>
      </c>
      <c r="Y540" t="s">
        <v>745</v>
      </c>
      <c r="AA540" s="206">
        <f t="shared" si="90"/>
        <v>7965</v>
      </c>
      <c r="AB540" s="204" t="e">
        <f t="shared" si="91"/>
        <v>#DIV/0!</v>
      </c>
      <c r="AC540" s="208">
        <v>36284.76</v>
      </c>
      <c r="AD540" s="165">
        <f t="shared" si="89"/>
        <v>289008113.40000004</v>
      </c>
    </row>
    <row r="541" spans="1:30">
      <c r="A541" t="s">
        <v>751</v>
      </c>
      <c r="B541" t="s">
        <v>1982</v>
      </c>
      <c r="C541" t="s">
        <v>2560</v>
      </c>
      <c r="E541" t="s">
        <v>2631</v>
      </c>
      <c r="F541" s="165">
        <v>0</v>
      </c>
      <c r="G541" s="165">
        <v>0</v>
      </c>
      <c r="H541" s="165">
        <v>0</v>
      </c>
      <c r="I541" s="165">
        <v>0</v>
      </c>
      <c r="J541" s="165">
        <f t="shared" si="86"/>
        <v>0</v>
      </c>
      <c r="K541" s="165">
        <v>0</v>
      </c>
      <c r="L541" s="165">
        <v>0</v>
      </c>
      <c r="M541" s="20">
        <v>0</v>
      </c>
      <c r="N541" s="20">
        <v>0</v>
      </c>
      <c r="O541" s="20">
        <f t="shared" si="87"/>
        <v>0</v>
      </c>
      <c r="P541" s="20">
        <f t="shared" si="88"/>
        <v>0</v>
      </c>
      <c r="Q541" t="s">
        <v>738</v>
      </c>
      <c r="R541" s="20">
        <v>0</v>
      </c>
      <c r="S541" s="20">
        <v>0</v>
      </c>
      <c r="T541" s="20">
        <v>7965</v>
      </c>
      <c r="U541" s="165">
        <f t="shared" si="85"/>
        <v>7965</v>
      </c>
      <c r="V541" t="s">
        <v>1120</v>
      </c>
      <c r="W541" s="165">
        <v>0</v>
      </c>
      <c r="X541" s="165">
        <v>0</v>
      </c>
      <c r="Y541" t="s">
        <v>745</v>
      </c>
      <c r="AA541" s="206">
        <f t="shared" si="90"/>
        <v>7965</v>
      </c>
      <c r="AB541" s="204" t="e">
        <f t="shared" si="91"/>
        <v>#DIV/0!</v>
      </c>
      <c r="AC541" s="208">
        <v>36284.76</v>
      </c>
      <c r="AD541" s="165">
        <f t="shared" si="89"/>
        <v>289008113.40000004</v>
      </c>
    </row>
    <row r="542" spans="1:30">
      <c r="A542" t="s">
        <v>751</v>
      </c>
      <c r="B542" t="s">
        <v>1982</v>
      </c>
      <c r="C542" t="s">
        <v>2160</v>
      </c>
      <c r="E542" t="s">
        <v>1890</v>
      </c>
      <c r="F542" s="165">
        <v>0</v>
      </c>
      <c r="G542" s="165">
        <v>0</v>
      </c>
      <c r="H542" s="165">
        <v>0</v>
      </c>
      <c r="I542" s="165">
        <v>4</v>
      </c>
      <c r="J542" s="165">
        <f t="shared" si="86"/>
        <v>4</v>
      </c>
      <c r="K542" s="165">
        <v>0</v>
      </c>
      <c r="L542" s="165">
        <v>0</v>
      </c>
      <c r="M542" s="20">
        <v>0</v>
      </c>
      <c r="N542" s="20">
        <v>0</v>
      </c>
      <c r="O542" s="20">
        <f t="shared" si="87"/>
        <v>0</v>
      </c>
      <c r="P542" s="20">
        <f t="shared" si="88"/>
        <v>-4</v>
      </c>
      <c r="Q542" t="s">
        <v>740</v>
      </c>
      <c r="R542" s="20">
        <v>0</v>
      </c>
      <c r="S542" s="20">
        <v>4</v>
      </c>
      <c r="T542" s="20">
        <v>4</v>
      </c>
      <c r="U542" s="165">
        <f t="shared" si="85"/>
        <v>4</v>
      </c>
      <c r="V542" t="s">
        <v>750</v>
      </c>
      <c r="W542" s="165">
        <v>4</v>
      </c>
      <c r="X542" s="165">
        <v>4</v>
      </c>
      <c r="Y542" t="s">
        <v>747</v>
      </c>
      <c r="AA542" s="206">
        <f t="shared" si="90"/>
        <v>8</v>
      </c>
      <c r="AB542" s="204">
        <f t="shared" si="91"/>
        <v>1</v>
      </c>
      <c r="AC542" s="208">
        <v>3894324.48</v>
      </c>
      <c r="AD542" s="165">
        <f t="shared" si="89"/>
        <v>15577297.92</v>
      </c>
    </row>
    <row r="543" spans="1:30">
      <c r="A543" t="s">
        <v>751</v>
      </c>
      <c r="B543" t="s">
        <v>1982</v>
      </c>
      <c r="C543" t="s">
        <v>2561</v>
      </c>
      <c r="E543" t="s">
        <v>1031</v>
      </c>
      <c r="F543" s="165">
        <v>0</v>
      </c>
      <c r="G543" s="165">
        <v>0</v>
      </c>
      <c r="H543" s="165">
        <v>0</v>
      </c>
      <c r="I543" s="165">
        <v>0</v>
      </c>
      <c r="J543" s="165">
        <f t="shared" si="86"/>
        <v>0</v>
      </c>
      <c r="K543" s="165">
        <v>0</v>
      </c>
      <c r="L543" s="165">
        <v>0</v>
      </c>
      <c r="M543" s="20">
        <v>0</v>
      </c>
      <c r="N543" s="20">
        <v>0</v>
      </c>
      <c r="O543" s="20">
        <f t="shared" si="87"/>
        <v>0</v>
      </c>
      <c r="P543" s="20">
        <f t="shared" si="88"/>
        <v>0</v>
      </c>
      <c r="Q543" t="s">
        <v>738</v>
      </c>
      <c r="R543" s="20">
        <v>0</v>
      </c>
      <c r="S543" s="20">
        <v>0</v>
      </c>
      <c r="T543" s="20">
        <v>0</v>
      </c>
      <c r="U543" s="165">
        <f t="shared" si="85"/>
        <v>0</v>
      </c>
      <c r="V543" t="s">
        <v>1120</v>
      </c>
      <c r="W543" s="165">
        <v>0</v>
      </c>
      <c r="X543" s="165">
        <v>0</v>
      </c>
      <c r="Y543" t="s">
        <v>745</v>
      </c>
      <c r="AA543" s="206">
        <f t="shared" si="90"/>
        <v>0</v>
      </c>
      <c r="AB543" s="204" t="e">
        <f t="shared" si="91"/>
        <v>#DIV/0!</v>
      </c>
      <c r="AC543" s="208">
        <v>6252</v>
      </c>
      <c r="AD543" s="165">
        <f t="shared" si="89"/>
        <v>0</v>
      </c>
    </row>
    <row r="544" spans="1:30">
      <c r="A544" t="s">
        <v>751</v>
      </c>
      <c r="B544" t="s">
        <v>1982</v>
      </c>
      <c r="C544" t="s">
        <v>2161</v>
      </c>
      <c r="E544" t="s">
        <v>956</v>
      </c>
      <c r="F544" s="165">
        <v>11914</v>
      </c>
      <c r="G544" s="165">
        <v>389</v>
      </c>
      <c r="H544" s="165">
        <v>500</v>
      </c>
      <c r="I544" s="165">
        <v>2073</v>
      </c>
      <c r="J544" s="165">
        <f t="shared" si="86"/>
        <v>14876</v>
      </c>
      <c r="K544" s="165">
        <v>0</v>
      </c>
      <c r="L544" s="165">
        <v>0</v>
      </c>
      <c r="M544" s="20">
        <v>1590</v>
      </c>
      <c r="N544" s="20">
        <v>0</v>
      </c>
      <c r="O544" s="20">
        <f t="shared" si="87"/>
        <v>1590</v>
      </c>
      <c r="P544" s="20">
        <f t="shared" si="88"/>
        <v>-13286</v>
      </c>
      <c r="Q544" t="s">
        <v>740</v>
      </c>
      <c r="R544" s="20">
        <v>0</v>
      </c>
      <c r="S544" s="20">
        <v>13286</v>
      </c>
      <c r="T544" s="20">
        <v>504</v>
      </c>
      <c r="U544" s="165">
        <f t="shared" ref="U544:U605" si="92">P544+R544+S544+T544</f>
        <v>504</v>
      </c>
      <c r="V544" t="s">
        <v>750</v>
      </c>
      <c r="W544" s="165">
        <v>4397</v>
      </c>
      <c r="X544" s="165">
        <v>4070</v>
      </c>
      <c r="Y544" t="s">
        <v>747</v>
      </c>
      <c r="AA544" s="206">
        <f t="shared" si="90"/>
        <v>13790</v>
      </c>
      <c r="AB544" s="204">
        <f t="shared" si="91"/>
        <v>3.7934668071654375E-2</v>
      </c>
      <c r="AC544" s="208">
        <v>39358</v>
      </c>
      <c r="AD544" s="165">
        <f t="shared" si="89"/>
        <v>19836432</v>
      </c>
    </row>
    <row r="545" spans="1:30">
      <c r="A545" t="s">
        <v>751</v>
      </c>
      <c r="B545" t="s">
        <v>1982</v>
      </c>
      <c r="C545" t="s">
        <v>2562</v>
      </c>
      <c r="E545" t="s">
        <v>1695</v>
      </c>
      <c r="F545" s="165">
        <v>0</v>
      </c>
      <c r="G545" s="165">
        <v>0</v>
      </c>
      <c r="H545" s="165">
        <v>0</v>
      </c>
      <c r="I545" s="165">
        <v>0</v>
      </c>
      <c r="J545" s="165">
        <f t="shared" si="86"/>
        <v>0</v>
      </c>
      <c r="K545" s="165">
        <v>0</v>
      </c>
      <c r="L545" s="165">
        <v>0</v>
      </c>
      <c r="M545" s="20">
        <v>0</v>
      </c>
      <c r="N545" s="20">
        <v>0</v>
      </c>
      <c r="O545" s="20">
        <f t="shared" si="87"/>
        <v>0</v>
      </c>
      <c r="P545" s="20">
        <f t="shared" si="88"/>
        <v>0</v>
      </c>
      <c r="Q545" t="s">
        <v>738</v>
      </c>
      <c r="R545" s="20">
        <v>0</v>
      </c>
      <c r="S545" s="20">
        <v>0</v>
      </c>
      <c r="T545" s="20">
        <v>0</v>
      </c>
      <c r="U545" s="165">
        <f t="shared" si="92"/>
        <v>0</v>
      </c>
      <c r="V545" t="s">
        <v>1120</v>
      </c>
      <c r="W545" s="165">
        <v>0</v>
      </c>
      <c r="X545" s="165">
        <v>0</v>
      </c>
      <c r="Y545" t="s">
        <v>745</v>
      </c>
      <c r="AA545" s="206">
        <f t="shared" si="90"/>
        <v>0</v>
      </c>
      <c r="AB545" s="204" t="e">
        <f t="shared" si="91"/>
        <v>#DIV/0!</v>
      </c>
      <c r="AC545" s="208">
        <v>32518</v>
      </c>
      <c r="AD545" s="165">
        <f t="shared" si="89"/>
        <v>0</v>
      </c>
    </row>
    <row r="546" spans="1:30">
      <c r="A546" t="s">
        <v>751</v>
      </c>
      <c r="B546" t="s">
        <v>1982</v>
      </c>
      <c r="C546" t="s">
        <v>2563</v>
      </c>
      <c r="E546" t="s">
        <v>1006</v>
      </c>
      <c r="F546" s="165">
        <v>0</v>
      </c>
      <c r="G546" s="165">
        <v>0</v>
      </c>
      <c r="H546" s="165">
        <v>0</v>
      </c>
      <c r="I546" s="165">
        <v>0</v>
      </c>
      <c r="J546" s="165">
        <f t="shared" si="86"/>
        <v>0</v>
      </c>
      <c r="K546" s="165">
        <v>0</v>
      </c>
      <c r="L546" s="165">
        <v>0</v>
      </c>
      <c r="M546" s="20">
        <v>0</v>
      </c>
      <c r="N546" s="20">
        <v>0</v>
      </c>
      <c r="O546" s="20">
        <f t="shared" si="87"/>
        <v>0</v>
      </c>
      <c r="P546" s="20">
        <f t="shared" si="88"/>
        <v>0</v>
      </c>
      <c r="Q546" t="s">
        <v>738</v>
      </c>
      <c r="R546" s="20">
        <v>0</v>
      </c>
      <c r="S546" s="20">
        <v>0</v>
      </c>
      <c r="T546" s="20">
        <v>0</v>
      </c>
      <c r="U546" s="165">
        <f t="shared" si="92"/>
        <v>0</v>
      </c>
      <c r="V546" t="s">
        <v>1120</v>
      </c>
      <c r="W546" s="165">
        <v>0</v>
      </c>
      <c r="X546" s="165">
        <v>0</v>
      </c>
      <c r="Y546" t="s">
        <v>745</v>
      </c>
      <c r="AA546" s="206">
        <f t="shared" si="90"/>
        <v>0</v>
      </c>
      <c r="AB546" s="204" t="e">
        <f t="shared" si="91"/>
        <v>#DIV/0!</v>
      </c>
      <c r="AC546" s="208">
        <v>10800</v>
      </c>
      <c r="AD546" s="165">
        <f t="shared" si="89"/>
        <v>0</v>
      </c>
    </row>
    <row r="547" spans="1:30">
      <c r="A547" t="s">
        <v>751</v>
      </c>
      <c r="B547" t="s">
        <v>1982</v>
      </c>
      <c r="C547" t="s">
        <v>2564</v>
      </c>
      <c r="E547" t="s">
        <v>1007</v>
      </c>
      <c r="F547" s="165">
        <v>0</v>
      </c>
      <c r="G547" s="165">
        <v>0</v>
      </c>
      <c r="H547" s="165">
        <v>0</v>
      </c>
      <c r="I547" s="165">
        <v>0</v>
      </c>
      <c r="J547" s="165">
        <f t="shared" si="86"/>
        <v>0</v>
      </c>
      <c r="K547" s="165">
        <v>0</v>
      </c>
      <c r="L547" s="165">
        <v>0</v>
      </c>
      <c r="M547" s="20">
        <v>0</v>
      </c>
      <c r="N547" s="20">
        <v>0</v>
      </c>
      <c r="O547" s="20">
        <f t="shared" si="87"/>
        <v>0</v>
      </c>
      <c r="P547" s="20">
        <f t="shared" si="88"/>
        <v>0</v>
      </c>
      <c r="Q547" t="s">
        <v>738</v>
      </c>
      <c r="R547" s="20">
        <v>0</v>
      </c>
      <c r="S547" s="20">
        <v>0</v>
      </c>
      <c r="T547" s="20">
        <v>0</v>
      </c>
      <c r="U547" s="165">
        <f t="shared" si="92"/>
        <v>0</v>
      </c>
      <c r="V547" t="s">
        <v>1120</v>
      </c>
      <c r="W547" s="165">
        <v>0</v>
      </c>
      <c r="X547" s="165">
        <v>0</v>
      </c>
      <c r="Y547" t="s">
        <v>745</v>
      </c>
      <c r="AA547" s="206">
        <f t="shared" si="90"/>
        <v>0</v>
      </c>
      <c r="AB547" s="204" t="e">
        <f t="shared" si="91"/>
        <v>#DIV/0!</v>
      </c>
      <c r="AC547" s="208">
        <v>5200</v>
      </c>
      <c r="AD547" s="165">
        <f t="shared" si="89"/>
        <v>0</v>
      </c>
    </row>
    <row r="548" spans="1:30">
      <c r="A548" t="s">
        <v>751</v>
      </c>
      <c r="B548" t="s">
        <v>1982</v>
      </c>
      <c r="C548" t="s">
        <v>2162</v>
      </c>
      <c r="E548" t="s">
        <v>1010</v>
      </c>
      <c r="F548" s="165">
        <v>11152</v>
      </c>
      <c r="G548" s="165">
        <v>0</v>
      </c>
      <c r="H548" s="165">
        <v>1000</v>
      </c>
      <c r="I548" s="165">
        <v>6480</v>
      </c>
      <c r="J548" s="165">
        <f t="shared" ref="J548:J609" si="93">SUM(F548:I548)</f>
        <v>18632</v>
      </c>
      <c r="K548" s="165">
        <v>300</v>
      </c>
      <c r="L548" s="165">
        <v>0</v>
      </c>
      <c r="M548" s="20">
        <v>171</v>
      </c>
      <c r="N548" s="20">
        <v>597</v>
      </c>
      <c r="O548" s="20">
        <f t="shared" si="87"/>
        <v>1068</v>
      </c>
      <c r="P548" s="20">
        <f t="shared" si="88"/>
        <v>-17564</v>
      </c>
      <c r="Q548" t="s">
        <v>740</v>
      </c>
      <c r="R548" s="20">
        <v>0</v>
      </c>
      <c r="S548" s="20">
        <v>17564</v>
      </c>
      <c r="T548" s="20">
        <v>5658</v>
      </c>
      <c r="U548" s="165">
        <f t="shared" si="92"/>
        <v>5658</v>
      </c>
      <c r="V548" t="s">
        <v>750</v>
      </c>
      <c r="W548" s="165">
        <v>10750</v>
      </c>
      <c r="X548" s="165">
        <v>7236</v>
      </c>
      <c r="Y548" t="s">
        <v>747</v>
      </c>
      <c r="AA548" s="206">
        <f t="shared" si="90"/>
        <v>23222</v>
      </c>
      <c r="AB548" s="204">
        <f t="shared" si="91"/>
        <v>0.32213618765657026</v>
      </c>
      <c r="AC548" s="208">
        <v>3499</v>
      </c>
      <c r="AD548" s="165">
        <f t="shared" si="89"/>
        <v>19797342</v>
      </c>
    </row>
    <row r="549" spans="1:30">
      <c r="A549" t="s">
        <v>751</v>
      </c>
      <c r="B549" t="s">
        <v>1982</v>
      </c>
      <c r="C549" t="s">
        <v>2163</v>
      </c>
      <c r="E549" t="s">
        <v>1011</v>
      </c>
      <c r="F549" s="165">
        <v>11152</v>
      </c>
      <c r="G549" s="165">
        <v>0</v>
      </c>
      <c r="H549" s="165">
        <v>1000</v>
      </c>
      <c r="I549" s="165">
        <v>6480</v>
      </c>
      <c r="J549" s="165">
        <f t="shared" si="93"/>
        <v>18632</v>
      </c>
      <c r="K549" s="165">
        <v>850</v>
      </c>
      <c r="L549" s="165">
        <v>0</v>
      </c>
      <c r="M549" s="20">
        <v>2105</v>
      </c>
      <c r="N549" s="20">
        <v>597</v>
      </c>
      <c r="O549" s="20">
        <f t="shared" ref="O549:O610" si="94">SUM(K549:N549)</f>
        <v>3552</v>
      </c>
      <c r="P549" s="20">
        <f t="shared" ref="P549:P610" si="95">O549-J549</f>
        <v>-15080</v>
      </c>
      <c r="Q549" t="s">
        <v>740</v>
      </c>
      <c r="R549" s="20">
        <v>0</v>
      </c>
      <c r="S549" s="20">
        <v>15080</v>
      </c>
      <c r="T549" s="20">
        <v>7457</v>
      </c>
      <c r="U549" s="165">
        <f t="shared" si="92"/>
        <v>7457</v>
      </c>
      <c r="V549" t="s">
        <v>750</v>
      </c>
      <c r="W549" s="165">
        <v>12134</v>
      </c>
      <c r="X549" s="165">
        <v>8125</v>
      </c>
      <c r="Y549" t="s">
        <v>747</v>
      </c>
      <c r="AA549" s="206">
        <f t="shared" si="90"/>
        <v>22537</v>
      </c>
      <c r="AB549" s="204">
        <f t="shared" si="91"/>
        <v>0.49449602122015918</v>
      </c>
      <c r="AC549" s="208">
        <v>3249</v>
      </c>
      <c r="AD549" s="165">
        <f t="shared" si="89"/>
        <v>24227793</v>
      </c>
    </row>
    <row r="550" spans="1:30">
      <c r="A550" t="s">
        <v>751</v>
      </c>
      <c r="B550" t="s">
        <v>1982</v>
      </c>
      <c r="C550" t="s">
        <v>2164</v>
      </c>
      <c r="E550" t="s">
        <v>1014</v>
      </c>
      <c r="F550" s="165">
        <v>5576</v>
      </c>
      <c r="G550" s="165">
        <v>0</v>
      </c>
      <c r="H550" s="165">
        <v>1000</v>
      </c>
      <c r="I550" s="165">
        <v>4735</v>
      </c>
      <c r="J550" s="165">
        <f t="shared" si="93"/>
        <v>11311</v>
      </c>
      <c r="K550" s="165">
        <v>0</v>
      </c>
      <c r="L550" s="165">
        <v>0</v>
      </c>
      <c r="M550" s="20">
        <v>0</v>
      </c>
      <c r="N550" s="20">
        <v>5974</v>
      </c>
      <c r="O550" s="20">
        <f t="shared" si="94"/>
        <v>5974</v>
      </c>
      <c r="P550" s="20">
        <f t="shared" si="95"/>
        <v>-5337</v>
      </c>
      <c r="Q550" t="s">
        <v>740</v>
      </c>
      <c r="R550" s="20">
        <v>0</v>
      </c>
      <c r="S550" s="20">
        <v>5337</v>
      </c>
      <c r="T550" s="20">
        <v>873</v>
      </c>
      <c r="U550" s="165">
        <f t="shared" si="92"/>
        <v>873</v>
      </c>
      <c r="V550" t="s">
        <v>750</v>
      </c>
      <c r="W550" s="165">
        <v>5337</v>
      </c>
      <c r="X550" s="165">
        <v>5280</v>
      </c>
      <c r="Y550" t="s">
        <v>747</v>
      </c>
      <c r="AA550" s="206">
        <f t="shared" si="90"/>
        <v>6210</v>
      </c>
      <c r="AB550" s="204">
        <f t="shared" si="91"/>
        <v>0.16357504215851601</v>
      </c>
      <c r="AC550" s="208">
        <v>5123</v>
      </c>
      <c r="AD550" s="165">
        <f t="shared" si="89"/>
        <v>4472379</v>
      </c>
    </row>
    <row r="551" spans="1:30">
      <c r="A551" t="s">
        <v>751</v>
      </c>
      <c r="B551" t="s">
        <v>1982</v>
      </c>
      <c r="C551" t="s">
        <v>2165</v>
      </c>
      <c r="E551" t="s">
        <v>1040</v>
      </c>
      <c r="F551" s="165">
        <v>13863</v>
      </c>
      <c r="G551" s="165">
        <v>0</v>
      </c>
      <c r="H551" s="165">
        <v>2000</v>
      </c>
      <c r="I551" s="165">
        <v>2664</v>
      </c>
      <c r="J551" s="165">
        <f t="shared" si="93"/>
        <v>18527</v>
      </c>
      <c r="K551" s="165">
        <v>13000</v>
      </c>
      <c r="L551" s="165">
        <v>0</v>
      </c>
      <c r="M551" s="20">
        <v>0</v>
      </c>
      <c r="N551" s="20">
        <v>0</v>
      </c>
      <c r="O551" s="20">
        <f t="shared" si="94"/>
        <v>13000</v>
      </c>
      <c r="P551" s="20">
        <f t="shared" si="95"/>
        <v>-5527</v>
      </c>
      <c r="Q551" t="s">
        <v>740</v>
      </c>
      <c r="R551" s="20">
        <v>0</v>
      </c>
      <c r="S551" s="20">
        <v>5527</v>
      </c>
      <c r="T551" s="20">
        <v>0</v>
      </c>
      <c r="U551" s="165">
        <f t="shared" si="92"/>
        <v>0</v>
      </c>
      <c r="V551" t="s">
        <v>741</v>
      </c>
      <c r="W551" s="165">
        <v>5921</v>
      </c>
      <c r="X551" s="165">
        <v>5921</v>
      </c>
      <c r="Y551" t="s">
        <v>747</v>
      </c>
      <c r="AA551" s="206">
        <f t="shared" si="90"/>
        <v>5527</v>
      </c>
      <c r="AB551" s="204">
        <f t="shared" si="91"/>
        <v>0</v>
      </c>
      <c r="AC551" s="208">
        <v>1698</v>
      </c>
      <c r="AD551" s="165">
        <f>AC551*S551</f>
        <v>9384846</v>
      </c>
    </row>
    <row r="552" spans="1:30">
      <c r="A552" t="s">
        <v>751</v>
      </c>
      <c r="B552" t="s">
        <v>1982</v>
      </c>
      <c r="C552" t="s">
        <v>2166</v>
      </c>
      <c r="E552" t="s">
        <v>1675</v>
      </c>
      <c r="F552" s="165">
        <v>5527</v>
      </c>
      <c r="G552" s="165">
        <v>733</v>
      </c>
      <c r="H552" s="165">
        <v>1000</v>
      </c>
      <c r="I552" s="165">
        <v>0</v>
      </c>
      <c r="J552" s="165">
        <f t="shared" si="93"/>
        <v>7260</v>
      </c>
      <c r="K552" s="165">
        <v>0</v>
      </c>
      <c r="L552" s="165">
        <v>0</v>
      </c>
      <c r="M552" s="20">
        <v>0</v>
      </c>
      <c r="N552" s="20">
        <v>0</v>
      </c>
      <c r="O552" s="20">
        <f t="shared" si="94"/>
        <v>0</v>
      </c>
      <c r="P552" s="20">
        <f t="shared" si="95"/>
        <v>-7260</v>
      </c>
      <c r="Q552" t="s">
        <v>740</v>
      </c>
      <c r="R552" s="20">
        <v>0</v>
      </c>
      <c r="S552" s="20">
        <v>7260</v>
      </c>
      <c r="T552" s="20">
        <v>14300</v>
      </c>
      <c r="U552" s="165">
        <f t="shared" si="92"/>
        <v>14300</v>
      </c>
      <c r="V552" t="s">
        <v>750</v>
      </c>
      <c r="W552" s="165">
        <v>7260</v>
      </c>
      <c r="X552" s="165">
        <v>4701</v>
      </c>
      <c r="Y552" t="s">
        <v>747</v>
      </c>
      <c r="AA552" s="206">
        <f t="shared" si="90"/>
        <v>21560</v>
      </c>
      <c r="AB552" s="204">
        <f t="shared" si="91"/>
        <v>1.9696969696969697</v>
      </c>
      <c r="AC552" s="208">
        <v>2875</v>
      </c>
      <c r="AD552" s="165">
        <f t="shared" si="89"/>
        <v>41112500</v>
      </c>
    </row>
    <row r="553" spans="1:30">
      <c r="A553" t="s">
        <v>751</v>
      </c>
      <c r="B553" t="s">
        <v>1982</v>
      </c>
      <c r="C553" t="s">
        <v>2167</v>
      </c>
      <c r="E553" t="s">
        <v>1041</v>
      </c>
      <c r="F553" s="165">
        <v>4820</v>
      </c>
      <c r="G553" s="165">
        <v>2300</v>
      </c>
      <c r="H553" s="165">
        <v>500</v>
      </c>
      <c r="I553" s="165">
        <v>117</v>
      </c>
      <c r="J553" s="165">
        <f t="shared" si="93"/>
        <v>7737</v>
      </c>
      <c r="K553" s="165">
        <v>0</v>
      </c>
      <c r="L553" s="165">
        <v>0</v>
      </c>
      <c r="M553" s="20">
        <v>630</v>
      </c>
      <c r="N553" s="20">
        <v>0</v>
      </c>
      <c r="O553" s="20">
        <f t="shared" si="94"/>
        <v>630</v>
      </c>
      <c r="P553" s="20">
        <f t="shared" si="95"/>
        <v>-7107</v>
      </c>
      <c r="Q553" t="s">
        <v>740</v>
      </c>
      <c r="R553" s="20">
        <v>0</v>
      </c>
      <c r="S553" s="20">
        <v>7107</v>
      </c>
      <c r="T553" s="20">
        <v>0</v>
      </c>
      <c r="U553" s="165">
        <f t="shared" si="92"/>
        <v>0</v>
      </c>
      <c r="V553" t="s">
        <v>741</v>
      </c>
      <c r="W553" s="165">
        <v>6000</v>
      </c>
      <c r="X553" s="165">
        <v>6000</v>
      </c>
      <c r="Y553" t="s">
        <v>747</v>
      </c>
      <c r="AA553" s="206">
        <f t="shared" si="90"/>
        <v>7107</v>
      </c>
      <c r="AB553" s="204">
        <f t="shared" si="91"/>
        <v>0</v>
      </c>
      <c r="AC553" s="208">
        <v>14744</v>
      </c>
      <c r="AD553" s="165">
        <f>AC553*S553</f>
        <v>104785608</v>
      </c>
    </row>
    <row r="554" spans="1:30">
      <c r="A554" t="s">
        <v>751</v>
      </c>
      <c r="B554" t="s">
        <v>1982</v>
      </c>
      <c r="C554" t="s">
        <v>2168</v>
      </c>
      <c r="E554" t="s">
        <v>1699</v>
      </c>
      <c r="F554" s="165">
        <v>132</v>
      </c>
      <c r="G554" s="165">
        <v>0</v>
      </c>
      <c r="H554" s="165">
        <v>0</v>
      </c>
      <c r="I554" s="165">
        <v>0</v>
      </c>
      <c r="J554" s="165">
        <f t="shared" si="93"/>
        <v>132</v>
      </c>
      <c r="K554" s="165">
        <v>0</v>
      </c>
      <c r="L554" s="165">
        <v>0</v>
      </c>
      <c r="M554" s="20">
        <v>0</v>
      </c>
      <c r="N554" s="20">
        <v>0</v>
      </c>
      <c r="O554" s="20">
        <f t="shared" si="94"/>
        <v>0</v>
      </c>
      <c r="P554" s="20">
        <f t="shared" si="95"/>
        <v>-132</v>
      </c>
      <c r="Q554" t="s">
        <v>740</v>
      </c>
      <c r="R554" s="20">
        <v>0</v>
      </c>
      <c r="S554" s="20">
        <v>132</v>
      </c>
      <c r="T554" s="20">
        <v>16</v>
      </c>
      <c r="U554" s="165">
        <f t="shared" si="92"/>
        <v>16</v>
      </c>
      <c r="V554" t="s">
        <v>750</v>
      </c>
      <c r="W554" s="165">
        <v>132</v>
      </c>
      <c r="X554" s="165">
        <v>0</v>
      </c>
      <c r="Y554" t="s">
        <v>747</v>
      </c>
      <c r="AA554" s="206">
        <f t="shared" si="90"/>
        <v>148</v>
      </c>
      <c r="AB554" s="204">
        <f t="shared" si="91"/>
        <v>0.12121212121212122</v>
      </c>
      <c r="AC554" s="208">
        <v>22000</v>
      </c>
      <c r="AD554" s="165">
        <f t="shared" si="89"/>
        <v>352000</v>
      </c>
    </row>
    <row r="555" spans="1:30">
      <c r="A555" t="s">
        <v>751</v>
      </c>
      <c r="B555" t="s">
        <v>1982</v>
      </c>
      <c r="C555" t="s">
        <v>2169</v>
      </c>
      <c r="E555" t="s">
        <v>1700</v>
      </c>
      <c r="F555" s="165">
        <v>200</v>
      </c>
      <c r="G555" s="165">
        <v>0</v>
      </c>
      <c r="H555" s="165">
        <v>0</v>
      </c>
      <c r="I555" s="165">
        <v>647</v>
      </c>
      <c r="J555" s="165">
        <f t="shared" si="93"/>
        <v>847</v>
      </c>
      <c r="K555" s="165">
        <v>0</v>
      </c>
      <c r="L555" s="165">
        <v>0</v>
      </c>
      <c r="M555" s="20">
        <v>647</v>
      </c>
      <c r="N555" s="20">
        <v>0</v>
      </c>
      <c r="O555" s="20">
        <f t="shared" si="94"/>
        <v>647</v>
      </c>
      <c r="P555" s="20">
        <f t="shared" si="95"/>
        <v>-200</v>
      </c>
      <c r="Q555" t="s">
        <v>740</v>
      </c>
      <c r="R555" s="20">
        <v>0</v>
      </c>
      <c r="S555" s="20">
        <v>200</v>
      </c>
      <c r="T555" s="20">
        <v>0</v>
      </c>
      <c r="U555" s="165">
        <f t="shared" si="92"/>
        <v>0</v>
      </c>
      <c r="V555" t="s">
        <v>741</v>
      </c>
      <c r="W555" s="165">
        <v>200</v>
      </c>
      <c r="X555" s="165">
        <v>200</v>
      </c>
      <c r="Y555" t="s">
        <v>747</v>
      </c>
      <c r="AA555" s="206">
        <f t="shared" si="90"/>
        <v>200</v>
      </c>
      <c r="AB555" s="204">
        <f t="shared" si="91"/>
        <v>0</v>
      </c>
      <c r="AC555" s="208">
        <v>42483</v>
      </c>
      <c r="AD555" s="165">
        <f>AC555*S555</f>
        <v>8496600</v>
      </c>
    </row>
    <row r="556" spans="1:30">
      <c r="A556" t="s">
        <v>751</v>
      </c>
      <c r="B556" t="s">
        <v>1982</v>
      </c>
      <c r="C556" t="s">
        <v>2565</v>
      </c>
      <c r="E556" t="s">
        <v>1781</v>
      </c>
      <c r="F556" s="165">
        <v>0</v>
      </c>
      <c r="G556" s="165">
        <v>0</v>
      </c>
      <c r="H556" s="165">
        <v>0</v>
      </c>
      <c r="I556" s="165">
        <v>0</v>
      </c>
      <c r="J556" s="165">
        <f t="shared" si="93"/>
        <v>0</v>
      </c>
      <c r="K556" s="165">
        <v>0</v>
      </c>
      <c r="L556" s="165">
        <v>0</v>
      </c>
      <c r="M556" s="20">
        <v>0</v>
      </c>
      <c r="N556" s="20">
        <v>0</v>
      </c>
      <c r="O556" s="20">
        <f t="shared" si="94"/>
        <v>0</v>
      </c>
      <c r="P556" s="20">
        <f t="shared" si="95"/>
        <v>0</v>
      </c>
      <c r="Q556" t="s">
        <v>738</v>
      </c>
      <c r="R556" s="20">
        <v>0</v>
      </c>
      <c r="S556" s="20">
        <v>0</v>
      </c>
      <c r="T556" s="20">
        <v>0</v>
      </c>
      <c r="U556" s="165">
        <f t="shared" si="92"/>
        <v>0</v>
      </c>
      <c r="V556" t="s">
        <v>1120</v>
      </c>
      <c r="W556" s="165">
        <v>0</v>
      </c>
      <c r="X556" s="165">
        <v>0</v>
      </c>
      <c r="Y556" t="s">
        <v>745</v>
      </c>
      <c r="AA556" s="206">
        <f t="shared" si="90"/>
        <v>0</v>
      </c>
      <c r="AB556" s="204" t="e">
        <f t="shared" si="91"/>
        <v>#DIV/0!</v>
      </c>
      <c r="AC556" s="208">
        <v>22477</v>
      </c>
      <c r="AD556" s="165">
        <f t="shared" si="89"/>
        <v>0</v>
      </c>
    </row>
    <row r="557" spans="1:30">
      <c r="A557" t="s">
        <v>751</v>
      </c>
      <c r="B557" t="s">
        <v>1982</v>
      </c>
      <c r="C557" t="s">
        <v>2170</v>
      </c>
      <c r="E557" t="s">
        <v>2208</v>
      </c>
      <c r="F557" s="165">
        <v>5</v>
      </c>
      <c r="G557" s="165">
        <v>0</v>
      </c>
      <c r="H557" s="165">
        <v>0</v>
      </c>
      <c r="I557" s="165">
        <v>0</v>
      </c>
      <c r="J557" s="165">
        <f t="shared" si="93"/>
        <v>5</v>
      </c>
      <c r="K557" s="165">
        <v>0</v>
      </c>
      <c r="L557" s="165">
        <v>0</v>
      </c>
      <c r="M557" s="20">
        <v>0</v>
      </c>
      <c r="N557" s="20">
        <v>0</v>
      </c>
      <c r="O557" s="20">
        <f t="shared" si="94"/>
        <v>0</v>
      </c>
      <c r="P557" s="20">
        <f t="shared" si="95"/>
        <v>-5</v>
      </c>
      <c r="Q557" t="s">
        <v>740</v>
      </c>
      <c r="R557" s="20">
        <v>0</v>
      </c>
      <c r="S557" s="20">
        <v>5</v>
      </c>
      <c r="T557" s="20">
        <v>0</v>
      </c>
      <c r="U557" s="165">
        <f t="shared" si="92"/>
        <v>0</v>
      </c>
      <c r="V557" t="s">
        <v>741</v>
      </c>
      <c r="W557" s="165">
        <v>0</v>
      </c>
      <c r="X557" s="165">
        <v>0</v>
      </c>
      <c r="Y557" t="s">
        <v>749</v>
      </c>
      <c r="AA557" s="206">
        <f t="shared" si="90"/>
        <v>5</v>
      </c>
      <c r="AB557" s="204">
        <f t="shared" si="91"/>
        <v>0</v>
      </c>
      <c r="AC557" s="208">
        <v>13000</v>
      </c>
      <c r="AD557" s="165">
        <f>AC557*S557</f>
        <v>65000</v>
      </c>
    </row>
    <row r="558" spans="1:30">
      <c r="A558" t="s">
        <v>751</v>
      </c>
      <c r="B558" t="s">
        <v>1982</v>
      </c>
      <c r="C558" t="s">
        <v>2171</v>
      </c>
      <c r="E558" t="s">
        <v>1701</v>
      </c>
      <c r="F558" s="165">
        <v>0</v>
      </c>
      <c r="G558" s="165">
        <v>10</v>
      </c>
      <c r="H558" s="165">
        <v>0</v>
      </c>
      <c r="I558" s="165">
        <v>241</v>
      </c>
      <c r="J558" s="165">
        <f t="shared" si="93"/>
        <v>251</v>
      </c>
      <c r="K558" s="165">
        <v>0</v>
      </c>
      <c r="L558" s="165">
        <v>0</v>
      </c>
      <c r="M558" s="20">
        <v>180</v>
      </c>
      <c r="N558" s="20">
        <v>0</v>
      </c>
      <c r="O558" s="20">
        <f t="shared" si="94"/>
        <v>180</v>
      </c>
      <c r="P558" s="20">
        <f t="shared" si="95"/>
        <v>-71</v>
      </c>
      <c r="Q558" t="s">
        <v>740</v>
      </c>
      <c r="R558" s="20">
        <v>0</v>
      </c>
      <c r="S558" s="20">
        <v>71</v>
      </c>
      <c r="T558" s="20">
        <v>240</v>
      </c>
      <c r="U558" s="165">
        <f t="shared" si="92"/>
        <v>240</v>
      </c>
      <c r="V558" t="s">
        <v>750</v>
      </c>
      <c r="W558" s="165">
        <v>71</v>
      </c>
      <c r="X558" s="165">
        <v>0</v>
      </c>
      <c r="Y558" t="s">
        <v>747</v>
      </c>
      <c r="AA558" s="206">
        <f t="shared" si="90"/>
        <v>311</v>
      </c>
      <c r="AB558" s="204">
        <f t="shared" si="91"/>
        <v>3.380281690140845</v>
      </c>
      <c r="AC558" s="208">
        <v>3738</v>
      </c>
      <c r="AD558" s="165">
        <f t="shared" si="89"/>
        <v>897120</v>
      </c>
    </row>
    <row r="559" spans="1:30">
      <c r="A559" t="s">
        <v>751</v>
      </c>
      <c r="B559" t="s">
        <v>1982</v>
      </c>
      <c r="C559" t="s">
        <v>2172</v>
      </c>
      <c r="E559" t="s">
        <v>1702</v>
      </c>
      <c r="F559" s="165">
        <v>306</v>
      </c>
      <c r="G559" s="165">
        <v>127</v>
      </c>
      <c r="H559" s="165">
        <v>50</v>
      </c>
      <c r="I559" s="165">
        <v>100</v>
      </c>
      <c r="J559" s="165">
        <f t="shared" si="93"/>
        <v>583</v>
      </c>
      <c r="K559" s="165">
        <v>0</v>
      </c>
      <c r="L559" s="165">
        <v>0</v>
      </c>
      <c r="M559" s="20">
        <v>305</v>
      </c>
      <c r="N559" s="20">
        <v>0</v>
      </c>
      <c r="O559" s="20">
        <f t="shared" si="94"/>
        <v>305</v>
      </c>
      <c r="P559" s="20">
        <f t="shared" si="95"/>
        <v>-278</v>
      </c>
      <c r="Q559" t="s">
        <v>740</v>
      </c>
      <c r="R559" s="20">
        <v>0</v>
      </c>
      <c r="S559" s="20">
        <v>278</v>
      </c>
      <c r="T559" s="20">
        <v>487</v>
      </c>
      <c r="U559" s="165">
        <f t="shared" si="92"/>
        <v>487</v>
      </c>
      <c r="V559" t="s">
        <v>750</v>
      </c>
      <c r="W559" s="165">
        <v>278</v>
      </c>
      <c r="X559" s="165">
        <v>127</v>
      </c>
      <c r="Y559" t="s">
        <v>747</v>
      </c>
      <c r="AA559" s="206">
        <f t="shared" si="90"/>
        <v>765</v>
      </c>
      <c r="AB559" s="204">
        <f t="shared" si="91"/>
        <v>1.7517985611510791</v>
      </c>
      <c r="AC559" s="208">
        <v>3402</v>
      </c>
      <c r="AD559" s="165">
        <f t="shared" si="89"/>
        <v>1656774</v>
      </c>
    </row>
    <row r="560" spans="1:30">
      <c r="A560" t="s">
        <v>751</v>
      </c>
      <c r="B560" t="s">
        <v>1982</v>
      </c>
      <c r="C560" t="s">
        <v>2566</v>
      </c>
      <c r="E560" t="s">
        <v>1043</v>
      </c>
      <c r="F560" s="165">
        <v>0</v>
      </c>
      <c r="G560" s="165">
        <v>0</v>
      </c>
      <c r="H560" s="165">
        <v>0</v>
      </c>
      <c r="I560" s="165">
        <v>0</v>
      </c>
      <c r="J560" s="165">
        <f t="shared" si="93"/>
        <v>0</v>
      </c>
      <c r="K560" s="165">
        <v>0</v>
      </c>
      <c r="L560" s="165">
        <v>0</v>
      </c>
      <c r="M560" s="20">
        <v>0</v>
      </c>
      <c r="N560" s="20">
        <v>0</v>
      </c>
      <c r="O560" s="20">
        <f t="shared" si="94"/>
        <v>0</v>
      </c>
      <c r="P560" s="20">
        <f t="shared" si="95"/>
        <v>0</v>
      </c>
      <c r="Q560" t="s">
        <v>738</v>
      </c>
      <c r="R560" s="20">
        <v>0</v>
      </c>
      <c r="S560" s="20">
        <v>0</v>
      </c>
      <c r="T560" s="20">
        <v>0</v>
      </c>
      <c r="U560" s="165">
        <f t="shared" si="92"/>
        <v>0</v>
      </c>
      <c r="V560" t="s">
        <v>1120</v>
      </c>
      <c r="W560" s="165">
        <v>0</v>
      </c>
      <c r="X560" s="165">
        <v>0</v>
      </c>
      <c r="Y560" t="s">
        <v>745</v>
      </c>
      <c r="AA560" s="206">
        <f t="shared" si="90"/>
        <v>0</v>
      </c>
      <c r="AB560" s="204" t="e">
        <f t="shared" si="91"/>
        <v>#DIV/0!</v>
      </c>
      <c r="AC560" s="208">
        <v>4775</v>
      </c>
      <c r="AD560" s="165">
        <f t="shared" si="89"/>
        <v>0</v>
      </c>
    </row>
    <row r="561" spans="1:30">
      <c r="A561" t="s">
        <v>751</v>
      </c>
      <c r="B561" t="s">
        <v>1982</v>
      </c>
      <c r="C561" t="s">
        <v>2567</v>
      </c>
      <c r="E561" t="s">
        <v>1044</v>
      </c>
      <c r="F561" s="165">
        <v>0</v>
      </c>
      <c r="G561" s="165">
        <v>0</v>
      </c>
      <c r="H561" s="165">
        <v>0</v>
      </c>
      <c r="I561" s="165">
        <v>1</v>
      </c>
      <c r="J561" s="165">
        <f t="shared" si="93"/>
        <v>1</v>
      </c>
      <c r="K561" s="165">
        <v>31</v>
      </c>
      <c r="L561" s="165">
        <v>0</v>
      </c>
      <c r="M561" s="20">
        <v>0</v>
      </c>
      <c r="N561" s="20">
        <v>0</v>
      </c>
      <c r="O561" s="20">
        <f t="shared" si="94"/>
        <v>31</v>
      </c>
      <c r="P561" s="20">
        <f t="shared" si="95"/>
        <v>30</v>
      </c>
      <c r="Q561" t="s">
        <v>739</v>
      </c>
      <c r="R561" s="20">
        <v>0</v>
      </c>
      <c r="S561" s="20">
        <v>0</v>
      </c>
      <c r="T561" s="20">
        <v>10</v>
      </c>
      <c r="U561" s="165">
        <f t="shared" si="92"/>
        <v>40</v>
      </c>
      <c r="V561" t="s">
        <v>1119</v>
      </c>
      <c r="W561" s="165">
        <v>0</v>
      </c>
      <c r="X561" s="165">
        <v>0</v>
      </c>
      <c r="Y561" t="s">
        <v>745</v>
      </c>
      <c r="AA561" s="206">
        <f t="shared" si="90"/>
        <v>10</v>
      </c>
      <c r="AB561" s="204">
        <f t="shared" si="91"/>
        <v>-0.66666666666666663</v>
      </c>
      <c r="AC561" s="208">
        <v>1940</v>
      </c>
      <c r="AD561" s="165">
        <f t="shared" si="89"/>
        <v>77600</v>
      </c>
    </row>
    <row r="562" spans="1:30">
      <c r="A562" t="s">
        <v>751</v>
      </c>
      <c r="B562" t="s">
        <v>1982</v>
      </c>
      <c r="C562" t="s">
        <v>2568</v>
      </c>
      <c r="E562" t="s">
        <v>1703</v>
      </c>
      <c r="F562" s="165">
        <v>0</v>
      </c>
      <c r="G562" s="165">
        <v>0</v>
      </c>
      <c r="H562" s="165">
        <v>0</v>
      </c>
      <c r="I562" s="165">
        <v>233</v>
      </c>
      <c r="J562" s="165">
        <f t="shared" si="93"/>
        <v>233</v>
      </c>
      <c r="K562" s="165">
        <v>440</v>
      </c>
      <c r="L562" s="165">
        <v>0</v>
      </c>
      <c r="M562" s="20">
        <v>0</v>
      </c>
      <c r="N562" s="20">
        <v>0</v>
      </c>
      <c r="O562" s="20">
        <f t="shared" si="94"/>
        <v>440</v>
      </c>
      <c r="P562" s="20">
        <f t="shared" si="95"/>
        <v>207</v>
      </c>
      <c r="Q562" t="s">
        <v>739</v>
      </c>
      <c r="R562" s="20">
        <v>0</v>
      </c>
      <c r="S562" s="20">
        <v>0</v>
      </c>
      <c r="T562" s="20">
        <v>0</v>
      </c>
      <c r="U562" s="165">
        <f t="shared" si="92"/>
        <v>207</v>
      </c>
      <c r="V562" t="s">
        <v>1119</v>
      </c>
      <c r="W562" s="165">
        <v>0</v>
      </c>
      <c r="X562" s="165">
        <v>0</v>
      </c>
      <c r="Y562" t="s">
        <v>745</v>
      </c>
      <c r="AA562" s="206">
        <f t="shared" si="90"/>
        <v>0</v>
      </c>
      <c r="AB562" s="204">
        <f t="shared" si="91"/>
        <v>-1</v>
      </c>
      <c r="AC562" s="208">
        <v>3557</v>
      </c>
      <c r="AD562" s="165">
        <f t="shared" si="89"/>
        <v>736299</v>
      </c>
    </row>
    <row r="563" spans="1:30">
      <c r="A563" t="s">
        <v>751</v>
      </c>
      <c r="B563" t="s">
        <v>1982</v>
      </c>
      <c r="C563" t="s">
        <v>2173</v>
      </c>
      <c r="E563" t="s">
        <v>1704</v>
      </c>
      <c r="F563" s="165">
        <v>99</v>
      </c>
      <c r="G563" s="165">
        <v>1040</v>
      </c>
      <c r="H563" s="165">
        <v>50</v>
      </c>
      <c r="I563" s="165">
        <v>320</v>
      </c>
      <c r="J563" s="165">
        <f t="shared" si="93"/>
        <v>1509</v>
      </c>
      <c r="K563" s="165">
        <v>265</v>
      </c>
      <c r="L563" s="165">
        <v>0</v>
      </c>
      <c r="M563" s="20">
        <v>0</v>
      </c>
      <c r="N563" s="20">
        <v>0</v>
      </c>
      <c r="O563" s="20">
        <f t="shared" si="94"/>
        <v>265</v>
      </c>
      <c r="P563" s="20">
        <f t="shared" si="95"/>
        <v>-1244</v>
      </c>
      <c r="Q563" t="s">
        <v>740</v>
      </c>
      <c r="R563" s="20">
        <v>0</v>
      </c>
      <c r="S563" s="20">
        <v>1244</v>
      </c>
      <c r="T563" s="20">
        <v>200</v>
      </c>
      <c r="U563" s="165">
        <f t="shared" si="92"/>
        <v>200</v>
      </c>
      <c r="V563" t="s">
        <v>750</v>
      </c>
      <c r="W563" s="165">
        <v>1244</v>
      </c>
      <c r="X563" s="165">
        <v>1040</v>
      </c>
      <c r="Y563" t="s">
        <v>747</v>
      </c>
      <c r="AA563" s="206">
        <f t="shared" si="90"/>
        <v>1444</v>
      </c>
      <c r="AB563" s="204">
        <f t="shared" si="91"/>
        <v>0.16077170418006431</v>
      </c>
      <c r="AC563" s="208">
        <v>1624</v>
      </c>
      <c r="AD563" s="165">
        <f t="shared" si="89"/>
        <v>324800</v>
      </c>
    </row>
    <row r="564" spans="1:30">
      <c r="A564" t="s">
        <v>751</v>
      </c>
      <c r="B564" t="s">
        <v>1982</v>
      </c>
      <c r="C564" t="s">
        <v>2569</v>
      </c>
      <c r="E564" t="s">
        <v>1045</v>
      </c>
      <c r="F564" s="165">
        <v>42</v>
      </c>
      <c r="G564" s="165">
        <v>0</v>
      </c>
      <c r="H564" s="165">
        <v>6</v>
      </c>
      <c r="I564" s="165">
        <v>42</v>
      </c>
      <c r="J564" s="165">
        <f t="shared" si="93"/>
        <v>90</v>
      </c>
      <c r="K564" s="165">
        <v>6141</v>
      </c>
      <c r="L564" s="165">
        <v>0</v>
      </c>
      <c r="M564" s="20">
        <v>0</v>
      </c>
      <c r="N564" s="20">
        <v>0</v>
      </c>
      <c r="O564" s="20">
        <f t="shared" si="94"/>
        <v>6141</v>
      </c>
      <c r="P564" s="20">
        <f t="shared" si="95"/>
        <v>6051</v>
      </c>
      <c r="Q564" t="s">
        <v>739</v>
      </c>
      <c r="R564" s="20">
        <v>0</v>
      </c>
      <c r="S564" s="20">
        <v>0</v>
      </c>
      <c r="T564" s="20">
        <v>0</v>
      </c>
      <c r="U564" s="165">
        <f t="shared" si="92"/>
        <v>6051</v>
      </c>
      <c r="V564" t="s">
        <v>1119</v>
      </c>
      <c r="W564" s="165">
        <v>0</v>
      </c>
      <c r="X564" s="165">
        <v>0</v>
      </c>
      <c r="Y564" t="s">
        <v>745</v>
      </c>
      <c r="AA564" s="206">
        <f t="shared" si="90"/>
        <v>0</v>
      </c>
      <c r="AB564" s="204">
        <f t="shared" si="91"/>
        <v>-1</v>
      </c>
      <c r="AC564" s="208">
        <v>2264</v>
      </c>
      <c r="AD564" s="165">
        <f t="shared" si="89"/>
        <v>13699464</v>
      </c>
    </row>
    <row r="565" spans="1:30">
      <c r="A565" t="s">
        <v>751</v>
      </c>
      <c r="B565" t="s">
        <v>1982</v>
      </c>
      <c r="C565" t="s">
        <v>2174</v>
      </c>
      <c r="E565" t="s">
        <v>1046</v>
      </c>
      <c r="F565" s="165">
        <v>4822</v>
      </c>
      <c r="G565" s="165">
        <v>0</v>
      </c>
      <c r="H565" s="165">
        <v>0</v>
      </c>
      <c r="I565" s="165">
        <v>6514</v>
      </c>
      <c r="J565" s="165">
        <f t="shared" si="93"/>
        <v>11336</v>
      </c>
      <c r="K565" s="165">
        <v>6568</v>
      </c>
      <c r="L565" s="165">
        <v>0</v>
      </c>
      <c r="M565" s="20">
        <v>0</v>
      </c>
      <c r="N565" s="20">
        <v>0</v>
      </c>
      <c r="O565" s="20">
        <f t="shared" si="94"/>
        <v>6568</v>
      </c>
      <c r="P565" s="20">
        <f t="shared" si="95"/>
        <v>-4768</v>
      </c>
      <c r="Q565" t="s">
        <v>740</v>
      </c>
      <c r="R565" s="20">
        <v>0</v>
      </c>
      <c r="S565" s="20">
        <v>4768</v>
      </c>
      <c r="T565" s="20">
        <v>0</v>
      </c>
      <c r="U565" s="165">
        <f t="shared" si="92"/>
        <v>0</v>
      </c>
      <c r="V565" t="s">
        <v>741</v>
      </c>
      <c r="W565" s="165">
        <v>0</v>
      </c>
      <c r="X565" s="165">
        <v>0</v>
      </c>
      <c r="Y565" t="s">
        <v>749</v>
      </c>
      <c r="AA565" s="206">
        <f t="shared" si="90"/>
        <v>4768</v>
      </c>
      <c r="AB565" s="204">
        <f t="shared" si="91"/>
        <v>0</v>
      </c>
      <c r="AC565" s="208">
        <v>3881</v>
      </c>
      <c r="AD565" s="165">
        <f>AC565*S565</f>
        <v>18504608</v>
      </c>
    </row>
    <row r="566" spans="1:30">
      <c r="A566" t="s">
        <v>751</v>
      </c>
      <c r="B566" t="s">
        <v>1982</v>
      </c>
      <c r="C566" t="s">
        <v>2175</v>
      </c>
      <c r="E566" t="s">
        <v>1705</v>
      </c>
      <c r="F566" s="165">
        <v>0</v>
      </c>
      <c r="G566" s="165">
        <v>0</v>
      </c>
      <c r="H566" s="165">
        <v>0</v>
      </c>
      <c r="I566" s="165">
        <v>123</v>
      </c>
      <c r="J566" s="165">
        <f t="shared" si="93"/>
        <v>123</v>
      </c>
      <c r="K566" s="165">
        <v>0</v>
      </c>
      <c r="L566" s="165">
        <v>0</v>
      </c>
      <c r="M566" s="20">
        <v>0</v>
      </c>
      <c r="N566" s="20">
        <v>0</v>
      </c>
      <c r="O566" s="20">
        <f t="shared" si="94"/>
        <v>0</v>
      </c>
      <c r="P566" s="20">
        <f t="shared" si="95"/>
        <v>-123</v>
      </c>
      <c r="Q566" t="s">
        <v>740</v>
      </c>
      <c r="R566" s="20">
        <v>0</v>
      </c>
      <c r="S566" s="20">
        <v>123</v>
      </c>
      <c r="T566" s="20">
        <v>130</v>
      </c>
      <c r="U566" s="165">
        <f t="shared" si="92"/>
        <v>130</v>
      </c>
      <c r="V566" t="s">
        <v>750</v>
      </c>
      <c r="W566" s="165">
        <v>0</v>
      </c>
      <c r="X566" s="165">
        <v>0</v>
      </c>
      <c r="Y566" t="s">
        <v>749</v>
      </c>
      <c r="AA566" s="206">
        <f t="shared" si="90"/>
        <v>253</v>
      </c>
      <c r="AB566" s="204">
        <f t="shared" si="91"/>
        <v>1.056910569105691</v>
      </c>
      <c r="AC566" s="208">
        <v>950</v>
      </c>
      <c r="AD566" s="165">
        <f t="shared" si="89"/>
        <v>123500</v>
      </c>
    </row>
    <row r="567" spans="1:30">
      <c r="A567" t="s">
        <v>751</v>
      </c>
      <c r="B567" t="s">
        <v>1982</v>
      </c>
      <c r="C567" t="s">
        <v>2570</v>
      </c>
      <c r="E567" t="s">
        <v>1706</v>
      </c>
      <c r="F567" s="165">
        <v>0</v>
      </c>
      <c r="G567" s="165">
        <v>0</v>
      </c>
      <c r="H567" s="165">
        <v>0</v>
      </c>
      <c r="I567" s="165">
        <v>0</v>
      </c>
      <c r="J567" s="165">
        <f t="shared" si="93"/>
        <v>0</v>
      </c>
      <c r="K567" s="165">
        <v>0</v>
      </c>
      <c r="L567" s="165">
        <v>0</v>
      </c>
      <c r="M567" s="20">
        <v>0</v>
      </c>
      <c r="N567" s="20">
        <v>0</v>
      </c>
      <c r="O567" s="20">
        <f t="shared" si="94"/>
        <v>0</v>
      </c>
      <c r="P567" s="20">
        <f t="shared" si="95"/>
        <v>0</v>
      </c>
      <c r="Q567" t="s">
        <v>738</v>
      </c>
      <c r="R567" s="20">
        <v>0</v>
      </c>
      <c r="S567" s="20">
        <v>0</v>
      </c>
      <c r="T567" s="20">
        <v>0</v>
      </c>
      <c r="U567" s="165">
        <f t="shared" si="92"/>
        <v>0</v>
      </c>
      <c r="V567" t="s">
        <v>1120</v>
      </c>
      <c r="W567" s="165">
        <v>0</v>
      </c>
      <c r="X567" s="165">
        <v>0</v>
      </c>
      <c r="Y567" t="s">
        <v>745</v>
      </c>
      <c r="AA567" s="206">
        <f t="shared" si="90"/>
        <v>0</v>
      </c>
      <c r="AB567" s="204" t="e">
        <f t="shared" si="91"/>
        <v>#DIV/0!</v>
      </c>
      <c r="AC567" s="208">
        <v>1772.86</v>
      </c>
      <c r="AD567" s="165">
        <f t="shared" si="89"/>
        <v>0</v>
      </c>
    </row>
    <row r="568" spans="1:30">
      <c r="A568" t="s">
        <v>751</v>
      </c>
      <c r="B568" t="s">
        <v>1982</v>
      </c>
      <c r="C568" t="s">
        <v>2571</v>
      </c>
      <c r="E568" t="s">
        <v>1707</v>
      </c>
      <c r="F568" s="165">
        <v>0</v>
      </c>
      <c r="G568" s="165">
        <v>0</v>
      </c>
      <c r="H568" s="165">
        <v>0</v>
      </c>
      <c r="I568" s="165">
        <v>0</v>
      </c>
      <c r="J568" s="165">
        <f t="shared" si="93"/>
        <v>0</v>
      </c>
      <c r="K568" s="165">
        <v>0</v>
      </c>
      <c r="L568" s="165">
        <v>0</v>
      </c>
      <c r="M568" s="20">
        <v>0</v>
      </c>
      <c r="N568" s="20">
        <v>0</v>
      </c>
      <c r="O568" s="20">
        <f t="shared" si="94"/>
        <v>0</v>
      </c>
      <c r="P568" s="20">
        <f t="shared" si="95"/>
        <v>0</v>
      </c>
      <c r="Q568" t="s">
        <v>738</v>
      </c>
      <c r="R568" s="20">
        <v>0</v>
      </c>
      <c r="S568" s="20">
        <v>0</v>
      </c>
      <c r="T568" s="20">
        <v>0</v>
      </c>
      <c r="U568" s="165">
        <f t="shared" si="92"/>
        <v>0</v>
      </c>
      <c r="V568" t="s">
        <v>1120</v>
      </c>
      <c r="W568" s="165">
        <v>0</v>
      </c>
      <c r="X568" s="165">
        <v>0</v>
      </c>
      <c r="Y568" t="s">
        <v>745</v>
      </c>
      <c r="AA568" s="206">
        <f t="shared" si="90"/>
        <v>0</v>
      </c>
      <c r="AB568" s="204" t="e">
        <f t="shared" si="91"/>
        <v>#DIV/0!</v>
      </c>
      <c r="AC568" s="208">
        <v>594.1</v>
      </c>
      <c r="AD568" s="165">
        <f t="shared" si="89"/>
        <v>0</v>
      </c>
    </row>
    <row r="569" spans="1:30">
      <c r="A569" t="s">
        <v>751</v>
      </c>
      <c r="B569" t="s">
        <v>1982</v>
      </c>
      <c r="C569" t="s">
        <v>2572</v>
      </c>
      <c r="E569" t="s">
        <v>1708</v>
      </c>
      <c r="F569" s="165">
        <v>0</v>
      </c>
      <c r="G569" s="165">
        <v>0</v>
      </c>
      <c r="H569" s="165">
        <v>0</v>
      </c>
      <c r="I569" s="165">
        <v>0</v>
      </c>
      <c r="J569" s="165">
        <f t="shared" si="93"/>
        <v>0</v>
      </c>
      <c r="K569" s="165">
        <v>0</v>
      </c>
      <c r="L569" s="165">
        <v>0</v>
      </c>
      <c r="M569" s="20">
        <v>0</v>
      </c>
      <c r="N569" s="20">
        <v>0</v>
      </c>
      <c r="O569" s="20">
        <f t="shared" si="94"/>
        <v>0</v>
      </c>
      <c r="P569" s="20">
        <f t="shared" si="95"/>
        <v>0</v>
      </c>
      <c r="Q569" t="s">
        <v>738</v>
      </c>
      <c r="R569" s="20">
        <v>0</v>
      </c>
      <c r="S569" s="20">
        <v>0</v>
      </c>
      <c r="T569" s="20">
        <v>0</v>
      </c>
      <c r="U569" s="165">
        <f t="shared" si="92"/>
        <v>0</v>
      </c>
      <c r="V569" t="s">
        <v>1120</v>
      </c>
      <c r="W569" s="165">
        <v>0</v>
      </c>
      <c r="X569" s="165">
        <v>0</v>
      </c>
      <c r="Y569" t="s">
        <v>745</v>
      </c>
      <c r="AA569" s="206">
        <f t="shared" si="90"/>
        <v>0</v>
      </c>
      <c r="AB569" s="204" t="e">
        <f t="shared" si="91"/>
        <v>#DIV/0!</v>
      </c>
      <c r="AC569" s="208">
        <v>0</v>
      </c>
      <c r="AD569" s="165">
        <f t="shared" si="89"/>
        <v>0</v>
      </c>
    </row>
    <row r="570" spans="1:30">
      <c r="A570" t="s">
        <v>751</v>
      </c>
      <c r="B570" t="s">
        <v>1982</v>
      </c>
      <c r="C570" t="s">
        <v>2573</v>
      </c>
      <c r="E570" t="s">
        <v>1709</v>
      </c>
      <c r="F570" s="165">
        <v>0</v>
      </c>
      <c r="G570" s="165">
        <v>0</v>
      </c>
      <c r="H570" s="165">
        <v>0</v>
      </c>
      <c r="I570" s="165">
        <v>0</v>
      </c>
      <c r="J570" s="165">
        <f t="shared" si="93"/>
        <v>0</v>
      </c>
      <c r="K570" s="165">
        <v>0</v>
      </c>
      <c r="L570" s="165">
        <v>0</v>
      </c>
      <c r="M570" s="20">
        <v>0</v>
      </c>
      <c r="N570" s="20">
        <v>0</v>
      </c>
      <c r="O570" s="20">
        <f t="shared" si="94"/>
        <v>0</v>
      </c>
      <c r="P570" s="20">
        <f t="shared" si="95"/>
        <v>0</v>
      </c>
      <c r="Q570" t="s">
        <v>738</v>
      </c>
      <c r="R570" s="20">
        <v>0</v>
      </c>
      <c r="S570" s="20">
        <v>0</v>
      </c>
      <c r="T570" s="20">
        <v>0</v>
      </c>
      <c r="U570" s="165">
        <f t="shared" si="92"/>
        <v>0</v>
      </c>
      <c r="V570" t="s">
        <v>1120</v>
      </c>
      <c r="W570" s="165">
        <v>0</v>
      </c>
      <c r="X570" s="165">
        <v>0</v>
      </c>
      <c r="Y570" t="s">
        <v>745</v>
      </c>
      <c r="AA570" s="206">
        <f t="shared" si="90"/>
        <v>0</v>
      </c>
      <c r="AB570" s="204" t="e">
        <f t="shared" si="91"/>
        <v>#DIV/0!</v>
      </c>
      <c r="AC570" s="208">
        <v>1799</v>
      </c>
      <c r="AD570" s="165">
        <f t="shared" si="89"/>
        <v>0</v>
      </c>
    </row>
    <row r="571" spans="1:30">
      <c r="A571" t="s">
        <v>751</v>
      </c>
      <c r="B571" t="s">
        <v>1982</v>
      </c>
      <c r="C571" t="s">
        <v>2574</v>
      </c>
      <c r="E571" t="s">
        <v>1710</v>
      </c>
      <c r="F571" s="165">
        <v>0</v>
      </c>
      <c r="G571" s="165">
        <v>0</v>
      </c>
      <c r="H571" s="165">
        <v>0</v>
      </c>
      <c r="I571" s="165">
        <v>0</v>
      </c>
      <c r="J571" s="165">
        <f t="shared" si="93"/>
        <v>0</v>
      </c>
      <c r="K571" s="165">
        <v>0</v>
      </c>
      <c r="L571" s="165">
        <v>0</v>
      </c>
      <c r="M571" s="20">
        <v>0</v>
      </c>
      <c r="N571" s="20">
        <v>0</v>
      </c>
      <c r="O571" s="20">
        <f t="shared" si="94"/>
        <v>0</v>
      </c>
      <c r="P571" s="20">
        <f t="shared" si="95"/>
        <v>0</v>
      </c>
      <c r="Q571" t="s">
        <v>738</v>
      </c>
      <c r="R571" s="20">
        <v>0</v>
      </c>
      <c r="S571" s="20">
        <v>0</v>
      </c>
      <c r="T571" s="20">
        <v>0</v>
      </c>
      <c r="U571" s="165">
        <f t="shared" si="92"/>
        <v>0</v>
      </c>
      <c r="V571" t="s">
        <v>1120</v>
      </c>
      <c r="W571" s="165">
        <v>0</v>
      </c>
      <c r="X571" s="165">
        <v>0</v>
      </c>
      <c r="Y571" t="s">
        <v>745</v>
      </c>
      <c r="AA571" s="206">
        <f t="shared" si="90"/>
        <v>0</v>
      </c>
      <c r="AB571" s="204" t="e">
        <f t="shared" si="91"/>
        <v>#DIV/0!</v>
      </c>
      <c r="AC571" s="208">
        <v>0</v>
      </c>
      <c r="AD571" s="165">
        <f t="shared" si="89"/>
        <v>0</v>
      </c>
    </row>
    <row r="572" spans="1:30">
      <c r="A572" t="s">
        <v>751</v>
      </c>
      <c r="B572" t="s">
        <v>1982</v>
      </c>
      <c r="C572" t="s">
        <v>2176</v>
      </c>
      <c r="E572" t="s">
        <v>1711</v>
      </c>
      <c r="F572" s="165">
        <v>0</v>
      </c>
      <c r="G572" s="165">
        <v>0</v>
      </c>
      <c r="H572" s="165">
        <v>0</v>
      </c>
      <c r="I572" s="165">
        <v>1808</v>
      </c>
      <c r="J572" s="165">
        <f t="shared" si="93"/>
        <v>1808</v>
      </c>
      <c r="K572" s="165">
        <v>1125</v>
      </c>
      <c r="L572" s="165">
        <v>0</v>
      </c>
      <c r="M572" s="20">
        <v>0</v>
      </c>
      <c r="N572" s="20">
        <v>0</v>
      </c>
      <c r="O572" s="20">
        <f t="shared" si="94"/>
        <v>1125</v>
      </c>
      <c r="P572" s="20">
        <f t="shared" si="95"/>
        <v>-683</v>
      </c>
      <c r="Q572" t="s">
        <v>740</v>
      </c>
      <c r="R572" s="20">
        <v>0</v>
      </c>
      <c r="S572" s="20">
        <v>683</v>
      </c>
      <c r="T572" s="20">
        <v>685</v>
      </c>
      <c r="U572" s="165">
        <f t="shared" si="92"/>
        <v>685</v>
      </c>
      <c r="V572" t="s">
        <v>750</v>
      </c>
      <c r="W572" s="165">
        <v>0</v>
      </c>
      <c r="X572" s="165">
        <v>0</v>
      </c>
      <c r="Y572" t="s">
        <v>749</v>
      </c>
      <c r="AA572" s="206">
        <f t="shared" si="90"/>
        <v>1368</v>
      </c>
      <c r="AB572" s="204">
        <f t="shared" si="91"/>
        <v>1.0029282576866765</v>
      </c>
      <c r="AC572" s="208">
        <v>2600</v>
      </c>
      <c r="AD572" s="165">
        <f t="shared" si="89"/>
        <v>1781000</v>
      </c>
    </row>
    <row r="573" spans="1:30">
      <c r="A573" t="s">
        <v>751</v>
      </c>
      <c r="B573" t="s">
        <v>1982</v>
      </c>
      <c r="C573" t="s">
        <v>2177</v>
      </c>
      <c r="E573" t="s">
        <v>1712</v>
      </c>
      <c r="F573" s="165">
        <v>6930</v>
      </c>
      <c r="G573" s="165">
        <v>0</v>
      </c>
      <c r="H573" s="165">
        <v>250</v>
      </c>
      <c r="I573" s="165">
        <v>1160</v>
      </c>
      <c r="J573" s="165">
        <f t="shared" si="93"/>
        <v>8340</v>
      </c>
      <c r="K573" s="165">
        <v>0</v>
      </c>
      <c r="L573" s="165">
        <v>0</v>
      </c>
      <c r="M573" s="20">
        <v>0</v>
      </c>
      <c r="N573" s="20">
        <v>0</v>
      </c>
      <c r="O573" s="20">
        <f t="shared" si="94"/>
        <v>0</v>
      </c>
      <c r="P573" s="20">
        <f t="shared" si="95"/>
        <v>-8340</v>
      </c>
      <c r="Q573" t="s">
        <v>740</v>
      </c>
      <c r="R573" s="20">
        <v>0</v>
      </c>
      <c r="S573" s="20">
        <v>8340</v>
      </c>
      <c r="T573" s="20">
        <v>2110</v>
      </c>
      <c r="U573" s="165">
        <f t="shared" si="92"/>
        <v>2110</v>
      </c>
      <c r="V573" t="s">
        <v>750</v>
      </c>
      <c r="W573" s="165">
        <v>0</v>
      </c>
      <c r="X573" s="165">
        <v>0</v>
      </c>
      <c r="Y573" t="s">
        <v>749</v>
      </c>
      <c r="AA573" s="206">
        <f t="shared" si="90"/>
        <v>10450</v>
      </c>
      <c r="AB573" s="204">
        <f t="shared" si="91"/>
        <v>0.25299760191846521</v>
      </c>
      <c r="AC573" s="208">
        <v>1682</v>
      </c>
      <c r="AD573" s="165">
        <f t="shared" si="89"/>
        <v>3549020</v>
      </c>
    </row>
    <row r="574" spans="1:30">
      <c r="A574" t="s">
        <v>751</v>
      </c>
      <c r="B574" t="s">
        <v>1982</v>
      </c>
      <c r="C574" t="s">
        <v>2575</v>
      </c>
      <c r="E574">
        <v>0</v>
      </c>
      <c r="F574" s="165">
        <v>0</v>
      </c>
      <c r="G574" s="165">
        <v>0</v>
      </c>
      <c r="H574" s="165">
        <v>24</v>
      </c>
      <c r="I574" s="165">
        <v>0</v>
      </c>
      <c r="J574" s="165">
        <f t="shared" si="93"/>
        <v>24</v>
      </c>
      <c r="K574" s="165">
        <v>82</v>
      </c>
      <c r="L574" s="165">
        <v>0</v>
      </c>
      <c r="M574" s="20">
        <v>0</v>
      </c>
      <c r="N574" s="20">
        <v>0</v>
      </c>
      <c r="O574" s="20">
        <f t="shared" si="94"/>
        <v>82</v>
      </c>
      <c r="P574" s="20">
        <f t="shared" si="95"/>
        <v>58</v>
      </c>
      <c r="Q574" t="s">
        <v>739</v>
      </c>
      <c r="R574" s="20">
        <v>0</v>
      </c>
      <c r="S574" s="20">
        <v>0</v>
      </c>
      <c r="T574" s="20">
        <v>0</v>
      </c>
      <c r="U574" s="165">
        <f t="shared" si="92"/>
        <v>58</v>
      </c>
      <c r="V574" t="s">
        <v>1119</v>
      </c>
      <c r="W574" s="165">
        <v>0</v>
      </c>
      <c r="X574" s="165">
        <v>0</v>
      </c>
      <c r="Y574" t="s">
        <v>745</v>
      </c>
      <c r="AA574" s="206">
        <f t="shared" si="90"/>
        <v>0</v>
      </c>
      <c r="AB574" s="204">
        <f t="shared" si="91"/>
        <v>-1</v>
      </c>
      <c r="AC574" s="208"/>
      <c r="AD574" s="165">
        <f t="shared" si="89"/>
        <v>0</v>
      </c>
    </row>
    <row r="575" spans="1:30">
      <c r="A575" t="s">
        <v>751</v>
      </c>
      <c r="B575" t="s">
        <v>1982</v>
      </c>
      <c r="C575" t="s">
        <v>2178</v>
      </c>
      <c r="E575" t="s">
        <v>1047</v>
      </c>
      <c r="F575" s="165">
        <v>0</v>
      </c>
      <c r="G575" s="165">
        <v>0</v>
      </c>
      <c r="H575" s="165">
        <v>0</v>
      </c>
      <c r="I575" s="165">
        <v>655</v>
      </c>
      <c r="J575" s="165">
        <f t="shared" si="93"/>
        <v>655</v>
      </c>
      <c r="K575" s="165">
        <v>0</v>
      </c>
      <c r="L575" s="165">
        <v>0</v>
      </c>
      <c r="M575" s="20">
        <v>0</v>
      </c>
      <c r="N575" s="20">
        <v>0</v>
      </c>
      <c r="O575" s="20">
        <f t="shared" si="94"/>
        <v>0</v>
      </c>
      <c r="P575" s="20">
        <f t="shared" si="95"/>
        <v>-655</v>
      </c>
      <c r="Q575" t="s">
        <v>740</v>
      </c>
      <c r="R575" s="20">
        <v>0</v>
      </c>
      <c r="S575" s="20">
        <v>655</v>
      </c>
      <c r="T575" s="20">
        <v>1130</v>
      </c>
      <c r="U575" s="165">
        <f t="shared" si="92"/>
        <v>1130</v>
      </c>
      <c r="V575" t="s">
        <v>750</v>
      </c>
      <c r="W575" s="165">
        <v>655</v>
      </c>
      <c r="X575" s="165">
        <v>655</v>
      </c>
      <c r="Y575" t="s">
        <v>747</v>
      </c>
      <c r="AA575" s="206">
        <f t="shared" si="90"/>
        <v>1785</v>
      </c>
      <c r="AB575" s="204">
        <f t="shared" si="91"/>
        <v>1.7251908396946565</v>
      </c>
      <c r="AC575" s="208">
        <v>4623</v>
      </c>
      <c r="AD575" s="165">
        <f t="shared" si="89"/>
        <v>5223990</v>
      </c>
    </row>
    <row r="576" spans="1:30">
      <c r="A576" t="s">
        <v>751</v>
      </c>
      <c r="B576" t="s">
        <v>1982</v>
      </c>
      <c r="C576" t="s">
        <v>2576</v>
      </c>
      <c r="E576" t="s">
        <v>1713</v>
      </c>
      <c r="F576" s="165">
        <v>0</v>
      </c>
      <c r="G576" s="165">
        <v>0</v>
      </c>
      <c r="H576" s="165">
        <v>0</v>
      </c>
      <c r="I576" s="165">
        <v>0</v>
      </c>
      <c r="J576" s="165">
        <f t="shared" si="93"/>
        <v>0</v>
      </c>
      <c r="K576" s="165">
        <v>243</v>
      </c>
      <c r="L576" s="165">
        <v>0</v>
      </c>
      <c r="M576" s="20">
        <v>0</v>
      </c>
      <c r="N576" s="20">
        <v>0</v>
      </c>
      <c r="O576" s="20">
        <f t="shared" si="94"/>
        <v>243</v>
      </c>
      <c r="P576" s="20">
        <f t="shared" si="95"/>
        <v>243</v>
      </c>
      <c r="Q576" t="s">
        <v>739</v>
      </c>
      <c r="R576" s="20">
        <v>0</v>
      </c>
      <c r="S576" s="20">
        <v>0</v>
      </c>
      <c r="T576" s="20">
        <v>0</v>
      </c>
      <c r="U576" s="165">
        <f t="shared" si="92"/>
        <v>243</v>
      </c>
      <c r="V576" t="s">
        <v>1120</v>
      </c>
      <c r="W576" s="165">
        <v>0</v>
      </c>
      <c r="X576" s="165">
        <v>0</v>
      </c>
      <c r="Y576" t="s">
        <v>745</v>
      </c>
      <c r="AA576" s="206">
        <f t="shared" si="90"/>
        <v>0</v>
      </c>
      <c r="AB576" s="204">
        <f t="shared" si="91"/>
        <v>-1</v>
      </c>
      <c r="AC576" s="208">
        <v>3200</v>
      </c>
      <c r="AD576" s="165">
        <f t="shared" si="89"/>
        <v>777600</v>
      </c>
    </row>
    <row r="577" spans="1:30">
      <c r="A577" t="s">
        <v>751</v>
      </c>
      <c r="B577" t="s">
        <v>1982</v>
      </c>
      <c r="C577" t="s">
        <v>2577</v>
      </c>
      <c r="E577" t="s">
        <v>1805</v>
      </c>
      <c r="F577" s="165">
        <v>0</v>
      </c>
      <c r="G577" s="165">
        <v>0</v>
      </c>
      <c r="H577" s="165">
        <v>0</v>
      </c>
      <c r="I577" s="165">
        <v>0</v>
      </c>
      <c r="J577" s="165">
        <f t="shared" si="93"/>
        <v>0</v>
      </c>
      <c r="K577" s="165">
        <v>0</v>
      </c>
      <c r="L577" s="165">
        <v>0</v>
      </c>
      <c r="M577" s="20">
        <v>0</v>
      </c>
      <c r="N577" s="20">
        <v>0</v>
      </c>
      <c r="O577" s="20">
        <f t="shared" si="94"/>
        <v>0</v>
      </c>
      <c r="P577" s="20">
        <f t="shared" si="95"/>
        <v>0</v>
      </c>
      <c r="Q577" t="s">
        <v>738</v>
      </c>
      <c r="R577" s="20">
        <v>0</v>
      </c>
      <c r="S577" s="20">
        <v>0</v>
      </c>
      <c r="T577" s="20">
        <v>0</v>
      </c>
      <c r="U577" s="165">
        <f t="shared" si="92"/>
        <v>0</v>
      </c>
      <c r="V577" t="s">
        <v>1120</v>
      </c>
      <c r="W577" s="165">
        <v>0</v>
      </c>
      <c r="X577" s="165">
        <v>0</v>
      </c>
      <c r="Y577" t="s">
        <v>745</v>
      </c>
      <c r="AA577" s="206">
        <f t="shared" si="90"/>
        <v>0</v>
      </c>
      <c r="AB577" s="204" t="e">
        <f t="shared" si="91"/>
        <v>#DIV/0!</v>
      </c>
      <c r="AC577" s="208">
        <v>0</v>
      </c>
      <c r="AD577" s="165">
        <f t="shared" si="89"/>
        <v>0</v>
      </c>
    </row>
    <row r="578" spans="1:30">
      <c r="A578" t="s">
        <v>751</v>
      </c>
      <c r="B578" t="s">
        <v>1982</v>
      </c>
      <c r="C578" t="s">
        <v>2578</v>
      </c>
      <c r="E578" t="s">
        <v>1806</v>
      </c>
      <c r="F578" s="165">
        <v>0</v>
      </c>
      <c r="G578" s="165">
        <v>0</v>
      </c>
      <c r="H578" s="165">
        <v>0</v>
      </c>
      <c r="I578" s="165">
        <v>0</v>
      </c>
      <c r="J578" s="165">
        <f t="shared" si="93"/>
        <v>0</v>
      </c>
      <c r="K578" s="165">
        <v>0</v>
      </c>
      <c r="L578" s="165">
        <v>0</v>
      </c>
      <c r="M578" s="20">
        <v>0</v>
      </c>
      <c r="N578" s="20">
        <v>0</v>
      </c>
      <c r="O578" s="20">
        <f t="shared" si="94"/>
        <v>0</v>
      </c>
      <c r="P578" s="20">
        <f t="shared" si="95"/>
        <v>0</v>
      </c>
      <c r="Q578" t="s">
        <v>738</v>
      </c>
      <c r="R578" s="20">
        <v>0</v>
      </c>
      <c r="S578" s="20">
        <v>0</v>
      </c>
      <c r="T578" s="20">
        <v>0</v>
      </c>
      <c r="U578" s="165">
        <f t="shared" si="92"/>
        <v>0</v>
      </c>
      <c r="V578" t="s">
        <v>1120</v>
      </c>
      <c r="W578" s="165">
        <v>0</v>
      </c>
      <c r="X578" s="165">
        <v>0</v>
      </c>
      <c r="Y578" t="s">
        <v>745</v>
      </c>
      <c r="AA578" s="206">
        <f t="shared" si="90"/>
        <v>0</v>
      </c>
      <c r="AB578" s="204" t="e">
        <f t="shared" si="91"/>
        <v>#DIV/0!</v>
      </c>
      <c r="AC578" s="208">
        <v>0</v>
      </c>
      <c r="AD578" s="165">
        <f t="shared" si="89"/>
        <v>0</v>
      </c>
    </row>
    <row r="579" spans="1:30">
      <c r="A579" t="s">
        <v>751</v>
      </c>
      <c r="B579" t="s">
        <v>1982</v>
      </c>
      <c r="C579" t="s">
        <v>2579</v>
      </c>
      <c r="E579" t="s">
        <v>1877</v>
      </c>
      <c r="F579" s="165">
        <v>0</v>
      </c>
      <c r="G579" s="165">
        <v>0</v>
      </c>
      <c r="H579" s="165">
        <v>0</v>
      </c>
      <c r="I579" s="165">
        <v>270</v>
      </c>
      <c r="J579" s="165">
        <f t="shared" si="93"/>
        <v>270</v>
      </c>
      <c r="K579" s="165">
        <v>0</v>
      </c>
      <c r="L579" s="165">
        <v>0</v>
      </c>
      <c r="M579" s="20">
        <v>270</v>
      </c>
      <c r="N579" s="20">
        <v>0</v>
      </c>
      <c r="O579" s="20">
        <f t="shared" si="94"/>
        <v>270</v>
      </c>
      <c r="P579" s="20">
        <f t="shared" si="95"/>
        <v>0</v>
      </c>
      <c r="Q579" t="s">
        <v>738</v>
      </c>
      <c r="R579" s="20">
        <v>0</v>
      </c>
      <c r="S579" s="20">
        <v>0</v>
      </c>
      <c r="T579" s="20">
        <v>0</v>
      </c>
      <c r="U579" s="165">
        <f t="shared" si="92"/>
        <v>0</v>
      </c>
      <c r="V579" t="s">
        <v>1119</v>
      </c>
      <c r="W579" s="165">
        <v>0</v>
      </c>
      <c r="X579" s="165">
        <v>0</v>
      </c>
      <c r="Y579" t="s">
        <v>745</v>
      </c>
      <c r="AA579" s="206">
        <f t="shared" si="90"/>
        <v>0</v>
      </c>
      <c r="AB579" s="204" t="e">
        <f t="shared" si="91"/>
        <v>#DIV/0!</v>
      </c>
      <c r="AC579" s="208">
        <v>11200</v>
      </c>
      <c r="AD579" s="165">
        <f t="shared" si="89"/>
        <v>0</v>
      </c>
    </row>
    <row r="580" spans="1:30">
      <c r="A580" t="s">
        <v>751</v>
      </c>
      <c r="B580" t="s">
        <v>1982</v>
      </c>
      <c r="C580" t="s">
        <v>2580</v>
      </c>
      <c r="E580" t="s">
        <v>1808</v>
      </c>
      <c r="F580" s="165">
        <v>0</v>
      </c>
      <c r="G580" s="165">
        <v>0</v>
      </c>
      <c r="H580" s="165">
        <v>0</v>
      </c>
      <c r="I580" s="165">
        <v>0</v>
      </c>
      <c r="J580" s="165">
        <f t="shared" si="93"/>
        <v>0</v>
      </c>
      <c r="K580" s="165">
        <v>0</v>
      </c>
      <c r="L580" s="165">
        <v>0</v>
      </c>
      <c r="M580" s="20">
        <v>0</v>
      </c>
      <c r="N580" s="20">
        <v>0</v>
      </c>
      <c r="O580" s="20">
        <f t="shared" si="94"/>
        <v>0</v>
      </c>
      <c r="P580" s="20">
        <f t="shared" si="95"/>
        <v>0</v>
      </c>
      <c r="Q580" t="s">
        <v>738</v>
      </c>
      <c r="R580" s="20">
        <v>0</v>
      </c>
      <c r="S580" s="20">
        <v>0</v>
      </c>
      <c r="T580" s="20">
        <v>0</v>
      </c>
      <c r="U580" s="165">
        <f t="shared" si="92"/>
        <v>0</v>
      </c>
      <c r="V580" t="s">
        <v>1120</v>
      </c>
      <c r="W580" s="165">
        <v>0</v>
      </c>
      <c r="X580" s="165">
        <v>0</v>
      </c>
      <c r="Y580" t="s">
        <v>745</v>
      </c>
      <c r="AA580" s="206">
        <f t="shared" si="90"/>
        <v>0</v>
      </c>
      <c r="AB580" s="204" t="e">
        <f t="shared" si="91"/>
        <v>#DIV/0!</v>
      </c>
      <c r="AC580" s="208">
        <v>5173</v>
      </c>
      <c r="AD580" s="165">
        <f t="shared" si="89"/>
        <v>0</v>
      </c>
    </row>
    <row r="581" spans="1:30">
      <c r="A581" t="s">
        <v>751</v>
      </c>
      <c r="B581" t="s">
        <v>1982</v>
      </c>
      <c r="C581" t="s">
        <v>2179</v>
      </c>
      <c r="E581" t="s">
        <v>2209</v>
      </c>
      <c r="F581" s="165">
        <v>394</v>
      </c>
      <c r="G581" s="165">
        <v>0</v>
      </c>
      <c r="H581" s="165">
        <v>0</v>
      </c>
      <c r="I581" s="165">
        <v>0</v>
      </c>
      <c r="J581" s="165">
        <f t="shared" si="93"/>
        <v>394</v>
      </c>
      <c r="K581" s="165">
        <v>0</v>
      </c>
      <c r="L581" s="165">
        <v>0</v>
      </c>
      <c r="M581" s="20">
        <v>0</v>
      </c>
      <c r="N581" s="20">
        <v>0</v>
      </c>
      <c r="O581" s="20">
        <f t="shared" si="94"/>
        <v>0</v>
      </c>
      <c r="P581" s="20">
        <f t="shared" si="95"/>
        <v>-394</v>
      </c>
      <c r="Q581" t="s">
        <v>740</v>
      </c>
      <c r="R581" s="20">
        <v>0</v>
      </c>
      <c r="S581" s="20">
        <v>394</v>
      </c>
      <c r="T581" s="20">
        <v>0</v>
      </c>
      <c r="U581" s="165">
        <f t="shared" si="92"/>
        <v>0</v>
      </c>
      <c r="V581" t="s">
        <v>741</v>
      </c>
      <c r="W581" s="165">
        <v>0</v>
      </c>
      <c r="X581" s="165">
        <v>0</v>
      </c>
      <c r="Y581" t="s">
        <v>749</v>
      </c>
      <c r="AA581" s="206">
        <f t="shared" si="90"/>
        <v>394</v>
      </c>
      <c r="AB581" s="204">
        <f t="shared" si="91"/>
        <v>0</v>
      </c>
      <c r="AC581" s="208">
        <v>3352</v>
      </c>
      <c r="AD581" s="165">
        <f>AC581*S581</f>
        <v>1320688</v>
      </c>
    </row>
    <row r="582" spans="1:30">
      <c r="A582" t="s">
        <v>751</v>
      </c>
      <c r="B582" t="s">
        <v>1982</v>
      </c>
      <c r="C582" t="s">
        <v>2581</v>
      </c>
      <c r="E582" t="s">
        <v>1072</v>
      </c>
      <c r="F582" s="165">
        <v>0</v>
      </c>
      <c r="G582" s="165">
        <v>0</v>
      </c>
      <c r="H582" s="165">
        <v>0</v>
      </c>
      <c r="I582" s="165">
        <v>0</v>
      </c>
      <c r="J582" s="165">
        <f t="shared" si="93"/>
        <v>0</v>
      </c>
      <c r="K582" s="165">
        <v>0</v>
      </c>
      <c r="L582" s="165">
        <v>0</v>
      </c>
      <c r="M582" s="20">
        <v>0</v>
      </c>
      <c r="N582" s="20">
        <v>0</v>
      </c>
      <c r="O582" s="20">
        <f t="shared" si="94"/>
        <v>0</v>
      </c>
      <c r="P582" s="20">
        <f t="shared" si="95"/>
        <v>0</v>
      </c>
      <c r="Q582" t="s">
        <v>738</v>
      </c>
      <c r="R582" s="20">
        <v>0</v>
      </c>
      <c r="S582" s="20">
        <v>0</v>
      </c>
      <c r="T582" s="20">
        <v>0</v>
      </c>
      <c r="U582" s="165">
        <f t="shared" si="92"/>
        <v>0</v>
      </c>
      <c r="V582" t="s">
        <v>1120</v>
      </c>
      <c r="W582" s="165">
        <v>0</v>
      </c>
      <c r="X582" s="165">
        <v>0</v>
      </c>
      <c r="Y582" t="s">
        <v>745</v>
      </c>
      <c r="AA582" s="206">
        <f t="shared" si="90"/>
        <v>0</v>
      </c>
      <c r="AB582" s="204" t="e">
        <f t="shared" si="91"/>
        <v>#DIV/0!</v>
      </c>
      <c r="AC582" s="208">
        <v>2000</v>
      </c>
      <c r="AD582" s="165">
        <f t="shared" si="89"/>
        <v>0</v>
      </c>
    </row>
    <row r="583" spans="1:30">
      <c r="A583" t="s">
        <v>751</v>
      </c>
      <c r="B583" t="s">
        <v>1982</v>
      </c>
      <c r="C583" t="s">
        <v>2180</v>
      </c>
      <c r="E583" t="s">
        <v>1720</v>
      </c>
      <c r="F583" s="165">
        <v>400</v>
      </c>
      <c r="G583" s="165">
        <v>0</v>
      </c>
      <c r="H583" s="165">
        <v>0</v>
      </c>
      <c r="I583" s="165">
        <v>0</v>
      </c>
      <c r="J583" s="165">
        <f t="shared" si="93"/>
        <v>400</v>
      </c>
      <c r="K583" s="165">
        <v>0</v>
      </c>
      <c r="L583" s="165">
        <v>0</v>
      </c>
      <c r="M583" s="20">
        <v>0</v>
      </c>
      <c r="N583" s="20">
        <v>0</v>
      </c>
      <c r="O583" s="20">
        <f t="shared" si="94"/>
        <v>0</v>
      </c>
      <c r="P583" s="20">
        <f t="shared" si="95"/>
        <v>-400</v>
      </c>
      <c r="Q583" t="s">
        <v>740</v>
      </c>
      <c r="R583" s="20">
        <v>0</v>
      </c>
      <c r="S583" s="20">
        <v>400</v>
      </c>
      <c r="T583" s="20">
        <v>0</v>
      </c>
      <c r="U583" s="165">
        <f t="shared" si="92"/>
        <v>0</v>
      </c>
      <c r="V583" t="s">
        <v>741</v>
      </c>
      <c r="W583" s="165">
        <v>400</v>
      </c>
      <c r="X583" s="165">
        <v>400</v>
      </c>
      <c r="Y583" t="s">
        <v>747</v>
      </c>
      <c r="AA583" s="206">
        <f t="shared" si="90"/>
        <v>400</v>
      </c>
      <c r="AB583" s="204">
        <f t="shared" si="91"/>
        <v>0</v>
      </c>
      <c r="AC583" s="208">
        <v>2903</v>
      </c>
      <c r="AD583" s="165">
        <f>AC583*S583</f>
        <v>1161200</v>
      </c>
    </row>
    <row r="584" spans="1:30">
      <c r="A584" t="s">
        <v>751</v>
      </c>
      <c r="B584" t="s">
        <v>1982</v>
      </c>
      <c r="C584" t="s">
        <v>2582</v>
      </c>
      <c r="E584" t="s">
        <v>1077</v>
      </c>
      <c r="F584" s="165">
        <v>120</v>
      </c>
      <c r="G584" s="165">
        <v>20</v>
      </c>
      <c r="H584" s="165">
        <v>0</v>
      </c>
      <c r="I584" s="165">
        <v>0</v>
      </c>
      <c r="J584" s="165">
        <f t="shared" si="93"/>
        <v>140</v>
      </c>
      <c r="K584" s="165">
        <v>350</v>
      </c>
      <c r="L584" s="165">
        <v>0</v>
      </c>
      <c r="M584" s="20">
        <v>0</v>
      </c>
      <c r="N584" s="20">
        <v>0</v>
      </c>
      <c r="O584" s="20">
        <f t="shared" si="94"/>
        <v>350</v>
      </c>
      <c r="P584" s="20">
        <f t="shared" si="95"/>
        <v>210</v>
      </c>
      <c r="Q584" t="s">
        <v>739</v>
      </c>
      <c r="R584" s="20">
        <v>0</v>
      </c>
      <c r="S584" s="20">
        <v>0</v>
      </c>
      <c r="T584" s="20">
        <v>0</v>
      </c>
      <c r="U584" s="165">
        <f t="shared" si="92"/>
        <v>210</v>
      </c>
      <c r="V584" t="s">
        <v>1119</v>
      </c>
      <c r="W584" s="165">
        <v>0</v>
      </c>
      <c r="X584" s="165">
        <v>0</v>
      </c>
      <c r="Y584" t="s">
        <v>745</v>
      </c>
      <c r="AA584" s="206">
        <f t="shared" si="90"/>
        <v>0</v>
      </c>
      <c r="AB584" s="204">
        <f t="shared" si="91"/>
        <v>-1</v>
      </c>
      <c r="AC584" s="208">
        <v>2400</v>
      </c>
      <c r="AD584" s="165">
        <f t="shared" si="89"/>
        <v>504000</v>
      </c>
    </row>
    <row r="585" spans="1:30">
      <c r="A585" t="s">
        <v>751</v>
      </c>
      <c r="B585" t="s">
        <v>1982</v>
      </c>
      <c r="C585" t="s">
        <v>2583</v>
      </c>
      <c r="E585" t="s">
        <v>1729</v>
      </c>
      <c r="F585" s="165">
        <v>0</v>
      </c>
      <c r="G585" s="165">
        <v>0</v>
      </c>
      <c r="H585" s="165">
        <v>0</v>
      </c>
      <c r="I585" s="165">
        <v>0</v>
      </c>
      <c r="J585" s="165">
        <f t="shared" si="93"/>
        <v>0</v>
      </c>
      <c r="K585" s="165">
        <v>0</v>
      </c>
      <c r="L585" s="165">
        <v>0</v>
      </c>
      <c r="M585" s="20">
        <v>0</v>
      </c>
      <c r="N585" s="20">
        <v>0</v>
      </c>
      <c r="O585" s="20">
        <f t="shared" si="94"/>
        <v>0</v>
      </c>
      <c r="P585" s="20">
        <f t="shared" si="95"/>
        <v>0</v>
      </c>
      <c r="Q585" t="s">
        <v>738</v>
      </c>
      <c r="R585" s="20">
        <v>0</v>
      </c>
      <c r="S585" s="20">
        <v>0</v>
      </c>
      <c r="T585" s="20">
        <v>300</v>
      </c>
      <c r="U585" s="165">
        <f t="shared" si="92"/>
        <v>300</v>
      </c>
      <c r="V585" t="s">
        <v>1120</v>
      </c>
      <c r="W585" s="165">
        <v>0</v>
      </c>
      <c r="X585" s="165">
        <v>0</v>
      </c>
      <c r="Y585" t="s">
        <v>745</v>
      </c>
      <c r="AA585" s="206">
        <f t="shared" si="90"/>
        <v>300</v>
      </c>
      <c r="AB585" s="204" t="e">
        <f t="shared" si="91"/>
        <v>#DIV/0!</v>
      </c>
      <c r="AC585" s="208">
        <v>3190</v>
      </c>
      <c r="AD585" s="165">
        <f t="shared" si="89"/>
        <v>957000</v>
      </c>
    </row>
    <row r="586" spans="1:30">
      <c r="A586" t="s">
        <v>751</v>
      </c>
      <c r="B586" t="s">
        <v>1982</v>
      </c>
      <c r="C586" t="s">
        <v>2584</v>
      </c>
      <c r="E586" t="s">
        <v>1110</v>
      </c>
      <c r="F586" s="165">
        <v>0</v>
      </c>
      <c r="G586" s="165">
        <v>0</v>
      </c>
      <c r="H586" s="165">
        <v>0</v>
      </c>
      <c r="I586" s="165">
        <v>0</v>
      </c>
      <c r="J586" s="165">
        <f t="shared" si="93"/>
        <v>0</v>
      </c>
      <c r="K586" s="165">
        <v>0</v>
      </c>
      <c r="L586" s="165">
        <v>0</v>
      </c>
      <c r="M586" s="20">
        <v>0</v>
      </c>
      <c r="N586" s="20">
        <v>0</v>
      </c>
      <c r="O586" s="20">
        <f t="shared" si="94"/>
        <v>0</v>
      </c>
      <c r="P586" s="20">
        <f t="shared" si="95"/>
        <v>0</v>
      </c>
      <c r="Q586" t="s">
        <v>738</v>
      </c>
      <c r="R586" s="20">
        <v>0</v>
      </c>
      <c r="S586" s="20">
        <v>0</v>
      </c>
      <c r="T586" s="20">
        <v>0</v>
      </c>
      <c r="U586" s="165">
        <f t="shared" si="92"/>
        <v>0</v>
      </c>
      <c r="V586" t="s">
        <v>1120</v>
      </c>
      <c r="W586" s="165">
        <v>0</v>
      </c>
      <c r="X586" s="165">
        <v>0</v>
      </c>
      <c r="Y586" t="s">
        <v>745</v>
      </c>
      <c r="AA586" s="206">
        <f t="shared" si="90"/>
        <v>0</v>
      </c>
      <c r="AB586" s="204" t="e">
        <f t="shared" si="91"/>
        <v>#DIV/0!</v>
      </c>
      <c r="AC586" s="208">
        <v>2417</v>
      </c>
      <c r="AD586" s="165">
        <f t="shared" si="89"/>
        <v>0</v>
      </c>
    </row>
    <row r="587" spans="1:30">
      <c r="A587" t="s">
        <v>751</v>
      </c>
      <c r="B587" t="s">
        <v>1982</v>
      </c>
      <c r="C587" t="s">
        <v>2181</v>
      </c>
      <c r="E587" t="s">
        <v>1730</v>
      </c>
      <c r="F587" s="165">
        <v>0</v>
      </c>
      <c r="G587" s="165">
        <v>0</v>
      </c>
      <c r="H587" s="165">
        <v>0</v>
      </c>
      <c r="I587" s="165">
        <v>80</v>
      </c>
      <c r="J587" s="165">
        <f t="shared" si="93"/>
        <v>80</v>
      </c>
      <c r="K587" s="165">
        <v>0</v>
      </c>
      <c r="L587" s="165">
        <v>0</v>
      </c>
      <c r="M587" s="20">
        <v>0</v>
      </c>
      <c r="N587" s="20">
        <v>0</v>
      </c>
      <c r="O587" s="20">
        <f t="shared" si="94"/>
        <v>0</v>
      </c>
      <c r="P587" s="20">
        <f t="shared" si="95"/>
        <v>-80</v>
      </c>
      <c r="Q587" t="s">
        <v>740</v>
      </c>
      <c r="R587" s="20">
        <v>0</v>
      </c>
      <c r="S587" s="20">
        <v>80</v>
      </c>
      <c r="T587" s="20">
        <v>80</v>
      </c>
      <c r="U587" s="165">
        <f t="shared" si="92"/>
        <v>80</v>
      </c>
      <c r="V587" t="s">
        <v>750</v>
      </c>
      <c r="W587" s="165">
        <v>80</v>
      </c>
      <c r="X587" s="165">
        <v>30</v>
      </c>
      <c r="Y587" t="s">
        <v>747</v>
      </c>
      <c r="AA587" s="206">
        <f t="shared" si="90"/>
        <v>160</v>
      </c>
      <c r="AB587" s="204">
        <f t="shared" si="91"/>
        <v>1</v>
      </c>
      <c r="AC587" s="208">
        <v>7951.47</v>
      </c>
      <c r="AD587" s="165">
        <f t="shared" ref="AD587:AD650" si="96">AC587*U587</f>
        <v>636117.6</v>
      </c>
    </row>
    <row r="588" spans="1:30">
      <c r="A588" t="s">
        <v>751</v>
      </c>
      <c r="B588" t="s">
        <v>1982</v>
      </c>
      <c r="C588" t="s">
        <v>2182</v>
      </c>
      <c r="E588" t="s">
        <v>1731</v>
      </c>
      <c r="F588" s="165">
        <v>50</v>
      </c>
      <c r="G588" s="165">
        <v>0</v>
      </c>
      <c r="H588" s="165">
        <v>0</v>
      </c>
      <c r="I588" s="165">
        <v>100</v>
      </c>
      <c r="J588" s="165">
        <f t="shared" si="93"/>
        <v>150</v>
      </c>
      <c r="K588" s="165">
        <v>0</v>
      </c>
      <c r="L588" s="165">
        <v>0</v>
      </c>
      <c r="M588" s="20">
        <v>0</v>
      </c>
      <c r="N588" s="20">
        <v>0</v>
      </c>
      <c r="O588" s="20">
        <f t="shared" si="94"/>
        <v>0</v>
      </c>
      <c r="P588" s="20">
        <f t="shared" si="95"/>
        <v>-150</v>
      </c>
      <c r="Q588" t="s">
        <v>740</v>
      </c>
      <c r="R588" s="20">
        <v>0</v>
      </c>
      <c r="S588" s="20">
        <v>150</v>
      </c>
      <c r="T588" s="20">
        <v>100</v>
      </c>
      <c r="U588" s="165">
        <f t="shared" si="92"/>
        <v>100</v>
      </c>
      <c r="V588" t="s">
        <v>750</v>
      </c>
      <c r="W588" s="165">
        <v>150</v>
      </c>
      <c r="X588" s="165">
        <v>150</v>
      </c>
      <c r="Y588" t="s">
        <v>747</v>
      </c>
      <c r="AA588" s="206">
        <f t="shared" ref="AA588:AA651" si="97">R588+S588+T588</f>
        <v>250</v>
      </c>
      <c r="AB588" s="204">
        <f t="shared" ref="AB588:AB651" si="98">(AA588-ABS(P588))/ABS(P588)</f>
        <v>0.66666666666666663</v>
      </c>
      <c r="AC588" s="208">
        <v>16868</v>
      </c>
      <c r="AD588" s="165">
        <f t="shared" si="96"/>
        <v>1686800</v>
      </c>
    </row>
    <row r="589" spans="1:30">
      <c r="A589" t="s">
        <v>751</v>
      </c>
      <c r="B589" t="s">
        <v>1982</v>
      </c>
      <c r="C589" t="s">
        <v>2585</v>
      </c>
      <c r="E589" t="s">
        <v>2632</v>
      </c>
      <c r="F589" s="165">
        <v>0</v>
      </c>
      <c r="G589" s="165">
        <v>0</v>
      </c>
      <c r="H589" s="165">
        <v>0</v>
      </c>
      <c r="I589" s="165">
        <v>0</v>
      </c>
      <c r="J589" s="165">
        <f t="shared" si="93"/>
        <v>0</v>
      </c>
      <c r="K589" s="165">
        <v>0</v>
      </c>
      <c r="L589" s="165">
        <v>0</v>
      </c>
      <c r="M589" s="20">
        <v>0</v>
      </c>
      <c r="N589" s="20">
        <v>0</v>
      </c>
      <c r="O589" s="20">
        <f t="shared" si="94"/>
        <v>0</v>
      </c>
      <c r="P589" s="20">
        <f t="shared" si="95"/>
        <v>0</v>
      </c>
      <c r="Q589" t="s">
        <v>738</v>
      </c>
      <c r="R589" s="20">
        <v>0</v>
      </c>
      <c r="S589" s="20">
        <v>0</v>
      </c>
      <c r="T589" s="20">
        <v>0</v>
      </c>
      <c r="U589" s="165">
        <f t="shared" si="92"/>
        <v>0</v>
      </c>
      <c r="V589" t="s">
        <v>1120</v>
      </c>
      <c r="W589" s="165">
        <v>0</v>
      </c>
      <c r="X589" s="165">
        <v>0</v>
      </c>
      <c r="Y589" t="s">
        <v>745</v>
      </c>
      <c r="AA589" s="206">
        <f t="shared" si="97"/>
        <v>0</v>
      </c>
      <c r="AB589" s="204" t="e">
        <f t="shared" si="98"/>
        <v>#DIV/0!</v>
      </c>
      <c r="AC589" s="208">
        <v>2900</v>
      </c>
      <c r="AD589" s="165">
        <f t="shared" si="96"/>
        <v>0</v>
      </c>
    </row>
    <row r="590" spans="1:30">
      <c r="A590" t="s">
        <v>751</v>
      </c>
      <c r="B590" t="s">
        <v>1982</v>
      </c>
      <c r="C590" t="s">
        <v>2586</v>
      </c>
      <c r="E590" t="s">
        <v>1733</v>
      </c>
      <c r="F590" s="165">
        <v>0</v>
      </c>
      <c r="G590" s="165">
        <v>0</v>
      </c>
      <c r="H590" s="165">
        <v>0</v>
      </c>
      <c r="I590" s="165">
        <v>0</v>
      </c>
      <c r="J590" s="165">
        <f t="shared" si="93"/>
        <v>0</v>
      </c>
      <c r="K590" s="165">
        <v>0</v>
      </c>
      <c r="L590" s="165">
        <v>0</v>
      </c>
      <c r="M590" s="20">
        <v>0</v>
      </c>
      <c r="N590" s="20">
        <v>0</v>
      </c>
      <c r="O590" s="20">
        <f t="shared" si="94"/>
        <v>0</v>
      </c>
      <c r="P590" s="20">
        <f t="shared" si="95"/>
        <v>0</v>
      </c>
      <c r="Q590" t="s">
        <v>738</v>
      </c>
      <c r="R590" s="20">
        <v>0</v>
      </c>
      <c r="S590" s="20">
        <v>0</v>
      </c>
      <c r="T590" s="20">
        <v>0</v>
      </c>
      <c r="U590" s="165">
        <f t="shared" si="92"/>
        <v>0</v>
      </c>
      <c r="V590" t="s">
        <v>1120</v>
      </c>
      <c r="W590" s="165">
        <v>0</v>
      </c>
      <c r="X590" s="165">
        <v>0</v>
      </c>
      <c r="Y590" t="s">
        <v>745</v>
      </c>
      <c r="AA590" s="206">
        <f t="shared" si="97"/>
        <v>0</v>
      </c>
      <c r="AB590" s="204" t="e">
        <f t="shared" si="98"/>
        <v>#DIV/0!</v>
      </c>
      <c r="AC590" s="208">
        <v>1075</v>
      </c>
      <c r="AD590" s="165">
        <f t="shared" si="96"/>
        <v>0</v>
      </c>
    </row>
    <row r="591" spans="1:30">
      <c r="A591" t="s">
        <v>751</v>
      </c>
      <c r="B591" t="s">
        <v>1982</v>
      </c>
      <c r="C591" t="s">
        <v>2587</v>
      </c>
      <c r="E591" t="s">
        <v>1734</v>
      </c>
      <c r="F591" s="165">
        <v>0</v>
      </c>
      <c r="G591" s="165">
        <v>0</v>
      </c>
      <c r="H591" s="165">
        <v>0</v>
      </c>
      <c r="I591" s="165">
        <v>0</v>
      </c>
      <c r="J591" s="165">
        <f t="shared" si="93"/>
        <v>0</v>
      </c>
      <c r="K591" s="165">
        <v>0</v>
      </c>
      <c r="L591" s="165">
        <v>0</v>
      </c>
      <c r="M591" s="20">
        <v>0</v>
      </c>
      <c r="N591" s="20">
        <v>0</v>
      </c>
      <c r="O591" s="20">
        <f t="shared" si="94"/>
        <v>0</v>
      </c>
      <c r="P591" s="20">
        <f t="shared" si="95"/>
        <v>0</v>
      </c>
      <c r="Q591" t="s">
        <v>738</v>
      </c>
      <c r="R591" s="20">
        <v>0</v>
      </c>
      <c r="S591" s="20">
        <v>0</v>
      </c>
      <c r="T591" s="20">
        <v>0</v>
      </c>
      <c r="U591" s="165">
        <f t="shared" si="92"/>
        <v>0</v>
      </c>
      <c r="V591" t="s">
        <v>1120</v>
      </c>
      <c r="W591" s="165">
        <v>0</v>
      </c>
      <c r="X591" s="165">
        <v>0</v>
      </c>
      <c r="Y591" t="s">
        <v>745</v>
      </c>
      <c r="AA591" s="206">
        <f t="shared" si="97"/>
        <v>0</v>
      </c>
      <c r="AB591" s="204" t="e">
        <f t="shared" si="98"/>
        <v>#DIV/0!</v>
      </c>
      <c r="AC591" s="208">
        <v>3700</v>
      </c>
      <c r="AD591" s="165">
        <f t="shared" si="96"/>
        <v>0</v>
      </c>
    </row>
    <row r="592" spans="1:30">
      <c r="A592" t="s">
        <v>751</v>
      </c>
      <c r="B592" t="s">
        <v>1982</v>
      </c>
      <c r="C592" t="s">
        <v>2588</v>
      </c>
      <c r="E592" t="s">
        <v>1735</v>
      </c>
      <c r="F592" s="165">
        <v>0</v>
      </c>
      <c r="G592" s="165">
        <v>0</v>
      </c>
      <c r="H592" s="165">
        <v>0</v>
      </c>
      <c r="I592" s="165">
        <v>0</v>
      </c>
      <c r="J592" s="165">
        <f t="shared" si="93"/>
        <v>0</v>
      </c>
      <c r="K592" s="165">
        <v>0</v>
      </c>
      <c r="L592" s="165">
        <v>0</v>
      </c>
      <c r="M592" s="20">
        <v>0</v>
      </c>
      <c r="N592" s="20">
        <v>0</v>
      </c>
      <c r="O592" s="20">
        <f t="shared" si="94"/>
        <v>0</v>
      </c>
      <c r="P592" s="20">
        <f t="shared" si="95"/>
        <v>0</v>
      </c>
      <c r="Q592" t="s">
        <v>738</v>
      </c>
      <c r="R592" s="20">
        <v>0</v>
      </c>
      <c r="S592" s="20">
        <v>0</v>
      </c>
      <c r="T592" s="20">
        <v>10</v>
      </c>
      <c r="U592" s="165">
        <f t="shared" si="92"/>
        <v>10</v>
      </c>
      <c r="V592" t="s">
        <v>1120</v>
      </c>
      <c r="W592" s="165">
        <v>0</v>
      </c>
      <c r="X592" s="165">
        <v>0</v>
      </c>
      <c r="Y592" t="s">
        <v>745</v>
      </c>
      <c r="AA592" s="206">
        <f t="shared" si="97"/>
        <v>10</v>
      </c>
      <c r="AB592" s="204" t="e">
        <f t="shared" si="98"/>
        <v>#DIV/0!</v>
      </c>
      <c r="AC592" s="208">
        <v>195312</v>
      </c>
      <c r="AD592" s="165">
        <f t="shared" si="96"/>
        <v>1953120</v>
      </c>
    </row>
    <row r="593" spans="1:30">
      <c r="A593" t="s">
        <v>751</v>
      </c>
      <c r="B593" t="s">
        <v>1982</v>
      </c>
      <c r="C593" t="s">
        <v>2589</v>
      </c>
      <c r="E593" t="s">
        <v>1736</v>
      </c>
      <c r="F593" s="165">
        <v>0</v>
      </c>
      <c r="G593" s="165">
        <v>0</v>
      </c>
      <c r="H593" s="165">
        <v>0</v>
      </c>
      <c r="I593" s="165">
        <v>0</v>
      </c>
      <c r="J593" s="165">
        <f t="shared" si="93"/>
        <v>0</v>
      </c>
      <c r="K593" s="165">
        <v>0</v>
      </c>
      <c r="L593" s="165">
        <v>0</v>
      </c>
      <c r="M593" s="20">
        <v>0</v>
      </c>
      <c r="N593" s="20">
        <v>0</v>
      </c>
      <c r="O593" s="20">
        <f t="shared" si="94"/>
        <v>0</v>
      </c>
      <c r="P593" s="20">
        <f t="shared" si="95"/>
        <v>0</v>
      </c>
      <c r="Q593" t="s">
        <v>738</v>
      </c>
      <c r="R593" s="20">
        <v>0</v>
      </c>
      <c r="S593" s="20">
        <v>0</v>
      </c>
      <c r="T593" s="20">
        <v>0</v>
      </c>
      <c r="U593" s="165">
        <f t="shared" si="92"/>
        <v>0</v>
      </c>
      <c r="V593" t="s">
        <v>1120</v>
      </c>
      <c r="W593" s="165">
        <v>0</v>
      </c>
      <c r="X593" s="165">
        <v>0</v>
      </c>
      <c r="Y593" t="s">
        <v>745</v>
      </c>
      <c r="AA593" s="206">
        <f t="shared" si="97"/>
        <v>0</v>
      </c>
      <c r="AB593" s="204" t="e">
        <f t="shared" si="98"/>
        <v>#DIV/0!</v>
      </c>
      <c r="AC593" s="208">
        <v>2459</v>
      </c>
      <c r="AD593" s="165">
        <f t="shared" si="96"/>
        <v>0</v>
      </c>
    </row>
    <row r="594" spans="1:30">
      <c r="A594" t="s">
        <v>751</v>
      </c>
      <c r="B594" t="s">
        <v>1982</v>
      </c>
      <c r="C594" t="s">
        <v>2590</v>
      </c>
      <c r="E594" t="s">
        <v>1737</v>
      </c>
      <c r="F594" s="165">
        <v>0</v>
      </c>
      <c r="G594" s="165">
        <v>0</v>
      </c>
      <c r="H594" s="165">
        <v>0</v>
      </c>
      <c r="I594" s="165">
        <v>0</v>
      </c>
      <c r="J594" s="165">
        <f t="shared" si="93"/>
        <v>0</v>
      </c>
      <c r="K594" s="165">
        <v>0</v>
      </c>
      <c r="L594" s="165">
        <v>0</v>
      </c>
      <c r="M594" s="20">
        <v>0</v>
      </c>
      <c r="N594" s="20">
        <v>0</v>
      </c>
      <c r="O594" s="20">
        <f t="shared" si="94"/>
        <v>0</v>
      </c>
      <c r="P594" s="20">
        <f t="shared" si="95"/>
        <v>0</v>
      </c>
      <c r="Q594" t="s">
        <v>738</v>
      </c>
      <c r="R594" s="20">
        <v>0</v>
      </c>
      <c r="S594" s="20">
        <v>0</v>
      </c>
      <c r="T594" s="20">
        <v>100</v>
      </c>
      <c r="U594" s="165">
        <f t="shared" si="92"/>
        <v>100</v>
      </c>
      <c r="V594" t="s">
        <v>1120</v>
      </c>
      <c r="W594" s="165">
        <v>0</v>
      </c>
      <c r="X594" s="165">
        <v>0</v>
      </c>
      <c r="Y594" t="s">
        <v>745</v>
      </c>
      <c r="AA594" s="206">
        <f t="shared" si="97"/>
        <v>100</v>
      </c>
      <c r="AB594" s="204" t="e">
        <f t="shared" si="98"/>
        <v>#DIV/0!</v>
      </c>
      <c r="AC594" s="208">
        <v>3387.99</v>
      </c>
      <c r="AD594" s="165">
        <f t="shared" si="96"/>
        <v>338799</v>
      </c>
    </row>
    <row r="595" spans="1:30">
      <c r="A595" t="s">
        <v>751</v>
      </c>
      <c r="B595" t="s">
        <v>1982</v>
      </c>
      <c r="C595" t="s">
        <v>2591</v>
      </c>
      <c r="E595" t="s">
        <v>1738</v>
      </c>
      <c r="F595" s="165">
        <v>0</v>
      </c>
      <c r="G595" s="165">
        <v>0</v>
      </c>
      <c r="H595" s="165">
        <v>0</v>
      </c>
      <c r="I595" s="165">
        <v>0</v>
      </c>
      <c r="J595" s="165">
        <f t="shared" si="93"/>
        <v>0</v>
      </c>
      <c r="K595" s="165">
        <v>0</v>
      </c>
      <c r="L595" s="165">
        <v>0</v>
      </c>
      <c r="M595" s="20">
        <v>0</v>
      </c>
      <c r="N595" s="20">
        <v>0</v>
      </c>
      <c r="O595" s="20">
        <f t="shared" si="94"/>
        <v>0</v>
      </c>
      <c r="P595" s="20">
        <f t="shared" si="95"/>
        <v>0</v>
      </c>
      <c r="Q595" t="s">
        <v>738</v>
      </c>
      <c r="R595" s="20">
        <v>0</v>
      </c>
      <c r="S595" s="20">
        <v>0</v>
      </c>
      <c r="T595" s="20">
        <v>0</v>
      </c>
      <c r="U595" s="165">
        <f t="shared" si="92"/>
        <v>0</v>
      </c>
      <c r="V595" t="s">
        <v>1120</v>
      </c>
      <c r="W595" s="165">
        <v>0</v>
      </c>
      <c r="X595" s="165">
        <v>0</v>
      </c>
      <c r="Y595" t="s">
        <v>745</v>
      </c>
      <c r="AA595" s="206">
        <f t="shared" si="97"/>
        <v>0</v>
      </c>
      <c r="AB595" s="204" t="e">
        <f t="shared" si="98"/>
        <v>#DIV/0!</v>
      </c>
      <c r="AC595" s="208">
        <v>3152.84</v>
      </c>
      <c r="AD595" s="165">
        <f t="shared" si="96"/>
        <v>0</v>
      </c>
    </row>
    <row r="596" spans="1:30">
      <c r="A596" t="s">
        <v>751</v>
      </c>
      <c r="B596" t="s">
        <v>1982</v>
      </c>
      <c r="C596" t="s">
        <v>2592</v>
      </c>
      <c r="E596" t="s">
        <v>1740</v>
      </c>
      <c r="F596" s="165">
        <v>0</v>
      </c>
      <c r="G596" s="165">
        <v>0</v>
      </c>
      <c r="H596" s="165">
        <v>0</v>
      </c>
      <c r="I596" s="165">
        <v>0</v>
      </c>
      <c r="J596" s="165">
        <f t="shared" si="93"/>
        <v>0</v>
      </c>
      <c r="K596" s="165">
        <v>0</v>
      </c>
      <c r="L596" s="165">
        <v>0</v>
      </c>
      <c r="M596" s="20">
        <v>0</v>
      </c>
      <c r="N596" s="20">
        <v>0</v>
      </c>
      <c r="O596" s="20">
        <f t="shared" si="94"/>
        <v>0</v>
      </c>
      <c r="P596" s="20">
        <f t="shared" si="95"/>
        <v>0</v>
      </c>
      <c r="Q596" t="s">
        <v>738</v>
      </c>
      <c r="R596" s="20">
        <v>0</v>
      </c>
      <c r="S596" s="20">
        <v>0</v>
      </c>
      <c r="T596" s="20">
        <v>0</v>
      </c>
      <c r="U596" s="165">
        <f t="shared" si="92"/>
        <v>0</v>
      </c>
      <c r="V596" t="s">
        <v>1120</v>
      </c>
      <c r="W596" s="165">
        <v>0</v>
      </c>
      <c r="X596" s="165">
        <v>0</v>
      </c>
      <c r="Y596" t="s">
        <v>745</v>
      </c>
      <c r="AA596" s="206">
        <f t="shared" si="97"/>
        <v>0</v>
      </c>
      <c r="AB596" s="204" t="e">
        <f t="shared" si="98"/>
        <v>#DIV/0!</v>
      </c>
      <c r="AC596" s="208">
        <v>8600</v>
      </c>
      <c r="AD596" s="165">
        <f t="shared" si="96"/>
        <v>0</v>
      </c>
    </row>
    <row r="597" spans="1:30">
      <c r="A597" t="s">
        <v>751</v>
      </c>
      <c r="B597" t="s">
        <v>1982</v>
      </c>
      <c r="C597" t="s">
        <v>2593</v>
      </c>
      <c r="E597" t="s">
        <v>1743</v>
      </c>
      <c r="F597" s="165">
        <v>0</v>
      </c>
      <c r="G597" s="165">
        <v>0</v>
      </c>
      <c r="H597" s="165">
        <v>0</v>
      </c>
      <c r="I597" s="165">
        <v>0</v>
      </c>
      <c r="J597" s="165">
        <f t="shared" si="93"/>
        <v>0</v>
      </c>
      <c r="K597" s="165">
        <v>0</v>
      </c>
      <c r="L597" s="165">
        <v>0</v>
      </c>
      <c r="M597" s="20">
        <v>0</v>
      </c>
      <c r="N597" s="20">
        <v>0</v>
      </c>
      <c r="O597" s="20">
        <f t="shared" si="94"/>
        <v>0</v>
      </c>
      <c r="P597" s="20">
        <f t="shared" si="95"/>
        <v>0</v>
      </c>
      <c r="Q597" t="s">
        <v>738</v>
      </c>
      <c r="R597" s="20">
        <v>0</v>
      </c>
      <c r="S597" s="20">
        <v>0</v>
      </c>
      <c r="T597" s="20">
        <v>0</v>
      </c>
      <c r="U597" s="165">
        <f t="shared" si="92"/>
        <v>0</v>
      </c>
      <c r="V597" t="s">
        <v>1120</v>
      </c>
      <c r="W597" s="165">
        <v>0</v>
      </c>
      <c r="X597" s="165">
        <v>0</v>
      </c>
      <c r="Y597" t="s">
        <v>745</v>
      </c>
      <c r="AA597" s="206">
        <f t="shared" si="97"/>
        <v>0</v>
      </c>
      <c r="AB597" s="204" t="e">
        <f t="shared" si="98"/>
        <v>#DIV/0!</v>
      </c>
      <c r="AC597" s="208">
        <v>2300000</v>
      </c>
      <c r="AD597" s="165">
        <f t="shared" si="96"/>
        <v>0</v>
      </c>
    </row>
    <row r="598" spans="1:30">
      <c r="A598" t="s">
        <v>751</v>
      </c>
      <c r="B598" t="s">
        <v>1982</v>
      </c>
      <c r="C598" t="s">
        <v>2183</v>
      </c>
      <c r="E598" t="s">
        <v>1746</v>
      </c>
      <c r="F598" s="165">
        <v>0</v>
      </c>
      <c r="G598" s="165">
        <v>0</v>
      </c>
      <c r="H598" s="165">
        <v>0</v>
      </c>
      <c r="I598" s="165">
        <v>226</v>
      </c>
      <c r="J598" s="165">
        <f t="shared" si="93"/>
        <v>226</v>
      </c>
      <c r="K598" s="165">
        <v>0</v>
      </c>
      <c r="L598" s="165">
        <v>0</v>
      </c>
      <c r="M598" s="20">
        <v>0</v>
      </c>
      <c r="N598" s="20">
        <v>0</v>
      </c>
      <c r="O598" s="20">
        <f t="shared" si="94"/>
        <v>0</v>
      </c>
      <c r="P598" s="20">
        <f t="shared" si="95"/>
        <v>-226</v>
      </c>
      <c r="Q598" t="s">
        <v>740</v>
      </c>
      <c r="R598" s="20">
        <v>0</v>
      </c>
      <c r="S598" s="20">
        <v>226</v>
      </c>
      <c r="T598" s="20">
        <v>226</v>
      </c>
      <c r="U598" s="165">
        <f t="shared" si="92"/>
        <v>226</v>
      </c>
      <c r="V598" t="s">
        <v>750</v>
      </c>
      <c r="W598" s="165">
        <v>226</v>
      </c>
      <c r="X598" s="165">
        <v>116</v>
      </c>
      <c r="Y598" t="s">
        <v>747</v>
      </c>
      <c r="AA598" s="206">
        <f t="shared" si="97"/>
        <v>452</v>
      </c>
      <c r="AB598" s="204">
        <f t="shared" si="98"/>
        <v>1</v>
      </c>
      <c r="AC598" s="208">
        <v>4043</v>
      </c>
      <c r="AD598" s="165">
        <f t="shared" si="96"/>
        <v>913718</v>
      </c>
    </row>
    <row r="599" spans="1:30">
      <c r="A599" t="s">
        <v>751</v>
      </c>
      <c r="B599" t="s">
        <v>1982</v>
      </c>
      <c r="C599" t="s">
        <v>2594</v>
      </c>
      <c r="E599" t="s">
        <v>1747</v>
      </c>
      <c r="F599" s="165">
        <v>0</v>
      </c>
      <c r="G599" s="165">
        <v>0</v>
      </c>
      <c r="H599" s="165">
        <v>0</v>
      </c>
      <c r="I599" s="165">
        <v>0</v>
      </c>
      <c r="J599" s="165">
        <f t="shared" si="93"/>
        <v>0</v>
      </c>
      <c r="K599" s="165">
        <v>0</v>
      </c>
      <c r="L599" s="165">
        <v>0</v>
      </c>
      <c r="M599" s="20">
        <v>0</v>
      </c>
      <c r="N599" s="20">
        <v>0</v>
      </c>
      <c r="O599" s="20">
        <f t="shared" si="94"/>
        <v>0</v>
      </c>
      <c r="P599" s="20">
        <f t="shared" si="95"/>
        <v>0</v>
      </c>
      <c r="Q599" t="s">
        <v>738</v>
      </c>
      <c r="R599" s="20">
        <v>0</v>
      </c>
      <c r="S599" s="20">
        <v>0</v>
      </c>
      <c r="T599" s="20">
        <v>0</v>
      </c>
      <c r="U599" s="165">
        <f t="shared" si="92"/>
        <v>0</v>
      </c>
      <c r="V599" t="s">
        <v>1120</v>
      </c>
      <c r="W599" s="165">
        <v>0</v>
      </c>
      <c r="X599" s="165">
        <v>0</v>
      </c>
      <c r="Y599" t="s">
        <v>745</v>
      </c>
      <c r="AA599" s="206">
        <f t="shared" si="97"/>
        <v>0</v>
      </c>
      <c r="AB599" s="204" t="e">
        <f t="shared" si="98"/>
        <v>#DIV/0!</v>
      </c>
      <c r="AC599" s="208">
        <v>4801.26</v>
      </c>
      <c r="AD599" s="165">
        <f t="shared" si="96"/>
        <v>0</v>
      </c>
    </row>
    <row r="600" spans="1:30">
      <c r="A600" t="s">
        <v>751</v>
      </c>
      <c r="B600" t="s">
        <v>1982</v>
      </c>
      <c r="C600" t="s">
        <v>2595</v>
      </c>
      <c r="E600" t="s">
        <v>1748</v>
      </c>
      <c r="F600" s="165">
        <v>0</v>
      </c>
      <c r="G600" s="165">
        <v>0</v>
      </c>
      <c r="H600" s="165">
        <v>0</v>
      </c>
      <c r="I600" s="165">
        <v>0</v>
      </c>
      <c r="J600" s="165">
        <f t="shared" si="93"/>
        <v>0</v>
      </c>
      <c r="K600" s="165">
        <v>0</v>
      </c>
      <c r="L600" s="165">
        <v>0</v>
      </c>
      <c r="M600" s="20">
        <v>0</v>
      </c>
      <c r="N600" s="20">
        <v>0</v>
      </c>
      <c r="O600" s="20">
        <f t="shared" si="94"/>
        <v>0</v>
      </c>
      <c r="P600" s="20">
        <f t="shared" si="95"/>
        <v>0</v>
      </c>
      <c r="Q600" t="s">
        <v>738</v>
      </c>
      <c r="R600" s="20">
        <v>0</v>
      </c>
      <c r="S600" s="20">
        <v>0</v>
      </c>
      <c r="T600" s="20">
        <v>0</v>
      </c>
      <c r="U600" s="165">
        <f t="shared" si="92"/>
        <v>0</v>
      </c>
      <c r="V600" t="s">
        <v>1120</v>
      </c>
      <c r="W600" s="165">
        <v>0</v>
      </c>
      <c r="X600" s="165">
        <v>0</v>
      </c>
      <c r="Y600" t="s">
        <v>745</v>
      </c>
      <c r="AA600" s="206">
        <f t="shared" si="97"/>
        <v>0</v>
      </c>
      <c r="AB600" s="204" t="e">
        <f t="shared" si="98"/>
        <v>#DIV/0!</v>
      </c>
      <c r="AC600" s="208">
        <v>4704.1499999999996</v>
      </c>
      <c r="AD600" s="165">
        <f t="shared" si="96"/>
        <v>0</v>
      </c>
    </row>
    <row r="601" spans="1:30">
      <c r="A601" t="s">
        <v>751</v>
      </c>
      <c r="B601" t="s">
        <v>1982</v>
      </c>
      <c r="C601" t="s">
        <v>2596</v>
      </c>
      <c r="E601" t="s">
        <v>1749</v>
      </c>
      <c r="F601" s="165">
        <v>0</v>
      </c>
      <c r="G601" s="165">
        <v>0</v>
      </c>
      <c r="H601" s="165">
        <v>0</v>
      </c>
      <c r="I601" s="165">
        <v>0</v>
      </c>
      <c r="J601" s="165">
        <f t="shared" si="93"/>
        <v>0</v>
      </c>
      <c r="K601" s="165">
        <v>0</v>
      </c>
      <c r="L601" s="165">
        <v>0</v>
      </c>
      <c r="M601" s="20">
        <v>0</v>
      </c>
      <c r="N601" s="20">
        <v>0</v>
      </c>
      <c r="O601" s="20">
        <f t="shared" si="94"/>
        <v>0</v>
      </c>
      <c r="P601" s="20">
        <f t="shared" si="95"/>
        <v>0</v>
      </c>
      <c r="Q601" t="s">
        <v>738</v>
      </c>
      <c r="R601" s="20">
        <v>0</v>
      </c>
      <c r="S601" s="20">
        <v>0</v>
      </c>
      <c r="T601" s="20">
        <v>0</v>
      </c>
      <c r="U601" s="165">
        <f t="shared" si="92"/>
        <v>0</v>
      </c>
      <c r="V601" t="s">
        <v>1120</v>
      </c>
      <c r="W601" s="165">
        <v>0</v>
      </c>
      <c r="X601" s="165">
        <v>0</v>
      </c>
      <c r="Y601" t="s">
        <v>745</v>
      </c>
      <c r="AA601" s="206">
        <f t="shared" si="97"/>
        <v>0</v>
      </c>
      <c r="AB601" s="204" t="e">
        <f t="shared" si="98"/>
        <v>#DIV/0!</v>
      </c>
      <c r="AC601" s="208">
        <v>3024</v>
      </c>
      <c r="AD601" s="165">
        <f t="shared" si="96"/>
        <v>0</v>
      </c>
    </row>
    <row r="602" spans="1:30">
      <c r="A602" t="s">
        <v>751</v>
      </c>
      <c r="B602" t="s">
        <v>1982</v>
      </c>
      <c r="C602" t="s">
        <v>2597</v>
      </c>
      <c r="E602" t="s">
        <v>1750</v>
      </c>
      <c r="F602" s="165">
        <v>0</v>
      </c>
      <c r="G602" s="165">
        <v>0</v>
      </c>
      <c r="H602" s="165">
        <v>0</v>
      </c>
      <c r="I602" s="165">
        <v>0</v>
      </c>
      <c r="J602" s="165">
        <f t="shared" si="93"/>
        <v>0</v>
      </c>
      <c r="K602" s="165">
        <v>0</v>
      </c>
      <c r="L602" s="165">
        <v>0</v>
      </c>
      <c r="M602" s="20">
        <v>0</v>
      </c>
      <c r="N602" s="20">
        <v>0</v>
      </c>
      <c r="O602" s="20">
        <f t="shared" si="94"/>
        <v>0</v>
      </c>
      <c r="P602" s="20">
        <f t="shared" si="95"/>
        <v>0</v>
      </c>
      <c r="Q602" t="s">
        <v>738</v>
      </c>
      <c r="R602" s="20">
        <v>0</v>
      </c>
      <c r="S602" s="20">
        <v>0</v>
      </c>
      <c r="T602" s="20">
        <v>0</v>
      </c>
      <c r="U602" s="165">
        <f t="shared" si="92"/>
        <v>0</v>
      </c>
      <c r="V602" t="s">
        <v>1120</v>
      </c>
      <c r="W602" s="165">
        <v>0</v>
      </c>
      <c r="X602" s="165">
        <v>0</v>
      </c>
      <c r="Y602" t="s">
        <v>745</v>
      </c>
      <c r="AA602" s="206">
        <f t="shared" si="97"/>
        <v>0</v>
      </c>
      <c r="AB602" s="204" t="e">
        <f t="shared" si="98"/>
        <v>#DIV/0!</v>
      </c>
      <c r="AC602" s="208">
        <v>16000</v>
      </c>
      <c r="AD602" s="165">
        <f t="shared" si="96"/>
        <v>0</v>
      </c>
    </row>
    <row r="603" spans="1:30">
      <c r="A603" t="s">
        <v>751</v>
      </c>
      <c r="B603" t="s">
        <v>1982</v>
      </c>
      <c r="C603" t="s">
        <v>2598</v>
      </c>
      <c r="E603" t="s">
        <v>1751</v>
      </c>
      <c r="F603" s="165">
        <v>0</v>
      </c>
      <c r="G603" s="165">
        <v>0</v>
      </c>
      <c r="H603" s="165">
        <v>0</v>
      </c>
      <c r="I603" s="165">
        <v>0</v>
      </c>
      <c r="J603" s="165">
        <f t="shared" si="93"/>
        <v>0</v>
      </c>
      <c r="K603" s="165">
        <v>0</v>
      </c>
      <c r="L603" s="165">
        <v>0</v>
      </c>
      <c r="M603" s="20">
        <v>0</v>
      </c>
      <c r="N603" s="20">
        <v>0</v>
      </c>
      <c r="O603" s="20">
        <f t="shared" si="94"/>
        <v>0</v>
      </c>
      <c r="P603" s="20">
        <f t="shared" si="95"/>
        <v>0</v>
      </c>
      <c r="Q603" t="s">
        <v>738</v>
      </c>
      <c r="R603" s="20">
        <v>0</v>
      </c>
      <c r="S603" s="20">
        <v>0</v>
      </c>
      <c r="T603" s="20">
        <v>0</v>
      </c>
      <c r="U603" s="165">
        <f t="shared" si="92"/>
        <v>0</v>
      </c>
      <c r="V603" t="s">
        <v>1120</v>
      </c>
      <c r="W603" s="165">
        <v>0</v>
      </c>
      <c r="X603" s="165">
        <v>0</v>
      </c>
      <c r="Y603" t="s">
        <v>745</v>
      </c>
      <c r="AA603" s="206">
        <f t="shared" si="97"/>
        <v>0</v>
      </c>
      <c r="AB603" s="204" t="e">
        <f t="shared" si="98"/>
        <v>#DIV/0!</v>
      </c>
      <c r="AC603" s="208">
        <v>8668</v>
      </c>
      <c r="AD603" s="165">
        <f t="shared" si="96"/>
        <v>0</v>
      </c>
    </row>
    <row r="604" spans="1:30">
      <c r="A604" t="s">
        <v>751</v>
      </c>
      <c r="B604" t="s">
        <v>1982</v>
      </c>
      <c r="C604" t="s">
        <v>2599</v>
      </c>
      <c r="E604" t="s">
        <v>1752</v>
      </c>
      <c r="F604" s="165">
        <v>0</v>
      </c>
      <c r="G604" s="165">
        <v>0</v>
      </c>
      <c r="H604" s="165">
        <v>0</v>
      </c>
      <c r="I604" s="165">
        <v>0</v>
      </c>
      <c r="J604" s="165">
        <f t="shared" si="93"/>
        <v>0</v>
      </c>
      <c r="K604" s="165">
        <v>0</v>
      </c>
      <c r="L604" s="165">
        <v>0</v>
      </c>
      <c r="M604" s="20">
        <v>0</v>
      </c>
      <c r="N604" s="20">
        <v>0</v>
      </c>
      <c r="O604" s="20">
        <f t="shared" si="94"/>
        <v>0</v>
      </c>
      <c r="P604" s="20">
        <f t="shared" si="95"/>
        <v>0</v>
      </c>
      <c r="Q604" t="s">
        <v>738</v>
      </c>
      <c r="R604" s="20">
        <v>0</v>
      </c>
      <c r="S604" s="20">
        <v>0</v>
      </c>
      <c r="T604" s="20">
        <v>10</v>
      </c>
      <c r="U604" s="165">
        <f t="shared" si="92"/>
        <v>10</v>
      </c>
      <c r="V604" t="s">
        <v>1120</v>
      </c>
      <c r="W604" s="165">
        <v>0</v>
      </c>
      <c r="X604" s="165">
        <v>0</v>
      </c>
      <c r="Y604" t="s">
        <v>745</v>
      </c>
      <c r="AA604" s="206">
        <f t="shared" si="97"/>
        <v>10</v>
      </c>
      <c r="AB604" s="204" t="e">
        <f t="shared" si="98"/>
        <v>#DIV/0!</v>
      </c>
      <c r="AC604" s="208">
        <v>2068</v>
      </c>
      <c r="AD604" s="165">
        <f t="shared" si="96"/>
        <v>20680</v>
      </c>
    </row>
    <row r="605" spans="1:30">
      <c r="A605" t="s">
        <v>751</v>
      </c>
      <c r="B605" t="s">
        <v>1982</v>
      </c>
      <c r="C605" t="s">
        <v>2600</v>
      </c>
      <c r="E605" t="s">
        <v>1753</v>
      </c>
      <c r="F605" s="165">
        <v>0</v>
      </c>
      <c r="G605" s="165">
        <v>0</v>
      </c>
      <c r="H605" s="165">
        <v>0</v>
      </c>
      <c r="I605" s="165">
        <v>0</v>
      </c>
      <c r="J605" s="165">
        <f t="shared" si="93"/>
        <v>0</v>
      </c>
      <c r="K605" s="165">
        <v>0</v>
      </c>
      <c r="L605" s="165">
        <v>0</v>
      </c>
      <c r="M605" s="20">
        <v>0</v>
      </c>
      <c r="N605" s="20">
        <v>0</v>
      </c>
      <c r="O605" s="20">
        <f t="shared" si="94"/>
        <v>0</v>
      </c>
      <c r="P605" s="20">
        <f t="shared" si="95"/>
        <v>0</v>
      </c>
      <c r="Q605" t="s">
        <v>738</v>
      </c>
      <c r="R605" s="20">
        <v>0</v>
      </c>
      <c r="S605" s="20">
        <v>0</v>
      </c>
      <c r="T605" s="20">
        <v>0</v>
      </c>
      <c r="U605" s="165">
        <f t="shared" si="92"/>
        <v>0</v>
      </c>
      <c r="V605" t="s">
        <v>1120</v>
      </c>
      <c r="W605" s="165">
        <v>0</v>
      </c>
      <c r="X605" s="165">
        <v>0</v>
      </c>
      <c r="Y605" t="s">
        <v>745</v>
      </c>
      <c r="AA605" s="206">
        <f t="shared" si="97"/>
        <v>0</v>
      </c>
      <c r="AB605" s="204" t="e">
        <f t="shared" si="98"/>
        <v>#DIV/0!</v>
      </c>
      <c r="AC605" s="208">
        <v>2419</v>
      </c>
      <c r="AD605" s="165">
        <f t="shared" si="96"/>
        <v>0</v>
      </c>
    </row>
    <row r="606" spans="1:30">
      <c r="A606" t="s">
        <v>751</v>
      </c>
      <c r="B606" t="s">
        <v>1982</v>
      </c>
      <c r="C606" t="s">
        <v>2601</v>
      </c>
      <c r="E606" t="s">
        <v>1754</v>
      </c>
      <c r="F606" s="165">
        <v>0</v>
      </c>
      <c r="G606" s="165">
        <v>0</v>
      </c>
      <c r="H606" s="165">
        <v>0</v>
      </c>
      <c r="I606" s="165">
        <v>0</v>
      </c>
      <c r="J606" s="165">
        <f t="shared" si="93"/>
        <v>0</v>
      </c>
      <c r="K606" s="165">
        <v>0</v>
      </c>
      <c r="L606" s="165">
        <v>0</v>
      </c>
      <c r="M606" s="20">
        <v>0</v>
      </c>
      <c r="N606" s="20">
        <v>0</v>
      </c>
      <c r="O606" s="20">
        <f t="shared" si="94"/>
        <v>0</v>
      </c>
      <c r="P606" s="20">
        <f t="shared" si="95"/>
        <v>0</v>
      </c>
      <c r="Q606" t="s">
        <v>738</v>
      </c>
      <c r="R606" s="20">
        <v>0</v>
      </c>
      <c r="S606" s="20">
        <v>0</v>
      </c>
      <c r="T606" s="20">
        <v>0</v>
      </c>
      <c r="U606" s="165">
        <f t="shared" ref="U606:U626" si="99">P606+R606+S606+T606</f>
        <v>0</v>
      </c>
      <c r="V606" t="s">
        <v>1120</v>
      </c>
      <c r="W606" s="165">
        <v>0</v>
      </c>
      <c r="X606" s="165">
        <v>0</v>
      </c>
      <c r="Y606" t="s">
        <v>745</v>
      </c>
      <c r="AA606" s="206">
        <f t="shared" si="97"/>
        <v>0</v>
      </c>
      <c r="AB606" s="204" t="e">
        <f t="shared" si="98"/>
        <v>#DIV/0!</v>
      </c>
      <c r="AC606" s="208">
        <v>5546</v>
      </c>
      <c r="AD606" s="165">
        <f t="shared" si="96"/>
        <v>0</v>
      </c>
    </row>
    <row r="607" spans="1:30">
      <c r="A607" t="s">
        <v>751</v>
      </c>
      <c r="B607" t="s">
        <v>1982</v>
      </c>
      <c r="C607" t="s">
        <v>2602</v>
      </c>
      <c r="E607" t="s">
        <v>1755</v>
      </c>
      <c r="F607" s="165">
        <v>0</v>
      </c>
      <c r="G607" s="165">
        <v>0</v>
      </c>
      <c r="H607" s="165">
        <v>0</v>
      </c>
      <c r="I607" s="165">
        <v>0</v>
      </c>
      <c r="J607" s="165">
        <f t="shared" si="93"/>
        <v>0</v>
      </c>
      <c r="K607" s="165">
        <v>0</v>
      </c>
      <c r="L607" s="165">
        <v>0</v>
      </c>
      <c r="M607" s="20">
        <v>0</v>
      </c>
      <c r="N607" s="20">
        <v>0</v>
      </c>
      <c r="O607" s="20">
        <f t="shared" si="94"/>
        <v>0</v>
      </c>
      <c r="P607" s="20">
        <f t="shared" si="95"/>
        <v>0</v>
      </c>
      <c r="Q607" t="s">
        <v>738</v>
      </c>
      <c r="R607" s="20">
        <v>0</v>
      </c>
      <c r="S607" s="20">
        <v>0</v>
      </c>
      <c r="T607" s="20">
        <v>0</v>
      </c>
      <c r="U607" s="165">
        <f t="shared" si="99"/>
        <v>0</v>
      </c>
      <c r="V607" t="s">
        <v>1120</v>
      </c>
      <c r="W607" s="165">
        <v>0</v>
      </c>
      <c r="X607" s="165">
        <v>0</v>
      </c>
      <c r="Y607" t="s">
        <v>745</v>
      </c>
      <c r="AA607" s="206">
        <f t="shared" si="97"/>
        <v>0</v>
      </c>
      <c r="AB607" s="204" t="e">
        <f t="shared" si="98"/>
        <v>#DIV/0!</v>
      </c>
      <c r="AC607" s="208">
        <v>9849</v>
      </c>
      <c r="AD607" s="165">
        <f t="shared" si="96"/>
        <v>0</v>
      </c>
    </row>
    <row r="608" spans="1:30">
      <c r="A608" t="s">
        <v>751</v>
      </c>
      <c r="B608" t="s">
        <v>1982</v>
      </c>
      <c r="C608" t="s">
        <v>2603</v>
      </c>
      <c r="E608" t="s">
        <v>1756</v>
      </c>
      <c r="F608" s="165">
        <v>0</v>
      </c>
      <c r="G608" s="165">
        <v>0</v>
      </c>
      <c r="H608" s="165">
        <v>0</v>
      </c>
      <c r="I608" s="165">
        <v>0</v>
      </c>
      <c r="J608" s="165">
        <f t="shared" si="93"/>
        <v>0</v>
      </c>
      <c r="K608" s="165">
        <v>0</v>
      </c>
      <c r="L608" s="165">
        <v>0</v>
      </c>
      <c r="M608" s="20">
        <v>0</v>
      </c>
      <c r="N608" s="20">
        <v>0</v>
      </c>
      <c r="O608" s="20">
        <f t="shared" si="94"/>
        <v>0</v>
      </c>
      <c r="P608" s="20">
        <f t="shared" si="95"/>
        <v>0</v>
      </c>
      <c r="Q608" t="s">
        <v>738</v>
      </c>
      <c r="R608" s="20">
        <v>0</v>
      </c>
      <c r="S608" s="20">
        <v>0</v>
      </c>
      <c r="T608" s="20">
        <v>0</v>
      </c>
      <c r="U608" s="165">
        <f t="shared" si="99"/>
        <v>0</v>
      </c>
      <c r="V608" t="s">
        <v>1120</v>
      </c>
      <c r="W608" s="165">
        <v>0</v>
      </c>
      <c r="X608" s="165">
        <v>0</v>
      </c>
      <c r="Y608" t="s">
        <v>745</v>
      </c>
      <c r="AA608" s="206">
        <f t="shared" si="97"/>
        <v>0</v>
      </c>
      <c r="AB608" s="204" t="e">
        <f t="shared" si="98"/>
        <v>#DIV/0!</v>
      </c>
      <c r="AC608" s="208">
        <v>5823</v>
      </c>
      <c r="AD608" s="165">
        <f t="shared" si="96"/>
        <v>0</v>
      </c>
    </row>
    <row r="609" spans="1:30">
      <c r="A609" t="s">
        <v>751</v>
      </c>
      <c r="B609" t="s">
        <v>1982</v>
      </c>
      <c r="C609" t="s">
        <v>2604</v>
      </c>
      <c r="E609" t="s">
        <v>1757</v>
      </c>
      <c r="F609" s="165">
        <v>0</v>
      </c>
      <c r="G609" s="165">
        <v>0</v>
      </c>
      <c r="H609" s="165">
        <v>0</v>
      </c>
      <c r="I609" s="165">
        <v>0</v>
      </c>
      <c r="J609" s="165">
        <f t="shared" si="93"/>
        <v>0</v>
      </c>
      <c r="K609" s="165">
        <v>0</v>
      </c>
      <c r="L609" s="165">
        <v>0</v>
      </c>
      <c r="M609" s="20">
        <v>0</v>
      </c>
      <c r="N609" s="20">
        <v>0</v>
      </c>
      <c r="O609" s="20">
        <f t="shared" si="94"/>
        <v>0</v>
      </c>
      <c r="P609" s="20">
        <f t="shared" si="95"/>
        <v>0</v>
      </c>
      <c r="Q609" t="s">
        <v>738</v>
      </c>
      <c r="R609" s="20">
        <v>0</v>
      </c>
      <c r="S609" s="20">
        <v>0</v>
      </c>
      <c r="T609" s="20">
        <v>0</v>
      </c>
      <c r="U609" s="165">
        <f t="shared" si="99"/>
        <v>0</v>
      </c>
      <c r="V609" t="s">
        <v>1120</v>
      </c>
      <c r="W609" s="165">
        <v>0</v>
      </c>
      <c r="X609" s="165">
        <v>0</v>
      </c>
      <c r="Y609" t="s">
        <v>745</v>
      </c>
      <c r="AA609" s="206">
        <f t="shared" si="97"/>
        <v>0</v>
      </c>
      <c r="AB609" s="204" t="e">
        <f t="shared" si="98"/>
        <v>#DIV/0!</v>
      </c>
      <c r="AC609" s="208">
        <v>6955.04</v>
      </c>
      <c r="AD609" s="165">
        <f t="shared" si="96"/>
        <v>0</v>
      </c>
    </row>
    <row r="610" spans="1:30">
      <c r="A610" t="s">
        <v>751</v>
      </c>
      <c r="B610" t="s">
        <v>1982</v>
      </c>
      <c r="C610" t="s">
        <v>2605</v>
      </c>
      <c r="E610" t="s">
        <v>1758</v>
      </c>
      <c r="F610" s="165">
        <v>0</v>
      </c>
      <c r="G610" s="165">
        <v>0</v>
      </c>
      <c r="H610" s="165">
        <v>0</v>
      </c>
      <c r="I610" s="165">
        <v>0</v>
      </c>
      <c r="J610" s="165">
        <f t="shared" ref="J610:J626" si="100">SUM(F610:I610)</f>
        <v>0</v>
      </c>
      <c r="K610" s="165">
        <v>0</v>
      </c>
      <c r="L610" s="165">
        <v>0</v>
      </c>
      <c r="M610" s="20">
        <v>0</v>
      </c>
      <c r="N610" s="20">
        <v>0</v>
      </c>
      <c r="O610" s="20">
        <f t="shared" si="94"/>
        <v>0</v>
      </c>
      <c r="P610" s="20">
        <f t="shared" si="95"/>
        <v>0</v>
      </c>
      <c r="Q610" t="s">
        <v>738</v>
      </c>
      <c r="R610" s="20">
        <v>0</v>
      </c>
      <c r="S610" s="20">
        <v>0</v>
      </c>
      <c r="T610" s="20">
        <v>0</v>
      </c>
      <c r="U610" s="165">
        <f t="shared" si="99"/>
        <v>0</v>
      </c>
      <c r="V610" t="s">
        <v>1120</v>
      </c>
      <c r="W610" s="165">
        <v>0</v>
      </c>
      <c r="X610" s="165">
        <v>0</v>
      </c>
      <c r="Y610" t="s">
        <v>745</v>
      </c>
      <c r="AA610" s="206">
        <f t="shared" si="97"/>
        <v>0</v>
      </c>
      <c r="AB610" s="204" t="e">
        <f t="shared" si="98"/>
        <v>#DIV/0!</v>
      </c>
      <c r="AC610" s="208">
        <v>3447</v>
      </c>
      <c r="AD610" s="165">
        <f t="shared" si="96"/>
        <v>0</v>
      </c>
    </row>
    <row r="611" spans="1:30">
      <c r="A611" t="s">
        <v>751</v>
      </c>
      <c r="B611" t="s">
        <v>1982</v>
      </c>
      <c r="C611" t="s">
        <v>2606</v>
      </c>
      <c r="E611" t="s">
        <v>1759</v>
      </c>
      <c r="F611" s="165">
        <v>0</v>
      </c>
      <c r="G611" s="165">
        <v>0</v>
      </c>
      <c r="H611" s="165">
        <v>0</v>
      </c>
      <c r="I611" s="165">
        <v>0</v>
      </c>
      <c r="J611" s="165">
        <f t="shared" si="100"/>
        <v>0</v>
      </c>
      <c r="K611" s="165">
        <v>0</v>
      </c>
      <c r="L611" s="165">
        <v>0</v>
      </c>
      <c r="M611" s="20">
        <v>0</v>
      </c>
      <c r="N611" s="20">
        <v>0</v>
      </c>
      <c r="O611" s="20">
        <f t="shared" ref="O611:O626" si="101">SUM(K611:N611)</f>
        <v>0</v>
      </c>
      <c r="P611" s="20">
        <f t="shared" ref="P611:P626" si="102">O611-J611</f>
        <v>0</v>
      </c>
      <c r="Q611" t="s">
        <v>738</v>
      </c>
      <c r="R611" s="20">
        <v>0</v>
      </c>
      <c r="S611" s="20">
        <v>0</v>
      </c>
      <c r="T611" s="20">
        <v>117</v>
      </c>
      <c r="U611" s="165">
        <f t="shared" si="99"/>
        <v>117</v>
      </c>
      <c r="V611" t="s">
        <v>1120</v>
      </c>
      <c r="W611" s="165">
        <v>0</v>
      </c>
      <c r="X611" s="165">
        <v>0</v>
      </c>
      <c r="Y611" t="s">
        <v>745</v>
      </c>
      <c r="AA611" s="206">
        <f t="shared" si="97"/>
        <v>117</v>
      </c>
      <c r="AB611" s="204" t="e">
        <f t="shared" si="98"/>
        <v>#DIV/0!</v>
      </c>
      <c r="AC611" s="208">
        <v>3400</v>
      </c>
      <c r="AD611" s="165">
        <f t="shared" si="96"/>
        <v>397800</v>
      </c>
    </row>
    <row r="612" spans="1:30">
      <c r="A612" t="s">
        <v>751</v>
      </c>
      <c r="B612" t="s">
        <v>1982</v>
      </c>
      <c r="C612" t="s">
        <v>2607</v>
      </c>
      <c r="E612" t="s">
        <v>1760</v>
      </c>
      <c r="F612" s="165">
        <v>0</v>
      </c>
      <c r="G612" s="165">
        <v>0</v>
      </c>
      <c r="H612" s="165">
        <v>0</v>
      </c>
      <c r="I612" s="165">
        <v>0</v>
      </c>
      <c r="J612" s="165">
        <f t="shared" si="100"/>
        <v>0</v>
      </c>
      <c r="K612" s="165">
        <v>0</v>
      </c>
      <c r="L612" s="165">
        <v>0</v>
      </c>
      <c r="M612" s="20">
        <v>0</v>
      </c>
      <c r="N612" s="20">
        <v>0</v>
      </c>
      <c r="O612" s="20">
        <f t="shared" si="101"/>
        <v>0</v>
      </c>
      <c r="P612" s="20">
        <f t="shared" si="102"/>
        <v>0</v>
      </c>
      <c r="Q612" t="s">
        <v>738</v>
      </c>
      <c r="R612" s="20">
        <v>0</v>
      </c>
      <c r="S612" s="20">
        <v>0</v>
      </c>
      <c r="T612" s="20">
        <v>0</v>
      </c>
      <c r="U612" s="165">
        <f t="shared" si="99"/>
        <v>0</v>
      </c>
      <c r="V612" t="s">
        <v>1120</v>
      </c>
      <c r="W612" s="165">
        <v>0</v>
      </c>
      <c r="X612" s="165">
        <v>0</v>
      </c>
      <c r="Y612" t="s">
        <v>745</v>
      </c>
      <c r="AA612" s="206">
        <f t="shared" si="97"/>
        <v>0</v>
      </c>
      <c r="AB612" s="204" t="e">
        <f t="shared" si="98"/>
        <v>#DIV/0!</v>
      </c>
      <c r="AC612" s="208">
        <v>2177</v>
      </c>
      <c r="AD612" s="165">
        <f t="shared" si="96"/>
        <v>0</v>
      </c>
    </row>
    <row r="613" spans="1:30">
      <c r="A613" t="s">
        <v>751</v>
      </c>
      <c r="B613" t="s">
        <v>1982</v>
      </c>
      <c r="C613" t="s">
        <v>2608</v>
      </c>
      <c r="E613" t="s">
        <v>1761</v>
      </c>
      <c r="F613" s="165">
        <v>104</v>
      </c>
      <c r="G613" s="165">
        <v>0</v>
      </c>
      <c r="H613" s="165">
        <v>0</v>
      </c>
      <c r="I613" s="165">
        <v>0</v>
      </c>
      <c r="J613" s="165">
        <f t="shared" si="100"/>
        <v>104</v>
      </c>
      <c r="K613" s="165">
        <v>0</v>
      </c>
      <c r="L613" s="165">
        <v>0</v>
      </c>
      <c r="M613" s="20">
        <v>0</v>
      </c>
      <c r="N613" s="20">
        <v>0</v>
      </c>
      <c r="O613" s="20">
        <f t="shared" si="101"/>
        <v>0</v>
      </c>
      <c r="P613" s="20">
        <f t="shared" si="102"/>
        <v>-104</v>
      </c>
      <c r="Q613" t="s">
        <v>740</v>
      </c>
      <c r="R613" s="20">
        <v>0</v>
      </c>
      <c r="S613" s="20">
        <v>0</v>
      </c>
      <c r="T613" s="20">
        <v>0</v>
      </c>
      <c r="U613" s="165">
        <f t="shared" si="99"/>
        <v>-104</v>
      </c>
      <c r="V613" t="s">
        <v>742</v>
      </c>
      <c r="W613" s="165">
        <v>0</v>
      </c>
      <c r="X613" s="165">
        <v>0</v>
      </c>
      <c r="Y613" t="s">
        <v>745</v>
      </c>
      <c r="AA613" s="206">
        <f t="shared" si="97"/>
        <v>0</v>
      </c>
      <c r="AB613" s="204">
        <f t="shared" si="98"/>
        <v>-1</v>
      </c>
      <c r="AC613" s="208">
        <v>1916.78</v>
      </c>
      <c r="AD613" s="165">
        <f t="shared" si="96"/>
        <v>-199345.12</v>
      </c>
    </row>
    <row r="614" spans="1:30">
      <c r="A614" t="s">
        <v>751</v>
      </c>
      <c r="B614" t="s">
        <v>1982</v>
      </c>
      <c r="C614" t="s">
        <v>2609</v>
      </c>
      <c r="E614" t="s">
        <v>1764</v>
      </c>
      <c r="F614" s="165">
        <v>0</v>
      </c>
      <c r="G614" s="165">
        <v>0</v>
      </c>
      <c r="H614" s="165">
        <v>0</v>
      </c>
      <c r="I614" s="165">
        <v>0</v>
      </c>
      <c r="J614" s="165">
        <f t="shared" si="100"/>
        <v>0</v>
      </c>
      <c r="K614" s="165">
        <v>0</v>
      </c>
      <c r="L614" s="165">
        <v>0</v>
      </c>
      <c r="M614" s="20">
        <v>0</v>
      </c>
      <c r="N614" s="20">
        <v>0</v>
      </c>
      <c r="O614" s="20">
        <f t="shared" si="101"/>
        <v>0</v>
      </c>
      <c r="P614" s="20">
        <f t="shared" si="102"/>
        <v>0</v>
      </c>
      <c r="Q614" t="s">
        <v>738</v>
      </c>
      <c r="R614" s="20">
        <v>0</v>
      </c>
      <c r="S614" s="20">
        <v>0</v>
      </c>
      <c r="T614" s="20">
        <v>0</v>
      </c>
      <c r="U614" s="165">
        <f t="shared" si="99"/>
        <v>0</v>
      </c>
      <c r="V614" t="s">
        <v>1120</v>
      </c>
      <c r="W614" s="165">
        <v>0</v>
      </c>
      <c r="X614" s="165">
        <v>0</v>
      </c>
      <c r="Y614" t="s">
        <v>745</v>
      </c>
      <c r="AA614" s="206">
        <f t="shared" si="97"/>
        <v>0</v>
      </c>
      <c r="AB614" s="204" t="e">
        <f t="shared" si="98"/>
        <v>#DIV/0!</v>
      </c>
      <c r="AC614" s="208">
        <v>4600</v>
      </c>
      <c r="AD614" s="165">
        <f t="shared" si="96"/>
        <v>0</v>
      </c>
    </row>
    <row r="615" spans="1:30">
      <c r="A615" t="s">
        <v>751</v>
      </c>
      <c r="B615" t="s">
        <v>1982</v>
      </c>
      <c r="C615" t="s">
        <v>2610</v>
      </c>
      <c r="E615" t="s">
        <v>1767</v>
      </c>
      <c r="F615" s="165">
        <v>0</v>
      </c>
      <c r="G615" s="165">
        <v>0</v>
      </c>
      <c r="H615" s="165">
        <v>0</v>
      </c>
      <c r="I615" s="165">
        <v>0</v>
      </c>
      <c r="J615" s="165">
        <f t="shared" si="100"/>
        <v>0</v>
      </c>
      <c r="K615" s="165">
        <v>0</v>
      </c>
      <c r="L615" s="165">
        <v>0</v>
      </c>
      <c r="M615" s="20">
        <v>0</v>
      </c>
      <c r="N615" s="20">
        <v>0</v>
      </c>
      <c r="O615" s="20">
        <f t="shared" si="101"/>
        <v>0</v>
      </c>
      <c r="P615" s="20">
        <f t="shared" si="102"/>
        <v>0</v>
      </c>
      <c r="Q615" t="s">
        <v>738</v>
      </c>
      <c r="R615" s="20">
        <v>0</v>
      </c>
      <c r="S615" s="20">
        <v>0</v>
      </c>
      <c r="T615" s="20">
        <v>0</v>
      </c>
      <c r="U615" s="165">
        <f t="shared" si="99"/>
        <v>0</v>
      </c>
      <c r="V615" t="s">
        <v>1120</v>
      </c>
      <c r="W615" s="165">
        <v>0</v>
      </c>
      <c r="X615" s="165">
        <v>0</v>
      </c>
      <c r="Y615" t="s">
        <v>745</v>
      </c>
      <c r="AA615" s="206">
        <f t="shared" si="97"/>
        <v>0</v>
      </c>
      <c r="AB615" s="204" t="e">
        <f t="shared" si="98"/>
        <v>#DIV/0!</v>
      </c>
      <c r="AC615" s="208">
        <v>4400</v>
      </c>
      <c r="AD615" s="165">
        <f t="shared" si="96"/>
        <v>0</v>
      </c>
    </row>
    <row r="616" spans="1:30">
      <c r="A616" t="s">
        <v>751</v>
      </c>
      <c r="B616" t="s">
        <v>1982</v>
      </c>
      <c r="C616" t="s">
        <v>2611</v>
      </c>
      <c r="E616" t="s">
        <v>1768</v>
      </c>
      <c r="F616" s="165">
        <v>0</v>
      </c>
      <c r="G616" s="165">
        <v>0</v>
      </c>
      <c r="H616" s="165">
        <v>0</v>
      </c>
      <c r="I616" s="165">
        <v>0</v>
      </c>
      <c r="J616" s="165">
        <f t="shared" si="100"/>
        <v>0</v>
      </c>
      <c r="K616" s="165">
        <v>0</v>
      </c>
      <c r="L616" s="165">
        <v>0</v>
      </c>
      <c r="M616" s="20">
        <v>0</v>
      </c>
      <c r="N616" s="20">
        <v>0</v>
      </c>
      <c r="O616" s="20">
        <f t="shared" si="101"/>
        <v>0</v>
      </c>
      <c r="P616" s="20">
        <f t="shared" si="102"/>
        <v>0</v>
      </c>
      <c r="Q616" t="s">
        <v>738</v>
      </c>
      <c r="R616" s="20">
        <v>0</v>
      </c>
      <c r="S616" s="20">
        <v>0</v>
      </c>
      <c r="T616" s="20">
        <v>0</v>
      </c>
      <c r="U616" s="165">
        <f t="shared" si="99"/>
        <v>0</v>
      </c>
      <c r="V616" t="s">
        <v>1120</v>
      </c>
      <c r="W616" s="165">
        <v>0</v>
      </c>
      <c r="X616" s="165">
        <v>0</v>
      </c>
      <c r="Y616" t="s">
        <v>745</v>
      </c>
      <c r="AA616" s="206">
        <f t="shared" si="97"/>
        <v>0</v>
      </c>
      <c r="AB616" s="204" t="e">
        <f t="shared" si="98"/>
        <v>#DIV/0!</v>
      </c>
      <c r="AC616" s="208">
        <v>5280</v>
      </c>
      <c r="AD616" s="165">
        <f t="shared" si="96"/>
        <v>0</v>
      </c>
    </row>
    <row r="617" spans="1:30">
      <c r="A617" t="s">
        <v>751</v>
      </c>
      <c r="B617" t="s">
        <v>1982</v>
      </c>
      <c r="C617" t="s">
        <v>2612</v>
      </c>
      <c r="E617" t="s">
        <v>1769</v>
      </c>
      <c r="F617" s="165">
        <v>0</v>
      </c>
      <c r="G617" s="165">
        <v>0</v>
      </c>
      <c r="H617" s="165">
        <v>0</v>
      </c>
      <c r="I617" s="165">
        <v>0</v>
      </c>
      <c r="J617" s="165">
        <f t="shared" si="100"/>
        <v>0</v>
      </c>
      <c r="K617" s="165">
        <v>0</v>
      </c>
      <c r="L617" s="165">
        <v>0</v>
      </c>
      <c r="M617" s="20">
        <v>0</v>
      </c>
      <c r="N617" s="20">
        <v>0</v>
      </c>
      <c r="O617" s="20">
        <f t="shared" si="101"/>
        <v>0</v>
      </c>
      <c r="P617" s="20">
        <f t="shared" si="102"/>
        <v>0</v>
      </c>
      <c r="Q617" t="s">
        <v>738</v>
      </c>
      <c r="R617" s="20">
        <v>0</v>
      </c>
      <c r="S617" s="20">
        <v>0</v>
      </c>
      <c r="T617" s="20">
        <v>0</v>
      </c>
      <c r="U617" s="165">
        <f t="shared" si="99"/>
        <v>0</v>
      </c>
      <c r="V617" t="s">
        <v>1120</v>
      </c>
      <c r="W617" s="165">
        <v>0</v>
      </c>
      <c r="X617" s="165">
        <v>0</v>
      </c>
      <c r="Y617" t="s">
        <v>745</v>
      </c>
      <c r="AA617" s="206">
        <f t="shared" si="97"/>
        <v>0</v>
      </c>
      <c r="AB617" s="204" t="e">
        <f t="shared" si="98"/>
        <v>#DIV/0!</v>
      </c>
      <c r="AC617" s="208">
        <v>39421</v>
      </c>
      <c r="AD617" s="165">
        <f t="shared" si="96"/>
        <v>0</v>
      </c>
    </row>
    <row r="618" spans="1:30">
      <c r="A618" t="s">
        <v>751</v>
      </c>
      <c r="B618" t="s">
        <v>1982</v>
      </c>
      <c r="C618" t="s">
        <v>2184</v>
      </c>
      <c r="E618" t="s">
        <v>1770</v>
      </c>
      <c r="F618" s="165">
        <v>0</v>
      </c>
      <c r="G618" s="165">
        <v>0</v>
      </c>
      <c r="H618" s="165">
        <v>0</v>
      </c>
      <c r="I618" s="165">
        <v>254</v>
      </c>
      <c r="J618" s="165">
        <f t="shared" si="100"/>
        <v>254</v>
      </c>
      <c r="K618" s="165">
        <v>0</v>
      </c>
      <c r="L618" s="165">
        <v>0</v>
      </c>
      <c r="M618" s="20">
        <v>0</v>
      </c>
      <c r="N618" s="20">
        <v>0</v>
      </c>
      <c r="O618" s="20">
        <f t="shared" si="101"/>
        <v>0</v>
      </c>
      <c r="P618" s="20">
        <f t="shared" si="102"/>
        <v>-254</v>
      </c>
      <c r="Q618" t="s">
        <v>740</v>
      </c>
      <c r="R618" s="20">
        <v>0</v>
      </c>
      <c r="S618" s="20">
        <v>254</v>
      </c>
      <c r="T618" s="20">
        <v>254</v>
      </c>
      <c r="U618" s="165">
        <f t="shared" si="99"/>
        <v>254</v>
      </c>
      <c r="V618" t="s">
        <v>750</v>
      </c>
      <c r="W618" s="165">
        <v>254</v>
      </c>
      <c r="X618" s="165">
        <v>82</v>
      </c>
      <c r="Y618" t="s">
        <v>747</v>
      </c>
      <c r="AA618" s="206">
        <f t="shared" si="97"/>
        <v>508</v>
      </c>
      <c r="AB618" s="204">
        <f t="shared" si="98"/>
        <v>1</v>
      </c>
      <c r="AC618" s="208">
        <v>60000</v>
      </c>
      <c r="AD618" s="165">
        <f t="shared" si="96"/>
        <v>15240000</v>
      </c>
    </row>
    <row r="619" spans="1:30">
      <c r="A619" t="s">
        <v>751</v>
      </c>
      <c r="B619" t="s">
        <v>1982</v>
      </c>
      <c r="C619" t="s">
        <v>2613</v>
      </c>
      <c r="E619" t="s">
        <v>1771</v>
      </c>
      <c r="F619" s="165">
        <v>0</v>
      </c>
      <c r="G619" s="165">
        <v>0</v>
      </c>
      <c r="H619" s="165">
        <v>0</v>
      </c>
      <c r="I619" s="165">
        <v>0</v>
      </c>
      <c r="J619" s="165">
        <f t="shared" si="100"/>
        <v>0</v>
      </c>
      <c r="K619" s="165">
        <v>0</v>
      </c>
      <c r="L619" s="165">
        <v>0</v>
      </c>
      <c r="M619" s="20">
        <v>0</v>
      </c>
      <c r="N619" s="20">
        <v>0</v>
      </c>
      <c r="O619" s="20">
        <f t="shared" si="101"/>
        <v>0</v>
      </c>
      <c r="P619" s="20">
        <f t="shared" si="102"/>
        <v>0</v>
      </c>
      <c r="Q619" t="s">
        <v>738</v>
      </c>
      <c r="R619" s="20">
        <v>0</v>
      </c>
      <c r="S619" s="20">
        <v>0</v>
      </c>
      <c r="T619" s="20">
        <v>75</v>
      </c>
      <c r="U619" s="165">
        <f t="shared" si="99"/>
        <v>75</v>
      </c>
      <c r="V619" t="s">
        <v>1120</v>
      </c>
      <c r="W619" s="165">
        <v>0</v>
      </c>
      <c r="X619" s="165">
        <v>0</v>
      </c>
      <c r="Y619" t="s">
        <v>745</v>
      </c>
      <c r="AA619" s="206">
        <f t="shared" si="97"/>
        <v>75</v>
      </c>
      <c r="AB619" s="204" t="e">
        <f t="shared" si="98"/>
        <v>#DIV/0!</v>
      </c>
      <c r="AC619" s="208">
        <v>29222.3</v>
      </c>
      <c r="AD619" s="165">
        <f t="shared" si="96"/>
        <v>2191672.5</v>
      </c>
    </row>
    <row r="620" spans="1:30">
      <c r="A620" t="s">
        <v>751</v>
      </c>
      <c r="B620" t="s">
        <v>1982</v>
      </c>
      <c r="C620" t="s">
        <v>2185</v>
      </c>
      <c r="E620" t="s">
        <v>1772</v>
      </c>
      <c r="F620" s="165">
        <v>142</v>
      </c>
      <c r="G620" s="165">
        <v>0</v>
      </c>
      <c r="H620" s="165">
        <v>0</v>
      </c>
      <c r="I620" s="165">
        <v>0</v>
      </c>
      <c r="J620" s="165">
        <f t="shared" si="100"/>
        <v>142</v>
      </c>
      <c r="K620" s="165">
        <v>0</v>
      </c>
      <c r="L620" s="165">
        <v>0</v>
      </c>
      <c r="M620" s="20">
        <v>0</v>
      </c>
      <c r="N620" s="20">
        <v>0</v>
      </c>
      <c r="O620" s="20">
        <f t="shared" si="101"/>
        <v>0</v>
      </c>
      <c r="P620" s="20">
        <f t="shared" si="102"/>
        <v>-142</v>
      </c>
      <c r="Q620" t="s">
        <v>740</v>
      </c>
      <c r="R620" s="20">
        <v>0</v>
      </c>
      <c r="S620" s="20">
        <v>142</v>
      </c>
      <c r="T620" s="20">
        <v>0</v>
      </c>
      <c r="U620" s="165">
        <f t="shared" si="99"/>
        <v>0</v>
      </c>
      <c r="V620" t="s">
        <v>741</v>
      </c>
      <c r="W620" s="165">
        <v>142</v>
      </c>
      <c r="X620" s="165">
        <v>142</v>
      </c>
      <c r="Y620" t="s">
        <v>747</v>
      </c>
      <c r="AA620" s="206">
        <f t="shared" si="97"/>
        <v>142</v>
      </c>
      <c r="AB620" s="204">
        <f t="shared" si="98"/>
        <v>0</v>
      </c>
      <c r="AC620" s="208">
        <v>15528</v>
      </c>
      <c r="AD620" s="165">
        <f>AC620*S620</f>
        <v>2204976</v>
      </c>
    </row>
    <row r="621" spans="1:30">
      <c r="A621" t="s">
        <v>751</v>
      </c>
      <c r="B621" t="s">
        <v>1982</v>
      </c>
      <c r="C621" t="s">
        <v>2614</v>
      </c>
      <c r="E621" t="s">
        <v>1773</v>
      </c>
      <c r="F621" s="165">
        <v>0</v>
      </c>
      <c r="G621" s="165">
        <v>0</v>
      </c>
      <c r="H621" s="165">
        <v>0</v>
      </c>
      <c r="I621" s="165">
        <v>0</v>
      </c>
      <c r="J621" s="165">
        <f t="shared" si="100"/>
        <v>0</v>
      </c>
      <c r="K621" s="165">
        <v>0</v>
      </c>
      <c r="L621" s="165">
        <v>0</v>
      </c>
      <c r="M621" s="20">
        <v>0</v>
      </c>
      <c r="N621" s="20">
        <v>0</v>
      </c>
      <c r="O621" s="20">
        <f t="shared" si="101"/>
        <v>0</v>
      </c>
      <c r="P621" s="20">
        <f t="shared" si="102"/>
        <v>0</v>
      </c>
      <c r="Q621" t="s">
        <v>738</v>
      </c>
      <c r="R621" s="20">
        <v>0</v>
      </c>
      <c r="S621" s="20">
        <v>0</v>
      </c>
      <c r="T621" s="20">
        <v>0</v>
      </c>
      <c r="U621" s="165">
        <f t="shared" si="99"/>
        <v>0</v>
      </c>
      <c r="V621" t="s">
        <v>1120</v>
      </c>
      <c r="W621" s="165">
        <v>0</v>
      </c>
      <c r="X621" s="165">
        <v>0</v>
      </c>
      <c r="Y621" t="s">
        <v>745</v>
      </c>
      <c r="AA621" s="206">
        <f t="shared" si="97"/>
        <v>0</v>
      </c>
      <c r="AB621" s="204" t="e">
        <f t="shared" si="98"/>
        <v>#DIV/0!</v>
      </c>
      <c r="AC621" s="208">
        <v>4200</v>
      </c>
      <c r="AD621" s="165">
        <f t="shared" si="96"/>
        <v>0</v>
      </c>
    </row>
    <row r="622" spans="1:30">
      <c r="A622" t="s">
        <v>751</v>
      </c>
      <c r="B622" t="s">
        <v>1982</v>
      </c>
      <c r="C622" t="s">
        <v>2615</v>
      </c>
      <c r="E622" t="s">
        <v>1774</v>
      </c>
      <c r="F622" s="165">
        <v>0</v>
      </c>
      <c r="G622" s="165">
        <v>0</v>
      </c>
      <c r="H622" s="165">
        <v>0</v>
      </c>
      <c r="I622" s="165">
        <v>0</v>
      </c>
      <c r="J622" s="165">
        <f t="shared" si="100"/>
        <v>0</v>
      </c>
      <c r="K622" s="165">
        <v>0</v>
      </c>
      <c r="L622" s="165">
        <v>0</v>
      </c>
      <c r="M622" s="20">
        <v>0</v>
      </c>
      <c r="N622" s="20">
        <v>0</v>
      </c>
      <c r="O622" s="20">
        <f t="shared" si="101"/>
        <v>0</v>
      </c>
      <c r="P622" s="20">
        <f t="shared" si="102"/>
        <v>0</v>
      </c>
      <c r="Q622" t="s">
        <v>738</v>
      </c>
      <c r="R622" s="20">
        <v>0</v>
      </c>
      <c r="S622" s="20">
        <v>0</v>
      </c>
      <c r="T622" s="20">
        <v>0</v>
      </c>
      <c r="U622" s="165">
        <f t="shared" si="99"/>
        <v>0</v>
      </c>
      <c r="V622" t="s">
        <v>1120</v>
      </c>
      <c r="W622" s="165">
        <v>0</v>
      </c>
      <c r="X622" s="165">
        <v>0</v>
      </c>
      <c r="Y622" t="s">
        <v>745</v>
      </c>
      <c r="AA622" s="206">
        <f t="shared" si="97"/>
        <v>0</v>
      </c>
      <c r="AB622" s="204" t="e">
        <f t="shared" si="98"/>
        <v>#DIV/0!</v>
      </c>
      <c r="AC622" s="208">
        <v>4000</v>
      </c>
      <c r="AD622" s="165">
        <f t="shared" si="96"/>
        <v>0</v>
      </c>
    </row>
    <row r="623" spans="1:30">
      <c r="A623" t="s">
        <v>751</v>
      </c>
      <c r="B623" t="s">
        <v>1982</v>
      </c>
      <c r="C623" t="s">
        <v>2186</v>
      </c>
      <c r="E623" t="s">
        <v>2210</v>
      </c>
      <c r="F623" s="165">
        <v>3</v>
      </c>
      <c r="G623" s="165">
        <v>0</v>
      </c>
      <c r="H623" s="165">
        <v>0</v>
      </c>
      <c r="I623" s="165">
        <v>0</v>
      </c>
      <c r="J623" s="165">
        <f t="shared" si="100"/>
        <v>3</v>
      </c>
      <c r="K623" s="165">
        <v>0</v>
      </c>
      <c r="L623" s="165">
        <v>0</v>
      </c>
      <c r="M623" s="20">
        <v>0</v>
      </c>
      <c r="N623" s="20">
        <v>0</v>
      </c>
      <c r="O623" s="20">
        <f t="shared" si="101"/>
        <v>0</v>
      </c>
      <c r="P623" s="20">
        <f t="shared" si="102"/>
        <v>-3</v>
      </c>
      <c r="Q623" t="s">
        <v>740</v>
      </c>
      <c r="R623" s="20">
        <v>0</v>
      </c>
      <c r="S623" s="20">
        <v>3</v>
      </c>
      <c r="T623" s="20">
        <v>0</v>
      </c>
      <c r="U623" s="165">
        <f t="shared" si="99"/>
        <v>0</v>
      </c>
      <c r="V623" t="s">
        <v>741</v>
      </c>
      <c r="W623" s="165">
        <v>3</v>
      </c>
      <c r="X623" s="165">
        <v>3</v>
      </c>
      <c r="Y623" t="s">
        <v>747</v>
      </c>
      <c r="AA623" s="206">
        <f t="shared" si="97"/>
        <v>3</v>
      </c>
      <c r="AB623" s="204">
        <f t="shared" si="98"/>
        <v>0</v>
      </c>
      <c r="AC623" s="208">
        <v>858974</v>
      </c>
      <c r="AD623" s="165">
        <f>AC623*S623</f>
        <v>2576922</v>
      </c>
    </row>
    <row r="624" spans="1:30">
      <c r="A624" t="s">
        <v>751</v>
      </c>
      <c r="B624" t="s">
        <v>1982</v>
      </c>
      <c r="C624" t="s">
        <v>2616</v>
      </c>
      <c r="E624" t="s">
        <v>1723</v>
      </c>
      <c r="F624" s="165">
        <v>0</v>
      </c>
      <c r="G624" s="165">
        <v>0</v>
      </c>
      <c r="H624" s="165">
        <v>0</v>
      </c>
      <c r="I624" s="165">
        <v>0</v>
      </c>
      <c r="J624" s="165">
        <f t="shared" si="100"/>
        <v>0</v>
      </c>
      <c r="K624" s="165">
        <v>0</v>
      </c>
      <c r="L624" s="165">
        <v>0</v>
      </c>
      <c r="M624" s="20">
        <v>0</v>
      </c>
      <c r="N624" s="20">
        <v>0</v>
      </c>
      <c r="O624" s="20">
        <f t="shared" si="101"/>
        <v>0</v>
      </c>
      <c r="P624" s="20">
        <f t="shared" si="102"/>
        <v>0</v>
      </c>
      <c r="Q624" t="s">
        <v>738</v>
      </c>
      <c r="R624" s="20">
        <v>0</v>
      </c>
      <c r="S624" s="20">
        <v>0</v>
      </c>
      <c r="T624" s="20">
        <v>0</v>
      </c>
      <c r="U624" s="165">
        <f t="shared" si="99"/>
        <v>0</v>
      </c>
      <c r="V624" t="s">
        <v>1120</v>
      </c>
      <c r="W624" s="165">
        <v>0</v>
      </c>
      <c r="X624" s="165">
        <v>0</v>
      </c>
      <c r="Y624" t="s">
        <v>745</v>
      </c>
      <c r="AA624" s="206">
        <f t="shared" si="97"/>
        <v>0</v>
      </c>
      <c r="AB624" s="204" t="e">
        <f t="shared" si="98"/>
        <v>#DIV/0!</v>
      </c>
      <c r="AC624" s="208">
        <v>812531</v>
      </c>
      <c r="AD624" s="165">
        <f t="shared" si="96"/>
        <v>0</v>
      </c>
    </row>
    <row r="625" spans="1:30">
      <c r="A625" t="s">
        <v>751</v>
      </c>
      <c r="B625" t="s">
        <v>1982</v>
      </c>
      <c r="C625" t="s">
        <v>2187</v>
      </c>
      <c r="E625" t="s">
        <v>1688</v>
      </c>
      <c r="F625" s="165">
        <v>2500</v>
      </c>
      <c r="G625" s="165">
        <v>0</v>
      </c>
      <c r="H625" s="165">
        <v>0</v>
      </c>
      <c r="I625" s="165">
        <v>0</v>
      </c>
      <c r="J625" s="165">
        <f t="shared" si="100"/>
        <v>2500</v>
      </c>
      <c r="K625" s="165">
        <v>0</v>
      </c>
      <c r="L625" s="165">
        <v>0</v>
      </c>
      <c r="M625" s="20">
        <v>0</v>
      </c>
      <c r="N625" s="20">
        <v>0</v>
      </c>
      <c r="O625" s="20">
        <f t="shared" si="101"/>
        <v>0</v>
      </c>
      <c r="P625" s="20">
        <f t="shared" si="102"/>
        <v>-2500</v>
      </c>
      <c r="Q625" t="s">
        <v>740</v>
      </c>
      <c r="R625" s="20">
        <v>0</v>
      </c>
      <c r="S625" s="20">
        <v>2500</v>
      </c>
      <c r="T625" s="20">
        <v>0</v>
      </c>
      <c r="U625" s="165">
        <f t="shared" si="99"/>
        <v>0</v>
      </c>
      <c r="V625" t="s">
        <v>741</v>
      </c>
      <c r="W625" s="165">
        <v>500</v>
      </c>
      <c r="X625" s="165">
        <v>450</v>
      </c>
      <c r="Y625" t="s">
        <v>747</v>
      </c>
      <c r="AA625" s="206">
        <f t="shared" si="97"/>
        <v>2500</v>
      </c>
      <c r="AB625" s="204">
        <f t="shared" si="98"/>
        <v>0</v>
      </c>
      <c r="AC625" s="208">
        <v>172176.26</v>
      </c>
      <c r="AD625" s="165">
        <f t="shared" ref="AD625:AD626" si="103">AC625*S625</f>
        <v>430440650</v>
      </c>
    </row>
    <row r="626" spans="1:30">
      <c r="A626" t="s">
        <v>751</v>
      </c>
      <c r="B626" t="s">
        <v>1982</v>
      </c>
      <c r="C626" t="s">
        <v>2188</v>
      </c>
      <c r="E626" t="s">
        <v>2211</v>
      </c>
      <c r="F626" s="165">
        <v>0</v>
      </c>
      <c r="G626" s="165">
        <v>5</v>
      </c>
      <c r="H626" s="165">
        <v>10</v>
      </c>
      <c r="I626" s="165">
        <v>158</v>
      </c>
      <c r="J626" s="165">
        <f t="shared" si="100"/>
        <v>173</v>
      </c>
      <c r="K626" s="165">
        <v>0</v>
      </c>
      <c r="L626" s="165">
        <v>0</v>
      </c>
      <c r="M626" s="20">
        <v>0</v>
      </c>
      <c r="N626" s="20">
        <v>0</v>
      </c>
      <c r="O626" s="20">
        <f t="shared" si="101"/>
        <v>0</v>
      </c>
      <c r="P626" s="20">
        <f t="shared" si="102"/>
        <v>-173</v>
      </c>
      <c r="Q626" t="s">
        <v>740</v>
      </c>
      <c r="R626" s="20">
        <v>0</v>
      </c>
      <c r="S626" s="20">
        <v>173</v>
      </c>
      <c r="T626" s="20">
        <v>0</v>
      </c>
      <c r="U626" s="165">
        <f t="shared" si="99"/>
        <v>0</v>
      </c>
      <c r="V626" t="s">
        <v>741</v>
      </c>
      <c r="W626" s="165">
        <v>173</v>
      </c>
      <c r="X626" s="165">
        <v>0</v>
      </c>
      <c r="Y626" t="s">
        <v>747</v>
      </c>
      <c r="AA626" s="206">
        <f t="shared" si="97"/>
        <v>173</v>
      </c>
      <c r="AB626" s="204">
        <f t="shared" si="98"/>
        <v>0</v>
      </c>
      <c r="AC626" s="208">
        <v>3060.83</v>
      </c>
      <c r="AD626" s="165">
        <f t="shared" si="103"/>
        <v>529523.59</v>
      </c>
    </row>
    <row r="627" spans="1:30">
      <c r="A627" t="s">
        <v>1874</v>
      </c>
      <c r="B627" t="s">
        <v>1982</v>
      </c>
      <c r="C627" t="s">
        <v>2633</v>
      </c>
      <c r="E627" t="s">
        <v>1549</v>
      </c>
      <c r="F627" s="165">
        <v>12544</v>
      </c>
      <c r="G627" s="165">
        <v>0</v>
      </c>
      <c r="H627" s="165">
        <v>1000</v>
      </c>
      <c r="I627" s="165">
        <v>0</v>
      </c>
      <c r="J627" s="165">
        <f t="shared" ref="J627:J676" si="104">SUM(F627:I627)</f>
        <v>13544</v>
      </c>
      <c r="K627" s="165">
        <v>0</v>
      </c>
      <c r="L627" s="165">
        <v>0</v>
      </c>
      <c r="M627" s="20">
        <v>14000</v>
      </c>
      <c r="N627" s="20">
        <v>5814</v>
      </c>
      <c r="O627" s="20">
        <f t="shared" ref="O627:O676" si="105">SUM(K627:N627)</f>
        <v>19814</v>
      </c>
      <c r="P627" s="20">
        <f t="shared" ref="P627:P676" si="106">O627-J627</f>
        <v>6270</v>
      </c>
      <c r="Q627" t="s">
        <v>739</v>
      </c>
      <c r="R627" s="20">
        <v>0</v>
      </c>
      <c r="S627" s="20">
        <v>0</v>
      </c>
      <c r="T627" s="20">
        <v>0</v>
      </c>
      <c r="U627" s="165">
        <f t="shared" ref="U627:U676" si="107">P627+R627+S627+T627</f>
        <v>6270</v>
      </c>
      <c r="V627" t="s">
        <v>1119</v>
      </c>
      <c r="W627" s="203">
        <v>0</v>
      </c>
      <c r="X627" s="203">
        <v>0</v>
      </c>
      <c r="Y627" t="s">
        <v>745</v>
      </c>
      <c r="AA627" s="206">
        <f t="shared" si="97"/>
        <v>0</v>
      </c>
      <c r="AB627" s="204">
        <f t="shared" si="98"/>
        <v>-1</v>
      </c>
      <c r="AC627" s="208">
        <v>2354.1999999999998</v>
      </c>
      <c r="AD627" s="165">
        <f t="shared" si="96"/>
        <v>14760833.999999998</v>
      </c>
    </row>
    <row r="628" spans="1:30">
      <c r="A628" t="s">
        <v>1874</v>
      </c>
      <c r="B628" t="s">
        <v>1982</v>
      </c>
      <c r="C628" t="s">
        <v>2634</v>
      </c>
      <c r="E628" t="s">
        <v>1272</v>
      </c>
      <c r="F628" s="165">
        <v>0</v>
      </c>
      <c r="G628" s="165">
        <v>0</v>
      </c>
      <c r="H628" s="165">
        <v>0</v>
      </c>
      <c r="I628" s="165">
        <v>0</v>
      </c>
      <c r="J628" s="165">
        <f t="shared" si="104"/>
        <v>0</v>
      </c>
      <c r="K628" s="165">
        <v>0</v>
      </c>
      <c r="L628" s="165">
        <v>0</v>
      </c>
      <c r="M628" s="20">
        <v>0</v>
      </c>
      <c r="N628" s="20">
        <v>0</v>
      </c>
      <c r="O628" s="20">
        <f t="shared" si="105"/>
        <v>0</v>
      </c>
      <c r="P628" s="20">
        <f t="shared" si="106"/>
        <v>0</v>
      </c>
      <c r="Q628" t="s">
        <v>738</v>
      </c>
      <c r="R628" s="20">
        <v>0</v>
      </c>
      <c r="S628" s="20">
        <v>0</v>
      </c>
      <c r="T628" s="20">
        <v>4200</v>
      </c>
      <c r="U628" s="165">
        <f t="shared" si="107"/>
        <v>4200</v>
      </c>
      <c r="V628" t="s">
        <v>1120</v>
      </c>
      <c r="W628" s="203">
        <v>0</v>
      </c>
      <c r="X628" s="203">
        <v>0</v>
      </c>
      <c r="Y628" t="s">
        <v>745</v>
      </c>
      <c r="AA628" s="206">
        <f t="shared" si="97"/>
        <v>4200</v>
      </c>
      <c r="AB628" s="204" t="e">
        <f t="shared" si="98"/>
        <v>#DIV/0!</v>
      </c>
      <c r="AC628" s="208">
        <v>1083</v>
      </c>
      <c r="AD628" s="165">
        <f t="shared" si="96"/>
        <v>4548600</v>
      </c>
    </row>
    <row r="629" spans="1:30">
      <c r="A629" t="s">
        <v>1874</v>
      </c>
      <c r="B629" t="s">
        <v>1982</v>
      </c>
      <c r="C629" t="s">
        <v>2112</v>
      </c>
      <c r="E629" t="s">
        <v>1008</v>
      </c>
      <c r="F629" s="165">
        <v>5000</v>
      </c>
      <c r="G629" s="165">
        <v>0</v>
      </c>
      <c r="H629" s="165">
        <v>200</v>
      </c>
      <c r="I629" s="165">
        <v>0</v>
      </c>
      <c r="J629" s="165">
        <f t="shared" si="104"/>
        <v>5200</v>
      </c>
      <c r="K629" s="165">
        <v>300</v>
      </c>
      <c r="L629" s="165">
        <v>0</v>
      </c>
      <c r="M629" s="20">
        <v>0</v>
      </c>
      <c r="N629" s="20">
        <v>597</v>
      </c>
      <c r="O629" s="20">
        <f t="shared" si="105"/>
        <v>897</v>
      </c>
      <c r="P629" s="20">
        <f t="shared" si="106"/>
        <v>-4303</v>
      </c>
      <c r="Q629" t="s">
        <v>740</v>
      </c>
      <c r="R629" s="20">
        <v>0</v>
      </c>
      <c r="S629" s="20">
        <v>4303</v>
      </c>
      <c r="T629" s="20">
        <v>5530</v>
      </c>
      <c r="U629" s="165">
        <f t="shared" si="107"/>
        <v>5530</v>
      </c>
      <c r="V629" t="s">
        <v>750</v>
      </c>
      <c r="W629" s="203">
        <v>4303</v>
      </c>
      <c r="X629" s="203">
        <v>2011</v>
      </c>
      <c r="Y629" t="s">
        <v>747</v>
      </c>
      <c r="AA629" s="206">
        <f t="shared" si="97"/>
        <v>9833</v>
      </c>
      <c r="AB629" s="204">
        <f t="shared" si="98"/>
        <v>1.2851498954217988</v>
      </c>
      <c r="AC629" s="208">
        <v>10146.290000000001</v>
      </c>
      <c r="AD629" s="165">
        <f t="shared" si="96"/>
        <v>56108983.700000003</v>
      </c>
    </row>
    <row r="630" spans="1:30">
      <c r="A630" t="s">
        <v>1874</v>
      </c>
      <c r="B630" t="s">
        <v>1982</v>
      </c>
      <c r="C630" t="s">
        <v>2113</v>
      </c>
      <c r="E630" t="s">
        <v>1009</v>
      </c>
      <c r="F630" s="165">
        <v>5000</v>
      </c>
      <c r="G630" s="165">
        <v>0</v>
      </c>
      <c r="H630" s="165">
        <v>200</v>
      </c>
      <c r="I630" s="165">
        <v>0</v>
      </c>
      <c r="J630" s="165">
        <f t="shared" si="104"/>
        <v>5200</v>
      </c>
      <c r="K630" s="165">
        <v>300</v>
      </c>
      <c r="L630" s="165">
        <v>0</v>
      </c>
      <c r="M630" s="20">
        <v>0</v>
      </c>
      <c r="N630" s="20">
        <v>597</v>
      </c>
      <c r="O630" s="20">
        <f t="shared" si="105"/>
        <v>897</v>
      </c>
      <c r="P630" s="20">
        <f t="shared" si="106"/>
        <v>-4303</v>
      </c>
      <c r="Q630" t="s">
        <v>740</v>
      </c>
      <c r="R630" s="20">
        <v>0</v>
      </c>
      <c r="S630" s="20">
        <v>4303</v>
      </c>
      <c r="T630" s="20">
        <v>6053</v>
      </c>
      <c r="U630" s="165">
        <f t="shared" si="107"/>
        <v>6053</v>
      </c>
      <c r="V630" t="s">
        <v>750</v>
      </c>
      <c r="W630" s="203">
        <v>4303</v>
      </c>
      <c r="X630" s="203">
        <v>3379</v>
      </c>
      <c r="Y630" t="s">
        <v>747</v>
      </c>
      <c r="AA630" s="206">
        <f t="shared" si="97"/>
        <v>10356</v>
      </c>
      <c r="AB630" s="204">
        <f t="shared" si="98"/>
        <v>1.4066930048803161</v>
      </c>
      <c r="AC630" s="208">
        <v>7596.27</v>
      </c>
      <c r="AD630" s="165">
        <f t="shared" si="96"/>
        <v>45980222.310000002</v>
      </c>
    </row>
    <row r="631" spans="1:30">
      <c r="A631" t="s">
        <v>1874</v>
      </c>
      <c r="B631" t="s">
        <v>1982</v>
      </c>
      <c r="C631" t="s">
        <v>2162</v>
      </c>
      <c r="E631" t="s">
        <v>1010</v>
      </c>
      <c r="F631" s="165">
        <v>5000</v>
      </c>
      <c r="G631" s="165">
        <v>0</v>
      </c>
      <c r="H631" s="165">
        <v>200</v>
      </c>
      <c r="I631" s="165">
        <v>0</v>
      </c>
      <c r="J631" s="165">
        <f t="shared" si="104"/>
        <v>5200</v>
      </c>
      <c r="K631" s="165">
        <v>300</v>
      </c>
      <c r="L631" s="165">
        <v>0</v>
      </c>
      <c r="M631" s="20">
        <v>0</v>
      </c>
      <c r="N631" s="20">
        <v>597</v>
      </c>
      <c r="O631" s="20">
        <f t="shared" si="105"/>
        <v>897</v>
      </c>
      <c r="P631" s="20">
        <f t="shared" si="106"/>
        <v>-4303</v>
      </c>
      <c r="Q631" t="s">
        <v>740</v>
      </c>
      <c r="R631" s="20">
        <v>0</v>
      </c>
      <c r="S631" s="20">
        <v>4303</v>
      </c>
      <c r="T631" s="20">
        <v>6294</v>
      </c>
      <c r="U631" s="165">
        <f t="shared" si="107"/>
        <v>6294</v>
      </c>
      <c r="V631" t="s">
        <v>750</v>
      </c>
      <c r="W631" s="203">
        <v>4303</v>
      </c>
      <c r="X631" s="203">
        <v>2011</v>
      </c>
      <c r="Y631" t="s">
        <v>747</v>
      </c>
      <c r="AA631" s="206">
        <f t="shared" si="97"/>
        <v>10597</v>
      </c>
      <c r="AB631" s="204">
        <f t="shared" si="98"/>
        <v>1.4627004415524052</v>
      </c>
      <c r="AC631" s="208">
        <v>3499</v>
      </c>
      <c r="AD631" s="165">
        <f t="shared" si="96"/>
        <v>22022706</v>
      </c>
    </row>
    <row r="632" spans="1:30">
      <c r="A632" t="s">
        <v>1874</v>
      </c>
      <c r="B632" t="s">
        <v>1982</v>
      </c>
      <c r="C632" t="s">
        <v>2163</v>
      </c>
      <c r="E632" t="s">
        <v>1011</v>
      </c>
      <c r="F632" s="165">
        <v>5000</v>
      </c>
      <c r="G632" s="165">
        <v>0</v>
      </c>
      <c r="H632" s="165">
        <v>200</v>
      </c>
      <c r="I632" s="165">
        <v>0</v>
      </c>
      <c r="J632" s="165">
        <f t="shared" si="104"/>
        <v>5200</v>
      </c>
      <c r="K632" s="165">
        <v>300</v>
      </c>
      <c r="L632" s="165">
        <v>0</v>
      </c>
      <c r="M632" s="20">
        <v>0</v>
      </c>
      <c r="N632" s="20">
        <v>597</v>
      </c>
      <c r="O632" s="20">
        <f t="shared" si="105"/>
        <v>897</v>
      </c>
      <c r="P632" s="20">
        <f t="shared" si="106"/>
        <v>-4303</v>
      </c>
      <c r="Q632" t="s">
        <v>740</v>
      </c>
      <c r="R632" s="20">
        <v>0</v>
      </c>
      <c r="S632" s="20">
        <v>4303</v>
      </c>
      <c r="T632" s="20">
        <v>6051</v>
      </c>
      <c r="U632" s="165">
        <f t="shared" si="107"/>
        <v>6051</v>
      </c>
      <c r="V632" t="s">
        <v>750</v>
      </c>
      <c r="W632" s="203">
        <v>4303</v>
      </c>
      <c r="X632" s="203">
        <v>3379</v>
      </c>
      <c r="Y632" t="s">
        <v>747</v>
      </c>
      <c r="AA632" s="206">
        <f t="shared" si="97"/>
        <v>10354</v>
      </c>
      <c r="AB632" s="204">
        <f t="shared" si="98"/>
        <v>1.4062282128747385</v>
      </c>
      <c r="AC632" s="208">
        <v>3249</v>
      </c>
      <c r="AD632" s="165">
        <f t="shared" si="96"/>
        <v>19659699</v>
      </c>
    </row>
    <row r="633" spans="1:30">
      <c r="A633" t="s">
        <v>1874</v>
      </c>
      <c r="B633" t="s">
        <v>1982</v>
      </c>
      <c r="C633" t="s">
        <v>2114</v>
      </c>
      <c r="E633" t="s">
        <v>1012</v>
      </c>
      <c r="F633" s="165">
        <v>2500</v>
      </c>
      <c r="G633" s="165">
        <v>0</v>
      </c>
      <c r="H633" s="165">
        <v>100</v>
      </c>
      <c r="I633" s="165">
        <v>0</v>
      </c>
      <c r="J633" s="165">
        <f t="shared" si="104"/>
        <v>2600</v>
      </c>
      <c r="K633" s="165">
        <v>150</v>
      </c>
      <c r="L633" s="165">
        <v>0</v>
      </c>
      <c r="M633" s="20">
        <v>0</v>
      </c>
      <c r="N633" s="20">
        <v>400</v>
      </c>
      <c r="O633" s="20">
        <f t="shared" si="105"/>
        <v>550</v>
      </c>
      <c r="P633" s="20">
        <f t="shared" si="106"/>
        <v>-2050</v>
      </c>
      <c r="Q633" t="s">
        <v>740</v>
      </c>
      <c r="R633" s="20">
        <v>0</v>
      </c>
      <c r="S633" s="20">
        <v>2050</v>
      </c>
      <c r="T633" s="20">
        <v>1187</v>
      </c>
      <c r="U633" s="165">
        <f t="shared" si="107"/>
        <v>1187</v>
      </c>
      <c r="V633" t="s">
        <v>750</v>
      </c>
      <c r="W633" s="203">
        <v>2050</v>
      </c>
      <c r="X633" s="203">
        <v>774</v>
      </c>
      <c r="Y633" t="s">
        <v>747</v>
      </c>
      <c r="AA633" s="206">
        <f t="shared" si="97"/>
        <v>3237</v>
      </c>
      <c r="AB633" s="204">
        <f t="shared" si="98"/>
        <v>0.5790243902439024</v>
      </c>
      <c r="AC633" s="208">
        <v>11770.98</v>
      </c>
      <c r="AD633" s="165">
        <f t="shared" si="96"/>
        <v>13972153.26</v>
      </c>
    </row>
    <row r="634" spans="1:30">
      <c r="A634" t="s">
        <v>1874</v>
      </c>
      <c r="B634" t="s">
        <v>1982</v>
      </c>
      <c r="C634" t="s">
        <v>2115</v>
      </c>
      <c r="E634" t="s">
        <v>1013</v>
      </c>
      <c r="F634" s="165">
        <v>2500</v>
      </c>
      <c r="G634" s="165">
        <v>0</v>
      </c>
      <c r="H634" s="165">
        <v>100</v>
      </c>
      <c r="I634" s="165">
        <v>0</v>
      </c>
      <c r="J634" s="165">
        <f t="shared" si="104"/>
        <v>2600</v>
      </c>
      <c r="K634" s="165">
        <v>150</v>
      </c>
      <c r="L634" s="165">
        <v>0</v>
      </c>
      <c r="M634" s="20">
        <v>0</v>
      </c>
      <c r="N634" s="20">
        <v>400</v>
      </c>
      <c r="O634" s="20">
        <f t="shared" si="105"/>
        <v>550</v>
      </c>
      <c r="P634" s="20">
        <f t="shared" si="106"/>
        <v>-2050</v>
      </c>
      <c r="Q634" t="s">
        <v>740</v>
      </c>
      <c r="R634" s="20">
        <v>0</v>
      </c>
      <c r="S634" s="20">
        <v>2050</v>
      </c>
      <c r="T634" s="20">
        <v>1896</v>
      </c>
      <c r="U634" s="165">
        <f t="shared" si="107"/>
        <v>1896</v>
      </c>
      <c r="V634" t="s">
        <v>750</v>
      </c>
      <c r="W634" s="203">
        <v>2050</v>
      </c>
      <c r="X634" s="203">
        <v>743</v>
      </c>
      <c r="Y634" t="s">
        <v>747</v>
      </c>
      <c r="AA634" s="206">
        <f t="shared" si="97"/>
        <v>3946</v>
      </c>
      <c r="AB634" s="204">
        <f t="shared" si="98"/>
        <v>0.92487804878048785</v>
      </c>
      <c r="AC634" s="208">
        <v>12575.13</v>
      </c>
      <c r="AD634" s="165">
        <f t="shared" si="96"/>
        <v>23842446.479999997</v>
      </c>
    </row>
    <row r="635" spans="1:30">
      <c r="A635" t="s">
        <v>1874</v>
      </c>
      <c r="B635" t="s">
        <v>1982</v>
      </c>
      <c r="C635" t="s">
        <v>2229</v>
      </c>
      <c r="E635" t="s">
        <v>1828</v>
      </c>
      <c r="F635" s="165">
        <v>0</v>
      </c>
      <c r="G635" s="165">
        <v>0</v>
      </c>
      <c r="H635" s="165">
        <v>0</v>
      </c>
      <c r="I635" s="165">
        <v>0</v>
      </c>
      <c r="J635" s="165">
        <f t="shared" si="104"/>
        <v>0</v>
      </c>
      <c r="K635" s="165">
        <v>0</v>
      </c>
      <c r="L635" s="165">
        <v>0</v>
      </c>
      <c r="M635" s="20">
        <v>1907</v>
      </c>
      <c r="N635" s="20">
        <v>0</v>
      </c>
      <c r="O635" s="20">
        <f t="shared" si="105"/>
        <v>1907</v>
      </c>
      <c r="P635" s="20">
        <f t="shared" si="106"/>
        <v>1907</v>
      </c>
      <c r="Q635" t="s">
        <v>739</v>
      </c>
      <c r="R635" s="20">
        <v>0</v>
      </c>
      <c r="S635" s="20">
        <v>0</v>
      </c>
      <c r="T635" s="20">
        <v>0</v>
      </c>
      <c r="U635" s="165">
        <f t="shared" si="107"/>
        <v>1907</v>
      </c>
      <c r="V635" t="s">
        <v>1120</v>
      </c>
      <c r="W635" s="203">
        <v>0</v>
      </c>
      <c r="X635" s="203">
        <v>0</v>
      </c>
      <c r="Y635" t="s">
        <v>745</v>
      </c>
      <c r="AA635" s="206">
        <f t="shared" si="97"/>
        <v>0</v>
      </c>
      <c r="AB635" s="204">
        <f t="shared" si="98"/>
        <v>-1</v>
      </c>
      <c r="AC635" s="208">
        <v>13603.58</v>
      </c>
      <c r="AD635" s="165">
        <f t="shared" si="96"/>
        <v>25942027.059999999</v>
      </c>
    </row>
    <row r="636" spans="1:30">
      <c r="A636" t="s">
        <v>1874</v>
      </c>
      <c r="B636" t="s">
        <v>1982</v>
      </c>
      <c r="C636" t="s">
        <v>2230</v>
      </c>
      <c r="E636" t="s">
        <v>1829</v>
      </c>
      <c r="F636" s="165">
        <v>0</v>
      </c>
      <c r="G636" s="165">
        <v>0</v>
      </c>
      <c r="H636" s="165">
        <v>0</v>
      </c>
      <c r="I636" s="165">
        <v>0</v>
      </c>
      <c r="J636" s="165">
        <f t="shared" si="104"/>
        <v>0</v>
      </c>
      <c r="K636" s="165">
        <v>0</v>
      </c>
      <c r="L636" s="165">
        <v>0</v>
      </c>
      <c r="M636" s="20">
        <v>1593</v>
      </c>
      <c r="N636" s="20">
        <v>0</v>
      </c>
      <c r="O636" s="20">
        <f t="shared" si="105"/>
        <v>1593</v>
      </c>
      <c r="P636" s="20">
        <f t="shared" si="106"/>
        <v>1593</v>
      </c>
      <c r="Q636" t="s">
        <v>739</v>
      </c>
      <c r="R636" s="20">
        <v>0</v>
      </c>
      <c r="S636" s="20">
        <v>0</v>
      </c>
      <c r="T636" s="20">
        <v>0</v>
      </c>
      <c r="U636" s="165">
        <f t="shared" si="107"/>
        <v>1593</v>
      </c>
      <c r="V636" t="s">
        <v>1120</v>
      </c>
      <c r="W636" s="203">
        <v>0</v>
      </c>
      <c r="X636" s="203">
        <v>0</v>
      </c>
      <c r="Y636" t="s">
        <v>745</v>
      </c>
      <c r="AA636" s="206">
        <f t="shared" si="97"/>
        <v>0</v>
      </c>
      <c r="AB636" s="204">
        <f t="shared" si="98"/>
        <v>-1</v>
      </c>
      <c r="AC636" s="208">
        <v>13862.21</v>
      </c>
      <c r="AD636" s="165">
        <f t="shared" si="96"/>
        <v>22082500.529999997</v>
      </c>
    </row>
    <row r="637" spans="1:30">
      <c r="A637" t="s">
        <v>1874</v>
      </c>
      <c r="B637" t="s">
        <v>1982</v>
      </c>
      <c r="C637" t="s">
        <v>2231</v>
      </c>
      <c r="E637" t="s">
        <v>1830</v>
      </c>
      <c r="F637" s="165">
        <v>0</v>
      </c>
      <c r="G637" s="165">
        <v>0</v>
      </c>
      <c r="H637" s="165">
        <v>0</v>
      </c>
      <c r="I637" s="165">
        <v>0</v>
      </c>
      <c r="J637" s="165">
        <f t="shared" si="104"/>
        <v>0</v>
      </c>
      <c r="K637" s="165">
        <v>0</v>
      </c>
      <c r="L637" s="165">
        <v>0</v>
      </c>
      <c r="M637" s="20">
        <v>3105</v>
      </c>
      <c r="N637" s="20">
        <v>0</v>
      </c>
      <c r="O637" s="20">
        <f t="shared" si="105"/>
        <v>3105</v>
      </c>
      <c r="P637" s="20">
        <f t="shared" si="106"/>
        <v>3105</v>
      </c>
      <c r="Q637" t="s">
        <v>739</v>
      </c>
      <c r="R637" s="20">
        <v>0</v>
      </c>
      <c r="S637" s="20">
        <v>0</v>
      </c>
      <c r="T637" s="20">
        <v>200</v>
      </c>
      <c r="U637" s="165">
        <f t="shared" si="107"/>
        <v>3305</v>
      </c>
      <c r="V637" t="s">
        <v>1120</v>
      </c>
      <c r="W637" s="203">
        <v>0</v>
      </c>
      <c r="X637" s="203">
        <v>0</v>
      </c>
      <c r="Y637" t="s">
        <v>745</v>
      </c>
      <c r="AA637" s="206">
        <f t="shared" si="97"/>
        <v>200</v>
      </c>
      <c r="AB637" s="204">
        <f t="shared" si="98"/>
        <v>-0.93558776167471824</v>
      </c>
      <c r="AC637" s="208">
        <v>11064.37</v>
      </c>
      <c r="AD637" s="165">
        <f t="shared" si="96"/>
        <v>36567742.850000001</v>
      </c>
    </row>
    <row r="638" spans="1:30">
      <c r="A638" t="s">
        <v>1874</v>
      </c>
      <c r="B638" t="s">
        <v>1982</v>
      </c>
      <c r="C638" t="s">
        <v>2232</v>
      </c>
      <c r="E638" t="s">
        <v>1831</v>
      </c>
      <c r="F638" s="165">
        <v>0</v>
      </c>
      <c r="G638" s="165">
        <v>0</v>
      </c>
      <c r="H638" s="165">
        <v>0</v>
      </c>
      <c r="I638" s="165">
        <v>0</v>
      </c>
      <c r="J638" s="165">
        <f t="shared" si="104"/>
        <v>0</v>
      </c>
      <c r="K638" s="165">
        <v>0</v>
      </c>
      <c r="L638" s="165">
        <v>0</v>
      </c>
      <c r="M638" s="20">
        <v>1171</v>
      </c>
      <c r="N638" s="20">
        <v>0</v>
      </c>
      <c r="O638" s="20">
        <f t="shared" si="105"/>
        <v>1171</v>
      </c>
      <c r="P638" s="20">
        <f t="shared" si="106"/>
        <v>1171</v>
      </c>
      <c r="Q638" t="s">
        <v>739</v>
      </c>
      <c r="R638" s="20">
        <v>0</v>
      </c>
      <c r="S638" s="20">
        <v>0</v>
      </c>
      <c r="T638" s="20">
        <v>200</v>
      </c>
      <c r="U638" s="165">
        <f t="shared" si="107"/>
        <v>1371</v>
      </c>
      <c r="V638" t="s">
        <v>1120</v>
      </c>
      <c r="W638" s="203">
        <v>0</v>
      </c>
      <c r="X638" s="203">
        <v>0</v>
      </c>
      <c r="Y638" t="s">
        <v>745</v>
      </c>
      <c r="AA638" s="206">
        <f t="shared" si="97"/>
        <v>200</v>
      </c>
      <c r="AB638" s="204">
        <f t="shared" si="98"/>
        <v>-0.82920580700256197</v>
      </c>
      <c r="AC638" s="208">
        <v>7537.41</v>
      </c>
      <c r="AD638" s="165">
        <f t="shared" si="96"/>
        <v>10333789.109999999</v>
      </c>
    </row>
    <row r="639" spans="1:30">
      <c r="A639" t="s">
        <v>1874</v>
      </c>
      <c r="B639" t="s">
        <v>1982</v>
      </c>
      <c r="C639" t="s">
        <v>2212</v>
      </c>
      <c r="E639" t="s">
        <v>1783</v>
      </c>
      <c r="F639" s="165">
        <v>1000</v>
      </c>
      <c r="G639" s="165">
        <v>5000</v>
      </c>
      <c r="H639" s="165">
        <v>0</v>
      </c>
      <c r="I639" s="165">
        <v>0</v>
      </c>
      <c r="J639" s="165">
        <f t="shared" si="104"/>
        <v>6000</v>
      </c>
      <c r="K639" s="165">
        <v>0</v>
      </c>
      <c r="L639" s="165">
        <v>0</v>
      </c>
      <c r="M639" s="20">
        <v>0</v>
      </c>
      <c r="N639" s="20">
        <v>0</v>
      </c>
      <c r="O639" s="20">
        <f t="shared" si="105"/>
        <v>0</v>
      </c>
      <c r="P639" s="20">
        <f t="shared" si="106"/>
        <v>-6000</v>
      </c>
      <c r="Q639" t="s">
        <v>740</v>
      </c>
      <c r="R639" s="20">
        <v>0</v>
      </c>
      <c r="S639" s="20">
        <v>6000</v>
      </c>
      <c r="T639" s="20">
        <v>0</v>
      </c>
      <c r="U639" s="165">
        <f t="shared" si="107"/>
        <v>0</v>
      </c>
      <c r="V639" t="s">
        <v>741</v>
      </c>
      <c r="W639" s="203">
        <v>1000</v>
      </c>
      <c r="X639" s="203">
        <v>0</v>
      </c>
      <c r="Y639" t="s">
        <v>747</v>
      </c>
      <c r="AA639" s="206">
        <f t="shared" si="97"/>
        <v>6000</v>
      </c>
      <c r="AB639" s="204">
        <f t="shared" si="98"/>
        <v>0</v>
      </c>
      <c r="AC639" s="208">
        <v>2698.04</v>
      </c>
      <c r="AD639" s="165">
        <f t="shared" ref="AD639:AD640" si="108">AC639*S639</f>
        <v>16188240</v>
      </c>
    </row>
    <row r="640" spans="1:30">
      <c r="A640" t="s">
        <v>1874</v>
      </c>
      <c r="B640" t="s">
        <v>1982</v>
      </c>
      <c r="C640" t="s">
        <v>2213</v>
      </c>
      <c r="E640" t="s">
        <v>1822</v>
      </c>
      <c r="F640" s="165">
        <v>1000</v>
      </c>
      <c r="G640" s="165">
        <v>0</v>
      </c>
      <c r="H640" s="165">
        <v>0</v>
      </c>
      <c r="I640" s="165">
        <v>0</v>
      </c>
      <c r="J640" s="165">
        <f t="shared" si="104"/>
        <v>1000</v>
      </c>
      <c r="K640" s="165">
        <v>0</v>
      </c>
      <c r="L640" s="165">
        <v>0</v>
      </c>
      <c r="M640" s="20">
        <v>0</v>
      </c>
      <c r="N640" s="20">
        <v>0</v>
      </c>
      <c r="O640" s="20">
        <f t="shared" si="105"/>
        <v>0</v>
      </c>
      <c r="P640" s="20">
        <f t="shared" si="106"/>
        <v>-1000</v>
      </c>
      <c r="Q640" t="s">
        <v>740</v>
      </c>
      <c r="R640" s="20">
        <v>0</v>
      </c>
      <c r="S640" s="20">
        <v>1000</v>
      </c>
      <c r="T640" s="20">
        <v>0</v>
      </c>
      <c r="U640" s="165">
        <f t="shared" si="107"/>
        <v>0</v>
      </c>
      <c r="V640" t="s">
        <v>741</v>
      </c>
      <c r="W640" s="203">
        <v>1000</v>
      </c>
      <c r="X640" s="203">
        <v>1000</v>
      </c>
      <c r="Y640" t="s">
        <v>747</v>
      </c>
      <c r="AA640" s="206">
        <f t="shared" si="97"/>
        <v>1000</v>
      </c>
      <c r="AB640" s="204">
        <f t="shared" si="98"/>
        <v>0</v>
      </c>
      <c r="AC640" s="208">
        <v>4214.8999999999996</v>
      </c>
      <c r="AD640" s="165">
        <f t="shared" si="108"/>
        <v>4214900</v>
      </c>
    </row>
    <row r="641" spans="1:30">
      <c r="A641" t="s">
        <v>1874</v>
      </c>
      <c r="B641" t="s">
        <v>1982</v>
      </c>
      <c r="C641" t="s">
        <v>2214</v>
      </c>
      <c r="E641" t="s">
        <v>1832</v>
      </c>
      <c r="F641" s="165">
        <v>22</v>
      </c>
      <c r="G641" s="165">
        <v>0</v>
      </c>
      <c r="H641" s="165">
        <v>50</v>
      </c>
      <c r="I641" s="165">
        <v>252</v>
      </c>
      <c r="J641" s="165">
        <f t="shared" si="104"/>
        <v>324</v>
      </c>
      <c r="K641" s="165">
        <v>314</v>
      </c>
      <c r="L641" s="165">
        <v>0</v>
      </c>
      <c r="M641" s="20">
        <v>0</v>
      </c>
      <c r="N641" s="20">
        <v>0</v>
      </c>
      <c r="O641" s="20">
        <f t="shared" si="105"/>
        <v>314</v>
      </c>
      <c r="P641" s="20">
        <f t="shared" si="106"/>
        <v>-10</v>
      </c>
      <c r="Q641" t="s">
        <v>740</v>
      </c>
      <c r="R641" s="20">
        <v>0</v>
      </c>
      <c r="S641" s="20">
        <v>10</v>
      </c>
      <c r="T641" s="20">
        <v>60</v>
      </c>
      <c r="U641" s="165">
        <f t="shared" si="107"/>
        <v>60</v>
      </c>
      <c r="V641" t="s">
        <v>750</v>
      </c>
      <c r="W641" s="203">
        <v>10</v>
      </c>
      <c r="X641" s="203">
        <v>0</v>
      </c>
      <c r="Y641" t="s">
        <v>747</v>
      </c>
      <c r="AA641" s="206">
        <f t="shared" si="97"/>
        <v>70</v>
      </c>
      <c r="AB641" s="204">
        <f t="shared" si="98"/>
        <v>6</v>
      </c>
      <c r="AC641" s="208">
        <v>2080.1</v>
      </c>
      <c r="AD641" s="165">
        <f t="shared" si="96"/>
        <v>124806</v>
      </c>
    </row>
    <row r="642" spans="1:30">
      <c r="A642" t="s">
        <v>1874</v>
      </c>
      <c r="B642" t="s">
        <v>1982</v>
      </c>
      <c r="C642" t="s">
        <v>2215</v>
      </c>
      <c r="E642" t="s">
        <v>1833</v>
      </c>
      <c r="F642" s="165">
        <v>238</v>
      </c>
      <c r="G642" s="165">
        <v>0</v>
      </c>
      <c r="H642" s="165">
        <v>14</v>
      </c>
      <c r="I642" s="165">
        <v>0</v>
      </c>
      <c r="J642" s="165">
        <f t="shared" si="104"/>
        <v>252</v>
      </c>
      <c r="K642" s="165">
        <v>0</v>
      </c>
      <c r="L642" s="165">
        <v>0</v>
      </c>
      <c r="M642" s="20">
        <v>0</v>
      </c>
      <c r="N642" s="20">
        <v>0</v>
      </c>
      <c r="O642" s="20">
        <f t="shared" si="105"/>
        <v>0</v>
      </c>
      <c r="P642" s="20">
        <f t="shared" si="106"/>
        <v>-252</v>
      </c>
      <c r="Q642" t="s">
        <v>740</v>
      </c>
      <c r="R642" s="20">
        <v>0</v>
      </c>
      <c r="S642" s="20">
        <v>252</v>
      </c>
      <c r="T642" s="20">
        <v>365</v>
      </c>
      <c r="U642" s="165">
        <f t="shared" si="107"/>
        <v>365</v>
      </c>
      <c r="V642" t="s">
        <v>750</v>
      </c>
      <c r="W642" s="203">
        <v>2525</v>
      </c>
      <c r="X642" s="203">
        <v>0</v>
      </c>
      <c r="Y642" t="s">
        <v>747</v>
      </c>
      <c r="AA642" s="206">
        <f t="shared" si="97"/>
        <v>617</v>
      </c>
      <c r="AB642" s="204">
        <f t="shared" si="98"/>
        <v>1.4484126984126984</v>
      </c>
      <c r="AC642" s="208">
        <v>124513.26</v>
      </c>
      <c r="AD642" s="165">
        <f t="shared" si="96"/>
        <v>45447339.899999999</v>
      </c>
    </row>
    <row r="643" spans="1:30">
      <c r="A643" t="s">
        <v>1874</v>
      </c>
      <c r="B643" t="s">
        <v>1982</v>
      </c>
      <c r="C643" t="s">
        <v>2216</v>
      </c>
      <c r="E643" t="s">
        <v>1834</v>
      </c>
      <c r="F643" s="165">
        <v>12</v>
      </c>
      <c r="G643" s="165">
        <v>0</v>
      </c>
      <c r="H643" s="165">
        <v>3</v>
      </c>
      <c r="I643" s="165">
        <v>0</v>
      </c>
      <c r="J643" s="165">
        <f t="shared" si="104"/>
        <v>15</v>
      </c>
      <c r="K643" s="165">
        <v>0</v>
      </c>
      <c r="L643" s="165">
        <v>0</v>
      </c>
      <c r="M643" s="20">
        <v>0</v>
      </c>
      <c r="N643" s="20">
        <v>0</v>
      </c>
      <c r="O643" s="20">
        <f t="shared" si="105"/>
        <v>0</v>
      </c>
      <c r="P643" s="20">
        <f t="shared" si="106"/>
        <v>-15</v>
      </c>
      <c r="Q643" t="s">
        <v>740</v>
      </c>
      <c r="R643" s="20">
        <v>0</v>
      </c>
      <c r="S643" s="20">
        <v>15</v>
      </c>
      <c r="T643" s="20">
        <v>15</v>
      </c>
      <c r="U643" s="165">
        <f t="shared" si="107"/>
        <v>15</v>
      </c>
      <c r="V643" t="s">
        <v>750</v>
      </c>
      <c r="W643" s="203">
        <v>15</v>
      </c>
      <c r="X643" s="203">
        <v>25</v>
      </c>
      <c r="Y643" t="s">
        <v>747</v>
      </c>
      <c r="AA643" s="206">
        <f t="shared" si="97"/>
        <v>30</v>
      </c>
      <c r="AB643" s="204">
        <f t="shared" si="98"/>
        <v>1</v>
      </c>
      <c r="AC643" s="208">
        <v>100773.69</v>
      </c>
      <c r="AD643" s="165">
        <f t="shared" si="96"/>
        <v>1511605.35</v>
      </c>
    </row>
    <row r="644" spans="1:30">
      <c r="A644" t="s">
        <v>1874</v>
      </c>
      <c r="B644" t="s">
        <v>1982</v>
      </c>
      <c r="C644" t="s">
        <v>2217</v>
      </c>
      <c r="E644" t="s">
        <v>1835</v>
      </c>
      <c r="F644" s="165">
        <v>807</v>
      </c>
      <c r="G644" s="165">
        <v>48</v>
      </c>
      <c r="H644" s="165">
        <v>100</v>
      </c>
      <c r="I644" s="165">
        <v>106</v>
      </c>
      <c r="J644" s="165">
        <f t="shared" si="104"/>
        <v>1061</v>
      </c>
      <c r="K644" s="165">
        <v>0</v>
      </c>
      <c r="L644" s="165">
        <v>0</v>
      </c>
      <c r="M644" s="20">
        <v>198</v>
      </c>
      <c r="N644" s="20">
        <v>0</v>
      </c>
      <c r="O644" s="20">
        <f t="shared" si="105"/>
        <v>198</v>
      </c>
      <c r="P644" s="20">
        <f t="shared" si="106"/>
        <v>-863</v>
      </c>
      <c r="Q644" t="s">
        <v>740</v>
      </c>
      <c r="R644" s="20">
        <v>0</v>
      </c>
      <c r="S644" s="20">
        <v>863</v>
      </c>
      <c r="T644" s="20">
        <v>618</v>
      </c>
      <c r="U644" s="165">
        <f t="shared" si="107"/>
        <v>618</v>
      </c>
      <c r="V644" t="s">
        <v>750</v>
      </c>
      <c r="W644" s="203">
        <v>863</v>
      </c>
      <c r="X644" s="203">
        <v>458</v>
      </c>
      <c r="Y644" t="s">
        <v>747</v>
      </c>
      <c r="AA644" s="206">
        <f t="shared" si="97"/>
        <v>1481</v>
      </c>
      <c r="AB644" s="204">
        <f t="shared" si="98"/>
        <v>0.71610660486674393</v>
      </c>
      <c r="AC644" s="208">
        <v>375279.23</v>
      </c>
      <c r="AD644" s="165">
        <f t="shared" si="96"/>
        <v>231922564.13999999</v>
      </c>
    </row>
    <row r="645" spans="1:30">
      <c r="A645" t="s">
        <v>1874</v>
      </c>
      <c r="B645" t="s">
        <v>1982</v>
      </c>
      <c r="C645" t="s">
        <v>2218</v>
      </c>
      <c r="E645" t="s">
        <v>1836</v>
      </c>
      <c r="F645" s="165">
        <v>807</v>
      </c>
      <c r="G645" s="165">
        <v>48</v>
      </c>
      <c r="H645" s="165">
        <v>100</v>
      </c>
      <c r="I645" s="165">
        <v>106</v>
      </c>
      <c r="J645" s="165">
        <f t="shared" si="104"/>
        <v>1061</v>
      </c>
      <c r="K645" s="165">
        <v>0</v>
      </c>
      <c r="L645" s="165">
        <v>0</v>
      </c>
      <c r="M645" s="20">
        <v>243</v>
      </c>
      <c r="N645" s="20">
        <v>0</v>
      </c>
      <c r="O645" s="20">
        <f t="shared" si="105"/>
        <v>243</v>
      </c>
      <c r="P645" s="20">
        <f t="shared" si="106"/>
        <v>-818</v>
      </c>
      <c r="Q645" t="s">
        <v>740</v>
      </c>
      <c r="R645" s="20">
        <v>0</v>
      </c>
      <c r="S645" s="20">
        <v>818</v>
      </c>
      <c r="T645" s="20">
        <v>606</v>
      </c>
      <c r="U645" s="165">
        <f t="shared" si="107"/>
        <v>606</v>
      </c>
      <c r="V645" t="s">
        <v>750</v>
      </c>
      <c r="W645" s="203">
        <v>818</v>
      </c>
      <c r="X645" s="203">
        <v>437</v>
      </c>
      <c r="Y645" t="s">
        <v>747</v>
      </c>
      <c r="AA645" s="206">
        <f t="shared" si="97"/>
        <v>1424</v>
      </c>
      <c r="AB645" s="204">
        <f t="shared" si="98"/>
        <v>0.74083129584352081</v>
      </c>
      <c r="AC645" s="208">
        <v>76029.100000000006</v>
      </c>
      <c r="AD645" s="165">
        <f t="shared" si="96"/>
        <v>46073634.600000001</v>
      </c>
    </row>
    <row r="646" spans="1:30">
      <c r="A646" t="s">
        <v>1874</v>
      </c>
      <c r="B646" t="s">
        <v>1982</v>
      </c>
      <c r="C646" t="s">
        <v>2219</v>
      </c>
      <c r="E646" t="s">
        <v>1837</v>
      </c>
      <c r="F646" s="165">
        <v>765</v>
      </c>
      <c r="G646" s="165">
        <v>0</v>
      </c>
      <c r="H646" s="165">
        <v>50</v>
      </c>
      <c r="I646" s="165">
        <v>6</v>
      </c>
      <c r="J646" s="165">
        <f t="shared" si="104"/>
        <v>821</v>
      </c>
      <c r="K646" s="165">
        <v>0</v>
      </c>
      <c r="L646" s="165">
        <v>0</v>
      </c>
      <c r="M646" s="20">
        <v>0</v>
      </c>
      <c r="N646" s="20">
        <v>0</v>
      </c>
      <c r="O646" s="20">
        <f t="shared" si="105"/>
        <v>0</v>
      </c>
      <c r="P646" s="20">
        <f t="shared" si="106"/>
        <v>-821</v>
      </c>
      <c r="Q646" t="s">
        <v>740</v>
      </c>
      <c r="R646" s="20">
        <v>0</v>
      </c>
      <c r="S646" s="20">
        <v>821</v>
      </c>
      <c r="T646" s="20">
        <v>46</v>
      </c>
      <c r="U646" s="165">
        <f t="shared" si="107"/>
        <v>46</v>
      </c>
      <c r="V646" t="s">
        <v>750</v>
      </c>
      <c r="W646" s="203">
        <v>0</v>
      </c>
      <c r="X646" s="203">
        <v>11</v>
      </c>
      <c r="Y646" t="s">
        <v>749</v>
      </c>
      <c r="AA646" s="206">
        <f t="shared" si="97"/>
        <v>867</v>
      </c>
      <c r="AB646" s="204">
        <f t="shared" si="98"/>
        <v>5.6029232643118147E-2</v>
      </c>
      <c r="AC646" s="208">
        <v>130946.99</v>
      </c>
      <c r="AD646" s="165">
        <f t="shared" si="96"/>
        <v>6023561.54</v>
      </c>
    </row>
    <row r="647" spans="1:30">
      <c r="A647" t="s">
        <v>1874</v>
      </c>
      <c r="B647" t="s">
        <v>1982</v>
      </c>
      <c r="C647" t="s">
        <v>2220</v>
      </c>
      <c r="E647" t="s">
        <v>1838</v>
      </c>
      <c r="F647" s="165">
        <v>26</v>
      </c>
      <c r="G647" s="165">
        <v>0</v>
      </c>
      <c r="H647" s="165">
        <v>0</v>
      </c>
      <c r="I647" s="165">
        <v>0</v>
      </c>
      <c r="J647" s="165">
        <f t="shared" si="104"/>
        <v>26</v>
      </c>
      <c r="K647" s="165">
        <v>0</v>
      </c>
      <c r="L647" s="165">
        <v>0</v>
      </c>
      <c r="M647" s="20">
        <v>0</v>
      </c>
      <c r="N647" s="20">
        <v>0</v>
      </c>
      <c r="O647" s="20">
        <f t="shared" si="105"/>
        <v>0</v>
      </c>
      <c r="P647" s="20">
        <f t="shared" si="106"/>
        <v>-26</v>
      </c>
      <c r="Q647" t="s">
        <v>740</v>
      </c>
      <c r="R647" s="20">
        <v>0</v>
      </c>
      <c r="S647" s="20">
        <v>26</v>
      </c>
      <c r="T647" s="20">
        <v>0</v>
      </c>
      <c r="U647" s="165">
        <f t="shared" si="107"/>
        <v>0</v>
      </c>
      <c r="V647" t="s">
        <v>741</v>
      </c>
      <c r="W647" s="203">
        <v>26</v>
      </c>
      <c r="X647" s="203">
        <v>0</v>
      </c>
      <c r="Y647" t="s">
        <v>747</v>
      </c>
      <c r="AA647" s="206">
        <f t="shared" si="97"/>
        <v>26</v>
      </c>
      <c r="AB647" s="204">
        <f t="shared" si="98"/>
        <v>0</v>
      </c>
      <c r="AC647" s="208">
        <v>1366</v>
      </c>
      <c r="AD647" s="165">
        <f>AC647*S647</f>
        <v>35516</v>
      </c>
    </row>
    <row r="648" spans="1:30">
      <c r="A648" t="s">
        <v>1874</v>
      </c>
      <c r="B648" t="s">
        <v>1982</v>
      </c>
      <c r="C648" t="s">
        <v>2635</v>
      </c>
      <c r="E648" t="s">
        <v>2639</v>
      </c>
      <c r="F648" s="165">
        <v>0</v>
      </c>
      <c r="G648" s="165">
        <v>0</v>
      </c>
      <c r="H648" s="165">
        <v>0</v>
      </c>
      <c r="I648" s="165">
        <v>0</v>
      </c>
      <c r="J648" s="165">
        <f t="shared" si="104"/>
        <v>0</v>
      </c>
      <c r="K648" s="165">
        <v>0</v>
      </c>
      <c r="L648" s="165">
        <v>0</v>
      </c>
      <c r="M648" s="20">
        <v>0</v>
      </c>
      <c r="N648" s="20">
        <v>0</v>
      </c>
      <c r="O648" s="20">
        <f t="shared" si="105"/>
        <v>0</v>
      </c>
      <c r="P648" s="20">
        <f t="shared" si="106"/>
        <v>0</v>
      </c>
      <c r="Q648" t="s">
        <v>738</v>
      </c>
      <c r="R648" s="20">
        <v>0</v>
      </c>
      <c r="S648" s="20">
        <v>0</v>
      </c>
      <c r="T648" s="20">
        <v>0</v>
      </c>
      <c r="U648" s="165">
        <f t="shared" si="107"/>
        <v>0</v>
      </c>
      <c r="V648" t="s">
        <v>1120</v>
      </c>
      <c r="W648" s="203">
        <v>0</v>
      </c>
      <c r="X648" s="203">
        <v>0</v>
      </c>
      <c r="Y648" t="s">
        <v>745</v>
      </c>
      <c r="AA648" s="206">
        <f t="shared" si="97"/>
        <v>0</v>
      </c>
      <c r="AB648" s="204" t="e">
        <f t="shared" si="98"/>
        <v>#DIV/0!</v>
      </c>
      <c r="AC648" s="208">
        <v>10017.959999999999</v>
      </c>
      <c r="AD648" s="165">
        <f t="shared" si="96"/>
        <v>0</v>
      </c>
    </row>
    <row r="649" spans="1:30">
      <c r="A649" t="s">
        <v>1874</v>
      </c>
      <c r="B649" t="s">
        <v>1982</v>
      </c>
      <c r="C649" t="s">
        <v>2636</v>
      </c>
      <c r="E649" t="s">
        <v>1839</v>
      </c>
      <c r="F649" s="165">
        <v>0</v>
      </c>
      <c r="G649" s="165">
        <v>0</v>
      </c>
      <c r="H649" s="165">
        <v>0</v>
      </c>
      <c r="I649" s="165">
        <v>0</v>
      </c>
      <c r="J649" s="165">
        <f t="shared" si="104"/>
        <v>0</v>
      </c>
      <c r="K649" s="165">
        <v>0</v>
      </c>
      <c r="L649" s="165">
        <v>0</v>
      </c>
      <c r="M649" s="20">
        <v>0</v>
      </c>
      <c r="N649" s="20">
        <v>0</v>
      </c>
      <c r="O649" s="20">
        <f t="shared" si="105"/>
        <v>0</v>
      </c>
      <c r="P649" s="20">
        <f t="shared" si="106"/>
        <v>0</v>
      </c>
      <c r="Q649" t="s">
        <v>738</v>
      </c>
      <c r="R649" s="20">
        <v>0</v>
      </c>
      <c r="S649" s="20">
        <v>0</v>
      </c>
      <c r="T649" s="20">
        <v>0</v>
      </c>
      <c r="U649" s="165">
        <f t="shared" si="107"/>
        <v>0</v>
      </c>
      <c r="V649" t="s">
        <v>1120</v>
      </c>
      <c r="W649" s="203">
        <v>0</v>
      </c>
      <c r="X649" s="203">
        <v>0</v>
      </c>
      <c r="Y649" t="s">
        <v>745</v>
      </c>
      <c r="AA649" s="206">
        <f t="shared" si="97"/>
        <v>0</v>
      </c>
      <c r="AB649" s="204" t="e">
        <f t="shared" si="98"/>
        <v>#DIV/0!</v>
      </c>
      <c r="AC649" s="208">
        <v>4369.2700000000004</v>
      </c>
      <c r="AD649" s="165">
        <f t="shared" si="96"/>
        <v>0</v>
      </c>
    </row>
    <row r="650" spans="1:30">
      <c r="A650" t="s">
        <v>1874</v>
      </c>
      <c r="B650" t="s">
        <v>1982</v>
      </c>
      <c r="C650" t="s">
        <v>2637</v>
      </c>
      <c r="E650" t="s">
        <v>1840</v>
      </c>
      <c r="F650" s="165">
        <v>0</v>
      </c>
      <c r="G650" s="165">
        <v>0</v>
      </c>
      <c r="H650" s="165">
        <v>0</v>
      </c>
      <c r="I650" s="165">
        <v>0</v>
      </c>
      <c r="J650" s="165">
        <f t="shared" si="104"/>
        <v>0</v>
      </c>
      <c r="K650" s="165">
        <v>0</v>
      </c>
      <c r="L650" s="165">
        <v>0</v>
      </c>
      <c r="M650" s="20">
        <v>0</v>
      </c>
      <c r="N650" s="20">
        <v>0</v>
      </c>
      <c r="O650" s="20">
        <f t="shared" si="105"/>
        <v>0</v>
      </c>
      <c r="P650" s="20">
        <f t="shared" si="106"/>
        <v>0</v>
      </c>
      <c r="Q650" t="s">
        <v>738</v>
      </c>
      <c r="R650" s="20">
        <v>0</v>
      </c>
      <c r="S650" s="20">
        <v>0</v>
      </c>
      <c r="T650" s="20">
        <v>0</v>
      </c>
      <c r="U650" s="165">
        <f t="shared" si="107"/>
        <v>0</v>
      </c>
      <c r="V650" t="s">
        <v>1120</v>
      </c>
      <c r="W650" s="203">
        <v>0</v>
      </c>
      <c r="X650" s="203">
        <v>0</v>
      </c>
      <c r="Y650" t="s">
        <v>745</v>
      </c>
      <c r="AA650" s="206">
        <f t="shared" si="97"/>
        <v>0</v>
      </c>
      <c r="AB650" s="204" t="e">
        <f t="shared" si="98"/>
        <v>#DIV/0!</v>
      </c>
      <c r="AC650" s="208">
        <v>2575.56</v>
      </c>
      <c r="AD650" s="165">
        <f t="shared" si="96"/>
        <v>0</v>
      </c>
    </row>
    <row r="651" spans="1:30">
      <c r="A651" t="s">
        <v>1874</v>
      </c>
      <c r="B651" t="s">
        <v>1982</v>
      </c>
      <c r="C651" t="s">
        <v>2221</v>
      </c>
      <c r="E651" t="s">
        <v>1841</v>
      </c>
      <c r="F651" s="165">
        <v>0</v>
      </c>
      <c r="G651" s="165">
        <v>269</v>
      </c>
      <c r="H651" s="165">
        <v>0</v>
      </c>
      <c r="I651" s="165">
        <v>0</v>
      </c>
      <c r="J651" s="165">
        <f t="shared" si="104"/>
        <v>269</v>
      </c>
      <c r="K651" s="165">
        <v>0</v>
      </c>
      <c r="L651" s="165">
        <v>0</v>
      </c>
      <c r="M651" s="20">
        <v>0</v>
      </c>
      <c r="N651" s="20">
        <v>0</v>
      </c>
      <c r="O651" s="20">
        <f t="shared" si="105"/>
        <v>0</v>
      </c>
      <c r="P651" s="20">
        <f t="shared" si="106"/>
        <v>-269</v>
      </c>
      <c r="Q651" t="s">
        <v>740</v>
      </c>
      <c r="R651" s="20">
        <v>0</v>
      </c>
      <c r="S651" s="20">
        <v>269</v>
      </c>
      <c r="T651" s="20">
        <v>1253</v>
      </c>
      <c r="U651" s="165">
        <f t="shared" si="107"/>
        <v>1253</v>
      </c>
      <c r="V651" t="s">
        <v>750</v>
      </c>
      <c r="W651" s="203">
        <v>0</v>
      </c>
      <c r="X651" s="203">
        <v>0</v>
      </c>
      <c r="Y651" t="s">
        <v>749</v>
      </c>
      <c r="AA651" s="206">
        <f t="shared" si="97"/>
        <v>1522</v>
      </c>
      <c r="AB651" s="204">
        <f t="shared" si="98"/>
        <v>4.6579925650557623</v>
      </c>
      <c r="AC651" s="208">
        <v>53783.06</v>
      </c>
      <c r="AD651" s="165">
        <f t="shared" ref="AD651:AD670" si="109">AC651*U651</f>
        <v>67390174.179999992</v>
      </c>
    </row>
    <row r="652" spans="1:30">
      <c r="A652" t="s">
        <v>1874</v>
      </c>
      <c r="B652" t="s">
        <v>1982</v>
      </c>
      <c r="C652" t="s">
        <v>2638</v>
      </c>
      <c r="E652" t="s">
        <v>1883</v>
      </c>
      <c r="F652" s="165">
        <v>0</v>
      </c>
      <c r="G652" s="165">
        <v>0</v>
      </c>
      <c r="H652" s="165">
        <v>0</v>
      </c>
      <c r="I652" s="165">
        <v>0</v>
      </c>
      <c r="J652" s="165">
        <f t="shared" si="104"/>
        <v>0</v>
      </c>
      <c r="K652" s="165">
        <v>0</v>
      </c>
      <c r="L652" s="165">
        <v>0</v>
      </c>
      <c r="M652" s="20">
        <v>0</v>
      </c>
      <c r="N652" s="20">
        <v>0</v>
      </c>
      <c r="O652" s="20">
        <f t="shared" si="105"/>
        <v>0</v>
      </c>
      <c r="P652" s="20">
        <f t="shared" si="106"/>
        <v>0</v>
      </c>
      <c r="Q652" t="s">
        <v>738</v>
      </c>
      <c r="R652" s="20">
        <v>0</v>
      </c>
      <c r="S652" s="20">
        <v>0</v>
      </c>
      <c r="T652" s="20">
        <v>540</v>
      </c>
      <c r="U652" s="165">
        <f t="shared" si="107"/>
        <v>540</v>
      </c>
      <c r="V652" t="s">
        <v>1120</v>
      </c>
      <c r="W652" s="203">
        <v>0</v>
      </c>
      <c r="X652" s="203">
        <v>0</v>
      </c>
      <c r="Y652" t="s">
        <v>745</v>
      </c>
      <c r="AA652" s="206">
        <f t="shared" ref="AA652:AA676" si="110">R652+S652+T652</f>
        <v>540</v>
      </c>
      <c r="AB652" s="204" t="e">
        <f t="shared" ref="AB652:AB676" si="111">(AA652-ABS(P652))/ABS(P652)</f>
        <v>#DIV/0!</v>
      </c>
      <c r="AC652" s="208">
        <v>78294.61</v>
      </c>
      <c r="AD652" s="165">
        <f t="shared" si="109"/>
        <v>42279089.399999999</v>
      </c>
    </row>
    <row r="653" spans="1:30">
      <c r="A653" t="s">
        <v>1874</v>
      </c>
      <c r="B653" t="s">
        <v>1982</v>
      </c>
      <c r="C653" t="s">
        <v>2222</v>
      </c>
      <c r="E653" t="s">
        <v>2227</v>
      </c>
      <c r="F653" s="165">
        <v>2500</v>
      </c>
      <c r="G653" s="165">
        <v>0</v>
      </c>
      <c r="H653" s="165">
        <v>0</v>
      </c>
      <c r="I653" s="165">
        <v>2265</v>
      </c>
      <c r="J653" s="165">
        <f t="shared" si="104"/>
        <v>4765</v>
      </c>
      <c r="K653" s="165">
        <v>0</v>
      </c>
      <c r="L653" s="165">
        <v>0</v>
      </c>
      <c r="M653" s="20">
        <v>0</v>
      </c>
      <c r="N653" s="20">
        <v>0</v>
      </c>
      <c r="O653" s="20">
        <f t="shared" si="105"/>
        <v>0</v>
      </c>
      <c r="P653" s="20">
        <f t="shared" si="106"/>
        <v>-4765</v>
      </c>
      <c r="Q653" t="s">
        <v>740</v>
      </c>
      <c r="R653" s="20">
        <v>0</v>
      </c>
      <c r="S653" s="20">
        <v>4765</v>
      </c>
      <c r="T653" s="20">
        <v>2265</v>
      </c>
      <c r="U653" s="165">
        <f t="shared" si="107"/>
        <v>2265</v>
      </c>
      <c r="V653" t="s">
        <v>750</v>
      </c>
      <c r="W653" s="203">
        <v>4765</v>
      </c>
      <c r="X653" s="203">
        <v>3051</v>
      </c>
      <c r="Y653" t="s">
        <v>747</v>
      </c>
      <c r="AA653" s="206">
        <f t="shared" si="110"/>
        <v>7030</v>
      </c>
      <c r="AB653" s="204">
        <f t="shared" si="111"/>
        <v>0.47534102833158448</v>
      </c>
      <c r="AC653" s="208">
        <v>10598.6</v>
      </c>
      <c r="AD653" s="165">
        <f t="shared" si="109"/>
        <v>24005829</v>
      </c>
    </row>
    <row r="654" spans="1:30">
      <c r="A654" t="s">
        <v>1874</v>
      </c>
      <c r="B654" t="s">
        <v>1982</v>
      </c>
      <c r="C654" t="s">
        <v>2223</v>
      </c>
      <c r="E654" t="s">
        <v>2228</v>
      </c>
      <c r="F654" s="165">
        <v>3000</v>
      </c>
      <c r="G654" s="165">
        <v>0</v>
      </c>
      <c r="H654" s="165">
        <v>0</v>
      </c>
      <c r="I654" s="165">
        <v>210</v>
      </c>
      <c r="J654" s="165">
        <f t="shared" si="104"/>
        <v>3210</v>
      </c>
      <c r="K654" s="165">
        <v>0</v>
      </c>
      <c r="L654" s="165">
        <v>0</v>
      </c>
      <c r="M654" s="20">
        <v>0</v>
      </c>
      <c r="N654" s="20">
        <v>0</v>
      </c>
      <c r="O654" s="20">
        <f t="shared" si="105"/>
        <v>0</v>
      </c>
      <c r="P654" s="20">
        <f t="shared" si="106"/>
        <v>-3210</v>
      </c>
      <c r="Q654" t="s">
        <v>740</v>
      </c>
      <c r="R654" s="20">
        <v>0</v>
      </c>
      <c r="S654" s="20">
        <v>3210</v>
      </c>
      <c r="T654" s="20">
        <v>210</v>
      </c>
      <c r="U654" s="165">
        <f t="shared" si="107"/>
        <v>210</v>
      </c>
      <c r="V654" t="s">
        <v>750</v>
      </c>
      <c r="W654" s="203">
        <v>3210</v>
      </c>
      <c r="X654" s="203">
        <v>1229</v>
      </c>
      <c r="Y654" t="s">
        <v>747</v>
      </c>
      <c r="AA654" s="206">
        <f t="shared" si="110"/>
        <v>3420</v>
      </c>
      <c r="AB654" s="204">
        <f t="shared" si="111"/>
        <v>6.5420560747663545E-2</v>
      </c>
      <c r="AC654" s="208">
        <v>14293.74</v>
      </c>
      <c r="AD654" s="165">
        <f t="shared" si="109"/>
        <v>3001685.4</v>
      </c>
    </row>
    <row r="655" spans="1:30">
      <c r="A655" t="s">
        <v>1874</v>
      </c>
      <c r="B655" t="s">
        <v>1982</v>
      </c>
      <c r="C655" t="s">
        <v>2224</v>
      </c>
      <c r="E655" t="s">
        <v>1364</v>
      </c>
      <c r="F655" s="165">
        <v>10168</v>
      </c>
      <c r="G655" s="165">
        <v>538</v>
      </c>
      <c r="H655" s="165">
        <v>2500</v>
      </c>
      <c r="I655" s="165">
        <v>3000</v>
      </c>
      <c r="J655" s="165">
        <f t="shared" si="104"/>
        <v>16206</v>
      </c>
      <c r="K655" s="165">
        <v>3000</v>
      </c>
      <c r="L655" s="165">
        <v>0</v>
      </c>
      <c r="M655" s="20">
        <v>0</v>
      </c>
      <c r="N655" s="20">
        <v>0</v>
      </c>
      <c r="O655" s="20">
        <f t="shared" si="105"/>
        <v>3000</v>
      </c>
      <c r="P655" s="20">
        <f t="shared" si="106"/>
        <v>-13206</v>
      </c>
      <c r="Q655" t="s">
        <v>740</v>
      </c>
      <c r="R655" s="20">
        <v>0</v>
      </c>
      <c r="S655" s="20">
        <v>13206</v>
      </c>
      <c r="T655" s="20">
        <v>646</v>
      </c>
      <c r="U655" s="165">
        <f t="shared" si="107"/>
        <v>646</v>
      </c>
      <c r="V655" t="s">
        <v>750</v>
      </c>
      <c r="W655" s="203">
        <v>9000</v>
      </c>
      <c r="X655" s="203">
        <v>8560</v>
      </c>
      <c r="Y655" t="s">
        <v>747</v>
      </c>
      <c r="AA655" s="206">
        <f t="shared" si="110"/>
        <v>13852</v>
      </c>
      <c r="AB655" s="204">
        <f t="shared" si="111"/>
        <v>4.8917158867181586E-2</v>
      </c>
      <c r="AC655" s="208">
        <v>1520</v>
      </c>
      <c r="AD655" s="165">
        <f t="shared" si="109"/>
        <v>981920</v>
      </c>
    </row>
    <row r="656" spans="1:30">
      <c r="A656" t="s">
        <v>1874</v>
      </c>
      <c r="B656" t="s">
        <v>1982</v>
      </c>
      <c r="C656" t="s">
        <v>2225</v>
      </c>
      <c r="E656" t="s">
        <v>1875</v>
      </c>
      <c r="F656" s="165">
        <v>1874</v>
      </c>
      <c r="G656" s="165">
        <v>0</v>
      </c>
      <c r="H656" s="165">
        <v>226</v>
      </c>
      <c r="I656" s="165">
        <v>0</v>
      </c>
      <c r="J656" s="165">
        <f t="shared" si="104"/>
        <v>2100</v>
      </c>
      <c r="K656" s="165">
        <v>0</v>
      </c>
      <c r="L656" s="165">
        <v>0</v>
      </c>
      <c r="M656" s="20">
        <v>0</v>
      </c>
      <c r="N656" s="20">
        <v>0</v>
      </c>
      <c r="O656" s="20">
        <f t="shared" si="105"/>
        <v>0</v>
      </c>
      <c r="P656" s="20">
        <f t="shared" si="106"/>
        <v>-2100</v>
      </c>
      <c r="Q656" t="s">
        <v>740</v>
      </c>
      <c r="R656" s="20">
        <v>0</v>
      </c>
      <c r="S656" s="20">
        <v>2100</v>
      </c>
      <c r="T656" s="20">
        <v>0</v>
      </c>
      <c r="U656" s="165">
        <f t="shared" si="107"/>
        <v>0</v>
      </c>
      <c r="V656" t="s">
        <v>741</v>
      </c>
      <c r="W656" s="203">
        <v>2100</v>
      </c>
      <c r="X656" s="203">
        <v>2100</v>
      </c>
      <c r="Y656" t="s">
        <v>747</v>
      </c>
      <c r="AA656" s="206">
        <f t="shared" si="110"/>
        <v>2100</v>
      </c>
      <c r="AB656" s="204">
        <f t="shared" si="111"/>
        <v>0</v>
      </c>
      <c r="AC656" s="208">
        <v>251.73</v>
      </c>
      <c r="AD656" s="165">
        <f t="shared" ref="AD656:AD657" si="112">AC656*S656</f>
        <v>528633</v>
      </c>
    </row>
    <row r="657" spans="1:30">
      <c r="A657" t="s">
        <v>1874</v>
      </c>
      <c r="B657" t="s">
        <v>1982</v>
      </c>
      <c r="C657" t="s">
        <v>2226</v>
      </c>
      <c r="E657" t="s">
        <v>1876</v>
      </c>
      <c r="F657" s="165">
        <v>2134</v>
      </c>
      <c r="G657" s="165">
        <v>0</v>
      </c>
      <c r="H657" s="165">
        <v>226</v>
      </c>
      <c r="I657" s="165">
        <v>0</v>
      </c>
      <c r="J657" s="165">
        <f t="shared" si="104"/>
        <v>2360</v>
      </c>
      <c r="K657" s="165">
        <v>0</v>
      </c>
      <c r="L657" s="165">
        <v>0</v>
      </c>
      <c r="M657" s="20">
        <v>0</v>
      </c>
      <c r="N657" s="20">
        <v>0</v>
      </c>
      <c r="O657" s="20">
        <f t="shared" si="105"/>
        <v>0</v>
      </c>
      <c r="P657" s="20">
        <f t="shared" si="106"/>
        <v>-2360</v>
      </c>
      <c r="Q657" t="s">
        <v>740</v>
      </c>
      <c r="R657" s="20">
        <v>0</v>
      </c>
      <c r="S657" s="20">
        <v>2360</v>
      </c>
      <c r="T657" s="20">
        <v>0</v>
      </c>
      <c r="U657" s="165">
        <f t="shared" si="107"/>
        <v>0</v>
      </c>
      <c r="V657" t="s">
        <v>741</v>
      </c>
      <c r="W657" s="203">
        <v>2360</v>
      </c>
      <c r="X657" s="203">
        <v>750</v>
      </c>
      <c r="Y657" t="s">
        <v>747</v>
      </c>
      <c r="AA657" s="206">
        <f t="shared" si="110"/>
        <v>2360</v>
      </c>
      <c r="AB657" s="204">
        <f t="shared" si="111"/>
        <v>0</v>
      </c>
      <c r="AC657" s="208">
        <v>91.48</v>
      </c>
      <c r="AD657" s="165">
        <f t="shared" si="112"/>
        <v>215892.80000000002</v>
      </c>
    </row>
    <row r="658" spans="1:30">
      <c r="A658" t="s">
        <v>1891</v>
      </c>
      <c r="B658" t="s">
        <v>1982</v>
      </c>
      <c r="C658" t="s">
        <v>2229</v>
      </c>
      <c r="E658" t="s">
        <v>1828</v>
      </c>
      <c r="F658" s="165">
        <v>5636</v>
      </c>
      <c r="G658" s="165">
        <v>0</v>
      </c>
      <c r="H658" s="165">
        <v>500</v>
      </c>
      <c r="I658" s="165">
        <v>1893</v>
      </c>
      <c r="J658" s="165">
        <f t="shared" si="104"/>
        <v>8029</v>
      </c>
      <c r="K658" s="165">
        <v>0</v>
      </c>
      <c r="L658" s="165">
        <v>0</v>
      </c>
      <c r="M658" s="20">
        <v>1407</v>
      </c>
      <c r="N658" s="20">
        <v>0</v>
      </c>
      <c r="O658" s="20">
        <f t="shared" si="105"/>
        <v>1407</v>
      </c>
      <c r="P658" s="20">
        <f t="shared" si="106"/>
        <v>-6622</v>
      </c>
      <c r="Q658" t="s">
        <v>740</v>
      </c>
      <c r="R658" s="20">
        <v>0</v>
      </c>
      <c r="S658" s="20">
        <v>6622</v>
      </c>
      <c r="T658" s="20">
        <v>7857</v>
      </c>
      <c r="U658" s="165">
        <f t="shared" si="107"/>
        <v>7857</v>
      </c>
      <c r="V658" t="s">
        <v>750</v>
      </c>
      <c r="W658" s="203">
        <v>4000</v>
      </c>
      <c r="X658" s="203">
        <v>3125</v>
      </c>
      <c r="Y658" t="s">
        <v>747</v>
      </c>
      <c r="AA658" s="206">
        <f t="shared" si="110"/>
        <v>14479</v>
      </c>
      <c r="AB658" s="204">
        <f t="shared" si="111"/>
        <v>1.1864995469646633</v>
      </c>
      <c r="AC658" s="208">
        <v>13603.58</v>
      </c>
      <c r="AD658" s="165">
        <f t="shared" si="109"/>
        <v>106883328.06</v>
      </c>
    </row>
    <row r="659" spans="1:30">
      <c r="A659" t="s">
        <v>1891</v>
      </c>
      <c r="B659" t="s">
        <v>1982</v>
      </c>
      <c r="C659" t="s">
        <v>2230</v>
      </c>
      <c r="E659" t="s">
        <v>1829</v>
      </c>
      <c r="F659" s="165">
        <v>5636</v>
      </c>
      <c r="G659" s="165">
        <v>0</v>
      </c>
      <c r="H659" s="165">
        <v>500</v>
      </c>
      <c r="I659" s="165">
        <v>1893</v>
      </c>
      <c r="J659" s="165">
        <f t="shared" si="104"/>
        <v>8029</v>
      </c>
      <c r="K659" s="165">
        <v>0</v>
      </c>
      <c r="L659" s="165">
        <v>0</v>
      </c>
      <c r="M659" s="20">
        <v>1093</v>
      </c>
      <c r="N659" s="20">
        <v>0</v>
      </c>
      <c r="O659" s="20">
        <f t="shared" si="105"/>
        <v>1093</v>
      </c>
      <c r="P659" s="20">
        <f t="shared" si="106"/>
        <v>-6936</v>
      </c>
      <c r="Q659" t="s">
        <v>740</v>
      </c>
      <c r="R659" s="20">
        <v>0</v>
      </c>
      <c r="S659" s="20">
        <v>6936</v>
      </c>
      <c r="T659" s="20">
        <v>7847</v>
      </c>
      <c r="U659" s="165">
        <f t="shared" si="107"/>
        <v>7847</v>
      </c>
      <c r="V659" t="s">
        <v>750</v>
      </c>
      <c r="W659" s="203">
        <v>4000</v>
      </c>
      <c r="X659" s="203">
        <v>3049</v>
      </c>
      <c r="Y659" t="s">
        <v>747</v>
      </c>
      <c r="AA659" s="206">
        <f t="shared" si="110"/>
        <v>14783</v>
      </c>
      <c r="AB659" s="204">
        <f t="shared" si="111"/>
        <v>1.1313437139561706</v>
      </c>
      <c r="AC659" s="208">
        <v>13862.21</v>
      </c>
      <c r="AD659" s="165">
        <f t="shared" si="109"/>
        <v>108776761.86999999</v>
      </c>
    </row>
    <row r="660" spans="1:30">
      <c r="A660" t="s">
        <v>1891</v>
      </c>
      <c r="B660" t="s">
        <v>1982</v>
      </c>
      <c r="C660" t="s">
        <v>2231</v>
      </c>
      <c r="E660" t="s">
        <v>1830</v>
      </c>
      <c r="F660" s="165">
        <v>11272</v>
      </c>
      <c r="G660" s="165">
        <v>0</v>
      </c>
      <c r="H660" s="165">
        <v>1000</v>
      </c>
      <c r="I660" s="165">
        <v>3786</v>
      </c>
      <c r="J660" s="165">
        <f t="shared" si="104"/>
        <v>16058</v>
      </c>
      <c r="K660" s="165">
        <v>0</v>
      </c>
      <c r="L660" s="165">
        <v>0</v>
      </c>
      <c r="M660" s="20">
        <v>2105</v>
      </c>
      <c r="N660" s="20">
        <v>0</v>
      </c>
      <c r="O660" s="20">
        <f t="shared" si="105"/>
        <v>2105</v>
      </c>
      <c r="P660" s="20">
        <f t="shared" si="106"/>
        <v>-13953</v>
      </c>
      <c r="Q660" t="s">
        <v>740</v>
      </c>
      <c r="R660" s="20">
        <v>0</v>
      </c>
      <c r="S660" s="20">
        <v>13953</v>
      </c>
      <c r="T660" s="20">
        <v>15345</v>
      </c>
      <c r="U660" s="165">
        <f t="shared" si="107"/>
        <v>15345</v>
      </c>
      <c r="V660" t="s">
        <v>750</v>
      </c>
      <c r="W660" s="203">
        <v>6500</v>
      </c>
      <c r="X660" s="203">
        <v>6243</v>
      </c>
      <c r="Y660" t="s">
        <v>747</v>
      </c>
      <c r="AA660" s="206">
        <f t="shared" si="110"/>
        <v>29298</v>
      </c>
      <c r="AB660" s="204">
        <f t="shared" si="111"/>
        <v>1.0997634917222103</v>
      </c>
      <c r="AC660" s="208">
        <v>11064.37</v>
      </c>
      <c r="AD660" s="165">
        <f t="shared" si="109"/>
        <v>169782757.65000001</v>
      </c>
    </row>
    <row r="661" spans="1:30">
      <c r="A661" t="s">
        <v>1891</v>
      </c>
      <c r="B661" t="s">
        <v>1982</v>
      </c>
      <c r="C661" t="s">
        <v>2232</v>
      </c>
      <c r="E661" t="s">
        <v>1831</v>
      </c>
      <c r="F661" s="165">
        <v>11272</v>
      </c>
      <c r="G661" s="165">
        <v>0</v>
      </c>
      <c r="H661" s="165">
        <v>1000</v>
      </c>
      <c r="I661" s="165">
        <v>3786</v>
      </c>
      <c r="J661" s="165">
        <f t="shared" si="104"/>
        <v>16058</v>
      </c>
      <c r="K661" s="165">
        <v>0</v>
      </c>
      <c r="L661" s="165">
        <v>0</v>
      </c>
      <c r="M661" s="20">
        <v>171</v>
      </c>
      <c r="N661" s="20">
        <v>0</v>
      </c>
      <c r="O661" s="20">
        <f t="shared" si="105"/>
        <v>171</v>
      </c>
      <c r="P661" s="20">
        <f t="shared" si="106"/>
        <v>-15887</v>
      </c>
      <c r="Q661" t="s">
        <v>740</v>
      </c>
      <c r="R661" s="20">
        <v>0</v>
      </c>
      <c r="S661" s="20">
        <v>15887</v>
      </c>
      <c r="T661" s="20">
        <v>16069</v>
      </c>
      <c r="U661" s="165">
        <f t="shared" si="107"/>
        <v>16069</v>
      </c>
      <c r="V661" t="s">
        <v>750</v>
      </c>
      <c r="W661" s="203">
        <v>9000</v>
      </c>
      <c r="X661" s="203">
        <v>8658</v>
      </c>
      <c r="Y661" t="s">
        <v>747</v>
      </c>
      <c r="AA661" s="206">
        <f t="shared" si="110"/>
        <v>31956</v>
      </c>
      <c r="AB661" s="204">
        <f t="shared" si="111"/>
        <v>1.0114559073456284</v>
      </c>
      <c r="AC661" s="208">
        <v>7537.41</v>
      </c>
      <c r="AD661" s="165">
        <f t="shared" si="109"/>
        <v>121118641.28999999</v>
      </c>
    </row>
    <row r="662" spans="1:30">
      <c r="A662" t="s">
        <v>1891</v>
      </c>
      <c r="B662" t="s">
        <v>1982</v>
      </c>
      <c r="C662" t="s">
        <v>2233</v>
      </c>
      <c r="E662" t="s">
        <v>1842</v>
      </c>
      <c r="F662" s="165">
        <v>11272</v>
      </c>
      <c r="G662" s="165">
        <v>0</v>
      </c>
      <c r="H662" s="165">
        <v>1000</v>
      </c>
      <c r="I662" s="165">
        <v>3786</v>
      </c>
      <c r="J662" s="165">
        <f t="shared" si="104"/>
        <v>16058</v>
      </c>
      <c r="K662" s="165">
        <v>0</v>
      </c>
      <c r="L662" s="165">
        <v>0</v>
      </c>
      <c r="M662" s="20">
        <v>1944</v>
      </c>
      <c r="N662" s="20">
        <v>0</v>
      </c>
      <c r="O662" s="20">
        <f t="shared" si="105"/>
        <v>1944</v>
      </c>
      <c r="P662" s="20">
        <f t="shared" si="106"/>
        <v>-14114</v>
      </c>
      <c r="Q662" t="s">
        <v>740</v>
      </c>
      <c r="R662" s="20">
        <v>0</v>
      </c>
      <c r="S662" s="20">
        <v>14114</v>
      </c>
      <c r="T662" s="20">
        <v>16210</v>
      </c>
      <c r="U662" s="165">
        <f t="shared" si="107"/>
        <v>16210</v>
      </c>
      <c r="V662" t="s">
        <v>750</v>
      </c>
      <c r="W662" s="203">
        <v>9000</v>
      </c>
      <c r="X662" s="203">
        <v>8878</v>
      </c>
      <c r="Y662" t="s">
        <v>747</v>
      </c>
      <c r="AA662" s="206">
        <f t="shared" si="110"/>
        <v>30324</v>
      </c>
      <c r="AB662" s="204">
        <f t="shared" si="111"/>
        <v>1.1485050304662037</v>
      </c>
      <c r="AC662" s="208">
        <v>6383.65</v>
      </c>
      <c r="AD662" s="165">
        <f t="shared" si="109"/>
        <v>103478966.5</v>
      </c>
    </row>
    <row r="663" spans="1:30">
      <c r="A663" t="s">
        <v>1891</v>
      </c>
      <c r="B663" t="s">
        <v>1982</v>
      </c>
      <c r="C663" t="s">
        <v>2234</v>
      </c>
      <c r="E663" t="s">
        <v>1843</v>
      </c>
      <c r="F663" s="165">
        <v>11272</v>
      </c>
      <c r="G663" s="165">
        <v>0</v>
      </c>
      <c r="H663" s="165">
        <v>1000</v>
      </c>
      <c r="I663" s="165">
        <v>3786</v>
      </c>
      <c r="J663" s="165">
        <f t="shared" si="104"/>
        <v>16058</v>
      </c>
      <c r="K663" s="165">
        <v>0</v>
      </c>
      <c r="L663" s="165">
        <v>0</v>
      </c>
      <c r="M663" s="20">
        <v>2000</v>
      </c>
      <c r="N663" s="20">
        <v>0</v>
      </c>
      <c r="O663" s="20">
        <f t="shared" si="105"/>
        <v>2000</v>
      </c>
      <c r="P663" s="20">
        <f t="shared" si="106"/>
        <v>-14058</v>
      </c>
      <c r="Q663" t="s">
        <v>740</v>
      </c>
      <c r="R663" s="20">
        <v>0</v>
      </c>
      <c r="S663" s="20">
        <v>14058</v>
      </c>
      <c r="T663" s="20">
        <v>16301</v>
      </c>
      <c r="U663" s="165">
        <f t="shared" si="107"/>
        <v>16301</v>
      </c>
      <c r="V663" t="s">
        <v>750</v>
      </c>
      <c r="W663" s="203">
        <v>10000</v>
      </c>
      <c r="X663" s="203">
        <v>9905</v>
      </c>
      <c r="Y663" t="s">
        <v>747</v>
      </c>
      <c r="AA663" s="206">
        <f t="shared" si="110"/>
        <v>30359</v>
      </c>
      <c r="AB663" s="204">
        <f t="shared" si="111"/>
        <v>1.159553279271589</v>
      </c>
      <c r="AC663" s="208">
        <v>7687.53</v>
      </c>
      <c r="AD663" s="165">
        <f t="shared" si="109"/>
        <v>125314426.53</v>
      </c>
    </row>
    <row r="664" spans="1:30">
      <c r="A664" t="s">
        <v>1891</v>
      </c>
      <c r="B664" t="s">
        <v>1982</v>
      </c>
      <c r="C664" t="s">
        <v>2235</v>
      </c>
      <c r="E664" t="s">
        <v>1844</v>
      </c>
      <c r="F664" s="165">
        <v>11272</v>
      </c>
      <c r="G664" s="165">
        <v>0</v>
      </c>
      <c r="H664" s="165">
        <v>1000</v>
      </c>
      <c r="I664" s="165">
        <v>3786</v>
      </c>
      <c r="J664" s="165">
        <f t="shared" si="104"/>
        <v>16058</v>
      </c>
      <c r="K664" s="165">
        <v>0</v>
      </c>
      <c r="L664" s="165">
        <v>0</v>
      </c>
      <c r="M664" s="20">
        <v>2522</v>
      </c>
      <c r="N664" s="20">
        <v>0</v>
      </c>
      <c r="O664" s="20">
        <f t="shared" si="105"/>
        <v>2522</v>
      </c>
      <c r="P664" s="20">
        <f t="shared" si="106"/>
        <v>-13536</v>
      </c>
      <c r="Q664" t="s">
        <v>740</v>
      </c>
      <c r="R664" s="20">
        <v>0</v>
      </c>
      <c r="S664" s="20">
        <v>13536</v>
      </c>
      <c r="T664" s="20">
        <v>17186</v>
      </c>
      <c r="U664" s="165">
        <f t="shared" si="107"/>
        <v>17186</v>
      </c>
      <c r="V664" t="s">
        <v>750</v>
      </c>
      <c r="W664" s="203">
        <v>8000</v>
      </c>
      <c r="X664" s="203">
        <v>7766</v>
      </c>
      <c r="Y664" t="s">
        <v>747</v>
      </c>
      <c r="AA664" s="206">
        <f t="shared" si="110"/>
        <v>30722</v>
      </c>
      <c r="AB664" s="204">
        <f t="shared" si="111"/>
        <v>1.2696513002364067</v>
      </c>
      <c r="AC664" s="208">
        <v>7562.81</v>
      </c>
      <c r="AD664" s="165">
        <f t="shared" si="109"/>
        <v>129974452.66000001</v>
      </c>
    </row>
    <row r="665" spans="1:30">
      <c r="A665" t="s">
        <v>1891</v>
      </c>
      <c r="B665" t="s">
        <v>1982</v>
      </c>
      <c r="C665" t="s">
        <v>2052</v>
      </c>
      <c r="E665" t="s">
        <v>1783</v>
      </c>
      <c r="F665" s="165">
        <v>22544</v>
      </c>
      <c r="G665" s="165">
        <v>0</v>
      </c>
      <c r="H665" s="165">
        <v>1000</v>
      </c>
      <c r="I665" s="165">
        <v>7572</v>
      </c>
      <c r="J665" s="165">
        <f t="shared" si="104"/>
        <v>31116</v>
      </c>
      <c r="K665" s="165">
        <v>0</v>
      </c>
      <c r="L665" s="165">
        <v>0</v>
      </c>
      <c r="M665" s="20">
        <v>14000</v>
      </c>
      <c r="N665" s="20">
        <v>5000</v>
      </c>
      <c r="O665" s="20">
        <f t="shared" si="105"/>
        <v>19000</v>
      </c>
      <c r="P665" s="20">
        <f t="shared" si="106"/>
        <v>-12116</v>
      </c>
      <c r="Q665" t="s">
        <v>740</v>
      </c>
      <c r="R665" s="20">
        <v>0</v>
      </c>
      <c r="S665" s="20">
        <v>12116</v>
      </c>
      <c r="T665" s="20">
        <v>46757</v>
      </c>
      <c r="U665" s="165">
        <f t="shared" si="107"/>
        <v>46757</v>
      </c>
      <c r="V665" t="s">
        <v>750</v>
      </c>
      <c r="W665" s="203">
        <v>16000</v>
      </c>
      <c r="X665" s="203">
        <v>15225</v>
      </c>
      <c r="Y665" t="s">
        <v>747</v>
      </c>
      <c r="AA665" s="206">
        <f t="shared" si="110"/>
        <v>58873</v>
      </c>
      <c r="AB665" s="204">
        <f t="shared" si="111"/>
        <v>3.8591119181247935</v>
      </c>
      <c r="AC665" s="208">
        <v>2698.04</v>
      </c>
      <c r="AD665" s="165">
        <f t="shared" si="109"/>
        <v>126152256.28</v>
      </c>
    </row>
    <row r="666" spans="1:30">
      <c r="A666" t="s">
        <v>1845</v>
      </c>
      <c r="B666" t="s">
        <v>1982</v>
      </c>
      <c r="C666" t="s">
        <v>2236</v>
      </c>
      <c r="E666" t="s">
        <v>1846</v>
      </c>
      <c r="F666" s="165">
        <v>3820</v>
      </c>
      <c r="G666" s="165">
        <v>2300</v>
      </c>
      <c r="H666" s="165">
        <v>843</v>
      </c>
      <c r="I666" s="165">
        <v>117</v>
      </c>
      <c r="J666" s="165">
        <f t="shared" si="104"/>
        <v>7080</v>
      </c>
      <c r="K666" s="165">
        <v>0</v>
      </c>
      <c r="L666" s="165">
        <v>0</v>
      </c>
      <c r="M666" s="20">
        <v>1780</v>
      </c>
      <c r="N666" s="20">
        <v>0</v>
      </c>
      <c r="O666" s="20">
        <f t="shared" si="105"/>
        <v>1780</v>
      </c>
      <c r="P666" s="20">
        <f t="shared" si="106"/>
        <v>-5300</v>
      </c>
      <c r="Q666" t="s">
        <v>740</v>
      </c>
      <c r="R666" s="20">
        <v>0</v>
      </c>
      <c r="S666" s="20">
        <v>5300</v>
      </c>
      <c r="T666" s="20">
        <v>1000</v>
      </c>
      <c r="U666" s="165">
        <f t="shared" si="107"/>
        <v>1000</v>
      </c>
      <c r="V666" t="s">
        <v>750</v>
      </c>
      <c r="W666" s="203">
        <v>5300</v>
      </c>
      <c r="X666" s="203">
        <v>4550</v>
      </c>
      <c r="Y666" t="s">
        <v>747</v>
      </c>
      <c r="AA666" s="206">
        <f t="shared" si="110"/>
        <v>6300</v>
      </c>
      <c r="AB666" s="204">
        <f t="shared" si="111"/>
        <v>0.18867924528301888</v>
      </c>
      <c r="AC666" s="208">
        <v>18835.740000000002</v>
      </c>
      <c r="AD666" s="165">
        <f t="shared" si="109"/>
        <v>18835740</v>
      </c>
    </row>
    <row r="667" spans="1:30">
      <c r="A667" t="s">
        <v>2243</v>
      </c>
      <c r="B667" t="s">
        <v>1982</v>
      </c>
      <c r="C667" t="s">
        <v>2221</v>
      </c>
      <c r="E667" t="s">
        <v>1841</v>
      </c>
      <c r="F667" s="165">
        <v>1284</v>
      </c>
      <c r="G667" s="165">
        <v>0</v>
      </c>
      <c r="H667" s="165">
        <v>16</v>
      </c>
      <c r="I667" s="165">
        <v>0</v>
      </c>
      <c r="J667" s="165">
        <f t="shared" si="104"/>
        <v>1300</v>
      </c>
      <c r="K667" s="165">
        <v>0</v>
      </c>
      <c r="L667" s="165">
        <v>0</v>
      </c>
      <c r="M667" s="165">
        <v>0</v>
      </c>
      <c r="N667" s="165">
        <v>0</v>
      </c>
      <c r="O667" s="20">
        <f t="shared" si="105"/>
        <v>0</v>
      </c>
      <c r="P667" s="20">
        <f t="shared" si="106"/>
        <v>-1300</v>
      </c>
      <c r="Q667" t="s">
        <v>740</v>
      </c>
      <c r="R667" s="20">
        <v>0</v>
      </c>
      <c r="S667" s="20">
        <v>1300</v>
      </c>
      <c r="T667" s="20">
        <v>0</v>
      </c>
      <c r="U667" s="165">
        <f t="shared" si="107"/>
        <v>0</v>
      </c>
      <c r="V667" t="s">
        <v>741</v>
      </c>
      <c r="W667" s="203">
        <v>1300</v>
      </c>
      <c r="X667" s="203">
        <v>848</v>
      </c>
      <c r="Y667" t="s">
        <v>747</v>
      </c>
      <c r="AA667" s="206">
        <f t="shared" si="110"/>
        <v>1300</v>
      </c>
      <c r="AB667" s="204">
        <f t="shared" si="111"/>
        <v>0</v>
      </c>
      <c r="AC667" s="208">
        <v>53783.06</v>
      </c>
      <c r="AD667" s="165">
        <f>AC667*S667</f>
        <v>69917978</v>
      </c>
    </row>
    <row r="668" spans="1:30">
      <c r="A668" t="s">
        <v>2243</v>
      </c>
      <c r="B668" t="s">
        <v>1982</v>
      </c>
      <c r="C668" t="s">
        <v>2224</v>
      </c>
      <c r="E668" t="s">
        <v>1364</v>
      </c>
      <c r="F668" s="165">
        <v>2000</v>
      </c>
      <c r="G668" s="165">
        <v>0</v>
      </c>
      <c r="H668" s="165">
        <v>0</v>
      </c>
      <c r="I668" s="165">
        <v>4000</v>
      </c>
      <c r="J668" s="165">
        <f t="shared" si="104"/>
        <v>6000</v>
      </c>
      <c r="K668" s="165">
        <v>0</v>
      </c>
      <c r="L668" s="165">
        <v>0</v>
      </c>
      <c r="M668" s="165">
        <v>0</v>
      </c>
      <c r="N668" s="165">
        <v>0</v>
      </c>
      <c r="O668" s="20">
        <f t="shared" si="105"/>
        <v>0</v>
      </c>
      <c r="P668" s="20">
        <f t="shared" si="106"/>
        <v>-6000</v>
      </c>
      <c r="Q668" t="s">
        <v>740</v>
      </c>
      <c r="R668" s="20">
        <v>0</v>
      </c>
      <c r="S668" s="20">
        <v>6000</v>
      </c>
      <c r="T668" s="20">
        <v>4000</v>
      </c>
      <c r="U668" s="165">
        <f t="shared" si="107"/>
        <v>4000</v>
      </c>
      <c r="V668" t="s">
        <v>750</v>
      </c>
      <c r="W668" s="203">
        <v>6000</v>
      </c>
      <c r="X668" s="203">
        <v>5964</v>
      </c>
      <c r="Y668" t="s">
        <v>747</v>
      </c>
      <c r="AA668" s="206">
        <f t="shared" si="110"/>
        <v>10000</v>
      </c>
      <c r="AB668" s="204">
        <f t="shared" si="111"/>
        <v>0.66666666666666663</v>
      </c>
      <c r="AC668" s="208">
        <v>1520</v>
      </c>
      <c r="AD668" s="165">
        <f t="shared" si="109"/>
        <v>6080000</v>
      </c>
    </row>
    <row r="669" spans="1:30">
      <c r="A669" t="s">
        <v>2243</v>
      </c>
      <c r="B669" t="s">
        <v>1982</v>
      </c>
      <c r="C669" t="s">
        <v>2237</v>
      </c>
      <c r="E669" t="s">
        <v>2240</v>
      </c>
      <c r="F669" s="165">
        <v>2505</v>
      </c>
      <c r="G669" s="165">
        <v>0</v>
      </c>
      <c r="H669" s="165">
        <v>0</v>
      </c>
      <c r="I669" s="165">
        <v>3465</v>
      </c>
      <c r="J669" s="165">
        <f t="shared" si="104"/>
        <v>5970</v>
      </c>
      <c r="K669" s="165">
        <v>0</v>
      </c>
      <c r="L669" s="165">
        <v>0</v>
      </c>
      <c r="M669" s="165">
        <v>0</v>
      </c>
      <c r="N669" s="165">
        <v>0</v>
      </c>
      <c r="O669" s="20">
        <f t="shared" si="105"/>
        <v>0</v>
      </c>
      <c r="P669" s="20">
        <f t="shared" si="106"/>
        <v>-5970</v>
      </c>
      <c r="Q669" t="s">
        <v>740</v>
      </c>
      <c r="R669" s="20">
        <v>0</v>
      </c>
      <c r="S669" s="20">
        <v>5970</v>
      </c>
      <c r="T669" s="20">
        <v>3465</v>
      </c>
      <c r="U669" s="165">
        <f t="shared" si="107"/>
        <v>3465</v>
      </c>
      <c r="V669" t="s">
        <v>750</v>
      </c>
      <c r="W669" s="203">
        <v>4700</v>
      </c>
      <c r="X669" s="203">
        <v>4683</v>
      </c>
      <c r="Y669" t="s">
        <v>747</v>
      </c>
      <c r="AA669" s="206">
        <f t="shared" si="110"/>
        <v>9435</v>
      </c>
      <c r="AB669" s="204">
        <f t="shared" si="111"/>
        <v>0.58040201005025127</v>
      </c>
      <c r="AC669" s="208">
        <v>11218.2</v>
      </c>
      <c r="AD669" s="165">
        <f t="shared" si="109"/>
        <v>38871063</v>
      </c>
    </row>
    <row r="670" spans="1:30">
      <c r="A670" t="s">
        <v>2243</v>
      </c>
      <c r="B670" t="s">
        <v>1982</v>
      </c>
      <c r="C670" t="s">
        <v>2238</v>
      </c>
      <c r="E670" t="s">
        <v>2241</v>
      </c>
      <c r="F670" s="165">
        <v>2088</v>
      </c>
      <c r="G670" s="165">
        <v>0</v>
      </c>
      <c r="H670" s="165">
        <v>0</v>
      </c>
      <c r="I670" s="165">
        <v>2999</v>
      </c>
      <c r="J670" s="165">
        <f t="shared" si="104"/>
        <v>5087</v>
      </c>
      <c r="K670" s="165">
        <v>0</v>
      </c>
      <c r="L670" s="165">
        <v>0</v>
      </c>
      <c r="M670" s="165">
        <v>0</v>
      </c>
      <c r="N670" s="165">
        <v>0</v>
      </c>
      <c r="O670" s="20">
        <f t="shared" si="105"/>
        <v>0</v>
      </c>
      <c r="P670" s="20">
        <f t="shared" si="106"/>
        <v>-5087</v>
      </c>
      <c r="Q670" t="s">
        <v>740</v>
      </c>
      <c r="R670" s="20">
        <v>0</v>
      </c>
      <c r="S670" s="20">
        <v>5087</v>
      </c>
      <c r="T670" s="20">
        <v>2999</v>
      </c>
      <c r="U670" s="165">
        <f t="shared" si="107"/>
        <v>2999</v>
      </c>
      <c r="V670" t="s">
        <v>750</v>
      </c>
      <c r="W670" s="203">
        <v>2500</v>
      </c>
      <c r="X670" s="203">
        <v>2496</v>
      </c>
      <c r="Y670" t="s">
        <v>747</v>
      </c>
      <c r="AA670" s="206">
        <f t="shared" si="110"/>
        <v>8086</v>
      </c>
      <c r="AB670" s="204">
        <f t="shared" si="111"/>
        <v>0.58954196972675443</v>
      </c>
      <c r="AC670" s="208">
        <v>8480.01</v>
      </c>
      <c r="AD670" s="165">
        <f t="shared" si="109"/>
        <v>25431549.990000002</v>
      </c>
    </row>
    <row r="671" spans="1:30">
      <c r="A671" t="s">
        <v>2243</v>
      </c>
      <c r="B671" t="s">
        <v>1982</v>
      </c>
      <c r="C671" t="s">
        <v>2239</v>
      </c>
      <c r="E671" t="s">
        <v>2242</v>
      </c>
      <c r="F671" s="165">
        <v>1000</v>
      </c>
      <c r="G671" s="165">
        <v>0</v>
      </c>
      <c r="H671" s="165">
        <v>0</v>
      </c>
      <c r="I671" s="165">
        <v>0</v>
      </c>
      <c r="J671" s="165">
        <f t="shared" si="104"/>
        <v>1000</v>
      </c>
      <c r="K671" s="165">
        <v>0</v>
      </c>
      <c r="L671" s="165">
        <v>0</v>
      </c>
      <c r="M671" s="165">
        <v>0</v>
      </c>
      <c r="N671" s="165">
        <v>0</v>
      </c>
      <c r="O671" s="20">
        <f t="shared" si="105"/>
        <v>0</v>
      </c>
      <c r="P671" s="20">
        <f t="shared" si="106"/>
        <v>-1000</v>
      </c>
      <c r="Q671" t="s">
        <v>740</v>
      </c>
      <c r="R671" s="20">
        <v>0</v>
      </c>
      <c r="S671" s="20">
        <v>1000</v>
      </c>
      <c r="T671" s="20">
        <v>0</v>
      </c>
      <c r="U671" s="165">
        <f t="shared" si="107"/>
        <v>0</v>
      </c>
      <c r="V671" t="s">
        <v>741</v>
      </c>
      <c r="W671" s="203">
        <v>0</v>
      </c>
      <c r="X671" s="203">
        <v>0</v>
      </c>
      <c r="Y671" t="s">
        <v>749</v>
      </c>
      <c r="AA671" s="206">
        <f t="shared" si="110"/>
        <v>1000</v>
      </c>
      <c r="AB671" s="204">
        <f t="shared" si="111"/>
        <v>0</v>
      </c>
      <c r="AC671" s="208">
        <v>8480.01</v>
      </c>
      <c r="AD671" s="165">
        <f t="shared" ref="AD671:AD676" si="113">AC671*S671</f>
        <v>8480010</v>
      </c>
    </row>
    <row r="672" spans="1:30">
      <c r="A672" t="s">
        <v>1871</v>
      </c>
      <c r="B672" t="s">
        <v>1982</v>
      </c>
      <c r="C672" t="s">
        <v>2244</v>
      </c>
      <c r="E672" t="s">
        <v>1892</v>
      </c>
      <c r="F672" s="165">
        <v>742</v>
      </c>
      <c r="G672" s="165">
        <v>0</v>
      </c>
      <c r="H672" s="165">
        <v>0</v>
      </c>
      <c r="I672" s="165">
        <v>0</v>
      </c>
      <c r="J672" s="165">
        <f t="shared" si="104"/>
        <v>742</v>
      </c>
      <c r="K672" s="165">
        <v>0</v>
      </c>
      <c r="L672" s="165">
        <v>0</v>
      </c>
      <c r="M672" s="165">
        <v>0</v>
      </c>
      <c r="N672" s="165">
        <v>0</v>
      </c>
      <c r="O672" s="20">
        <f t="shared" si="105"/>
        <v>0</v>
      </c>
      <c r="P672" s="20">
        <f t="shared" si="106"/>
        <v>-742</v>
      </c>
      <c r="Q672" t="s">
        <v>740</v>
      </c>
      <c r="R672" s="20">
        <v>0</v>
      </c>
      <c r="S672" s="20">
        <v>742</v>
      </c>
      <c r="T672" s="20">
        <v>0</v>
      </c>
      <c r="U672" s="165">
        <f t="shared" si="107"/>
        <v>0</v>
      </c>
      <c r="V672" t="s">
        <v>741</v>
      </c>
      <c r="W672" s="203">
        <v>742</v>
      </c>
      <c r="X672" s="203">
        <v>742</v>
      </c>
      <c r="Y672" t="s">
        <v>747</v>
      </c>
      <c r="AA672" s="206">
        <f t="shared" si="110"/>
        <v>742</v>
      </c>
      <c r="AB672" s="204">
        <f t="shared" si="111"/>
        <v>0</v>
      </c>
      <c r="AC672" s="208">
        <v>3944.21</v>
      </c>
      <c r="AD672" s="165">
        <f t="shared" si="113"/>
        <v>2926603.82</v>
      </c>
    </row>
    <row r="673" spans="1:30">
      <c r="A673" t="s">
        <v>1871</v>
      </c>
      <c r="B673" t="s">
        <v>1982</v>
      </c>
      <c r="C673" t="s">
        <v>2245</v>
      </c>
      <c r="E673" t="s">
        <v>1385</v>
      </c>
      <c r="F673" s="165">
        <v>202</v>
      </c>
      <c r="G673" s="165">
        <v>0</v>
      </c>
      <c r="H673" s="165">
        <v>0</v>
      </c>
      <c r="I673" s="165">
        <v>0</v>
      </c>
      <c r="J673" s="165">
        <f t="shared" si="104"/>
        <v>202</v>
      </c>
      <c r="K673" s="165">
        <v>0</v>
      </c>
      <c r="L673" s="165">
        <v>0</v>
      </c>
      <c r="M673" s="165">
        <v>0</v>
      </c>
      <c r="N673" s="165">
        <v>0</v>
      </c>
      <c r="O673" s="20">
        <f t="shared" si="105"/>
        <v>0</v>
      </c>
      <c r="P673" s="20">
        <f t="shared" si="106"/>
        <v>-202</v>
      </c>
      <c r="Q673" t="s">
        <v>740</v>
      </c>
      <c r="R673" s="20">
        <v>0</v>
      </c>
      <c r="S673" s="20">
        <v>202</v>
      </c>
      <c r="T673" s="20">
        <v>0</v>
      </c>
      <c r="U673" s="165">
        <f t="shared" si="107"/>
        <v>0</v>
      </c>
      <c r="V673" t="s">
        <v>741</v>
      </c>
      <c r="W673" s="203">
        <v>202</v>
      </c>
      <c r="X673" s="203">
        <v>202</v>
      </c>
      <c r="Y673" t="s">
        <v>747</v>
      </c>
      <c r="AA673" s="206">
        <f t="shared" si="110"/>
        <v>202</v>
      </c>
      <c r="AB673" s="204">
        <f t="shared" si="111"/>
        <v>0</v>
      </c>
      <c r="AC673" s="208">
        <v>12021</v>
      </c>
      <c r="AD673" s="165">
        <f t="shared" si="113"/>
        <v>2428242</v>
      </c>
    </row>
    <row r="674" spans="1:30">
      <c r="A674" t="s">
        <v>1871</v>
      </c>
      <c r="B674" t="s">
        <v>1982</v>
      </c>
      <c r="C674" t="s">
        <v>2246</v>
      </c>
      <c r="E674" t="s">
        <v>1387</v>
      </c>
      <c r="F674" s="165">
        <v>1078</v>
      </c>
      <c r="G674" s="165">
        <v>0</v>
      </c>
      <c r="H674" s="165">
        <v>0</v>
      </c>
      <c r="I674" s="165">
        <v>0</v>
      </c>
      <c r="J674" s="165">
        <f t="shared" si="104"/>
        <v>1078</v>
      </c>
      <c r="K674" s="165">
        <v>0</v>
      </c>
      <c r="L674" s="165">
        <v>0</v>
      </c>
      <c r="M674" s="165">
        <v>0</v>
      </c>
      <c r="N674" s="165">
        <v>0</v>
      </c>
      <c r="O674" s="20">
        <f t="shared" si="105"/>
        <v>0</v>
      </c>
      <c r="P674" s="20">
        <f t="shared" si="106"/>
        <v>-1078</v>
      </c>
      <c r="Q674" t="s">
        <v>740</v>
      </c>
      <c r="R674" s="20">
        <v>0</v>
      </c>
      <c r="S674" s="20">
        <v>1078</v>
      </c>
      <c r="T674" s="20">
        <v>0</v>
      </c>
      <c r="U674" s="165">
        <f t="shared" si="107"/>
        <v>0</v>
      </c>
      <c r="V674" t="s">
        <v>741</v>
      </c>
      <c r="W674" s="203">
        <v>1078</v>
      </c>
      <c r="X674" s="203">
        <v>1078</v>
      </c>
      <c r="Y674" t="s">
        <v>747</v>
      </c>
      <c r="AA674" s="206">
        <f t="shared" si="110"/>
        <v>1078</v>
      </c>
      <c r="AB674" s="204">
        <f t="shared" si="111"/>
        <v>0</v>
      </c>
      <c r="AC674" s="208">
        <v>8870.14</v>
      </c>
      <c r="AD674" s="165">
        <f t="shared" si="113"/>
        <v>9562010.9199999999</v>
      </c>
    </row>
    <row r="675" spans="1:30">
      <c r="A675" t="s">
        <v>1871</v>
      </c>
      <c r="B675" t="s">
        <v>1982</v>
      </c>
      <c r="C675" t="s">
        <v>2247</v>
      </c>
      <c r="E675" t="s">
        <v>2249</v>
      </c>
      <c r="F675" s="165">
        <v>534</v>
      </c>
      <c r="G675" s="165">
        <v>0</v>
      </c>
      <c r="H675" s="165">
        <v>0</v>
      </c>
      <c r="I675" s="165">
        <v>0</v>
      </c>
      <c r="J675" s="165">
        <f t="shared" si="104"/>
        <v>534</v>
      </c>
      <c r="K675" s="165">
        <v>0</v>
      </c>
      <c r="L675" s="165">
        <v>0</v>
      </c>
      <c r="M675" s="165">
        <v>0</v>
      </c>
      <c r="N675" s="165">
        <v>0</v>
      </c>
      <c r="O675" s="20">
        <f t="shared" si="105"/>
        <v>0</v>
      </c>
      <c r="P675" s="20">
        <f t="shared" si="106"/>
        <v>-534</v>
      </c>
      <c r="Q675" t="s">
        <v>740</v>
      </c>
      <c r="R675" s="20">
        <v>0</v>
      </c>
      <c r="S675" s="20">
        <v>534</v>
      </c>
      <c r="T675" s="20">
        <v>0</v>
      </c>
      <c r="U675" s="165">
        <f t="shared" si="107"/>
        <v>0</v>
      </c>
      <c r="V675" t="s">
        <v>741</v>
      </c>
      <c r="W675" s="203">
        <v>534</v>
      </c>
      <c r="X675" s="203">
        <v>534</v>
      </c>
      <c r="Y675" t="s">
        <v>747</v>
      </c>
      <c r="AA675" s="206">
        <f t="shared" si="110"/>
        <v>534</v>
      </c>
      <c r="AB675" s="204">
        <f t="shared" si="111"/>
        <v>0</v>
      </c>
      <c r="AC675" s="208">
        <v>6710</v>
      </c>
      <c r="AD675" s="165">
        <f t="shared" si="113"/>
        <v>3583140</v>
      </c>
    </row>
    <row r="676" spans="1:30">
      <c r="A676" t="s">
        <v>1871</v>
      </c>
      <c r="B676" t="s">
        <v>1982</v>
      </c>
      <c r="C676" t="s">
        <v>2248</v>
      </c>
      <c r="E676" t="s">
        <v>2250</v>
      </c>
      <c r="F676" s="165">
        <v>465</v>
      </c>
      <c r="G676" s="165">
        <v>0</v>
      </c>
      <c r="H676" s="165">
        <v>0</v>
      </c>
      <c r="I676" s="165">
        <v>0</v>
      </c>
      <c r="J676" s="165">
        <f t="shared" si="104"/>
        <v>465</v>
      </c>
      <c r="K676" s="165">
        <v>0</v>
      </c>
      <c r="L676" s="165">
        <v>0</v>
      </c>
      <c r="M676" s="165">
        <v>0</v>
      </c>
      <c r="N676" s="165">
        <v>0</v>
      </c>
      <c r="O676" s="20">
        <f t="shared" si="105"/>
        <v>0</v>
      </c>
      <c r="P676" s="20">
        <f t="shared" si="106"/>
        <v>-465</v>
      </c>
      <c r="Q676" t="s">
        <v>740</v>
      </c>
      <c r="R676" s="20">
        <v>0</v>
      </c>
      <c r="S676" s="20">
        <v>465</v>
      </c>
      <c r="T676" s="20">
        <v>0</v>
      </c>
      <c r="U676" s="165">
        <f t="shared" si="107"/>
        <v>0</v>
      </c>
      <c r="V676" t="s">
        <v>741</v>
      </c>
      <c r="W676" s="203">
        <v>465</v>
      </c>
      <c r="X676" s="203">
        <v>465</v>
      </c>
      <c r="Y676" t="s">
        <v>747</v>
      </c>
      <c r="AA676" s="206">
        <f t="shared" si="110"/>
        <v>465</v>
      </c>
      <c r="AB676" s="204">
        <f t="shared" si="111"/>
        <v>0</v>
      </c>
      <c r="AC676" s="208">
        <v>6798</v>
      </c>
      <c r="AD676" s="165">
        <f t="shared" si="113"/>
        <v>3161070</v>
      </c>
    </row>
    <row r="677" spans="1:30">
      <c r="K677" s="16"/>
      <c r="L677" s="16"/>
      <c r="O677" s="17"/>
      <c r="P677" s="20"/>
      <c r="U677" s="165"/>
      <c r="W677" s="145"/>
      <c r="X677" s="145"/>
      <c r="AA677" s="174"/>
      <c r="AB677" s="175"/>
      <c r="AC677" s="176"/>
      <c r="AD677" s="16"/>
    </row>
    <row r="678" spans="1:30">
      <c r="K678" s="16"/>
      <c r="L678" s="16"/>
      <c r="O678" s="17"/>
      <c r="P678" s="20"/>
      <c r="U678" s="165"/>
      <c r="W678" s="145"/>
      <c r="X678" s="145"/>
      <c r="AA678" s="174"/>
      <c r="AB678" s="175"/>
      <c r="AC678" s="176"/>
      <c r="AD678" s="16"/>
    </row>
    <row r="679" spans="1:30">
      <c r="K679" s="16"/>
      <c r="L679" s="16"/>
      <c r="O679" s="17"/>
      <c r="P679" s="20"/>
      <c r="U679" s="165"/>
      <c r="W679" s="145"/>
      <c r="X679" s="145"/>
      <c r="AA679" s="174"/>
      <c r="AB679" s="175"/>
      <c r="AC679" s="176"/>
      <c r="AD679" s="16"/>
    </row>
    <row r="680" spans="1:30">
      <c r="K680" s="16"/>
      <c r="L680" s="16"/>
      <c r="O680" s="17"/>
      <c r="P680" s="20"/>
      <c r="U680" s="165"/>
      <c r="W680" s="145"/>
      <c r="X680" s="145"/>
      <c r="AA680" s="174"/>
      <c r="AB680" s="175"/>
      <c r="AC680" s="176"/>
      <c r="AD680" s="16"/>
    </row>
    <row r="681" spans="1:30">
      <c r="K681" s="16"/>
      <c r="L681" s="16"/>
      <c r="O681" s="17"/>
      <c r="P681" s="20"/>
      <c r="U681" s="165"/>
      <c r="W681" s="145"/>
      <c r="X681" s="145"/>
      <c r="AA681" s="174"/>
      <c r="AB681" s="175"/>
      <c r="AC681" s="176"/>
      <c r="AD681" s="16"/>
    </row>
    <row r="682" spans="1:30">
      <c r="K682" s="16"/>
      <c r="L682" s="16"/>
      <c r="O682" s="17"/>
      <c r="P682" s="20"/>
      <c r="U682" s="165"/>
      <c r="W682" s="145"/>
      <c r="X682" s="145"/>
      <c r="AA682" s="174"/>
      <c r="AB682" s="175"/>
      <c r="AC682" s="176"/>
      <c r="AD682" s="16"/>
    </row>
    <row r="683" spans="1:30">
      <c r="K683" s="16"/>
      <c r="L683" s="16"/>
      <c r="O683" s="17"/>
      <c r="P683" s="20"/>
      <c r="U683" s="165"/>
      <c r="W683" s="145"/>
      <c r="X683" s="145"/>
      <c r="AA683" s="174"/>
      <c r="AB683" s="175"/>
      <c r="AC683" s="176"/>
      <c r="AD683" s="16"/>
    </row>
    <row r="684" spans="1:30">
      <c r="K684" s="16"/>
      <c r="L684" s="16"/>
      <c r="O684" s="17"/>
      <c r="P684" s="20"/>
      <c r="U684" s="165"/>
      <c r="W684" s="145"/>
      <c r="X684" s="145"/>
      <c r="AA684" s="174"/>
      <c r="AB684" s="175"/>
      <c r="AC684" s="176"/>
      <c r="AD684" s="16"/>
    </row>
    <row r="685" spans="1:30">
      <c r="K685" s="16"/>
      <c r="L685" s="16"/>
      <c r="O685" s="17"/>
      <c r="P685" s="20"/>
      <c r="U685" s="165"/>
      <c r="W685" s="145"/>
      <c r="X685" s="145"/>
      <c r="AA685" s="174"/>
      <c r="AB685" s="175"/>
      <c r="AC685" s="176"/>
      <c r="AD685" s="16"/>
    </row>
    <row r="686" spans="1:30">
      <c r="K686" s="16"/>
      <c r="L686" s="16"/>
      <c r="O686" s="17"/>
      <c r="P686" s="20"/>
      <c r="U686" s="165"/>
      <c r="W686" s="145"/>
      <c r="X686" s="145"/>
      <c r="AA686" s="174"/>
      <c r="AB686" s="175"/>
      <c r="AC686" s="176"/>
      <c r="AD686" s="16"/>
    </row>
    <row r="687" spans="1:30">
      <c r="K687" s="16"/>
      <c r="L687" s="16"/>
      <c r="O687" s="17"/>
      <c r="P687" s="20"/>
      <c r="U687" s="165"/>
      <c r="W687" s="145"/>
      <c r="X687" s="145"/>
      <c r="AA687" s="174"/>
      <c r="AB687" s="175"/>
      <c r="AC687" s="176"/>
      <c r="AD687" s="16"/>
    </row>
    <row r="688" spans="1:30">
      <c r="K688" s="16"/>
      <c r="L688" s="16"/>
      <c r="O688" s="17"/>
      <c r="P688" s="20"/>
      <c r="U688" s="165"/>
      <c r="W688" s="145"/>
      <c r="X688" s="145"/>
      <c r="AA688" s="174"/>
      <c r="AB688" s="175"/>
      <c r="AC688" s="176"/>
      <c r="AD688" s="16"/>
    </row>
    <row r="689" spans="11:30">
      <c r="K689" s="16"/>
      <c r="L689" s="16"/>
      <c r="O689" s="17"/>
      <c r="P689" s="20"/>
      <c r="U689" s="165"/>
      <c r="W689" s="145"/>
      <c r="X689" s="145"/>
      <c r="AA689" s="174"/>
      <c r="AB689" s="175"/>
      <c r="AC689" s="176"/>
      <c r="AD689" s="16"/>
    </row>
    <row r="690" spans="11:30">
      <c r="K690" s="16"/>
      <c r="L690" s="16"/>
      <c r="O690" s="17"/>
      <c r="P690" s="20"/>
      <c r="U690" s="165"/>
      <c r="W690" s="145"/>
      <c r="X690" s="145"/>
      <c r="AA690" s="174"/>
      <c r="AB690" s="175"/>
      <c r="AC690" s="176"/>
      <c r="AD690" s="16"/>
    </row>
    <row r="691" spans="11:30">
      <c r="K691" s="16"/>
      <c r="L691" s="16"/>
      <c r="O691" s="17"/>
      <c r="P691" s="20"/>
      <c r="U691" s="165"/>
      <c r="W691" s="145"/>
      <c r="X691" s="145"/>
      <c r="AA691" s="174"/>
      <c r="AB691" s="175"/>
      <c r="AC691" s="176"/>
      <c r="AD691" s="16"/>
    </row>
    <row r="692" spans="11:30">
      <c r="K692" s="16"/>
      <c r="L692" s="16"/>
      <c r="O692" s="17"/>
      <c r="P692" s="20"/>
      <c r="U692" s="165"/>
      <c r="W692" s="145"/>
      <c r="X692" s="145"/>
      <c r="AA692" s="174"/>
      <c r="AB692" s="175"/>
      <c r="AC692" s="176"/>
      <c r="AD692" s="16"/>
    </row>
    <row r="693" spans="11:30">
      <c r="K693" s="16"/>
      <c r="L693" s="16"/>
      <c r="O693" s="17"/>
      <c r="P693" s="20"/>
      <c r="U693" s="165"/>
      <c r="W693" s="145"/>
      <c r="X693" s="145"/>
      <c r="AA693" s="174"/>
      <c r="AB693" s="175"/>
      <c r="AC693" s="176"/>
      <c r="AD693" s="16"/>
    </row>
    <row r="694" spans="11:30">
      <c r="K694" s="16"/>
      <c r="L694" s="16"/>
      <c r="O694" s="17"/>
      <c r="P694" s="20"/>
      <c r="U694" s="165"/>
      <c r="W694" s="145"/>
      <c r="X694" s="145"/>
      <c r="AA694" s="174"/>
      <c r="AB694" s="175"/>
      <c r="AC694" s="176"/>
      <c r="AD694" s="16"/>
    </row>
    <row r="695" spans="11:30">
      <c r="K695" s="16"/>
      <c r="L695" s="16"/>
      <c r="O695" s="17"/>
      <c r="P695" s="20"/>
      <c r="U695" s="165"/>
      <c r="W695" s="145"/>
      <c r="X695" s="145"/>
      <c r="AA695" s="174"/>
      <c r="AB695" s="175"/>
      <c r="AC695" s="176"/>
      <c r="AD695" s="16"/>
    </row>
    <row r="696" spans="11:30">
      <c r="K696" s="16"/>
      <c r="L696" s="16"/>
      <c r="O696" s="17"/>
      <c r="P696" s="20"/>
      <c r="U696" s="165"/>
      <c r="W696" s="145"/>
      <c r="X696" s="145"/>
      <c r="AA696" s="174"/>
      <c r="AB696" s="175"/>
      <c r="AC696" s="176"/>
      <c r="AD696" s="16"/>
    </row>
    <row r="697" spans="11:30">
      <c r="K697" s="16"/>
      <c r="L697" s="16"/>
      <c r="O697" s="17"/>
      <c r="P697" s="20"/>
      <c r="U697" s="165"/>
      <c r="W697" s="145"/>
      <c r="X697" s="145"/>
      <c r="AA697" s="174"/>
      <c r="AB697" s="175"/>
      <c r="AC697" s="176"/>
      <c r="AD697" s="16"/>
    </row>
    <row r="698" spans="11:30">
      <c r="K698" s="16"/>
      <c r="L698" s="16"/>
      <c r="O698" s="17"/>
      <c r="P698" s="20"/>
      <c r="U698" s="165"/>
      <c r="W698" s="145"/>
      <c r="X698" s="145"/>
      <c r="AA698" s="174"/>
      <c r="AB698" s="175"/>
      <c r="AC698" s="176"/>
      <c r="AD698" s="16"/>
    </row>
    <row r="699" spans="11:30">
      <c r="K699" s="16"/>
      <c r="L699" s="16"/>
      <c r="O699" s="17"/>
      <c r="P699" s="20"/>
      <c r="U699" s="165"/>
      <c r="W699" s="145"/>
      <c r="X699" s="145"/>
      <c r="AA699" s="174"/>
      <c r="AB699" s="175"/>
      <c r="AC699" s="176"/>
      <c r="AD699" s="16"/>
    </row>
    <row r="700" spans="11:30">
      <c r="K700" s="16"/>
      <c r="L700" s="16"/>
      <c r="O700" s="17"/>
      <c r="P700" s="20"/>
      <c r="U700" s="165"/>
      <c r="W700" s="145"/>
      <c r="X700" s="145"/>
      <c r="AA700" s="174"/>
      <c r="AB700" s="175"/>
      <c r="AC700" s="176"/>
      <c r="AD700" s="16"/>
    </row>
    <row r="701" spans="11:30">
      <c r="K701" s="16"/>
      <c r="L701" s="16"/>
      <c r="O701" s="17"/>
      <c r="P701" s="20"/>
      <c r="U701" s="165"/>
      <c r="W701" s="145"/>
      <c r="X701" s="145"/>
      <c r="AA701" s="174"/>
      <c r="AB701" s="175"/>
      <c r="AC701" s="176"/>
      <c r="AD701" s="16"/>
    </row>
    <row r="702" spans="11:30">
      <c r="K702" s="16"/>
      <c r="L702" s="16"/>
      <c r="O702" s="17"/>
      <c r="P702" s="20"/>
      <c r="U702" s="165"/>
      <c r="W702" s="145"/>
      <c r="X702" s="145"/>
      <c r="AA702" s="174"/>
      <c r="AB702" s="175"/>
      <c r="AC702" s="176"/>
      <c r="AD702" s="16"/>
    </row>
    <row r="703" spans="11:30">
      <c r="K703" s="16"/>
      <c r="L703" s="16"/>
      <c r="O703" s="17"/>
      <c r="P703" s="20"/>
      <c r="U703" s="165"/>
      <c r="W703" s="145"/>
      <c r="X703" s="145"/>
      <c r="AA703" s="174"/>
      <c r="AB703" s="175"/>
      <c r="AC703" s="176"/>
      <c r="AD703" s="16"/>
    </row>
    <row r="704" spans="11:30">
      <c r="K704" s="16"/>
      <c r="L704" s="16"/>
      <c r="O704" s="17"/>
      <c r="P704" s="20"/>
      <c r="U704" s="165"/>
      <c r="W704" s="145"/>
      <c r="X704" s="145"/>
      <c r="AA704" s="174"/>
      <c r="AB704" s="175"/>
      <c r="AC704" s="176"/>
      <c r="AD704" s="16"/>
    </row>
    <row r="705" spans="11:30">
      <c r="K705" s="16"/>
      <c r="L705" s="16"/>
      <c r="O705" s="17"/>
      <c r="P705" s="20"/>
      <c r="U705" s="165"/>
      <c r="W705" s="145"/>
      <c r="X705" s="145"/>
      <c r="AA705" s="174"/>
      <c r="AB705" s="175"/>
      <c r="AC705" s="176"/>
      <c r="AD705" s="16"/>
    </row>
    <row r="706" spans="11:30">
      <c r="K706" s="16"/>
      <c r="L706" s="16"/>
      <c r="O706" s="17"/>
      <c r="P706" s="20"/>
      <c r="U706" s="165"/>
      <c r="W706" s="145"/>
      <c r="X706" s="145"/>
      <c r="AA706" s="174"/>
      <c r="AB706" s="175"/>
      <c r="AC706" s="176"/>
      <c r="AD706" s="16"/>
    </row>
    <row r="707" spans="11:30">
      <c r="K707" s="16"/>
      <c r="L707" s="16"/>
      <c r="O707" s="17"/>
      <c r="P707" s="20"/>
      <c r="U707" s="165"/>
      <c r="W707" s="145"/>
      <c r="X707" s="145"/>
      <c r="AA707" s="174"/>
      <c r="AB707" s="175"/>
      <c r="AC707" s="176"/>
      <c r="AD707" s="16"/>
    </row>
    <row r="708" spans="11:30">
      <c r="K708" s="16"/>
      <c r="L708" s="16"/>
      <c r="O708" s="17"/>
      <c r="P708" s="20"/>
      <c r="U708" s="165"/>
      <c r="W708" s="145"/>
      <c r="X708" s="145"/>
      <c r="AA708" s="174"/>
      <c r="AB708" s="175"/>
      <c r="AC708" s="176"/>
      <c r="AD708" s="16"/>
    </row>
    <row r="709" spans="11:30">
      <c r="K709" s="16"/>
      <c r="L709" s="16"/>
      <c r="O709" s="17"/>
      <c r="P709" s="20"/>
      <c r="U709" s="165"/>
      <c r="W709" s="145"/>
      <c r="X709" s="145"/>
      <c r="AA709" s="174"/>
      <c r="AB709" s="175"/>
      <c r="AC709" s="176"/>
      <c r="AD709" s="16"/>
    </row>
    <row r="710" spans="11:30">
      <c r="K710" s="16"/>
      <c r="L710" s="16"/>
      <c r="O710" s="17"/>
      <c r="P710" s="20"/>
      <c r="U710" s="165"/>
      <c r="W710" s="145"/>
      <c r="X710" s="145"/>
      <c r="AA710" s="174"/>
      <c r="AB710" s="175"/>
      <c r="AC710" s="176"/>
      <c r="AD710" s="16"/>
    </row>
    <row r="711" spans="11:30">
      <c r="K711" s="16"/>
      <c r="L711" s="16"/>
      <c r="O711" s="17"/>
      <c r="P711" s="20"/>
      <c r="U711" s="165"/>
      <c r="W711" s="145"/>
      <c r="X711" s="145"/>
      <c r="AA711" s="174"/>
      <c r="AB711" s="175"/>
      <c r="AC711" s="176"/>
      <c r="AD711" s="16"/>
    </row>
    <row r="712" spans="11:30">
      <c r="K712" s="16"/>
      <c r="L712" s="16"/>
      <c r="O712" s="17"/>
      <c r="P712" s="20"/>
      <c r="U712" s="165"/>
      <c r="W712" s="145"/>
      <c r="X712" s="145"/>
      <c r="AA712" s="174"/>
      <c r="AB712" s="175"/>
      <c r="AC712" s="176"/>
      <c r="AD712" s="16"/>
    </row>
    <row r="713" spans="11:30">
      <c r="K713" s="16"/>
      <c r="L713" s="16"/>
      <c r="O713" s="17"/>
      <c r="P713" s="20"/>
      <c r="U713" s="165"/>
      <c r="W713" s="145"/>
      <c r="X713" s="145"/>
      <c r="AA713" s="174"/>
      <c r="AB713" s="175"/>
      <c r="AC713" s="176"/>
      <c r="AD713" s="16"/>
    </row>
    <row r="714" spans="11:30">
      <c r="K714" s="16"/>
      <c r="L714" s="16"/>
      <c r="O714" s="17"/>
      <c r="P714" s="20"/>
      <c r="U714" s="165"/>
      <c r="W714" s="145"/>
      <c r="X714" s="145"/>
      <c r="AA714" s="174"/>
      <c r="AB714" s="175"/>
      <c r="AC714" s="176"/>
      <c r="AD714" s="16"/>
    </row>
    <row r="715" spans="11:30">
      <c r="K715" s="16"/>
      <c r="L715" s="16"/>
      <c r="O715" s="17"/>
      <c r="P715" s="20"/>
      <c r="U715" s="165"/>
      <c r="W715" s="145"/>
      <c r="X715" s="145"/>
      <c r="AA715" s="174"/>
      <c r="AB715" s="175"/>
      <c r="AC715" s="176"/>
      <c r="AD715" s="16"/>
    </row>
    <row r="716" spans="11:30">
      <c r="K716" s="16"/>
      <c r="L716" s="16"/>
      <c r="O716" s="17"/>
      <c r="P716" s="20"/>
      <c r="U716" s="165"/>
      <c r="W716" s="145"/>
      <c r="X716" s="145"/>
      <c r="AA716" s="174"/>
      <c r="AB716" s="175"/>
      <c r="AC716" s="176"/>
      <c r="AD716" s="16"/>
    </row>
    <row r="717" spans="11:30">
      <c r="K717" s="16"/>
      <c r="L717" s="16"/>
      <c r="O717" s="17"/>
      <c r="P717" s="20"/>
      <c r="U717" s="165"/>
      <c r="W717" s="145"/>
      <c r="X717" s="145"/>
      <c r="AA717" s="174"/>
      <c r="AB717" s="175"/>
      <c r="AC717" s="176"/>
      <c r="AD717" s="16"/>
    </row>
    <row r="718" spans="11:30">
      <c r="K718" s="16"/>
      <c r="L718" s="16"/>
      <c r="O718" s="17"/>
      <c r="P718" s="20"/>
      <c r="U718" s="165"/>
      <c r="W718" s="145"/>
      <c r="X718" s="145"/>
      <c r="AA718" s="174"/>
      <c r="AB718" s="175"/>
      <c r="AC718" s="176"/>
      <c r="AD718" s="16"/>
    </row>
    <row r="719" spans="11:30">
      <c r="K719" s="16"/>
      <c r="L719" s="16"/>
      <c r="O719" s="17"/>
      <c r="P719" s="20"/>
      <c r="U719" s="165"/>
      <c r="W719" s="145"/>
      <c r="X719" s="145"/>
      <c r="AA719" s="174"/>
      <c r="AB719" s="175"/>
      <c r="AC719" s="176"/>
      <c r="AD719" s="16"/>
    </row>
    <row r="720" spans="11:30">
      <c r="K720" s="16"/>
      <c r="L720" s="16"/>
      <c r="O720" s="17"/>
      <c r="P720" s="20"/>
      <c r="U720" s="165"/>
      <c r="W720" s="145"/>
      <c r="X720" s="145"/>
      <c r="AA720" s="174"/>
      <c r="AB720" s="175"/>
      <c r="AC720" s="176"/>
      <c r="AD720" s="16"/>
    </row>
    <row r="721" spans="11:30">
      <c r="K721" s="16"/>
      <c r="L721" s="16"/>
      <c r="O721" s="17"/>
      <c r="P721" s="20"/>
      <c r="U721" s="165"/>
      <c r="W721" s="145"/>
      <c r="X721" s="145"/>
      <c r="AA721" s="174"/>
      <c r="AB721" s="175"/>
      <c r="AC721" s="176"/>
      <c r="AD721" s="16"/>
    </row>
    <row r="722" spans="11:30">
      <c r="K722" s="16"/>
      <c r="L722" s="16"/>
      <c r="O722" s="17"/>
      <c r="P722" s="20"/>
      <c r="U722" s="165"/>
      <c r="W722" s="145"/>
      <c r="X722" s="145"/>
      <c r="AA722" s="174"/>
      <c r="AB722" s="175"/>
      <c r="AC722" s="176"/>
      <c r="AD722" s="16"/>
    </row>
    <row r="723" spans="11:30">
      <c r="K723" s="16"/>
      <c r="L723" s="16"/>
      <c r="O723" s="17"/>
      <c r="P723" s="20"/>
      <c r="U723" s="165"/>
      <c r="W723" s="145"/>
      <c r="X723" s="145"/>
      <c r="AA723" s="174"/>
      <c r="AB723" s="175"/>
      <c r="AC723" s="176"/>
      <c r="AD723" s="16"/>
    </row>
    <row r="724" spans="11:30">
      <c r="K724" s="16"/>
      <c r="L724" s="16"/>
      <c r="O724" s="17"/>
      <c r="P724" s="20"/>
      <c r="U724" s="165"/>
      <c r="W724" s="145"/>
      <c r="X724" s="145"/>
      <c r="AA724" s="174"/>
      <c r="AB724" s="175"/>
      <c r="AC724" s="176"/>
      <c r="AD724" s="16"/>
    </row>
    <row r="725" spans="11:30">
      <c r="K725" s="16"/>
      <c r="L725" s="16"/>
      <c r="O725" s="17"/>
      <c r="P725" s="20"/>
      <c r="U725" s="165"/>
      <c r="W725" s="145"/>
      <c r="X725" s="145"/>
      <c r="AA725" s="174"/>
      <c r="AB725" s="175"/>
      <c r="AC725" s="176"/>
      <c r="AD725" s="16"/>
    </row>
    <row r="726" spans="11:30">
      <c r="K726" s="16"/>
      <c r="L726" s="16"/>
      <c r="O726" s="17"/>
      <c r="P726" s="20"/>
      <c r="U726" s="165"/>
      <c r="W726" s="145"/>
      <c r="X726" s="145"/>
      <c r="AA726" s="174"/>
      <c r="AB726" s="175"/>
      <c r="AC726" s="176"/>
      <c r="AD726" s="16"/>
    </row>
    <row r="727" spans="11:30">
      <c r="K727" s="16"/>
      <c r="L727" s="16"/>
      <c r="O727" s="17"/>
      <c r="P727" s="20"/>
      <c r="U727" s="165"/>
      <c r="W727" s="145"/>
      <c r="X727" s="145"/>
      <c r="AA727" s="174"/>
      <c r="AB727" s="175"/>
      <c r="AC727" s="176"/>
      <c r="AD727" s="16"/>
    </row>
    <row r="728" spans="11:30">
      <c r="K728" s="16"/>
      <c r="L728" s="16"/>
      <c r="O728" s="17"/>
      <c r="P728" s="20"/>
      <c r="U728" s="165"/>
      <c r="W728" s="145"/>
      <c r="X728" s="145"/>
      <c r="AA728" s="174"/>
      <c r="AB728" s="175"/>
      <c r="AC728" s="176"/>
      <c r="AD728" s="16"/>
    </row>
    <row r="729" spans="11:30">
      <c r="K729" s="16"/>
      <c r="L729" s="16"/>
      <c r="O729" s="17"/>
      <c r="P729" s="20"/>
      <c r="U729" s="165"/>
      <c r="W729" s="145"/>
      <c r="X729" s="145"/>
      <c r="AA729" s="174"/>
      <c r="AB729" s="175"/>
      <c r="AC729" s="176"/>
      <c r="AD729" s="16"/>
    </row>
    <row r="730" spans="11:30">
      <c r="K730" s="16"/>
      <c r="L730" s="16"/>
      <c r="O730" s="17"/>
      <c r="P730" s="20"/>
      <c r="U730" s="165"/>
      <c r="W730" s="145"/>
      <c r="X730" s="145"/>
      <c r="AA730" s="174"/>
      <c r="AB730" s="175"/>
      <c r="AC730" s="176"/>
      <c r="AD730" s="16"/>
    </row>
    <row r="731" spans="11:30">
      <c r="K731" s="16"/>
      <c r="L731" s="16"/>
      <c r="O731" s="17"/>
      <c r="P731" s="20"/>
      <c r="U731" s="165"/>
      <c r="W731" s="145"/>
      <c r="X731" s="145"/>
      <c r="AA731" s="174"/>
      <c r="AB731" s="175"/>
      <c r="AC731" s="176"/>
      <c r="AD731" s="16"/>
    </row>
    <row r="732" spans="11:30">
      <c r="K732" s="16"/>
      <c r="L732" s="16"/>
      <c r="O732" s="17"/>
      <c r="P732" s="20"/>
      <c r="U732" s="165"/>
      <c r="W732" s="145"/>
      <c r="X732" s="145"/>
      <c r="AA732" s="174"/>
      <c r="AB732" s="175"/>
      <c r="AC732" s="176"/>
      <c r="AD732" s="16"/>
    </row>
    <row r="733" spans="11:30">
      <c r="K733" s="16"/>
      <c r="L733" s="16"/>
      <c r="O733" s="17"/>
      <c r="P733" s="20"/>
      <c r="U733" s="165"/>
      <c r="W733" s="145"/>
      <c r="X733" s="145"/>
      <c r="AA733" s="174"/>
      <c r="AB733" s="175"/>
      <c r="AC733" s="176"/>
      <c r="AD733" s="16"/>
    </row>
    <row r="734" spans="11:30">
      <c r="K734" s="16"/>
      <c r="L734" s="16"/>
      <c r="O734" s="17"/>
      <c r="P734" s="20"/>
      <c r="U734" s="165"/>
      <c r="W734" s="145"/>
      <c r="X734" s="145"/>
      <c r="AA734" s="174"/>
      <c r="AB734" s="175"/>
      <c r="AC734" s="176"/>
      <c r="AD734" s="16"/>
    </row>
    <row r="735" spans="11:30">
      <c r="K735" s="16"/>
      <c r="L735" s="16"/>
      <c r="O735" s="17"/>
      <c r="P735" s="20"/>
      <c r="U735" s="165"/>
      <c r="W735" s="145"/>
      <c r="X735" s="145"/>
      <c r="AA735" s="174"/>
      <c r="AB735" s="175"/>
      <c r="AC735" s="176"/>
      <c r="AD735" s="16"/>
    </row>
    <row r="736" spans="11:30">
      <c r="K736" s="16"/>
      <c r="L736" s="16"/>
      <c r="O736" s="17"/>
      <c r="P736" s="20"/>
      <c r="U736" s="165"/>
      <c r="W736" s="145"/>
      <c r="X736" s="145"/>
      <c r="AA736" s="174"/>
      <c r="AB736" s="175"/>
      <c r="AC736" s="176"/>
      <c r="AD736" s="16"/>
    </row>
    <row r="737" spans="11:30">
      <c r="K737" s="16"/>
      <c r="L737" s="16"/>
      <c r="O737" s="17"/>
      <c r="P737" s="20"/>
      <c r="U737" s="165"/>
      <c r="W737" s="145"/>
      <c r="X737" s="145"/>
      <c r="AA737" s="174"/>
      <c r="AB737" s="175"/>
      <c r="AC737" s="176"/>
      <c r="AD737" s="16"/>
    </row>
    <row r="738" spans="11:30">
      <c r="K738" s="16"/>
      <c r="L738" s="16"/>
      <c r="O738" s="17"/>
      <c r="P738" s="20"/>
      <c r="U738" s="165"/>
      <c r="W738" s="145"/>
      <c r="X738" s="145"/>
      <c r="AA738" s="174"/>
      <c r="AB738" s="175"/>
      <c r="AC738" s="176"/>
      <c r="AD738" s="16"/>
    </row>
    <row r="739" spans="11:30">
      <c r="K739" s="16"/>
      <c r="L739" s="16"/>
      <c r="O739" s="17"/>
      <c r="P739" s="20"/>
      <c r="U739" s="165"/>
      <c r="W739" s="145"/>
      <c r="X739" s="145"/>
      <c r="AA739" s="174"/>
      <c r="AB739" s="175"/>
      <c r="AC739" s="176"/>
      <c r="AD739" s="16"/>
    </row>
    <row r="740" spans="11:30">
      <c r="K740" s="16"/>
      <c r="L740" s="16"/>
      <c r="O740" s="17"/>
      <c r="P740" s="20"/>
      <c r="U740" s="165"/>
      <c r="W740" s="145"/>
      <c r="X740" s="145"/>
      <c r="AA740" s="174"/>
      <c r="AB740" s="175"/>
      <c r="AC740" s="176"/>
      <c r="AD740" s="16"/>
    </row>
    <row r="741" spans="11:30">
      <c r="K741" s="16"/>
      <c r="L741" s="16"/>
      <c r="O741" s="17"/>
      <c r="P741" s="20"/>
      <c r="U741" s="165"/>
      <c r="W741" s="145"/>
      <c r="X741" s="145"/>
      <c r="AA741" s="174"/>
      <c r="AB741" s="175"/>
      <c r="AC741" s="176"/>
      <c r="AD741" s="16"/>
    </row>
    <row r="742" spans="11:30">
      <c r="K742" s="16"/>
      <c r="L742" s="16"/>
      <c r="O742" s="17"/>
      <c r="P742" s="20"/>
      <c r="U742" s="165"/>
      <c r="W742" s="145"/>
      <c r="X742" s="145"/>
      <c r="AA742" s="174"/>
      <c r="AB742" s="175"/>
      <c r="AC742" s="176"/>
      <c r="AD742" s="16"/>
    </row>
    <row r="743" spans="11:30">
      <c r="K743" s="16"/>
      <c r="L743" s="16"/>
      <c r="O743" s="17"/>
      <c r="P743" s="20"/>
      <c r="U743" s="165"/>
      <c r="W743" s="145"/>
      <c r="X743" s="145"/>
      <c r="AA743" s="174"/>
      <c r="AB743" s="175"/>
      <c r="AC743" s="176"/>
      <c r="AD743" s="16"/>
    </row>
    <row r="744" spans="11:30">
      <c r="K744" s="16"/>
      <c r="L744" s="16"/>
      <c r="O744" s="17"/>
      <c r="P744" s="20"/>
      <c r="U744" s="165"/>
      <c r="W744" s="145"/>
      <c r="X744" s="145"/>
      <c r="AA744" s="174"/>
      <c r="AB744" s="175"/>
      <c r="AC744" s="176"/>
      <c r="AD744" s="16"/>
    </row>
    <row r="745" spans="11:30">
      <c r="K745" s="16"/>
      <c r="L745" s="16"/>
      <c r="O745" s="17"/>
      <c r="P745" s="20"/>
      <c r="U745" s="165"/>
      <c r="W745" s="145"/>
      <c r="X745" s="145"/>
      <c r="AA745" s="174"/>
      <c r="AB745" s="175"/>
      <c r="AC745" s="176"/>
      <c r="AD745" s="16"/>
    </row>
    <row r="746" spans="11:30">
      <c r="K746" s="16"/>
      <c r="L746" s="16"/>
      <c r="O746" s="17"/>
      <c r="P746" s="20"/>
      <c r="U746" s="165"/>
      <c r="W746" s="145"/>
      <c r="X746" s="145"/>
      <c r="AA746" s="174"/>
      <c r="AB746" s="175"/>
      <c r="AC746" s="176"/>
      <c r="AD746" s="16"/>
    </row>
    <row r="747" spans="11:30">
      <c r="K747" s="16"/>
      <c r="L747" s="16"/>
      <c r="O747" s="17"/>
      <c r="P747" s="20"/>
      <c r="U747" s="165"/>
      <c r="W747" s="145"/>
      <c r="X747" s="145"/>
      <c r="AA747" s="174"/>
      <c r="AB747" s="175"/>
      <c r="AC747" s="176"/>
      <c r="AD747" s="16"/>
    </row>
    <row r="748" spans="11:30">
      <c r="K748" s="16"/>
      <c r="L748" s="16"/>
      <c r="O748" s="17"/>
      <c r="P748" s="20"/>
      <c r="U748" s="165"/>
      <c r="W748" s="145"/>
      <c r="X748" s="145"/>
      <c r="AA748" s="174"/>
      <c r="AB748" s="175"/>
      <c r="AC748" s="176"/>
      <c r="AD748" s="16"/>
    </row>
    <row r="749" spans="11:30">
      <c r="K749" s="16"/>
      <c r="L749" s="16"/>
      <c r="O749" s="17"/>
      <c r="P749" s="20"/>
      <c r="U749" s="165"/>
      <c r="W749" s="145"/>
      <c r="X749" s="145"/>
      <c r="AA749" s="174"/>
      <c r="AB749" s="175"/>
      <c r="AC749" s="176"/>
      <c r="AD749" s="16"/>
    </row>
    <row r="750" spans="11:30">
      <c r="K750" s="16"/>
      <c r="L750" s="16"/>
      <c r="O750" s="17"/>
      <c r="P750" s="20"/>
      <c r="U750" s="165"/>
      <c r="W750" s="145"/>
      <c r="X750" s="145"/>
      <c r="AA750" s="174"/>
      <c r="AB750" s="175"/>
      <c r="AC750" s="176"/>
      <c r="AD750" s="16"/>
    </row>
    <row r="751" spans="11:30">
      <c r="K751" s="16"/>
      <c r="L751" s="16"/>
      <c r="O751" s="17"/>
      <c r="P751" s="20"/>
      <c r="U751" s="165"/>
      <c r="W751" s="145"/>
      <c r="X751" s="145"/>
      <c r="AA751" s="174"/>
      <c r="AB751" s="175"/>
      <c r="AC751" s="176"/>
      <c r="AD751" s="16"/>
    </row>
    <row r="752" spans="11:30">
      <c r="K752" s="16"/>
      <c r="L752" s="16"/>
      <c r="O752" s="17"/>
      <c r="P752" s="20"/>
      <c r="U752" s="165"/>
      <c r="W752" s="145"/>
      <c r="X752" s="145"/>
      <c r="AA752" s="174"/>
      <c r="AB752" s="175"/>
      <c r="AC752" s="176"/>
      <c r="AD752" s="16"/>
    </row>
    <row r="753" spans="11:30">
      <c r="K753" s="16"/>
      <c r="L753" s="16"/>
      <c r="O753" s="17"/>
      <c r="P753" s="20"/>
      <c r="U753" s="165"/>
      <c r="W753" s="145"/>
      <c r="X753" s="145"/>
      <c r="AA753" s="174"/>
      <c r="AB753" s="175"/>
      <c r="AC753" s="176"/>
      <c r="AD753" s="16"/>
    </row>
    <row r="754" spans="11:30">
      <c r="K754" s="16"/>
      <c r="L754" s="16"/>
      <c r="O754" s="17"/>
      <c r="P754" s="20"/>
      <c r="U754" s="165"/>
      <c r="W754" s="145"/>
      <c r="X754" s="145"/>
      <c r="AA754" s="174"/>
      <c r="AB754" s="175"/>
      <c r="AC754" s="176"/>
      <c r="AD754" s="16"/>
    </row>
    <row r="755" spans="11:30">
      <c r="K755" s="16"/>
      <c r="L755" s="16"/>
      <c r="O755" s="17"/>
      <c r="P755" s="20"/>
      <c r="U755" s="165"/>
      <c r="W755" s="145"/>
      <c r="X755" s="145"/>
      <c r="AA755" s="174"/>
      <c r="AB755" s="175"/>
      <c r="AC755" s="176"/>
      <c r="AD755" s="16"/>
    </row>
    <row r="756" spans="11:30">
      <c r="K756" s="16"/>
      <c r="L756" s="16"/>
      <c r="O756" s="17"/>
      <c r="P756" s="20"/>
      <c r="U756" s="165"/>
      <c r="W756" s="145"/>
      <c r="X756" s="145"/>
      <c r="AA756" s="174"/>
      <c r="AB756" s="175"/>
      <c r="AC756" s="176"/>
      <c r="AD756" s="16"/>
    </row>
    <row r="757" spans="11:30">
      <c r="K757" s="16"/>
      <c r="L757" s="16"/>
      <c r="O757" s="17"/>
      <c r="P757" s="20"/>
      <c r="U757" s="165"/>
      <c r="W757" s="145"/>
      <c r="X757" s="145"/>
      <c r="AA757" s="174"/>
      <c r="AB757" s="175"/>
      <c r="AC757" s="176"/>
      <c r="AD757" s="16"/>
    </row>
    <row r="758" spans="11:30">
      <c r="K758" s="16"/>
      <c r="L758" s="16"/>
      <c r="O758" s="17"/>
      <c r="P758" s="20"/>
      <c r="U758" s="165"/>
      <c r="W758" s="145"/>
      <c r="X758" s="145"/>
      <c r="AA758" s="174"/>
      <c r="AB758" s="175"/>
      <c r="AC758" s="176"/>
      <c r="AD758" s="16"/>
    </row>
    <row r="759" spans="11:30">
      <c r="K759" s="16"/>
      <c r="L759" s="16"/>
      <c r="O759" s="17"/>
      <c r="P759" s="20"/>
      <c r="U759" s="165"/>
      <c r="W759" s="145"/>
      <c r="X759" s="145"/>
      <c r="AA759" s="174"/>
      <c r="AB759" s="175"/>
      <c r="AC759" s="176"/>
      <c r="AD759" s="16"/>
    </row>
    <row r="760" spans="11:30">
      <c r="K760" s="16"/>
      <c r="L760" s="16"/>
      <c r="O760" s="17"/>
      <c r="P760" s="20"/>
      <c r="U760" s="165"/>
      <c r="W760" s="145"/>
      <c r="X760" s="145"/>
      <c r="AA760" s="174"/>
      <c r="AB760" s="175"/>
      <c r="AC760" s="176"/>
      <c r="AD760" s="16"/>
    </row>
    <row r="761" spans="11:30">
      <c r="K761" s="16"/>
      <c r="L761" s="16"/>
      <c r="O761" s="17"/>
      <c r="P761" s="20"/>
      <c r="U761" s="165"/>
      <c r="W761" s="145"/>
      <c r="X761" s="145"/>
      <c r="AA761" s="174"/>
      <c r="AB761" s="175"/>
      <c r="AC761" s="176"/>
      <c r="AD761" s="16"/>
    </row>
    <row r="762" spans="11:30">
      <c r="K762" s="16"/>
      <c r="L762" s="16"/>
      <c r="O762" s="17"/>
      <c r="P762" s="20"/>
      <c r="U762" s="165"/>
      <c r="W762" s="145"/>
      <c r="X762" s="145"/>
      <c r="AA762" s="174"/>
      <c r="AB762" s="175"/>
      <c r="AC762" s="176"/>
      <c r="AD762" s="16"/>
    </row>
    <row r="763" spans="11:30">
      <c r="K763" s="16"/>
      <c r="L763" s="16"/>
      <c r="O763" s="17"/>
      <c r="P763" s="20"/>
      <c r="U763" s="165"/>
      <c r="W763" s="145"/>
      <c r="X763" s="145"/>
      <c r="AA763" s="174"/>
      <c r="AB763" s="175"/>
      <c r="AC763" s="176"/>
      <c r="AD763" s="16"/>
    </row>
    <row r="764" spans="11:30">
      <c r="K764" s="16"/>
      <c r="L764" s="16"/>
      <c r="O764" s="17"/>
      <c r="P764" s="20"/>
      <c r="U764" s="165"/>
      <c r="W764" s="145"/>
      <c r="X764" s="145"/>
      <c r="AA764" s="174"/>
      <c r="AB764" s="175"/>
      <c r="AC764" s="176"/>
      <c r="AD764" s="16"/>
    </row>
    <row r="765" spans="11:30">
      <c r="K765" s="16"/>
      <c r="L765" s="16"/>
      <c r="O765" s="17"/>
      <c r="P765" s="20"/>
      <c r="U765" s="165"/>
      <c r="W765" s="145"/>
      <c r="X765" s="145"/>
      <c r="AA765" s="174"/>
      <c r="AB765" s="175"/>
      <c r="AC765" s="176"/>
      <c r="AD765" s="16"/>
    </row>
    <row r="766" spans="11:30">
      <c r="K766" s="16"/>
      <c r="L766" s="16"/>
      <c r="O766" s="17"/>
      <c r="P766" s="20"/>
      <c r="U766" s="165"/>
      <c r="W766" s="145"/>
      <c r="X766" s="145"/>
      <c r="AA766" s="174"/>
      <c r="AB766" s="175"/>
      <c r="AC766" s="176"/>
      <c r="AD766" s="16"/>
    </row>
    <row r="767" spans="11:30">
      <c r="K767" s="16"/>
      <c r="L767" s="16"/>
      <c r="O767" s="17"/>
      <c r="P767" s="20"/>
      <c r="U767" s="165"/>
      <c r="W767" s="145"/>
      <c r="X767" s="145"/>
      <c r="AA767" s="174"/>
      <c r="AB767" s="175"/>
      <c r="AC767" s="176"/>
      <c r="AD767" s="16"/>
    </row>
    <row r="768" spans="11:30">
      <c r="K768" s="16"/>
      <c r="L768" s="16"/>
      <c r="O768" s="17"/>
      <c r="P768" s="20"/>
      <c r="U768" s="165"/>
      <c r="W768" s="145"/>
      <c r="X768" s="145"/>
      <c r="AA768" s="174"/>
      <c r="AB768" s="175"/>
      <c r="AC768" s="176"/>
      <c r="AD768" s="16"/>
    </row>
    <row r="769" spans="11:30">
      <c r="K769" s="16"/>
      <c r="L769" s="16"/>
      <c r="M769" s="16"/>
      <c r="N769" s="16"/>
      <c r="O769" s="17"/>
      <c r="P769" s="20"/>
      <c r="U769" s="165"/>
      <c r="W769" s="145"/>
      <c r="X769" s="145"/>
      <c r="AA769" s="174"/>
      <c r="AB769" s="175"/>
      <c r="AC769" s="176"/>
      <c r="AD769" s="16"/>
    </row>
    <row r="770" spans="11:30">
      <c r="K770" s="16"/>
      <c r="L770" s="16"/>
      <c r="M770" s="16"/>
      <c r="N770" s="16"/>
      <c r="O770" s="17"/>
      <c r="P770" s="20"/>
      <c r="U770" s="165"/>
      <c r="W770" s="145"/>
      <c r="X770" s="145"/>
      <c r="AA770" s="174"/>
      <c r="AB770" s="175"/>
      <c r="AC770" s="176"/>
      <c r="AD770" s="16"/>
    </row>
    <row r="771" spans="11:30">
      <c r="K771" s="16"/>
      <c r="L771" s="16"/>
      <c r="M771" s="16"/>
      <c r="N771" s="16"/>
      <c r="O771" s="17"/>
      <c r="P771" s="20"/>
      <c r="U771" s="165"/>
      <c r="W771" s="145"/>
      <c r="X771" s="145"/>
      <c r="AA771" s="174"/>
      <c r="AB771" s="175"/>
      <c r="AC771" s="176"/>
      <c r="AD771" s="16"/>
    </row>
    <row r="772" spans="11:30">
      <c r="K772" s="16"/>
      <c r="L772" s="16"/>
      <c r="M772" s="16"/>
      <c r="N772" s="16"/>
      <c r="O772" s="17"/>
      <c r="P772" s="20"/>
      <c r="U772" s="165"/>
      <c r="W772" s="145"/>
      <c r="X772" s="145"/>
      <c r="AA772" s="174"/>
      <c r="AB772" s="175"/>
      <c r="AC772" s="176"/>
      <c r="AD772" s="16"/>
    </row>
    <row r="773" spans="11:30">
      <c r="K773" s="16"/>
      <c r="L773" s="16"/>
      <c r="M773" s="16"/>
      <c r="N773" s="16"/>
      <c r="O773" s="17"/>
      <c r="P773" s="20"/>
      <c r="U773" s="165"/>
      <c r="W773" s="145"/>
      <c r="X773" s="145"/>
      <c r="AA773" s="174"/>
      <c r="AB773" s="175"/>
      <c r="AC773" s="176"/>
      <c r="AD773" s="16"/>
    </row>
    <row r="774" spans="11:30">
      <c r="K774" s="16"/>
      <c r="L774" s="16"/>
      <c r="M774" s="16"/>
      <c r="N774" s="16"/>
      <c r="O774" s="17"/>
      <c r="P774" s="20"/>
      <c r="U774" s="165"/>
      <c r="W774" s="145"/>
      <c r="X774" s="145"/>
      <c r="AA774" s="174"/>
      <c r="AB774" s="175"/>
      <c r="AC774" s="176"/>
      <c r="AD774" s="16"/>
    </row>
    <row r="775" spans="11:30">
      <c r="K775" s="16"/>
      <c r="L775" s="16"/>
      <c r="O775" s="17"/>
      <c r="P775" s="20"/>
      <c r="U775" s="165"/>
      <c r="W775" s="145"/>
      <c r="X775" s="145"/>
      <c r="AA775" s="174"/>
      <c r="AB775" s="175"/>
      <c r="AC775" s="176"/>
      <c r="AD775" s="16"/>
    </row>
    <row r="776" spans="11:30">
      <c r="K776" s="16"/>
      <c r="L776" s="16"/>
      <c r="O776" s="17"/>
      <c r="P776" s="20"/>
      <c r="U776" s="165"/>
      <c r="W776" s="145"/>
      <c r="X776" s="145"/>
      <c r="AA776" s="174"/>
      <c r="AB776" s="175"/>
      <c r="AC776" s="176"/>
      <c r="AD776" s="16"/>
    </row>
    <row r="777" spans="11:30">
      <c r="K777" s="16"/>
      <c r="L777" s="16"/>
      <c r="O777" s="17"/>
      <c r="P777" s="20"/>
      <c r="U777" s="165"/>
      <c r="W777" s="145"/>
      <c r="X777" s="145"/>
      <c r="AA777" s="174"/>
      <c r="AB777" s="175"/>
      <c r="AC777" s="176"/>
      <c r="AD777" s="16"/>
    </row>
    <row r="778" spans="11:30">
      <c r="K778" s="16"/>
      <c r="L778" s="16"/>
      <c r="O778" s="17"/>
      <c r="P778" s="20"/>
      <c r="U778" s="165"/>
      <c r="W778" s="145"/>
      <c r="X778" s="145"/>
      <c r="AA778" s="174"/>
      <c r="AB778" s="175"/>
      <c r="AC778" s="176"/>
      <c r="AD778" s="16"/>
    </row>
    <row r="779" spans="11:30">
      <c r="K779" s="16"/>
      <c r="L779" s="16"/>
      <c r="O779" s="17"/>
      <c r="P779" s="20"/>
      <c r="U779" s="165"/>
      <c r="W779" s="145"/>
      <c r="X779" s="145"/>
      <c r="AA779" s="174"/>
      <c r="AB779" s="175"/>
      <c r="AC779" s="176"/>
      <c r="AD779" s="16"/>
    </row>
    <row r="780" spans="11:30">
      <c r="K780" s="16"/>
      <c r="L780" s="16"/>
      <c r="O780" s="17"/>
      <c r="P780" s="20"/>
      <c r="U780" s="165"/>
      <c r="W780" s="145"/>
      <c r="X780" s="145"/>
      <c r="AA780" s="174"/>
      <c r="AB780" s="175"/>
      <c r="AC780" s="176"/>
      <c r="AD780" s="16"/>
    </row>
    <row r="781" spans="11:30">
      <c r="K781" s="16"/>
      <c r="L781" s="16"/>
      <c r="O781" s="17"/>
      <c r="P781" s="20"/>
      <c r="U781" s="165"/>
      <c r="W781" s="145"/>
      <c r="X781" s="145"/>
      <c r="AA781" s="174"/>
      <c r="AB781" s="175"/>
      <c r="AC781" s="176"/>
      <c r="AD781" s="16"/>
    </row>
    <row r="782" spans="11:30">
      <c r="K782" s="16"/>
      <c r="L782" s="16"/>
      <c r="O782" s="17"/>
      <c r="P782" s="20"/>
      <c r="U782" s="165"/>
      <c r="W782" s="145"/>
      <c r="X782" s="145"/>
      <c r="AA782" s="174"/>
      <c r="AB782" s="175"/>
      <c r="AC782" s="176"/>
      <c r="AD782" s="16"/>
    </row>
    <row r="783" spans="11:30">
      <c r="K783" s="16"/>
      <c r="L783" s="16"/>
      <c r="O783" s="17"/>
      <c r="P783" s="20"/>
      <c r="U783" s="165"/>
      <c r="W783" s="145"/>
      <c r="X783" s="145"/>
      <c r="AA783" s="174"/>
      <c r="AB783" s="175"/>
      <c r="AC783" s="176"/>
      <c r="AD783" s="16"/>
    </row>
    <row r="784" spans="11:30">
      <c r="K784" s="16"/>
      <c r="L784" s="16"/>
      <c r="O784" s="17"/>
      <c r="P784" s="20"/>
      <c r="U784" s="165"/>
      <c r="W784" s="145"/>
      <c r="X784" s="145"/>
      <c r="AA784" s="174"/>
      <c r="AB784" s="175"/>
      <c r="AC784" s="176"/>
      <c r="AD784" s="16"/>
    </row>
    <row r="785" spans="11:30">
      <c r="K785" s="16"/>
      <c r="L785" s="16"/>
      <c r="O785" s="17"/>
      <c r="P785" s="20"/>
      <c r="U785" s="165"/>
      <c r="W785" s="145"/>
      <c r="X785" s="145"/>
      <c r="AA785" s="174"/>
      <c r="AB785" s="175"/>
      <c r="AC785" s="176"/>
      <c r="AD785" s="16"/>
    </row>
    <row r="786" spans="11:30">
      <c r="L786" s="16"/>
      <c r="O786" s="17"/>
      <c r="P786" s="20"/>
      <c r="U786" s="165"/>
      <c r="W786" s="145"/>
      <c r="X786" s="145"/>
      <c r="AA786" s="174"/>
      <c r="AB786" s="175"/>
      <c r="AC786" s="176"/>
      <c r="AD786" s="16"/>
    </row>
    <row r="787" spans="11:30">
      <c r="L787" s="16"/>
      <c r="O787" s="17"/>
      <c r="P787" s="20"/>
      <c r="U787" s="165"/>
      <c r="W787" s="145"/>
      <c r="X787" s="145"/>
      <c r="AA787" s="174"/>
      <c r="AB787" s="175"/>
      <c r="AC787" s="176"/>
      <c r="AD787" s="16"/>
    </row>
    <row r="788" spans="11:30">
      <c r="L788" s="16"/>
      <c r="O788" s="17"/>
      <c r="P788" s="20"/>
      <c r="U788" s="165"/>
      <c r="W788" s="145"/>
      <c r="X788" s="145"/>
      <c r="AA788" s="174"/>
      <c r="AB788" s="175"/>
      <c r="AC788" s="176"/>
      <c r="AD788" s="16"/>
    </row>
    <row r="789" spans="11:30">
      <c r="L789" s="16"/>
      <c r="O789" s="17"/>
      <c r="P789" s="20"/>
      <c r="U789" s="165"/>
      <c r="W789" s="145"/>
      <c r="X789" s="145"/>
      <c r="AA789" s="174"/>
      <c r="AB789" s="175"/>
      <c r="AC789" s="176"/>
      <c r="AD789" s="16"/>
    </row>
    <row r="790" spans="11:30">
      <c r="L790" s="16"/>
      <c r="O790" s="17"/>
      <c r="P790" s="20"/>
      <c r="U790" s="165"/>
      <c r="W790" s="145"/>
      <c r="X790" s="145"/>
      <c r="AA790" s="174"/>
      <c r="AB790" s="175"/>
      <c r="AC790" s="176"/>
      <c r="AD790" s="16"/>
    </row>
    <row r="791" spans="11:30">
      <c r="L791" s="16"/>
      <c r="O791" s="17"/>
      <c r="P791" s="20"/>
      <c r="U791" s="165"/>
      <c r="W791" s="145"/>
      <c r="X791" s="145"/>
      <c r="AA791" s="174"/>
      <c r="AB791" s="175"/>
      <c r="AC791" s="176"/>
      <c r="AD791" s="16"/>
    </row>
    <row r="792" spans="11:30">
      <c r="L792" s="16"/>
      <c r="O792" s="17"/>
      <c r="P792" s="20"/>
      <c r="U792" s="165"/>
      <c r="W792" s="145"/>
      <c r="X792" s="145"/>
      <c r="AA792" s="174"/>
      <c r="AB792" s="175"/>
      <c r="AC792" s="176"/>
      <c r="AD792" s="16"/>
    </row>
    <row r="793" spans="11:30">
      <c r="L793" s="16"/>
      <c r="O793" s="17"/>
      <c r="P793" s="20"/>
      <c r="U793" s="165"/>
      <c r="W793" s="145"/>
      <c r="X793" s="145"/>
      <c r="AA793" s="174"/>
      <c r="AB793" s="175"/>
      <c r="AC793" s="176"/>
      <c r="AD793" s="16"/>
    </row>
    <row r="794" spans="11:30">
      <c r="L794" s="16"/>
      <c r="O794" s="17"/>
      <c r="P794" s="20"/>
      <c r="U794" s="165"/>
      <c r="W794" s="145"/>
      <c r="X794" s="145"/>
      <c r="AA794" s="174"/>
      <c r="AB794" s="175"/>
      <c r="AC794" s="176"/>
      <c r="AD794" s="16"/>
    </row>
    <row r="795" spans="11:30">
      <c r="L795" s="16"/>
      <c r="O795" s="17"/>
      <c r="P795" s="20"/>
      <c r="U795" s="165"/>
      <c r="W795" s="145"/>
      <c r="X795" s="145"/>
      <c r="AA795" s="174"/>
      <c r="AB795" s="175"/>
      <c r="AC795" s="176"/>
      <c r="AD795" s="16"/>
    </row>
    <row r="796" spans="11:30">
      <c r="L796" s="16"/>
      <c r="O796" s="17"/>
      <c r="P796" s="20"/>
      <c r="U796" s="165"/>
      <c r="W796" s="145"/>
      <c r="X796" s="145"/>
      <c r="AA796" s="174"/>
      <c r="AB796" s="175"/>
      <c r="AC796" s="176"/>
      <c r="AD796" s="16"/>
    </row>
    <row r="797" spans="11:30">
      <c r="L797" s="16"/>
      <c r="O797" s="17"/>
      <c r="P797" s="20"/>
      <c r="U797" s="165"/>
      <c r="W797" s="145"/>
      <c r="X797" s="145"/>
      <c r="AA797" s="174"/>
      <c r="AB797" s="175"/>
      <c r="AC797" s="176"/>
      <c r="AD797" s="16"/>
    </row>
    <row r="798" spans="11:30">
      <c r="L798" s="16"/>
      <c r="O798" s="17"/>
      <c r="P798" s="20"/>
      <c r="U798" s="165"/>
      <c r="W798" s="145"/>
      <c r="X798" s="145"/>
      <c r="AA798" s="174"/>
      <c r="AB798" s="175"/>
      <c r="AC798" s="176"/>
      <c r="AD798" s="16"/>
    </row>
    <row r="799" spans="11:30">
      <c r="L799" s="16"/>
      <c r="O799" s="17"/>
      <c r="P799" s="20"/>
      <c r="U799" s="165"/>
      <c r="W799" s="145"/>
      <c r="X799" s="145"/>
      <c r="AA799" s="174"/>
      <c r="AB799" s="175"/>
      <c r="AC799" s="176"/>
      <c r="AD799" s="16"/>
    </row>
    <row r="800" spans="11:30">
      <c r="L800" s="16"/>
      <c r="O800" s="17"/>
      <c r="P800" s="20"/>
      <c r="U800" s="165"/>
      <c r="W800" s="145"/>
      <c r="X800" s="145"/>
      <c r="AA800" s="174"/>
      <c r="AB800" s="175"/>
      <c r="AC800" s="176"/>
      <c r="AD800" s="16"/>
    </row>
    <row r="801" spans="12:30">
      <c r="L801" s="16"/>
      <c r="O801" s="17"/>
      <c r="P801" s="20"/>
      <c r="U801" s="165"/>
      <c r="W801" s="145"/>
      <c r="X801" s="145"/>
      <c r="AA801" s="174"/>
      <c r="AB801" s="175"/>
      <c r="AC801" s="176"/>
      <c r="AD801" s="16"/>
    </row>
    <row r="802" spans="12:30">
      <c r="L802" s="16"/>
      <c r="O802" s="17"/>
      <c r="P802" s="20"/>
      <c r="U802" s="165"/>
      <c r="W802" s="145"/>
      <c r="X802" s="145"/>
      <c r="AA802" s="174"/>
      <c r="AB802" s="175"/>
      <c r="AC802" s="176"/>
      <c r="AD802" s="16"/>
    </row>
    <row r="803" spans="12:30">
      <c r="L803" s="16"/>
      <c r="O803" s="17"/>
      <c r="P803" s="20"/>
      <c r="U803" s="165"/>
      <c r="W803" s="145"/>
      <c r="X803" s="145"/>
      <c r="AA803" s="174"/>
      <c r="AB803" s="175"/>
      <c r="AC803" s="176"/>
      <c r="AD803" s="16"/>
    </row>
    <row r="804" spans="12:30">
      <c r="L804" s="16"/>
      <c r="O804" s="17"/>
      <c r="P804" s="20"/>
      <c r="U804" s="165"/>
      <c r="W804" s="145"/>
      <c r="X804" s="145"/>
      <c r="AA804" s="174"/>
      <c r="AB804" s="175"/>
      <c r="AC804" s="176"/>
      <c r="AD804" s="16"/>
    </row>
    <row r="805" spans="12:30">
      <c r="L805" s="16"/>
      <c r="O805" s="17"/>
      <c r="P805" s="20"/>
      <c r="U805" s="165"/>
      <c r="W805" s="145"/>
      <c r="X805" s="145"/>
      <c r="AA805" s="174"/>
      <c r="AB805" s="175"/>
      <c r="AC805" s="176"/>
      <c r="AD805" s="16"/>
    </row>
    <row r="806" spans="12:30">
      <c r="L806" s="16"/>
      <c r="O806" s="17"/>
      <c r="P806" s="20"/>
      <c r="U806" s="165"/>
      <c r="W806" s="145"/>
      <c r="X806" s="145"/>
      <c r="AA806" s="174"/>
      <c r="AB806" s="175"/>
      <c r="AC806" s="176"/>
      <c r="AD806" s="16"/>
    </row>
    <row r="807" spans="12:30">
      <c r="L807" s="16"/>
      <c r="O807" s="17"/>
      <c r="P807" s="20"/>
      <c r="U807" s="165"/>
      <c r="W807" s="145"/>
      <c r="X807" s="145"/>
      <c r="AA807" s="174"/>
      <c r="AB807" s="175"/>
      <c r="AC807" s="176"/>
      <c r="AD807" s="16"/>
    </row>
    <row r="808" spans="12:30">
      <c r="L808" s="16"/>
      <c r="O808" s="17"/>
      <c r="P808" s="20"/>
      <c r="U808" s="165"/>
      <c r="W808" s="145"/>
      <c r="X808" s="145"/>
      <c r="AA808" s="174"/>
      <c r="AB808" s="175"/>
      <c r="AC808" s="176"/>
      <c r="AD808" s="16"/>
    </row>
    <row r="809" spans="12:30">
      <c r="L809" s="16"/>
      <c r="O809" s="17"/>
      <c r="P809" s="20"/>
      <c r="U809" s="165"/>
      <c r="W809" s="145"/>
      <c r="X809" s="145"/>
      <c r="AA809" s="174"/>
      <c r="AB809" s="175"/>
      <c r="AC809" s="176"/>
      <c r="AD809" s="16"/>
    </row>
    <row r="810" spans="12:30">
      <c r="L810" s="16"/>
      <c r="O810" s="17"/>
      <c r="P810" s="20"/>
      <c r="U810" s="165"/>
      <c r="W810" s="145"/>
      <c r="X810" s="145"/>
      <c r="AA810" s="174"/>
      <c r="AB810" s="175"/>
      <c r="AC810" s="176"/>
      <c r="AD810" s="16"/>
    </row>
    <row r="811" spans="12:30">
      <c r="L811" s="16"/>
      <c r="O811" s="17"/>
      <c r="P811" s="20"/>
      <c r="U811" s="165"/>
      <c r="W811" s="145"/>
      <c r="X811" s="145"/>
      <c r="AA811" s="174"/>
      <c r="AB811" s="175"/>
      <c r="AC811" s="176"/>
      <c r="AD811" s="16"/>
    </row>
    <row r="812" spans="12:30">
      <c r="O812" s="17"/>
      <c r="P812" s="20"/>
      <c r="U812" s="165"/>
      <c r="W812" s="145"/>
      <c r="X812" s="145"/>
      <c r="AA812" s="174"/>
      <c r="AB812" s="175"/>
      <c r="AC812" s="176"/>
      <c r="AD812" s="16"/>
    </row>
    <row r="813" spans="12:30">
      <c r="L813" s="16"/>
      <c r="O813" s="17"/>
      <c r="P813" s="20"/>
      <c r="U813" s="165"/>
      <c r="W813" s="145"/>
      <c r="X813" s="145"/>
      <c r="AA813" s="174"/>
      <c r="AB813" s="175"/>
      <c r="AC813" s="176"/>
      <c r="AD813" s="16"/>
    </row>
    <row r="814" spans="12:30">
      <c r="L814" s="16"/>
      <c r="O814" s="17"/>
      <c r="P814" s="20"/>
      <c r="U814" s="165"/>
      <c r="W814" s="145"/>
      <c r="X814" s="145"/>
      <c r="AA814" s="174"/>
      <c r="AB814" s="175"/>
      <c r="AC814" s="176"/>
      <c r="AD814" s="16"/>
    </row>
    <row r="815" spans="12:30">
      <c r="L815" s="16"/>
      <c r="O815" s="17"/>
      <c r="P815" s="20"/>
      <c r="U815" s="165"/>
      <c r="W815" s="145"/>
      <c r="X815" s="145"/>
      <c r="AA815" s="174"/>
      <c r="AB815" s="175"/>
      <c r="AC815" s="176"/>
      <c r="AD815" s="16"/>
    </row>
    <row r="816" spans="12:30">
      <c r="L816" s="16"/>
      <c r="O816" s="17"/>
      <c r="P816" s="20"/>
      <c r="U816" s="165"/>
      <c r="W816" s="145"/>
      <c r="X816" s="145"/>
      <c r="AA816" s="174"/>
      <c r="AB816" s="175"/>
      <c r="AC816" s="176"/>
      <c r="AD816" s="16"/>
    </row>
    <row r="817" spans="11:30">
      <c r="L817" s="16"/>
      <c r="O817" s="17"/>
      <c r="P817" s="20"/>
      <c r="U817" s="165"/>
      <c r="W817" s="145"/>
      <c r="X817" s="145"/>
      <c r="AA817" s="174"/>
      <c r="AB817" s="175"/>
      <c r="AC817" s="176"/>
      <c r="AD817" s="16"/>
    </row>
    <row r="818" spans="11:30">
      <c r="K818" s="16"/>
      <c r="L818" s="16"/>
      <c r="M818" s="16"/>
      <c r="N818" s="16"/>
      <c r="O818" s="17"/>
      <c r="P818" s="20"/>
      <c r="U818" s="165"/>
      <c r="W818" s="145"/>
      <c r="X818" s="145"/>
      <c r="AA818" s="174"/>
      <c r="AB818" s="175"/>
      <c r="AC818" s="176"/>
      <c r="AD818" s="16"/>
    </row>
    <row r="819" spans="11:30">
      <c r="O819" s="17"/>
      <c r="P819" s="20"/>
      <c r="U819" s="165"/>
      <c r="W819" s="145"/>
      <c r="X819" s="145"/>
      <c r="AA819" s="174"/>
      <c r="AB819" s="175"/>
      <c r="AC819" s="176"/>
    </row>
    <row r="820" spans="11:30">
      <c r="O820" s="17"/>
      <c r="P820" s="20"/>
      <c r="U820" s="165"/>
      <c r="W820" s="145"/>
      <c r="X820" s="145"/>
      <c r="AA820" s="174"/>
      <c r="AB820" s="175"/>
      <c r="AC820" s="176"/>
    </row>
    <row r="821" spans="11:30">
      <c r="O821" s="17"/>
      <c r="P821" s="20"/>
      <c r="U821" s="165"/>
      <c r="W821" s="145"/>
      <c r="X821" s="145"/>
      <c r="AA821" s="174"/>
      <c r="AB821" s="175"/>
      <c r="AC821" s="176"/>
    </row>
    <row r="822" spans="11:30">
      <c r="L822" s="16"/>
      <c r="O822" s="17"/>
      <c r="P822" s="20"/>
      <c r="U822" s="165"/>
      <c r="W822" s="145"/>
      <c r="X822" s="145"/>
      <c r="AA822" s="174"/>
      <c r="AB822" s="175"/>
      <c r="AC822" s="176"/>
      <c r="AD822" s="16"/>
    </row>
    <row r="823" spans="11:30">
      <c r="L823" s="16"/>
      <c r="O823" s="17"/>
      <c r="P823" s="20"/>
      <c r="U823" s="165"/>
      <c r="W823" s="145"/>
      <c r="X823" s="145"/>
      <c r="AA823" s="174"/>
      <c r="AB823" s="175"/>
      <c r="AC823" s="176"/>
      <c r="AD823" s="16"/>
    </row>
    <row r="824" spans="11:30">
      <c r="L824" s="16"/>
      <c r="O824" s="17"/>
      <c r="P824" s="20"/>
      <c r="U824" s="165"/>
      <c r="W824" s="145"/>
      <c r="X824" s="145"/>
      <c r="AA824" s="174"/>
      <c r="AB824" s="175"/>
      <c r="AC824" s="176"/>
      <c r="AD824" s="16"/>
    </row>
    <row r="825" spans="11:30">
      <c r="L825" s="16"/>
      <c r="O825" s="17"/>
      <c r="P825" s="20"/>
      <c r="U825" s="165"/>
      <c r="W825" s="145"/>
      <c r="X825" s="145"/>
      <c r="AA825" s="174"/>
      <c r="AB825" s="175"/>
      <c r="AC825" s="176"/>
      <c r="AD825" s="16"/>
    </row>
    <row r="826" spans="11:30">
      <c r="L826" s="16"/>
      <c r="O826" s="17"/>
      <c r="P826" s="20"/>
      <c r="U826" s="165"/>
      <c r="W826" s="145"/>
      <c r="X826" s="145"/>
      <c r="AA826" s="174"/>
      <c r="AB826" s="175"/>
      <c r="AC826" s="176"/>
      <c r="AD826" s="16"/>
    </row>
    <row r="827" spans="11:30">
      <c r="L827" s="16"/>
      <c r="O827" s="17"/>
      <c r="P827" s="20"/>
      <c r="U827" s="165"/>
      <c r="W827" s="145"/>
      <c r="X827" s="145"/>
      <c r="AA827" s="174"/>
      <c r="AB827" s="175"/>
      <c r="AC827" s="176"/>
      <c r="AD827" s="16"/>
    </row>
    <row r="828" spans="11:30">
      <c r="L828" s="16"/>
      <c r="O828" s="17"/>
      <c r="P828" s="20"/>
      <c r="U828" s="165"/>
      <c r="W828" s="145"/>
      <c r="X828" s="145"/>
      <c r="AA828" s="174"/>
      <c r="AB828" s="175"/>
      <c r="AC828" s="176"/>
      <c r="AD828" s="16"/>
    </row>
    <row r="829" spans="11:30">
      <c r="L829" s="16"/>
      <c r="O829" s="17"/>
      <c r="P829" s="20"/>
      <c r="U829" s="165"/>
      <c r="W829" s="145"/>
      <c r="X829" s="145"/>
      <c r="AA829" s="174"/>
      <c r="AB829" s="175"/>
      <c r="AC829" s="176"/>
      <c r="AD829" s="16"/>
    </row>
    <row r="830" spans="11:30">
      <c r="L830" s="16"/>
      <c r="O830" s="17"/>
      <c r="P830" s="20"/>
      <c r="U830" s="165"/>
      <c r="W830" s="145"/>
      <c r="X830" s="145"/>
      <c r="AA830" s="174"/>
      <c r="AB830" s="175"/>
      <c r="AC830" s="176"/>
      <c r="AD830" s="16"/>
    </row>
    <row r="831" spans="11:30">
      <c r="L831" s="16"/>
      <c r="O831" s="17"/>
      <c r="P831" s="20"/>
      <c r="U831" s="165"/>
      <c r="W831" s="145"/>
      <c r="X831" s="145"/>
      <c r="AA831" s="174"/>
      <c r="AB831" s="175"/>
      <c r="AC831" s="176"/>
      <c r="AD831" s="16"/>
    </row>
    <row r="832" spans="11:30">
      <c r="L832" s="16"/>
      <c r="O832" s="17"/>
      <c r="P832" s="20"/>
      <c r="U832" s="165"/>
      <c r="W832" s="145"/>
      <c r="X832" s="145"/>
      <c r="AA832" s="174"/>
      <c r="AB832" s="175"/>
      <c r="AC832" s="176"/>
      <c r="AD832" s="16"/>
    </row>
    <row r="833" spans="12:30">
      <c r="L833" s="16"/>
      <c r="O833" s="17"/>
      <c r="P833" s="20"/>
      <c r="U833" s="165"/>
      <c r="W833" s="145"/>
      <c r="X833" s="145"/>
      <c r="AA833" s="174"/>
      <c r="AB833" s="175"/>
      <c r="AC833" s="176"/>
      <c r="AD833" s="16"/>
    </row>
    <row r="834" spans="12:30">
      <c r="L834" s="16"/>
      <c r="O834" s="17"/>
      <c r="P834" s="20"/>
      <c r="U834" s="165"/>
      <c r="W834" s="145"/>
      <c r="X834" s="145"/>
      <c r="AA834" s="174"/>
      <c r="AB834" s="175"/>
      <c r="AC834" s="176"/>
      <c r="AD834" s="16"/>
    </row>
    <row r="835" spans="12:30">
      <c r="L835" s="16"/>
      <c r="O835" s="17"/>
      <c r="P835" s="20"/>
      <c r="U835" s="165"/>
      <c r="W835" s="145"/>
      <c r="X835" s="145"/>
      <c r="AA835" s="174"/>
      <c r="AB835" s="175"/>
      <c r="AC835" s="176"/>
      <c r="AD835" s="16"/>
    </row>
    <row r="836" spans="12:30">
      <c r="O836" s="17"/>
      <c r="P836" s="20"/>
      <c r="U836" s="165"/>
      <c r="W836" s="145"/>
      <c r="X836" s="145"/>
      <c r="AA836" s="174"/>
      <c r="AB836" s="175"/>
      <c r="AC836" s="176"/>
      <c r="AD836" s="16"/>
    </row>
    <row r="837" spans="12:30">
      <c r="L837" s="16"/>
      <c r="O837" s="17"/>
      <c r="P837" s="20"/>
      <c r="U837" s="165"/>
      <c r="W837" s="145"/>
      <c r="X837" s="145"/>
      <c r="AA837" s="174"/>
      <c r="AB837" s="175"/>
      <c r="AC837" s="176"/>
      <c r="AD837" s="16"/>
    </row>
    <row r="838" spans="12:30">
      <c r="L838" s="16"/>
      <c r="O838" s="17"/>
      <c r="P838" s="20"/>
      <c r="U838" s="165"/>
      <c r="W838" s="145"/>
      <c r="X838" s="145"/>
      <c r="AA838" s="174"/>
      <c r="AB838" s="175"/>
      <c r="AC838" s="176"/>
      <c r="AD838" s="16"/>
    </row>
    <row r="839" spans="12:30">
      <c r="L839" s="16"/>
      <c r="O839" s="17"/>
      <c r="P839" s="20"/>
      <c r="U839" s="165"/>
      <c r="W839" s="145"/>
      <c r="X839" s="145"/>
      <c r="AA839" s="174"/>
      <c r="AB839" s="175"/>
      <c r="AC839" s="176"/>
      <c r="AD839" s="16"/>
    </row>
    <row r="840" spans="12:30">
      <c r="L840" s="16"/>
      <c r="O840" s="17"/>
      <c r="P840" s="20"/>
      <c r="U840" s="165"/>
      <c r="W840" s="145"/>
      <c r="X840" s="145"/>
      <c r="AA840" s="174"/>
      <c r="AB840" s="175"/>
      <c r="AC840" s="176"/>
      <c r="AD840" s="16"/>
    </row>
    <row r="841" spans="12:30">
      <c r="L841" s="16"/>
      <c r="O841" s="17"/>
      <c r="P841" s="20"/>
      <c r="U841" s="165"/>
      <c r="W841" s="145"/>
      <c r="X841" s="145"/>
      <c r="AA841" s="174"/>
      <c r="AB841" s="175"/>
      <c r="AC841" s="176"/>
      <c r="AD841" s="16"/>
    </row>
    <row r="842" spans="12:30">
      <c r="L842" s="16"/>
      <c r="O842" s="17"/>
      <c r="P842" s="20"/>
      <c r="U842" s="165"/>
      <c r="W842" s="145"/>
      <c r="X842" s="145"/>
      <c r="AA842" s="174"/>
      <c r="AB842" s="175"/>
      <c r="AC842" s="176"/>
      <c r="AD842" s="16"/>
    </row>
    <row r="843" spans="12:30">
      <c r="L843" s="16"/>
      <c r="O843" s="17"/>
      <c r="P843" s="20"/>
      <c r="U843" s="165"/>
      <c r="W843" s="145"/>
      <c r="X843" s="145"/>
      <c r="AA843" s="174"/>
      <c r="AB843" s="175"/>
      <c r="AC843" s="176"/>
      <c r="AD843" s="16"/>
    </row>
    <row r="844" spans="12:30">
      <c r="L844" s="16"/>
      <c r="O844" s="17"/>
      <c r="P844" s="20"/>
      <c r="U844" s="165"/>
      <c r="W844" s="145"/>
      <c r="X844" s="145"/>
      <c r="AA844" s="174"/>
      <c r="AB844" s="175"/>
      <c r="AC844" s="176"/>
      <c r="AD844" s="16"/>
    </row>
    <row r="845" spans="12:30">
      <c r="L845" s="16"/>
      <c r="O845" s="17"/>
      <c r="P845" s="20"/>
      <c r="U845" s="165"/>
      <c r="W845" s="145"/>
      <c r="X845" s="145"/>
      <c r="AA845" s="174"/>
      <c r="AB845" s="175"/>
      <c r="AC845" s="176"/>
      <c r="AD845" s="16"/>
    </row>
    <row r="846" spans="12:30">
      <c r="L846" s="16"/>
      <c r="O846" s="17"/>
      <c r="P846" s="20"/>
      <c r="U846" s="165"/>
      <c r="W846" s="145"/>
      <c r="X846" s="145"/>
      <c r="AA846" s="174"/>
      <c r="AB846" s="175"/>
      <c r="AC846" s="176"/>
      <c r="AD846" s="16"/>
    </row>
    <row r="847" spans="12:30">
      <c r="L847" s="16"/>
      <c r="O847" s="17"/>
      <c r="P847" s="20"/>
      <c r="U847" s="165"/>
      <c r="W847" s="145"/>
      <c r="X847" s="145"/>
      <c r="AA847" s="174"/>
      <c r="AB847" s="175"/>
      <c r="AC847" s="176"/>
      <c r="AD847" s="16"/>
    </row>
    <row r="848" spans="12:30">
      <c r="L848" s="16"/>
      <c r="O848" s="17"/>
      <c r="P848" s="20"/>
      <c r="U848" s="165"/>
      <c r="W848" s="145"/>
      <c r="X848" s="145"/>
      <c r="AA848" s="174"/>
      <c r="AB848" s="175"/>
      <c r="AC848" s="176"/>
      <c r="AD848" s="16"/>
    </row>
    <row r="849" spans="12:30">
      <c r="L849" s="16"/>
      <c r="O849" s="17"/>
      <c r="P849" s="20"/>
      <c r="U849" s="165"/>
      <c r="W849" s="145"/>
      <c r="X849" s="145"/>
      <c r="AA849" s="174"/>
      <c r="AB849" s="175"/>
      <c r="AC849" s="176"/>
      <c r="AD849" s="16"/>
    </row>
    <row r="850" spans="12:30">
      <c r="L850" s="16"/>
      <c r="O850" s="17"/>
      <c r="P850" s="20"/>
      <c r="U850" s="165"/>
      <c r="W850" s="145"/>
      <c r="X850" s="145"/>
      <c r="AA850" s="174"/>
      <c r="AB850" s="175"/>
      <c r="AC850" s="176"/>
      <c r="AD850" s="16"/>
    </row>
    <row r="851" spans="12:30">
      <c r="L851" s="16"/>
      <c r="O851" s="17"/>
      <c r="P851" s="20"/>
      <c r="U851" s="165"/>
      <c r="W851" s="145"/>
      <c r="X851" s="145"/>
      <c r="AA851" s="174"/>
      <c r="AB851" s="175"/>
      <c r="AC851" s="176"/>
      <c r="AD851" s="16"/>
    </row>
    <row r="852" spans="12:30">
      <c r="L852" s="16"/>
      <c r="O852" s="17"/>
      <c r="P852" s="20"/>
      <c r="U852" s="165"/>
      <c r="W852" s="145"/>
      <c r="X852" s="145"/>
      <c r="AA852" s="174"/>
      <c r="AB852" s="175"/>
      <c r="AC852" s="176"/>
      <c r="AD852" s="16"/>
    </row>
    <row r="853" spans="12:30">
      <c r="L853" s="16"/>
      <c r="O853" s="17"/>
      <c r="P853" s="20"/>
      <c r="U853" s="165"/>
      <c r="W853" s="145"/>
      <c r="X853" s="145"/>
      <c r="AA853" s="174"/>
      <c r="AB853" s="175"/>
      <c r="AC853" s="176"/>
      <c r="AD853" s="16"/>
    </row>
    <row r="854" spans="12:30">
      <c r="L854" s="16"/>
      <c r="O854" s="17"/>
      <c r="P854" s="20"/>
      <c r="U854" s="165"/>
      <c r="W854" s="145"/>
      <c r="X854" s="145"/>
      <c r="AA854" s="174"/>
      <c r="AB854" s="175"/>
      <c r="AC854" s="176"/>
      <c r="AD854" s="16"/>
    </row>
    <row r="855" spans="12:30">
      <c r="L855" s="16"/>
      <c r="O855" s="17"/>
      <c r="P855" s="20"/>
      <c r="U855" s="165"/>
      <c r="W855" s="145"/>
      <c r="X855" s="145"/>
      <c r="AA855" s="174"/>
      <c r="AB855" s="175"/>
      <c r="AC855" s="176"/>
      <c r="AD855" s="16"/>
    </row>
    <row r="856" spans="12:30">
      <c r="L856" s="16"/>
      <c r="O856" s="17"/>
      <c r="P856" s="20"/>
      <c r="U856" s="165"/>
      <c r="W856" s="145"/>
      <c r="X856" s="145"/>
      <c r="AA856" s="174"/>
      <c r="AB856" s="175"/>
      <c r="AC856" s="176"/>
      <c r="AD856" s="16"/>
    </row>
    <row r="857" spans="12:30">
      <c r="L857" s="16"/>
      <c r="O857" s="17"/>
      <c r="P857" s="20"/>
      <c r="U857" s="165"/>
      <c r="W857" s="145"/>
      <c r="X857" s="145"/>
      <c r="AA857" s="174"/>
      <c r="AB857" s="175"/>
      <c r="AC857" s="176"/>
      <c r="AD857" s="16"/>
    </row>
    <row r="858" spans="12:30">
      <c r="L858" s="16"/>
      <c r="O858" s="17"/>
      <c r="P858" s="20"/>
      <c r="U858" s="165"/>
      <c r="W858" s="145"/>
      <c r="X858" s="145"/>
      <c r="AA858" s="174"/>
      <c r="AB858" s="175"/>
      <c r="AC858" s="176"/>
      <c r="AD858" s="16"/>
    </row>
    <row r="859" spans="12:30">
      <c r="L859" s="16"/>
      <c r="O859" s="17"/>
      <c r="P859" s="20"/>
      <c r="U859" s="165"/>
      <c r="W859" s="145"/>
      <c r="X859" s="145"/>
      <c r="AA859" s="174"/>
      <c r="AB859" s="175"/>
      <c r="AC859" s="176"/>
      <c r="AD859" s="16"/>
    </row>
    <row r="860" spans="12:30">
      <c r="L860" s="16"/>
      <c r="O860" s="17"/>
      <c r="P860" s="20"/>
      <c r="U860" s="165"/>
      <c r="W860" s="145"/>
      <c r="X860" s="145"/>
      <c r="AA860" s="174"/>
      <c r="AB860" s="175"/>
      <c r="AC860" s="176"/>
      <c r="AD860" s="16"/>
    </row>
    <row r="861" spans="12:30">
      <c r="L861" s="16"/>
      <c r="O861" s="17"/>
      <c r="P861" s="20"/>
      <c r="U861" s="165"/>
      <c r="W861" s="145"/>
      <c r="X861" s="145"/>
      <c r="AA861" s="174"/>
      <c r="AB861" s="175"/>
      <c r="AC861" s="176"/>
      <c r="AD861" s="16"/>
    </row>
    <row r="862" spans="12:30">
      <c r="L862" s="16"/>
      <c r="O862" s="17"/>
      <c r="P862" s="20"/>
      <c r="U862" s="165"/>
      <c r="W862" s="145"/>
      <c r="X862" s="145"/>
      <c r="AA862" s="174"/>
      <c r="AB862" s="175"/>
      <c r="AC862" s="176"/>
      <c r="AD862" s="16"/>
    </row>
    <row r="863" spans="12:30">
      <c r="L863" s="16"/>
      <c r="O863" s="17"/>
      <c r="P863" s="20"/>
      <c r="U863" s="165"/>
      <c r="W863" s="145"/>
      <c r="X863" s="145"/>
      <c r="AA863" s="174"/>
      <c r="AB863" s="175"/>
      <c r="AC863" s="176"/>
      <c r="AD863" s="16"/>
    </row>
    <row r="864" spans="12:30">
      <c r="L864" s="16"/>
      <c r="O864" s="17"/>
      <c r="P864" s="20"/>
      <c r="U864" s="165"/>
      <c r="W864" s="145"/>
      <c r="X864" s="145"/>
      <c r="AA864" s="174"/>
      <c r="AB864" s="175"/>
      <c r="AC864" s="176"/>
      <c r="AD864" s="16"/>
    </row>
    <row r="865" spans="12:30">
      <c r="L865" s="16"/>
      <c r="O865" s="17"/>
      <c r="P865" s="20"/>
      <c r="U865" s="165"/>
      <c r="W865" s="145"/>
      <c r="X865" s="145"/>
      <c r="AA865" s="174"/>
      <c r="AB865" s="175"/>
      <c r="AC865" s="176"/>
      <c r="AD865" s="16"/>
    </row>
    <row r="866" spans="12:30">
      <c r="L866" s="16"/>
      <c r="O866" s="17"/>
      <c r="P866" s="20"/>
      <c r="U866" s="165"/>
      <c r="W866" s="145"/>
      <c r="X866" s="145"/>
      <c r="AA866" s="174"/>
      <c r="AB866" s="175"/>
      <c r="AC866" s="176"/>
      <c r="AD866" s="16"/>
    </row>
    <row r="867" spans="12:30">
      <c r="L867" s="16"/>
      <c r="O867" s="17"/>
      <c r="P867" s="20"/>
      <c r="U867" s="165"/>
      <c r="W867" s="145"/>
      <c r="X867" s="145"/>
      <c r="AA867" s="174"/>
      <c r="AB867" s="175"/>
      <c r="AC867" s="176"/>
      <c r="AD867" s="16"/>
    </row>
    <row r="868" spans="12:30">
      <c r="L868" s="16"/>
      <c r="O868" s="17"/>
      <c r="P868" s="20"/>
      <c r="U868" s="165"/>
      <c r="W868" s="145"/>
      <c r="X868" s="145"/>
      <c r="AA868" s="174"/>
      <c r="AB868" s="175"/>
      <c r="AC868" s="176"/>
      <c r="AD868" s="16"/>
    </row>
    <row r="869" spans="12:30">
      <c r="L869" s="16"/>
      <c r="O869" s="17"/>
      <c r="P869" s="20"/>
      <c r="U869" s="165"/>
      <c r="W869" s="145"/>
      <c r="X869" s="145"/>
      <c r="AA869" s="174"/>
      <c r="AB869" s="175"/>
      <c r="AC869" s="176"/>
      <c r="AD869" s="16"/>
    </row>
    <row r="870" spans="12:30">
      <c r="L870" s="16"/>
      <c r="O870" s="17"/>
      <c r="P870" s="20"/>
      <c r="U870" s="165"/>
      <c r="W870" s="145"/>
      <c r="X870" s="145"/>
      <c r="AA870" s="174"/>
      <c r="AB870" s="175"/>
      <c r="AC870" s="176"/>
      <c r="AD870" s="16"/>
    </row>
    <row r="871" spans="12:30">
      <c r="L871" s="16"/>
      <c r="O871" s="17"/>
      <c r="P871" s="20"/>
      <c r="U871" s="165"/>
      <c r="W871" s="145"/>
      <c r="X871" s="145"/>
      <c r="AA871" s="174"/>
      <c r="AB871" s="175"/>
      <c r="AC871" s="176"/>
      <c r="AD871" s="16"/>
    </row>
    <row r="872" spans="12:30">
      <c r="L872" s="16"/>
      <c r="O872" s="17"/>
      <c r="P872" s="20"/>
      <c r="U872" s="165"/>
      <c r="W872" s="145"/>
      <c r="X872" s="145"/>
      <c r="AA872" s="174"/>
      <c r="AB872" s="175"/>
      <c r="AC872" s="176"/>
      <c r="AD872" s="16"/>
    </row>
    <row r="873" spans="12:30">
      <c r="L873" s="16"/>
      <c r="O873" s="17"/>
      <c r="P873" s="20"/>
      <c r="U873" s="165"/>
      <c r="W873" s="145"/>
      <c r="X873" s="145"/>
      <c r="AA873" s="174"/>
      <c r="AB873" s="175"/>
      <c r="AC873" s="176"/>
      <c r="AD873" s="16"/>
    </row>
    <row r="874" spans="12:30">
      <c r="L874" s="16"/>
      <c r="O874" s="17"/>
      <c r="P874" s="20"/>
      <c r="U874" s="165"/>
      <c r="W874" s="145"/>
      <c r="X874" s="145"/>
      <c r="AA874" s="174"/>
      <c r="AB874" s="175"/>
      <c r="AC874" s="176"/>
      <c r="AD874" s="16"/>
    </row>
    <row r="875" spans="12:30">
      <c r="L875" s="16"/>
      <c r="O875" s="17"/>
      <c r="P875" s="20"/>
      <c r="U875" s="165"/>
      <c r="W875" s="145"/>
      <c r="X875" s="145"/>
      <c r="AA875" s="174"/>
      <c r="AB875" s="175"/>
      <c r="AC875" s="176"/>
      <c r="AD875" s="16"/>
    </row>
    <row r="876" spans="12:30">
      <c r="L876" s="16"/>
      <c r="O876" s="17"/>
      <c r="P876" s="20"/>
      <c r="U876" s="165"/>
      <c r="W876" s="145"/>
      <c r="X876" s="145"/>
      <c r="AA876" s="174"/>
      <c r="AB876" s="175"/>
      <c r="AC876" s="176"/>
      <c r="AD876" s="16"/>
    </row>
    <row r="877" spans="12:30">
      <c r="L877" s="16"/>
      <c r="O877" s="17"/>
      <c r="P877" s="20"/>
      <c r="U877" s="165"/>
      <c r="W877" s="145"/>
      <c r="X877" s="145"/>
      <c r="AA877" s="174"/>
      <c r="AB877" s="175"/>
      <c r="AC877" s="176"/>
      <c r="AD877" s="16"/>
    </row>
    <row r="878" spans="12:30">
      <c r="L878" s="16"/>
      <c r="O878" s="17"/>
      <c r="P878" s="20"/>
      <c r="U878" s="165"/>
      <c r="W878" s="145"/>
      <c r="X878" s="145"/>
      <c r="AA878" s="174"/>
      <c r="AB878" s="175"/>
      <c r="AC878" s="176"/>
      <c r="AD878" s="16"/>
    </row>
    <row r="879" spans="12:30">
      <c r="L879" s="16"/>
      <c r="O879" s="17"/>
      <c r="P879" s="20"/>
      <c r="U879" s="165"/>
      <c r="W879" s="145"/>
      <c r="X879" s="145"/>
      <c r="AA879" s="174"/>
      <c r="AB879" s="175"/>
      <c r="AC879" s="176"/>
      <c r="AD879" s="16"/>
    </row>
    <row r="880" spans="12:30">
      <c r="L880" s="16"/>
      <c r="O880" s="17"/>
      <c r="P880" s="20"/>
      <c r="U880" s="165"/>
      <c r="W880" s="145"/>
      <c r="X880" s="145"/>
      <c r="AA880" s="174"/>
      <c r="AB880" s="175"/>
      <c r="AC880" s="176"/>
      <c r="AD880" s="16"/>
    </row>
    <row r="881" spans="12:30">
      <c r="L881" s="16"/>
      <c r="O881" s="17"/>
      <c r="P881" s="20"/>
      <c r="U881" s="165"/>
      <c r="W881" s="145"/>
      <c r="X881" s="145"/>
      <c r="AA881" s="174"/>
      <c r="AB881" s="175"/>
      <c r="AC881" s="176"/>
      <c r="AD881" s="16"/>
    </row>
    <row r="882" spans="12:30">
      <c r="L882" s="16"/>
      <c r="O882" s="17"/>
      <c r="P882" s="20"/>
      <c r="U882" s="165"/>
      <c r="W882" s="145"/>
      <c r="X882" s="145"/>
      <c r="AA882" s="174"/>
      <c r="AB882" s="175"/>
      <c r="AC882" s="176"/>
      <c r="AD882" s="16"/>
    </row>
    <row r="883" spans="12:30">
      <c r="L883" s="16"/>
      <c r="O883" s="17"/>
      <c r="P883" s="20"/>
      <c r="U883" s="165"/>
      <c r="W883" s="145"/>
      <c r="X883" s="145"/>
      <c r="AA883" s="174"/>
      <c r="AB883" s="175"/>
      <c r="AC883" s="176"/>
      <c r="AD883" s="16"/>
    </row>
    <row r="884" spans="12:30">
      <c r="L884" s="16"/>
      <c r="O884" s="17"/>
      <c r="P884" s="20"/>
      <c r="U884" s="165"/>
      <c r="W884" s="145"/>
      <c r="X884" s="145"/>
      <c r="AA884" s="174"/>
      <c r="AB884" s="175"/>
      <c r="AC884" s="176"/>
      <c r="AD884" s="16"/>
    </row>
    <row r="885" spans="12:30">
      <c r="L885" s="16"/>
      <c r="O885" s="17"/>
      <c r="P885" s="20"/>
      <c r="U885" s="165"/>
      <c r="W885" s="145"/>
      <c r="X885" s="145"/>
      <c r="AA885" s="174"/>
      <c r="AB885" s="175"/>
      <c r="AC885" s="176"/>
      <c r="AD885" s="16"/>
    </row>
    <row r="886" spans="12:30">
      <c r="L886" s="16"/>
      <c r="O886" s="17"/>
      <c r="P886" s="20"/>
      <c r="U886" s="165"/>
      <c r="W886" s="145"/>
      <c r="X886" s="145"/>
      <c r="AA886" s="174"/>
      <c r="AB886" s="175"/>
      <c r="AC886" s="176"/>
      <c r="AD886" s="16"/>
    </row>
    <row r="887" spans="12:30">
      <c r="L887" s="16"/>
      <c r="O887" s="17"/>
      <c r="P887" s="20"/>
      <c r="U887" s="165"/>
      <c r="W887" s="145"/>
      <c r="X887" s="145"/>
      <c r="AA887" s="174"/>
      <c r="AB887" s="175"/>
      <c r="AC887" s="176"/>
      <c r="AD887" s="16"/>
    </row>
    <row r="888" spans="12:30">
      <c r="L888" s="16"/>
      <c r="O888" s="17"/>
      <c r="P888" s="20"/>
      <c r="U888" s="165"/>
      <c r="W888" s="145"/>
      <c r="X888" s="145"/>
      <c r="AA888" s="174"/>
      <c r="AB888" s="175"/>
      <c r="AC888" s="176"/>
      <c r="AD888" s="16"/>
    </row>
    <row r="889" spans="12:30">
      <c r="L889" s="16"/>
      <c r="O889" s="17"/>
      <c r="P889" s="20"/>
      <c r="U889" s="165"/>
      <c r="W889" s="145"/>
      <c r="X889" s="145"/>
      <c r="AA889" s="174"/>
      <c r="AB889" s="175"/>
      <c r="AC889" s="176"/>
      <c r="AD889" s="16"/>
    </row>
    <row r="890" spans="12:30">
      <c r="L890" s="16"/>
      <c r="O890" s="17"/>
      <c r="P890" s="20"/>
      <c r="U890" s="165"/>
      <c r="W890" s="145"/>
      <c r="X890" s="145"/>
      <c r="AA890" s="174"/>
      <c r="AB890" s="175"/>
      <c r="AC890" s="176"/>
      <c r="AD890" s="16"/>
    </row>
    <row r="891" spans="12:30">
      <c r="L891" s="16"/>
      <c r="O891" s="17"/>
      <c r="P891" s="20"/>
      <c r="U891" s="165"/>
      <c r="W891" s="145"/>
      <c r="X891" s="145"/>
      <c r="AA891" s="174"/>
      <c r="AB891" s="175"/>
      <c r="AC891" s="176"/>
      <c r="AD891" s="16"/>
    </row>
    <row r="892" spans="12:30">
      <c r="L892" s="16"/>
      <c r="O892" s="17"/>
      <c r="P892" s="20"/>
      <c r="U892" s="165"/>
      <c r="W892" s="145"/>
      <c r="X892" s="145"/>
      <c r="AA892" s="174"/>
      <c r="AB892" s="175"/>
      <c r="AC892" s="176"/>
      <c r="AD892" s="16"/>
    </row>
    <row r="893" spans="12:30">
      <c r="L893" s="16"/>
      <c r="O893" s="17"/>
      <c r="P893" s="20"/>
      <c r="U893" s="165"/>
      <c r="W893" s="145"/>
      <c r="X893" s="145"/>
      <c r="AA893" s="174"/>
      <c r="AB893" s="175"/>
      <c r="AC893" s="176"/>
      <c r="AD893" s="16"/>
    </row>
    <row r="894" spans="12:30">
      <c r="L894" s="16"/>
      <c r="O894" s="17"/>
      <c r="P894" s="20"/>
      <c r="U894" s="165"/>
      <c r="W894" s="145"/>
      <c r="X894" s="145"/>
      <c r="AA894" s="174"/>
      <c r="AB894" s="175"/>
      <c r="AC894" s="176"/>
      <c r="AD894" s="16"/>
    </row>
    <row r="895" spans="12:30">
      <c r="L895" s="16"/>
      <c r="O895" s="17"/>
      <c r="P895" s="20"/>
      <c r="U895" s="165"/>
      <c r="W895" s="145"/>
      <c r="X895" s="145"/>
      <c r="AA895" s="174"/>
      <c r="AB895" s="175"/>
      <c r="AC895" s="176"/>
      <c r="AD895" s="16"/>
    </row>
    <row r="896" spans="12:30">
      <c r="L896" s="16"/>
      <c r="O896" s="17"/>
      <c r="P896" s="20"/>
      <c r="U896" s="165"/>
      <c r="W896" s="145"/>
      <c r="X896" s="145"/>
      <c r="AA896" s="174"/>
      <c r="AB896" s="175"/>
      <c r="AC896" s="176"/>
      <c r="AD896" s="16"/>
    </row>
    <row r="897" spans="12:30">
      <c r="L897" s="16"/>
      <c r="O897" s="17"/>
      <c r="P897" s="20"/>
      <c r="U897" s="165"/>
      <c r="W897" s="145"/>
      <c r="X897" s="145"/>
      <c r="AA897" s="174"/>
      <c r="AB897" s="175"/>
      <c r="AC897" s="176"/>
      <c r="AD897" s="16"/>
    </row>
    <row r="898" spans="12:30">
      <c r="L898" s="16"/>
      <c r="O898" s="17"/>
      <c r="P898" s="20"/>
      <c r="U898" s="165"/>
      <c r="W898" s="145"/>
      <c r="X898" s="145"/>
      <c r="AA898" s="174"/>
      <c r="AB898" s="175"/>
      <c r="AC898" s="176"/>
      <c r="AD898" s="16"/>
    </row>
    <row r="899" spans="12:30">
      <c r="L899" s="16"/>
      <c r="O899" s="17"/>
      <c r="P899" s="20"/>
      <c r="U899" s="165"/>
      <c r="W899" s="145"/>
      <c r="X899" s="145"/>
      <c r="AA899" s="174"/>
      <c r="AB899" s="175"/>
      <c r="AC899" s="176"/>
      <c r="AD899" s="16"/>
    </row>
    <row r="900" spans="12:30">
      <c r="L900" s="16"/>
      <c r="O900" s="17"/>
      <c r="P900" s="20"/>
      <c r="U900" s="165"/>
      <c r="W900" s="145"/>
      <c r="X900" s="145"/>
      <c r="AA900" s="174"/>
      <c r="AB900" s="175"/>
      <c r="AC900" s="176"/>
      <c r="AD900" s="16"/>
    </row>
    <row r="901" spans="12:30">
      <c r="L901" s="16"/>
      <c r="O901" s="17"/>
      <c r="P901" s="20"/>
      <c r="U901" s="165"/>
      <c r="W901" s="145"/>
      <c r="X901" s="145"/>
      <c r="AA901" s="174"/>
      <c r="AB901" s="175"/>
      <c r="AC901" s="176"/>
      <c r="AD901" s="16"/>
    </row>
    <row r="902" spans="12:30">
      <c r="L902" s="16"/>
      <c r="O902" s="17"/>
      <c r="P902" s="20"/>
      <c r="U902" s="165"/>
      <c r="W902" s="145"/>
      <c r="X902" s="145"/>
      <c r="AA902" s="174"/>
      <c r="AB902" s="175"/>
      <c r="AC902" s="176"/>
      <c r="AD902" s="16"/>
    </row>
    <row r="903" spans="12:30">
      <c r="L903" s="16"/>
      <c r="O903" s="17"/>
      <c r="P903" s="20"/>
      <c r="U903" s="165"/>
      <c r="W903" s="145"/>
      <c r="X903" s="145"/>
      <c r="AA903" s="174"/>
      <c r="AB903" s="175"/>
      <c r="AC903" s="176"/>
      <c r="AD903" s="16"/>
    </row>
    <row r="904" spans="12:30">
      <c r="L904" s="16"/>
      <c r="O904" s="17"/>
      <c r="P904" s="20"/>
      <c r="U904" s="165"/>
      <c r="W904" s="145"/>
      <c r="X904" s="145"/>
      <c r="AA904" s="174"/>
      <c r="AB904" s="175"/>
      <c r="AC904" s="176"/>
      <c r="AD904" s="16"/>
    </row>
    <row r="905" spans="12:30">
      <c r="L905" s="16"/>
      <c r="O905" s="17"/>
      <c r="P905" s="20"/>
      <c r="U905" s="165"/>
      <c r="W905" s="145"/>
      <c r="X905" s="145"/>
      <c r="AA905" s="174"/>
      <c r="AB905" s="175"/>
      <c r="AC905" s="176"/>
      <c r="AD905" s="16"/>
    </row>
    <row r="906" spans="12:30">
      <c r="L906" s="16"/>
      <c r="O906" s="17"/>
      <c r="P906" s="20"/>
      <c r="U906" s="165"/>
      <c r="W906" s="145"/>
      <c r="X906" s="145"/>
      <c r="AA906" s="174"/>
      <c r="AB906" s="175"/>
      <c r="AC906" s="176"/>
      <c r="AD906" s="16"/>
    </row>
    <row r="907" spans="12:30">
      <c r="L907" s="16"/>
      <c r="O907" s="17"/>
      <c r="P907" s="20"/>
      <c r="U907" s="165"/>
      <c r="W907" s="145"/>
      <c r="X907" s="145"/>
      <c r="AA907" s="174"/>
      <c r="AB907" s="175"/>
      <c r="AC907" s="176"/>
      <c r="AD907" s="16"/>
    </row>
    <row r="908" spans="12:30">
      <c r="L908" s="16"/>
      <c r="O908" s="17"/>
      <c r="P908" s="20"/>
      <c r="U908" s="165"/>
      <c r="W908" s="145"/>
      <c r="X908" s="145"/>
      <c r="AA908" s="174"/>
      <c r="AB908" s="175"/>
      <c r="AC908" s="176"/>
      <c r="AD908" s="16"/>
    </row>
    <row r="909" spans="12:30">
      <c r="L909" s="16"/>
      <c r="O909" s="17"/>
      <c r="P909" s="20"/>
      <c r="U909" s="165"/>
      <c r="W909" s="145"/>
      <c r="X909" s="145"/>
      <c r="AA909" s="174"/>
      <c r="AB909" s="175"/>
      <c r="AC909" s="176"/>
      <c r="AD909" s="16"/>
    </row>
    <row r="910" spans="12:30">
      <c r="L910" s="16"/>
      <c r="O910" s="17"/>
      <c r="P910" s="20"/>
      <c r="U910" s="165"/>
      <c r="W910" s="145"/>
      <c r="X910" s="145"/>
      <c r="AA910" s="174"/>
      <c r="AB910" s="175"/>
      <c r="AC910" s="176"/>
      <c r="AD910" s="16"/>
    </row>
    <row r="911" spans="12:30">
      <c r="L911" s="16"/>
      <c r="O911" s="17"/>
      <c r="P911" s="20"/>
      <c r="U911" s="165"/>
      <c r="W911" s="145"/>
      <c r="X911" s="145"/>
      <c r="AA911" s="174"/>
      <c r="AB911" s="175"/>
      <c r="AC911" s="176"/>
      <c r="AD911" s="16"/>
    </row>
    <row r="912" spans="12:30">
      <c r="L912" s="16"/>
      <c r="O912" s="17"/>
      <c r="P912" s="20"/>
      <c r="U912" s="165"/>
      <c r="W912" s="145"/>
      <c r="X912" s="145"/>
      <c r="AA912" s="174"/>
      <c r="AB912" s="175"/>
      <c r="AC912" s="176"/>
      <c r="AD912" s="16"/>
    </row>
    <row r="913" spans="12:30">
      <c r="L913" s="16"/>
      <c r="O913" s="17"/>
      <c r="P913" s="20"/>
      <c r="U913" s="165"/>
      <c r="W913" s="145"/>
      <c r="X913" s="145"/>
      <c r="AA913" s="174"/>
      <c r="AB913" s="175"/>
      <c r="AC913" s="176"/>
      <c r="AD913" s="16"/>
    </row>
    <row r="914" spans="12:30">
      <c r="L914" s="16"/>
      <c r="O914" s="17"/>
      <c r="P914" s="20"/>
      <c r="U914" s="165"/>
      <c r="W914" s="145"/>
      <c r="X914" s="145"/>
      <c r="AA914" s="174"/>
      <c r="AB914" s="175"/>
      <c r="AC914" s="176"/>
      <c r="AD914" s="16"/>
    </row>
    <row r="915" spans="12:30">
      <c r="L915" s="16"/>
      <c r="O915" s="17"/>
      <c r="P915" s="20"/>
      <c r="U915" s="165"/>
      <c r="W915" s="145"/>
      <c r="X915" s="145"/>
      <c r="AA915" s="174"/>
      <c r="AB915" s="175"/>
      <c r="AC915" s="176"/>
      <c r="AD915" s="16"/>
    </row>
    <row r="916" spans="12:30">
      <c r="L916" s="16"/>
      <c r="O916" s="17"/>
      <c r="P916" s="20"/>
      <c r="U916" s="165"/>
      <c r="W916" s="145"/>
      <c r="X916" s="145"/>
      <c r="AA916" s="174"/>
      <c r="AB916" s="175"/>
      <c r="AC916" s="176"/>
      <c r="AD916" s="16"/>
    </row>
    <row r="917" spans="12:30">
      <c r="L917" s="16"/>
      <c r="O917" s="17"/>
      <c r="P917" s="20"/>
      <c r="U917" s="165"/>
      <c r="W917" s="145"/>
      <c r="X917" s="145"/>
      <c r="AA917" s="174"/>
      <c r="AB917" s="175"/>
      <c r="AC917" s="176"/>
      <c r="AD917" s="16"/>
    </row>
    <row r="918" spans="12:30">
      <c r="L918" s="16"/>
      <c r="O918" s="17"/>
      <c r="P918" s="20"/>
      <c r="U918" s="165"/>
      <c r="W918" s="145"/>
      <c r="X918" s="145"/>
      <c r="AA918" s="174"/>
      <c r="AB918" s="175"/>
      <c r="AC918" s="176"/>
      <c r="AD918" s="16"/>
    </row>
    <row r="919" spans="12:30">
      <c r="L919" s="16"/>
      <c r="O919" s="17"/>
      <c r="P919" s="20"/>
      <c r="U919" s="165"/>
      <c r="W919" s="145"/>
      <c r="X919" s="145"/>
      <c r="AA919" s="174"/>
      <c r="AB919" s="175"/>
      <c r="AC919" s="176"/>
      <c r="AD919" s="16"/>
    </row>
    <row r="920" spans="12:30">
      <c r="L920" s="16"/>
      <c r="O920" s="17"/>
      <c r="P920" s="20"/>
      <c r="U920" s="165"/>
      <c r="W920" s="145"/>
      <c r="X920" s="145"/>
      <c r="AA920" s="174"/>
      <c r="AB920" s="175"/>
      <c r="AC920" s="176"/>
      <c r="AD920" s="16"/>
    </row>
    <row r="921" spans="12:30">
      <c r="L921" s="16"/>
      <c r="O921" s="17"/>
      <c r="P921" s="20"/>
      <c r="U921" s="165"/>
      <c r="W921" s="145"/>
      <c r="X921" s="145"/>
      <c r="AA921" s="174"/>
      <c r="AB921" s="175"/>
      <c r="AC921" s="176"/>
      <c r="AD921" s="16"/>
    </row>
    <row r="922" spans="12:30">
      <c r="L922" s="16"/>
      <c r="O922" s="17"/>
      <c r="P922" s="20"/>
      <c r="U922" s="165"/>
      <c r="W922" s="145"/>
      <c r="X922" s="145"/>
      <c r="AA922" s="174"/>
      <c r="AB922" s="175"/>
      <c r="AC922" s="176"/>
      <c r="AD922" s="16"/>
    </row>
    <row r="923" spans="12:30">
      <c r="L923" s="16"/>
      <c r="O923" s="17"/>
      <c r="P923" s="20"/>
      <c r="U923" s="165"/>
      <c r="W923" s="145"/>
      <c r="X923" s="145"/>
      <c r="AA923" s="174"/>
      <c r="AB923" s="175"/>
      <c r="AC923" s="176"/>
      <c r="AD923" s="16"/>
    </row>
    <row r="924" spans="12:30">
      <c r="L924" s="16"/>
      <c r="O924" s="17"/>
      <c r="P924" s="20"/>
      <c r="U924" s="165"/>
      <c r="W924" s="145"/>
      <c r="X924" s="145"/>
      <c r="AA924" s="174"/>
      <c r="AB924" s="175"/>
      <c r="AC924" s="176"/>
      <c r="AD924" s="16"/>
    </row>
    <row r="925" spans="12:30">
      <c r="L925" s="16"/>
      <c r="O925" s="17"/>
      <c r="P925" s="20"/>
      <c r="U925" s="165"/>
      <c r="W925" s="145"/>
      <c r="X925" s="145"/>
      <c r="AA925" s="174"/>
      <c r="AB925" s="175"/>
      <c r="AC925" s="176"/>
      <c r="AD925" s="16"/>
    </row>
    <row r="926" spans="12:30">
      <c r="L926" s="16"/>
      <c r="O926" s="17"/>
      <c r="P926" s="20"/>
      <c r="U926" s="165"/>
      <c r="W926" s="145"/>
      <c r="X926" s="145"/>
      <c r="AA926" s="174"/>
      <c r="AB926" s="175"/>
      <c r="AC926" s="176"/>
      <c r="AD926" s="16"/>
    </row>
    <row r="927" spans="12:30">
      <c r="L927" s="16"/>
      <c r="O927" s="17"/>
      <c r="P927" s="20"/>
      <c r="U927" s="165"/>
      <c r="W927" s="145"/>
      <c r="X927" s="145"/>
      <c r="AA927" s="174"/>
      <c r="AB927" s="175"/>
      <c r="AC927" s="176"/>
      <c r="AD927" s="16"/>
    </row>
    <row r="928" spans="12:30">
      <c r="L928" s="16"/>
      <c r="O928" s="17"/>
      <c r="P928" s="20"/>
      <c r="U928" s="165"/>
      <c r="W928" s="145"/>
      <c r="X928" s="145"/>
      <c r="AA928" s="174"/>
      <c r="AB928" s="175"/>
      <c r="AC928" s="176"/>
      <c r="AD928" s="16"/>
    </row>
    <row r="929" spans="1:30">
      <c r="L929" s="16"/>
      <c r="O929" s="17"/>
      <c r="P929" s="20"/>
      <c r="U929" s="165"/>
      <c r="W929" s="145"/>
      <c r="X929" s="145"/>
      <c r="AA929" s="174"/>
      <c r="AB929" s="175"/>
      <c r="AC929" s="176"/>
      <c r="AD929" s="16"/>
    </row>
    <row r="930" spans="1:30">
      <c r="L930" s="16"/>
      <c r="O930" s="17"/>
      <c r="P930" s="20"/>
      <c r="U930" s="165"/>
      <c r="W930" s="145"/>
      <c r="X930" s="145"/>
      <c r="AA930" s="174"/>
      <c r="AB930" s="175"/>
      <c r="AC930" s="176"/>
      <c r="AD930" s="16"/>
    </row>
    <row r="931" spans="1:30">
      <c r="L931" s="16"/>
      <c r="O931" s="17"/>
      <c r="P931" s="20"/>
      <c r="U931" s="165"/>
      <c r="W931" s="145"/>
      <c r="X931" s="145"/>
      <c r="AA931" s="174"/>
      <c r="AB931" s="175"/>
      <c r="AC931" s="176"/>
      <c r="AD931" s="16"/>
    </row>
    <row r="932" spans="1:30">
      <c r="L932" s="16"/>
      <c r="O932" s="17"/>
      <c r="P932" s="20"/>
      <c r="U932" s="165"/>
      <c r="W932" s="145"/>
      <c r="X932" s="145"/>
      <c r="AA932" s="174"/>
      <c r="AB932" s="175"/>
      <c r="AC932" s="176"/>
      <c r="AD932" s="16"/>
    </row>
    <row r="933" spans="1:30">
      <c r="L933" s="16"/>
      <c r="O933" s="17"/>
      <c r="P933" s="20"/>
      <c r="U933" s="165"/>
      <c r="W933" s="145"/>
      <c r="X933" s="145"/>
      <c r="AA933" s="174"/>
      <c r="AB933" s="175"/>
      <c r="AC933" s="176"/>
      <c r="AD933" s="16"/>
    </row>
    <row r="934" spans="1:30">
      <c r="L934" s="16"/>
      <c r="O934" s="17"/>
      <c r="P934" s="20"/>
      <c r="U934" s="165"/>
      <c r="W934" s="145"/>
      <c r="X934" s="145"/>
      <c r="AA934" s="174"/>
      <c r="AB934" s="175"/>
      <c r="AC934" s="176"/>
      <c r="AD934" s="16"/>
    </row>
    <row r="935" spans="1:30">
      <c r="L935" s="16"/>
      <c r="O935" s="17"/>
      <c r="P935" s="20"/>
      <c r="U935" s="165"/>
      <c r="W935" s="145"/>
      <c r="X935" s="145"/>
      <c r="AA935" s="174"/>
      <c r="AB935" s="175"/>
      <c r="AC935" s="176"/>
      <c r="AD935" s="16"/>
    </row>
    <row r="936" spans="1:30">
      <c r="L936" s="16"/>
      <c r="O936" s="17"/>
      <c r="P936" s="20"/>
      <c r="U936" s="165"/>
      <c r="W936" s="145"/>
      <c r="X936" s="145"/>
      <c r="AA936" s="174"/>
      <c r="AB936" s="175"/>
      <c r="AC936" s="176"/>
      <c r="AD936" s="16"/>
    </row>
    <row r="937" spans="1:30">
      <c r="L937" s="16"/>
      <c r="O937" s="17"/>
      <c r="P937" s="20"/>
      <c r="U937" s="165"/>
      <c r="W937" s="145"/>
      <c r="X937" s="145"/>
      <c r="AA937" s="174"/>
      <c r="AB937" s="175"/>
      <c r="AC937" s="176"/>
      <c r="AD937" s="16"/>
    </row>
    <row r="938" spans="1:30">
      <c r="L938" s="16"/>
      <c r="O938" s="17"/>
      <c r="P938" s="20"/>
      <c r="U938" s="165"/>
      <c r="W938" s="145"/>
      <c r="X938" s="145"/>
      <c r="AA938" s="174"/>
      <c r="AB938" s="175"/>
      <c r="AC938" s="176"/>
      <c r="AD938" s="16"/>
    </row>
    <row r="939" spans="1:30">
      <c r="L939" s="16"/>
      <c r="O939" s="17"/>
      <c r="P939" s="20"/>
      <c r="U939" s="165"/>
      <c r="W939" s="145"/>
      <c r="X939" s="145"/>
      <c r="AA939" s="174"/>
      <c r="AB939" s="175"/>
      <c r="AC939" s="176"/>
      <c r="AD939" s="16"/>
    </row>
    <row r="940" spans="1:30">
      <c r="L940" s="16"/>
      <c r="O940" s="17"/>
      <c r="P940" s="20"/>
      <c r="U940" s="165"/>
      <c r="W940" s="145"/>
      <c r="X940" s="145"/>
      <c r="AA940" s="174"/>
      <c r="AB940" s="175"/>
      <c r="AC940" s="176"/>
      <c r="AD940" s="16"/>
    </row>
    <row r="941" spans="1:30">
      <c r="L941" s="16"/>
      <c r="O941" s="17"/>
      <c r="P941" s="20"/>
      <c r="U941" s="165"/>
      <c r="W941" s="145"/>
      <c r="X941" s="145"/>
      <c r="AA941" s="174"/>
      <c r="AB941" s="175"/>
      <c r="AC941" s="176"/>
      <c r="AD941" s="16"/>
    </row>
    <row r="942" spans="1:30">
      <c r="L942" s="16"/>
      <c r="O942" s="17"/>
      <c r="P942" s="20"/>
      <c r="U942" s="165"/>
      <c r="W942" s="145"/>
      <c r="X942" s="145"/>
      <c r="AA942" s="174"/>
      <c r="AB942" s="175"/>
      <c r="AC942" s="176"/>
      <c r="AD942" s="16"/>
    </row>
    <row r="943" spans="1:30" s="148" customFormat="1">
      <c r="A943"/>
      <c r="B943"/>
      <c r="F943" s="111"/>
      <c r="G943" s="111"/>
      <c r="H943" s="111"/>
      <c r="I943" s="111"/>
      <c r="J943" s="16"/>
      <c r="L943" s="111"/>
      <c r="O943" s="17"/>
      <c r="P943" s="20"/>
      <c r="Q943"/>
      <c r="R943"/>
      <c r="S943"/>
      <c r="U943" s="165"/>
      <c r="V943"/>
      <c r="W943" s="145"/>
      <c r="X943" s="145"/>
      <c r="Y943"/>
      <c r="AA943" s="174"/>
      <c r="AB943" s="175"/>
      <c r="AC943" s="176"/>
      <c r="AD943" s="16"/>
    </row>
    <row r="944" spans="1:30">
      <c r="L944" s="16"/>
      <c r="O944" s="17"/>
      <c r="P944" s="20"/>
      <c r="U944" s="165"/>
      <c r="W944" s="145"/>
      <c r="X944" s="145"/>
      <c r="AA944" s="174"/>
      <c r="AB944" s="175"/>
      <c r="AC944" s="176"/>
      <c r="AD944" s="16"/>
    </row>
    <row r="945" spans="12:30">
      <c r="L945" s="16"/>
      <c r="O945" s="17"/>
      <c r="P945" s="20"/>
      <c r="U945" s="165"/>
      <c r="W945" s="145"/>
      <c r="X945" s="145"/>
      <c r="AA945" s="174"/>
      <c r="AB945" s="175"/>
      <c r="AC945" s="176"/>
      <c r="AD945" s="16"/>
    </row>
    <row r="946" spans="12:30">
      <c r="L946" s="16"/>
      <c r="O946" s="17"/>
      <c r="P946" s="20"/>
      <c r="U946" s="165"/>
      <c r="W946" s="145"/>
      <c r="X946" s="145"/>
      <c r="AA946" s="174"/>
      <c r="AB946" s="175"/>
      <c r="AC946" s="176"/>
      <c r="AD946" s="16"/>
    </row>
    <row r="947" spans="12:30">
      <c r="L947" s="16"/>
      <c r="O947" s="17"/>
      <c r="P947" s="20"/>
      <c r="U947" s="165"/>
      <c r="W947" s="145"/>
      <c r="X947" s="145"/>
      <c r="AA947" s="174"/>
      <c r="AB947" s="175"/>
      <c r="AC947" s="176"/>
      <c r="AD947" s="16"/>
    </row>
    <row r="948" spans="12:30">
      <c r="L948" s="16"/>
      <c r="O948" s="17"/>
      <c r="P948" s="20"/>
      <c r="U948" s="165"/>
      <c r="W948" s="145"/>
      <c r="X948" s="145"/>
      <c r="AA948" s="174"/>
      <c r="AB948" s="175"/>
      <c r="AC948" s="176"/>
      <c r="AD948" s="16"/>
    </row>
    <row r="949" spans="12:30">
      <c r="L949" s="16"/>
      <c r="O949" s="17"/>
      <c r="P949" s="20"/>
      <c r="U949" s="165"/>
      <c r="W949" s="145"/>
      <c r="X949" s="145"/>
      <c r="AA949" s="174"/>
      <c r="AB949" s="175"/>
      <c r="AC949" s="176"/>
      <c r="AD949" s="16"/>
    </row>
    <row r="950" spans="12:30">
      <c r="L950" s="16"/>
      <c r="O950" s="17"/>
      <c r="P950" s="20"/>
      <c r="U950" s="165"/>
      <c r="W950" s="145"/>
      <c r="X950" s="145"/>
      <c r="AA950" s="174"/>
      <c r="AB950" s="175"/>
      <c r="AC950" s="176"/>
      <c r="AD950" s="16"/>
    </row>
    <row r="951" spans="12:30">
      <c r="L951" s="16"/>
      <c r="O951" s="17"/>
      <c r="P951" s="20"/>
      <c r="U951" s="165"/>
      <c r="W951" s="145"/>
      <c r="X951" s="145"/>
      <c r="AA951" s="174"/>
      <c r="AB951" s="175"/>
      <c r="AC951" s="176"/>
      <c r="AD951" s="16"/>
    </row>
    <row r="952" spans="12:30">
      <c r="L952" s="16"/>
      <c r="O952" s="17"/>
      <c r="P952" s="20"/>
      <c r="U952" s="165"/>
      <c r="W952" s="145"/>
      <c r="X952" s="145"/>
      <c r="AA952" s="174"/>
      <c r="AB952" s="175"/>
      <c r="AC952" s="176"/>
      <c r="AD952" s="16"/>
    </row>
    <row r="953" spans="12:30">
      <c r="L953" s="16"/>
      <c r="O953" s="17"/>
      <c r="P953" s="20"/>
      <c r="U953" s="165"/>
      <c r="W953" s="145"/>
      <c r="X953" s="145"/>
      <c r="AA953" s="174"/>
      <c r="AB953" s="175"/>
      <c r="AC953" s="176"/>
      <c r="AD953" s="16"/>
    </row>
    <row r="954" spans="12:30">
      <c r="L954" s="16"/>
      <c r="O954" s="17"/>
      <c r="P954" s="20"/>
      <c r="U954" s="165"/>
      <c r="W954" s="145"/>
      <c r="X954" s="145"/>
      <c r="AA954" s="174"/>
      <c r="AB954" s="175"/>
      <c r="AC954" s="176"/>
      <c r="AD954" s="16"/>
    </row>
    <row r="955" spans="12:30">
      <c r="L955" s="16"/>
      <c r="O955" s="17"/>
      <c r="P955" s="20"/>
      <c r="U955" s="165"/>
      <c r="W955" s="145"/>
      <c r="X955" s="145"/>
      <c r="AA955" s="174"/>
      <c r="AB955" s="175"/>
      <c r="AC955" s="176"/>
      <c r="AD955" s="16"/>
    </row>
    <row r="956" spans="12:30">
      <c r="L956" s="16"/>
      <c r="O956" s="17"/>
      <c r="P956" s="20"/>
      <c r="U956" s="165"/>
      <c r="W956" s="145"/>
      <c r="X956" s="145"/>
      <c r="AA956" s="174"/>
      <c r="AB956" s="175"/>
      <c r="AC956" s="176"/>
      <c r="AD956" s="16"/>
    </row>
    <row r="957" spans="12:30">
      <c r="L957" s="16"/>
      <c r="O957" s="17"/>
      <c r="P957" s="20"/>
      <c r="U957" s="165"/>
      <c r="W957" s="145"/>
      <c r="X957" s="145"/>
      <c r="AA957" s="174"/>
      <c r="AB957" s="175"/>
      <c r="AC957" s="176"/>
      <c r="AD957" s="16"/>
    </row>
    <row r="958" spans="12:30">
      <c r="L958" s="16"/>
      <c r="O958" s="17"/>
      <c r="P958" s="20"/>
      <c r="U958" s="165"/>
      <c r="W958" s="145"/>
      <c r="X958" s="145"/>
      <c r="AA958" s="174"/>
      <c r="AB958" s="175"/>
      <c r="AC958" s="176"/>
      <c r="AD958" s="16"/>
    </row>
    <row r="959" spans="12:30">
      <c r="L959" s="16"/>
      <c r="O959" s="17"/>
      <c r="P959" s="20"/>
      <c r="U959" s="165"/>
      <c r="W959" s="145"/>
      <c r="X959" s="145"/>
      <c r="AA959" s="174"/>
      <c r="AB959" s="175"/>
      <c r="AC959" s="176"/>
      <c r="AD959" s="16"/>
    </row>
    <row r="960" spans="12:30">
      <c r="L960" s="16"/>
      <c r="O960" s="17"/>
      <c r="P960" s="20"/>
      <c r="U960" s="165"/>
      <c r="W960" s="145"/>
      <c r="X960" s="145"/>
      <c r="AA960" s="174"/>
      <c r="AB960" s="175"/>
      <c r="AC960" s="176"/>
      <c r="AD960" s="16"/>
    </row>
    <row r="961" spans="12:30">
      <c r="L961" s="16"/>
      <c r="O961" s="17"/>
      <c r="P961" s="20"/>
      <c r="U961" s="165"/>
      <c r="W961" s="145"/>
      <c r="X961" s="145"/>
      <c r="AA961" s="174"/>
      <c r="AB961" s="175"/>
      <c r="AC961" s="176"/>
      <c r="AD961" s="16"/>
    </row>
    <row r="962" spans="12:30">
      <c r="L962" s="16"/>
      <c r="O962" s="17"/>
      <c r="P962" s="20"/>
      <c r="U962" s="165"/>
      <c r="W962" s="145"/>
      <c r="X962" s="145"/>
      <c r="AA962" s="174"/>
      <c r="AB962" s="175"/>
      <c r="AC962" s="176"/>
      <c r="AD962" s="16"/>
    </row>
    <row r="963" spans="12:30">
      <c r="L963" s="16"/>
      <c r="O963" s="17"/>
      <c r="P963" s="20"/>
      <c r="U963" s="165"/>
      <c r="W963" s="145"/>
      <c r="X963" s="145"/>
      <c r="AA963" s="174"/>
      <c r="AB963" s="175"/>
      <c r="AC963" s="176"/>
      <c r="AD963" s="16"/>
    </row>
    <row r="964" spans="12:30">
      <c r="L964" s="16"/>
      <c r="O964" s="17"/>
      <c r="P964" s="20"/>
      <c r="U964" s="165"/>
      <c r="W964" s="145"/>
      <c r="X964" s="145"/>
      <c r="AA964" s="174"/>
      <c r="AB964" s="175"/>
      <c r="AC964" s="176"/>
      <c r="AD964" s="16"/>
    </row>
    <row r="965" spans="12:30">
      <c r="L965" s="16"/>
      <c r="O965" s="17"/>
      <c r="P965" s="20"/>
      <c r="U965" s="165"/>
      <c r="W965" s="145"/>
      <c r="X965" s="145"/>
      <c r="AA965" s="174"/>
      <c r="AB965" s="175"/>
      <c r="AC965" s="176"/>
      <c r="AD965" s="16"/>
    </row>
    <row r="966" spans="12:30">
      <c r="L966" s="16"/>
      <c r="O966" s="17"/>
      <c r="P966" s="20"/>
      <c r="U966" s="165"/>
      <c r="W966" s="145"/>
      <c r="X966" s="145"/>
      <c r="AA966" s="174"/>
      <c r="AB966" s="175"/>
      <c r="AC966" s="176"/>
      <c r="AD966" s="16"/>
    </row>
    <row r="967" spans="12:30">
      <c r="L967" s="16"/>
      <c r="O967" s="17"/>
      <c r="P967" s="20"/>
      <c r="U967" s="165"/>
      <c r="W967" s="145"/>
      <c r="X967" s="145"/>
      <c r="AA967" s="174"/>
      <c r="AB967" s="175"/>
      <c r="AC967" s="176"/>
      <c r="AD967" s="16"/>
    </row>
    <row r="968" spans="12:30">
      <c r="L968" s="16"/>
      <c r="O968" s="17"/>
      <c r="P968" s="20"/>
      <c r="U968" s="165"/>
      <c r="W968" s="145"/>
      <c r="X968" s="145"/>
      <c r="AA968" s="174"/>
      <c r="AB968" s="175"/>
      <c r="AC968" s="176"/>
      <c r="AD968" s="16"/>
    </row>
    <row r="969" spans="12:30">
      <c r="L969" s="16"/>
      <c r="O969" s="17"/>
      <c r="P969" s="20"/>
      <c r="U969" s="165"/>
      <c r="W969" s="145"/>
      <c r="X969" s="145"/>
      <c r="AA969" s="174"/>
      <c r="AB969" s="175"/>
      <c r="AC969" s="176"/>
      <c r="AD969" s="16"/>
    </row>
    <row r="970" spans="12:30">
      <c r="L970" s="16"/>
      <c r="O970" s="17"/>
      <c r="P970" s="20"/>
      <c r="U970" s="165"/>
      <c r="W970" s="145"/>
      <c r="X970" s="145"/>
      <c r="AA970" s="174"/>
      <c r="AB970" s="175"/>
      <c r="AC970" s="176"/>
      <c r="AD970" s="16"/>
    </row>
    <row r="971" spans="12:30">
      <c r="L971" s="16"/>
      <c r="O971" s="17"/>
      <c r="P971" s="20"/>
      <c r="U971" s="165"/>
      <c r="W971" s="145"/>
      <c r="X971" s="145"/>
      <c r="AA971" s="174"/>
      <c r="AB971" s="175"/>
      <c r="AC971" s="176"/>
      <c r="AD971" s="16"/>
    </row>
    <row r="972" spans="12:30">
      <c r="L972" s="16"/>
      <c r="O972" s="17"/>
      <c r="P972" s="20"/>
      <c r="U972" s="165"/>
      <c r="W972" s="145"/>
      <c r="X972" s="145"/>
      <c r="AA972" s="174"/>
      <c r="AB972" s="175"/>
      <c r="AC972" s="176"/>
      <c r="AD972" s="16"/>
    </row>
    <row r="973" spans="12:30">
      <c r="L973" s="16"/>
      <c r="O973" s="17"/>
      <c r="P973" s="20"/>
      <c r="U973" s="165"/>
      <c r="W973" s="145"/>
      <c r="X973" s="145"/>
      <c r="AA973" s="174"/>
      <c r="AB973" s="175"/>
      <c r="AC973" s="176"/>
      <c r="AD973" s="16"/>
    </row>
    <row r="974" spans="12:30">
      <c r="O974" s="17"/>
      <c r="P974" s="20"/>
      <c r="U974" s="165"/>
      <c r="W974" s="145"/>
      <c r="X974" s="145"/>
      <c r="AA974" s="174"/>
      <c r="AB974" s="175"/>
      <c r="AC974" s="176"/>
      <c r="AD974" s="16"/>
    </row>
    <row r="975" spans="12:30">
      <c r="L975" s="16"/>
      <c r="O975" s="17"/>
      <c r="P975" s="20"/>
      <c r="U975" s="165"/>
      <c r="W975" s="145"/>
      <c r="X975" s="145"/>
      <c r="AA975" s="174"/>
      <c r="AB975" s="175"/>
      <c r="AC975" s="176"/>
      <c r="AD975" s="16"/>
    </row>
    <row r="976" spans="12:30">
      <c r="L976" s="16"/>
      <c r="O976" s="17"/>
      <c r="P976" s="20"/>
      <c r="U976" s="165"/>
      <c r="W976" s="145"/>
      <c r="X976" s="145"/>
      <c r="AA976" s="174"/>
      <c r="AB976" s="175"/>
      <c r="AC976" s="176"/>
      <c r="AD976" s="16"/>
    </row>
    <row r="977" spans="12:30">
      <c r="L977" s="16"/>
      <c r="O977" s="17"/>
      <c r="P977" s="20"/>
      <c r="U977" s="165"/>
      <c r="W977" s="145"/>
      <c r="X977" s="145"/>
      <c r="AA977" s="174"/>
      <c r="AB977" s="175"/>
      <c r="AC977" s="176"/>
      <c r="AD977" s="16"/>
    </row>
    <row r="978" spans="12:30">
      <c r="L978" s="16"/>
      <c r="O978" s="17"/>
      <c r="P978" s="20"/>
      <c r="U978" s="165"/>
      <c r="W978" s="145"/>
      <c r="X978" s="145"/>
      <c r="AA978" s="174"/>
      <c r="AB978" s="175"/>
      <c r="AC978" s="176"/>
      <c r="AD978" s="16"/>
    </row>
    <row r="979" spans="12:30">
      <c r="L979" s="16"/>
      <c r="O979" s="17"/>
      <c r="P979" s="20"/>
      <c r="U979" s="165"/>
      <c r="W979" s="145"/>
      <c r="X979" s="145"/>
      <c r="AA979" s="174"/>
      <c r="AB979" s="175"/>
      <c r="AC979" s="176"/>
      <c r="AD979" s="16"/>
    </row>
    <row r="980" spans="12:30">
      <c r="L980" s="16"/>
      <c r="O980" s="17"/>
      <c r="P980" s="20"/>
      <c r="U980" s="165"/>
      <c r="W980" s="145"/>
      <c r="X980" s="145"/>
      <c r="AA980" s="174"/>
      <c r="AB980" s="175"/>
      <c r="AC980" s="176"/>
      <c r="AD980" s="16"/>
    </row>
    <row r="981" spans="12:30">
      <c r="L981" s="16"/>
      <c r="O981" s="17"/>
      <c r="P981" s="20"/>
      <c r="U981" s="165"/>
      <c r="W981" s="145"/>
      <c r="X981" s="145"/>
      <c r="AA981" s="174"/>
      <c r="AB981" s="175"/>
      <c r="AC981" s="176"/>
      <c r="AD981" s="16"/>
    </row>
    <row r="982" spans="12:30">
      <c r="L982" s="16"/>
      <c r="O982" s="17"/>
      <c r="P982" s="20"/>
      <c r="U982" s="165"/>
      <c r="W982" s="145"/>
      <c r="X982" s="145"/>
      <c r="AA982" s="174"/>
      <c r="AB982" s="175"/>
      <c r="AC982" s="176"/>
      <c r="AD982" s="16"/>
    </row>
    <row r="983" spans="12:30">
      <c r="L983" s="16"/>
      <c r="O983" s="17"/>
      <c r="P983" s="20"/>
      <c r="U983" s="165"/>
      <c r="W983" s="145"/>
      <c r="X983" s="145"/>
      <c r="AA983" s="174"/>
      <c r="AB983" s="175"/>
      <c r="AC983" s="176"/>
      <c r="AD983" s="16"/>
    </row>
    <row r="984" spans="12:30">
      <c r="L984" s="16"/>
      <c r="O984" s="17"/>
      <c r="P984" s="20"/>
      <c r="U984" s="165"/>
      <c r="W984" s="145"/>
      <c r="X984" s="145"/>
      <c r="AA984" s="174"/>
      <c r="AB984" s="175"/>
      <c r="AC984" s="176"/>
      <c r="AD984" s="16"/>
    </row>
    <row r="985" spans="12:30">
      <c r="L985" s="16"/>
      <c r="O985" s="17"/>
      <c r="P985" s="20"/>
      <c r="U985" s="165"/>
      <c r="W985" s="145"/>
      <c r="X985" s="145"/>
      <c r="AA985" s="174"/>
      <c r="AB985" s="175"/>
      <c r="AC985" s="176"/>
      <c r="AD985" s="16"/>
    </row>
    <row r="986" spans="12:30">
      <c r="L986" s="16"/>
      <c r="O986" s="17"/>
      <c r="P986" s="20"/>
      <c r="U986" s="165"/>
      <c r="W986" s="145"/>
      <c r="X986" s="145"/>
      <c r="AA986" s="174"/>
      <c r="AB986" s="175"/>
      <c r="AC986" s="176"/>
      <c r="AD986" s="16"/>
    </row>
    <row r="987" spans="12:30">
      <c r="L987" s="16"/>
      <c r="O987" s="17"/>
      <c r="P987" s="20"/>
      <c r="U987" s="165"/>
      <c r="W987" s="145"/>
      <c r="X987" s="145"/>
      <c r="AA987" s="174"/>
      <c r="AB987" s="175"/>
      <c r="AC987" s="176"/>
      <c r="AD987" s="16"/>
    </row>
    <row r="988" spans="12:30">
      <c r="L988" s="16"/>
      <c r="O988" s="17"/>
      <c r="P988" s="20"/>
      <c r="U988" s="165"/>
      <c r="W988" s="145"/>
      <c r="X988" s="145"/>
      <c r="AA988" s="174"/>
      <c r="AB988" s="175"/>
      <c r="AC988" s="176"/>
      <c r="AD988" s="16"/>
    </row>
    <row r="989" spans="12:30">
      <c r="L989" s="16"/>
      <c r="O989" s="17"/>
      <c r="P989" s="20"/>
      <c r="U989" s="165"/>
      <c r="W989" s="145"/>
      <c r="X989" s="145"/>
      <c r="AA989" s="174"/>
      <c r="AB989" s="175"/>
      <c r="AC989" s="176"/>
      <c r="AD989" s="16"/>
    </row>
    <row r="990" spans="12:30">
      <c r="L990" s="16"/>
      <c r="O990" s="17"/>
      <c r="P990" s="20"/>
      <c r="U990" s="165"/>
      <c r="W990" s="145"/>
      <c r="X990" s="145"/>
      <c r="AA990" s="174"/>
      <c r="AB990" s="175"/>
      <c r="AC990" s="176"/>
      <c r="AD990" s="16"/>
    </row>
    <row r="991" spans="12:30">
      <c r="L991" s="16"/>
      <c r="O991" s="17"/>
      <c r="P991" s="20"/>
      <c r="U991" s="165"/>
      <c r="W991" s="145"/>
      <c r="X991" s="145"/>
      <c r="AA991" s="174"/>
      <c r="AB991" s="175"/>
      <c r="AC991" s="176"/>
      <c r="AD991" s="16"/>
    </row>
    <row r="992" spans="12:30">
      <c r="L992" s="16"/>
      <c r="O992" s="17"/>
      <c r="P992" s="20"/>
      <c r="U992" s="165"/>
      <c r="W992" s="145"/>
      <c r="X992" s="145"/>
      <c r="AA992" s="174"/>
      <c r="AB992" s="175"/>
      <c r="AC992" s="176"/>
      <c r="AD992" s="16"/>
    </row>
    <row r="993" spans="12:30">
      <c r="L993" s="16"/>
      <c r="O993" s="17"/>
      <c r="P993" s="20"/>
      <c r="U993" s="165"/>
      <c r="W993" s="145"/>
      <c r="X993" s="145"/>
      <c r="AA993" s="174"/>
      <c r="AB993" s="175"/>
      <c r="AC993" s="176"/>
      <c r="AD993" s="16"/>
    </row>
    <row r="994" spans="12:30">
      <c r="L994" s="16"/>
      <c r="O994" s="17"/>
      <c r="P994" s="20"/>
      <c r="U994" s="165"/>
      <c r="W994" s="145"/>
      <c r="X994" s="145"/>
      <c r="AA994" s="174"/>
      <c r="AB994" s="175"/>
      <c r="AC994" s="176"/>
      <c r="AD994" s="16"/>
    </row>
    <row r="995" spans="12:30">
      <c r="L995" s="16"/>
      <c r="O995" s="17"/>
      <c r="P995" s="20"/>
      <c r="U995" s="165"/>
      <c r="W995" s="145"/>
      <c r="X995" s="145"/>
      <c r="AA995" s="174"/>
      <c r="AB995" s="175"/>
      <c r="AC995" s="176"/>
      <c r="AD995" s="16"/>
    </row>
    <row r="996" spans="12:30">
      <c r="L996" s="16"/>
      <c r="O996" s="17"/>
      <c r="P996" s="20"/>
      <c r="U996" s="165"/>
      <c r="W996" s="145"/>
      <c r="X996" s="145"/>
      <c r="AA996" s="174"/>
      <c r="AB996" s="175"/>
      <c r="AC996" s="176"/>
      <c r="AD996" s="16"/>
    </row>
    <row r="997" spans="12:30">
      <c r="L997" s="16"/>
      <c r="O997" s="17"/>
      <c r="P997" s="20"/>
      <c r="U997" s="165"/>
      <c r="W997" s="145"/>
      <c r="X997" s="145"/>
      <c r="AA997" s="174"/>
      <c r="AB997" s="175"/>
      <c r="AC997" s="176"/>
      <c r="AD997" s="16"/>
    </row>
    <row r="998" spans="12:30">
      <c r="L998" s="16"/>
      <c r="O998" s="17"/>
      <c r="P998" s="20"/>
      <c r="U998" s="165"/>
      <c r="W998" s="145"/>
      <c r="X998" s="145"/>
      <c r="AA998" s="174"/>
      <c r="AB998" s="175"/>
      <c r="AC998" s="176"/>
      <c r="AD998" s="16"/>
    </row>
    <row r="999" spans="12:30">
      <c r="L999" s="16"/>
      <c r="O999" s="17"/>
      <c r="P999" s="20"/>
      <c r="U999" s="165"/>
      <c r="W999" s="145"/>
      <c r="X999" s="145"/>
      <c r="AA999" s="174"/>
      <c r="AB999" s="175"/>
      <c r="AC999" s="176"/>
      <c r="AD999" s="16"/>
    </row>
    <row r="1000" spans="12:30">
      <c r="L1000" s="16"/>
      <c r="O1000" s="17"/>
      <c r="P1000" s="20"/>
      <c r="U1000" s="165"/>
      <c r="W1000" s="145"/>
      <c r="X1000" s="145"/>
      <c r="AA1000" s="174"/>
      <c r="AB1000" s="175"/>
      <c r="AC1000" s="176"/>
      <c r="AD1000" s="16"/>
    </row>
    <row r="1001" spans="12:30">
      <c r="L1001" s="16"/>
      <c r="O1001" s="17"/>
      <c r="P1001" s="20"/>
      <c r="U1001" s="165"/>
      <c r="W1001" s="145"/>
      <c r="X1001" s="145"/>
      <c r="AA1001" s="174"/>
      <c r="AB1001" s="175"/>
      <c r="AC1001" s="176"/>
      <c r="AD1001" s="16"/>
    </row>
    <row r="1002" spans="12:30">
      <c r="L1002" s="16"/>
      <c r="O1002" s="17"/>
      <c r="P1002" s="20"/>
      <c r="U1002" s="165"/>
      <c r="W1002" s="145"/>
      <c r="X1002" s="145"/>
      <c r="AA1002" s="174"/>
      <c r="AB1002" s="175"/>
      <c r="AC1002" s="176"/>
      <c r="AD1002" s="16"/>
    </row>
    <row r="1003" spans="12:30">
      <c r="L1003" s="16"/>
      <c r="O1003" s="17"/>
      <c r="P1003" s="20"/>
      <c r="U1003" s="165"/>
      <c r="W1003" s="145"/>
      <c r="X1003" s="145"/>
      <c r="AA1003" s="174"/>
      <c r="AB1003" s="175"/>
      <c r="AC1003" s="176"/>
      <c r="AD1003" s="16"/>
    </row>
    <row r="1004" spans="12:30">
      <c r="L1004" s="16"/>
      <c r="O1004" s="17"/>
      <c r="P1004" s="20"/>
      <c r="U1004" s="165"/>
      <c r="W1004" s="145"/>
      <c r="X1004" s="145"/>
      <c r="AA1004" s="174"/>
      <c r="AB1004" s="175"/>
      <c r="AC1004" s="176"/>
      <c r="AD1004" s="16"/>
    </row>
    <row r="1005" spans="12:30">
      <c r="L1005" s="16"/>
      <c r="O1005" s="17"/>
      <c r="P1005" s="20"/>
      <c r="U1005" s="165"/>
      <c r="W1005" s="145"/>
      <c r="X1005" s="145"/>
      <c r="AA1005" s="174"/>
      <c r="AB1005" s="175"/>
      <c r="AC1005" s="176"/>
      <c r="AD1005" s="16"/>
    </row>
    <row r="1006" spans="12:30">
      <c r="L1006" s="16"/>
      <c r="O1006" s="17"/>
      <c r="P1006" s="20"/>
      <c r="U1006" s="165"/>
      <c r="W1006" s="145"/>
      <c r="X1006" s="145"/>
      <c r="AA1006" s="174"/>
      <c r="AB1006" s="175"/>
      <c r="AC1006" s="176"/>
      <c r="AD1006" s="16"/>
    </row>
    <row r="1007" spans="12:30">
      <c r="L1007" s="16"/>
      <c r="O1007" s="17"/>
      <c r="P1007" s="20"/>
      <c r="U1007" s="165"/>
      <c r="W1007" s="145"/>
      <c r="X1007" s="145"/>
      <c r="AA1007" s="174"/>
      <c r="AB1007" s="175"/>
      <c r="AC1007" s="176"/>
      <c r="AD1007" s="16"/>
    </row>
    <row r="1008" spans="12:30">
      <c r="L1008" s="16"/>
      <c r="O1008" s="17"/>
      <c r="P1008" s="20"/>
      <c r="U1008" s="165"/>
      <c r="W1008" s="145"/>
      <c r="X1008" s="145"/>
      <c r="AA1008" s="174"/>
      <c r="AB1008" s="175"/>
      <c r="AC1008" s="176"/>
      <c r="AD1008" s="16"/>
    </row>
    <row r="1009" spans="12:30">
      <c r="L1009" s="16"/>
      <c r="O1009" s="17"/>
      <c r="P1009" s="20"/>
      <c r="U1009" s="165"/>
      <c r="W1009" s="145"/>
      <c r="X1009" s="145"/>
      <c r="AA1009" s="174"/>
      <c r="AB1009" s="175"/>
      <c r="AC1009" s="176"/>
      <c r="AD1009" s="16"/>
    </row>
    <row r="1010" spans="12:30">
      <c r="L1010" s="16"/>
      <c r="O1010" s="17"/>
      <c r="P1010" s="20"/>
      <c r="U1010" s="165"/>
      <c r="W1010" s="145"/>
      <c r="X1010" s="145"/>
      <c r="AA1010" s="174"/>
      <c r="AB1010" s="175"/>
      <c r="AC1010" s="176"/>
      <c r="AD1010" s="16"/>
    </row>
    <row r="1011" spans="12:30">
      <c r="L1011" s="16"/>
      <c r="O1011" s="17"/>
      <c r="P1011" s="20"/>
      <c r="U1011" s="165"/>
      <c r="W1011" s="145"/>
      <c r="X1011" s="145"/>
      <c r="AA1011" s="174"/>
      <c r="AB1011" s="175"/>
      <c r="AC1011" s="176"/>
      <c r="AD1011" s="16"/>
    </row>
    <row r="1012" spans="12:30">
      <c r="L1012" s="16"/>
      <c r="O1012" s="17"/>
      <c r="P1012" s="20"/>
      <c r="U1012" s="165"/>
      <c r="W1012" s="145"/>
      <c r="X1012" s="145"/>
      <c r="AA1012" s="174"/>
      <c r="AB1012" s="175"/>
      <c r="AC1012" s="176"/>
      <c r="AD1012" s="16"/>
    </row>
    <row r="1013" spans="12:30">
      <c r="L1013" s="16"/>
      <c r="O1013" s="17"/>
      <c r="P1013" s="20"/>
      <c r="U1013" s="165"/>
      <c r="W1013" s="145"/>
      <c r="X1013" s="145"/>
      <c r="AA1013" s="174"/>
      <c r="AB1013" s="175"/>
      <c r="AC1013" s="176"/>
      <c r="AD1013" s="16"/>
    </row>
    <row r="1014" spans="12:30">
      <c r="L1014" s="16"/>
      <c r="O1014" s="17"/>
      <c r="P1014" s="20"/>
      <c r="U1014" s="165"/>
      <c r="W1014" s="145"/>
      <c r="X1014" s="145"/>
      <c r="AA1014" s="174"/>
      <c r="AB1014" s="175"/>
      <c r="AC1014" s="176"/>
      <c r="AD1014" s="16"/>
    </row>
    <row r="1015" spans="12:30">
      <c r="L1015" s="16"/>
      <c r="O1015" s="17"/>
      <c r="P1015" s="20"/>
      <c r="U1015" s="165"/>
      <c r="W1015" s="145"/>
      <c r="X1015" s="145"/>
      <c r="AA1015" s="174"/>
      <c r="AB1015" s="175"/>
      <c r="AC1015" s="176"/>
      <c r="AD1015" s="16"/>
    </row>
    <row r="1016" spans="12:30">
      <c r="L1016" s="16"/>
      <c r="O1016" s="17"/>
      <c r="P1016" s="20"/>
      <c r="U1016" s="165"/>
      <c r="W1016" s="145"/>
      <c r="X1016" s="145"/>
      <c r="AA1016" s="174"/>
      <c r="AB1016" s="175"/>
      <c r="AC1016" s="176"/>
      <c r="AD1016" s="16"/>
    </row>
    <row r="1017" spans="12:30">
      <c r="L1017" s="16"/>
      <c r="O1017" s="17"/>
      <c r="P1017" s="20"/>
      <c r="U1017" s="165"/>
      <c r="W1017" s="145"/>
      <c r="X1017" s="145"/>
      <c r="AA1017" s="174"/>
      <c r="AB1017" s="175"/>
      <c r="AC1017" s="176"/>
      <c r="AD1017" s="16"/>
    </row>
    <row r="1018" spans="12:30">
      <c r="L1018" s="16"/>
      <c r="O1018" s="17"/>
      <c r="P1018" s="20"/>
      <c r="U1018" s="165"/>
      <c r="W1018" s="145"/>
      <c r="X1018" s="145"/>
      <c r="AA1018" s="174"/>
      <c r="AB1018" s="175"/>
      <c r="AC1018" s="176"/>
      <c r="AD1018" s="16"/>
    </row>
    <row r="1019" spans="12:30">
      <c r="L1019" s="16"/>
      <c r="O1019" s="17"/>
      <c r="P1019" s="20"/>
      <c r="U1019" s="165"/>
      <c r="W1019" s="145"/>
      <c r="X1019" s="145"/>
      <c r="AA1019" s="174"/>
      <c r="AB1019" s="175"/>
      <c r="AC1019" s="176"/>
      <c r="AD1019" s="16"/>
    </row>
    <row r="1020" spans="12:30">
      <c r="L1020" s="16"/>
      <c r="O1020" s="17"/>
      <c r="P1020" s="20"/>
      <c r="U1020" s="165"/>
      <c r="W1020" s="145"/>
      <c r="X1020" s="145"/>
      <c r="AA1020" s="174"/>
      <c r="AB1020" s="175"/>
      <c r="AC1020" s="176"/>
      <c r="AD1020" s="16"/>
    </row>
    <row r="1021" spans="12:30">
      <c r="L1021" s="16"/>
      <c r="O1021" s="17"/>
      <c r="P1021" s="20"/>
      <c r="U1021" s="165"/>
      <c r="W1021" s="145"/>
      <c r="X1021" s="145"/>
      <c r="AA1021" s="174"/>
      <c r="AB1021" s="175"/>
      <c r="AC1021" s="176"/>
      <c r="AD1021" s="16"/>
    </row>
    <row r="1022" spans="12:30">
      <c r="L1022" s="16"/>
      <c r="O1022" s="17"/>
      <c r="P1022" s="20"/>
      <c r="U1022" s="165"/>
      <c r="W1022" s="145"/>
      <c r="X1022" s="145"/>
      <c r="AA1022" s="174"/>
      <c r="AB1022" s="175"/>
      <c r="AC1022" s="176"/>
      <c r="AD1022" s="16"/>
    </row>
    <row r="1023" spans="12:30">
      <c r="L1023" s="16"/>
      <c r="O1023" s="17"/>
      <c r="P1023" s="20"/>
      <c r="U1023" s="165"/>
      <c r="W1023" s="145"/>
      <c r="X1023" s="145"/>
      <c r="AA1023" s="174"/>
      <c r="AB1023" s="175"/>
      <c r="AC1023" s="176"/>
      <c r="AD1023" s="16"/>
    </row>
    <row r="1024" spans="12:30">
      <c r="L1024" s="16"/>
      <c r="O1024" s="17"/>
      <c r="P1024" s="20"/>
      <c r="U1024" s="165"/>
      <c r="W1024" s="145"/>
      <c r="X1024" s="145"/>
      <c r="AA1024" s="174"/>
      <c r="AB1024" s="175"/>
      <c r="AC1024" s="176"/>
      <c r="AD1024" s="16"/>
    </row>
    <row r="1025" spans="12:30">
      <c r="L1025" s="16"/>
      <c r="O1025" s="17"/>
      <c r="P1025" s="20"/>
      <c r="U1025" s="165"/>
      <c r="W1025" s="145"/>
      <c r="X1025" s="145"/>
      <c r="AA1025" s="174"/>
      <c r="AB1025" s="175"/>
      <c r="AC1025" s="176"/>
      <c r="AD1025" s="16"/>
    </row>
    <row r="1026" spans="12:30">
      <c r="L1026" s="16"/>
      <c r="O1026" s="17"/>
      <c r="P1026" s="20"/>
      <c r="U1026" s="165"/>
      <c r="W1026" s="145"/>
      <c r="X1026" s="145"/>
      <c r="AA1026" s="174"/>
      <c r="AB1026" s="175"/>
      <c r="AC1026" s="176"/>
      <c r="AD1026" s="16"/>
    </row>
    <row r="1027" spans="12:30">
      <c r="L1027" s="16"/>
      <c r="O1027" s="17"/>
      <c r="P1027" s="20"/>
      <c r="U1027" s="165"/>
      <c r="W1027" s="145"/>
      <c r="X1027" s="145"/>
      <c r="AA1027" s="174"/>
      <c r="AB1027" s="175"/>
      <c r="AC1027" s="176"/>
      <c r="AD1027" s="16"/>
    </row>
    <row r="1028" spans="12:30">
      <c r="L1028" s="16"/>
      <c r="O1028" s="17"/>
      <c r="P1028" s="20"/>
      <c r="U1028" s="165"/>
      <c r="W1028" s="145"/>
      <c r="X1028" s="145"/>
      <c r="AA1028" s="174"/>
      <c r="AB1028" s="175"/>
      <c r="AC1028" s="176"/>
      <c r="AD1028" s="16"/>
    </row>
    <row r="1029" spans="12:30">
      <c r="L1029" s="16"/>
      <c r="O1029" s="17"/>
      <c r="P1029" s="20"/>
      <c r="U1029" s="165"/>
      <c r="W1029" s="145"/>
      <c r="X1029" s="145"/>
      <c r="AA1029" s="174"/>
      <c r="AB1029" s="175"/>
      <c r="AC1029" s="176"/>
      <c r="AD1029" s="16"/>
    </row>
    <row r="1030" spans="12:30">
      <c r="L1030" s="16"/>
      <c r="O1030" s="17"/>
      <c r="P1030" s="20"/>
      <c r="U1030" s="165"/>
      <c r="W1030" s="145"/>
      <c r="X1030" s="145"/>
      <c r="AA1030" s="174"/>
      <c r="AB1030" s="175"/>
      <c r="AC1030" s="176"/>
      <c r="AD1030" s="16"/>
    </row>
    <row r="1031" spans="12:30">
      <c r="L1031" s="16"/>
      <c r="O1031" s="17"/>
      <c r="P1031" s="20"/>
      <c r="U1031" s="165"/>
      <c r="W1031" s="145"/>
      <c r="X1031" s="145"/>
      <c r="AA1031" s="174"/>
      <c r="AB1031" s="175"/>
      <c r="AC1031" s="176"/>
      <c r="AD1031" s="16"/>
    </row>
    <row r="1032" spans="12:30">
      <c r="L1032" s="16"/>
      <c r="O1032" s="17"/>
      <c r="P1032" s="20"/>
      <c r="U1032" s="165"/>
      <c r="W1032" s="145"/>
      <c r="X1032" s="145"/>
      <c r="AA1032" s="174"/>
      <c r="AB1032" s="175"/>
      <c r="AC1032" s="176"/>
      <c r="AD1032" s="16"/>
    </row>
    <row r="1033" spans="12:30">
      <c r="L1033" s="16"/>
      <c r="O1033" s="17"/>
      <c r="P1033" s="20"/>
      <c r="U1033" s="165"/>
      <c r="W1033" s="145"/>
      <c r="X1033" s="145"/>
      <c r="AA1033" s="174"/>
      <c r="AB1033" s="175"/>
      <c r="AC1033" s="176"/>
      <c r="AD1033" s="16"/>
    </row>
    <row r="1034" spans="12:30">
      <c r="L1034" s="16"/>
      <c r="O1034" s="17"/>
      <c r="P1034" s="20"/>
      <c r="U1034" s="165"/>
      <c r="W1034" s="145"/>
      <c r="X1034" s="145"/>
      <c r="AA1034" s="174"/>
      <c r="AB1034" s="175"/>
      <c r="AC1034" s="176"/>
      <c r="AD1034" s="16"/>
    </row>
    <row r="1035" spans="12:30">
      <c r="L1035" s="16"/>
      <c r="O1035" s="17"/>
      <c r="P1035" s="20"/>
      <c r="U1035" s="165"/>
      <c r="W1035" s="145"/>
      <c r="X1035" s="145"/>
      <c r="AA1035" s="174"/>
      <c r="AB1035" s="175"/>
      <c r="AC1035" s="176"/>
      <c r="AD1035" s="16"/>
    </row>
    <row r="1036" spans="12:30">
      <c r="L1036" s="16"/>
      <c r="O1036" s="17"/>
      <c r="P1036" s="20"/>
      <c r="U1036" s="165"/>
      <c r="W1036" s="145"/>
      <c r="X1036" s="145"/>
      <c r="AA1036" s="174"/>
      <c r="AB1036" s="175"/>
      <c r="AC1036" s="176"/>
      <c r="AD1036" s="16"/>
    </row>
    <row r="1037" spans="12:30">
      <c r="L1037" s="16"/>
      <c r="O1037" s="17"/>
      <c r="P1037" s="20"/>
      <c r="U1037" s="165"/>
      <c r="W1037" s="145"/>
      <c r="X1037" s="145"/>
      <c r="AA1037" s="174"/>
      <c r="AB1037" s="175"/>
      <c r="AC1037" s="176"/>
      <c r="AD1037" s="16"/>
    </row>
    <row r="1038" spans="12:30">
      <c r="L1038" s="16"/>
      <c r="O1038" s="17"/>
      <c r="P1038" s="20"/>
      <c r="U1038" s="165"/>
      <c r="W1038" s="145"/>
      <c r="X1038" s="145"/>
      <c r="AA1038" s="174"/>
      <c r="AB1038" s="175"/>
      <c r="AC1038" s="176"/>
      <c r="AD1038" s="16"/>
    </row>
    <row r="1039" spans="12:30">
      <c r="L1039" s="16"/>
      <c r="O1039" s="17"/>
      <c r="P1039" s="20"/>
      <c r="U1039" s="165"/>
      <c r="W1039" s="145"/>
      <c r="X1039" s="145"/>
      <c r="AA1039" s="174"/>
      <c r="AB1039" s="175"/>
      <c r="AC1039" s="176"/>
      <c r="AD1039" s="16"/>
    </row>
    <row r="1040" spans="12:30">
      <c r="L1040" s="16"/>
      <c r="O1040" s="17"/>
      <c r="P1040" s="20"/>
      <c r="U1040" s="165"/>
      <c r="W1040" s="145"/>
      <c r="X1040" s="145"/>
      <c r="AA1040" s="174"/>
      <c r="AB1040" s="175"/>
      <c r="AC1040" s="176"/>
      <c r="AD1040" s="16"/>
    </row>
    <row r="1041" spans="12:30">
      <c r="L1041" s="16"/>
      <c r="O1041" s="17"/>
      <c r="P1041" s="20"/>
      <c r="U1041" s="165"/>
      <c r="W1041" s="145"/>
      <c r="X1041" s="145"/>
      <c r="AA1041" s="174"/>
      <c r="AB1041" s="175"/>
      <c r="AC1041" s="176"/>
      <c r="AD1041" s="16"/>
    </row>
    <row r="1042" spans="12:30">
      <c r="L1042" s="16"/>
      <c r="O1042" s="17"/>
      <c r="P1042" s="20"/>
      <c r="U1042" s="165"/>
      <c r="W1042" s="145"/>
      <c r="X1042" s="145"/>
      <c r="AA1042" s="174"/>
      <c r="AB1042" s="175"/>
      <c r="AC1042" s="176"/>
      <c r="AD1042" s="16"/>
    </row>
    <row r="1043" spans="12:30">
      <c r="L1043" s="16"/>
      <c r="O1043" s="17"/>
      <c r="P1043" s="20"/>
      <c r="U1043" s="165"/>
      <c r="W1043" s="145"/>
      <c r="X1043" s="145"/>
      <c r="AA1043" s="174"/>
      <c r="AB1043" s="175"/>
      <c r="AC1043" s="176"/>
      <c r="AD1043" s="16"/>
    </row>
    <row r="1044" spans="12:30">
      <c r="L1044" s="16"/>
      <c r="O1044" s="17"/>
      <c r="P1044" s="20"/>
      <c r="U1044" s="165"/>
      <c r="W1044" s="145"/>
      <c r="X1044" s="145"/>
      <c r="AA1044" s="174"/>
      <c r="AB1044" s="175"/>
      <c r="AC1044" s="176"/>
      <c r="AD1044" s="16"/>
    </row>
    <row r="1045" spans="12:30">
      <c r="L1045" s="16"/>
      <c r="O1045" s="17"/>
      <c r="P1045" s="20"/>
      <c r="U1045" s="165"/>
      <c r="W1045" s="145"/>
      <c r="X1045" s="145"/>
      <c r="AA1045" s="174"/>
      <c r="AB1045" s="175"/>
      <c r="AC1045" s="176"/>
      <c r="AD1045" s="16"/>
    </row>
    <row r="1046" spans="12:30">
      <c r="L1046" s="16"/>
      <c r="O1046" s="17"/>
      <c r="P1046" s="20"/>
      <c r="U1046" s="165"/>
      <c r="W1046" s="145"/>
      <c r="X1046" s="145"/>
      <c r="AA1046" s="174"/>
      <c r="AB1046" s="175"/>
      <c r="AC1046" s="176"/>
      <c r="AD1046" s="16"/>
    </row>
    <row r="1047" spans="12:30">
      <c r="L1047" s="16"/>
      <c r="O1047" s="17"/>
      <c r="P1047" s="20"/>
      <c r="U1047" s="165"/>
      <c r="W1047" s="145"/>
      <c r="X1047" s="145"/>
      <c r="AA1047" s="174"/>
      <c r="AB1047" s="175"/>
      <c r="AC1047" s="176"/>
      <c r="AD1047" s="16"/>
    </row>
    <row r="1048" spans="12:30">
      <c r="L1048" s="16"/>
      <c r="O1048" s="17"/>
      <c r="P1048" s="20"/>
      <c r="U1048" s="165"/>
      <c r="W1048" s="145"/>
      <c r="X1048" s="145"/>
      <c r="AA1048" s="174"/>
      <c r="AB1048" s="175"/>
      <c r="AC1048" s="176"/>
      <c r="AD1048" s="16"/>
    </row>
    <row r="1049" spans="12:30">
      <c r="L1049" s="16"/>
      <c r="O1049" s="17"/>
      <c r="P1049" s="20"/>
      <c r="U1049" s="165"/>
      <c r="W1049" s="145"/>
      <c r="X1049" s="145"/>
      <c r="AA1049" s="174"/>
      <c r="AB1049" s="175"/>
      <c r="AC1049" s="176"/>
      <c r="AD1049" s="16"/>
    </row>
    <row r="1050" spans="12:30">
      <c r="O1050" s="17"/>
      <c r="P1050" s="20"/>
      <c r="U1050" s="165"/>
      <c r="W1050" s="145"/>
      <c r="X1050" s="145"/>
      <c r="AA1050" s="174"/>
      <c r="AB1050" s="175"/>
      <c r="AC1050" s="176"/>
      <c r="AD1050" s="16"/>
    </row>
    <row r="1051" spans="12:30">
      <c r="O1051" s="17"/>
      <c r="P1051" s="20"/>
      <c r="U1051" s="165"/>
      <c r="W1051" s="145"/>
      <c r="X1051" s="145"/>
      <c r="AA1051" s="174"/>
      <c r="AB1051" s="175"/>
      <c r="AC1051" s="176"/>
      <c r="AD1051" s="16"/>
    </row>
    <row r="1052" spans="12:30">
      <c r="O1052" s="17"/>
      <c r="P1052" s="20"/>
      <c r="U1052" s="165"/>
      <c r="W1052" s="145"/>
      <c r="X1052" s="145"/>
      <c r="AA1052" s="174"/>
      <c r="AB1052" s="175"/>
      <c r="AC1052" s="176"/>
      <c r="AD1052" s="16"/>
    </row>
    <row r="1053" spans="12:30">
      <c r="O1053" s="17"/>
      <c r="P1053" s="20"/>
      <c r="U1053" s="165"/>
      <c r="W1053" s="145"/>
      <c r="X1053" s="145"/>
      <c r="AA1053" s="174"/>
      <c r="AB1053" s="175"/>
      <c r="AC1053" s="176"/>
      <c r="AD1053" s="16"/>
    </row>
    <row r="1054" spans="12:30">
      <c r="O1054" s="17"/>
      <c r="P1054" s="20"/>
      <c r="U1054" s="165"/>
      <c r="W1054" s="145"/>
      <c r="X1054" s="145"/>
      <c r="AA1054" s="174"/>
      <c r="AB1054" s="175"/>
      <c r="AC1054" s="176"/>
      <c r="AD1054" s="16"/>
    </row>
    <row r="1055" spans="12:30">
      <c r="O1055" s="17"/>
      <c r="P1055" s="20"/>
      <c r="U1055" s="165"/>
      <c r="W1055" s="145"/>
      <c r="X1055" s="145"/>
      <c r="AA1055" s="174"/>
      <c r="AB1055" s="175"/>
      <c r="AC1055" s="176"/>
      <c r="AD1055" s="16"/>
    </row>
    <row r="1056" spans="12:30">
      <c r="O1056" s="17"/>
      <c r="P1056" s="20"/>
      <c r="U1056" s="165"/>
      <c r="W1056" s="145"/>
      <c r="X1056" s="145"/>
      <c r="AA1056" s="174"/>
      <c r="AB1056" s="175"/>
      <c r="AC1056" s="176"/>
      <c r="AD1056" s="16"/>
    </row>
    <row r="1057" spans="1:30">
      <c r="O1057" s="17"/>
      <c r="P1057" s="20"/>
      <c r="U1057" s="165"/>
      <c r="W1057" s="145"/>
      <c r="X1057" s="145"/>
      <c r="AA1057" s="174"/>
      <c r="AB1057" s="175"/>
      <c r="AC1057" s="176"/>
      <c r="AD1057" s="16"/>
    </row>
    <row r="1058" spans="1:30">
      <c r="O1058" s="17"/>
      <c r="P1058" s="20"/>
      <c r="U1058" s="165"/>
      <c r="W1058" s="145"/>
      <c r="X1058" s="145"/>
      <c r="AA1058" s="174"/>
      <c r="AB1058" s="175"/>
      <c r="AC1058" s="176"/>
      <c r="AD1058" s="16"/>
    </row>
    <row r="1059" spans="1:30">
      <c r="O1059" s="17"/>
      <c r="P1059" s="20"/>
      <c r="U1059" s="165"/>
      <c r="W1059" s="145"/>
      <c r="X1059" s="145"/>
      <c r="AA1059" s="174"/>
      <c r="AB1059" s="175"/>
      <c r="AC1059" s="176"/>
      <c r="AD1059" s="16"/>
    </row>
    <row r="1060" spans="1:30">
      <c r="O1060" s="17"/>
      <c r="P1060" s="20"/>
      <c r="U1060" s="165"/>
      <c r="W1060" s="145"/>
      <c r="X1060" s="145"/>
      <c r="AA1060" s="174"/>
      <c r="AB1060" s="175"/>
      <c r="AC1060" s="176"/>
      <c r="AD1060" s="16"/>
    </row>
    <row r="1061" spans="1:30">
      <c r="O1061" s="17"/>
      <c r="P1061" s="20"/>
      <c r="U1061" s="165"/>
      <c r="W1061" s="145"/>
      <c r="X1061" s="145"/>
      <c r="AA1061" s="174"/>
      <c r="AB1061" s="175"/>
      <c r="AC1061" s="176"/>
      <c r="AD1061" s="16"/>
    </row>
    <row r="1062" spans="1:30" s="148" customFormat="1">
      <c r="A1062"/>
      <c r="B1062"/>
      <c r="F1062" s="111"/>
      <c r="G1062" s="111"/>
      <c r="H1062" s="111"/>
      <c r="I1062" s="111"/>
      <c r="J1062" s="16"/>
      <c r="O1062" s="17"/>
      <c r="P1062" s="20"/>
      <c r="Q1062"/>
      <c r="R1062"/>
      <c r="S1062"/>
      <c r="U1062" s="165"/>
      <c r="V1062"/>
      <c r="W1062" s="145"/>
      <c r="X1062" s="145"/>
      <c r="Y1062"/>
      <c r="AA1062" s="174"/>
      <c r="AB1062" s="175"/>
      <c r="AC1062" s="176"/>
      <c r="AD1062" s="16"/>
    </row>
    <row r="1063" spans="1:30">
      <c r="O1063" s="17"/>
      <c r="P1063" s="20"/>
      <c r="U1063" s="165"/>
      <c r="W1063" s="145"/>
      <c r="X1063" s="145"/>
      <c r="AA1063" s="174"/>
      <c r="AB1063" s="175"/>
      <c r="AC1063" s="176"/>
      <c r="AD1063" s="16"/>
    </row>
    <row r="1064" spans="1:30">
      <c r="O1064" s="17"/>
      <c r="P1064" s="20"/>
      <c r="U1064" s="165"/>
      <c r="W1064" s="145"/>
      <c r="X1064" s="145"/>
      <c r="AA1064" s="174"/>
      <c r="AB1064" s="175"/>
      <c r="AC1064" s="176"/>
      <c r="AD1064" s="16"/>
    </row>
    <row r="1065" spans="1:30">
      <c r="O1065" s="17"/>
      <c r="P1065" s="20"/>
      <c r="U1065" s="165"/>
      <c r="W1065" s="145"/>
      <c r="X1065" s="145"/>
      <c r="AA1065" s="174"/>
      <c r="AB1065" s="175"/>
      <c r="AC1065" s="176"/>
      <c r="AD1065" s="16"/>
    </row>
    <row r="1066" spans="1:30">
      <c r="O1066" s="17"/>
      <c r="P1066" s="20"/>
      <c r="U1066" s="165"/>
      <c r="W1066" s="145"/>
      <c r="X1066" s="145"/>
      <c r="AA1066" s="174"/>
      <c r="AB1066" s="175"/>
      <c r="AC1066" s="176"/>
      <c r="AD1066" s="16"/>
    </row>
    <row r="1067" spans="1:30">
      <c r="O1067" s="17"/>
      <c r="P1067" s="20"/>
      <c r="U1067" s="165"/>
      <c r="W1067" s="145"/>
      <c r="X1067" s="145"/>
      <c r="AA1067" s="174"/>
      <c r="AB1067" s="175"/>
      <c r="AC1067" s="176"/>
      <c r="AD1067" s="16"/>
    </row>
    <row r="1068" spans="1:30">
      <c r="O1068" s="17"/>
      <c r="P1068" s="20"/>
      <c r="U1068" s="165"/>
      <c r="W1068" s="145"/>
      <c r="X1068" s="145"/>
      <c r="AA1068" s="174"/>
      <c r="AB1068" s="175"/>
      <c r="AC1068" s="176"/>
      <c r="AD1068" s="16"/>
    </row>
    <row r="1069" spans="1:30">
      <c r="O1069" s="17"/>
      <c r="P1069" s="20"/>
      <c r="U1069" s="165"/>
      <c r="W1069" s="145"/>
      <c r="X1069" s="145"/>
      <c r="AA1069" s="174"/>
      <c r="AB1069" s="175"/>
      <c r="AC1069" s="176"/>
      <c r="AD1069" s="16"/>
    </row>
    <row r="1070" spans="1:30">
      <c r="O1070" s="17"/>
      <c r="P1070" s="20"/>
      <c r="U1070" s="165"/>
      <c r="W1070" s="145"/>
      <c r="X1070" s="145"/>
      <c r="AA1070" s="174"/>
      <c r="AB1070" s="175"/>
      <c r="AC1070" s="176"/>
      <c r="AD1070" s="16"/>
    </row>
    <row r="1071" spans="1:30">
      <c r="O1071" s="17"/>
      <c r="P1071" s="20"/>
      <c r="U1071" s="165"/>
      <c r="W1071" s="145"/>
      <c r="X1071" s="145"/>
      <c r="AA1071" s="174"/>
      <c r="AB1071" s="175"/>
      <c r="AC1071" s="176"/>
      <c r="AD1071" s="16"/>
    </row>
    <row r="1072" spans="1:30">
      <c r="O1072" s="17"/>
      <c r="P1072" s="20"/>
      <c r="U1072" s="165"/>
      <c r="W1072" s="145"/>
      <c r="X1072" s="145"/>
      <c r="AA1072" s="174"/>
      <c r="AB1072" s="175"/>
      <c r="AC1072" s="176"/>
      <c r="AD1072" s="16"/>
    </row>
    <row r="1073" spans="15:30">
      <c r="O1073" s="17"/>
      <c r="P1073" s="20"/>
      <c r="U1073" s="165"/>
      <c r="W1073" s="145"/>
      <c r="X1073" s="145"/>
      <c r="AA1073" s="174"/>
      <c r="AB1073" s="175"/>
      <c r="AC1073" s="176"/>
      <c r="AD1073" s="16"/>
    </row>
    <row r="1074" spans="15:30">
      <c r="O1074" s="17"/>
      <c r="P1074" s="20"/>
      <c r="U1074" s="165"/>
      <c r="W1074" s="145"/>
      <c r="X1074" s="145"/>
      <c r="AA1074" s="174"/>
      <c r="AB1074" s="175"/>
      <c r="AC1074" s="176"/>
      <c r="AD1074" s="16"/>
    </row>
    <row r="1075" spans="15:30">
      <c r="O1075" s="17"/>
      <c r="P1075" s="20"/>
      <c r="U1075" s="165"/>
      <c r="W1075" s="145"/>
      <c r="X1075" s="145"/>
      <c r="AA1075" s="174"/>
      <c r="AB1075" s="175"/>
      <c r="AC1075" s="176"/>
      <c r="AD1075" s="16"/>
    </row>
    <row r="1076" spans="15:30">
      <c r="O1076" s="17"/>
      <c r="P1076" s="20"/>
      <c r="U1076" s="165"/>
      <c r="W1076" s="145"/>
      <c r="X1076" s="145"/>
      <c r="AA1076" s="174"/>
      <c r="AB1076" s="175"/>
      <c r="AC1076" s="176"/>
      <c r="AD1076" s="16"/>
    </row>
    <row r="1077" spans="15:30">
      <c r="O1077" s="17"/>
      <c r="P1077" s="20"/>
      <c r="U1077" s="165"/>
      <c r="W1077" s="145"/>
      <c r="X1077" s="145"/>
      <c r="AA1077" s="174"/>
      <c r="AB1077" s="175"/>
      <c r="AC1077" s="176"/>
      <c r="AD1077" s="16"/>
    </row>
    <row r="1078" spans="15:30">
      <c r="O1078" s="17"/>
      <c r="P1078" s="20"/>
      <c r="U1078" s="165"/>
      <c r="W1078" s="145"/>
      <c r="X1078" s="145"/>
      <c r="AA1078" s="174"/>
      <c r="AB1078" s="175"/>
      <c r="AC1078" s="176"/>
      <c r="AD1078" s="16"/>
    </row>
    <row r="1079" spans="15:30">
      <c r="O1079" s="17"/>
      <c r="P1079" s="20"/>
      <c r="U1079" s="165"/>
      <c r="W1079" s="145"/>
      <c r="X1079" s="145"/>
      <c r="AA1079" s="174"/>
      <c r="AB1079" s="175"/>
      <c r="AC1079" s="176"/>
      <c r="AD1079" s="16"/>
    </row>
    <row r="1080" spans="15:30">
      <c r="O1080" s="17"/>
      <c r="P1080" s="20"/>
      <c r="U1080" s="165"/>
      <c r="W1080" s="145"/>
      <c r="X1080" s="145"/>
      <c r="AA1080" s="174"/>
      <c r="AB1080" s="175"/>
      <c r="AC1080" s="176"/>
      <c r="AD1080" s="16"/>
    </row>
    <row r="1081" spans="15:30">
      <c r="O1081" s="17"/>
      <c r="P1081" s="20"/>
      <c r="U1081" s="165"/>
      <c r="W1081" s="145"/>
      <c r="X1081" s="145"/>
      <c r="AA1081" s="174"/>
      <c r="AB1081" s="175"/>
      <c r="AC1081" s="176"/>
      <c r="AD1081" s="16"/>
    </row>
    <row r="1082" spans="15:30">
      <c r="O1082" s="17"/>
      <c r="P1082" s="20"/>
      <c r="U1082" s="165"/>
      <c r="W1082" s="145"/>
      <c r="X1082" s="145"/>
      <c r="AA1082" s="174"/>
      <c r="AB1082" s="175"/>
      <c r="AC1082" s="176"/>
      <c r="AD1082" s="16"/>
    </row>
    <row r="1083" spans="15:30">
      <c r="O1083" s="17"/>
      <c r="P1083" s="20"/>
      <c r="U1083" s="165"/>
      <c r="W1083" s="145"/>
      <c r="X1083" s="145"/>
      <c r="AA1083" s="174"/>
      <c r="AB1083" s="175"/>
      <c r="AC1083" s="176"/>
      <c r="AD1083" s="16"/>
    </row>
    <row r="1084" spans="15:30">
      <c r="O1084" s="17"/>
      <c r="P1084" s="20"/>
      <c r="U1084" s="165"/>
      <c r="W1084" s="145"/>
      <c r="X1084" s="145"/>
      <c r="AA1084" s="174"/>
      <c r="AB1084" s="175"/>
      <c r="AC1084" s="176"/>
      <c r="AD1084" s="16"/>
    </row>
    <row r="1085" spans="15:30">
      <c r="O1085" s="17"/>
      <c r="P1085" s="20"/>
      <c r="U1085" s="165"/>
      <c r="W1085" s="145"/>
      <c r="X1085" s="145"/>
      <c r="AA1085" s="174"/>
      <c r="AB1085" s="175"/>
      <c r="AC1085" s="176"/>
      <c r="AD1085" s="16"/>
    </row>
    <row r="1086" spans="15:30">
      <c r="O1086" s="17"/>
      <c r="P1086" s="20"/>
      <c r="U1086" s="165"/>
      <c r="W1086" s="145"/>
      <c r="X1086" s="145"/>
      <c r="AA1086" s="174"/>
      <c r="AB1086" s="175"/>
      <c r="AC1086" s="176"/>
      <c r="AD1086" s="16"/>
    </row>
    <row r="1087" spans="15:30">
      <c r="O1087" s="17"/>
      <c r="P1087" s="20"/>
      <c r="U1087" s="165"/>
      <c r="W1087" s="145"/>
      <c r="X1087" s="145"/>
      <c r="AA1087" s="174"/>
      <c r="AB1087" s="175"/>
      <c r="AC1087" s="176"/>
      <c r="AD1087" s="16"/>
    </row>
    <row r="1088" spans="15:30">
      <c r="O1088" s="17"/>
      <c r="P1088" s="20"/>
      <c r="U1088" s="165"/>
      <c r="W1088" s="145"/>
      <c r="X1088" s="145"/>
      <c r="AA1088" s="174"/>
      <c r="AB1088" s="175"/>
      <c r="AC1088" s="176"/>
      <c r="AD1088" s="16"/>
    </row>
    <row r="1089" spans="1:30" s="148" customFormat="1">
      <c r="A1089"/>
      <c r="B1089"/>
      <c r="F1089" s="111"/>
      <c r="G1089" s="111"/>
      <c r="H1089" s="111"/>
      <c r="I1089" s="111"/>
      <c r="J1089" s="16"/>
      <c r="O1089" s="17"/>
      <c r="P1089" s="20"/>
      <c r="Q1089"/>
      <c r="R1089"/>
      <c r="S1089"/>
      <c r="U1089" s="165"/>
      <c r="V1089"/>
      <c r="W1089" s="145"/>
      <c r="X1089" s="145"/>
      <c r="Y1089"/>
      <c r="AA1089" s="174"/>
      <c r="AB1089" s="175"/>
      <c r="AC1089" s="176"/>
      <c r="AD1089" s="16"/>
    </row>
    <row r="1090" spans="1:30">
      <c r="O1090" s="17"/>
      <c r="P1090" s="20"/>
      <c r="U1090" s="165"/>
      <c r="W1090" s="145"/>
      <c r="X1090" s="145"/>
      <c r="AA1090" s="174"/>
      <c r="AB1090" s="175"/>
      <c r="AC1090" s="176"/>
      <c r="AD1090" s="16"/>
    </row>
    <row r="1091" spans="1:30">
      <c r="O1091" s="17"/>
      <c r="P1091" s="20"/>
      <c r="U1091" s="165"/>
      <c r="W1091" s="145"/>
      <c r="X1091" s="145"/>
      <c r="AA1091" s="174"/>
      <c r="AB1091" s="175"/>
      <c r="AC1091" s="176"/>
      <c r="AD1091" s="16"/>
    </row>
    <row r="1092" spans="1:30">
      <c r="O1092" s="17"/>
      <c r="P1092" s="20"/>
      <c r="U1092" s="165"/>
      <c r="W1092" s="145"/>
      <c r="X1092" s="145"/>
      <c r="AA1092" s="174"/>
      <c r="AB1092" s="175"/>
      <c r="AC1092" s="176"/>
      <c r="AD1092" s="16"/>
    </row>
    <row r="1093" spans="1:30">
      <c r="O1093" s="17"/>
      <c r="P1093" s="20"/>
      <c r="U1093" s="165"/>
      <c r="W1093" s="145"/>
      <c r="X1093" s="145"/>
      <c r="AA1093" s="174"/>
      <c r="AB1093" s="175"/>
      <c r="AC1093" s="176"/>
      <c r="AD1093" s="16"/>
    </row>
    <row r="1094" spans="1:30">
      <c r="O1094" s="17"/>
      <c r="P1094" s="20"/>
      <c r="U1094" s="165"/>
      <c r="W1094" s="145"/>
      <c r="X1094" s="145"/>
      <c r="AA1094" s="174"/>
      <c r="AB1094" s="175"/>
      <c r="AC1094" s="176"/>
      <c r="AD1094" s="16"/>
    </row>
    <row r="1095" spans="1:30">
      <c r="O1095" s="17"/>
      <c r="P1095" s="20"/>
      <c r="U1095" s="165"/>
      <c r="W1095" s="145"/>
      <c r="X1095" s="145"/>
      <c r="AA1095" s="174"/>
      <c r="AB1095" s="175"/>
      <c r="AC1095" s="176"/>
      <c r="AD1095" s="16"/>
    </row>
    <row r="1096" spans="1:30">
      <c r="O1096" s="17"/>
      <c r="P1096" s="20"/>
      <c r="U1096" s="165"/>
      <c r="W1096" s="145"/>
      <c r="X1096" s="145"/>
      <c r="AA1096" s="174"/>
      <c r="AB1096" s="175"/>
      <c r="AC1096" s="176"/>
      <c r="AD1096" s="16"/>
    </row>
    <row r="1097" spans="1:30">
      <c r="O1097" s="17"/>
      <c r="P1097" s="20"/>
      <c r="U1097" s="165"/>
      <c r="W1097" s="145"/>
      <c r="X1097" s="145"/>
      <c r="AA1097" s="174"/>
      <c r="AB1097" s="175"/>
      <c r="AC1097" s="176"/>
      <c r="AD1097" s="16"/>
    </row>
    <row r="1098" spans="1:30">
      <c r="O1098" s="17"/>
      <c r="P1098" s="20"/>
      <c r="U1098" s="165"/>
      <c r="W1098" s="145"/>
      <c r="X1098" s="145"/>
      <c r="AA1098" s="174"/>
      <c r="AB1098" s="175"/>
      <c r="AC1098" s="176"/>
      <c r="AD1098" s="16"/>
    </row>
    <row r="1099" spans="1:30">
      <c r="O1099" s="17"/>
      <c r="P1099" s="20"/>
      <c r="U1099" s="165"/>
      <c r="W1099" s="145"/>
      <c r="X1099" s="145"/>
      <c r="AA1099" s="174"/>
      <c r="AB1099" s="175"/>
      <c r="AC1099" s="176"/>
      <c r="AD1099" s="16"/>
    </row>
    <row r="1100" spans="1:30">
      <c r="O1100" s="17"/>
      <c r="P1100" s="20"/>
      <c r="U1100" s="165"/>
      <c r="W1100" s="145"/>
      <c r="X1100" s="145"/>
      <c r="AA1100" s="174"/>
      <c r="AB1100" s="175"/>
      <c r="AC1100" s="176"/>
      <c r="AD1100" s="16"/>
    </row>
    <row r="1101" spans="1:30">
      <c r="O1101" s="17"/>
      <c r="P1101" s="20"/>
      <c r="U1101" s="165"/>
      <c r="W1101" s="145"/>
      <c r="X1101" s="145"/>
      <c r="AA1101" s="174"/>
      <c r="AB1101" s="175"/>
      <c r="AC1101" s="176"/>
      <c r="AD1101" s="16"/>
    </row>
    <row r="1102" spans="1:30">
      <c r="O1102" s="17"/>
      <c r="P1102" s="20"/>
      <c r="U1102" s="165"/>
      <c r="AA1102" s="174"/>
      <c r="AB1102" s="175"/>
      <c r="AC1102" s="176"/>
      <c r="AD1102" s="16"/>
    </row>
    <row r="1103" spans="1:30">
      <c r="O1103" s="17"/>
      <c r="P1103" s="20"/>
      <c r="U1103" s="165"/>
      <c r="AA1103" s="174"/>
      <c r="AB1103" s="175"/>
      <c r="AC1103" s="176"/>
      <c r="AD1103" s="16"/>
    </row>
    <row r="1104" spans="1:30">
      <c r="O1104" s="17"/>
      <c r="P1104" s="20"/>
      <c r="U1104" s="165"/>
      <c r="AA1104" s="174"/>
      <c r="AB1104" s="175"/>
      <c r="AC1104" s="176"/>
      <c r="AD1104" s="16"/>
    </row>
    <row r="1105" spans="12:30">
      <c r="O1105" s="17"/>
      <c r="P1105" s="20"/>
      <c r="U1105" s="165"/>
      <c r="AA1105" s="174"/>
      <c r="AB1105" s="175"/>
      <c r="AC1105" s="176"/>
      <c r="AD1105" s="16"/>
    </row>
    <row r="1106" spans="12:30">
      <c r="O1106" s="17"/>
      <c r="P1106" s="20"/>
      <c r="U1106" s="165"/>
      <c r="AA1106" s="174"/>
      <c r="AB1106" s="175"/>
      <c r="AC1106" s="176"/>
      <c r="AD1106" s="16"/>
    </row>
    <row r="1107" spans="12:30">
      <c r="O1107" s="17"/>
      <c r="P1107" s="20"/>
      <c r="U1107" s="165"/>
      <c r="AA1107" s="174"/>
      <c r="AB1107" s="175"/>
      <c r="AC1107" s="176"/>
      <c r="AD1107" s="16"/>
    </row>
    <row r="1108" spans="12:30">
      <c r="O1108" s="17"/>
      <c r="P1108" s="20"/>
      <c r="U1108" s="165"/>
      <c r="AA1108" s="174"/>
      <c r="AB1108" s="175"/>
      <c r="AC1108" s="176"/>
      <c r="AD1108" s="16"/>
    </row>
    <row r="1109" spans="12:30">
      <c r="L1109" s="16"/>
      <c r="O1109" s="17"/>
      <c r="P1109" s="20"/>
      <c r="U1109" s="165"/>
      <c r="AA1109" s="174"/>
      <c r="AB1109" s="175"/>
      <c r="AC1109" s="176"/>
      <c r="AD1109" s="16"/>
    </row>
    <row r="1110" spans="12:30">
      <c r="L1110" s="16"/>
      <c r="O1110" s="17"/>
      <c r="P1110" s="20"/>
      <c r="U1110" s="165"/>
      <c r="AA1110" s="174"/>
      <c r="AB1110" s="175"/>
      <c r="AC1110" s="176"/>
      <c r="AD1110" s="16"/>
    </row>
    <row r="1111" spans="12:30">
      <c r="L1111" s="16"/>
      <c r="O1111" s="17"/>
      <c r="P1111" s="20"/>
      <c r="U1111" s="165"/>
      <c r="AA1111" s="174"/>
      <c r="AB1111" s="175"/>
      <c r="AC1111" s="176"/>
      <c r="AD1111" s="16"/>
    </row>
    <row r="1112" spans="12:30">
      <c r="L1112" s="16"/>
      <c r="O1112" s="17"/>
      <c r="P1112" s="20"/>
      <c r="U1112" s="165"/>
      <c r="AA1112" s="174"/>
      <c r="AB1112" s="175"/>
      <c r="AC1112" s="176"/>
      <c r="AD1112" s="16"/>
    </row>
    <row r="1113" spans="12:30">
      <c r="L1113" s="16"/>
      <c r="O1113" s="17"/>
      <c r="P1113" s="20"/>
      <c r="U1113" s="165"/>
      <c r="AA1113" s="174"/>
      <c r="AB1113" s="175"/>
      <c r="AC1113" s="176"/>
      <c r="AD1113" s="16"/>
    </row>
    <row r="1114" spans="12:30">
      <c r="L1114" s="16"/>
      <c r="O1114" s="17"/>
      <c r="P1114" s="20"/>
      <c r="U1114" s="165"/>
      <c r="AA1114" s="174"/>
      <c r="AB1114" s="175"/>
      <c r="AC1114" s="176"/>
      <c r="AD1114" s="16"/>
    </row>
    <row r="1115" spans="12:30">
      <c r="L1115" s="16"/>
      <c r="O1115" s="17"/>
      <c r="P1115" s="20"/>
      <c r="U1115" s="165"/>
      <c r="AA1115" s="174"/>
      <c r="AB1115" s="175"/>
      <c r="AC1115" s="176"/>
      <c r="AD1115" s="16"/>
    </row>
    <row r="1116" spans="12:30">
      <c r="L1116" s="16"/>
      <c r="O1116" s="17"/>
      <c r="P1116" s="20"/>
      <c r="U1116" s="165"/>
      <c r="AA1116" s="174"/>
      <c r="AB1116" s="175"/>
      <c r="AC1116" s="176"/>
      <c r="AD1116" s="16"/>
    </row>
    <row r="1117" spans="12:30">
      <c r="L1117" s="16"/>
      <c r="O1117" s="17"/>
      <c r="P1117" s="20"/>
      <c r="U1117" s="165"/>
      <c r="AA1117" s="174"/>
      <c r="AB1117" s="175"/>
      <c r="AC1117" s="176"/>
      <c r="AD1117" s="16"/>
    </row>
    <row r="1118" spans="12:30">
      <c r="L1118" s="16"/>
      <c r="O1118" s="17"/>
      <c r="P1118" s="20"/>
      <c r="U1118" s="165"/>
      <c r="AA1118" s="174"/>
      <c r="AB1118" s="175"/>
      <c r="AC1118" s="176"/>
      <c r="AD1118" s="16"/>
    </row>
    <row r="1119" spans="12:30">
      <c r="L1119" s="16"/>
      <c r="O1119" s="17"/>
      <c r="P1119" s="20"/>
      <c r="U1119" s="165"/>
      <c r="AA1119" s="174"/>
      <c r="AB1119" s="175"/>
      <c r="AC1119" s="176"/>
      <c r="AD1119" s="16"/>
    </row>
    <row r="1120" spans="12:30">
      <c r="L1120" s="16"/>
      <c r="O1120" s="17"/>
      <c r="P1120" s="20"/>
      <c r="U1120" s="165"/>
      <c r="AA1120" s="174"/>
      <c r="AB1120" s="175"/>
      <c r="AC1120" s="176"/>
      <c r="AD1120" s="16"/>
    </row>
    <row r="1121" spans="4:30">
      <c r="L1121" s="16"/>
      <c r="O1121" s="17"/>
      <c r="P1121" s="20"/>
      <c r="U1121" s="165"/>
      <c r="AA1121" s="174"/>
      <c r="AB1121" s="175"/>
      <c r="AC1121" s="176"/>
      <c r="AD1121" s="16"/>
    </row>
    <row r="1122" spans="4:30">
      <c r="L1122" s="16"/>
      <c r="O1122" s="17"/>
      <c r="P1122" s="20"/>
      <c r="U1122" s="165"/>
      <c r="AA1122" s="174"/>
      <c r="AB1122" s="175"/>
      <c r="AC1122" s="176"/>
      <c r="AD1122" s="16"/>
    </row>
    <row r="1123" spans="4:30">
      <c r="L1123" s="16"/>
      <c r="O1123" s="17"/>
      <c r="P1123" s="20"/>
      <c r="U1123" s="165"/>
      <c r="AA1123" s="174"/>
      <c r="AB1123" s="175"/>
      <c r="AC1123" s="176"/>
      <c r="AD1123" s="16"/>
    </row>
    <row r="1124" spans="4:30">
      <c r="L1124" s="16"/>
      <c r="O1124" s="17"/>
      <c r="P1124" s="20"/>
      <c r="U1124" s="165"/>
      <c r="AA1124" s="174"/>
      <c r="AB1124" s="175"/>
      <c r="AC1124" s="176"/>
      <c r="AD1124" s="16"/>
    </row>
    <row r="1125" spans="4:30">
      <c r="L1125" s="16"/>
      <c r="O1125" s="17"/>
      <c r="P1125" s="20"/>
      <c r="U1125" s="165"/>
      <c r="AA1125" s="174"/>
      <c r="AB1125" s="175"/>
      <c r="AC1125" s="176"/>
      <c r="AD1125" s="16"/>
    </row>
    <row r="1126" spans="4:30">
      <c r="L1126" s="16"/>
      <c r="O1126" s="17"/>
      <c r="P1126" s="20"/>
      <c r="U1126" s="165"/>
      <c r="AA1126" s="174"/>
      <c r="AB1126" s="175"/>
      <c r="AC1126" s="176"/>
      <c r="AD1126" s="16"/>
    </row>
    <row r="1127" spans="4:30">
      <c r="D1127" s="150"/>
      <c r="L1127" s="16"/>
      <c r="O1127" s="17"/>
      <c r="P1127" s="20"/>
      <c r="U1127" s="165"/>
      <c r="AA1127" s="174"/>
      <c r="AB1127" s="175"/>
      <c r="AC1127" s="176"/>
      <c r="AD1127" s="16"/>
    </row>
    <row r="1128" spans="4:30">
      <c r="D1128" s="150"/>
      <c r="L1128" s="16"/>
      <c r="O1128" s="17"/>
      <c r="P1128" s="20"/>
      <c r="U1128" s="165"/>
      <c r="AA1128" s="174"/>
      <c r="AB1128" s="175"/>
      <c r="AC1128" s="176"/>
      <c r="AD1128" s="16"/>
    </row>
    <row r="1129" spans="4:30">
      <c r="D1129" s="150"/>
      <c r="L1129" s="16"/>
      <c r="O1129" s="17"/>
      <c r="P1129" s="20"/>
      <c r="U1129" s="165"/>
      <c r="AA1129" s="174"/>
      <c r="AB1129" s="175"/>
      <c r="AC1129" s="176"/>
      <c r="AD1129" s="16"/>
    </row>
    <row r="1130" spans="4:30">
      <c r="L1130" s="16"/>
      <c r="O1130" s="17"/>
      <c r="P1130" s="20"/>
      <c r="U1130" s="165"/>
      <c r="AA1130" s="174"/>
      <c r="AB1130" s="175"/>
      <c r="AC1130" s="176"/>
      <c r="AD1130" s="16"/>
    </row>
    <row r="1131" spans="4:30">
      <c r="L1131" s="16"/>
      <c r="O1131" s="17"/>
      <c r="P1131" s="20"/>
      <c r="U1131" s="165"/>
      <c r="AA1131" s="174"/>
      <c r="AB1131" s="175"/>
      <c r="AC1131" s="176"/>
      <c r="AD1131" s="16"/>
    </row>
    <row r="1132" spans="4:30">
      <c r="L1132" s="16"/>
      <c r="O1132" s="17"/>
      <c r="P1132" s="20"/>
      <c r="U1132" s="165"/>
      <c r="AA1132" s="174"/>
      <c r="AB1132" s="175"/>
      <c r="AC1132" s="176"/>
      <c r="AD1132" s="16"/>
    </row>
    <row r="1133" spans="4:30">
      <c r="L1133" s="16"/>
      <c r="O1133" s="17"/>
      <c r="P1133" s="20"/>
      <c r="U1133" s="165"/>
      <c r="AA1133" s="174"/>
      <c r="AB1133" s="175"/>
      <c r="AC1133" s="176"/>
      <c r="AD1133" s="16"/>
    </row>
    <row r="1134" spans="4:30">
      <c r="L1134" s="16"/>
      <c r="O1134" s="17"/>
      <c r="P1134" s="20"/>
      <c r="U1134" s="165"/>
      <c r="AA1134" s="174"/>
      <c r="AB1134" s="175"/>
      <c r="AC1134" s="176"/>
      <c r="AD1134" s="16"/>
    </row>
    <row r="1135" spans="4:30">
      <c r="K1135" s="16"/>
      <c r="L1135" s="16"/>
      <c r="N1135" s="16"/>
      <c r="O1135" s="17"/>
      <c r="P1135" s="20"/>
      <c r="U1135" s="165"/>
      <c r="AA1135" s="174"/>
      <c r="AB1135" s="175"/>
      <c r="AC1135" s="176"/>
      <c r="AD1135" s="16"/>
    </row>
    <row r="1136" spans="4:30">
      <c r="K1136" s="16"/>
      <c r="L1136" s="16"/>
      <c r="N1136" s="16"/>
      <c r="O1136" s="17"/>
      <c r="P1136" s="20"/>
      <c r="U1136" s="165"/>
      <c r="AA1136" s="174"/>
      <c r="AB1136" s="175"/>
      <c r="AC1136" s="176"/>
      <c r="AD1136" s="16"/>
    </row>
    <row r="1137" spans="11:30">
      <c r="K1137" s="16"/>
      <c r="L1137" s="16"/>
      <c r="M1137" s="16"/>
      <c r="N1137" s="16"/>
      <c r="O1137" s="17"/>
      <c r="P1137" s="20"/>
      <c r="U1137" s="165"/>
      <c r="AA1137" s="174"/>
      <c r="AB1137" s="175"/>
      <c r="AC1137" s="176"/>
      <c r="AD1137" s="16"/>
    </row>
    <row r="1138" spans="11:30">
      <c r="K1138" s="16"/>
      <c r="L1138" s="16"/>
      <c r="M1138" s="16"/>
      <c r="N1138" s="16"/>
      <c r="O1138" s="17"/>
      <c r="P1138" s="20"/>
      <c r="U1138" s="165"/>
      <c r="AA1138" s="174"/>
      <c r="AB1138" s="175"/>
      <c r="AC1138" s="176"/>
      <c r="AD1138" s="16"/>
    </row>
    <row r="1139" spans="11:30">
      <c r="K1139" s="16"/>
      <c r="L1139" s="16"/>
      <c r="M1139" s="16"/>
      <c r="N1139" s="16"/>
      <c r="O1139" s="17"/>
      <c r="P1139" s="20"/>
      <c r="S1139" s="16"/>
      <c r="T1139" s="16"/>
      <c r="U1139" s="16"/>
      <c r="AA1139" s="174"/>
      <c r="AB1139" s="175"/>
      <c r="AC1139" s="176"/>
      <c r="AD1139" s="16"/>
    </row>
    <row r="1140" spans="11:30">
      <c r="K1140" s="16"/>
      <c r="L1140" s="16"/>
      <c r="M1140" s="16"/>
      <c r="N1140" s="16"/>
      <c r="O1140" s="17"/>
      <c r="P1140" s="20"/>
      <c r="S1140" s="16"/>
      <c r="T1140" s="16"/>
      <c r="U1140" s="16"/>
      <c r="AA1140" s="174"/>
      <c r="AB1140" s="175"/>
      <c r="AC1140" s="176"/>
      <c r="AD1140" s="16"/>
    </row>
    <row r="1141" spans="11:30">
      <c r="K1141" s="16"/>
      <c r="L1141" s="16"/>
      <c r="N1141" s="16"/>
      <c r="O1141" s="17"/>
      <c r="P1141" s="20"/>
      <c r="S1141" s="16"/>
      <c r="T1141" s="16"/>
      <c r="U1141" s="16"/>
      <c r="AA1141" s="174"/>
      <c r="AB1141" s="175"/>
      <c r="AC1141" s="176"/>
      <c r="AD1141" s="16"/>
    </row>
    <row r="1142" spans="11:30">
      <c r="K1142" s="16"/>
      <c r="L1142" s="16"/>
      <c r="N1142" s="16"/>
      <c r="O1142" s="17"/>
      <c r="P1142" s="20"/>
      <c r="S1142" s="16"/>
      <c r="T1142" s="16"/>
      <c r="U1142" s="16"/>
      <c r="AA1142" s="174"/>
      <c r="AB1142" s="175"/>
      <c r="AC1142" s="176"/>
      <c r="AD1142" s="16"/>
    </row>
    <row r="1143" spans="11:30">
      <c r="K1143" s="16"/>
      <c r="L1143" s="16"/>
      <c r="N1143" s="16"/>
      <c r="O1143" s="17"/>
      <c r="P1143" s="20"/>
      <c r="S1143" s="16"/>
      <c r="T1143" s="16"/>
      <c r="U1143" s="16"/>
      <c r="AA1143" s="174"/>
      <c r="AB1143" s="175"/>
      <c r="AC1143" s="176"/>
      <c r="AD1143" s="16"/>
    </row>
    <row r="1144" spans="11:30">
      <c r="K1144" s="16"/>
      <c r="L1144" s="16"/>
      <c r="N1144" s="16"/>
      <c r="O1144" s="17"/>
      <c r="P1144" s="20"/>
      <c r="S1144" s="16"/>
      <c r="T1144" s="16"/>
      <c r="U1144" s="16"/>
      <c r="AA1144" s="174"/>
      <c r="AB1144" s="175"/>
      <c r="AC1144" s="176"/>
      <c r="AD1144" s="16"/>
    </row>
    <row r="1145" spans="11:30">
      <c r="K1145" s="16"/>
      <c r="L1145" s="16"/>
      <c r="N1145" s="16"/>
      <c r="O1145" s="17"/>
      <c r="P1145" s="20"/>
      <c r="S1145" s="16"/>
      <c r="T1145" s="16"/>
      <c r="U1145" s="16"/>
      <c r="AA1145" s="174"/>
      <c r="AB1145" s="175"/>
      <c r="AC1145" s="176"/>
      <c r="AD1145" s="16"/>
    </row>
    <row r="1146" spans="11:30">
      <c r="L1146" s="16"/>
      <c r="N1146" s="16"/>
      <c r="O1146" s="17"/>
      <c r="P1146" s="20"/>
      <c r="S1146" s="16"/>
      <c r="T1146" s="16"/>
      <c r="U1146" s="16"/>
      <c r="AA1146" s="174"/>
      <c r="AB1146" s="175"/>
      <c r="AC1146" s="176"/>
      <c r="AD1146" s="16"/>
    </row>
    <row r="1147" spans="11:30">
      <c r="L1147" s="16"/>
      <c r="N1147" s="16"/>
      <c r="O1147" s="17"/>
      <c r="P1147" s="20"/>
      <c r="S1147" s="16"/>
      <c r="T1147" s="16"/>
      <c r="U1147" s="16"/>
      <c r="AA1147" s="174"/>
      <c r="AB1147" s="175"/>
      <c r="AC1147" s="176"/>
      <c r="AD1147" s="16"/>
    </row>
    <row r="1148" spans="11:30">
      <c r="L1148" s="16"/>
      <c r="N1148" s="16"/>
      <c r="O1148" s="17"/>
      <c r="P1148" s="20"/>
      <c r="S1148" s="16"/>
      <c r="T1148" s="16"/>
      <c r="U1148" s="16"/>
      <c r="AA1148" s="174"/>
      <c r="AB1148" s="175"/>
      <c r="AC1148" s="176"/>
      <c r="AD1148" s="16"/>
    </row>
    <row r="1149" spans="11:30">
      <c r="L1149" s="16"/>
      <c r="O1149" s="17"/>
      <c r="P1149" s="20"/>
      <c r="U1149" s="16"/>
      <c r="AA1149" s="174"/>
      <c r="AB1149" s="175"/>
      <c r="AC1149" s="176"/>
      <c r="AD1149" s="16"/>
    </row>
    <row r="1150" spans="11:30">
      <c r="L1150" s="16"/>
      <c r="O1150" s="17"/>
      <c r="P1150" s="20"/>
      <c r="S1150" s="16"/>
      <c r="U1150" s="16"/>
      <c r="AA1150" s="174"/>
      <c r="AB1150" s="175"/>
      <c r="AC1150" s="176"/>
      <c r="AD1150" s="16"/>
    </row>
    <row r="1151" spans="11:30">
      <c r="L1151" s="16"/>
      <c r="O1151" s="17"/>
      <c r="P1151" s="20"/>
      <c r="S1151" s="16"/>
      <c r="U1151" s="16"/>
      <c r="AA1151" s="174"/>
      <c r="AB1151" s="175"/>
      <c r="AC1151" s="176"/>
      <c r="AD1151" s="16"/>
    </row>
    <row r="1152" spans="11:30">
      <c r="L1152" s="16"/>
      <c r="O1152" s="17"/>
      <c r="P1152" s="20"/>
      <c r="S1152" s="16"/>
      <c r="U1152" s="16"/>
      <c r="AA1152" s="174"/>
      <c r="AB1152" s="175"/>
      <c r="AC1152" s="176"/>
      <c r="AD1152" s="16"/>
    </row>
    <row r="1153" spans="15:30">
      <c r="O1153" s="17"/>
      <c r="P1153" s="20"/>
      <c r="U1153" s="16"/>
      <c r="AA1153" s="174"/>
      <c r="AB1153" s="175"/>
      <c r="AC1153" s="176"/>
      <c r="AD1153" s="16"/>
    </row>
    <row r="1154" spans="15:30">
      <c r="O1154" s="17"/>
      <c r="P1154" s="20"/>
      <c r="U1154" s="16"/>
      <c r="AA1154" s="174"/>
      <c r="AB1154" s="175"/>
      <c r="AC1154" s="176"/>
      <c r="AD1154" s="16"/>
    </row>
    <row r="1155" spans="15:30">
      <c r="O1155" s="17"/>
      <c r="P1155" s="20"/>
      <c r="U1155" s="16"/>
      <c r="AA1155" s="174"/>
      <c r="AB1155" s="175"/>
      <c r="AC1155" s="176"/>
      <c r="AD1155" s="16"/>
    </row>
    <row r="1156" spans="15:30">
      <c r="O1156" s="17"/>
      <c r="P1156" s="20"/>
      <c r="U1156" s="16"/>
      <c r="AA1156" s="174"/>
      <c r="AB1156" s="175"/>
      <c r="AC1156" s="176"/>
      <c r="AD1156" s="16"/>
    </row>
    <row r="1157" spans="15:30">
      <c r="O1157" s="17"/>
      <c r="P1157" s="20"/>
      <c r="U1157" s="16"/>
      <c r="AA1157" s="174"/>
      <c r="AB1157" s="175"/>
      <c r="AC1157" s="176"/>
      <c r="AD1157" s="16"/>
    </row>
    <row r="1158" spans="15:30">
      <c r="O1158" s="17"/>
      <c r="P1158" s="20"/>
      <c r="U1158" s="16"/>
      <c r="AA1158" s="174"/>
      <c r="AB1158" s="175"/>
      <c r="AC1158" s="176"/>
      <c r="AD1158" s="16"/>
    </row>
    <row r="1159" spans="15:30">
      <c r="O1159" s="17"/>
      <c r="P1159" s="20"/>
      <c r="U1159" s="16"/>
      <c r="AA1159" s="174"/>
      <c r="AB1159" s="175"/>
      <c r="AC1159" s="176"/>
      <c r="AD1159" s="16"/>
    </row>
    <row r="1160" spans="15:30">
      <c r="O1160" s="17"/>
      <c r="P1160" s="20"/>
      <c r="U1160" s="16"/>
      <c r="AA1160" s="174"/>
      <c r="AB1160" s="175"/>
      <c r="AC1160" s="176"/>
      <c r="AD1160" s="16"/>
    </row>
    <row r="1161" spans="15:30">
      <c r="O1161" s="17"/>
      <c r="P1161" s="20"/>
      <c r="U1161" s="16"/>
      <c r="AA1161" s="174"/>
      <c r="AB1161" s="175"/>
      <c r="AC1161" s="176"/>
      <c r="AD1161" s="16"/>
    </row>
    <row r="1162" spans="15:30">
      <c r="O1162" s="17"/>
      <c r="P1162" s="20"/>
      <c r="U1162" s="16"/>
      <c r="AA1162" s="174"/>
      <c r="AB1162" s="175"/>
      <c r="AC1162" s="176"/>
      <c r="AD1162" s="16"/>
    </row>
    <row r="1163" spans="15:30">
      <c r="O1163" s="17"/>
      <c r="P1163" s="20"/>
      <c r="U1163" s="16"/>
      <c r="AA1163" s="174"/>
      <c r="AB1163" s="175"/>
      <c r="AC1163" s="176"/>
      <c r="AD1163" s="16"/>
    </row>
    <row r="1164" spans="15:30">
      <c r="O1164" s="17"/>
      <c r="P1164" s="20"/>
      <c r="U1164" s="16"/>
      <c r="AA1164" s="174"/>
      <c r="AB1164" s="175"/>
      <c r="AC1164" s="176"/>
      <c r="AD1164" s="16"/>
    </row>
    <row r="1165" spans="15:30">
      <c r="O1165" s="17"/>
      <c r="P1165" s="20"/>
      <c r="U1165" s="16"/>
      <c r="AA1165" s="174"/>
      <c r="AB1165" s="175"/>
      <c r="AC1165" s="176"/>
      <c r="AD1165" s="16"/>
    </row>
    <row r="1166" spans="15:30">
      <c r="O1166" s="17"/>
      <c r="P1166" s="20"/>
      <c r="U1166" s="16"/>
      <c r="AA1166" s="174"/>
      <c r="AB1166" s="175"/>
      <c r="AC1166" s="176"/>
      <c r="AD1166" s="16"/>
    </row>
    <row r="1167" spans="15:30">
      <c r="O1167" s="17"/>
      <c r="P1167" s="20"/>
      <c r="U1167" s="16"/>
      <c r="AA1167" s="174"/>
      <c r="AB1167" s="175"/>
      <c r="AC1167" s="176"/>
      <c r="AD1167" s="16"/>
    </row>
    <row r="1168" spans="15:30">
      <c r="O1168" s="17"/>
      <c r="P1168" s="20"/>
      <c r="U1168" s="16"/>
      <c r="AA1168" s="174"/>
      <c r="AB1168" s="175"/>
      <c r="AC1168" s="176"/>
      <c r="AD1168" s="16"/>
    </row>
    <row r="1169" spans="15:30">
      <c r="O1169" s="17"/>
      <c r="P1169" s="20"/>
      <c r="U1169" s="16"/>
      <c r="AA1169" s="174"/>
      <c r="AB1169" s="175"/>
      <c r="AC1169" s="176"/>
      <c r="AD1169" s="16"/>
    </row>
    <row r="1170" spans="15:30">
      <c r="O1170" s="17"/>
      <c r="P1170" s="20"/>
      <c r="U1170" s="16"/>
      <c r="AA1170" s="174"/>
      <c r="AB1170" s="175"/>
      <c r="AC1170" s="176"/>
      <c r="AD1170" s="16"/>
    </row>
    <row r="1171" spans="15:30">
      <c r="O1171" s="17"/>
      <c r="P1171" s="20"/>
      <c r="U1171" s="16"/>
      <c r="AA1171" s="174"/>
      <c r="AB1171" s="175"/>
      <c r="AC1171" s="176"/>
      <c r="AD1171" s="16"/>
    </row>
    <row r="1172" spans="15:30">
      <c r="O1172" s="17"/>
      <c r="P1172" s="20"/>
      <c r="U1172" s="16"/>
      <c r="AA1172" s="174"/>
      <c r="AB1172" s="175"/>
      <c r="AC1172" s="176"/>
      <c r="AD1172" s="16"/>
    </row>
    <row r="1173" spans="15:30">
      <c r="O1173" s="17"/>
      <c r="P1173" s="20"/>
      <c r="U1173" s="16"/>
      <c r="AA1173" s="174"/>
      <c r="AB1173" s="175"/>
      <c r="AC1173" s="176"/>
      <c r="AD1173" s="16"/>
    </row>
  </sheetData>
  <autoFilter ref="A9:AD670"/>
  <sortState ref="A11:AA794">
    <sortCondition ref="A11:A794"/>
  </sortState>
  <mergeCells count="5">
    <mergeCell ref="F8:J8"/>
    <mergeCell ref="K8:O8"/>
    <mergeCell ref="P8:Q8"/>
    <mergeCell ref="R8:V8"/>
    <mergeCell ref="W8:Z8"/>
  </mergeCells>
  <conditionalFormatting sqref="C357:C626">
    <cfRule type="duplicateValues" dxfId="5" priority="4"/>
  </conditionalFormatting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/>
  </sheetPr>
  <dimension ref="A1:AG1174"/>
  <sheetViews>
    <sheetView showGridLines="0" topLeftCell="R1" zoomScale="85" zoomScaleNormal="85" workbookViewId="0">
      <pane ySplit="10" topLeftCell="A11" activePane="bottomLeft" state="frozen"/>
      <selection pane="bottomLeft" activeCell="Z7" sqref="Z7"/>
    </sheetView>
  </sheetViews>
  <sheetFormatPr defaultRowHeight="15"/>
  <cols>
    <col min="2" max="2" width="10.7109375" customWidth="1"/>
    <col min="3" max="3" width="22.140625" customWidth="1"/>
    <col min="5" max="5" width="27.85546875" customWidth="1"/>
    <col min="6" max="6" width="9" style="16" bestFit="1" customWidth="1"/>
    <col min="7" max="8" width="8" style="16" bestFit="1" customWidth="1"/>
    <col min="9" max="9" width="9.42578125" style="16" bestFit="1" customWidth="1"/>
    <col min="10" max="10" width="12.85546875" style="16" customWidth="1"/>
    <col min="11" max="11" width="9.5703125" customWidth="1"/>
    <col min="12" max="13" width="10.5703125" customWidth="1"/>
    <col min="14" max="14" width="9.140625" customWidth="1"/>
    <col min="16" max="16" width="9.7109375" bestFit="1" customWidth="1"/>
    <col min="17" max="17" width="14" customWidth="1"/>
    <col min="18" max="18" width="10.5703125" bestFit="1" customWidth="1"/>
    <col min="19" max="19" width="10.5703125" customWidth="1"/>
    <col min="20" max="20" width="12.7109375" customWidth="1"/>
    <col min="21" max="21" width="10.5703125" bestFit="1" customWidth="1"/>
    <col min="22" max="22" width="13.140625" customWidth="1"/>
    <col min="23" max="23" width="20.28515625" bestFit="1" customWidth="1"/>
    <col min="24" max="24" width="12.85546875" bestFit="1" customWidth="1"/>
    <col min="25" max="26" width="11.5703125" style="16" bestFit="1" customWidth="1"/>
    <col min="27" max="27" width="27.42578125" bestFit="1" customWidth="1"/>
    <col min="28" max="28" width="18.85546875" bestFit="1" customWidth="1"/>
    <col min="29" max="29" width="12.28515625" bestFit="1" customWidth="1"/>
    <col min="31" max="31" width="13.28515625" bestFit="1" customWidth="1"/>
    <col min="32" max="32" width="15.28515625" bestFit="1" customWidth="1"/>
  </cols>
  <sheetData>
    <row r="1" spans="1:32" s="198" customFormat="1">
      <c r="F1" s="199"/>
      <c r="G1" s="199"/>
      <c r="H1" s="199"/>
      <c r="I1" s="199"/>
      <c r="J1" s="199"/>
      <c r="W1" s="198" t="s">
        <v>2696</v>
      </c>
      <c r="Y1" s="200"/>
      <c r="Z1" s="199"/>
    </row>
    <row r="2" spans="1:32" s="198" customFormat="1">
      <c r="F2" s="199"/>
      <c r="G2" s="199"/>
      <c r="H2" s="199"/>
      <c r="I2" s="199"/>
      <c r="J2" s="199"/>
      <c r="W2" s="198" t="s">
        <v>2695</v>
      </c>
      <c r="Y2" s="200"/>
      <c r="Z2" s="199"/>
    </row>
    <row r="3" spans="1:32" s="198" customFormat="1">
      <c r="F3" s="199"/>
      <c r="G3" s="199"/>
      <c r="H3" s="199"/>
      <c r="I3" s="199"/>
      <c r="J3" s="199"/>
      <c r="W3" s="198" t="s">
        <v>2694</v>
      </c>
      <c r="Y3" s="199"/>
      <c r="Z3" s="199"/>
      <c r="AA3" s="198" t="s">
        <v>745</v>
      </c>
      <c r="AB3" s="234" t="s">
        <v>1850</v>
      </c>
    </row>
    <row r="4" spans="1:32" s="198" customFormat="1">
      <c r="F4" s="199"/>
      <c r="G4" s="199"/>
      <c r="H4" s="199"/>
      <c r="I4" s="199"/>
      <c r="J4" s="199"/>
      <c r="W4" s="198" t="s">
        <v>2693</v>
      </c>
      <c r="Z4" s="199"/>
      <c r="AA4" s="198" t="s">
        <v>746</v>
      </c>
      <c r="AB4" s="201" t="s">
        <v>1858</v>
      </c>
    </row>
    <row r="5" spans="1:32" s="198" customFormat="1">
      <c r="F5" s="199"/>
      <c r="G5" s="199"/>
      <c r="H5" s="199"/>
      <c r="I5" s="199"/>
      <c r="J5" s="199"/>
      <c r="Q5" s="198" t="s">
        <v>738</v>
      </c>
      <c r="W5" s="198" t="s">
        <v>2692</v>
      </c>
      <c r="Y5" s="199"/>
      <c r="Z5" s="199"/>
      <c r="AA5" s="198" t="s">
        <v>747</v>
      </c>
      <c r="AB5" s="201" t="s">
        <v>1657</v>
      </c>
    </row>
    <row r="6" spans="1:32" s="198" customFormat="1">
      <c r="F6" s="199"/>
      <c r="G6" s="199"/>
      <c r="H6" s="199"/>
      <c r="I6" s="199"/>
      <c r="J6" s="199"/>
      <c r="Q6" s="198" t="s">
        <v>739</v>
      </c>
      <c r="W6" s="198" t="s">
        <v>2691</v>
      </c>
      <c r="Y6" s="199"/>
      <c r="Z6" s="199"/>
      <c r="AA6" s="198" t="s">
        <v>748</v>
      </c>
      <c r="AB6" s="201" t="s">
        <v>1851</v>
      </c>
    </row>
    <row r="7" spans="1:32" s="198" customFormat="1">
      <c r="F7" s="199"/>
      <c r="G7" s="199"/>
      <c r="H7" s="199"/>
      <c r="I7" s="199"/>
      <c r="J7" s="199"/>
      <c r="Q7" s="198" t="s">
        <v>740</v>
      </c>
      <c r="W7" s="198" t="s">
        <v>750</v>
      </c>
      <c r="Y7" s="200" t="s">
        <v>1878</v>
      </c>
      <c r="Z7" s="199"/>
      <c r="AA7" s="198" t="s">
        <v>749</v>
      </c>
      <c r="AB7" s="201" t="s">
        <v>1658</v>
      </c>
    </row>
    <row r="8" spans="1:32" s="146" customFormat="1">
      <c r="F8" s="16"/>
      <c r="G8" s="16"/>
      <c r="H8" s="16"/>
      <c r="I8" s="16"/>
      <c r="J8" s="16"/>
      <c r="K8" s="233"/>
      <c r="L8" s="16"/>
      <c r="M8" s="233"/>
      <c r="N8" s="233"/>
      <c r="O8" s="233"/>
      <c r="P8" s="233"/>
      <c r="R8" s="233"/>
      <c r="S8" s="233"/>
      <c r="T8" s="233"/>
      <c r="U8" s="233"/>
      <c r="V8" s="233"/>
      <c r="Y8" s="233"/>
      <c r="Z8" s="233"/>
    </row>
    <row r="9" spans="1:32">
      <c r="A9" s="1"/>
      <c r="B9" s="1"/>
      <c r="C9" s="1"/>
      <c r="D9" s="1"/>
      <c r="E9" s="2"/>
      <c r="F9" s="218" t="s">
        <v>0</v>
      </c>
      <c r="G9" s="218"/>
      <c r="H9" s="218"/>
      <c r="I9" s="218"/>
      <c r="J9" s="219"/>
      <c r="K9" s="220" t="s">
        <v>1</v>
      </c>
      <c r="L9" s="220"/>
      <c r="M9" s="220"/>
      <c r="N9" s="220"/>
      <c r="O9" s="220"/>
      <c r="P9" s="227" t="s">
        <v>2</v>
      </c>
      <c r="Q9" s="228"/>
      <c r="R9" s="228"/>
      <c r="S9" s="229"/>
      <c r="T9" s="230" t="s">
        <v>1659</v>
      </c>
      <c r="U9" s="231"/>
      <c r="V9" s="231"/>
      <c r="W9" s="231"/>
      <c r="X9" s="232"/>
      <c r="Y9" s="226" t="s">
        <v>3</v>
      </c>
      <c r="Z9" s="226"/>
      <c r="AA9" s="226"/>
      <c r="AB9" s="226"/>
    </row>
    <row r="10" spans="1:32" ht="39.75" customHeight="1">
      <c r="A10" s="4" t="s">
        <v>4</v>
      </c>
      <c r="B10" s="4" t="s">
        <v>5</v>
      </c>
      <c r="C10" s="4" t="s">
        <v>6</v>
      </c>
      <c r="D10" s="4" t="s">
        <v>7</v>
      </c>
      <c r="E10" s="4" t="s">
        <v>8</v>
      </c>
      <c r="F10" s="18" t="s">
        <v>9</v>
      </c>
      <c r="G10" s="18" t="s">
        <v>10</v>
      </c>
      <c r="H10" s="18" t="s">
        <v>11</v>
      </c>
      <c r="I10" s="18" t="s">
        <v>12</v>
      </c>
      <c r="J10" s="18" t="s">
        <v>13</v>
      </c>
      <c r="K10" s="4" t="s">
        <v>14</v>
      </c>
      <c r="L10" s="4" t="s">
        <v>1824</v>
      </c>
      <c r="M10" s="4" t="s">
        <v>737</v>
      </c>
      <c r="N10" s="4" t="s">
        <v>4</v>
      </c>
      <c r="O10" s="4" t="s">
        <v>16</v>
      </c>
      <c r="P10" s="6" t="s">
        <v>17</v>
      </c>
      <c r="Q10" s="6" t="s">
        <v>18</v>
      </c>
      <c r="R10" s="6" t="s">
        <v>20</v>
      </c>
      <c r="S10" s="211" t="s">
        <v>2685</v>
      </c>
      <c r="T10" s="7" t="s">
        <v>1652</v>
      </c>
      <c r="U10" s="7" t="s">
        <v>2686</v>
      </c>
      <c r="V10" s="7" t="s">
        <v>21</v>
      </c>
      <c r="W10" s="7" t="s">
        <v>22</v>
      </c>
      <c r="X10" s="212" t="s">
        <v>2687</v>
      </c>
      <c r="Y10" s="21" t="s">
        <v>23</v>
      </c>
      <c r="Z10" s="22" t="s">
        <v>24</v>
      </c>
      <c r="AA10" s="9" t="s">
        <v>25</v>
      </c>
      <c r="AB10" s="8" t="s">
        <v>26</v>
      </c>
      <c r="AC10" s="209" t="s">
        <v>1879</v>
      </c>
      <c r="AD10" s="209" t="s">
        <v>1118</v>
      </c>
      <c r="AE10" s="209" t="s">
        <v>1880</v>
      </c>
      <c r="AF10" s="210" t="s">
        <v>1117</v>
      </c>
    </row>
    <row r="11" spans="1:32">
      <c r="A11" t="s">
        <v>28</v>
      </c>
      <c r="B11" t="s">
        <v>1982</v>
      </c>
      <c r="C11" t="s">
        <v>1900</v>
      </c>
      <c r="E11" t="s">
        <v>390</v>
      </c>
      <c r="F11" s="165">
        <v>10</v>
      </c>
      <c r="G11" s="165">
        <v>20</v>
      </c>
      <c r="H11" s="165">
        <v>0</v>
      </c>
      <c r="I11" s="165">
        <v>0</v>
      </c>
      <c r="J11" s="165">
        <f>SUM(F11:I11)</f>
        <v>30</v>
      </c>
      <c r="K11" s="20">
        <v>0</v>
      </c>
      <c r="L11" s="165">
        <v>0</v>
      </c>
      <c r="M11" s="20">
        <v>0</v>
      </c>
      <c r="N11" s="20">
        <v>0</v>
      </c>
      <c r="O11" s="20">
        <f>SUM(K11:N11)</f>
        <v>0</v>
      </c>
      <c r="P11" s="20">
        <f t="shared" ref="P11:P75" si="0">O11-J11</f>
        <v>-30</v>
      </c>
      <c r="Q11" t="s">
        <v>740</v>
      </c>
      <c r="R11" s="20">
        <v>0</v>
      </c>
      <c r="S11" s="20">
        <f>P11+R11</f>
        <v>-30</v>
      </c>
      <c r="T11" s="20">
        <v>0</v>
      </c>
      <c r="U11" s="20">
        <v>30</v>
      </c>
      <c r="V11" s="165">
        <f>S11+(T11+U11)</f>
        <v>0</v>
      </c>
      <c r="W11" t="s">
        <v>2694</v>
      </c>
      <c r="X11" s="146"/>
      <c r="Y11" s="165">
        <v>30</v>
      </c>
      <c r="Z11" s="165">
        <v>30</v>
      </c>
      <c r="AA11" t="s">
        <v>747</v>
      </c>
      <c r="AC11" s="206">
        <f t="shared" ref="AC11:AC74" si="1">T11+U11+R11</f>
        <v>30</v>
      </c>
      <c r="AD11" s="204">
        <f t="shared" ref="AD11:AD74" si="2">(AC11-ABS(P11))/ABS(P11)</f>
        <v>0</v>
      </c>
      <c r="AE11" s="208">
        <v>8388.65</v>
      </c>
      <c r="AF11" s="165">
        <f>AE11*U11</f>
        <v>251659.5</v>
      </c>
    </row>
    <row r="12" spans="1:32">
      <c r="A12" t="s">
        <v>28</v>
      </c>
      <c r="B12" t="s">
        <v>1982</v>
      </c>
      <c r="C12" t="s">
        <v>1901</v>
      </c>
      <c r="E12" t="s">
        <v>394</v>
      </c>
      <c r="F12" s="165">
        <v>11764</v>
      </c>
      <c r="G12" s="165">
        <v>4075</v>
      </c>
      <c r="H12" s="165">
        <v>1500</v>
      </c>
      <c r="I12" s="165">
        <v>8145</v>
      </c>
      <c r="J12" s="165">
        <f t="shared" ref="J12:J75" si="3">SUM(F12:I12)</f>
        <v>25484</v>
      </c>
      <c r="K12" s="20">
        <v>1521</v>
      </c>
      <c r="L12" s="165">
        <v>0</v>
      </c>
      <c r="M12" s="20">
        <v>2000</v>
      </c>
      <c r="N12" s="20">
        <v>0</v>
      </c>
      <c r="O12" s="20">
        <f t="shared" ref="O12:O75" si="4">SUM(K12:N12)</f>
        <v>3521</v>
      </c>
      <c r="P12" s="20">
        <f t="shared" si="0"/>
        <v>-21963</v>
      </c>
      <c r="Q12" t="s">
        <v>740</v>
      </c>
      <c r="R12" s="20">
        <v>8979</v>
      </c>
      <c r="S12" s="20">
        <f t="shared" ref="S12:S75" si="5">P12+R12</f>
        <v>-12984</v>
      </c>
      <c r="T12" s="20">
        <v>0</v>
      </c>
      <c r="U12" s="20">
        <v>12984</v>
      </c>
      <c r="V12" s="165">
        <f t="shared" ref="V12:V75" si="6">S12+(T12+U12)</f>
        <v>0</v>
      </c>
      <c r="W12" t="s">
        <v>2694</v>
      </c>
      <c r="X12" s="146"/>
      <c r="Y12" s="165">
        <v>21963</v>
      </c>
      <c r="Z12" s="165">
        <v>18739</v>
      </c>
      <c r="AA12" t="s">
        <v>747</v>
      </c>
      <c r="AC12" s="206">
        <f t="shared" si="1"/>
        <v>21963</v>
      </c>
      <c r="AD12" s="204">
        <f t="shared" si="2"/>
        <v>0</v>
      </c>
      <c r="AE12" s="208">
        <v>2713</v>
      </c>
      <c r="AF12" s="165">
        <f t="shared" ref="AF12:AF74" si="7">AE12*V12</f>
        <v>0</v>
      </c>
    </row>
    <row r="13" spans="1:32">
      <c r="A13" t="s">
        <v>28</v>
      </c>
      <c r="B13" t="s">
        <v>1982</v>
      </c>
      <c r="C13" t="s">
        <v>1902</v>
      </c>
      <c r="E13" t="s">
        <v>395</v>
      </c>
      <c r="F13" s="165">
        <v>2320</v>
      </c>
      <c r="G13" s="165">
        <v>2300</v>
      </c>
      <c r="H13" s="165">
        <v>500</v>
      </c>
      <c r="I13" s="165">
        <v>117</v>
      </c>
      <c r="J13" s="165">
        <f t="shared" si="3"/>
        <v>5237</v>
      </c>
      <c r="K13" s="20">
        <v>1700</v>
      </c>
      <c r="L13" s="165">
        <v>0</v>
      </c>
      <c r="M13" s="20">
        <v>1286</v>
      </c>
      <c r="N13" s="20">
        <v>0</v>
      </c>
      <c r="O13" s="20">
        <f t="shared" si="4"/>
        <v>2986</v>
      </c>
      <c r="P13" s="20">
        <f t="shared" si="0"/>
        <v>-2251</v>
      </c>
      <c r="Q13" t="s">
        <v>740</v>
      </c>
      <c r="R13" s="20">
        <v>0</v>
      </c>
      <c r="S13" s="20">
        <f t="shared" si="5"/>
        <v>-2251</v>
      </c>
      <c r="T13" s="20">
        <v>0</v>
      </c>
      <c r="U13" s="20">
        <v>2251</v>
      </c>
      <c r="V13" s="165">
        <f t="shared" si="6"/>
        <v>0</v>
      </c>
      <c r="W13" t="s">
        <v>2694</v>
      </c>
      <c r="X13" s="146"/>
      <c r="Y13" s="165">
        <v>2251</v>
      </c>
      <c r="Z13" s="165">
        <v>1400</v>
      </c>
      <c r="AA13" t="s">
        <v>747</v>
      </c>
      <c r="AC13" s="206">
        <f t="shared" si="1"/>
        <v>2251</v>
      </c>
      <c r="AD13" s="204">
        <f t="shared" si="2"/>
        <v>0</v>
      </c>
      <c r="AE13" s="208">
        <v>2723.72</v>
      </c>
      <c r="AF13" s="165">
        <f>AE13*U13</f>
        <v>6131093.7199999997</v>
      </c>
    </row>
    <row r="14" spans="1:32">
      <c r="A14" t="s">
        <v>28</v>
      </c>
      <c r="B14" t="s">
        <v>1982</v>
      </c>
      <c r="C14" t="s">
        <v>2251</v>
      </c>
      <c r="E14" t="s">
        <v>396</v>
      </c>
      <c r="F14" s="165">
        <v>3984</v>
      </c>
      <c r="G14" s="165">
        <v>2375</v>
      </c>
      <c r="H14" s="165">
        <v>1000</v>
      </c>
      <c r="I14" s="165">
        <v>462</v>
      </c>
      <c r="J14" s="165">
        <f t="shared" si="3"/>
        <v>7821</v>
      </c>
      <c r="K14" s="20">
        <v>8000</v>
      </c>
      <c r="L14" s="165">
        <v>0</v>
      </c>
      <c r="M14" s="20">
        <v>0</v>
      </c>
      <c r="N14" s="20">
        <v>0</v>
      </c>
      <c r="O14" s="20">
        <f t="shared" si="4"/>
        <v>8000</v>
      </c>
      <c r="P14" s="20">
        <f t="shared" si="0"/>
        <v>179</v>
      </c>
      <c r="Q14" t="s">
        <v>739</v>
      </c>
      <c r="R14" s="20">
        <v>0</v>
      </c>
      <c r="S14" s="20">
        <f t="shared" si="5"/>
        <v>179</v>
      </c>
      <c r="T14" s="20">
        <v>0</v>
      </c>
      <c r="U14" s="20">
        <v>0</v>
      </c>
      <c r="V14" s="165">
        <f t="shared" si="6"/>
        <v>179</v>
      </c>
      <c r="W14" t="s">
        <v>2696</v>
      </c>
      <c r="X14" s="146"/>
      <c r="Y14" s="165">
        <v>4000</v>
      </c>
      <c r="Z14" s="165">
        <v>4000</v>
      </c>
      <c r="AA14" t="s">
        <v>746</v>
      </c>
      <c r="AC14" s="206">
        <f t="shared" si="1"/>
        <v>0</v>
      </c>
      <c r="AD14" s="204">
        <f t="shared" si="2"/>
        <v>-1</v>
      </c>
      <c r="AE14" s="208">
        <v>1207.25</v>
      </c>
      <c r="AF14" s="165">
        <f t="shared" si="7"/>
        <v>216097.75</v>
      </c>
    </row>
    <row r="15" spans="1:32">
      <c r="A15" t="s">
        <v>28</v>
      </c>
      <c r="B15" t="s">
        <v>1982</v>
      </c>
      <c r="C15" t="s">
        <v>2253</v>
      </c>
      <c r="E15" t="s">
        <v>397</v>
      </c>
      <c r="F15" s="165">
        <v>3984</v>
      </c>
      <c r="G15" s="165">
        <v>2375</v>
      </c>
      <c r="H15" s="165">
        <v>1000</v>
      </c>
      <c r="I15" s="165">
        <v>462</v>
      </c>
      <c r="J15" s="165">
        <f t="shared" si="3"/>
        <v>7821</v>
      </c>
      <c r="K15" s="20">
        <v>10000</v>
      </c>
      <c r="L15" s="165">
        <v>0</v>
      </c>
      <c r="M15" s="20">
        <v>0</v>
      </c>
      <c r="N15" s="20">
        <v>0</v>
      </c>
      <c r="O15" s="20">
        <f t="shared" si="4"/>
        <v>10000</v>
      </c>
      <c r="P15" s="20">
        <f t="shared" si="0"/>
        <v>2179</v>
      </c>
      <c r="Q15" t="s">
        <v>739</v>
      </c>
      <c r="R15" s="20">
        <v>820</v>
      </c>
      <c r="S15" s="20">
        <f t="shared" si="5"/>
        <v>2999</v>
      </c>
      <c r="T15" s="20">
        <v>0</v>
      </c>
      <c r="U15" s="20">
        <v>0</v>
      </c>
      <c r="V15" s="165">
        <f t="shared" si="6"/>
        <v>2999</v>
      </c>
      <c r="W15" t="s">
        <v>2696</v>
      </c>
      <c r="X15" s="146"/>
      <c r="Y15" s="165">
        <v>4000</v>
      </c>
      <c r="Z15" s="165">
        <v>4000</v>
      </c>
      <c r="AA15" t="s">
        <v>746</v>
      </c>
      <c r="AC15" s="206">
        <f t="shared" si="1"/>
        <v>820</v>
      </c>
      <c r="AD15" s="204">
        <f t="shared" si="2"/>
        <v>-0.62368058742542454</v>
      </c>
      <c r="AE15" s="208">
        <v>1206.8399999999999</v>
      </c>
      <c r="AF15" s="165">
        <f t="shared" si="7"/>
        <v>3619313.1599999997</v>
      </c>
    </row>
    <row r="16" spans="1:32">
      <c r="A16" t="s">
        <v>28</v>
      </c>
      <c r="B16" t="s">
        <v>1982</v>
      </c>
      <c r="C16" t="s">
        <v>1903</v>
      </c>
      <c r="E16" t="s">
        <v>398</v>
      </c>
      <c r="F16" s="165">
        <v>8500</v>
      </c>
      <c r="G16" s="165">
        <v>2048</v>
      </c>
      <c r="H16" s="165">
        <v>1000</v>
      </c>
      <c r="I16" s="165">
        <v>0</v>
      </c>
      <c r="J16" s="165">
        <f t="shared" si="3"/>
        <v>11548</v>
      </c>
      <c r="K16" s="20">
        <v>0</v>
      </c>
      <c r="L16" s="165">
        <v>0</v>
      </c>
      <c r="M16" s="20">
        <v>380</v>
      </c>
      <c r="N16" s="20">
        <v>0</v>
      </c>
      <c r="O16" s="20">
        <f t="shared" si="4"/>
        <v>380</v>
      </c>
      <c r="P16" s="20">
        <f t="shared" si="0"/>
        <v>-11168</v>
      </c>
      <c r="Q16" t="s">
        <v>740</v>
      </c>
      <c r="R16" s="20">
        <v>3250</v>
      </c>
      <c r="S16" s="20">
        <f t="shared" si="5"/>
        <v>-7918</v>
      </c>
      <c r="T16" s="20">
        <v>0</v>
      </c>
      <c r="U16" s="20">
        <v>7918</v>
      </c>
      <c r="V16" s="165">
        <f t="shared" si="6"/>
        <v>0</v>
      </c>
      <c r="W16" t="s">
        <v>2694</v>
      </c>
      <c r="X16" s="146"/>
      <c r="Y16" s="165">
        <v>11168</v>
      </c>
      <c r="Z16" s="165">
        <v>10000</v>
      </c>
      <c r="AA16" t="s">
        <v>747</v>
      </c>
      <c r="AC16" s="206">
        <f t="shared" si="1"/>
        <v>11168</v>
      </c>
      <c r="AD16" s="204">
        <f t="shared" si="2"/>
        <v>0</v>
      </c>
      <c r="AE16" s="208">
        <v>967.98</v>
      </c>
      <c r="AF16" s="165">
        <f t="shared" si="7"/>
        <v>0</v>
      </c>
    </row>
    <row r="17" spans="1:32">
      <c r="A17" t="s">
        <v>28</v>
      </c>
      <c r="B17" t="s">
        <v>1982</v>
      </c>
      <c r="C17" t="s">
        <v>1904</v>
      </c>
      <c r="E17" t="s">
        <v>399</v>
      </c>
      <c r="F17" s="165">
        <v>8500</v>
      </c>
      <c r="G17" s="165">
        <v>2048</v>
      </c>
      <c r="H17" s="165">
        <v>1000</v>
      </c>
      <c r="I17" s="165">
        <v>0</v>
      </c>
      <c r="J17" s="165">
        <f t="shared" si="3"/>
        <v>11548</v>
      </c>
      <c r="K17" s="20">
        <v>0</v>
      </c>
      <c r="L17" s="165">
        <v>0</v>
      </c>
      <c r="M17" s="20">
        <v>1000</v>
      </c>
      <c r="N17" s="20">
        <v>0</v>
      </c>
      <c r="O17" s="20">
        <f t="shared" si="4"/>
        <v>1000</v>
      </c>
      <c r="P17" s="20">
        <f t="shared" si="0"/>
        <v>-10548</v>
      </c>
      <c r="Q17" t="s">
        <v>740</v>
      </c>
      <c r="R17" s="20">
        <v>3630</v>
      </c>
      <c r="S17" s="20">
        <f t="shared" si="5"/>
        <v>-6918</v>
      </c>
      <c r="T17" s="20">
        <v>0</v>
      </c>
      <c r="U17" s="20">
        <v>6918</v>
      </c>
      <c r="V17" s="165">
        <f t="shared" si="6"/>
        <v>0</v>
      </c>
      <c r="W17" t="s">
        <v>2694</v>
      </c>
      <c r="X17" s="146"/>
      <c r="Y17" s="165">
        <v>10548</v>
      </c>
      <c r="Z17" s="165">
        <v>8500</v>
      </c>
      <c r="AA17" t="s">
        <v>747</v>
      </c>
      <c r="AC17" s="206">
        <f t="shared" si="1"/>
        <v>10548</v>
      </c>
      <c r="AD17" s="204">
        <f t="shared" si="2"/>
        <v>0</v>
      </c>
      <c r="AE17" s="208">
        <v>1091.78</v>
      </c>
      <c r="AF17" s="165">
        <f t="shared" si="7"/>
        <v>0</v>
      </c>
    </row>
    <row r="18" spans="1:32">
      <c r="A18" t="s">
        <v>28</v>
      </c>
      <c r="B18" t="s">
        <v>1982</v>
      </c>
      <c r="C18" t="s">
        <v>1905</v>
      </c>
      <c r="E18" t="s">
        <v>400</v>
      </c>
      <c r="F18" s="165">
        <v>8500</v>
      </c>
      <c r="G18" s="165">
        <v>2048</v>
      </c>
      <c r="H18" s="165">
        <v>1000</v>
      </c>
      <c r="I18" s="165">
        <v>0</v>
      </c>
      <c r="J18" s="165">
        <f t="shared" si="3"/>
        <v>11548</v>
      </c>
      <c r="K18" s="20">
        <v>2000</v>
      </c>
      <c r="L18" s="165">
        <v>0</v>
      </c>
      <c r="M18" s="20">
        <v>1929</v>
      </c>
      <c r="N18" s="20">
        <v>0</v>
      </c>
      <c r="O18" s="20">
        <f t="shared" si="4"/>
        <v>3929</v>
      </c>
      <c r="P18" s="20">
        <f t="shared" si="0"/>
        <v>-7619</v>
      </c>
      <c r="Q18" t="s">
        <v>740</v>
      </c>
      <c r="R18" s="20">
        <v>3250</v>
      </c>
      <c r="S18" s="20">
        <f t="shared" si="5"/>
        <v>-4369</v>
      </c>
      <c r="T18" s="20">
        <v>0</v>
      </c>
      <c r="U18" s="20">
        <v>4369</v>
      </c>
      <c r="V18" s="165">
        <f t="shared" si="6"/>
        <v>0</v>
      </c>
      <c r="W18" t="s">
        <v>2694</v>
      </c>
      <c r="X18" s="146"/>
      <c r="Y18" s="165">
        <v>7619</v>
      </c>
      <c r="Z18" s="165">
        <v>5571</v>
      </c>
      <c r="AA18" t="s">
        <v>747</v>
      </c>
      <c r="AC18" s="206">
        <f t="shared" si="1"/>
        <v>7619</v>
      </c>
      <c r="AD18" s="204">
        <f t="shared" si="2"/>
        <v>0</v>
      </c>
      <c r="AE18" s="208">
        <v>2267.5</v>
      </c>
      <c r="AF18" s="165">
        <f t="shared" si="7"/>
        <v>0</v>
      </c>
    </row>
    <row r="19" spans="1:32">
      <c r="A19" t="s">
        <v>28</v>
      </c>
      <c r="B19" t="s">
        <v>1982</v>
      </c>
      <c r="C19" t="s">
        <v>1906</v>
      </c>
      <c r="E19" t="s">
        <v>401</v>
      </c>
      <c r="F19" s="165">
        <v>8500</v>
      </c>
      <c r="G19" s="165">
        <v>2048</v>
      </c>
      <c r="H19" s="165">
        <v>1000</v>
      </c>
      <c r="I19" s="165">
        <v>0</v>
      </c>
      <c r="J19" s="165">
        <f t="shared" si="3"/>
        <v>11548</v>
      </c>
      <c r="K19" s="20">
        <v>2000</v>
      </c>
      <c r="L19" s="165">
        <v>0</v>
      </c>
      <c r="M19" s="20">
        <v>200</v>
      </c>
      <c r="N19" s="20">
        <v>0</v>
      </c>
      <c r="O19" s="20">
        <f t="shared" si="4"/>
        <v>2200</v>
      </c>
      <c r="P19" s="20">
        <f t="shared" si="0"/>
        <v>-9348</v>
      </c>
      <c r="Q19" t="s">
        <v>740</v>
      </c>
      <c r="R19" s="20">
        <v>3630</v>
      </c>
      <c r="S19" s="20">
        <f t="shared" si="5"/>
        <v>-5718</v>
      </c>
      <c r="T19" s="20">
        <v>0</v>
      </c>
      <c r="U19" s="20">
        <v>5718</v>
      </c>
      <c r="V19" s="165">
        <f t="shared" si="6"/>
        <v>0</v>
      </c>
      <c r="W19" t="s">
        <v>2694</v>
      </c>
      <c r="X19" s="146"/>
      <c r="Y19" s="165">
        <v>9348</v>
      </c>
      <c r="Z19" s="165">
        <v>7300</v>
      </c>
      <c r="AA19" t="s">
        <v>747</v>
      </c>
      <c r="AC19" s="206">
        <f t="shared" si="1"/>
        <v>9348</v>
      </c>
      <c r="AD19" s="204">
        <f t="shared" si="2"/>
        <v>0</v>
      </c>
      <c r="AE19" s="208">
        <v>965.75</v>
      </c>
      <c r="AF19" s="165">
        <f t="shared" si="7"/>
        <v>0</v>
      </c>
    </row>
    <row r="20" spans="1:32">
      <c r="A20" t="s">
        <v>28</v>
      </c>
      <c r="B20" t="s">
        <v>1982</v>
      </c>
      <c r="C20" t="s">
        <v>2256</v>
      </c>
      <c r="E20" t="s">
        <v>402</v>
      </c>
      <c r="F20" s="165">
        <v>50</v>
      </c>
      <c r="G20" s="165">
        <v>155</v>
      </c>
      <c r="H20" s="165">
        <v>0</v>
      </c>
      <c r="I20" s="165">
        <v>152</v>
      </c>
      <c r="J20" s="165">
        <f t="shared" si="3"/>
        <v>357</v>
      </c>
      <c r="K20" s="20">
        <v>0</v>
      </c>
      <c r="L20" s="165">
        <v>0</v>
      </c>
      <c r="M20" s="20">
        <v>0</v>
      </c>
      <c r="N20" s="20">
        <v>2273</v>
      </c>
      <c r="O20" s="20">
        <f t="shared" si="4"/>
        <v>2273</v>
      </c>
      <c r="P20" s="20">
        <f t="shared" si="0"/>
        <v>1916</v>
      </c>
      <c r="Q20" t="s">
        <v>739</v>
      </c>
      <c r="R20" s="20">
        <v>0</v>
      </c>
      <c r="S20" s="20">
        <f t="shared" si="5"/>
        <v>1916</v>
      </c>
      <c r="T20" s="20">
        <v>0</v>
      </c>
      <c r="U20" s="20">
        <v>0</v>
      </c>
      <c r="V20" s="165">
        <f t="shared" si="6"/>
        <v>1916</v>
      </c>
      <c r="W20" t="s">
        <v>2696</v>
      </c>
      <c r="X20" s="146"/>
      <c r="Y20" s="165">
        <v>0</v>
      </c>
      <c r="Z20" s="165">
        <v>0</v>
      </c>
      <c r="AA20" t="s">
        <v>745</v>
      </c>
      <c r="AC20" s="206">
        <f t="shared" si="1"/>
        <v>0</v>
      </c>
      <c r="AD20" s="204">
        <f t="shared" si="2"/>
        <v>-1</v>
      </c>
      <c r="AE20" s="208">
        <v>1177.28</v>
      </c>
      <c r="AF20" s="165">
        <f t="shared" si="7"/>
        <v>2255668.48</v>
      </c>
    </row>
    <row r="21" spans="1:32">
      <c r="A21" t="s">
        <v>28</v>
      </c>
      <c r="B21" t="s">
        <v>1982</v>
      </c>
      <c r="C21" t="s">
        <v>2257</v>
      </c>
      <c r="E21" t="s">
        <v>403</v>
      </c>
      <c r="F21" s="165">
        <v>50</v>
      </c>
      <c r="G21" s="165">
        <v>155</v>
      </c>
      <c r="H21" s="165">
        <v>0</v>
      </c>
      <c r="I21" s="165">
        <v>152</v>
      </c>
      <c r="J21" s="165">
        <f t="shared" si="3"/>
        <v>357</v>
      </c>
      <c r="K21" s="20">
        <v>100</v>
      </c>
      <c r="L21" s="165">
        <v>0</v>
      </c>
      <c r="M21" s="20">
        <v>0</v>
      </c>
      <c r="N21" s="20">
        <v>2573</v>
      </c>
      <c r="O21" s="20">
        <f t="shared" si="4"/>
        <v>2673</v>
      </c>
      <c r="P21" s="20">
        <f t="shared" si="0"/>
        <v>2316</v>
      </c>
      <c r="Q21" t="s">
        <v>739</v>
      </c>
      <c r="R21" s="20">
        <v>0</v>
      </c>
      <c r="S21" s="20">
        <f t="shared" si="5"/>
        <v>2316</v>
      </c>
      <c r="T21" s="20">
        <v>0</v>
      </c>
      <c r="U21" s="20">
        <v>0</v>
      </c>
      <c r="V21" s="165">
        <f t="shared" si="6"/>
        <v>2316</v>
      </c>
      <c r="W21" t="s">
        <v>2696</v>
      </c>
      <c r="X21" s="146"/>
      <c r="Y21" s="165">
        <v>0</v>
      </c>
      <c r="Z21" s="165">
        <v>0</v>
      </c>
      <c r="AA21" t="s">
        <v>745</v>
      </c>
      <c r="AC21" s="206">
        <f t="shared" si="1"/>
        <v>0</v>
      </c>
      <c r="AD21" s="204">
        <f t="shared" si="2"/>
        <v>-1</v>
      </c>
      <c r="AE21" s="208">
        <v>1194.57</v>
      </c>
      <c r="AF21" s="165">
        <f t="shared" si="7"/>
        <v>2766624.1199999996</v>
      </c>
    </row>
    <row r="22" spans="1:32">
      <c r="A22" t="s">
        <v>28</v>
      </c>
      <c r="B22" t="s">
        <v>1982</v>
      </c>
      <c r="C22" t="s">
        <v>2258</v>
      </c>
      <c r="E22" t="s">
        <v>404</v>
      </c>
      <c r="F22" s="165">
        <v>50</v>
      </c>
      <c r="G22" s="165">
        <v>155</v>
      </c>
      <c r="H22" s="165">
        <v>0</v>
      </c>
      <c r="I22" s="165">
        <v>152</v>
      </c>
      <c r="J22" s="165">
        <f t="shared" si="3"/>
        <v>357</v>
      </c>
      <c r="K22" s="20">
        <v>0</v>
      </c>
      <c r="L22" s="165">
        <v>0</v>
      </c>
      <c r="M22" s="20">
        <v>0</v>
      </c>
      <c r="N22" s="20">
        <v>1029</v>
      </c>
      <c r="O22" s="20">
        <f t="shared" si="4"/>
        <v>1029</v>
      </c>
      <c r="P22" s="20">
        <f t="shared" si="0"/>
        <v>672</v>
      </c>
      <c r="Q22" t="s">
        <v>739</v>
      </c>
      <c r="R22" s="20">
        <v>0</v>
      </c>
      <c r="S22" s="20">
        <f t="shared" si="5"/>
        <v>672</v>
      </c>
      <c r="T22" s="20">
        <v>0</v>
      </c>
      <c r="U22" s="20">
        <v>0</v>
      </c>
      <c r="V22" s="165">
        <f t="shared" si="6"/>
        <v>672</v>
      </c>
      <c r="W22" t="s">
        <v>2696</v>
      </c>
      <c r="X22" s="146"/>
      <c r="Y22" s="165">
        <v>0</v>
      </c>
      <c r="Z22" s="165">
        <v>0</v>
      </c>
      <c r="AA22" t="s">
        <v>745</v>
      </c>
      <c r="AC22" s="206">
        <f t="shared" si="1"/>
        <v>0</v>
      </c>
      <c r="AD22" s="204">
        <f t="shared" si="2"/>
        <v>-1</v>
      </c>
      <c r="AE22" s="208">
        <v>825.12</v>
      </c>
      <c r="AF22" s="165">
        <f t="shared" si="7"/>
        <v>554480.64000000001</v>
      </c>
    </row>
    <row r="23" spans="1:32">
      <c r="A23" t="s">
        <v>28</v>
      </c>
      <c r="B23" t="s">
        <v>1982</v>
      </c>
      <c r="C23" t="s">
        <v>2259</v>
      </c>
      <c r="E23" t="s">
        <v>405</v>
      </c>
      <c r="F23" s="165">
        <v>50</v>
      </c>
      <c r="G23" s="165">
        <v>155</v>
      </c>
      <c r="H23" s="165">
        <v>0</v>
      </c>
      <c r="I23" s="165">
        <v>152</v>
      </c>
      <c r="J23" s="165">
        <f t="shared" si="3"/>
        <v>357</v>
      </c>
      <c r="K23" s="20">
        <v>0</v>
      </c>
      <c r="L23" s="165">
        <v>0</v>
      </c>
      <c r="M23" s="20">
        <v>0</v>
      </c>
      <c r="N23" s="20">
        <v>1773</v>
      </c>
      <c r="O23" s="20">
        <f t="shared" si="4"/>
        <v>1773</v>
      </c>
      <c r="P23" s="20">
        <f t="shared" si="0"/>
        <v>1416</v>
      </c>
      <c r="Q23" t="s">
        <v>739</v>
      </c>
      <c r="R23" s="20">
        <v>0</v>
      </c>
      <c r="S23" s="20">
        <f t="shared" si="5"/>
        <v>1416</v>
      </c>
      <c r="T23" s="20">
        <v>0</v>
      </c>
      <c r="U23" s="20">
        <v>0</v>
      </c>
      <c r="V23" s="165">
        <f t="shared" si="6"/>
        <v>1416</v>
      </c>
      <c r="W23" t="s">
        <v>2696</v>
      </c>
      <c r="X23" s="146"/>
      <c r="Y23" s="165">
        <v>0</v>
      </c>
      <c r="Z23" s="165">
        <v>0</v>
      </c>
      <c r="AA23" t="s">
        <v>745</v>
      </c>
      <c r="AC23" s="206">
        <f t="shared" si="1"/>
        <v>0</v>
      </c>
      <c r="AD23" s="204">
        <f t="shared" si="2"/>
        <v>-1</v>
      </c>
      <c r="AE23" s="208">
        <v>825.12</v>
      </c>
      <c r="AF23" s="165">
        <f t="shared" si="7"/>
        <v>1168369.92</v>
      </c>
    </row>
    <row r="24" spans="1:32">
      <c r="A24" t="s">
        <v>28</v>
      </c>
      <c r="B24" t="s">
        <v>1982</v>
      </c>
      <c r="C24" t="s">
        <v>1907</v>
      </c>
      <c r="E24" t="s">
        <v>406</v>
      </c>
      <c r="F24" s="165">
        <v>3984</v>
      </c>
      <c r="G24" s="165">
        <v>2375</v>
      </c>
      <c r="H24" s="165">
        <v>1000</v>
      </c>
      <c r="I24" s="165">
        <v>462</v>
      </c>
      <c r="J24" s="165">
        <f t="shared" si="3"/>
        <v>7821</v>
      </c>
      <c r="K24" s="20">
        <v>0</v>
      </c>
      <c r="L24" s="165">
        <v>0</v>
      </c>
      <c r="M24" s="20">
        <v>3923</v>
      </c>
      <c r="N24" s="20">
        <v>0</v>
      </c>
      <c r="O24" s="20">
        <f t="shared" si="4"/>
        <v>3923</v>
      </c>
      <c r="P24" s="20">
        <f t="shared" si="0"/>
        <v>-3898</v>
      </c>
      <c r="Q24" t="s">
        <v>740</v>
      </c>
      <c r="R24" s="20">
        <v>0</v>
      </c>
      <c r="S24" s="20">
        <f t="shared" si="5"/>
        <v>-3898</v>
      </c>
      <c r="T24" s="20">
        <v>0</v>
      </c>
      <c r="U24" s="20">
        <v>3898</v>
      </c>
      <c r="V24" s="165">
        <f t="shared" si="6"/>
        <v>0</v>
      </c>
      <c r="W24" t="s">
        <v>2694</v>
      </c>
      <c r="X24" s="146"/>
      <c r="Y24" s="165">
        <v>6300</v>
      </c>
      <c r="Z24" s="165">
        <v>6300</v>
      </c>
      <c r="AA24" t="s">
        <v>747</v>
      </c>
      <c r="AC24" s="206">
        <f t="shared" si="1"/>
        <v>3898</v>
      </c>
      <c r="AD24" s="204">
        <f t="shared" si="2"/>
        <v>0</v>
      </c>
      <c r="AE24" s="208">
        <v>8335.14</v>
      </c>
      <c r="AF24" s="165">
        <f>AE24*U24</f>
        <v>32490375.719999999</v>
      </c>
    </row>
    <row r="25" spans="1:32">
      <c r="A25" t="s">
        <v>28</v>
      </c>
      <c r="B25" t="s">
        <v>1982</v>
      </c>
      <c r="C25" t="s">
        <v>1908</v>
      </c>
      <c r="E25" t="s">
        <v>414</v>
      </c>
      <c r="F25" s="165">
        <v>4020</v>
      </c>
      <c r="G25" s="165">
        <v>2300</v>
      </c>
      <c r="H25" s="165">
        <v>500</v>
      </c>
      <c r="I25" s="165">
        <v>117</v>
      </c>
      <c r="J25" s="165">
        <f t="shared" si="3"/>
        <v>6937</v>
      </c>
      <c r="K25" s="20">
        <v>3100</v>
      </c>
      <c r="L25" s="165">
        <v>0</v>
      </c>
      <c r="M25" s="20">
        <v>0</v>
      </c>
      <c r="N25" s="20">
        <v>0</v>
      </c>
      <c r="O25" s="20">
        <f t="shared" si="4"/>
        <v>3100</v>
      </c>
      <c r="P25" s="20">
        <f t="shared" si="0"/>
        <v>-3837</v>
      </c>
      <c r="Q25" t="s">
        <v>740</v>
      </c>
      <c r="R25" s="20">
        <v>0</v>
      </c>
      <c r="S25" s="20">
        <f t="shared" si="5"/>
        <v>-3837</v>
      </c>
      <c r="T25" s="20">
        <v>0</v>
      </c>
      <c r="U25" s="20">
        <v>3837</v>
      </c>
      <c r="V25" s="165">
        <f t="shared" si="6"/>
        <v>0</v>
      </c>
      <c r="W25" t="s">
        <v>2694</v>
      </c>
      <c r="X25" s="146"/>
      <c r="Y25" s="165">
        <v>4037</v>
      </c>
      <c r="Z25" s="165">
        <v>4037</v>
      </c>
      <c r="AA25" t="s">
        <v>747</v>
      </c>
      <c r="AC25" s="206">
        <f t="shared" si="1"/>
        <v>3837</v>
      </c>
      <c r="AD25" s="204">
        <f t="shared" si="2"/>
        <v>0</v>
      </c>
      <c r="AE25" s="208">
        <v>85000</v>
      </c>
      <c r="AF25" s="165">
        <f>AE25*U25</f>
        <v>326145000</v>
      </c>
    </row>
    <row r="26" spans="1:32">
      <c r="A26" t="s">
        <v>28</v>
      </c>
      <c r="B26" t="s">
        <v>1982</v>
      </c>
      <c r="C26" t="s">
        <v>1909</v>
      </c>
      <c r="E26" t="s">
        <v>415</v>
      </c>
      <c r="F26" s="165">
        <v>4020</v>
      </c>
      <c r="G26" s="165">
        <v>2300</v>
      </c>
      <c r="H26" s="165">
        <v>500</v>
      </c>
      <c r="I26" s="165">
        <v>117</v>
      </c>
      <c r="J26" s="165">
        <f t="shared" si="3"/>
        <v>6937</v>
      </c>
      <c r="K26" s="20">
        <v>3205</v>
      </c>
      <c r="L26" s="165">
        <v>0</v>
      </c>
      <c r="M26" s="20">
        <v>0</v>
      </c>
      <c r="N26" s="20">
        <v>0</v>
      </c>
      <c r="O26" s="20">
        <f t="shared" si="4"/>
        <v>3205</v>
      </c>
      <c r="P26" s="20">
        <f t="shared" si="0"/>
        <v>-3732</v>
      </c>
      <c r="Q26" t="s">
        <v>740</v>
      </c>
      <c r="R26" s="20">
        <v>0</v>
      </c>
      <c r="S26" s="20">
        <f t="shared" si="5"/>
        <v>-3732</v>
      </c>
      <c r="T26" s="20">
        <v>0</v>
      </c>
      <c r="U26" s="20">
        <v>3732</v>
      </c>
      <c r="V26" s="165">
        <f t="shared" si="6"/>
        <v>0</v>
      </c>
      <c r="W26" t="s">
        <v>2694</v>
      </c>
      <c r="X26" s="146"/>
      <c r="Y26" s="165">
        <v>4432</v>
      </c>
      <c r="Z26" s="165">
        <v>4432</v>
      </c>
      <c r="AA26" t="s">
        <v>747</v>
      </c>
      <c r="AC26" s="206">
        <f t="shared" si="1"/>
        <v>3732</v>
      </c>
      <c r="AD26" s="204">
        <f t="shared" si="2"/>
        <v>0</v>
      </c>
      <c r="AE26" s="208">
        <v>788.36</v>
      </c>
      <c r="AF26" s="165">
        <f>AE26*U26</f>
        <v>2942159.52</v>
      </c>
    </row>
    <row r="27" spans="1:32">
      <c r="A27" t="s">
        <v>28</v>
      </c>
      <c r="B27" t="s">
        <v>1982</v>
      </c>
      <c r="C27" t="s">
        <v>2260</v>
      </c>
      <c r="E27" t="s">
        <v>420</v>
      </c>
      <c r="F27" s="165">
        <v>0</v>
      </c>
      <c r="G27" s="165">
        <v>0</v>
      </c>
      <c r="H27" s="165">
        <v>0</v>
      </c>
      <c r="I27" s="165">
        <v>0</v>
      </c>
      <c r="J27" s="165">
        <f t="shared" si="3"/>
        <v>0</v>
      </c>
      <c r="K27" s="20">
        <v>0</v>
      </c>
      <c r="L27" s="165">
        <v>0</v>
      </c>
      <c r="M27" s="20">
        <v>0</v>
      </c>
      <c r="N27" s="20">
        <v>64</v>
      </c>
      <c r="O27" s="20">
        <f t="shared" si="4"/>
        <v>64</v>
      </c>
      <c r="P27" s="20">
        <f t="shared" si="0"/>
        <v>64</v>
      </c>
      <c r="Q27" t="s">
        <v>739</v>
      </c>
      <c r="R27" s="20">
        <v>0</v>
      </c>
      <c r="S27" s="20">
        <f t="shared" si="5"/>
        <v>64</v>
      </c>
      <c r="T27" s="20">
        <v>0</v>
      </c>
      <c r="U27" s="20">
        <v>0</v>
      </c>
      <c r="V27" s="165">
        <f t="shared" si="6"/>
        <v>64</v>
      </c>
      <c r="W27" t="s">
        <v>2696</v>
      </c>
      <c r="X27" s="146"/>
      <c r="Y27" s="165">
        <v>0</v>
      </c>
      <c r="Z27" s="165">
        <v>0</v>
      </c>
      <c r="AA27" t="s">
        <v>745</v>
      </c>
      <c r="AC27" s="206">
        <f t="shared" si="1"/>
        <v>0</v>
      </c>
      <c r="AD27" s="204">
        <f t="shared" si="2"/>
        <v>-1</v>
      </c>
      <c r="AE27" s="208">
        <v>286.97000000000003</v>
      </c>
      <c r="AF27" s="165">
        <f t="shared" si="7"/>
        <v>18366.080000000002</v>
      </c>
    </row>
    <row r="28" spans="1:32">
      <c r="A28" t="s">
        <v>28</v>
      </c>
      <c r="B28" t="s">
        <v>1982</v>
      </c>
      <c r="C28" t="s">
        <v>2261</v>
      </c>
      <c r="E28" t="s">
        <v>421</v>
      </c>
      <c r="F28" s="165">
        <v>0</v>
      </c>
      <c r="G28" s="165">
        <v>0</v>
      </c>
      <c r="H28" s="165">
        <v>0</v>
      </c>
      <c r="I28" s="165">
        <v>0</v>
      </c>
      <c r="J28" s="165">
        <f t="shared" si="3"/>
        <v>0</v>
      </c>
      <c r="K28" s="20">
        <v>0</v>
      </c>
      <c r="L28" s="165">
        <v>0</v>
      </c>
      <c r="M28" s="20">
        <v>0</v>
      </c>
      <c r="N28" s="20">
        <v>64</v>
      </c>
      <c r="O28" s="20">
        <f t="shared" si="4"/>
        <v>64</v>
      </c>
      <c r="P28" s="20">
        <f t="shared" si="0"/>
        <v>64</v>
      </c>
      <c r="Q28" t="s">
        <v>739</v>
      </c>
      <c r="R28" s="20">
        <v>0</v>
      </c>
      <c r="S28" s="20">
        <f t="shared" si="5"/>
        <v>64</v>
      </c>
      <c r="T28" s="20">
        <v>0</v>
      </c>
      <c r="U28" s="20">
        <v>0</v>
      </c>
      <c r="V28" s="165">
        <f t="shared" si="6"/>
        <v>64</v>
      </c>
      <c r="W28" t="s">
        <v>2696</v>
      </c>
      <c r="X28" s="146"/>
      <c r="Y28" s="165">
        <v>0</v>
      </c>
      <c r="Z28" s="165">
        <v>0</v>
      </c>
      <c r="AA28" t="s">
        <v>745</v>
      </c>
      <c r="AC28" s="206">
        <f t="shared" si="1"/>
        <v>0</v>
      </c>
      <c r="AD28" s="204">
        <f t="shared" si="2"/>
        <v>-1</v>
      </c>
      <c r="AE28" s="208">
        <v>829.02</v>
      </c>
      <c r="AF28" s="165">
        <f t="shared" si="7"/>
        <v>53057.279999999999</v>
      </c>
    </row>
    <row r="29" spans="1:32">
      <c r="A29" t="s">
        <v>28</v>
      </c>
      <c r="B29" t="s">
        <v>1982</v>
      </c>
      <c r="C29" t="s">
        <v>2254</v>
      </c>
      <c r="E29" t="s">
        <v>422</v>
      </c>
      <c r="F29" s="165">
        <v>50</v>
      </c>
      <c r="G29" s="165">
        <v>155</v>
      </c>
      <c r="H29" s="165">
        <v>0</v>
      </c>
      <c r="I29" s="165">
        <v>2</v>
      </c>
      <c r="J29" s="165">
        <f t="shared" si="3"/>
        <v>207</v>
      </c>
      <c r="K29" s="20">
        <v>108</v>
      </c>
      <c r="L29" s="165">
        <v>0</v>
      </c>
      <c r="M29" s="20">
        <v>0</v>
      </c>
      <c r="N29" s="20">
        <v>120</v>
      </c>
      <c r="O29" s="20">
        <f t="shared" si="4"/>
        <v>228</v>
      </c>
      <c r="P29" s="20">
        <f t="shared" si="0"/>
        <v>21</v>
      </c>
      <c r="Q29" t="s">
        <v>739</v>
      </c>
      <c r="R29" s="20">
        <v>110</v>
      </c>
      <c r="S29" s="20">
        <f t="shared" si="5"/>
        <v>131</v>
      </c>
      <c r="T29" s="20">
        <v>0</v>
      </c>
      <c r="U29" s="20">
        <v>0</v>
      </c>
      <c r="V29" s="165">
        <f t="shared" si="6"/>
        <v>131</v>
      </c>
      <c r="W29" t="s">
        <v>2696</v>
      </c>
      <c r="X29" s="146"/>
      <c r="Y29" s="165">
        <v>200</v>
      </c>
      <c r="Z29" s="165">
        <v>200</v>
      </c>
      <c r="AA29" t="s">
        <v>746</v>
      </c>
      <c r="AC29" s="206">
        <f t="shared" si="1"/>
        <v>110</v>
      </c>
      <c r="AD29" s="204">
        <f t="shared" si="2"/>
        <v>4.2380952380952381</v>
      </c>
      <c r="AE29" s="208">
        <v>2427.81</v>
      </c>
      <c r="AF29" s="165">
        <f t="shared" si="7"/>
        <v>318043.11</v>
      </c>
    </row>
    <row r="30" spans="1:32">
      <c r="A30" t="s">
        <v>28</v>
      </c>
      <c r="B30" t="s">
        <v>1982</v>
      </c>
      <c r="C30" t="s">
        <v>2262</v>
      </c>
      <c r="E30" t="s">
        <v>423</v>
      </c>
      <c r="F30" s="165">
        <v>9002</v>
      </c>
      <c r="G30" s="165">
        <v>3354</v>
      </c>
      <c r="H30" s="165">
        <v>500</v>
      </c>
      <c r="I30" s="165">
        <v>3060</v>
      </c>
      <c r="J30" s="165">
        <f t="shared" si="3"/>
        <v>15916</v>
      </c>
      <c r="K30" s="20">
        <v>22000</v>
      </c>
      <c r="L30" s="165">
        <v>0</v>
      </c>
      <c r="M30" s="20">
        <v>2596</v>
      </c>
      <c r="N30" s="20">
        <v>5000</v>
      </c>
      <c r="O30" s="20">
        <f t="shared" si="4"/>
        <v>29596</v>
      </c>
      <c r="P30" s="20">
        <f t="shared" si="0"/>
        <v>13680</v>
      </c>
      <c r="Q30" t="s">
        <v>739</v>
      </c>
      <c r="R30" s="20">
        <v>0</v>
      </c>
      <c r="S30" s="20">
        <f t="shared" si="5"/>
        <v>13680</v>
      </c>
      <c r="T30" s="20">
        <v>0</v>
      </c>
      <c r="U30" s="20">
        <v>0</v>
      </c>
      <c r="V30" s="165">
        <f t="shared" si="6"/>
        <v>13680</v>
      </c>
      <c r="W30" t="s">
        <v>2696</v>
      </c>
      <c r="X30" s="146"/>
      <c r="Y30" s="165">
        <v>0</v>
      </c>
      <c r="Z30" s="165">
        <v>0</v>
      </c>
      <c r="AA30" t="s">
        <v>745</v>
      </c>
      <c r="AC30" s="206">
        <f t="shared" si="1"/>
        <v>0</v>
      </c>
      <c r="AD30" s="204">
        <f t="shared" si="2"/>
        <v>-1</v>
      </c>
      <c r="AE30" s="208">
        <v>413.61</v>
      </c>
      <c r="AF30" s="165">
        <f t="shared" si="7"/>
        <v>5658184.7999999998</v>
      </c>
    </row>
    <row r="31" spans="1:32">
      <c r="A31" t="s">
        <v>28</v>
      </c>
      <c r="B31" t="s">
        <v>1982</v>
      </c>
      <c r="C31" t="s">
        <v>2263</v>
      </c>
      <c r="E31" t="s">
        <v>2264</v>
      </c>
      <c r="F31" s="165">
        <v>100</v>
      </c>
      <c r="G31" s="165">
        <v>310</v>
      </c>
      <c r="H31" s="165">
        <v>0</v>
      </c>
      <c r="I31" s="165">
        <v>304</v>
      </c>
      <c r="J31" s="165">
        <f t="shared" si="3"/>
        <v>714</v>
      </c>
      <c r="K31" s="20">
        <v>0</v>
      </c>
      <c r="L31" s="165">
        <v>0</v>
      </c>
      <c r="M31" s="20">
        <v>0</v>
      </c>
      <c r="N31" s="20">
        <v>5081</v>
      </c>
      <c r="O31" s="20">
        <f t="shared" si="4"/>
        <v>5081</v>
      </c>
      <c r="P31" s="20">
        <f t="shared" si="0"/>
        <v>4367</v>
      </c>
      <c r="Q31" t="s">
        <v>739</v>
      </c>
      <c r="R31" s="20">
        <v>0</v>
      </c>
      <c r="S31" s="20">
        <f t="shared" si="5"/>
        <v>4367</v>
      </c>
      <c r="T31" s="20">
        <v>0</v>
      </c>
      <c r="U31" s="20">
        <v>0</v>
      </c>
      <c r="V31" s="165">
        <f t="shared" si="6"/>
        <v>4367</v>
      </c>
      <c r="W31" t="s">
        <v>2696</v>
      </c>
      <c r="X31" s="146"/>
      <c r="Y31" s="165">
        <v>0</v>
      </c>
      <c r="Z31" s="165">
        <v>0</v>
      </c>
      <c r="AA31" t="s">
        <v>745</v>
      </c>
      <c r="AC31" s="206">
        <f t="shared" si="1"/>
        <v>0</v>
      </c>
      <c r="AD31" s="204">
        <f t="shared" si="2"/>
        <v>-1</v>
      </c>
      <c r="AE31" s="208">
        <v>1421.81</v>
      </c>
      <c r="AF31" s="165">
        <f t="shared" si="7"/>
        <v>6209044.2699999996</v>
      </c>
    </row>
    <row r="32" spans="1:32">
      <c r="A32" t="s">
        <v>28</v>
      </c>
      <c r="B32" t="s">
        <v>1982</v>
      </c>
      <c r="C32" t="s">
        <v>1910</v>
      </c>
      <c r="E32" t="s">
        <v>425</v>
      </c>
      <c r="F32" s="165">
        <v>10</v>
      </c>
      <c r="G32" s="165">
        <v>20</v>
      </c>
      <c r="H32" s="165">
        <v>0</v>
      </c>
      <c r="I32" s="165">
        <v>0</v>
      </c>
      <c r="J32" s="165">
        <f t="shared" si="3"/>
        <v>30</v>
      </c>
      <c r="K32" s="20">
        <v>0</v>
      </c>
      <c r="L32" s="165">
        <v>0</v>
      </c>
      <c r="M32" s="20">
        <v>0</v>
      </c>
      <c r="N32" s="20">
        <v>0</v>
      </c>
      <c r="O32" s="20">
        <f t="shared" si="4"/>
        <v>0</v>
      </c>
      <c r="P32" s="20">
        <f t="shared" si="0"/>
        <v>-30</v>
      </c>
      <c r="Q32" t="s">
        <v>740</v>
      </c>
      <c r="R32" s="20">
        <v>50</v>
      </c>
      <c r="S32" s="20">
        <f t="shared" si="5"/>
        <v>20</v>
      </c>
      <c r="T32" s="20">
        <v>0</v>
      </c>
      <c r="U32" s="20">
        <v>0</v>
      </c>
      <c r="V32" s="165">
        <f t="shared" si="6"/>
        <v>20</v>
      </c>
      <c r="W32" s="213" t="s">
        <v>2695</v>
      </c>
      <c r="X32" s="146"/>
      <c r="Y32" s="165">
        <v>30</v>
      </c>
      <c r="Z32" s="165">
        <v>30</v>
      </c>
      <c r="AA32" t="s">
        <v>747</v>
      </c>
      <c r="AC32" s="206">
        <f t="shared" si="1"/>
        <v>50</v>
      </c>
      <c r="AD32" s="204">
        <f t="shared" si="2"/>
        <v>0.66666666666666663</v>
      </c>
      <c r="AE32" s="208">
        <v>3664.21</v>
      </c>
      <c r="AF32" s="165">
        <f t="shared" si="7"/>
        <v>73284.2</v>
      </c>
    </row>
    <row r="33" spans="1:32">
      <c r="A33" t="s">
        <v>28</v>
      </c>
      <c r="B33" t="s">
        <v>1982</v>
      </c>
      <c r="C33" t="s">
        <v>2265</v>
      </c>
      <c r="E33" t="s">
        <v>2266</v>
      </c>
      <c r="F33" s="165">
        <v>0</v>
      </c>
      <c r="G33" s="165">
        <v>0</v>
      </c>
      <c r="H33" s="165">
        <v>0</v>
      </c>
      <c r="I33" s="165">
        <v>0</v>
      </c>
      <c r="J33" s="165">
        <f t="shared" si="3"/>
        <v>0</v>
      </c>
      <c r="K33" s="20">
        <v>0</v>
      </c>
      <c r="L33" s="165">
        <v>0</v>
      </c>
      <c r="M33" s="20">
        <v>0</v>
      </c>
      <c r="N33" s="20">
        <v>0</v>
      </c>
      <c r="O33" s="20">
        <f t="shared" si="4"/>
        <v>0</v>
      </c>
      <c r="P33" s="20">
        <f t="shared" si="0"/>
        <v>0</v>
      </c>
      <c r="Q33" t="s">
        <v>738</v>
      </c>
      <c r="R33" s="20">
        <v>0</v>
      </c>
      <c r="S33" s="20">
        <f t="shared" si="5"/>
        <v>0</v>
      </c>
      <c r="T33" s="20">
        <v>0</v>
      </c>
      <c r="U33" s="20">
        <v>0</v>
      </c>
      <c r="V33" s="165">
        <f t="shared" si="6"/>
        <v>0</v>
      </c>
      <c r="W33" t="s">
        <v>2696</v>
      </c>
      <c r="X33" s="146"/>
      <c r="Y33" s="165">
        <v>0</v>
      </c>
      <c r="Z33" s="165">
        <v>0</v>
      </c>
      <c r="AA33" t="s">
        <v>745</v>
      </c>
      <c r="AC33" s="206">
        <f t="shared" si="1"/>
        <v>0</v>
      </c>
      <c r="AD33" s="204" t="e">
        <f t="shared" si="2"/>
        <v>#DIV/0!</v>
      </c>
      <c r="AE33" s="208">
        <v>3584.15</v>
      </c>
      <c r="AF33" s="165">
        <f t="shared" si="7"/>
        <v>0</v>
      </c>
    </row>
    <row r="34" spans="1:32">
      <c r="A34" t="s">
        <v>28</v>
      </c>
      <c r="B34" t="s">
        <v>1982</v>
      </c>
      <c r="C34" t="s">
        <v>1911</v>
      </c>
      <c r="E34" t="s">
        <v>427</v>
      </c>
      <c r="F34" s="165">
        <v>10</v>
      </c>
      <c r="G34" s="165">
        <v>20</v>
      </c>
      <c r="H34" s="165">
        <v>0</v>
      </c>
      <c r="I34" s="165">
        <v>0</v>
      </c>
      <c r="J34" s="165">
        <f t="shared" si="3"/>
        <v>30</v>
      </c>
      <c r="K34" s="20">
        <v>0</v>
      </c>
      <c r="L34" s="165">
        <v>0</v>
      </c>
      <c r="M34" s="20">
        <v>0</v>
      </c>
      <c r="N34" s="20">
        <v>0</v>
      </c>
      <c r="O34" s="20">
        <f t="shared" si="4"/>
        <v>0</v>
      </c>
      <c r="P34" s="20">
        <f t="shared" si="0"/>
        <v>-30</v>
      </c>
      <c r="Q34" t="s">
        <v>740</v>
      </c>
      <c r="R34" s="20">
        <v>100</v>
      </c>
      <c r="S34" s="20">
        <f t="shared" si="5"/>
        <v>70</v>
      </c>
      <c r="T34" s="20">
        <v>0</v>
      </c>
      <c r="U34" s="20">
        <v>0</v>
      </c>
      <c r="V34" s="165">
        <f t="shared" si="6"/>
        <v>70</v>
      </c>
      <c r="W34" s="213" t="s">
        <v>2695</v>
      </c>
      <c r="X34" s="146"/>
      <c r="Y34" s="165">
        <v>30</v>
      </c>
      <c r="Z34" s="165">
        <v>10</v>
      </c>
      <c r="AA34" t="s">
        <v>747</v>
      </c>
      <c r="AC34" s="206">
        <f t="shared" si="1"/>
        <v>100</v>
      </c>
      <c r="AD34" s="204">
        <f t="shared" si="2"/>
        <v>2.3333333333333335</v>
      </c>
      <c r="AE34" s="208">
        <v>56400.92</v>
      </c>
      <c r="AF34" s="165">
        <f t="shared" si="7"/>
        <v>3948064.4</v>
      </c>
    </row>
    <row r="35" spans="1:32">
      <c r="A35" t="s">
        <v>28</v>
      </c>
      <c r="B35" t="s">
        <v>1982</v>
      </c>
      <c r="C35" t="s">
        <v>2267</v>
      </c>
      <c r="E35" t="s">
        <v>428</v>
      </c>
      <c r="F35" s="165">
        <v>10</v>
      </c>
      <c r="G35" s="165">
        <v>20</v>
      </c>
      <c r="H35" s="165">
        <v>0</v>
      </c>
      <c r="I35" s="165">
        <v>0</v>
      </c>
      <c r="J35" s="165">
        <f t="shared" si="3"/>
        <v>30</v>
      </c>
      <c r="K35" s="20">
        <v>550</v>
      </c>
      <c r="L35" s="165">
        <v>0</v>
      </c>
      <c r="M35" s="20">
        <v>0</v>
      </c>
      <c r="N35" s="20">
        <v>0</v>
      </c>
      <c r="O35" s="20">
        <f t="shared" si="4"/>
        <v>550</v>
      </c>
      <c r="P35" s="20">
        <f t="shared" si="0"/>
        <v>520</v>
      </c>
      <c r="Q35" t="s">
        <v>739</v>
      </c>
      <c r="R35" s="20">
        <v>0</v>
      </c>
      <c r="S35" s="20">
        <f t="shared" si="5"/>
        <v>520</v>
      </c>
      <c r="T35" s="20">
        <v>0</v>
      </c>
      <c r="U35" s="20">
        <v>0</v>
      </c>
      <c r="V35" s="165">
        <f t="shared" si="6"/>
        <v>520</v>
      </c>
      <c r="W35" t="s">
        <v>2696</v>
      </c>
      <c r="X35" s="146"/>
      <c r="Y35" s="165">
        <v>0</v>
      </c>
      <c r="Z35" s="165">
        <v>0</v>
      </c>
      <c r="AA35" t="s">
        <v>745</v>
      </c>
      <c r="AC35" s="206">
        <f t="shared" si="1"/>
        <v>0</v>
      </c>
      <c r="AD35" s="204">
        <f t="shared" si="2"/>
        <v>-1</v>
      </c>
      <c r="AE35" s="208">
        <v>849.9</v>
      </c>
      <c r="AF35" s="165">
        <f t="shared" si="7"/>
        <v>441948</v>
      </c>
    </row>
    <row r="36" spans="1:32">
      <c r="A36" t="s">
        <v>28</v>
      </c>
      <c r="B36" t="s">
        <v>1982</v>
      </c>
      <c r="C36" t="s">
        <v>2268</v>
      </c>
      <c r="E36" t="s">
        <v>429</v>
      </c>
      <c r="F36" s="165">
        <v>20</v>
      </c>
      <c r="G36" s="165">
        <v>40</v>
      </c>
      <c r="H36" s="165">
        <v>0</v>
      </c>
      <c r="I36" s="165">
        <v>0</v>
      </c>
      <c r="J36" s="165">
        <f t="shared" si="3"/>
        <v>60</v>
      </c>
      <c r="K36" s="20">
        <v>250</v>
      </c>
      <c r="L36" s="165">
        <v>0</v>
      </c>
      <c r="M36" s="20">
        <v>0</v>
      </c>
      <c r="N36" s="20">
        <v>0</v>
      </c>
      <c r="O36" s="20">
        <f t="shared" si="4"/>
        <v>250</v>
      </c>
      <c r="P36" s="20">
        <f t="shared" si="0"/>
        <v>190</v>
      </c>
      <c r="Q36" t="s">
        <v>739</v>
      </c>
      <c r="R36" s="20">
        <v>0</v>
      </c>
      <c r="S36" s="20">
        <f t="shared" si="5"/>
        <v>190</v>
      </c>
      <c r="T36" s="20">
        <v>0</v>
      </c>
      <c r="U36" s="20">
        <v>0</v>
      </c>
      <c r="V36" s="165">
        <f t="shared" si="6"/>
        <v>190</v>
      </c>
      <c r="W36" t="s">
        <v>2696</v>
      </c>
      <c r="X36" s="146"/>
      <c r="Y36" s="165">
        <v>0</v>
      </c>
      <c r="Z36" s="165">
        <v>0</v>
      </c>
      <c r="AA36" t="s">
        <v>745</v>
      </c>
      <c r="AC36" s="206">
        <f t="shared" si="1"/>
        <v>0</v>
      </c>
      <c r="AD36" s="204">
        <f t="shared" si="2"/>
        <v>-1</v>
      </c>
      <c r="AE36" s="208">
        <v>1809</v>
      </c>
      <c r="AF36" s="165">
        <f t="shared" si="7"/>
        <v>343710</v>
      </c>
    </row>
    <row r="37" spans="1:32">
      <c r="A37" t="s">
        <v>28</v>
      </c>
      <c r="B37" t="s">
        <v>1982</v>
      </c>
      <c r="C37" t="s">
        <v>1912</v>
      </c>
      <c r="E37" t="s">
        <v>430</v>
      </c>
      <c r="F37" s="165">
        <v>233</v>
      </c>
      <c r="G37" s="165">
        <v>526</v>
      </c>
      <c r="H37" s="165">
        <v>100</v>
      </c>
      <c r="I37" s="165">
        <v>0</v>
      </c>
      <c r="J37" s="165">
        <f t="shared" si="3"/>
        <v>859</v>
      </c>
      <c r="K37" s="20">
        <v>51</v>
      </c>
      <c r="L37" s="165">
        <v>0</v>
      </c>
      <c r="M37" s="20">
        <v>0</v>
      </c>
      <c r="N37" s="20">
        <v>0</v>
      </c>
      <c r="O37" s="20">
        <f t="shared" si="4"/>
        <v>51</v>
      </c>
      <c r="P37" s="20">
        <f t="shared" si="0"/>
        <v>-808</v>
      </c>
      <c r="Q37" t="s">
        <v>740</v>
      </c>
      <c r="R37" s="20">
        <v>0</v>
      </c>
      <c r="S37" s="20">
        <f t="shared" si="5"/>
        <v>-808</v>
      </c>
      <c r="T37" s="20">
        <v>0</v>
      </c>
      <c r="U37" s="20">
        <v>808</v>
      </c>
      <c r="V37" s="165">
        <f t="shared" si="6"/>
        <v>0</v>
      </c>
      <c r="W37" t="s">
        <v>2694</v>
      </c>
      <c r="X37" s="146"/>
      <c r="Y37" s="165">
        <v>282</v>
      </c>
      <c r="Z37" s="165">
        <v>54</v>
      </c>
      <c r="AA37" t="s">
        <v>747</v>
      </c>
      <c r="AC37" s="206">
        <f t="shared" si="1"/>
        <v>808</v>
      </c>
      <c r="AD37" s="204">
        <f t="shared" si="2"/>
        <v>0</v>
      </c>
      <c r="AE37" s="208">
        <v>19926.79</v>
      </c>
      <c r="AF37" s="165">
        <f>AE37*U37</f>
        <v>16100846.32</v>
      </c>
    </row>
    <row r="38" spans="1:32">
      <c r="A38" t="s">
        <v>28</v>
      </c>
      <c r="B38" t="s">
        <v>1982</v>
      </c>
      <c r="C38" t="s">
        <v>2269</v>
      </c>
      <c r="E38" t="s">
        <v>2270</v>
      </c>
      <c r="F38" s="165">
        <v>0</v>
      </c>
      <c r="G38" s="165">
        <v>0</v>
      </c>
      <c r="H38" s="165">
        <v>0</v>
      </c>
      <c r="I38" s="165">
        <v>0</v>
      </c>
      <c r="J38" s="165">
        <f t="shared" si="3"/>
        <v>0</v>
      </c>
      <c r="K38" s="20">
        <v>0</v>
      </c>
      <c r="L38" s="165">
        <v>0</v>
      </c>
      <c r="M38" s="20">
        <v>0</v>
      </c>
      <c r="N38" s="20">
        <v>0</v>
      </c>
      <c r="O38" s="20">
        <f t="shared" si="4"/>
        <v>0</v>
      </c>
      <c r="P38" s="20">
        <f t="shared" si="0"/>
        <v>0</v>
      </c>
      <c r="Q38" t="s">
        <v>738</v>
      </c>
      <c r="R38" s="20">
        <v>383</v>
      </c>
      <c r="S38" s="20">
        <f t="shared" si="5"/>
        <v>383</v>
      </c>
      <c r="T38" s="20">
        <v>0</v>
      </c>
      <c r="U38" s="20">
        <v>0</v>
      </c>
      <c r="V38" s="165">
        <f t="shared" si="6"/>
        <v>383</v>
      </c>
      <c r="W38" t="s">
        <v>2696</v>
      </c>
      <c r="X38" s="146"/>
      <c r="Y38" s="165">
        <v>0</v>
      </c>
      <c r="Z38" s="165">
        <v>0</v>
      </c>
      <c r="AA38" t="s">
        <v>745</v>
      </c>
      <c r="AC38" s="206">
        <f t="shared" si="1"/>
        <v>383</v>
      </c>
      <c r="AD38" s="204" t="e">
        <f t="shared" si="2"/>
        <v>#DIV/0!</v>
      </c>
      <c r="AE38" s="208">
        <v>12878.14</v>
      </c>
      <c r="AF38" s="165">
        <f t="shared" si="7"/>
        <v>4932327.62</v>
      </c>
    </row>
    <row r="39" spans="1:32">
      <c r="A39" t="s">
        <v>28</v>
      </c>
      <c r="B39" t="s">
        <v>1982</v>
      </c>
      <c r="C39" t="s">
        <v>1913</v>
      </c>
      <c r="E39" t="s">
        <v>432</v>
      </c>
      <c r="F39" s="165">
        <v>14080</v>
      </c>
      <c r="G39" s="165">
        <v>1116</v>
      </c>
      <c r="H39" s="165">
        <v>1000</v>
      </c>
      <c r="I39" s="165">
        <v>7294</v>
      </c>
      <c r="J39" s="165">
        <f t="shared" si="3"/>
        <v>23490</v>
      </c>
      <c r="K39" s="20">
        <v>830</v>
      </c>
      <c r="L39" s="165">
        <v>0</v>
      </c>
      <c r="M39" s="20">
        <v>0</v>
      </c>
      <c r="N39" s="20">
        <v>0</v>
      </c>
      <c r="O39" s="20">
        <f t="shared" si="4"/>
        <v>830</v>
      </c>
      <c r="P39" s="20">
        <f t="shared" si="0"/>
        <v>-22660</v>
      </c>
      <c r="Q39" t="s">
        <v>740</v>
      </c>
      <c r="R39" s="20">
        <v>6881</v>
      </c>
      <c r="S39" s="20">
        <f t="shared" si="5"/>
        <v>-15779</v>
      </c>
      <c r="T39" s="20">
        <v>0</v>
      </c>
      <c r="U39" s="20">
        <v>15779</v>
      </c>
      <c r="V39" s="165">
        <f t="shared" si="6"/>
        <v>0</v>
      </c>
      <c r="W39" t="s">
        <v>2694</v>
      </c>
      <c r="X39" s="146"/>
      <c r="Y39" s="165">
        <v>19544</v>
      </c>
      <c r="Z39" s="165">
        <v>18837</v>
      </c>
      <c r="AA39" t="s">
        <v>747</v>
      </c>
      <c r="AC39" s="206">
        <f t="shared" si="1"/>
        <v>22660</v>
      </c>
      <c r="AD39" s="204">
        <f t="shared" si="2"/>
        <v>0</v>
      </c>
      <c r="AE39" s="208">
        <v>2668.75</v>
      </c>
      <c r="AF39" s="165">
        <f t="shared" si="7"/>
        <v>0</v>
      </c>
    </row>
    <row r="40" spans="1:32">
      <c r="A40" t="s">
        <v>28</v>
      </c>
      <c r="B40" t="s">
        <v>1982</v>
      </c>
      <c r="C40" t="s">
        <v>1914</v>
      </c>
      <c r="E40" t="s">
        <v>433</v>
      </c>
      <c r="F40" s="165">
        <v>45140</v>
      </c>
      <c r="G40" s="165">
        <v>2244</v>
      </c>
      <c r="H40" s="165">
        <v>1000</v>
      </c>
      <c r="I40" s="165">
        <v>11088</v>
      </c>
      <c r="J40" s="165">
        <f t="shared" si="3"/>
        <v>59472</v>
      </c>
      <c r="K40" s="20">
        <v>5500</v>
      </c>
      <c r="L40" s="165">
        <v>0</v>
      </c>
      <c r="M40" s="20">
        <v>3076</v>
      </c>
      <c r="N40" s="20">
        <v>2000</v>
      </c>
      <c r="O40" s="20">
        <f t="shared" si="4"/>
        <v>10576</v>
      </c>
      <c r="P40" s="20">
        <f t="shared" si="0"/>
        <v>-48896</v>
      </c>
      <c r="Q40" t="s">
        <v>740</v>
      </c>
      <c r="R40" s="20">
        <v>512</v>
      </c>
      <c r="S40" s="20">
        <f t="shared" si="5"/>
        <v>-48384</v>
      </c>
      <c r="T40" s="20">
        <v>0</v>
      </c>
      <c r="U40" s="20">
        <v>48384</v>
      </c>
      <c r="V40" s="165">
        <f t="shared" si="6"/>
        <v>0</v>
      </c>
      <c r="W40" t="s">
        <v>2694</v>
      </c>
      <c r="X40" s="146"/>
      <c r="Y40" s="165">
        <v>46652</v>
      </c>
      <c r="Z40" s="165">
        <v>46600</v>
      </c>
      <c r="AA40" t="s">
        <v>747</v>
      </c>
      <c r="AC40" s="206">
        <f t="shared" si="1"/>
        <v>48896</v>
      </c>
      <c r="AD40" s="204">
        <f t="shared" si="2"/>
        <v>0</v>
      </c>
      <c r="AE40" s="208">
        <v>604.4</v>
      </c>
      <c r="AF40" s="165">
        <f t="shared" si="7"/>
        <v>0</v>
      </c>
    </row>
    <row r="41" spans="1:32">
      <c r="A41" t="s">
        <v>28</v>
      </c>
      <c r="B41" t="s">
        <v>1982</v>
      </c>
      <c r="C41" t="s">
        <v>2271</v>
      </c>
      <c r="E41" t="s">
        <v>434</v>
      </c>
      <c r="F41" s="165">
        <v>32</v>
      </c>
      <c r="G41" s="165">
        <v>169</v>
      </c>
      <c r="H41" s="165">
        <v>0</v>
      </c>
      <c r="I41" s="165">
        <v>0</v>
      </c>
      <c r="J41" s="165">
        <f t="shared" si="3"/>
        <v>201</v>
      </c>
      <c r="K41" s="20">
        <v>431</v>
      </c>
      <c r="L41" s="165">
        <v>0</v>
      </c>
      <c r="M41" s="20">
        <v>0</v>
      </c>
      <c r="N41" s="20">
        <v>0</v>
      </c>
      <c r="O41" s="20">
        <f t="shared" si="4"/>
        <v>431</v>
      </c>
      <c r="P41" s="20">
        <f t="shared" si="0"/>
        <v>230</v>
      </c>
      <c r="Q41" t="s">
        <v>739</v>
      </c>
      <c r="R41" s="20">
        <v>0</v>
      </c>
      <c r="S41" s="20">
        <f t="shared" si="5"/>
        <v>230</v>
      </c>
      <c r="T41" s="20">
        <v>0</v>
      </c>
      <c r="U41" s="20">
        <v>0</v>
      </c>
      <c r="V41" s="165">
        <f t="shared" si="6"/>
        <v>230</v>
      </c>
      <c r="W41" t="s">
        <v>2696</v>
      </c>
      <c r="X41" s="146"/>
      <c r="Y41" s="165">
        <v>0</v>
      </c>
      <c r="Z41" s="165">
        <v>0</v>
      </c>
      <c r="AA41" t="s">
        <v>745</v>
      </c>
      <c r="AC41" s="206">
        <f t="shared" si="1"/>
        <v>0</v>
      </c>
      <c r="AD41" s="204">
        <f t="shared" si="2"/>
        <v>-1</v>
      </c>
      <c r="AE41" s="208">
        <v>4304</v>
      </c>
      <c r="AF41" s="165">
        <f t="shared" si="7"/>
        <v>989920</v>
      </c>
    </row>
    <row r="42" spans="1:32">
      <c r="A42" t="s">
        <v>28</v>
      </c>
      <c r="B42" t="s">
        <v>1982</v>
      </c>
      <c r="C42" t="s">
        <v>2272</v>
      </c>
      <c r="E42" t="s">
        <v>435</v>
      </c>
      <c r="F42" s="165">
        <v>0</v>
      </c>
      <c r="G42" s="165">
        <v>0</v>
      </c>
      <c r="H42" s="165">
        <v>0</v>
      </c>
      <c r="I42" s="165">
        <v>0</v>
      </c>
      <c r="J42" s="165">
        <f t="shared" si="3"/>
        <v>0</v>
      </c>
      <c r="K42" s="20">
        <v>0</v>
      </c>
      <c r="L42" s="165">
        <v>0</v>
      </c>
      <c r="M42" s="20">
        <v>0</v>
      </c>
      <c r="N42" s="20">
        <v>0</v>
      </c>
      <c r="O42" s="20">
        <f t="shared" si="4"/>
        <v>0</v>
      </c>
      <c r="P42" s="20">
        <f t="shared" si="0"/>
        <v>0</v>
      </c>
      <c r="Q42" t="s">
        <v>738</v>
      </c>
      <c r="R42" s="20">
        <v>0</v>
      </c>
      <c r="S42" s="20">
        <f t="shared" si="5"/>
        <v>0</v>
      </c>
      <c r="T42" s="20">
        <v>0</v>
      </c>
      <c r="U42" s="20">
        <v>0</v>
      </c>
      <c r="V42" s="165">
        <f t="shared" si="6"/>
        <v>0</v>
      </c>
      <c r="W42" t="s">
        <v>2696</v>
      </c>
      <c r="X42" s="146"/>
      <c r="Y42" s="165">
        <v>0</v>
      </c>
      <c r="Z42" s="165">
        <v>0</v>
      </c>
      <c r="AA42" t="s">
        <v>745</v>
      </c>
      <c r="AC42" s="206">
        <f t="shared" si="1"/>
        <v>0</v>
      </c>
      <c r="AD42" s="204" t="e">
        <f t="shared" si="2"/>
        <v>#DIV/0!</v>
      </c>
      <c r="AE42" s="208">
        <v>7637.61</v>
      </c>
      <c r="AF42" s="165">
        <f t="shared" si="7"/>
        <v>0</v>
      </c>
    </row>
    <row r="43" spans="1:32">
      <c r="A43" t="s">
        <v>28</v>
      </c>
      <c r="B43" t="s">
        <v>1982</v>
      </c>
      <c r="C43" t="s">
        <v>2273</v>
      </c>
      <c r="E43" t="s">
        <v>436</v>
      </c>
      <c r="F43" s="165">
        <v>0</v>
      </c>
      <c r="G43" s="165">
        <v>0</v>
      </c>
      <c r="H43" s="165">
        <v>0</v>
      </c>
      <c r="I43" s="165">
        <v>0</v>
      </c>
      <c r="J43" s="165">
        <f t="shared" si="3"/>
        <v>0</v>
      </c>
      <c r="K43" s="20">
        <v>4400</v>
      </c>
      <c r="L43" s="165">
        <v>0</v>
      </c>
      <c r="M43" s="20">
        <v>0</v>
      </c>
      <c r="N43" s="20">
        <v>0</v>
      </c>
      <c r="O43" s="20">
        <f t="shared" si="4"/>
        <v>4400</v>
      </c>
      <c r="P43" s="20">
        <f t="shared" si="0"/>
        <v>4400</v>
      </c>
      <c r="Q43" t="s">
        <v>739</v>
      </c>
      <c r="R43" s="20">
        <v>0</v>
      </c>
      <c r="S43" s="20">
        <f t="shared" si="5"/>
        <v>4400</v>
      </c>
      <c r="T43" s="20">
        <v>0</v>
      </c>
      <c r="U43" s="20">
        <v>0</v>
      </c>
      <c r="V43" s="165">
        <f t="shared" si="6"/>
        <v>4400</v>
      </c>
      <c r="W43" t="s">
        <v>2696</v>
      </c>
      <c r="X43" s="146"/>
      <c r="Y43" s="165">
        <v>0</v>
      </c>
      <c r="Z43" s="165">
        <v>0</v>
      </c>
      <c r="AA43" t="s">
        <v>745</v>
      </c>
      <c r="AC43" s="206">
        <f t="shared" si="1"/>
        <v>0</v>
      </c>
      <c r="AD43" s="204">
        <f t="shared" si="2"/>
        <v>-1</v>
      </c>
      <c r="AE43" s="208">
        <v>114.01</v>
      </c>
      <c r="AF43" s="165">
        <f t="shared" si="7"/>
        <v>501644</v>
      </c>
    </row>
    <row r="44" spans="1:32">
      <c r="A44" t="s">
        <v>28</v>
      </c>
      <c r="B44" t="s">
        <v>1982</v>
      </c>
      <c r="C44" t="s">
        <v>2274</v>
      </c>
      <c r="E44" t="s">
        <v>437</v>
      </c>
      <c r="F44" s="165">
        <v>256</v>
      </c>
      <c r="G44" s="165">
        <v>252</v>
      </c>
      <c r="H44" s="165">
        <v>50</v>
      </c>
      <c r="I44" s="165">
        <v>248</v>
      </c>
      <c r="J44" s="165">
        <f t="shared" si="3"/>
        <v>806</v>
      </c>
      <c r="K44" s="20">
        <v>500</v>
      </c>
      <c r="L44" s="165">
        <v>0</v>
      </c>
      <c r="M44" s="20">
        <v>0</v>
      </c>
      <c r="N44" s="20">
        <v>724</v>
      </c>
      <c r="O44" s="20">
        <f t="shared" si="4"/>
        <v>1224</v>
      </c>
      <c r="P44" s="20">
        <f t="shared" si="0"/>
        <v>418</v>
      </c>
      <c r="Q44" t="s">
        <v>739</v>
      </c>
      <c r="R44" s="20">
        <v>0</v>
      </c>
      <c r="S44" s="20">
        <f t="shared" si="5"/>
        <v>418</v>
      </c>
      <c r="T44" s="20">
        <v>0</v>
      </c>
      <c r="U44" s="20">
        <v>0</v>
      </c>
      <c r="V44" s="165">
        <f t="shared" si="6"/>
        <v>418</v>
      </c>
      <c r="W44" t="s">
        <v>2696</v>
      </c>
      <c r="X44" s="146"/>
      <c r="Y44" s="165">
        <v>0</v>
      </c>
      <c r="Z44" s="165">
        <v>0</v>
      </c>
      <c r="AA44" t="s">
        <v>745</v>
      </c>
      <c r="AC44" s="206">
        <f t="shared" si="1"/>
        <v>0</v>
      </c>
      <c r="AD44" s="204">
        <f t="shared" si="2"/>
        <v>-1</v>
      </c>
      <c r="AE44" s="208">
        <v>2115.89</v>
      </c>
      <c r="AF44" s="165">
        <f t="shared" si="7"/>
        <v>884442.0199999999</v>
      </c>
    </row>
    <row r="45" spans="1:32">
      <c r="A45" t="s">
        <v>28</v>
      </c>
      <c r="B45" t="s">
        <v>1982</v>
      </c>
      <c r="C45" t="s">
        <v>2275</v>
      </c>
      <c r="E45" t="s">
        <v>438</v>
      </c>
      <c r="F45" s="165">
        <v>116</v>
      </c>
      <c r="G45" s="165">
        <v>16</v>
      </c>
      <c r="H45" s="165">
        <v>0</v>
      </c>
      <c r="I45" s="165">
        <v>64</v>
      </c>
      <c r="J45" s="165">
        <f t="shared" si="3"/>
        <v>196</v>
      </c>
      <c r="K45" s="20">
        <v>2740</v>
      </c>
      <c r="L45" s="165">
        <v>0</v>
      </c>
      <c r="M45" s="20">
        <v>0</v>
      </c>
      <c r="N45" s="20">
        <v>0</v>
      </c>
      <c r="O45" s="20">
        <f t="shared" si="4"/>
        <v>2740</v>
      </c>
      <c r="P45" s="20">
        <f t="shared" si="0"/>
        <v>2544</v>
      </c>
      <c r="Q45" t="s">
        <v>739</v>
      </c>
      <c r="R45" s="20">
        <v>0</v>
      </c>
      <c r="S45" s="20">
        <f t="shared" si="5"/>
        <v>2544</v>
      </c>
      <c r="T45" s="20">
        <v>0</v>
      </c>
      <c r="U45" s="20">
        <v>0</v>
      </c>
      <c r="V45" s="165">
        <f t="shared" si="6"/>
        <v>2544</v>
      </c>
      <c r="W45" t="s">
        <v>2696</v>
      </c>
      <c r="X45" s="146"/>
      <c r="Y45" s="165">
        <v>0</v>
      </c>
      <c r="Z45" s="165">
        <v>0</v>
      </c>
      <c r="AA45" t="s">
        <v>745</v>
      </c>
      <c r="AC45" s="206">
        <f t="shared" si="1"/>
        <v>0</v>
      </c>
      <c r="AD45" s="204">
        <f t="shared" si="2"/>
        <v>-1</v>
      </c>
      <c r="AE45" s="208">
        <v>1632.53</v>
      </c>
      <c r="AF45" s="165">
        <f t="shared" si="7"/>
        <v>4153156.32</v>
      </c>
    </row>
    <row r="46" spans="1:32">
      <c r="A46" t="s">
        <v>28</v>
      </c>
      <c r="B46" t="s">
        <v>1982</v>
      </c>
      <c r="C46" t="s">
        <v>1915</v>
      </c>
      <c r="E46" t="s">
        <v>439</v>
      </c>
      <c r="F46" s="165">
        <v>11515</v>
      </c>
      <c r="G46" s="165">
        <v>1222</v>
      </c>
      <c r="H46" s="165">
        <v>1000</v>
      </c>
      <c r="I46" s="165">
        <v>12738</v>
      </c>
      <c r="J46" s="165">
        <f t="shared" si="3"/>
        <v>26475</v>
      </c>
      <c r="K46" s="20">
        <v>2000</v>
      </c>
      <c r="L46" s="165">
        <v>0</v>
      </c>
      <c r="M46" s="20">
        <v>7738</v>
      </c>
      <c r="N46" s="20">
        <v>3000</v>
      </c>
      <c r="O46" s="20">
        <f t="shared" si="4"/>
        <v>12738</v>
      </c>
      <c r="P46" s="20">
        <f t="shared" si="0"/>
        <v>-13737</v>
      </c>
      <c r="Q46" t="s">
        <v>740</v>
      </c>
      <c r="R46" s="20">
        <v>0</v>
      </c>
      <c r="S46" s="20">
        <f t="shared" si="5"/>
        <v>-13737</v>
      </c>
      <c r="T46" s="20">
        <v>0</v>
      </c>
      <c r="U46" s="20">
        <v>13737</v>
      </c>
      <c r="V46" s="165">
        <f t="shared" si="6"/>
        <v>0</v>
      </c>
      <c r="W46" t="s">
        <v>2694</v>
      </c>
      <c r="X46" s="146"/>
      <c r="Y46" s="165">
        <v>18000</v>
      </c>
      <c r="Z46" s="165">
        <v>18000</v>
      </c>
      <c r="AA46" t="s">
        <v>747</v>
      </c>
      <c r="AC46" s="206">
        <f t="shared" si="1"/>
        <v>13737</v>
      </c>
      <c r="AD46" s="204">
        <f t="shared" si="2"/>
        <v>0</v>
      </c>
      <c r="AE46" s="208">
        <v>514.14</v>
      </c>
      <c r="AF46" s="165">
        <f>AE46*U46</f>
        <v>7062741.1799999997</v>
      </c>
    </row>
    <row r="47" spans="1:32">
      <c r="A47" t="s">
        <v>28</v>
      </c>
      <c r="B47" t="s">
        <v>1982</v>
      </c>
      <c r="C47" t="s">
        <v>2276</v>
      </c>
      <c r="E47" t="s">
        <v>440</v>
      </c>
      <c r="F47" s="165">
        <v>840</v>
      </c>
      <c r="G47" s="165">
        <v>196</v>
      </c>
      <c r="H47" s="165">
        <v>50</v>
      </c>
      <c r="I47" s="165">
        <v>1992</v>
      </c>
      <c r="J47" s="165">
        <f t="shared" si="3"/>
        <v>3078</v>
      </c>
      <c r="K47" s="20">
        <v>19426</v>
      </c>
      <c r="L47" s="165">
        <v>0</v>
      </c>
      <c r="M47" s="20">
        <v>0</v>
      </c>
      <c r="N47" s="20">
        <v>0</v>
      </c>
      <c r="O47" s="20">
        <f t="shared" si="4"/>
        <v>19426</v>
      </c>
      <c r="P47" s="20">
        <f t="shared" si="0"/>
        <v>16348</v>
      </c>
      <c r="Q47" t="s">
        <v>739</v>
      </c>
      <c r="R47" s="20">
        <v>0</v>
      </c>
      <c r="S47" s="20">
        <f t="shared" si="5"/>
        <v>16348</v>
      </c>
      <c r="T47" s="20">
        <v>0</v>
      </c>
      <c r="U47" s="20">
        <v>0</v>
      </c>
      <c r="V47" s="165">
        <f t="shared" si="6"/>
        <v>16348</v>
      </c>
      <c r="W47" t="s">
        <v>2696</v>
      </c>
      <c r="X47" s="146"/>
      <c r="Y47" s="165">
        <v>0</v>
      </c>
      <c r="Z47" s="165">
        <v>0</v>
      </c>
      <c r="AA47" t="s">
        <v>745</v>
      </c>
      <c r="AC47" s="206">
        <f t="shared" si="1"/>
        <v>0</v>
      </c>
      <c r="AD47" s="204">
        <f t="shared" si="2"/>
        <v>-1</v>
      </c>
      <c r="AE47" s="208">
        <v>112.27</v>
      </c>
      <c r="AF47" s="165">
        <f t="shared" si="7"/>
        <v>1835389.96</v>
      </c>
    </row>
    <row r="48" spans="1:32">
      <c r="A48" t="s">
        <v>28</v>
      </c>
      <c r="B48" t="s">
        <v>1982</v>
      </c>
      <c r="C48" t="s">
        <v>2277</v>
      </c>
      <c r="E48" t="s">
        <v>441</v>
      </c>
      <c r="F48" s="165">
        <v>310</v>
      </c>
      <c r="G48" s="165">
        <v>330</v>
      </c>
      <c r="H48" s="165">
        <v>0</v>
      </c>
      <c r="I48" s="165">
        <v>304</v>
      </c>
      <c r="J48" s="165">
        <f t="shared" si="3"/>
        <v>944</v>
      </c>
      <c r="K48" s="20">
        <v>28249</v>
      </c>
      <c r="L48" s="165">
        <v>0</v>
      </c>
      <c r="M48" s="20">
        <v>0</v>
      </c>
      <c r="N48" s="20">
        <v>0</v>
      </c>
      <c r="O48" s="20">
        <f t="shared" si="4"/>
        <v>28249</v>
      </c>
      <c r="P48" s="20">
        <f t="shared" si="0"/>
        <v>27305</v>
      </c>
      <c r="Q48" t="s">
        <v>739</v>
      </c>
      <c r="R48" s="20">
        <v>0</v>
      </c>
      <c r="S48" s="20">
        <f t="shared" si="5"/>
        <v>27305</v>
      </c>
      <c r="T48" s="20">
        <v>0</v>
      </c>
      <c r="U48" s="20">
        <v>0</v>
      </c>
      <c r="V48" s="165">
        <f t="shared" si="6"/>
        <v>27305</v>
      </c>
      <c r="W48" t="s">
        <v>2696</v>
      </c>
      <c r="X48" s="146"/>
      <c r="Y48" s="165">
        <v>0</v>
      </c>
      <c r="Z48" s="165">
        <v>0</v>
      </c>
      <c r="AA48" t="s">
        <v>745</v>
      </c>
      <c r="AC48" s="206">
        <f t="shared" si="1"/>
        <v>0</v>
      </c>
      <c r="AD48" s="204">
        <f t="shared" si="2"/>
        <v>-1</v>
      </c>
      <c r="AE48" s="208">
        <v>188.68</v>
      </c>
      <c r="AF48" s="165">
        <f t="shared" si="7"/>
        <v>5151907.4000000004</v>
      </c>
    </row>
    <row r="49" spans="1:32">
      <c r="A49" t="s">
        <v>28</v>
      </c>
      <c r="B49" t="s">
        <v>1982</v>
      </c>
      <c r="C49" t="s">
        <v>2278</v>
      </c>
      <c r="E49" t="s">
        <v>442</v>
      </c>
      <c r="F49" s="165">
        <v>0</v>
      </c>
      <c r="G49" s="165">
        <v>0</v>
      </c>
      <c r="H49" s="165">
        <v>0</v>
      </c>
      <c r="I49" s="165">
        <v>0</v>
      </c>
      <c r="J49" s="165">
        <f t="shared" si="3"/>
        <v>0</v>
      </c>
      <c r="K49" s="20">
        <v>0</v>
      </c>
      <c r="L49" s="165">
        <v>0</v>
      </c>
      <c r="M49" s="20">
        <v>0</v>
      </c>
      <c r="N49" s="20">
        <v>0</v>
      </c>
      <c r="O49" s="20">
        <f t="shared" si="4"/>
        <v>0</v>
      </c>
      <c r="P49" s="20">
        <f t="shared" si="0"/>
        <v>0</v>
      </c>
      <c r="Q49" t="s">
        <v>738</v>
      </c>
      <c r="R49" s="20">
        <v>0</v>
      </c>
      <c r="S49" s="20">
        <f t="shared" si="5"/>
        <v>0</v>
      </c>
      <c r="T49" s="20">
        <v>0</v>
      </c>
      <c r="U49" s="20">
        <v>0</v>
      </c>
      <c r="V49" s="165">
        <f t="shared" si="6"/>
        <v>0</v>
      </c>
      <c r="W49" t="s">
        <v>2696</v>
      </c>
      <c r="X49" s="146"/>
      <c r="Y49" s="165">
        <v>0</v>
      </c>
      <c r="Z49" s="165">
        <v>0</v>
      </c>
      <c r="AA49" t="s">
        <v>745</v>
      </c>
      <c r="AC49" s="206">
        <f t="shared" si="1"/>
        <v>0</v>
      </c>
      <c r="AD49" s="204" t="e">
        <f t="shared" si="2"/>
        <v>#DIV/0!</v>
      </c>
      <c r="AE49" s="208">
        <v>438.96</v>
      </c>
      <c r="AF49" s="165">
        <f t="shared" si="7"/>
        <v>0</v>
      </c>
    </row>
    <row r="50" spans="1:32">
      <c r="A50" t="s">
        <v>28</v>
      </c>
      <c r="B50" t="s">
        <v>1982</v>
      </c>
      <c r="C50" t="s">
        <v>2279</v>
      </c>
      <c r="E50" t="s">
        <v>443</v>
      </c>
      <c r="F50" s="165">
        <v>16</v>
      </c>
      <c r="G50" s="165">
        <v>0</v>
      </c>
      <c r="H50" s="165">
        <v>0</v>
      </c>
      <c r="I50" s="165">
        <v>136</v>
      </c>
      <c r="J50" s="165">
        <f t="shared" si="3"/>
        <v>152</v>
      </c>
      <c r="K50" s="20">
        <v>2385</v>
      </c>
      <c r="L50" s="165">
        <v>0</v>
      </c>
      <c r="M50" s="20">
        <v>0</v>
      </c>
      <c r="N50" s="20">
        <v>0</v>
      </c>
      <c r="O50" s="20">
        <f t="shared" si="4"/>
        <v>2385</v>
      </c>
      <c r="P50" s="20">
        <f t="shared" si="0"/>
        <v>2233</v>
      </c>
      <c r="Q50" t="s">
        <v>739</v>
      </c>
      <c r="R50" s="20">
        <v>0</v>
      </c>
      <c r="S50" s="20">
        <f t="shared" si="5"/>
        <v>2233</v>
      </c>
      <c r="T50" s="20">
        <v>0</v>
      </c>
      <c r="U50" s="20">
        <v>0</v>
      </c>
      <c r="V50" s="165">
        <f t="shared" si="6"/>
        <v>2233</v>
      </c>
      <c r="W50" t="s">
        <v>2696</v>
      </c>
      <c r="X50" s="146"/>
      <c r="Y50" s="165">
        <v>0</v>
      </c>
      <c r="Z50" s="165">
        <v>0</v>
      </c>
      <c r="AA50" t="s">
        <v>745</v>
      </c>
      <c r="AC50" s="206">
        <f t="shared" si="1"/>
        <v>0</v>
      </c>
      <c r="AD50" s="204">
        <f t="shared" si="2"/>
        <v>-1</v>
      </c>
      <c r="AE50" s="208">
        <v>127.63</v>
      </c>
      <c r="AF50" s="165">
        <f t="shared" si="7"/>
        <v>284997.78999999998</v>
      </c>
    </row>
    <row r="51" spans="1:32">
      <c r="A51" t="s">
        <v>28</v>
      </c>
      <c r="B51" t="s">
        <v>1982</v>
      </c>
      <c r="C51" t="s">
        <v>1916</v>
      </c>
      <c r="E51" t="s">
        <v>444</v>
      </c>
      <c r="F51" s="165">
        <v>17537</v>
      </c>
      <c r="G51" s="165">
        <v>4096</v>
      </c>
      <c r="H51" s="165">
        <v>2000</v>
      </c>
      <c r="I51" s="165">
        <v>7590</v>
      </c>
      <c r="J51" s="165">
        <f t="shared" si="3"/>
        <v>31223</v>
      </c>
      <c r="K51" s="20">
        <v>2000</v>
      </c>
      <c r="L51" s="165">
        <v>0</v>
      </c>
      <c r="M51" s="20">
        <v>0</v>
      </c>
      <c r="N51" s="20">
        <v>0</v>
      </c>
      <c r="O51" s="20">
        <f t="shared" si="4"/>
        <v>2000</v>
      </c>
      <c r="P51" s="20">
        <f t="shared" si="0"/>
        <v>-29223</v>
      </c>
      <c r="Q51" t="s">
        <v>740</v>
      </c>
      <c r="R51" s="20">
        <v>6500</v>
      </c>
      <c r="S51" s="20">
        <f t="shared" si="5"/>
        <v>-22723</v>
      </c>
      <c r="T51" s="20">
        <v>0</v>
      </c>
      <c r="U51" s="20">
        <v>22723</v>
      </c>
      <c r="V51" s="165">
        <f t="shared" si="6"/>
        <v>0</v>
      </c>
      <c r="W51" t="s">
        <v>2694</v>
      </c>
      <c r="X51" s="146"/>
      <c r="Y51" s="165">
        <v>30127</v>
      </c>
      <c r="Z51" s="165">
        <v>30127</v>
      </c>
      <c r="AA51" t="s">
        <v>747</v>
      </c>
      <c r="AC51" s="206">
        <f t="shared" si="1"/>
        <v>29223</v>
      </c>
      <c r="AD51" s="204">
        <f t="shared" si="2"/>
        <v>0</v>
      </c>
      <c r="AE51" s="208">
        <v>163.46</v>
      </c>
      <c r="AF51" s="165">
        <f t="shared" si="7"/>
        <v>0</v>
      </c>
    </row>
    <row r="52" spans="1:32">
      <c r="A52" t="s">
        <v>28</v>
      </c>
      <c r="B52" t="s">
        <v>1982</v>
      </c>
      <c r="C52" t="s">
        <v>1917</v>
      </c>
      <c r="E52" t="s">
        <v>445</v>
      </c>
      <c r="F52" s="165">
        <v>202</v>
      </c>
      <c r="G52" s="165">
        <v>45</v>
      </c>
      <c r="H52" s="165">
        <v>50</v>
      </c>
      <c r="I52" s="165">
        <v>462</v>
      </c>
      <c r="J52" s="165">
        <f t="shared" si="3"/>
        <v>759</v>
      </c>
      <c r="K52" s="20">
        <v>190</v>
      </c>
      <c r="L52" s="165">
        <v>0</v>
      </c>
      <c r="M52" s="20">
        <v>462</v>
      </c>
      <c r="N52" s="20">
        <v>0</v>
      </c>
      <c r="O52" s="20">
        <f t="shared" si="4"/>
        <v>652</v>
      </c>
      <c r="P52" s="20">
        <f t="shared" si="0"/>
        <v>-107</v>
      </c>
      <c r="Q52" t="s">
        <v>740</v>
      </c>
      <c r="R52" s="20">
        <v>0</v>
      </c>
      <c r="S52" s="20">
        <f t="shared" si="5"/>
        <v>-107</v>
      </c>
      <c r="T52" s="20">
        <v>0</v>
      </c>
      <c r="U52" s="20">
        <v>107</v>
      </c>
      <c r="V52" s="165">
        <f t="shared" si="6"/>
        <v>0</v>
      </c>
      <c r="W52" t="s">
        <v>2694</v>
      </c>
      <c r="X52" s="146"/>
      <c r="Y52" s="165">
        <v>107</v>
      </c>
      <c r="Z52" s="165">
        <v>0</v>
      </c>
      <c r="AA52" t="s">
        <v>747</v>
      </c>
      <c r="AC52" s="206">
        <f t="shared" si="1"/>
        <v>107</v>
      </c>
      <c r="AD52" s="204">
        <f t="shared" si="2"/>
        <v>0</v>
      </c>
      <c r="AE52" s="208">
        <v>8191.58</v>
      </c>
      <c r="AF52" s="165">
        <f>AE52*U52</f>
        <v>876499.05999999994</v>
      </c>
    </row>
    <row r="53" spans="1:32">
      <c r="A53" t="s">
        <v>28</v>
      </c>
      <c r="B53" t="s">
        <v>1982</v>
      </c>
      <c r="C53" t="s">
        <v>2280</v>
      </c>
      <c r="E53" t="s">
        <v>446</v>
      </c>
      <c r="F53" s="165">
        <v>202</v>
      </c>
      <c r="G53" s="165">
        <v>45</v>
      </c>
      <c r="H53" s="165">
        <v>50</v>
      </c>
      <c r="I53" s="165">
        <v>462</v>
      </c>
      <c r="J53" s="165">
        <f t="shared" si="3"/>
        <v>759</v>
      </c>
      <c r="K53" s="20">
        <v>350</v>
      </c>
      <c r="L53" s="165">
        <v>0</v>
      </c>
      <c r="M53" s="20">
        <v>462</v>
      </c>
      <c r="N53" s="20">
        <v>0</v>
      </c>
      <c r="O53" s="20">
        <f t="shared" si="4"/>
        <v>812</v>
      </c>
      <c r="P53" s="20">
        <f t="shared" si="0"/>
        <v>53</v>
      </c>
      <c r="Q53" t="s">
        <v>739</v>
      </c>
      <c r="R53" s="20">
        <v>0</v>
      </c>
      <c r="S53" s="20">
        <f t="shared" si="5"/>
        <v>53</v>
      </c>
      <c r="T53" s="20">
        <v>0</v>
      </c>
      <c r="U53" s="20">
        <v>0</v>
      </c>
      <c r="V53" s="165">
        <f t="shared" si="6"/>
        <v>53</v>
      </c>
      <c r="W53" t="s">
        <v>2696</v>
      </c>
      <c r="X53" s="146"/>
      <c r="Y53" s="165">
        <v>0</v>
      </c>
      <c r="Z53" s="165">
        <v>0</v>
      </c>
      <c r="AA53" t="s">
        <v>745</v>
      </c>
      <c r="AC53" s="206">
        <f t="shared" si="1"/>
        <v>0</v>
      </c>
      <c r="AD53" s="204">
        <f t="shared" si="2"/>
        <v>-1</v>
      </c>
      <c r="AE53" s="208">
        <v>8157.01</v>
      </c>
      <c r="AF53" s="165">
        <f t="shared" si="7"/>
        <v>432321.53</v>
      </c>
    </row>
    <row r="54" spans="1:32">
      <c r="A54" t="s">
        <v>28</v>
      </c>
      <c r="B54" t="s">
        <v>1982</v>
      </c>
      <c r="C54" t="s">
        <v>1918</v>
      </c>
      <c r="E54" t="s">
        <v>448</v>
      </c>
      <c r="F54" s="165">
        <v>1188</v>
      </c>
      <c r="G54" s="165">
        <v>268</v>
      </c>
      <c r="H54" s="165">
        <v>200</v>
      </c>
      <c r="I54" s="165">
        <v>896</v>
      </c>
      <c r="J54" s="165">
        <f t="shared" si="3"/>
        <v>2552</v>
      </c>
      <c r="K54" s="20">
        <v>0</v>
      </c>
      <c r="L54" s="165">
        <v>0</v>
      </c>
      <c r="M54" s="20">
        <v>896</v>
      </c>
      <c r="N54" s="20">
        <v>0</v>
      </c>
      <c r="O54" s="20">
        <f t="shared" si="4"/>
        <v>896</v>
      </c>
      <c r="P54" s="20">
        <f t="shared" si="0"/>
        <v>-1656</v>
      </c>
      <c r="Q54" t="s">
        <v>740</v>
      </c>
      <c r="R54" s="20">
        <v>760</v>
      </c>
      <c r="S54" s="20">
        <f t="shared" si="5"/>
        <v>-896</v>
      </c>
      <c r="T54" s="20">
        <v>0</v>
      </c>
      <c r="U54" s="20">
        <v>896</v>
      </c>
      <c r="V54" s="165">
        <f t="shared" si="6"/>
        <v>0</v>
      </c>
      <c r="W54" t="s">
        <v>2694</v>
      </c>
      <c r="X54" s="146"/>
      <c r="Y54" s="165">
        <v>1656</v>
      </c>
      <c r="Z54" s="165">
        <v>1839</v>
      </c>
      <c r="AA54" t="s">
        <v>747</v>
      </c>
      <c r="AC54" s="206">
        <f t="shared" si="1"/>
        <v>1656</v>
      </c>
      <c r="AD54" s="204">
        <f t="shared" si="2"/>
        <v>0</v>
      </c>
      <c r="AE54" s="208">
        <v>2741.01</v>
      </c>
      <c r="AF54" s="165">
        <f t="shared" si="7"/>
        <v>0</v>
      </c>
    </row>
    <row r="55" spans="1:32">
      <c r="A55" t="s">
        <v>28</v>
      </c>
      <c r="B55" t="s">
        <v>1982</v>
      </c>
      <c r="C55" t="s">
        <v>2281</v>
      </c>
      <c r="E55" t="s">
        <v>449</v>
      </c>
      <c r="F55" s="165">
        <v>72</v>
      </c>
      <c r="G55" s="165">
        <v>0</v>
      </c>
      <c r="H55" s="165">
        <v>0</v>
      </c>
      <c r="I55" s="165">
        <v>0</v>
      </c>
      <c r="J55" s="165">
        <f t="shared" si="3"/>
        <v>72</v>
      </c>
      <c r="K55" s="165">
        <v>100</v>
      </c>
      <c r="L55" s="165">
        <v>0</v>
      </c>
      <c r="M55" s="20">
        <v>0</v>
      </c>
      <c r="N55" s="20">
        <v>0</v>
      </c>
      <c r="O55" s="20">
        <f t="shared" si="4"/>
        <v>100</v>
      </c>
      <c r="P55" s="20">
        <f t="shared" si="0"/>
        <v>28</v>
      </c>
      <c r="Q55" t="s">
        <v>739</v>
      </c>
      <c r="R55" s="20">
        <v>0</v>
      </c>
      <c r="S55" s="20">
        <f t="shared" si="5"/>
        <v>28</v>
      </c>
      <c r="T55" s="20">
        <v>0</v>
      </c>
      <c r="U55" s="20">
        <v>0</v>
      </c>
      <c r="V55" s="165">
        <f t="shared" si="6"/>
        <v>28</v>
      </c>
      <c r="W55" t="s">
        <v>2696</v>
      </c>
      <c r="X55" s="146"/>
      <c r="Y55" s="165">
        <v>0</v>
      </c>
      <c r="Z55" s="165">
        <v>0</v>
      </c>
      <c r="AA55" t="s">
        <v>745</v>
      </c>
      <c r="AC55" s="206">
        <f t="shared" si="1"/>
        <v>0</v>
      </c>
      <c r="AD55" s="204">
        <f t="shared" si="2"/>
        <v>-1</v>
      </c>
      <c r="AE55" s="208">
        <v>719.92</v>
      </c>
      <c r="AF55" s="165">
        <f t="shared" si="7"/>
        <v>20157.759999999998</v>
      </c>
    </row>
    <row r="56" spans="1:32">
      <c r="A56" t="s">
        <v>28</v>
      </c>
      <c r="B56" t="s">
        <v>1982</v>
      </c>
      <c r="C56" t="s">
        <v>2282</v>
      </c>
      <c r="E56" t="s">
        <v>450</v>
      </c>
      <c r="F56" s="165">
        <v>0</v>
      </c>
      <c r="G56" s="165">
        <v>0</v>
      </c>
      <c r="H56" s="165">
        <v>0</v>
      </c>
      <c r="I56" s="165">
        <v>4</v>
      </c>
      <c r="J56" s="165">
        <f t="shared" si="3"/>
        <v>4</v>
      </c>
      <c r="K56" s="165">
        <v>200</v>
      </c>
      <c r="L56" s="165">
        <v>0</v>
      </c>
      <c r="M56" s="20">
        <v>0</v>
      </c>
      <c r="N56" s="20">
        <v>0</v>
      </c>
      <c r="O56" s="20">
        <f t="shared" si="4"/>
        <v>200</v>
      </c>
      <c r="P56" s="20">
        <f t="shared" si="0"/>
        <v>196</v>
      </c>
      <c r="Q56" t="s">
        <v>739</v>
      </c>
      <c r="R56" s="20">
        <v>0</v>
      </c>
      <c r="S56" s="20">
        <f t="shared" si="5"/>
        <v>196</v>
      </c>
      <c r="T56" s="20">
        <v>0</v>
      </c>
      <c r="U56" s="20">
        <v>0</v>
      </c>
      <c r="V56" s="165">
        <f t="shared" si="6"/>
        <v>196</v>
      </c>
      <c r="W56" t="s">
        <v>2696</v>
      </c>
      <c r="X56" s="146"/>
      <c r="Y56" s="165">
        <v>0</v>
      </c>
      <c r="Z56" s="165">
        <v>0</v>
      </c>
      <c r="AA56" t="s">
        <v>745</v>
      </c>
      <c r="AC56" s="206">
        <f t="shared" si="1"/>
        <v>0</v>
      </c>
      <c r="AD56" s="204">
        <f t="shared" si="2"/>
        <v>-1</v>
      </c>
      <c r="AE56" s="208">
        <v>2572.5500000000002</v>
      </c>
      <c r="AF56" s="165">
        <f t="shared" si="7"/>
        <v>504219.80000000005</v>
      </c>
    </row>
    <row r="57" spans="1:32">
      <c r="A57" t="s">
        <v>28</v>
      </c>
      <c r="B57" t="s">
        <v>1982</v>
      </c>
      <c r="C57" t="s">
        <v>1919</v>
      </c>
      <c r="E57" t="s">
        <v>451</v>
      </c>
      <c r="F57" s="165">
        <v>2200</v>
      </c>
      <c r="G57" s="165">
        <v>48</v>
      </c>
      <c r="H57" s="165">
        <v>200</v>
      </c>
      <c r="I57" s="165">
        <v>0</v>
      </c>
      <c r="J57" s="165">
        <f t="shared" si="3"/>
        <v>2448</v>
      </c>
      <c r="K57" s="165">
        <v>1433</v>
      </c>
      <c r="L57" s="165">
        <v>0</v>
      </c>
      <c r="M57" s="20">
        <v>0</v>
      </c>
      <c r="N57" s="20">
        <v>0</v>
      </c>
      <c r="O57" s="20">
        <f t="shared" si="4"/>
        <v>1433</v>
      </c>
      <c r="P57" s="20">
        <f t="shared" si="0"/>
        <v>-1015</v>
      </c>
      <c r="Q57" t="s">
        <v>740</v>
      </c>
      <c r="R57" s="20">
        <v>0</v>
      </c>
      <c r="S57" s="20">
        <f t="shared" si="5"/>
        <v>-1015</v>
      </c>
      <c r="T57" s="20">
        <v>0</v>
      </c>
      <c r="U57" s="20">
        <v>1015</v>
      </c>
      <c r="V57" s="165">
        <f t="shared" si="6"/>
        <v>0</v>
      </c>
      <c r="W57" t="s">
        <v>2694</v>
      </c>
      <c r="X57" s="146"/>
      <c r="Y57" s="165">
        <v>1015</v>
      </c>
      <c r="Z57" s="165">
        <v>967</v>
      </c>
      <c r="AA57" t="s">
        <v>747</v>
      </c>
      <c r="AC57" s="206">
        <f t="shared" si="1"/>
        <v>1015</v>
      </c>
      <c r="AD57" s="204">
        <f t="shared" si="2"/>
        <v>0</v>
      </c>
      <c r="AE57" s="208">
        <v>2398.6999999999998</v>
      </c>
      <c r="AF57" s="165">
        <f>AE57*U57</f>
        <v>2434680.5</v>
      </c>
    </row>
    <row r="58" spans="1:32">
      <c r="A58" t="s">
        <v>28</v>
      </c>
      <c r="B58" t="s">
        <v>1982</v>
      </c>
      <c r="C58" t="s">
        <v>2283</v>
      </c>
      <c r="E58" t="s">
        <v>452</v>
      </c>
      <c r="F58" s="165">
        <v>0</v>
      </c>
      <c r="G58" s="165">
        <v>240</v>
      </c>
      <c r="H58" s="165">
        <v>0</v>
      </c>
      <c r="I58" s="165">
        <v>3560</v>
      </c>
      <c r="J58" s="165">
        <f t="shared" si="3"/>
        <v>3800</v>
      </c>
      <c r="K58" s="165">
        <v>4700</v>
      </c>
      <c r="L58" s="165">
        <v>0</v>
      </c>
      <c r="M58" s="20">
        <v>0</v>
      </c>
      <c r="N58" s="20">
        <v>0</v>
      </c>
      <c r="O58" s="20">
        <f t="shared" si="4"/>
        <v>4700</v>
      </c>
      <c r="P58" s="20">
        <f t="shared" si="0"/>
        <v>900</v>
      </c>
      <c r="Q58" t="s">
        <v>739</v>
      </c>
      <c r="R58" s="20">
        <v>4870</v>
      </c>
      <c r="S58" s="20">
        <f t="shared" si="5"/>
        <v>5770</v>
      </c>
      <c r="T58" s="20">
        <v>0</v>
      </c>
      <c r="U58" s="20">
        <v>0</v>
      </c>
      <c r="V58" s="165">
        <f t="shared" si="6"/>
        <v>5770</v>
      </c>
      <c r="W58" t="s">
        <v>2696</v>
      </c>
      <c r="X58" s="146"/>
      <c r="Y58" s="165">
        <v>0</v>
      </c>
      <c r="Z58" s="165">
        <v>0</v>
      </c>
      <c r="AA58" t="s">
        <v>745</v>
      </c>
      <c r="AC58" s="206">
        <f t="shared" si="1"/>
        <v>4870</v>
      </c>
      <c r="AD58" s="204">
        <f t="shared" si="2"/>
        <v>4.4111111111111114</v>
      </c>
      <c r="AE58" s="208">
        <v>968.37</v>
      </c>
      <c r="AF58" s="165">
        <f t="shared" si="7"/>
        <v>5587494.9000000004</v>
      </c>
    </row>
    <row r="59" spans="1:32">
      <c r="A59" t="s">
        <v>28</v>
      </c>
      <c r="B59" t="s">
        <v>1982</v>
      </c>
      <c r="C59" t="s">
        <v>1920</v>
      </c>
      <c r="E59" t="s">
        <v>453</v>
      </c>
      <c r="F59" s="165">
        <v>104</v>
      </c>
      <c r="G59" s="165">
        <v>0</v>
      </c>
      <c r="H59" s="165">
        <v>0</v>
      </c>
      <c r="I59" s="165">
        <v>360</v>
      </c>
      <c r="J59" s="165">
        <f t="shared" si="3"/>
        <v>464</v>
      </c>
      <c r="K59" s="165">
        <v>420</v>
      </c>
      <c r="L59" s="165">
        <v>0</v>
      </c>
      <c r="M59" s="20">
        <v>0</v>
      </c>
      <c r="N59" s="20">
        <v>0</v>
      </c>
      <c r="O59" s="20">
        <f t="shared" si="4"/>
        <v>420</v>
      </c>
      <c r="P59" s="20">
        <f t="shared" si="0"/>
        <v>-44</v>
      </c>
      <c r="Q59" t="s">
        <v>740</v>
      </c>
      <c r="R59" s="20">
        <v>0</v>
      </c>
      <c r="S59" s="20">
        <f t="shared" si="5"/>
        <v>-44</v>
      </c>
      <c r="T59" s="20">
        <v>0</v>
      </c>
      <c r="U59" s="20">
        <v>44</v>
      </c>
      <c r="V59" s="165">
        <f t="shared" si="6"/>
        <v>0</v>
      </c>
      <c r="W59" t="s">
        <v>2694</v>
      </c>
      <c r="X59" s="146"/>
      <c r="Y59" s="165">
        <v>44</v>
      </c>
      <c r="Z59" s="165">
        <v>44</v>
      </c>
      <c r="AA59" t="s">
        <v>747</v>
      </c>
      <c r="AC59" s="206">
        <f t="shared" si="1"/>
        <v>44</v>
      </c>
      <c r="AD59" s="204">
        <f t="shared" si="2"/>
        <v>0</v>
      </c>
      <c r="AE59" s="208">
        <v>4236.1000000000004</v>
      </c>
      <c r="AF59" s="165">
        <f>AE59*U59</f>
        <v>186388.40000000002</v>
      </c>
    </row>
    <row r="60" spans="1:32">
      <c r="A60" t="s">
        <v>28</v>
      </c>
      <c r="B60" t="s">
        <v>1982</v>
      </c>
      <c r="C60" t="s">
        <v>2284</v>
      </c>
      <c r="E60" t="s">
        <v>454</v>
      </c>
      <c r="F60" s="165">
        <v>60</v>
      </c>
      <c r="G60" s="165">
        <v>19</v>
      </c>
      <c r="H60" s="165">
        <v>0</v>
      </c>
      <c r="I60" s="165">
        <v>82</v>
      </c>
      <c r="J60" s="165">
        <f t="shared" si="3"/>
        <v>161</v>
      </c>
      <c r="K60" s="165">
        <v>420</v>
      </c>
      <c r="L60" s="165">
        <v>0</v>
      </c>
      <c r="M60" s="20">
        <v>0</v>
      </c>
      <c r="N60" s="20">
        <v>0</v>
      </c>
      <c r="O60" s="20">
        <f t="shared" si="4"/>
        <v>420</v>
      </c>
      <c r="P60" s="20">
        <f t="shared" si="0"/>
        <v>259</v>
      </c>
      <c r="Q60" t="s">
        <v>739</v>
      </c>
      <c r="R60" s="20">
        <v>0</v>
      </c>
      <c r="S60" s="20">
        <f t="shared" si="5"/>
        <v>259</v>
      </c>
      <c r="T60" s="20">
        <v>0</v>
      </c>
      <c r="U60" s="20">
        <v>0</v>
      </c>
      <c r="V60" s="165">
        <f t="shared" si="6"/>
        <v>259</v>
      </c>
      <c r="W60" t="s">
        <v>2696</v>
      </c>
      <c r="X60" s="146"/>
      <c r="Y60" s="165">
        <v>0</v>
      </c>
      <c r="Z60" s="165">
        <v>0</v>
      </c>
      <c r="AA60" t="s">
        <v>745</v>
      </c>
      <c r="AC60" s="206">
        <f t="shared" si="1"/>
        <v>0</v>
      </c>
      <c r="AD60" s="204">
        <f t="shared" si="2"/>
        <v>-1</v>
      </c>
      <c r="AE60" s="208">
        <v>4133.2299999999996</v>
      </c>
      <c r="AF60" s="165">
        <f t="shared" si="7"/>
        <v>1070506.5699999998</v>
      </c>
    </row>
    <row r="61" spans="1:32">
      <c r="A61" t="s">
        <v>28</v>
      </c>
      <c r="B61" t="s">
        <v>1982</v>
      </c>
      <c r="C61" t="s">
        <v>2285</v>
      </c>
      <c r="E61" t="s">
        <v>455</v>
      </c>
      <c r="F61" s="165">
        <v>0</v>
      </c>
      <c r="G61" s="165">
        <v>8</v>
      </c>
      <c r="H61" s="165">
        <v>0</v>
      </c>
      <c r="I61" s="165">
        <v>20</v>
      </c>
      <c r="J61" s="165">
        <f t="shared" si="3"/>
        <v>28</v>
      </c>
      <c r="K61" s="165">
        <v>280</v>
      </c>
      <c r="L61" s="165">
        <v>0</v>
      </c>
      <c r="M61" s="20">
        <v>0</v>
      </c>
      <c r="N61" s="20">
        <v>0</v>
      </c>
      <c r="O61" s="20">
        <f t="shared" si="4"/>
        <v>280</v>
      </c>
      <c r="P61" s="20">
        <f t="shared" si="0"/>
        <v>252</v>
      </c>
      <c r="Q61" t="s">
        <v>739</v>
      </c>
      <c r="R61" s="20">
        <v>0</v>
      </c>
      <c r="S61" s="20">
        <f t="shared" si="5"/>
        <v>252</v>
      </c>
      <c r="T61" s="20">
        <v>0</v>
      </c>
      <c r="U61" s="20">
        <v>0</v>
      </c>
      <c r="V61" s="165">
        <f t="shared" si="6"/>
        <v>252</v>
      </c>
      <c r="W61" t="s">
        <v>2696</v>
      </c>
      <c r="X61" s="146"/>
      <c r="Y61" s="165">
        <v>0</v>
      </c>
      <c r="Z61" s="165">
        <v>0</v>
      </c>
      <c r="AA61" t="s">
        <v>745</v>
      </c>
      <c r="AC61" s="206">
        <f t="shared" si="1"/>
        <v>0</v>
      </c>
      <c r="AD61" s="204">
        <f t="shared" si="2"/>
        <v>-1</v>
      </c>
      <c r="AE61" s="208">
        <v>12151.23</v>
      </c>
      <c r="AF61" s="165">
        <f t="shared" si="7"/>
        <v>3062109.96</v>
      </c>
    </row>
    <row r="62" spans="1:32">
      <c r="A62" t="s">
        <v>28</v>
      </c>
      <c r="B62" t="s">
        <v>1982</v>
      </c>
      <c r="C62" t="s">
        <v>1921</v>
      </c>
      <c r="E62" t="s">
        <v>456</v>
      </c>
      <c r="F62" s="165">
        <v>19336</v>
      </c>
      <c r="G62" s="165">
        <v>0</v>
      </c>
      <c r="H62" s="165">
        <v>1000</v>
      </c>
      <c r="I62" s="165">
        <v>2588</v>
      </c>
      <c r="J62" s="165">
        <f t="shared" si="3"/>
        <v>22924</v>
      </c>
      <c r="K62" s="165">
        <v>1700</v>
      </c>
      <c r="L62" s="165">
        <v>0</v>
      </c>
      <c r="M62" s="20">
        <v>730</v>
      </c>
      <c r="N62" s="20">
        <v>70</v>
      </c>
      <c r="O62" s="20">
        <f t="shared" si="4"/>
        <v>2500</v>
      </c>
      <c r="P62" s="20">
        <f t="shared" si="0"/>
        <v>-20424</v>
      </c>
      <c r="Q62" t="s">
        <v>740</v>
      </c>
      <c r="R62" s="20">
        <v>440</v>
      </c>
      <c r="S62" s="20">
        <f t="shared" si="5"/>
        <v>-19984</v>
      </c>
      <c r="T62" s="20">
        <v>0</v>
      </c>
      <c r="U62" s="20">
        <v>19984</v>
      </c>
      <c r="V62" s="165">
        <f t="shared" si="6"/>
        <v>0</v>
      </c>
      <c r="W62" t="s">
        <v>2694</v>
      </c>
      <c r="X62" s="146"/>
      <c r="Y62" s="165">
        <v>12924</v>
      </c>
      <c r="Z62" s="165">
        <v>10520</v>
      </c>
      <c r="AA62" t="s">
        <v>747</v>
      </c>
      <c r="AC62" s="206">
        <f t="shared" si="1"/>
        <v>20424</v>
      </c>
      <c r="AD62" s="204">
        <f t="shared" si="2"/>
        <v>0</v>
      </c>
      <c r="AE62" s="208">
        <v>1920.29</v>
      </c>
      <c r="AF62" s="165">
        <f t="shared" si="7"/>
        <v>0</v>
      </c>
    </row>
    <row r="63" spans="1:32">
      <c r="A63" t="s">
        <v>28</v>
      </c>
      <c r="B63" t="s">
        <v>1982</v>
      </c>
      <c r="C63" t="s">
        <v>2286</v>
      </c>
      <c r="E63" t="s">
        <v>457</v>
      </c>
      <c r="F63" s="165">
        <v>0</v>
      </c>
      <c r="G63" s="165">
        <v>0</v>
      </c>
      <c r="H63" s="165">
        <v>0</v>
      </c>
      <c r="I63" s="165">
        <v>1</v>
      </c>
      <c r="J63" s="165">
        <f t="shared" si="3"/>
        <v>1</v>
      </c>
      <c r="K63" s="165">
        <v>0</v>
      </c>
      <c r="L63" s="165">
        <v>0</v>
      </c>
      <c r="M63" s="20">
        <v>75</v>
      </c>
      <c r="N63" s="20">
        <v>0</v>
      </c>
      <c r="O63" s="20">
        <f t="shared" si="4"/>
        <v>75</v>
      </c>
      <c r="P63" s="20">
        <f t="shared" si="0"/>
        <v>74</v>
      </c>
      <c r="Q63" t="s">
        <v>739</v>
      </c>
      <c r="R63" s="20">
        <v>0</v>
      </c>
      <c r="S63" s="20">
        <f t="shared" si="5"/>
        <v>74</v>
      </c>
      <c r="T63" s="20">
        <v>0</v>
      </c>
      <c r="U63" s="20">
        <v>0</v>
      </c>
      <c r="V63" s="165">
        <f t="shared" si="6"/>
        <v>74</v>
      </c>
      <c r="W63" t="s">
        <v>2696</v>
      </c>
      <c r="X63" s="146"/>
      <c r="Y63" s="165">
        <v>0</v>
      </c>
      <c r="Z63" s="165">
        <v>0</v>
      </c>
      <c r="AA63" t="s">
        <v>745</v>
      </c>
      <c r="AC63" s="206">
        <f t="shared" si="1"/>
        <v>0</v>
      </c>
      <c r="AD63" s="204">
        <f t="shared" si="2"/>
        <v>-1</v>
      </c>
      <c r="AE63" s="208">
        <v>1361</v>
      </c>
      <c r="AF63" s="165">
        <f t="shared" si="7"/>
        <v>100714</v>
      </c>
    </row>
    <row r="64" spans="1:32">
      <c r="A64" t="s">
        <v>28</v>
      </c>
      <c r="B64" t="s">
        <v>1982</v>
      </c>
      <c r="C64" t="s">
        <v>2287</v>
      </c>
      <c r="E64" t="s">
        <v>459</v>
      </c>
      <c r="F64" s="165">
        <v>0</v>
      </c>
      <c r="G64" s="165">
        <v>0</v>
      </c>
      <c r="H64" s="165">
        <v>0</v>
      </c>
      <c r="I64" s="165">
        <v>1</v>
      </c>
      <c r="J64" s="165">
        <f t="shared" si="3"/>
        <v>1</v>
      </c>
      <c r="K64" s="165">
        <v>110</v>
      </c>
      <c r="L64" s="165">
        <v>0</v>
      </c>
      <c r="M64" s="20">
        <v>0</v>
      </c>
      <c r="N64" s="20">
        <v>0</v>
      </c>
      <c r="O64" s="20">
        <f t="shared" si="4"/>
        <v>110</v>
      </c>
      <c r="P64" s="20">
        <f t="shared" si="0"/>
        <v>109</v>
      </c>
      <c r="Q64" t="s">
        <v>739</v>
      </c>
      <c r="R64" s="20">
        <v>0</v>
      </c>
      <c r="S64" s="20">
        <f t="shared" si="5"/>
        <v>109</v>
      </c>
      <c r="T64" s="20">
        <v>0</v>
      </c>
      <c r="U64" s="20">
        <v>0</v>
      </c>
      <c r="V64" s="165">
        <f t="shared" si="6"/>
        <v>109</v>
      </c>
      <c r="W64" t="s">
        <v>2696</v>
      </c>
      <c r="X64" s="146"/>
      <c r="Y64" s="165">
        <v>0</v>
      </c>
      <c r="Z64" s="165">
        <v>0</v>
      </c>
      <c r="AA64" t="s">
        <v>745</v>
      </c>
      <c r="AC64" s="206">
        <f t="shared" si="1"/>
        <v>0</v>
      </c>
      <c r="AD64" s="204">
        <f t="shared" si="2"/>
        <v>-1</v>
      </c>
      <c r="AE64" s="208">
        <v>24766.83</v>
      </c>
      <c r="AF64" s="165">
        <f t="shared" si="7"/>
        <v>2699584.47</v>
      </c>
    </row>
    <row r="65" spans="1:32">
      <c r="A65" t="s">
        <v>28</v>
      </c>
      <c r="B65" t="s">
        <v>1982</v>
      </c>
      <c r="C65" t="s">
        <v>2288</v>
      </c>
      <c r="E65" t="s">
        <v>460</v>
      </c>
      <c r="F65" s="165">
        <v>0</v>
      </c>
      <c r="G65" s="165">
        <v>0</v>
      </c>
      <c r="H65" s="165">
        <v>0</v>
      </c>
      <c r="I65" s="165">
        <v>1</v>
      </c>
      <c r="J65" s="165">
        <f t="shared" si="3"/>
        <v>1</v>
      </c>
      <c r="K65" s="165">
        <v>147</v>
      </c>
      <c r="L65" s="165">
        <v>0</v>
      </c>
      <c r="M65" s="20">
        <v>0</v>
      </c>
      <c r="N65" s="20">
        <v>0</v>
      </c>
      <c r="O65" s="20">
        <f t="shared" si="4"/>
        <v>147</v>
      </c>
      <c r="P65" s="20">
        <f t="shared" si="0"/>
        <v>146</v>
      </c>
      <c r="Q65" t="s">
        <v>739</v>
      </c>
      <c r="R65" s="20">
        <v>0</v>
      </c>
      <c r="S65" s="20">
        <f t="shared" si="5"/>
        <v>146</v>
      </c>
      <c r="T65" s="20">
        <v>0</v>
      </c>
      <c r="U65" s="20">
        <v>0</v>
      </c>
      <c r="V65" s="165">
        <f t="shared" si="6"/>
        <v>146</v>
      </c>
      <c r="W65" t="s">
        <v>2696</v>
      </c>
      <c r="X65" s="146"/>
      <c r="Y65" s="165">
        <v>0</v>
      </c>
      <c r="Z65" s="165">
        <v>0</v>
      </c>
      <c r="AA65" t="s">
        <v>745</v>
      </c>
      <c r="AC65" s="206">
        <f t="shared" si="1"/>
        <v>0</v>
      </c>
      <c r="AD65" s="204">
        <f t="shared" si="2"/>
        <v>-1</v>
      </c>
      <c r="AE65" s="208">
        <v>3010.56</v>
      </c>
      <c r="AF65" s="165">
        <f t="shared" si="7"/>
        <v>439541.76000000001</v>
      </c>
    </row>
    <row r="66" spans="1:32">
      <c r="A66" t="s">
        <v>28</v>
      </c>
      <c r="B66" t="s">
        <v>1982</v>
      </c>
      <c r="C66" t="s">
        <v>2289</v>
      </c>
      <c r="E66" t="s">
        <v>461</v>
      </c>
      <c r="F66" s="165">
        <v>0</v>
      </c>
      <c r="G66" s="165">
        <v>0</v>
      </c>
      <c r="H66" s="165">
        <v>0</v>
      </c>
      <c r="I66" s="165">
        <v>1</v>
      </c>
      <c r="J66" s="165">
        <f t="shared" si="3"/>
        <v>1</v>
      </c>
      <c r="K66" s="165">
        <v>129</v>
      </c>
      <c r="L66" s="165">
        <v>0</v>
      </c>
      <c r="M66" s="20">
        <v>0</v>
      </c>
      <c r="N66" s="20">
        <v>0</v>
      </c>
      <c r="O66" s="20">
        <f t="shared" si="4"/>
        <v>129</v>
      </c>
      <c r="P66" s="20">
        <f t="shared" si="0"/>
        <v>128</v>
      </c>
      <c r="Q66" t="s">
        <v>739</v>
      </c>
      <c r="R66" s="20">
        <v>0</v>
      </c>
      <c r="S66" s="20">
        <f t="shared" si="5"/>
        <v>128</v>
      </c>
      <c r="T66" s="20">
        <v>0</v>
      </c>
      <c r="U66" s="20">
        <v>0</v>
      </c>
      <c r="V66" s="165">
        <f t="shared" si="6"/>
        <v>128</v>
      </c>
      <c r="W66" t="s">
        <v>2696</v>
      </c>
      <c r="X66" s="146"/>
      <c r="Y66" s="165">
        <v>0</v>
      </c>
      <c r="Z66" s="165">
        <v>0</v>
      </c>
      <c r="AA66" t="s">
        <v>745</v>
      </c>
      <c r="AC66" s="206">
        <f t="shared" si="1"/>
        <v>0</v>
      </c>
      <c r="AD66" s="204">
        <f t="shared" si="2"/>
        <v>-1</v>
      </c>
      <c r="AE66" s="208">
        <v>654.97</v>
      </c>
      <c r="AF66" s="165">
        <f t="shared" si="7"/>
        <v>83836.160000000003</v>
      </c>
    </row>
    <row r="67" spans="1:32">
      <c r="A67" t="s">
        <v>28</v>
      </c>
      <c r="B67" t="s">
        <v>1982</v>
      </c>
      <c r="C67" t="s">
        <v>2290</v>
      </c>
      <c r="E67" t="s">
        <v>462</v>
      </c>
      <c r="F67" s="165">
        <v>0</v>
      </c>
      <c r="G67" s="165">
        <v>0</v>
      </c>
      <c r="H67" s="165">
        <v>0</v>
      </c>
      <c r="I67" s="165">
        <v>1</v>
      </c>
      <c r="J67" s="165">
        <f t="shared" si="3"/>
        <v>1</v>
      </c>
      <c r="K67" s="165">
        <v>297</v>
      </c>
      <c r="L67" s="165">
        <v>0</v>
      </c>
      <c r="M67" s="20">
        <v>0</v>
      </c>
      <c r="N67" s="20">
        <v>0</v>
      </c>
      <c r="O67" s="20">
        <f t="shared" si="4"/>
        <v>297</v>
      </c>
      <c r="P67" s="20">
        <f t="shared" si="0"/>
        <v>296</v>
      </c>
      <c r="Q67" t="s">
        <v>739</v>
      </c>
      <c r="R67" s="20">
        <v>5</v>
      </c>
      <c r="S67" s="20">
        <f t="shared" si="5"/>
        <v>301</v>
      </c>
      <c r="T67" s="20">
        <v>0</v>
      </c>
      <c r="U67" s="20">
        <v>0</v>
      </c>
      <c r="V67" s="165">
        <f t="shared" si="6"/>
        <v>301</v>
      </c>
      <c r="W67" t="s">
        <v>2696</v>
      </c>
      <c r="X67" s="146"/>
      <c r="Y67" s="165">
        <v>0</v>
      </c>
      <c r="Z67" s="165">
        <v>0</v>
      </c>
      <c r="AA67" t="s">
        <v>745</v>
      </c>
      <c r="AC67" s="206">
        <f t="shared" si="1"/>
        <v>5</v>
      </c>
      <c r="AD67" s="204">
        <f t="shared" si="2"/>
        <v>-0.98310810810810811</v>
      </c>
      <c r="AE67" s="208">
        <v>223.51</v>
      </c>
      <c r="AF67" s="165">
        <f t="shared" si="7"/>
        <v>67276.509999999995</v>
      </c>
    </row>
    <row r="68" spans="1:32">
      <c r="A68" t="s">
        <v>28</v>
      </c>
      <c r="B68" t="s">
        <v>1982</v>
      </c>
      <c r="C68" t="s">
        <v>2291</v>
      </c>
      <c r="E68" t="s">
        <v>464</v>
      </c>
      <c r="F68" s="165">
        <v>0</v>
      </c>
      <c r="G68" s="165">
        <v>0</v>
      </c>
      <c r="H68" s="165">
        <v>0</v>
      </c>
      <c r="I68" s="165">
        <v>1</v>
      </c>
      <c r="J68" s="165">
        <f t="shared" si="3"/>
        <v>1</v>
      </c>
      <c r="K68" s="165">
        <v>220</v>
      </c>
      <c r="L68" s="165">
        <v>0</v>
      </c>
      <c r="M68" s="20">
        <v>0</v>
      </c>
      <c r="N68" s="20">
        <v>0</v>
      </c>
      <c r="O68" s="20">
        <f t="shared" si="4"/>
        <v>220</v>
      </c>
      <c r="P68" s="20">
        <f t="shared" si="0"/>
        <v>219</v>
      </c>
      <c r="Q68" t="s">
        <v>739</v>
      </c>
      <c r="R68" s="20">
        <v>0</v>
      </c>
      <c r="S68" s="20">
        <f t="shared" si="5"/>
        <v>219</v>
      </c>
      <c r="T68" s="20">
        <v>0</v>
      </c>
      <c r="U68" s="20">
        <v>0</v>
      </c>
      <c r="V68" s="165">
        <f t="shared" si="6"/>
        <v>219</v>
      </c>
      <c r="W68" t="s">
        <v>2696</v>
      </c>
      <c r="X68" s="146"/>
      <c r="Y68" s="165">
        <v>0</v>
      </c>
      <c r="Z68" s="165">
        <v>0</v>
      </c>
      <c r="AA68" t="s">
        <v>745</v>
      </c>
      <c r="AC68" s="206">
        <f t="shared" si="1"/>
        <v>0</v>
      </c>
      <c r="AD68" s="204">
        <f t="shared" si="2"/>
        <v>-1</v>
      </c>
      <c r="AE68" s="208">
        <v>3254.77</v>
      </c>
      <c r="AF68" s="165">
        <f t="shared" si="7"/>
        <v>712794.63</v>
      </c>
    </row>
    <row r="69" spans="1:32">
      <c r="A69" t="s">
        <v>28</v>
      </c>
      <c r="B69" t="s">
        <v>1982</v>
      </c>
      <c r="C69" t="s">
        <v>2292</v>
      </c>
      <c r="E69" t="s">
        <v>465</v>
      </c>
      <c r="F69" s="165">
        <v>0</v>
      </c>
      <c r="G69" s="165">
        <v>0</v>
      </c>
      <c r="H69" s="165">
        <v>0</v>
      </c>
      <c r="I69" s="165">
        <v>1</v>
      </c>
      <c r="J69" s="165">
        <f t="shared" si="3"/>
        <v>1</v>
      </c>
      <c r="K69" s="165">
        <v>89</v>
      </c>
      <c r="L69" s="165">
        <v>0</v>
      </c>
      <c r="M69" s="20">
        <v>0</v>
      </c>
      <c r="N69" s="20">
        <v>0</v>
      </c>
      <c r="O69" s="20">
        <f t="shared" si="4"/>
        <v>89</v>
      </c>
      <c r="P69" s="20">
        <f t="shared" si="0"/>
        <v>88</v>
      </c>
      <c r="Q69" t="s">
        <v>739</v>
      </c>
      <c r="R69" s="20">
        <v>0</v>
      </c>
      <c r="S69" s="20">
        <f t="shared" si="5"/>
        <v>88</v>
      </c>
      <c r="T69" s="20">
        <v>0</v>
      </c>
      <c r="U69" s="20">
        <v>0</v>
      </c>
      <c r="V69" s="165">
        <f t="shared" si="6"/>
        <v>88</v>
      </c>
      <c r="W69" t="s">
        <v>2696</v>
      </c>
      <c r="X69" s="146"/>
      <c r="Y69" s="165">
        <v>0</v>
      </c>
      <c r="Z69" s="165">
        <v>0</v>
      </c>
      <c r="AA69" t="s">
        <v>745</v>
      </c>
      <c r="AC69" s="206">
        <f t="shared" si="1"/>
        <v>0</v>
      </c>
      <c r="AD69" s="204">
        <f t="shared" si="2"/>
        <v>-1</v>
      </c>
      <c r="AE69" s="208">
        <v>3349.5</v>
      </c>
      <c r="AF69" s="165">
        <f t="shared" si="7"/>
        <v>294756</v>
      </c>
    </row>
    <row r="70" spans="1:32">
      <c r="A70" t="s">
        <v>28</v>
      </c>
      <c r="B70" t="s">
        <v>1982</v>
      </c>
      <c r="C70" t="s">
        <v>2293</v>
      </c>
      <c r="E70" t="s">
        <v>466</v>
      </c>
      <c r="F70" s="165">
        <v>0</v>
      </c>
      <c r="G70" s="165">
        <v>0</v>
      </c>
      <c r="H70" s="165">
        <v>0</v>
      </c>
      <c r="I70" s="165">
        <v>2</v>
      </c>
      <c r="J70" s="165">
        <f t="shared" si="3"/>
        <v>2</v>
      </c>
      <c r="K70" s="165">
        <v>188</v>
      </c>
      <c r="L70" s="165">
        <v>0</v>
      </c>
      <c r="M70" s="20">
        <v>188</v>
      </c>
      <c r="N70" s="20">
        <v>0</v>
      </c>
      <c r="O70" s="20">
        <f t="shared" si="4"/>
        <v>376</v>
      </c>
      <c r="P70" s="20">
        <f t="shared" si="0"/>
        <v>374</v>
      </c>
      <c r="Q70" t="s">
        <v>739</v>
      </c>
      <c r="R70" s="20">
        <v>0</v>
      </c>
      <c r="S70" s="20">
        <f t="shared" si="5"/>
        <v>374</v>
      </c>
      <c r="T70" s="20">
        <v>0</v>
      </c>
      <c r="U70" s="20">
        <v>0</v>
      </c>
      <c r="V70" s="165">
        <f t="shared" si="6"/>
        <v>374</v>
      </c>
      <c r="W70" t="s">
        <v>2696</v>
      </c>
      <c r="X70" s="146"/>
      <c r="Y70" s="165">
        <v>0</v>
      </c>
      <c r="Z70" s="165">
        <v>0</v>
      </c>
      <c r="AA70" t="s">
        <v>745</v>
      </c>
      <c r="AC70" s="206">
        <f t="shared" si="1"/>
        <v>0</v>
      </c>
      <c r="AD70" s="204">
        <f t="shared" si="2"/>
        <v>-1</v>
      </c>
      <c r="AE70" s="208">
        <v>2462.12</v>
      </c>
      <c r="AF70" s="165">
        <f t="shared" si="7"/>
        <v>920832.88</v>
      </c>
    </row>
    <row r="71" spans="1:32">
      <c r="A71" t="s">
        <v>28</v>
      </c>
      <c r="B71" t="s">
        <v>1982</v>
      </c>
      <c r="C71" t="s">
        <v>1922</v>
      </c>
      <c r="E71" t="s">
        <v>467</v>
      </c>
      <c r="F71" s="165">
        <v>2060</v>
      </c>
      <c r="G71" s="165">
        <v>488</v>
      </c>
      <c r="H71" s="165">
        <v>200</v>
      </c>
      <c r="I71" s="165">
        <v>2852</v>
      </c>
      <c r="J71" s="165">
        <f t="shared" si="3"/>
        <v>5600</v>
      </c>
      <c r="K71" s="165">
        <v>3000</v>
      </c>
      <c r="L71" s="165">
        <v>0</v>
      </c>
      <c r="M71" s="20">
        <v>0</v>
      </c>
      <c r="N71" s="20">
        <v>0</v>
      </c>
      <c r="O71" s="20">
        <f t="shared" si="4"/>
        <v>3000</v>
      </c>
      <c r="P71" s="20">
        <f t="shared" si="0"/>
        <v>-2600</v>
      </c>
      <c r="Q71" t="s">
        <v>740</v>
      </c>
      <c r="R71" s="20">
        <v>1430</v>
      </c>
      <c r="S71" s="20">
        <f t="shared" si="5"/>
        <v>-1170</v>
      </c>
      <c r="T71" s="20">
        <v>0</v>
      </c>
      <c r="U71" s="20">
        <v>1170</v>
      </c>
      <c r="V71" s="165">
        <f t="shared" si="6"/>
        <v>0</v>
      </c>
      <c r="W71" t="s">
        <v>2694</v>
      </c>
      <c r="X71" s="146"/>
      <c r="Y71" s="165">
        <v>2600</v>
      </c>
      <c r="Z71" s="165">
        <v>2112</v>
      </c>
      <c r="AA71" t="s">
        <v>747</v>
      </c>
      <c r="AC71" s="206">
        <f t="shared" si="1"/>
        <v>2600</v>
      </c>
      <c r="AD71" s="204">
        <f t="shared" si="2"/>
        <v>0</v>
      </c>
      <c r="AE71" s="208">
        <v>868.48</v>
      </c>
      <c r="AF71" s="165">
        <f t="shared" si="7"/>
        <v>0</v>
      </c>
    </row>
    <row r="72" spans="1:32">
      <c r="A72" t="s">
        <v>28</v>
      </c>
      <c r="B72" t="s">
        <v>1982</v>
      </c>
      <c r="C72" t="s">
        <v>1923</v>
      </c>
      <c r="E72" t="s">
        <v>468</v>
      </c>
      <c r="F72" s="165">
        <v>66</v>
      </c>
      <c r="G72" s="165">
        <v>696</v>
      </c>
      <c r="H72" s="165">
        <v>0</v>
      </c>
      <c r="I72" s="165">
        <v>832</v>
      </c>
      <c r="J72" s="165">
        <f t="shared" si="3"/>
        <v>1594</v>
      </c>
      <c r="K72" s="165">
        <v>200</v>
      </c>
      <c r="L72" s="165">
        <v>0</v>
      </c>
      <c r="M72" s="20">
        <v>0</v>
      </c>
      <c r="N72" s="20">
        <v>0</v>
      </c>
      <c r="O72" s="20">
        <f t="shared" si="4"/>
        <v>200</v>
      </c>
      <c r="P72" s="20">
        <f t="shared" si="0"/>
        <v>-1394</v>
      </c>
      <c r="Q72" t="s">
        <v>740</v>
      </c>
      <c r="R72" s="20">
        <v>732</v>
      </c>
      <c r="S72" s="20">
        <f t="shared" si="5"/>
        <v>-662</v>
      </c>
      <c r="T72" s="20">
        <v>0</v>
      </c>
      <c r="U72" s="20">
        <v>662</v>
      </c>
      <c r="V72" s="165">
        <f t="shared" si="6"/>
        <v>0</v>
      </c>
      <c r="W72" t="s">
        <v>2694</v>
      </c>
      <c r="X72" s="146"/>
      <c r="Y72" s="165">
        <v>1394</v>
      </c>
      <c r="Z72" s="165">
        <v>689</v>
      </c>
      <c r="AA72" t="s">
        <v>747</v>
      </c>
      <c r="AC72" s="206">
        <f t="shared" si="1"/>
        <v>1394</v>
      </c>
      <c r="AD72" s="204">
        <f t="shared" si="2"/>
        <v>0</v>
      </c>
      <c r="AE72" s="208">
        <v>7808.04</v>
      </c>
      <c r="AF72" s="165">
        <f t="shared" si="7"/>
        <v>0</v>
      </c>
    </row>
    <row r="73" spans="1:32">
      <c r="A73" t="s">
        <v>28</v>
      </c>
      <c r="B73" t="s">
        <v>1982</v>
      </c>
      <c r="C73" t="s">
        <v>2294</v>
      </c>
      <c r="E73" t="s">
        <v>469</v>
      </c>
      <c r="F73" s="165">
        <v>0</v>
      </c>
      <c r="G73" s="165">
        <v>32</v>
      </c>
      <c r="H73" s="165">
        <v>0</v>
      </c>
      <c r="I73" s="165">
        <v>80</v>
      </c>
      <c r="J73" s="165">
        <f t="shared" si="3"/>
        <v>112</v>
      </c>
      <c r="K73" s="165">
        <v>350</v>
      </c>
      <c r="L73" s="165">
        <v>0</v>
      </c>
      <c r="M73" s="20">
        <v>0</v>
      </c>
      <c r="N73" s="20">
        <v>0</v>
      </c>
      <c r="O73" s="20">
        <f t="shared" si="4"/>
        <v>350</v>
      </c>
      <c r="P73" s="20">
        <f t="shared" si="0"/>
        <v>238</v>
      </c>
      <c r="Q73" t="s">
        <v>739</v>
      </c>
      <c r="R73" s="20">
        <v>0</v>
      </c>
      <c r="S73" s="20">
        <f t="shared" si="5"/>
        <v>238</v>
      </c>
      <c r="T73" s="20">
        <v>0</v>
      </c>
      <c r="U73" s="20">
        <v>0</v>
      </c>
      <c r="V73" s="165">
        <f t="shared" si="6"/>
        <v>238</v>
      </c>
      <c r="W73" t="s">
        <v>2696</v>
      </c>
      <c r="X73" s="146"/>
      <c r="Y73" s="165">
        <v>0</v>
      </c>
      <c r="Z73" s="165">
        <v>0</v>
      </c>
      <c r="AA73" t="s">
        <v>745</v>
      </c>
      <c r="AC73" s="206">
        <f t="shared" si="1"/>
        <v>0</v>
      </c>
      <c r="AD73" s="204">
        <f t="shared" si="2"/>
        <v>-1</v>
      </c>
      <c r="AE73" s="208">
        <v>5874.33</v>
      </c>
      <c r="AF73" s="165">
        <f t="shared" si="7"/>
        <v>1398090.54</v>
      </c>
    </row>
    <row r="74" spans="1:32">
      <c r="A74" t="s">
        <v>28</v>
      </c>
      <c r="B74" t="s">
        <v>1982</v>
      </c>
      <c r="C74" t="s">
        <v>1924</v>
      </c>
      <c r="E74" t="s">
        <v>458</v>
      </c>
      <c r="F74" s="165">
        <v>600</v>
      </c>
      <c r="G74" s="165">
        <v>0</v>
      </c>
      <c r="H74" s="165">
        <v>100</v>
      </c>
      <c r="I74" s="165">
        <v>2161</v>
      </c>
      <c r="J74" s="165">
        <f t="shared" si="3"/>
        <v>2861</v>
      </c>
      <c r="K74" s="165">
        <v>810</v>
      </c>
      <c r="L74" s="165">
        <v>0</v>
      </c>
      <c r="M74" s="20">
        <v>0</v>
      </c>
      <c r="N74" s="20">
        <v>0</v>
      </c>
      <c r="O74" s="20">
        <f t="shared" si="4"/>
        <v>810</v>
      </c>
      <c r="P74" s="20">
        <f t="shared" si="0"/>
        <v>-2051</v>
      </c>
      <c r="Q74" t="s">
        <v>740</v>
      </c>
      <c r="R74" s="20">
        <v>1451</v>
      </c>
      <c r="S74" s="20">
        <f t="shared" si="5"/>
        <v>-600</v>
      </c>
      <c r="T74" s="20">
        <v>0</v>
      </c>
      <c r="U74" s="20">
        <v>600</v>
      </c>
      <c r="V74" s="165">
        <f t="shared" si="6"/>
        <v>0</v>
      </c>
      <c r="W74" t="s">
        <v>2694</v>
      </c>
      <c r="X74" s="146"/>
      <c r="Y74" s="165">
        <v>2051</v>
      </c>
      <c r="Z74" s="165">
        <v>600</v>
      </c>
      <c r="AA74" t="s">
        <v>747</v>
      </c>
      <c r="AC74" s="206">
        <f t="shared" si="1"/>
        <v>2051</v>
      </c>
      <c r="AD74" s="204">
        <f t="shared" si="2"/>
        <v>0</v>
      </c>
      <c r="AE74" s="208">
        <v>692.41</v>
      </c>
      <c r="AF74" s="165">
        <f t="shared" si="7"/>
        <v>0</v>
      </c>
    </row>
    <row r="75" spans="1:32">
      <c r="A75" t="s">
        <v>28</v>
      </c>
      <c r="B75" t="s">
        <v>1982</v>
      </c>
      <c r="C75" t="s">
        <v>1925</v>
      </c>
      <c r="E75" t="s">
        <v>470</v>
      </c>
      <c r="F75" s="165">
        <v>0</v>
      </c>
      <c r="G75" s="165">
        <v>32</v>
      </c>
      <c r="H75" s="165">
        <v>0</v>
      </c>
      <c r="I75" s="165">
        <v>80</v>
      </c>
      <c r="J75" s="165">
        <f t="shared" si="3"/>
        <v>112</v>
      </c>
      <c r="K75" s="165">
        <v>90</v>
      </c>
      <c r="L75" s="165">
        <v>0</v>
      </c>
      <c r="M75" s="20">
        <v>0</v>
      </c>
      <c r="N75" s="20">
        <v>0</v>
      </c>
      <c r="O75" s="20">
        <f t="shared" si="4"/>
        <v>90</v>
      </c>
      <c r="P75" s="20">
        <f t="shared" si="0"/>
        <v>-22</v>
      </c>
      <c r="Q75" t="s">
        <v>740</v>
      </c>
      <c r="R75" s="20">
        <v>0</v>
      </c>
      <c r="S75" s="20">
        <f t="shared" si="5"/>
        <v>-22</v>
      </c>
      <c r="T75" s="20">
        <v>0</v>
      </c>
      <c r="U75" s="20">
        <v>22</v>
      </c>
      <c r="V75" s="165">
        <f t="shared" si="6"/>
        <v>0</v>
      </c>
      <c r="W75" t="s">
        <v>2694</v>
      </c>
      <c r="X75" s="146"/>
      <c r="Y75" s="165">
        <v>22</v>
      </c>
      <c r="Z75" s="165">
        <v>0</v>
      </c>
      <c r="AA75" t="s">
        <v>747</v>
      </c>
      <c r="AC75" s="206">
        <f t="shared" ref="AC75:AC138" si="8">T75+U75+R75</f>
        <v>22</v>
      </c>
      <c r="AD75" s="204">
        <f t="shared" ref="AD75:AD138" si="9">(AC75-ABS(P75))/ABS(P75)</f>
        <v>0</v>
      </c>
      <c r="AE75" s="208">
        <v>2705.89</v>
      </c>
      <c r="AF75" s="165">
        <f>AE75*U75</f>
        <v>59529.579999999994</v>
      </c>
    </row>
    <row r="76" spans="1:32">
      <c r="A76" t="s">
        <v>28</v>
      </c>
      <c r="B76" t="s">
        <v>1982</v>
      </c>
      <c r="C76" t="s">
        <v>2295</v>
      </c>
      <c r="E76" t="s">
        <v>471</v>
      </c>
      <c r="F76" s="165">
        <v>0</v>
      </c>
      <c r="G76" s="165">
        <v>8</v>
      </c>
      <c r="H76" s="165">
        <v>0</v>
      </c>
      <c r="I76" s="165">
        <v>20</v>
      </c>
      <c r="J76" s="165">
        <f t="shared" ref="J76:J276" si="10">SUM(F76:I76)</f>
        <v>28</v>
      </c>
      <c r="K76" s="165">
        <v>700</v>
      </c>
      <c r="L76" s="165">
        <v>0</v>
      </c>
      <c r="M76" s="20">
        <v>0</v>
      </c>
      <c r="N76" s="20">
        <v>0</v>
      </c>
      <c r="O76" s="20">
        <f t="shared" ref="O76:O237" si="11">SUM(K76:N76)</f>
        <v>700</v>
      </c>
      <c r="P76" s="20">
        <f t="shared" ref="P76:P237" si="12">O76-J76</f>
        <v>672</v>
      </c>
      <c r="Q76" t="s">
        <v>739</v>
      </c>
      <c r="R76" s="20">
        <v>0</v>
      </c>
      <c r="S76" s="20">
        <f t="shared" ref="S76:S139" si="13">P76+R76</f>
        <v>672</v>
      </c>
      <c r="T76" s="20">
        <v>0</v>
      </c>
      <c r="U76" s="20">
        <v>0</v>
      </c>
      <c r="V76" s="165">
        <f t="shared" ref="V76:V139" si="14">S76+(T76+U76)</f>
        <v>672</v>
      </c>
      <c r="W76" t="s">
        <v>2696</v>
      </c>
      <c r="X76" s="146"/>
      <c r="Y76" s="165">
        <v>0</v>
      </c>
      <c r="Z76" s="165">
        <v>0</v>
      </c>
      <c r="AA76" t="s">
        <v>745</v>
      </c>
      <c r="AC76" s="206">
        <f t="shared" si="8"/>
        <v>0</v>
      </c>
      <c r="AD76" s="204">
        <f t="shared" si="9"/>
        <v>-1</v>
      </c>
      <c r="AE76" s="208">
        <v>2791.46</v>
      </c>
      <c r="AF76" s="165">
        <f t="shared" ref="AF76:AF137" si="15">AE76*V76</f>
        <v>1875861.12</v>
      </c>
    </row>
    <row r="77" spans="1:32">
      <c r="A77" t="s">
        <v>28</v>
      </c>
      <c r="B77" t="s">
        <v>1982</v>
      </c>
      <c r="C77" t="s">
        <v>2296</v>
      </c>
      <c r="E77" t="s">
        <v>472</v>
      </c>
      <c r="F77" s="165">
        <v>1</v>
      </c>
      <c r="G77" s="165">
        <v>16</v>
      </c>
      <c r="H77" s="165">
        <v>0</v>
      </c>
      <c r="I77" s="165">
        <v>40</v>
      </c>
      <c r="J77" s="165">
        <f t="shared" si="10"/>
        <v>57</v>
      </c>
      <c r="K77" s="165">
        <v>270</v>
      </c>
      <c r="L77" s="165">
        <v>0</v>
      </c>
      <c r="M77" s="20">
        <v>0</v>
      </c>
      <c r="N77" s="20">
        <v>0</v>
      </c>
      <c r="O77" s="20">
        <f t="shared" si="11"/>
        <v>270</v>
      </c>
      <c r="P77" s="20">
        <f t="shared" si="12"/>
        <v>213</v>
      </c>
      <c r="Q77" t="s">
        <v>739</v>
      </c>
      <c r="R77" s="20">
        <v>40</v>
      </c>
      <c r="S77" s="20">
        <f t="shared" si="13"/>
        <v>253</v>
      </c>
      <c r="T77" s="20">
        <v>0</v>
      </c>
      <c r="U77" s="20">
        <v>0</v>
      </c>
      <c r="V77" s="165">
        <f t="shared" si="14"/>
        <v>253</v>
      </c>
      <c r="W77" t="s">
        <v>2696</v>
      </c>
      <c r="X77" s="146"/>
      <c r="Y77" s="165">
        <v>0</v>
      </c>
      <c r="Z77" s="165">
        <v>0</v>
      </c>
      <c r="AA77" t="s">
        <v>745</v>
      </c>
      <c r="AC77" s="206">
        <f t="shared" si="8"/>
        <v>40</v>
      </c>
      <c r="AD77" s="204">
        <f t="shared" si="9"/>
        <v>-0.81220657276995301</v>
      </c>
      <c r="AE77" s="208">
        <v>3061.72</v>
      </c>
      <c r="AF77" s="165">
        <f t="shared" si="15"/>
        <v>774615.15999999992</v>
      </c>
    </row>
    <row r="78" spans="1:32">
      <c r="A78" t="s">
        <v>28</v>
      </c>
      <c r="B78" t="s">
        <v>1982</v>
      </c>
      <c r="C78" t="s">
        <v>1926</v>
      </c>
      <c r="E78" t="s">
        <v>474</v>
      </c>
      <c r="F78" s="165">
        <v>2968</v>
      </c>
      <c r="G78" s="165">
        <v>0</v>
      </c>
      <c r="H78" s="165">
        <v>100</v>
      </c>
      <c r="I78" s="165">
        <v>376</v>
      </c>
      <c r="J78" s="165">
        <f t="shared" si="10"/>
        <v>3444</v>
      </c>
      <c r="K78" s="165">
        <v>458</v>
      </c>
      <c r="L78" s="165">
        <v>0</v>
      </c>
      <c r="M78" s="20">
        <v>0</v>
      </c>
      <c r="N78" s="20">
        <v>0</v>
      </c>
      <c r="O78" s="20">
        <f t="shared" si="11"/>
        <v>458</v>
      </c>
      <c r="P78" s="20">
        <f t="shared" si="12"/>
        <v>-2986</v>
      </c>
      <c r="Q78" t="s">
        <v>740</v>
      </c>
      <c r="R78" s="20">
        <v>145</v>
      </c>
      <c r="S78" s="20">
        <f t="shared" si="13"/>
        <v>-2841</v>
      </c>
      <c r="T78" s="20">
        <v>0</v>
      </c>
      <c r="U78" s="20">
        <v>2841</v>
      </c>
      <c r="V78" s="165">
        <f t="shared" si="14"/>
        <v>0</v>
      </c>
      <c r="W78" t="s">
        <v>2694</v>
      </c>
      <c r="X78" s="146"/>
      <c r="Y78" s="165">
        <v>2986</v>
      </c>
      <c r="Z78" s="165">
        <v>2647</v>
      </c>
      <c r="AA78" t="s">
        <v>747</v>
      </c>
      <c r="AC78" s="206">
        <f t="shared" si="8"/>
        <v>2986</v>
      </c>
      <c r="AD78" s="204">
        <f t="shared" si="9"/>
        <v>0</v>
      </c>
      <c r="AE78" s="208">
        <v>7795.51</v>
      </c>
      <c r="AF78" s="165">
        <f t="shared" si="15"/>
        <v>0</v>
      </c>
    </row>
    <row r="79" spans="1:32">
      <c r="A79" t="s">
        <v>28</v>
      </c>
      <c r="B79" t="s">
        <v>1982</v>
      </c>
      <c r="C79" t="s">
        <v>2297</v>
      </c>
      <c r="E79" t="s">
        <v>482</v>
      </c>
      <c r="F79" s="165">
        <v>0</v>
      </c>
      <c r="G79" s="165">
        <v>0</v>
      </c>
      <c r="H79" s="165">
        <v>0</v>
      </c>
      <c r="I79" s="165">
        <v>0</v>
      </c>
      <c r="J79" s="165">
        <f t="shared" si="10"/>
        <v>0</v>
      </c>
      <c r="K79" s="165">
        <v>90</v>
      </c>
      <c r="L79" s="165">
        <v>0</v>
      </c>
      <c r="M79" s="20">
        <v>84</v>
      </c>
      <c r="N79" s="20">
        <v>0</v>
      </c>
      <c r="O79" s="20">
        <f t="shared" si="11"/>
        <v>174</v>
      </c>
      <c r="P79" s="20">
        <f t="shared" si="12"/>
        <v>174</v>
      </c>
      <c r="Q79" t="s">
        <v>739</v>
      </c>
      <c r="R79" s="20">
        <v>0</v>
      </c>
      <c r="S79" s="20">
        <f t="shared" si="13"/>
        <v>174</v>
      </c>
      <c r="T79" s="20">
        <v>0</v>
      </c>
      <c r="U79" s="20">
        <v>0</v>
      </c>
      <c r="V79" s="165">
        <f t="shared" si="14"/>
        <v>174</v>
      </c>
      <c r="W79" t="s">
        <v>2696</v>
      </c>
      <c r="X79" s="146"/>
      <c r="Y79" s="165">
        <v>0</v>
      </c>
      <c r="Z79" s="165">
        <v>0</v>
      </c>
      <c r="AA79" t="s">
        <v>745</v>
      </c>
      <c r="AC79" s="206">
        <f t="shared" si="8"/>
        <v>0</v>
      </c>
      <c r="AD79" s="204">
        <f t="shared" si="9"/>
        <v>-1</v>
      </c>
      <c r="AE79" s="208">
        <v>5439</v>
      </c>
      <c r="AF79" s="165">
        <f t="shared" si="15"/>
        <v>946386</v>
      </c>
    </row>
    <row r="80" spans="1:32">
      <c r="A80" t="s">
        <v>28</v>
      </c>
      <c r="B80" t="s">
        <v>1982</v>
      </c>
      <c r="C80" t="s">
        <v>2298</v>
      </c>
      <c r="E80" t="s">
        <v>484</v>
      </c>
      <c r="F80" s="165">
        <v>0</v>
      </c>
      <c r="G80" s="165">
        <v>0</v>
      </c>
      <c r="H80" s="165">
        <v>0</v>
      </c>
      <c r="I80" s="165">
        <v>0</v>
      </c>
      <c r="J80" s="165">
        <f t="shared" si="10"/>
        <v>0</v>
      </c>
      <c r="K80" s="165">
        <v>0</v>
      </c>
      <c r="L80" s="165">
        <v>0</v>
      </c>
      <c r="M80" s="20">
        <v>0</v>
      </c>
      <c r="N80" s="20">
        <v>0</v>
      </c>
      <c r="O80" s="20">
        <f t="shared" si="11"/>
        <v>0</v>
      </c>
      <c r="P80" s="20">
        <f t="shared" si="12"/>
        <v>0</v>
      </c>
      <c r="Q80" t="s">
        <v>738</v>
      </c>
      <c r="R80" s="20">
        <v>0</v>
      </c>
      <c r="S80" s="20">
        <f t="shared" si="13"/>
        <v>0</v>
      </c>
      <c r="T80" s="20">
        <v>0</v>
      </c>
      <c r="U80" s="20">
        <v>0</v>
      </c>
      <c r="V80" s="165">
        <f t="shared" si="14"/>
        <v>0</v>
      </c>
      <c r="W80" t="s">
        <v>2696</v>
      </c>
      <c r="X80" s="146"/>
      <c r="Y80" s="165">
        <v>0</v>
      </c>
      <c r="Z80" s="165">
        <v>0</v>
      </c>
      <c r="AA80" t="s">
        <v>745</v>
      </c>
      <c r="AC80" s="206">
        <f t="shared" si="8"/>
        <v>0</v>
      </c>
      <c r="AD80" s="204" t="e">
        <f t="shared" si="9"/>
        <v>#DIV/0!</v>
      </c>
      <c r="AE80" s="208">
        <v>504.48</v>
      </c>
      <c r="AF80" s="165">
        <f t="shared" si="15"/>
        <v>0</v>
      </c>
    </row>
    <row r="81" spans="1:32">
      <c r="A81" t="s">
        <v>28</v>
      </c>
      <c r="B81" t="s">
        <v>1982</v>
      </c>
      <c r="C81" t="s">
        <v>2299</v>
      </c>
      <c r="E81" t="s">
        <v>485</v>
      </c>
      <c r="F81" s="165">
        <v>0</v>
      </c>
      <c r="G81" s="165">
        <v>0</v>
      </c>
      <c r="H81" s="165">
        <v>0</v>
      </c>
      <c r="I81" s="165">
        <v>0</v>
      </c>
      <c r="J81" s="165">
        <f t="shared" si="10"/>
        <v>0</v>
      </c>
      <c r="K81" s="165">
        <v>0</v>
      </c>
      <c r="L81" s="165">
        <v>0</v>
      </c>
      <c r="M81" s="20">
        <v>0</v>
      </c>
      <c r="N81" s="20">
        <v>0</v>
      </c>
      <c r="O81" s="20">
        <f t="shared" si="11"/>
        <v>0</v>
      </c>
      <c r="P81" s="20">
        <f t="shared" si="12"/>
        <v>0</v>
      </c>
      <c r="Q81" t="s">
        <v>738</v>
      </c>
      <c r="R81" s="20">
        <v>0</v>
      </c>
      <c r="S81" s="20">
        <f t="shared" si="13"/>
        <v>0</v>
      </c>
      <c r="T81" s="20">
        <v>0</v>
      </c>
      <c r="U81" s="20">
        <v>0</v>
      </c>
      <c r="V81" s="165">
        <f t="shared" si="14"/>
        <v>0</v>
      </c>
      <c r="W81" t="s">
        <v>2696</v>
      </c>
      <c r="X81" s="146"/>
      <c r="Y81" s="165">
        <v>0</v>
      </c>
      <c r="Z81" s="165">
        <v>0</v>
      </c>
      <c r="AA81" t="s">
        <v>745</v>
      </c>
      <c r="AC81" s="206">
        <f t="shared" si="8"/>
        <v>0</v>
      </c>
      <c r="AD81" s="204" t="e">
        <f t="shared" si="9"/>
        <v>#DIV/0!</v>
      </c>
      <c r="AE81" s="208">
        <v>563.04999999999995</v>
      </c>
      <c r="AF81" s="165">
        <f t="shared" si="15"/>
        <v>0</v>
      </c>
    </row>
    <row r="82" spans="1:32">
      <c r="A82" t="s">
        <v>28</v>
      </c>
      <c r="B82" t="s">
        <v>1982</v>
      </c>
      <c r="C82" t="s">
        <v>2300</v>
      </c>
      <c r="E82" t="s">
        <v>486</v>
      </c>
      <c r="F82" s="165">
        <v>0</v>
      </c>
      <c r="G82" s="165">
        <v>0</v>
      </c>
      <c r="H82" s="165">
        <v>0</v>
      </c>
      <c r="I82" s="165">
        <v>0</v>
      </c>
      <c r="J82" s="165">
        <f t="shared" si="10"/>
        <v>0</v>
      </c>
      <c r="K82" s="165">
        <v>100</v>
      </c>
      <c r="L82" s="165">
        <v>0</v>
      </c>
      <c r="M82" s="20">
        <v>0</v>
      </c>
      <c r="N82" s="20">
        <v>0</v>
      </c>
      <c r="O82" s="20">
        <f t="shared" si="11"/>
        <v>100</v>
      </c>
      <c r="P82" s="20">
        <f t="shared" si="12"/>
        <v>100</v>
      </c>
      <c r="Q82" t="s">
        <v>739</v>
      </c>
      <c r="R82" s="20">
        <v>0</v>
      </c>
      <c r="S82" s="20">
        <f t="shared" si="13"/>
        <v>100</v>
      </c>
      <c r="T82" s="20">
        <v>0</v>
      </c>
      <c r="U82" s="20">
        <v>0</v>
      </c>
      <c r="V82" s="165">
        <f t="shared" si="14"/>
        <v>100</v>
      </c>
      <c r="W82" t="s">
        <v>2696</v>
      </c>
      <c r="X82" s="146"/>
      <c r="Y82" s="165">
        <v>0</v>
      </c>
      <c r="Z82" s="165">
        <v>0</v>
      </c>
      <c r="AA82" t="s">
        <v>745</v>
      </c>
      <c r="AC82" s="206">
        <f t="shared" si="8"/>
        <v>0</v>
      </c>
      <c r="AD82" s="204">
        <f t="shared" si="9"/>
        <v>-1</v>
      </c>
      <c r="AE82" s="208">
        <v>98.93</v>
      </c>
      <c r="AF82" s="165">
        <f t="shared" si="15"/>
        <v>9893</v>
      </c>
    </row>
    <row r="83" spans="1:32">
      <c r="A83" t="s">
        <v>28</v>
      </c>
      <c r="B83" t="s">
        <v>1982</v>
      </c>
      <c r="C83" t="s">
        <v>2301</v>
      </c>
      <c r="E83" t="s">
        <v>2302</v>
      </c>
      <c r="F83" s="165">
        <v>0</v>
      </c>
      <c r="G83" s="165">
        <v>0</v>
      </c>
      <c r="H83" s="165">
        <v>0</v>
      </c>
      <c r="I83" s="165">
        <v>0</v>
      </c>
      <c r="J83" s="165">
        <f t="shared" si="10"/>
        <v>0</v>
      </c>
      <c r="K83" s="165">
        <v>0</v>
      </c>
      <c r="L83" s="165">
        <v>0</v>
      </c>
      <c r="M83" s="20">
        <v>0</v>
      </c>
      <c r="N83" s="20">
        <v>0</v>
      </c>
      <c r="O83" s="20">
        <f t="shared" si="11"/>
        <v>0</v>
      </c>
      <c r="P83" s="20">
        <f t="shared" si="12"/>
        <v>0</v>
      </c>
      <c r="Q83" t="s">
        <v>738</v>
      </c>
      <c r="R83" s="20">
        <v>0</v>
      </c>
      <c r="S83" s="20">
        <f t="shared" si="13"/>
        <v>0</v>
      </c>
      <c r="T83" s="20">
        <v>0</v>
      </c>
      <c r="U83" s="20">
        <v>0</v>
      </c>
      <c r="V83" s="165">
        <f t="shared" si="14"/>
        <v>0</v>
      </c>
      <c r="W83" t="s">
        <v>2696</v>
      </c>
      <c r="X83" s="146"/>
      <c r="Y83" s="165">
        <v>0</v>
      </c>
      <c r="Z83" s="165">
        <v>0</v>
      </c>
      <c r="AA83" t="s">
        <v>745</v>
      </c>
      <c r="AC83" s="206">
        <f t="shared" si="8"/>
        <v>0</v>
      </c>
      <c r="AD83" s="204" t="e">
        <f t="shared" si="9"/>
        <v>#DIV/0!</v>
      </c>
      <c r="AE83" s="208">
        <v>189.64</v>
      </c>
      <c r="AF83" s="165">
        <f t="shared" si="15"/>
        <v>0</v>
      </c>
    </row>
    <row r="84" spans="1:32">
      <c r="A84" t="s">
        <v>28</v>
      </c>
      <c r="B84" t="s">
        <v>1982</v>
      </c>
      <c r="C84" t="s">
        <v>2255</v>
      </c>
      <c r="E84" t="s">
        <v>488</v>
      </c>
      <c r="F84" s="165">
        <v>360</v>
      </c>
      <c r="G84" s="165">
        <v>0</v>
      </c>
      <c r="H84" s="165">
        <v>100</v>
      </c>
      <c r="I84" s="165">
        <v>2068</v>
      </c>
      <c r="J84" s="165">
        <f t="shared" si="10"/>
        <v>2528</v>
      </c>
      <c r="K84" s="165">
        <v>0</v>
      </c>
      <c r="L84" s="165">
        <v>0</v>
      </c>
      <c r="M84" s="20">
        <v>1178</v>
      </c>
      <c r="N84" s="20">
        <v>1800</v>
      </c>
      <c r="O84" s="20">
        <f t="shared" si="11"/>
        <v>2978</v>
      </c>
      <c r="P84" s="20">
        <f t="shared" si="12"/>
        <v>450</v>
      </c>
      <c r="Q84" t="s">
        <v>739</v>
      </c>
      <c r="R84" s="20">
        <v>650</v>
      </c>
      <c r="S84" s="20">
        <f t="shared" si="13"/>
        <v>1100</v>
      </c>
      <c r="T84" s="20">
        <v>0</v>
      </c>
      <c r="U84" s="20">
        <v>0</v>
      </c>
      <c r="V84" s="165">
        <f t="shared" si="14"/>
        <v>1100</v>
      </c>
      <c r="W84" t="s">
        <v>2696</v>
      </c>
      <c r="X84" s="146"/>
      <c r="Y84" s="165">
        <v>844</v>
      </c>
      <c r="Z84" s="165">
        <v>844</v>
      </c>
      <c r="AA84" t="s">
        <v>746</v>
      </c>
      <c r="AC84" s="206">
        <f t="shared" si="8"/>
        <v>650</v>
      </c>
      <c r="AD84" s="204">
        <f t="shared" si="9"/>
        <v>0.44444444444444442</v>
      </c>
      <c r="AE84" s="208">
        <v>2973.9</v>
      </c>
      <c r="AF84" s="165">
        <f t="shared" si="15"/>
        <v>3271290</v>
      </c>
    </row>
    <row r="85" spans="1:32">
      <c r="A85" t="s">
        <v>28</v>
      </c>
      <c r="B85" t="s">
        <v>1982</v>
      </c>
      <c r="C85" t="s">
        <v>1927</v>
      </c>
      <c r="E85" t="s">
        <v>489</v>
      </c>
      <c r="F85" s="165">
        <v>360</v>
      </c>
      <c r="G85" s="165">
        <v>0</v>
      </c>
      <c r="H85" s="165">
        <v>200</v>
      </c>
      <c r="I85" s="165">
        <v>1948</v>
      </c>
      <c r="J85" s="165">
        <f t="shared" si="10"/>
        <v>2508</v>
      </c>
      <c r="K85" s="165">
        <v>0</v>
      </c>
      <c r="L85" s="165">
        <v>0</v>
      </c>
      <c r="M85" s="20">
        <v>700</v>
      </c>
      <c r="N85" s="20">
        <v>1248</v>
      </c>
      <c r="O85" s="20">
        <f t="shared" si="11"/>
        <v>1948</v>
      </c>
      <c r="P85" s="20">
        <f t="shared" si="12"/>
        <v>-560</v>
      </c>
      <c r="Q85" t="s">
        <v>740</v>
      </c>
      <c r="R85" s="20">
        <v>0</v>
      </c>
      <c r="S85" s="20">
        <f t="shared" si="13"/>
        <v>-560</v>
      </c>
      <c r="T85" s="20">
        <v>0</v>
      </c>
      <c r="U85" s="20">
        <v>560</v>
      </c>
      <c r="V85" s="165">
        <f t="shared" si="14"/>
        <v>0</v>
      </c>
      <c r="W85" t="s">
        <v>2694</v>
      </c>
      <c r="X85" s="146"/>
      <c r="Y85" s="165">
        <v>560</v>
      </c>
      <c r="Z85" s="165">
        <v>560</v>
      </c>
      <c r="AA85" t="s">
        <v>747</v>
      </c>
      <c r="AC85" s="206">
        <f t="shared" si="8"/>
        <v>560</v>
      </c>
      <c r="AD85" s="204">
        <f t="shared" si="9"/>
        <v>0</v>
      </c>
      <c r="AE85" s="208">
        <v>606.82000000000005</v>
      </c>
      <c r="AF85" s="165">
        <f>AE85*U85</f>
        <v>339819.2</v>
      </c>
    </row>
    <row r="86" spans="1:32">
      <c r="A86" t="s">
        <v>28</v>
      </c>
      <c r="B86" t="s">
        <v>1982</v>
      </c>
      <c r="C86" t="s">
        <v>1928</v>
      </c>
      <c r="E86" t="s">
        <v>490</v>
      </c>
      <c r="F86" s="165">
        <v>390</v>
      </c>
      <c r="G86" s="165">
        <v>172</v>
      </c>
      <c r="H86" s="165">
        <v>50</v>
      </c>
      <c r="I86" s="165">
        <v>0</v>
      </c>
      <c r="J86" s="165">
        <f t="shared" si="10"/>
        <v>612</v>
      </c>
      <c r="K86" s="165">
        <v>0</v>
      </c>
      <c r="L86" s="165">
        <v>0</v>
      </c>
      <c r="M86" s="20">
        <v>0</v>
      </c>
      <c r="N86" s="20">
        <v>0</v>
      </c>
      <c r="O86" s="20">
        <f t="shared" si="11"/>
        <v>0</v>
      </c>
      <c r="P86" s="20">
        <f t="shared" si="12"/>
        <v>-612</v>
      </c>
      <c r="Q86" t="s">
        <v>740</v>
      </c>
      <c r="R86" s="20">
        <v>967</v>
      </c>
      <c r="S86" s="20">
        <f t="shared" si="13"/>
        <v>355</v>
      </c>
      <c r="T86" s="20">
        <v>0</v>
      </c>
      <c r="U86" s="20">
        <v>0</v>
      </c>
      <c r="V86" s="165">
        <f t="shared" si="14"/>
        <v>355</v>
      </c>
      <c r="W86" s="213" t="s">
        <v>2695</v>
      </c>
      <c r="X86" s="146"/>
      <c r="Y86" s="165">
        <v>1597</v>
      </c>
      <c r="Z86" s="165">
        <v>1597</v>
      </c>
      <c r="AA86" t="s">
        <v>747</v>
      </c>
      <c r="AC86" s="206">
        <f t="shared" si="8"/>
        <v>967</v>
      </c>
      <c r="AD86" s="204">
        <f t="shared" si="9"/>
        <v>0.58006535947712423</v>
      </c>
      <c r="AE86" s="208">
        <v>3098.59</v>
      </c>
      <c r="AF86" s="165">
        <f>AE86*U86</f>
        <v>0</v>
      </c>
    </row>
    <row r="87" spans="1:32">
      <c r="A87" t="s">
        <v>28</v>
      </c>
      <c r="B87" t="s">
        <v>1982</v>
      </c>
      <c r="C87" t="s">
        <v>1929</v>
      </c>
      <c r="E87" t="s">
        <v>491</v>
      </c>
      <c r="F87" s="165">
        <v>0</v>
      </c>
      <c r="G87" s="165">
        <v>96</v>
      </c>
      <c r="H87" s="165">
        <v>30</v>
      </c>
      <c r="I87" s="165">
        <v>220</v>
      </c>
      <c r="J87" s="165">
        <f t="shared" si="10"/>
        <v>346</v>
      </c>
      <c r="K87" s="165">
        <v>0</v>
      </c>
      <c r="L87" s="165">
        <v>0</v>
      </c>
      <c r="M87" s="20">
        <v>0</v>
      </c>
      <c r="N87" s="20">
        <v>0</v>
      </c>
      <c r="O87" s="20">
        <f t="shared" si="11"/>
        <v>0</v>
      </c>
      <c r="P87" s="20">
        <f t="shared" si="12"/>
        <v>-346</v>
      </c>
      <c r="Q87" t="s">
        <v>740</v>
      </c>
      <c r="R87" s="20">
        <v>250</v>
      </c>
      <c r="S87" s="20">
        <f t="shared" si="13"/>
        <v>-96</v>
      </c>
      <c r="T87" s="20">
        <v>0</v>
      </c>
      <c r="U87" s="20">
        <v>96</v>
      </c>
      <c r="V87" s="165">
        <f t="shared" si="14"/>
        <v>0</v>
      </c>
      <c r="W87" t="s">
        <v>2694</v>
      </c>
      <c r="X87" s="146"/>
      <c r="Y87" s="165">
        <v>346</v>
      </c>
      <c r="Z87" s="165">
        <v>0</v>
      </c>
      <c r="AA87" t="s">
        <v>747</v>
      </c>
      <c r="AC87" s="206">
        <f t="shared" si="8"/>
        <v>346</v>
      </c>
      <c r="AD87" s="204">
        <f t="shared" si="9"/>
        <v>0</v>
      </c>
      <c r="AE87" s="208">
        <v>2214</v>
      </c>
      <c r="AF87" s="165">
        <f>AE87*U87</f>
        <v>212544</v>
      </c>
    </row>
    <row r="88" spans="1:32">
      <c r="A88" t="s">
        <v>28</v>
      </c>
      <c r="B88" t="s">
        <v>1982</v>
      </c>
      <c r="C88" t="s">
        <v>2303</v>
      </c>
      <c r="E88" t="s">
        <v>492</v>
      </c>
      <c r="F88" s="165">
        <v>0</v>
      </c>
      <c r="G88" s="165">
        <v>0</v>
      </c>
      <c r="H88" s="165">
        <v>0</v>
      </c>
      <c r="I88" s="165">
        <v>0</v>
      </c>
      <c r="J88" s="165">
        <f t="shared" si="10"/>
        <v>0</v>
      </c>
      <c r="K88" s="165">
        <v>0</v>
      </c>
      <c r="L88" s="165">
        <v>0</v>
      </c>
      <c r="M88" s="20">
        <v>0</v>
      </c>
      <c r="N88" s="20">
        <v>0</v>
      </c>
      <c r="O88" s="20">
        <f t="shared" ref="O88:O151" si="16">SUM(K88:N88)</f>
        <v>0</v>
      </c>
      <c r="P88" s="20">
        <f t="shared" si="12"/>
        <v>0</v>
      </c>
      <c r="Q88" t="s">
        <v>738</v>
      </c>
      <c r="R88" s="20">
        <v>0</v>
      </c>
      <c r="S88" s="20">
        <f t="shared" si="13"/>
        <v>0</v>
      </c>
      <c r="T88" s="20">
        <v>0</v>
      </c>
      <c r="U88" s="20">
        <v>0</v>
      </c>
      <c r="V88" s="165">
        <f t="shared" si="14"/>
        <v>0</v>
      </c>
      <c r="W88" t="s">
        <v>2696</v>
      </c>
      <c r="X88" s="146"/>
      <c r="Y88" s="165">
        <v>0</v>
      </c>
      <c r="Z88" s="165">
        <v>0</v>
      </c>
      <c r="AA88" t="s">
        <v>745</v>
      </c>
      <c r="AC88" s="206">
        <f t="shared" si="8"/>
        <v>0</v>
      </c>
      <c r="AD88" s="204" t="e">
        <f t="shared" si="9"/>
        <v>#DIV/0!</v>
      </c>
      <c r="AE88" s="208">
        <v>9982.4</v>
      </c>
      <c r="AF88" s="165">
        <f t="shared" si="15"/>
        <v>0</v>
      </c>
    </row>
    <row r="89" spans="1:32">
      <c r="A89" t="s">
        <v>28</v>
      </c>
      <c r="B89" t="s">
        <v>1982</v>
      </c>
      <c r="C89" t="s">
        <v>2304</v>
      </c>
      <c r="E89" t="s">
        <v>493</v>
      </c>
      <c r="F89" s="165">
        <v>0</v>
      </c>
      <c r="G89" s="165">
        <v>0</v>
      </c>
      <c r="H89" s="165">
        <v>0</v>
      </c>
      <c r="I89" s="165">
        <v>0</v>
      </c>
      <c r="J89" s="165">
        <f t="shared" si="10"/>
        <v>0</v>
      </c>
      <c r="K89" s="165">
        <v>262</v>
      </c>
      <c r="L89" s="165">
        <v>0</v>
      </c>
      <c r="M89" s="20">
        <v>0</v>
      </c>
      <c r="N89" s="20">
        <v>0</v>
      </c>
      <c r="O89" s="20">
        <f t="shared" si="16"/>
        <v>262</v>
      </c>
      <c r="P89" s="20">
        <f t="shared" si="12"/>
        <v>262</v>
      </c>
      <c r="Q89" t="s">
        <v>739</v>
      </c>
      <c r="R89" s="20">
        <v>0</v>
      </c>
      <c r="S89" s="20">
        <f t="shared" si="13"/>
        <v>262</v>
      </c>
      <c r="T89" s="20">
        <v>0</v>
      </c>
      <c r="U89" s="20">
        <v>0</v>
      </c>
      <c r="V89" s="165">
        <f t="shared" si="14"/>
        <v>262</v>
      </c>
      <c r="W89" t="s">
        <v>2696</v>
      </c>
      <c r="X89" s="146"/>
      <c r="Y89" s="165">
        <v>0</v>
      </c>
      <c r="Z89" s="165">
        <v>0</v>
      </c>
      <c r="AA89" t="s">
        <v>745</v>
      </c>
      <c r="AC89" s="206">
        <f t="shared" si="8"/>
        <v>0</v>
      </c>
      <c r="AD89" s="204">
        <f t="shared" si="9"/>
        <v>-1</v>
      </c>
      <c r="AE89" s="208">
        <v>2212</v>
      </c>
      <c r="AF89" s="165">
        <f t="shared" si="15"/>
        <v>579544</v>
      </c>
    </row>
    <row r="90" spans="1:32">
      <c r="A90" t="s">
        <v>28</v>
      </c>
      <c r="B90" t="s">
        <v>1982</v>
      </c>
      <c r="C90" t="s">
        <v>2305</v>
      </c>
      <c r="E90" t="s">
        <v>2306</v>
      </c>
      <c r="F90" s="165">
        <v>0</v>
      </c>
      <c r="G90" s="165">
        <v>0</v>
      </c>
      <c r="H90" s="165">
        <v>0</v>
      </c>
      <c r="I90" s="165">
        <v>0</v>
      </c>
      <c r="J90" s="165">
        <f t="shared" si="10"/>
        <v>0</v>
      </c>
      <c r="K90" s="165">
        <v>150</v>
      </c>
      <c r="L90" s="165">
        <v>0</v>
      </c>
      <c r="M90" s="20">
        <v>100</v>
      </c>
      <c r="N90" s="20">
        <v>0</v>
      </c>
      <c r="O90" s="20">
        <f t="shared" si="16"/>
        <v>250</v>
      </c>
      <c r="P90" s="20">
        <f t="shared" si="12"/>
        <v>250</v>
      </c>
      <c r="Q90" t="s">
        <v>739</v>
      </c>
      <c r="R90" s="20">
        <v>0</v>
      </c>
      <c r="S90" s="20">
        <f t="shared" si="13"/>
        <v>250</v>
      </c>
      <c r="T90" s="20">
        <v>0</v>
      </c>
      <c r="U90" s="20">
        <v>0</v>
      </c>
      <c r="V90" s="165">
        <f t="shared" si="14"/>
        <v>250</v>
      </c>
      <c r="W90" t="s">
        <v>2696</v>
      </c>
      <c r="X90" s="146"/>
      <c r="Y90" s="165">
        <v>0</v>
      </c>
      <c r="Z90" s="165">
        <v>0</v>
      </c>
      <c r="AA90" t="s">
        <v>745</v>
      </c>
      <c r="AC90" s="206">
        <f t="shared" si="8"/>
        <v>0</v>
      </c>
      <c r="AD90" s="204">
        <f t="shared" si="9"/>
        <v>-1</v>
      </c>
      <c r="AE90" s="208">
        <v>402</v>
      </c>
      <c r="AF90" s="165">
        <f t="shared" si="15"/>
        <v>100500</v>
      </c>
    </row>
    <row r="91" spans="1:32">
      <c r="A91" t="s">
        <v>28</v>
      </c>
      <c r="B91" t="s">
        <v>1982</v>
      </c>
      <c r="C91" t="s">
        <v>2307</v>
      </c>
      <c r="E91" t="s">
        <v>2308</v>
      </c>
      <c r="F91" s="165">
        <v>0</v>
      </c>
      <c r="G91" s="165">
        <v>0</v>
      </c>
      <c r="H91" s="165">
        <v>0</v>
      </c>
      <c r="I91" s="165">
        <v>0</v>
      </c>
      <c r="J91" s="165">
        <f t="shared" si="10"/>
        <v>0</v>
      </c>
      <c r="K91" s="165">
        <v>0</v>
      </c>
      <c r="L91" s="165">
        <v>0</v>
      </c>
      <c r="M91" s="20">
        <v>0</v>
      </c>
      <c r="N91" s="20">
        <v>0</v>
      </c>
      <c r="O91" s="20">
        <f t="shared" si="16"/>
        <v>0</v>
      </c>
      <c r="P91" s="20">
        <f t="shared" si="12"/>
        <v>0</v>
      </c>
      <c r="Q91" t="s">
        <v>738</v>
      </c>
      <c r="R91" s="20">
        <v>0</v>
      </c>
      <c r="S91" s="20">
        <f t="shared" si="13"/>
        <v>0</v>
      </c>
      <c r="T91" s="20">
        <v>0</v>
      </c>
      <c r="U91" s="20">
        <v>0</v>
      </c>
      <c r="V91" s="165">
        <f t="shared" si="14"/>
        <v>0</v>
      </c>
      <c r="W91" t="s">
        <v>2696</v>
      </c>
      <c r="X91" s="146"/>
      <c r="Y91" s="165">
        <v>0</v>
      </c>
      <c r="Z91" s="165">
        <v>0</v>
      </c>
      <c r="AA91" t="s">
        <v>745</v>
      </c>
      <c r="AC91" s="206">
        <f t="shared" si="8"/>
        <v>0</v>
      </c>
      <c r="AD91" s="204" t="e">
        <f t="shared" si="9"/>
        <v>#DIV/0!</v>
      </c>
      <c r="AE91" s="208">
        <v>386.9</v>
      </c>
      <c r="AF91" s="165">
        <f t="shared" si="15"/>
        <v>0</v>
      </c>
    </row>
    <row r="92" spans="1:32">
      <c r="A92" t="s">
        <v>28</v>
      </c>
      <c r="B92" t="s">
        <v>1982</v>
      </c>
      <c r="C92" t="s">
        <v>1930</v>
      </c>
      <c r="E92" t="s">
        <v>496</v>
      </c>
      <c r="F92" s="165">
        <v>155.75</v>
      </c>
      <c r="G92" s="165">
        <v>72</v>
      </c>
      <c r="H92" s="165">
        <v>50</v>
      </c>
      <c r="I92" s="165">
        <v>120</v>
      </c>
      <c r="J92" s="165">
        <f t="shared" si="10"/>
        <v>397.75</v>
      </c>
      <c r="K92" s="165">
        <v>180</v>
      </c>
      <c r="L92" s="165">
        <v>0</v>
      </c>
      <c r="M92" s="20">
        <v>0</v>
      </c>
      <c r="N92" s="20">
        <v>0</v>
      </c>
      <c r="O92" s="20">
        <f t="shared" si="16"/>
        <v>180</v>
      </c>
      <c r="P92" s="20">
        <f t="shared" si="12"/>
        <v>-217.75</v>
      </c>
      <c r="Q92" t="s">
        <v>740</v>
      </c>
      <c r="R92" s="20">
        <v>80</v>
      </c>
      <c r="S92" s="20">
        <f t="shared" si="13"/>
        <v>-137.75</v>
      </c>
      <c r="T92" s="20">
        <v>0</v>
      </c>
      <c r="U92" s="20">
        <v>137.75</v>
      </c>
      <c r="V92" s="165">
        <f t="shared" si="14"/>
        <v>0</v>
      </c>
      <c r="W92" t="s">
        <v>2694</v>
      </c>
      <c r="X92" s="146"/>
      <c r="Y92" s="165">
        <v>218</v>
      </c>
      <c r="Z92" s="165">
        <v>146</v>
      </c>
      <c r="AA92" t="s">
        <v>747</v>
      </c>
      <c r="AC92" s="206">
        <f t="shared" si="8"/>
        <v>217.75</v>
      </c>
      <c r="AD92" s="204">
        <f t="shared" si="9"/>
        <v>0</v>
      </c>
      <c r="AE92" s="208">
        <v>2449.23</v>
      </c>
      <c r="AF92" s="165">
        <f>AE92*U92</f>
        <v>337381.4325</v>
      </c>
    </row>
    <row r="93" spans="1:32">
      <c r="A93" t="s">
        <v>28</v>
      </c>
      <c r="B93" t="s">
        <v>1982</v>
      </c>
      <c r="C93" t="s">
        <v>2309</v>
      </c>
      <c r="E93" t="s">
        <v>497</v>
      </c>
      <c r="F93" s="165">
        <v>151.5</v>
      </c>
      <c r="G93" s="165">
        <v>48</v>
      </c>
      <c r="H93" s="165">
        <v>50</v>
      </c>
      <c r="I93" s="165">
        <v>20</v>
      </c>
      <c r="J93" s="165">
        <f t="shared" si="10"/>
        <v>269.5</v>
      </c>
      <c r="K93" s="165">
        <v>1265</v>
      </c>
      <c r="L93" s="165">
        <v>0</v>
      </c>
      <c r="M93" s="20">
        <v>0</v>
      </c>
      <c r="N93" s="20">
        <v>0</v>
      </c>
      <c r="O93" s="20">
        <f t="shared" si="16"/>
        <v>1265</v>
      </c>
      <c r="P93" s="20">
        <f t="shared" si="12"/>
        <v>995.5</v>
      </c>
      <c r="Q93" t="s">
        <v>739</v>
      </c>
      <c r="R93" s="20">
        <v>0</v>
      </c>
      <c r="S93" s="20">
        <f t="shared" si="13"/>
        <v>995.5</v>
      </c>
      <c r="T93" s="20">
        <v>0</v>
      </c>
      <c r="U93" s="20">
        <v>0</v>
      </c>
      <c r="V93" s="165">
        <f t="shared" si="14"/>
        <v>995.5</v>
      </c>
      <c r="W93" t="s">
        <v>2696</v>
      </c>
      <c r="X93" s="146"/>
      <c r="Y93" s="165">
        <v>0</v>
      </c>
      <c r="Z93" s="165">
        <v>0</v>
      </c>
      <c r="AA93" t="s">
        <v>745</v>
      </c>
      <c r="AC93" s="206">
        <f t="shared" si="8"/>
        <v>0</v>
      </c>
      <c r="AD93" s="204">
        <f t="shared" si="9"/>
        <v>-1</v>
      </c>
      <c r="AE93" s="208">
        <v>1342</v>
      </c>
      <c r="AF93" s="165">
        <f t="shared" si="15"/>
        <v>1335961</v>
      </c>
    </row>
    <row r="94" spans="1:32">
      <c r="A94" t="s">
        <v>28</v>
      </c>
      <c r="B94" t="s">
        <v>1982</v>
      </c>
      <c r="C94" t="s">
        <v>1931</v>
      </c>
      <c r="E94" t="s">
        <v>498</v>
      </c>
      <c r="F94" s="165">
        <v>5299</v>
      </c>
      <c r="G94" s="165">
        <v>192</v>
      </c>
      <c r="H94" s="165">
        <v>300</v>
      </c>
      <c r="I94" s="165">
        <v>296</v>
      </c>
      <c r="J94" s="165">
        <f t="shared" si="10"/>
        <v>6087</v>
      </c>
      <c r="K94" s="165">
        <v>323</v>
      </c>
      <c r="L94" s="165">
        <v>0</v>
      </c>
      <c r="M94" s="20">
        <v>0</v>
      </c>
      <c r="N94" s="20">
        <v>0</v>
      </c>
      <c r="O94" s="20">
        <f t="shared" si="16"/>
        <v>323</v>
      </c>
      <c r="P94" s="20">
        <f t="shared" si="12"/>
        <v>-5764</v>
      </c>
      <c r="Q94" t="s">
        <v>740</v>
      </c>
      <c r="R94" s="20">
        <v>0</v>
      </c>
      <c r="S94" s="20">
        <f t="shared" si="13"/>
        <v>-5764</v>
      </c>
      <c r="T94" s="20">
        <v>0</v>
      </c>
      <c r="U94" s="20">
        <v>5764</v>
      </c>
      <c r="V94" s="165">
        <f t="shared" si="14"/>
        <v>0</v>
      </c>
      <c r="W94" t="s">
        <v>2694</v>
      </c>
      <c r="X94" s="146"/>
      <c r="Y94" s="165">
        <v>5764</v>
      </c>
      <c r="Z94" s="165">
        <v>2000</v>
      </c>
      <c r="AA94" t="s">
        <v>747</v>
      </c>
      <c r="AC94" s="206">
        <f t="shared" si="8"/>
        <v>5764</v>
      </c>
      <c r="AD94" s="204">
        <f t="shared" si="9"/>
        <v>0</v>
      </c>
      <c r="AE94" s="208">
        <v>2139.09</v>
      </c>
      <c r="AF94" s="165">
        <f>AE94*U94</f>
        <v>12329714.760000002</v>
      </c>
    </row>
    <row r="95" spans="1:32">
      <c r="A95" t="s">
        <v>28</v>
      </c>
      <c r="B95" t="s">
        <v>1982</v>
      </c>
      <c r="C95" t="s">
        <v>2310</v>
      </c>
      <c r="E95" t="s">
        <v>499</v>
      </c>
      <c r="F95" s="165">
        <v>75.75</v>
      </c>
      <c r="G95" s="165">
        <v>24</v>
      </c>
      <c r="H95" s="165">
        <v>0</v>
      </c>
      <c r="I95" s="165">
        <v>16</v>
      </c>
      <c r="J95" s="165">
        <f t="shared" si="10"/>
        <v>115.75</v>
      </c>
      <c r="K95" s="165">
        <v>2120</v>
      </c>
      <c r="L95" s="165">
        <v>0</v>
      </c>
      <c r="M95" s="20">
        <v>0</v>
      </c>
      <c r="N95" s="20">
        <v>0</v>
      </c>
      <c r="O95" s="20">
        <f t="shared" si="16"/>
        <v>2120</v>
      </c>
      <c r="P95" s="20">
        <f t="shared" si="12"/>
        <v>2004.25</v>
      </c>
      <c r="Q95" t="s">
        <v>739</v>
      </c>
      <c r="R95" s="20">
        <v>0</v>
      </c>
      <c r="S95" s="20">
        <f t="shared" si="13"/>
        <v>2004.25</v>
      </c>
      <c r="T95" s="20">
        <v>0</v>
      </c>
      <c r="U95" s="20">
        <v>0</v>
      </c>
      <c r="V95" s="165">
        <f t="shared" si="14"/>
        <v>2004.25</v>
      </c>
      <c r="W95" t="s">
        <v>2696</v>
      </c>
      <c r="X95" s="146"/>
      <c r="Y95" s="165">
        <v>0</v>
      </c>
      <c r="Z95" s="165">
        <v>0</v>
      </c>
      <c r="AA95" t="s">
        <v>745</v>
      </c>
      <c r="AC95" s="206">
        <f t="shared" si="8"/>
        <v>0</v>
      </c>
      <c r="AD95" s="204">
        <f t="shared" si="9"/>
        <v>-1</v>
      </c>
      <c r="AE95" s="208">
        <v>3534.82</v>
      </c>
      <c r="AF95" s="165">
        <f t="shared" si="15"/>
        <v>7084662.9850000003</v>
      </c>
    </row>
    <row r="96" spans="1:32">
      <c r="A96" t="s">
        <v>28</v>
      </c>
      <c r="B96" t="s">
        <v>1982</v>
      </c>
      <c r="C96" t="s">
        <v>2311</v>
      </c>
      <c r="E96" t="s">
        <v>500</v>
      </c>
      <c r="F96" s="165">
        <v>0</v>
      </c>
      <c r="G96" s="165">
        <v>0</v>
      </c>
      <c r="H96" s="165">
        <v>0</v>
      </c>
      <c r="I96" s="165">
        <v>0</v>
      </c>
      <c r="J96" s="165">
        <f t="shared" si="10"/>
        <v>0</v>
      </c>
      <c r="K96" s="165">
        <v>700</v>
      </c>
      <c r="L96" s="165">
        <v>0</v>
      </c>
      <c r="M96" s="20">
        <v>0</v>
      </c>
      <c r="N96" s="20">
        <v>0</v>
      </c>
      <c r="O96" s="20">
        <f t="shared" si="16"/>
        <v>700</v>
      </c>
      <c r="P96" s="20">
        <f t="shared" si="12"/>
        <v>700</v>
      </c>
      <c r="Q96" t="s">
        <v>739</v>
      </c>
      <c r="R96" s="20">
        <v>0</v>
      </c>
      <c r="S96" s="20">
        <f t="shared" si="13"/>
        <v>700</v>
      </c>
      <c r="T96" s="20">
        <v>0</v>
      </c>
      <c r="U96" s="20">
        <v>0</v>
      </c>
      <c r="V96" s="165">
        <f t="shared" si="14"/>
        <v>700</v>
      </c>
      <c r="W96" t="s">
        <v>2696</v>
      </c>
      <c r="X96" s="146"/>
      <c r="Y96" s="165">
        <v>0</v>
      </c>
      <c r="Z96" s="165">
        <v>0</v>
      </c>
      <c r="AA96" t="s">
        <v>745</v>
      </c>
      <c r="AC96" s="206">
        <f t="shared" si="8"/>
        <v>0</v>
      </c>
      <c r="AD96" s="204">
        <f t="shared" si="9"/>
        <v>-1</v>
      </c>
      <c r="AE96" s="208">
        <v>3333.23</v>
      </c>
      <c r="AF96" s="165">
        <f t="shared" si="15"/>
        <v>2333261</v>
      </c>
    </row>
    <row r="97" spans="1:32">
      <c r="A97" t="s">
        <v>28</v>
      </c>
      <c r="B97" t="s">
        <v>1982</v>
      </c>
      <c r="C97" t="s">
        <v>1932</v>
      </c>
      <c r="E97" t="s">
        <v>502</v>
      </c>
      <c r="F97" s="165">
        <v>6370</v>
      </c>
      <c r="G97" s="165">
        <v>1280</v>
      </c>
      <c r="H97" s="165">
        <v>500</v>
      </c>
      <c r="I97" s="165">
        <v>141</v>
      </c>
      <c r="J97" s="165">
        <f t="shared" si="10"/>
        <v>8291</v>
      </c>
      <c r="K97" s="165">
        <v>1500</v>
      </c>
      <c r="L97" s="165">
        <v>0</v>
      </c>
      <c r="M97" s="20">
        <v>0</v>
      </c>
      <c r="N97" s="20">
        <v>0</v>
      </c>
      <c r="O97" s="20">
        <f t="shared" si="16"/>
        <v>1500</v>
      </c>
      <c r="P97" s="20">
        <f t="shared" si="12"/>
        <v>-6791</v>
      </c>
      <c r="Q97" t="s">
        <v>740</v>
      </c>
      <c r="R97" s="20">
        <v>250</v>
      </c>
      <c r="S97" s="20">
        <f t="shared" si="13"/>
        <v>-6541</v>
      </c>
      <c r="T97" s="20">
        <v>0</v>
      </c>
      <c r="U97" s="20">
        <v>6541</v>
      </c>
      <c r="V97" s="165">
        <f t="shared" si="14"/>
        <v>0</v>
      </c>
      <c r="W97" t="s">
        <v>2694</v>
      </c>
      <c r="X97" s="146"/>
      <c r="Y97" s="165">
        <v>6791</v>
      </c>
      <c r="Z97" s="165">
        <v>7097</v>
      </c>
      <c r="AA97" t="s">
        <v>747</v>
      </c>
      <c r="AC97" s="206">
        <f t="shared" si="8"/>
        <v>6791</v>
      </c>
      <c r="AD97" s="204">
        <f t="shared" si="9"/>
        <v>0</v>
      </c>
      <c r="AE97" s="208">
        <v>4109.16</v>
      </c>
      <c r="AF97" s="165">
        <f>AE97*U97</f>
        <v>26878015.559999999</v>
      </c>
    </row>
    <row r="98" spans="1:32">
      <c r="A98" t="s">
        <v>28</v>
      </c>
      <c r="B98" t="s">
        <v>1982</v>
      </c>
      <c r="C98" t="s">
        <v>1933</v>
      </c>
      <c r="E98" t="s">
        <v>506</v>
      </c>
      <c r="F98" s="165">
        <v>70</v>
      </c>
      <c r="G98" s="165">
        <v>118</v>
      </c>
      <c r="H98" s="165">
        <v>0</v>
      </c>
      <c r="I98" s="165">
        <v>100</v>
      </c>
      <c r="J98" s="165">
        <f t="shared" si="10"/>
        <v>288</v>
      </c>
      <c r="K98" s="165">
        <v>120</v>
      </c>
      <c r="L98" s="165">
        <v>0</v>
      </c>
      <c r="M98" s="20">
        <v>0</v>
      </c>
      <c r="N98" s="20">
        <v>0</v>
      </c>
      <c r="O98" s="20">
        <f t="shared" si="16"/>
        <v>120</v>
      </c>
      <c r="P98" s="20">
        <f t="shared" si="12"/>
        <v>-168</v>
      </c>
      <c r="Q98" t="s">
        <v>740</v>
      </c>
      <c r="R98" s="20">
        <v>0</v>
      </c>
      <c r="S98" s="20">
        <f t="shared" si="13"/>
        <v>-168</v>
      </c>
      <c r="T98" s="20">
        <v>0</v>
      </c>
      <c r="U98" s="20">
        <v>168</v>
      </c>
      <c r="V98" s="165">
        <f t="shared" si="14"/>
        <v>0</v>
      </c>
      <c r="W98" t="s">
        <v>2694</v>
      </c>
      <c r="X98" s="146"/>
      <c r="Y98" s="165">
        <v>168</v>
      </c>
      <c r="Z98" s="165">
        <v>50</v>
      </c>
      <c r="AA98" t="s">
        <v>747</v>
      </c>
      <c r="AC98" s="206">
        <f t="shared" si="8"/>
        <v>168</v>
      </c>
      <c r="AD98" s="204">
        <f t="shared" si="9"/>
        <v>0</v>
      </c>
      <c r="AE98" s="208">
        <v>3818.94</v>
      </c>
      <c r="AF98" s="165">
        <f>AE98*U98</f>
        <v>641581.92000000004</v>
      </c>
    </row>
    <row r="99" spans="1:32">
      <c r="A99" t="s">
        <v>28</v>
      </c>
      <c r="B99" t="s">
        <v>1982</v>
      </c>
      <c r="C99" t="s">
        <v>2312</v>
      </c>
      <c r="E99" t="s">
        <v>507</v>
      </c>
      <c r="F99" s="165">
        <v>70</v>
      </c>
      <c r="G99" s="165">
        <v>118</v>
      </c>
      <c r="H99" s="165">
        <v>0</v>
      </c>
      <c r="I99" s="165">
        <v>100</v>
      </c>
      <c r="J99" s="165">
        <f t="shared" si="10"/>
        <v>288</v>
      </c>
      <c r="K99" s="165">
        <v>468</v>
      </c>
      <c r="L99" s="165">
        <v>0</v>
      </c>
      <c r="M99" s="20">
        <v>0</v>
      </c>
      <c r="N99" s="20">
        <v>0</v>
      </c>
      <c r="O99" s="20">
        <f t="shared" si="16"/>
        <v>468</v>
      </c>
      <c r="P99" s="20">
        <f t="shared" si="12"/>
        <v>180</v>
      </c>
      <c r="Q99" t="s">
        <v>739</v>
      </c>
      <c r="R99" s="20">
        <v>0</v>
      </c>
      <c r="S99" s="20">
        <f t="shared" si="13"/>
        <v>180</v>
      </c>
      <c r="T99" s="20">
        <v>0</v>
      </c>
      <c r="U99" s="20">
        <v>0</v>
      </c>
      <c r="V99" s="165">
        <f t="shared" si="14"/>
        <v>180</v>
      </c>
      <c r="W99" t="s">
        <v>2696</v>
      </c>
      <c r="X99" s="146"/>
      <c r="Y99" s="165">
        <v>0</v>
      </c>
      <c r="Z99" s="165">
        <v>0</v>
      </c>
      <c r="AA99" t="s">
        <v>745</v>
      </c>
      <c r="AC99" s="206">
        <f t="shared" si="8"/>
        <v>0</v>
      </c>
      <c r="AD99" s="204">
        <f t="shared" si="9"/>
        <v>-1</v>
      </c>
      <c r="AE99" s="208">
        <v>3869.83</v>
      </c>
      <c r="AF99" s="165">
        <f t="shared" si="15"/>
        <v>696569.4</v>
      </c>
    </row>
    <row r="100" spans="1:32">
      <c r="A100" t="s">
        <v>28</v>
      </c>
      <c r="B100" t="s">
        <v>1982</v>
      </c>
      <c r="C100" t="s">
        <v>2313</v>
      </c>
      <c r="E100" t="s">
        <v>508</v>
      </c>
      <c r="F100" s="165">
        <v>0</v>
      </c>
      <c r="G100" s="165">
        <v>0</v>
      </c>
      <c r="H100" s="165">
        <v>0</v>
      </c>
      <c r="I100" s="165">
        <v>233</v>
      </c>
      <c r="J100" s="165">
        <f t="shared" si="10"/>
        <v>233</v>
      </c>
      <c r="K100" s="165">
        <v>330</v>
      </c>
      <c r="L100" s="165">
        <v>0</v>
      </c>
      <c r="M100" s="20">
        <v>0</v>
      </c>
      <c r="N100" s="20">
        <v>0</v>
      </c>
      <c r="O100" s="20">
        <f t="shared" si="16"/>
        <v>330</v>
      </c>
      <c r="P100" s="20">
        <f t="shared" si="12"/>
        <v>97</v>
      </c>
      <c r="Q100" t="s">
        <v>739</v>
      </c>
      <c r="R100" s="20">
        <v>30</v>
      </c>
      <c r="S100" s="20">
        <f t="shared" si="13"/>
        <v>127</v>
      </c>
      <c r="T100" s="20">
        <v>0</v>
      </c>
      <c r="U100" s="20">
        <v>0</v>
      </c>
      <c r="V100" s="165">
        <f t="shared" si="14"/>
        <v>127</v>
      </c>
      <c r="W100" t="s">
        <v>2696</v>
      </c>
      <c r="X100" s="146"/>
      <c r="Y100" s="165">
        <v>0</v>
      </c>
      <c r="Z100" s="165">
        <v>0</v>
      </c>
      <c r="AA100" t="s">
        <v>745</v>
      </c>
      <c r="AC100" s="206">
        <f t="shared" si="8"/>
        <v>30</v>
      </c>
      <c r="AD100" s="204">
        <f t="shared" si="9"/>
        <v>-0.69072164948453607</v>
      </c>
      <c r="AE100" s="208">
        <v>2696.87</v>
      </c>
      <c r="AF100" s="165">
        <f t="shared" si="15"/>
        <v>342502.49</v>
      </c>
    </row>
    <row r="101" spans="1:32">
      <c r="A101" t="s">
        <v>28</v>
      </c>
      <c r="B101" t="s">
        <v>1982</v>
      </c>
      <c r="C101" t="s">
        <v>2314</v>
      </c>
      <c r="E101" t="s">
        <v>2315</v>
      </c>
      <c r="F101" s="165">
        <v>0</v>
      </c>
      <c r="G101" s="165">
        <v>0</v>
      </c>
      <c r="H101" s="165">
        <v>0</v>
      </c>
      <c r="I101" s="165">
        <v>233</v>
      </c>
      <c r="J101" s="165">
        <f t="shared" si="10"/>
        <v>233</v>
      </c>
      <c r="K101" s="165">
        <v>300</v>
      </c>
      <c r="L101" s="165">
        <v>0</v>
      </c>
      <c r="M101" s="20">
        <v>0</v>
      </c>
      <c r="N101" s="20">
        <v>0</v>
      </c>
      <c r="O101" s="20">
        <f t="shared" si="16"/>
        <v>300</v>
      </c>
      <c r="P101" s="20">
        <f t="shared" si="12"/>
        <v>67</v>
      </c>
      <c r="Q101" t="s">
        <v>739</v>
      </c>
      <c r="R101" s="20">
        <v>0</v>
      </c>
      <c r="S101" s="20">
        <f t="shared" si="13"/>
        <v>67</v>
      </c>
      <c r="T101" s="20">
        <v>0</v>
      </c>
      <c r="U101" s="20">
        <v>0</v>
      </c>
      <c r="V101" s="165">
        <f t="shared" si="14"/>
        <v>67</v>
      </c>
      <c r="W101" t="s">
        <v>2696</v>
      </c>
      <c r="X101" s="146"/>
      <c r="Y101" s="165">
        <v>0</v>
      </c>
      <c r="Z101" s="165">
        <v>0</v>
      </c>
      <c r="AA101" t="s">
        <v>745</v>
      </c>
      <c r="AC101" s="206">
        <f t="shared" si="8"/>
        <v>0</v>
      </c>
      <c r="AD101" s="204">
        <f t="shared" si="9"/>
        <v>-1</v>
      </c>
      <c r="AE101" s="208">
        <v>2068.79</v>
      </c>
      <c r="AF101" s="165">
        <f t="shared" si="15"/>
        <v>138608.93</v>
      </c>
    </row>
    <row r="102" spans="1:32">
      <c r="A102" t="s">
        <v>28</v>
      </c>
      <c r="B102" t="s">
        <v>1982</v>
      </c>
      <c r="C102" t="s">
        <v>2316</v>
      </c>
      <c r="E102" t="s">
        <v>510</v>
      </c>
      <c r="F102" s="165">
        <v>0</v>
      </c>
      <c r="G102" s="165">
        <v>0</v>
      </c>
      <c r="H102" s="165">
        <v>0</v>
      </c>
      <c r="I102" s="165">
        <v>233</v>
      </c>
      <c r="J102" s="165">
        <f t="shared" si="10"/>
        <v>233</v>
      </c>
      <c r="K102" s="165">
        <v>343</v>
      </c>
      <c r="L102" s="165">
        <v>0</v>
      </c>
      <c r="M102" s="20">
        <v>37</v>
      </c>
      <c r="N102" s="20">
        <v>0</v>
      </c>
      <c r="O102" s="20">
        <f t="shared" si="16"/>
        <v>380</v>
      </c>
      <c r="P102" s="20">
        <f t="shared" si="12"/>
        <v>147</v>
      </c>
      <c r="Q102" t="s">
        <v>739</v>
      </c>
      <c r="R102" s="20">
        <v>0</v>
      </c>
      <c r="S102" s="20">
        <f t="shared" si="13"/>
        <v>147</v>
      </c>
      <c r="T102" s="20">
        <v>0</v>
      </c>
      <c r="U102" s="20">
        <v>0</v>
      </c>
      <c r="V102" s="165">
        <f t="shared" si="14"/>
        <v>147</v>
      </c>
      <c r="W102" t="s">
        <v>2696</v>
      </c>
      <c r="X102" s="146"/>
      <c r="Y102" s="165">
        <v>0</v>
      </c>
      <c r="Z102" s="165">
        <v>0</v>
      </c>
      <c r="AA102" t="s">
        <v>745</v>
      </c>
      <c r="AC102" s="206">
        <f t="shared" si="8"/>
        <v>0</v>
      </c>
      <c r="AD102" s="204">
        <f t="shared" si="9"/>
        <v>-1</v>
      </c>
      <c r="AE102" s="208">
        <v>3581.39</v>
      </c>
      <c r="AF102" s="165">
        <f t="shared" si="15"/>
        <v>526464.32999999996</v>
      </c>
    </row>
    <row r="103" spans="1:32">
      <c r="A103" t="s">
        <v>28</v>
      </c>
      <c r="B103" t="s">
        <v>1982</v>
      </c>
      <c r="C103" t="s">
        <v>2317</v>
      </c>
      <c r="E103" t="s">
        <v>511</v>
      </c>
      <c r="F103" s="165">
        <v>0</v>
      </c>
      <c r="G103" s="165">
        <v>0</v>
      </c>
      <c r="H103" s="165">
        <v>0</v>
      </c>
      <c r="I103" s="165">
        <v>0</v>
      </c>
      <c r="J103" s="165">
        <f t="shared" si="10"/>
        <v>0</v>
      </c>
      <c r="K103" s="165">
        <v>0</v>
      </c>
      <c r="L103" s="165">
        <v>0</v>
      </c>
      <c r="M103" s="20">
        <v>0</v>
      </c>
      <c r="N103" s="20">
        <v>0</v>
      </c>
      <c r="O103" s="20">
        <f t="shared" si="16"/>
        <v>0</v>
      </c>
      <c r="P103" s="20">
        <f t="shared" si="12"/>
        <v>0</v>
      </c>
      <c r="Q103" t="s">
        <v>738</v>
      </c>
      <c r="R103" s="20">
        <v>0</v>
      </c>
      <c r="S103" s="20">
        <f t="shared" si="13"/>
        <v>0</v>
      </c>
      <c r="T103" s="20">
        <v>0</v>
      </c>
      <c r="U103" s="20">
        <v>0</v>
      </c>
      <c r="V103" s="165">
        <f t="shared" si="14"/>
        <v>0</v>
      </c>
      <c r="W103" t="s">
        <v>2696</v>
      </c>
      <c r="X103" s="146"/>
      <c r="Y103" s="165">
        <v>0</v>
      </c>
      <c r="Z103" s="165">
        <v>0</v>
      </c>
      <c r="AA103" t="s">
        <v>745</v>
      </c>
      <c r="AC103" s="206">
        <f t="shared" si="8"/>
        <v>0</v>
      </c>
      <c r="AD103" s="204" t="e">
        <f t="shared" si="9"/>
        <v>#DIV/0!</v>
      </c>
      <c r="AE103" s="208">
        <v>0</v>
      </c>
      <c r="AF103" s="165">
        <f t="shared" si="15"/>
        <v>0</v>
      </c>
    </row>
    <row r="104" spans="1:32">
      <c r="A104" t="s">
        <v>28</v>
      </c>
      <c r="B104" t="s">
        <v>1982</v>
      </c>
      <c r="C104" t="s">
        <v>2318</v>
      </c>
      <c r="E104" t="s">
        <v>512</v>
      </c>
      <c r="F104" s="165">
        <v>90</v>
      </c>
      <c r="G104" s="165">
        <v>80</v>
      </c>
      <c r="H104" s="165">
        <v>0</v>
      </c>
      <c r="I104" s="165">
        <v>4</v>
      </c>
      <c r="J104" s="165">
        <f t="shared" si="10"/>
        <v>174</v>
      </c>
      <c r="K104" s="165">
        <v>0</v>
      </c>
      <c r="L104" s="165">
        <v>0</v>
      </c>
      <c r="M104" s="20">
        <v>382</v>
      </c>
      <c r="N104" s="20">
        <v>0</v>
      </c>
      <c r="O104" s="20">
        <f t="shared" si="16"/>
        <v>382</v>
      </c>
      <c r="P104" s="20">
        <f t="shared" si="12"/>
        <v>208</v>
      </c>
      <c r="Q104" t="s">
        <v>739</v>
      </c>
      <c r="R104" s="20">
        <v>0</v>
      </c>
      <c r="S104" s="20">
        <f t="shared" si="13"/>
        <v>208</v>
      </c>
      <c r="T104" s="20">
        <v>0</v>
      </c>
      <c r="U104" s="20">
        <v>0</v>
      </c>
      <c r="V104" s="165">
        <f t="shared" si="14"/>
        <v>208</v>
      </c>
      <c r="W104" t="s">
        <v>2696</v>
      </c>
      <c r="X104" s="146"/>
      <c r="Y104" s="165">
        <v>0</v>
      </c>
      <c r="Z104" s="165">
        <v>0</v>
      </c>
      <c r="AA104" t="s">
        <v>745</v>
      </c>
      <c r="AC104" s="206">
        <f t="shared" si="8"/>
        <v>0</v>
      </c>
      <c r="AD104" s="204">
        <f t="shared" si="9"/>
        <v>-1</v>
      </c>
      <c r="AE104" s="208">
        <v>9167.73</v>
      </c>
      <c r="AF104" s="165">
        <f t="shared" si="15"/>
        <v>1906887.8399999999</v>
      </c>
    </row>
    <row r="105" spans="1:32">
      <c r="A105" t="s">
        <v>28</v>
      </c>
      <c r="B105" t="s">
        <v>1982</v>
      </c>
      <c r="C105" t="s">
        <v>1934</v>
      </c>
      <c r="E105" t="s">
        <v>513</v>
      </c>
      <c r="F105" s="165">
        <v>0</v>
      </c>
      <c r="G105" s="165">
        <v>96</v>
      </c>
      <c r="H105" s="165">
        <v>10</v>
      </c>
      <c r="I105" s="165">
        <v>220</v>
      </c>
      <c r="J105" s="165">
        <f t="shared" si="10"/>
        <v>326</v>
      </c>
      <c r="K105" s="165">
        <v>0</v>
      </c>
      <c r="L105" s="165">
        <v>0</v>
      </c>
      <c r="M105" s="20">
        <v>220</v>
      </c>
      <c r="N105" s="20">
        <v>0</v>
      </c>
      <c r="O105" s="20">
        <f t="shared" si="16"/>
        <v>220</v>
      </c>
      <c r="P105" s="20">
        <f t="shared" si="12"/>
        <v>-106</v>
      </c>
      <c r="Q105" t="s">
        <v>740</v>
      </c>
      <c r="R105" s="20">
        <v>86</v>
      </c>
      <c r="S105" s="20">
        <f t="shared" si="13"/>
        <v>-20</v>
      </c>
      <c r="T105" s="20">
        <v>0</v>
      </c>
      <c r="U105" s="20">
        <v>20</v>
      </c>
      <c r="V105" s="165">
        <f t="shared" si="14"/>
        <v>0</v>
      </c>
      <c r="W105" t="s">
        <v>2694</v>
      </c>
      <c r="X105" s="146"/>
      <c r="Y105" s="165">
        <v>106</v>
      </c>
      <c r="Z105" s="165">
        <v>10</v>
      </c>
      <c r="AA105" t="s">
        <v>747</v>
      </c>
      <c r="AC105" s="206">
        <f t="shared" si="8"/>
        <v>106</v>
      </c>
      <c r="AD105" s="204">
        <f t="shared" si="9"/>
        <v>0</v>
      </c>
      <c r="AE105" s="208">
        <v>5134.71</v>
      </c>
      <c r="AF105" s="165">
        <f>AE105*U105</f>
        <v>102694.2</v>
      </c>
    </row>
    <row r="106" spans="1:32">
      <c r="A106" t="s">
        <v>28</v>
      </c>
      <c r="B106" t="s">
        <v>1982</v>
      </c>
      <c r="C106" t="s">
        <v>1935</v>
      </c>
      <c r="E106" t="s">
        <v>1973</v>
      </c>
      <c r="F106" s="165">
        <v>0</v>
      </c>
      <c r="G106" s="165">
        <v>96</v>
      </c>
      <c r="H106" s="165">
        <v>10</v>
      </c>
      <c r="I106" s="165">
        <v>220</v>
      </c>
      <c r="J106" s="165">
        <f t="shared" si="10"/>
        <v>326</v>
      </c>
      <c r="K106" s="165">
        <v>0</v>
      </c>
      <c r="L106" s="165">
        <v>0</v>
      </c>
      <c r="M106" s="20">
        <v>220</v>
      </c>
      <c r="N106" s="20">
        <v>0</v>
      </c>
      <c r="O106" s="20">
        <f t="shared" si="16"/>
        <v>220</v>
      </c>
      <c r="P106" s="20">
        <f t="shared" si="12"/>
        <v>-106</v>
      </c>
      <c r="Q106" t="s">
        <v>740</v>
      </c>
      <c r="R106" s="20">
        <v>10</v>
      </c>
      <c r="S106" s="20">
        <f t="shared" si="13"/>
        <v>-96</v>
      </c>
      <c r="T106" s="20">
        <v>0</v>
      </c>
      <c r="U106" s="20">
        <v>96</v>
      </c>
      <c r="V106" s="165">
        <f t="shared" si="14"/>
        <v>0</v>
      </c>
      <c r="W106" t="s">
        <v>2694</v>
      </c>
      <c r="X106" s="146"/>
      <c r="Y106" s="165">
        <v>106</v>
      </c>
      <c r="Z106" s="165">
        <v>10</v>
      </c>
      <c r="AA106" t="s">
        <v>747</v>
      </c>
      <c r="AC106" s="206">
        <f t="shared" si="8"/>
        <v>106</v>
      </c>
      <c r="AD106" s="204">
        <f t="shared" si="9"/>
        <v>0</v>
      </c>
      <c r="AE106" s="208">
        <v>4741.71</v>
      </c>
      <c r="AF106" s="165">
        <f>AE106*U106</f>
        <v>455204.16000000003</v>
      </c>
    </row>
    <row r="107" spans="1:32">
      <c r="A107" t="s">
        <v>28</v>
      </c>
      <c r="B107" t="s">
        <v>1982</v>
      </c>
      <c r="C107" t="s">
        <v>2319</v>
      </c>
      <c r="E107" t="s">
        <v>515</v>
      </c>
      <c r="F107" s="165">
        <v>0</v>
      </c>
      <c r="G107" s="165">
        <v>0</v>
      </c>
      <c r="H107" s="165">
        <v>0</v>
      </c>
      <c r="I107" s="165">
        <v>0</v>
      </c>
      <c r="J107" s="165">
        <f t="shared" si="10"/>
        <v>0</v>
      </c>
      <c r="K107" s="165">
        <v>600</v>
      </c>
      <c r="L107" s="165">
        <v>0</v>
      </c>
      <c r="M107" s="20">
        <v>1947</v>
      </c>
      <c r="N107" s="20">
        <v>0</v>
      </c>
      <c r="O107" s="20">
        <f t="shared" si="16"/>
        <v>2547</v>
      </c>
      <c r="P107" s="20">
        <f t="shared" si="12"/>
        <v>2547</v>
      </c>
      <c r="Q107" t="s">
        <v>739</v>
      </c>
      <c r="R107" s="20">
        <v>1011</v>
      </c>
      <c r="S107" s="20">
        <f t="shared" si="13"/>
        <v>3558</v>
      </c>
      <c r="T107" s="20">
        <v>0</v>
      </c>
      <c r="U107" s="20">
        <v>0</v>
      </c>
      <c r="V107" s="165">
        <f t="shared" si="14"/>
        <v>3558</v>
      </c>
      <c r="W107" t="s">
        <v>2696</v>
      </c>
      <c r="X107" s="146"/>
      <c r="Y107" s="165">
        <v>0</v>
      </c>
      <c r="Z107" s="165">
        <v>0</v>
      </c>
      <c r="AA107" t="s">
        <v>745</v>
      </c>
      <c r="AC107" s="206">
        <f t="shared" si="8"/>
        <v>1011</v>
      </c>
      <c r="AD107" s="204">
        <f t="shared" si="9"/>
        <v>-0.60306242638398111</v>
      </c>
      <c r="AE107" s="208">
        <v>2249.5300000000002</v>
      </c>
      <c r="AF107" s="165">
        <f t="shared" si="15"/>
        <v>8003827.7400000012</v>
      </c>
    </row>
    <row r="108" spans="1:32">
      <c r="A108" t="s">
        <v>28</v>
      </c>
      <c r="B108" t="s">
        <v>1982</v>
      </c>
      <c r="C108" t="s">
        <v>1936</v>
      </c>
      <c r="E108" t="s">
        <v>518</v>
      </c>
      <c r="F108" s="165">
        <v>227.25</v>
      </c>
      <c r="G108" s="165">
        <v>72</v>
      </c>
      <c r="H108" s="165">
        <v>50</v>
      </c>
      <c r="I108" s="165">
        <v>36</v>
      </c>
      <c r="J108" s="165">
        <f t="shared" si="10"/>
        <v>385.25</v>
      </c>
      <c r="K108" s="165">
        <v>0</v>
      </c>
      <c r="L108" s="165">
        <v>0</v>
      </c>
      <c r="M108" s="20">
        <v>0</v>
      </c>
      <c r="N108" s="20">
        <v>0</v>
      </c>
      <c r="O108" s="20">
        <f t="shared" si="16"/>
        <v>0</v>
      </c>
      <c r="P108" s="20">
        <f t="shared" si="12"/>
        <v>-385.25</v>
      </c>
      <c r="Q108" t="s">
        <v>740</v>
      </c>
      <c r="R108" s="20">
        <v>77</v>
      </c>
      <c r="S108" s="20">
        <f t="shared" si="13"/>
        <v>-308.25</v>
      </c>
      <c r="T108" s="20">
        <v>0</v>
      </c>
      <c r="U108" s="20">
        <v>308.25</v>
      </c>
      <c r="V108" s="165">
        <f t="shared" si="14"/>
        <v>0</v>
      </c>
      <c r="W108" t="s">
        <v>2694</v>
      </c>
      <c r="X108" s="146"/>
      <c r="Y108" s="165">
        <v>385</v>
      </c>
      <c r="Z108" s="165">
        <v>234</v>
      </c>
      <c r="AA108" t="s">
        <v>747</v>
      </c>
      <c r="AC108" s="206">
        <f t="shared" si="8"/>
        <v>385.25</v>
      </c>
      <c r="AD108" s="204">
        <f t="shared" si="9"/>
        <v>0</v>
      </c>
      <c r="AE108" s="208">
        <v>15915.16</v>
      </c>
      <c r="AF108" s="165">
        <f>AE108*U108</f>
        <v>4905848.07</v>
      </c>
    </row>
    <row r="109" spans="1:32">
      <c r="A109" t="s">
        <v>28</v>
      </c>
      <c r="B109" t="s">
        <v>1982</v>
      </c>
      <c r="C109" t="s">
        <v>2320</v>
      </c>
      <c r="E109" t="s">
        <v>519</v>
      </c>
      <c r="F109" s="165">
        <v>0</v>
      </c>
      <c r="G109" s="165">
        <v>0</v>
      </c>
      <c r="H109" s="165">
        <v>0</v>
      </c>
      <c r="I109" s="165">
        <v>0</v>
      </c>
      <c r="J109" s="165">
        <f t="shared" si="10"/>
        <v>0</v>
      </c>
      <c r="K109" s="165">
        <v>90</v>
      </c>
      <c r="L109" s="165">
        <v>0</v>
      </c>
      <c r="M109" s="20">
        <v>0</v>
      </c>
      <c r="N109" s="20">
        <v>0</v>
      </c>
      <c r="O109" s="20">
        <f t="shared" si="16"/>
        <v>90</v>
      </c>
      <c r="P109" s="20">
        <f t="shared" si="12"/>
        <v>90</v>
      </c>
      <c r="Q109" t="s">
        <v>739</v>
      </c>
      <c r="R109" s="20">
        <v>0</v>
      </c>
      <c r="S109" s="20">
        <f t="shared" si="13"/>
        <v>90</v>
      </c>
      <c r="T109" s="20">
        <v>0</v>
      </c>
      <c r="U109" s="20">
        <v>0</v>
      </c>
      <c r="V109" s="165">
        <f t="shared" si="14"/>
        <v>90</v>
      </c>
      <c r="W109" t="s">
        <v>2696</v>
      </c>
      <c r="X109" s="146"/>
      <c r="Y109" s="165">
        <v>0</v>
      </c>
      <c r="Z109" s="165">
        <v>0</v>
      </c>
      <c r="AA109" t="s">
        <v>745</v>
      </c>
      <c r="AC109" s="206">
        <f t="shared" si="8"/>
        <v>0</v>
      </c>
      <c r="AD109" s="204">
        <f t="shared" si="9"/>
        <v>-1</v>
      </c>
      <c r="AE109" s="208">
        <v>7580</v>
      </c>
      <c r="AF109" s="165">
        <f t="shared" si="15"/>
        <v>682200</v>
      </c>
    </row>
    <row r="110" spans="1:32">
      <c r="A110" t="s">
        <v>28</v>
      </c>
      <c r="B110" t="s">
        <v>1982</v>
      </c>
      <c r="C110" t="s">
        <v>2321</v>
      </c>
      <c r="E110" t="s">
        <v>520</v>
      </c>
      <c r="F110" s="165">
        <v>0</v>
      </c>
      <c r="G110" s="165">
        <v>0</v>
      </c>
      <c r="H110" s="165">
        <v>0</v>
      </c>
      <c r="I110" s="165">
        <v>0</v>
      </c>
      <c r="J110" s="165">
        <f t="shared" si="10"/>
        <v>0</v>
      </c>
      <c r="K110" s="165">
        <v>0</v>
      </c>
      <c r="L110" s="165">
        <v>0</v>
      </c>
      <c r="M110" s="20">
        <v>0</v>
      </c>
      <c r="N110" s="20">
        <v>0</v>
      </c>
      <c r="O110" s="20">
        <f t="shared" si="16"/>
        <v>0</v>
      </c>
      <c r="P110" s="20">
        <f t="shared" si="12"/>
        <v>0</v>
      </c>
      <c r="Q110" t="s">
        <v>738</v>
      </c>
      <c r="R110" s="20">
        <v>0</v>
      </c>
      <c r="S110" s="20">
        <f t="shared" si="13"/>
        <v>0</v>
      </c>
      <c r="T110" s="20">
        <v>0</v>
      </c>
      <c r="U110" s="20">
        <v>0</v>
      </c>
      <c r="V110" s="165">
        <f t="shared" si="14"/>
        <v>0</v>
      </c>
      <c r="W110" t="s">
        <v>2696</v>
      </c>
      <c r="X110" s="146"/>
      <c r="Y110" s="165">
        <v>0</v>
      </c>
      <c r="Z110" s="165">
        <v>0</v>
      </c>
      <c r="AA110" t="s">
        <v>745</v>
      </c>
      <c r="AC110" s="206">
        <f t="shared" si="8"/>
        <v>0</v>
      </c>
      <c r="AD110" s="204" t="e">
        <f t="shared" si="9"/>
        <v>#DIV/0!</v>
      </c>
      <c r="AE110" s="208">
        <v>8911.01</v>
      </c>
      <c r="AF110" s="165">
        <f t="shared" si="15"/>
        <v>0</v>
      </c>
    </row>
    <row r="111" spans="1:32">
      <c r="A111" t="s">
        <v>28</v>
      </c>
      <c r="B111" t="s">
        <v>1982</v>
      </c>
      <c r="C111" t="s">
        <v>1937</v>
      </c>
      <c r="E111" t="s">
        <v>521</v>
      </c>
      <c r="F111" s="165">
        <v>2968</v>
      </c>
      <c r="G111" s="165">
        <v>0</v>
      </c>
      <c r="H111" s="165">
        <v>156</v>
      </c>
      <c r="I111" s="165">
        <v>376</v>
      </c>
      <c r="J111" s="165">
        <f t="shared" si="10"/>
        <v>3500</v>
      </c>
      <c r="K111" s="165">
        <v>0</v>
      </c>
      <c r="L111" s="165">
        <v>0</v>
      </c>
      <c r="M111" s="20">
        <v>141</v>
      </c>
      <c r="N111" s="20">
        <v>0</v>
      </c>
      <c r="O111" s="20">
        <f t="shared" si="16"/>
        <v>141</v>
      </c>
      <c r="P111" s="20">
        <f t="shared" si="12"/>
        <v>-3359</v>
      </c>
      <c r="Q111" t="s">
        <v>740</v>
      </c>
      <c r="R111" s="20">
        <v>235</v>
      </c>
      <c r="S111" s="20">
        <f t="shared" si="13"/>
        <v>-3124</v>
      </c>
      <c r="T111" s="20">
        <v>0</v>
      </c>
      <c r="U111" s="20">
        <v>3124</v>
      </c>
      <c r="V111" s="165">
        <f t="shared" si="14"/>
        <v>0</v>
      </c>
      <c r="W111" t="s">
        <v>2694</v>
      </c>
      <c r="X111" s="146"/>
      <c r="Y111" s="165">
        <v>3359</v>
      </c>
      <c r="Z111" s="165">
        <v>2188</v>
      </c>
      <c r="AA111" t="s">
        <v>747</v>
      </c>
      <c r="AC111" s="206">
        <f t="shared" si="8"/>
        <v>3359</v>
      </c>
      <c r="AD111" s="204">
        <f t="shared" si="9"/>
        <v>0</v>
      </c>
      <c r="AE111" s="208">
        <v>14013.03</v>
      </c>
      <c r="AF111" s="165">
        <f>AE111*U111</f>
        <v>43776705.719999999</v>
      </c>
    </row>
    <row r="112" spans="1:32">
      <c r="A112" t="s">
        <v>28</v>
      </c>
      <c r="B112" t="s">
        <v>1982</v>
      </c>
      <c r="C112" t="s">
        <v>1938</v>
      </c>
      <c r="E112" t="s">
        <v>526</v>
      </c>
      <c r="F112" s="165">
        <v>8000</v>
      </c>
      <c r="G112" s="165">
        <v>240</v>
      </c>
      <c r="H112" s="165">
        <v>500</v>
      </c>
      <c r="I112" s="165">
        <v>0</v>
      </c>
      <c r="J112" s="165">
        <f t="shared" si="10"/>
        <v>8740</v>
      </c>
      <c r="K112" s="165">
        <v>0</v>
      </c>
      <c r="L112" s="165">
        <v>0</v>
      </c>
      <c r="M112" s="20">
        <v>0</v>
      </c>
      <c r="N112" s="20">
        <v>0</v>
      </c>
      <c r="O112" s="20">
        <f t="shared" si="16"/>
        <v>0</v>
      </c>
      <c r="P112" s="20">
        <f t="shared" si="12"/>
        <v>-8740</v>
      </c>
      <c r="Q112" t="s">
        <v>740</v>
      </c>
      <c r="R112" s="20">
        <v>900</v>
      </c>
      <c r="S112" s="20">
        <f t="shared" si="13"/>
        <v>-7840</v>
      </c>
      <c r="T112" s="20">
        <v>0</v>
      </c>
      <c r="U112" s="20">
        <v>7840</v>
      </c>
      <c r="V112" s="165">
        <f t="shared" si="14"/>
        <v>0</v>
      </c>
      <c r="W112" t="s">
        <v>2694</v>
      </c>
      <c r="X112" s="146"/>
      <c r="Y112" s="165">
        <v>8740</v>
      </c>
      <c r="Z112" s="165">
        <v>8500</v>
      </c>
      <c r="AA112" t="s">
        <v>747</v>
      </c>
      <c r="AC112" s="206">
        <f t="shared" si="8"/>
        <v>8740</v>
      </c>
      <c r="AD112" s="204">
        <f t="shared" si="9"/>
        <v>0</v>
      </c>
      <c r="AE112" s="208">
        <v>5606.35</v>
      </c>
      <c r="AF112" s="165">
        <f>AE112*U112</f>
        <v>43953784</v>
      </c>
    </row>
    <row r="113" spans="1:32">
      <c r="A113" t="s">
        <v>28</v>
      </c>
      <c r="B113" t="s">
        <v>1982</v>
      </c>
      <c r="C113" t="s">
        <v>1939</v>
      </c>
      <c r="E113" t="s">
        <v>1974</v>
      </c>
      <c r="F113" s="165">
        <v>0</v>
      </c>
      <c r="G113" s="165">
        <v>440</v>
      </c>
      <c r="H113" s="165">
        <v>0</v>
      </c>
      <c r="I113" s="165">
        <v>78</v>
      </c>
      <c r="J113" s="165">
        <f t="shared" si="10"/>
        <v>518</v>
      </c>
      <c r="K113" s="165">
        <v>0</v>
      </c>
      <c r="L113" s="165">
        <v>0</v>
      </c>
      <c r="M113" s="20">
        <v>0</v>
      </c>
      <c r="N113" s="20">
        <v>0</v>
      </c>
      <c r="O113" s="20">
        <f t="shared" si="16"/>
        <v>0</v>
      </c>
      <c r="P113" s="20">
        <f t="shared" si="12"/>
        <v>-518</v>
      </c>
      <c r="Q113" t="s">
        <v>740</v>
      </c>
      <c r="R113" s="20">
        <v>100</v>
      </c>
      <c r="S113" s="20">
        <f t="shared" si="13"/>
        <v>-418</v>
      </c>
      <c r="T113" s="20">
        <v>0</v>
      </c>
      <c r="U113" s="20">
        <v>418</v>
      </c>
      <c r="V113" s="165">
        <f t="shared" si="14"/>
        <v>0</v>
      </c>
      <c r="W113" t="s">
        <v>2694</v>
      </c>
      <c r="X113" s="146"/>
      <c r="Y113" s="165">
        <v>518</v>
      </c>
      <c r="Z113" s="165">
        <v>309</v>
      </c>
      <c r="AA113" t="s">
        <v>747</v>
      </c>
      <c r="AC113" s="206">
        <f t="shared" si="8"/>
        <v>518</v>
      </c>
      <c r="AD113" s="204">
        <f t="shared" si="9"/>
        <v>0</v>
      </c>
      <c r="AE113" s="208">
        <v>384.66</v>
      </c>
      <c r="AF113" s="165">
        <f>AE113*U113</f>
        <v>160787.88</v>
      </c>
    </row>
    <row r="114" spans="1:32" s="148" customFormat="1">
      <c r="A114" s="148" t="s">
        <v>28</v>
      </c>
      <c r="B114" s="148" t="s">
        <v>1982</v>
      </c>
      <c r="C114" s="148" t="s">
        <v>2322</v>
      </c>
      <c r="E114" s="148">
        <v>0</v>
      </c>
      <c r="F114" s="196">
        <v>0</v>
      </c>
      <c r="G114" s="196">
        <v>0</v>
      </c>
      <c r="H114" s="165">
        <v>0</v>
      </c>
      <c r="I114" s="196">
        <v>0</v>
      </c>
      <c r="J114" s="196">
        <f t="shared" si="10"/>
        <v>0</v>
      </c>
      <c r="K114" s="196">
        <v>0</v>
      </c>
      <c r="L114" s="165">
        <v>0</v>
      </c>
      <c r="M114" s="167">
        <v>0</v>
      </c>
      <c r="N114" s="167">
        <v>0</v>
      </c>
      <c r="O114" s="167">
        <f t="shared" si="16"/>
        <v>0</v>
      </c>
      <c r="P114" s="167">
        <f t="shared" si="12"/>
        <v>0</v>
      </c>
      <c r="Q114" s="148" t="s">
        <v>738</v>
      </c>
      <c r="R114" s="167">
        <v>0</v>
      </c>
      <c r="S114" s="20">
        <f t="shared" si="13"/>
        <v>0</v>
      </c>
      <c r="T114" s="20">
        <v>0</v>
      </c>
      <c r="U114" s="20">
        <v>0</v>
      </c>
      <c r="V114" s="165">
        <f t="shared" si="14"/>
        <v>0</v>
      </c>
      <c r="W114" t="s">
        <v>2696</v>
      </c>
      <c r="X114" s="146"/>
      <c r="Y114" s="196">
        <v>0</v>
      </c>
      <c r="Z114" s="196">
        <v>0</v>
      </c>
      <c r="AA114" s="148" t="s">
        <v>745</v>
      </c>
      <c r="AC114" s="207">
        <f t="shared" si="8"/>
        <v>0</v>
      </c>
      <c r="AD114" s="205" t="e">
        <f t="shared" si="9"/>
        <v>#DIV/0!</v>
      </c>
      <c r="AE114" s="196"/>
      <c r="AF114" s="165">
        <f t="shared" si="15"/>
        <v>0</v>
      </c>
    </row>
    <row r="115" spans="1:32">
      <c r="A115" t="s">
        <v>28</v>
      </c>
      <c r="B115" t="s">
        <v>1982</v>
      </c>
      <c r="C115" t="s">
        <v>2323</v>
      </c>
      <c r="E115" t="s">
        <v>530</v>
      </c>
      <c r="F115" s="165">
        <v>0</v>
      </c>
      <c r="G115" s="165">
        <v>10</v>
      </c>
      <c r="H115" s="165">
        <v>0</v>
      </c>
      <c r="I115" s="165">
        <v>8</v>
      </c>
      <c r="J115" s="165">
        <f t="shared" si="10"/>
        <v>18</v>
      </c>
      <c r="K115" s="165">
        <v>10</v>
      </c>
      <c r="L115" s="165">
        <v>0</v>
      </c>
      <c r="M115" s="20">
        <v>20</v>
      </c>
      <c r="N115" s="20">
        <v>0</v>
      </c>
      <c r="O115" s="20">
        <f t="shared" si="16"/>
        <v>30</v>
      </c>
      <c r="P115" s="20">
        <f t="shared" si="12"/>
        <v>12</v>
      </c>
      <c r="Q115" t="s">
        <v>739</v>
      </c>
      <c r="R115" s="20">
        <v>0</v>
      </c>
      <c r="S115" s="20">
        <f t="shared" si="13"/>
        <v>12</v>
      </c>
      <c r="T115" s="20">
        <v>0</v>
      </c>
      <c r="U115" s="20">
        <v>0</v>
      </c>
      <c r="V115" s="165">
        <f t="shared" si="14"/>
        <v>12</v>
      </c>
      <c r="W115" t="s">
        <v>2696</v>
      </c>
      <c r="X115" s="146"/>
      <c r="Y115" s="165">
        <v>0</v>
      </c>
      <c r="Z115" s="165">
        <v>0</v>
      </c>
      <c r="AA115" t="s">
        <v>745</v>
      </c>
      <c r="AC115" s="206">
        <f t="shared" si="8"/>
        <v>0</v>
      </c>
      <c r="AD115" s="204">
        <f t="shared" si="9"/>
        <v>-1</v>
      </c>
      <c r="AE115" s="208">
        <v>22954.15</v>
      </c>
      <c r="AF115" s="165">
        <f t="shared" si="15"/>
        <v>275449.80000000005</v>
      </c>
    </row>
    <row r="116" spans="1:32">
      <c r="A116" t="s">
        <v>28</v>
      </c>
      <c r="B116" t="s">
        <v>1982</v>
      </c>
      <c r="C116" t="s">
        <v>1940</v>
      </c>
      <c r="E116" t="s">
        <v>532</v>
      </c>
      <c r="F116" s="165">
        <v>0</v>
      </c>
      <c r="G116" s="165">
        <v>20</v>
      </c>
      <c r="H116" s="165">
        <v>0</v>
      </c>
      <c r="I116" s="165">
        <v>16</v>
      </c>
      <c r="J116" s="165">
        <f t="shared" si="10"/>
        <v>36</v>
      </c>
      <c r="K116" s="165">
        <v>0</v>
      </c>
      <c r="L116" s="165">
        <v>0</v>
      </c>
      <c r="M116" s="20">
        <v>0</v>
      </c>
      <c r="N116" s="20">
        <v>0</v>
      </c>
      <c r="O116" s="20">
        <f t="shared" si="16"/>
        <v>0</v>
      </c>
      <c r="P116" s="20">
        <f t="shared" si="12"/>
        <v>-36</v>
      </c>
      <c r="Q116" t="s">
        <v>740</v>
      </c>
      <c r="R116" s="20">
        <v>87</v>
      </c>
      <c r="S116" s="20">
        <f t="shared" si="13"/>
        <v>51</v>
      </c>
      <c r="T116" s="20">
        <v>0</v>
      </c>
      <c r="U116" s="20">
        <v>0</v>
      </c>
      <c r="V116" s="165">
        <f t="shared" si="14"/>
        <v>51</v>
      </c>
      <c r="W116" s="213" t="s">
        <v>2695</v>
      </c>
      <c r="X116" s="146"/>
      <c r="Y116" s="165">
        <v>36</v>
      </c>
      <c r="Z116" s="165">
        <v>0</v>
      </c>
      <c r="AA116" t="s">
        <v>747</v>
      </c>
      <c r="AC116" s="206">
        <f t="shared" si="8"/>
        <v>87</v>
      </c>
      <c r="AD116" s="204">
        <f t="shared" si="9"/>
        <v>1.4166666666666667</v>
      </c>
      <c r="AE116" s="208">
        <v>8433.5499999999993</v>
      </c>
      <c r="AF116" s="165">
        <f>AE116*U116</f>
        <v>0</v>
      </c>
    </row>
    <row r="117" spans="1:32">
      <c r="A117" t="s">
        <v>28</v>
      </c>
      <c r="B117" t="s">
        <v>1982</v>
      </c>
      <c r="C117" t="s">
        <v>2324</v>
      </c>
      <c r="E117" t="s">
        <v>2325</v>
      </c>
      <c r="F117" s="165">
        <v>0</v>
      </c>
      <c r="G117" s="165">
        <v>4</v>
      </c>
      <c r="H117" s="165">
        <v>0</v>
      </c>
      <c r="I117" s="165">
        <v>10</v>
      </c>
      <c r="J117" s="165">
        <f t="shared" si="10"/>
        <v>14</v>
      </c>
      <c r="K117" s="165">
        <v>193</v>
      </c>
      <c r="L117" s="165">
        <v>0</v>
      </c>
      <c r="M117" s="20">
        <v>0</v>
      </c>
      <c r="N117" s="20">
        <v>0</v>
      </c>
      <c r="O117" s="20">
        <f t="shared" si="16"/>
        <v>193</v>
      </c>
      <c r="P117" s="20">
        <f t="shared" si="12"/>
        <v>179</v>
      </c>
      <c r="Q117" t="s">
        <v>739</v>
      </c>
      <c r="R117" s="20">
        <v>10</v>
      </c>
      <c r="S117" s="20">
        <f t="shared" si="13"/>
        <v>189</v>
      </c>
      <c r="T117" s="20">
        <v>0</v>
      </c>
      <c r="U117" s="20">
        <v>0</v>
      </c>
      <c r="V117" s="165">
        <f t="shared" si="14"/>
        <v>189</v>
      </c>
      <c r="W117" t="s">
        <v>2696</v>
      </c>
      <c r="X117" s="146"/>
      <c r="Y117" s="165">
        <v>0</v>
      </c>
      <c r="Z117" s="165">
        <v>0</v>
      </c>
      <c r="AA117" t="s">
        <v>745</v>
      </c>
      <c r="AC117" s="206">
        <f t="shared" si="8"/>
        <v>10</v>
      </c>
      <c r="AD117" s="204">
        <f t="shared" si="9"/>
        <v>-0.94413407821229045</v>
      </c>
      <c r="AE117" s="208">
        <v>39024.21</v>
      </c>
      <c r="AF117" s="165">
        <f t="shared" si="15"/>
        <v>7375575.6899999995</v>
      </c>
    </row>
    <row r="118" spans="1:32">
      <c r="A118" t="s">
        <v>28</v>
      </c>
      <c r="B118" t="s">
        <v>1982</v>
      </c>
      <c r="C118" t="s">
        <v>2326</v>
      </c>
      <c r="E118" t="s">
        <v>2327</v>
      </c>
      <c r="F118" s="165">
        <v>0</v>
      </c>
      <c r="G118" s="165">
        <v>4</v>
      </c>
      <c r="H118" s="165">
        <v>0</v>
      </c>
      <c r="I118" s="165">
        <v>10</v>
      </c>
      <c r="J118" s="165">
        <f t="shared" si="10"/>
        <v>14</v>
      </c>
      <c r="K118" s="165">
        <v>193</v>
      </c>
      <c r="L118" s="165">
        <v>0</v>
      </c>
      <c r="M118" s="20">
        <v>0</v>
      </c>
      <c r="N118" s="20">
        <v>0</v>
      </c>
      <c r="O118" s="20">
        <f t="shared" si="16"/>
        <v>193</v>
      </c>
      <c r="P118" s="20">
        <f t="shared" si="12"/>
        <v>179</v>
      </c>
      <c r="Q118" t="s">
        <v>739</v>
      </c>
      <c r="R118" s="20">
        <v>10</v>
      </c>
      <c r="S118" s="20">
        <f t="shared" si="13"/>
        <v>189</v>
      </c>
      <c r="T118" s="20">
        <v>0</v>
      </c>
      <c r="U118" s="20">
        <v>0</v>
      </c>
      <c r="V118" s="165">
        <f t="shared" si="14"/>
        <v>189</v>
      </c>
      <c r="W118" t="s">
        <v>2696</v>
      </c>
      <c r="X118" s="146"/>
      <c r="Y118" s="165">
        <v>0</v>
      </c>
      <c r="Z118" s="165">
        <v>0</v>
      </c>
      <c r="AA118" t="s">
        <v>745</v>
      </c>
      <c r="AC118" s="206">
        <f t="shared" si="8"/>
        <v>10</v>
      </c>
      <c r="AD118" s="204">
        <f t="shared" si="9"/>
        <v>-0.94413407821229045</v>
      </c>
      <c r="AE118" s="208">
        <v>39024.21</v>
      </c>
      <c r="AF118" s="165">
        <f t="shared" si="15"/>
        <v>7375575.6899999995</v>
      </c>
    </row>
    <row r="119" spans="1:32">
      <c r="A119" t="s">
        <v>28</v>
      </c>
      <c r="B119" t="s">
        <v>1982</v>
      </c>
      <c r="C119" t="s">
        <v>2328</v>
      </c>
      <c r="E119" t="s">
        <v>535</v>
      </c>
      <c r="F119" s="165">
        <v>0</v>
      </c>
      <c r="G119" s="165">
        <v>4</v>
      </c>
      <c r="H119" s="165">
        <v>0</v>
      </c>
      <c r="I119" s="165">
        <v>10</v>
      </c>
      <c r="J119" s="165">
        <f t="shared" si="10"/>
        <v>14</v>
      </c>
      <c r="K119" s="165">
        <v>39</v>
      </c>
      <c r="L119" s="165">
        <v>0</v>
      </c>
      <c r="M119" s="20">
        <v>0</v>
      </c>
      <c r="N119" s="20">
        <v>0</v>
      </c>
      <c r="O119" s="20">
        <f t="shared" si="16"/>
        <v>39</v>
      </c>
      <c r="P119" s="20">
        <f t="shared" si="12"/>
        <v>25</v>
      </c>
      <c r="Q119" t="s">
        <v>739</v>
      </c>
      <c r="R119" s="20">
        <v>10</v>
      </c>
      <c r="S119" s="20">
        <f t="shared" si="13"/>
        <v>35</v>
      </c>
      <c r="T119" s="20">
        <v>0</v>
      </c>
      <c r="U119" s="20">
        <v>0</v>
      </c>
      <c r="V119" s="165">
        <f t="shared" si="14"/>
        <v>35</v>
      </c>
      <c r="W119" t="s">
        <v>2696</v>
      </c>
      <c r="X119" s="146"/>
      <c r="Y119" s="165">
        <v>0</v>
      </c>
      <c r="Z119" s="165">
        <v>0</v>
      </c>
      <c r="AA119" t="s">
        <v>745</v>
      </c>
      <c r="AC119" s="206">
        <f t="shared" si="8"/>
        <v>10</v>
      </c>
      <c r="AD119" s="204">
        <f t="shared" si="9"/>
        <v>-0.6</v>
      </c>
      <c r="AE119" s="208">
        <v>4182</v>
      </c>
      <c r="AF119" s="165">
        <f t="shared" si="15"/>
        <v>146370</v>
      </c>
    </row>
    <row r="120" spans="1:32">
      <c r="A120" t="s">
        <v>28</v>
      </c>
      <c r="B120" t="s">
        <v>1982</v>
      </c>
      <c r="C120" t="s">
        <v>1941</v>
      </c>
      <c r="E120" t="s">
        <v>536</v>
      </c>
      <c r="F120" s="165">
        <v>420</v>
      </c>
      <c r="G120" s="165">
        <v>0</v>
      </c>
      <c r="H120" s="165">
        <v>50</v>
      </c>
      <c r="I120" s="165">
        <v>292</v>
      </c>
      <c r="J120" s="165">
        <f t="shared" si="10"/>
        <v>762</v>
      </c>
      <c r="K120" s="165">
        <v>100</v>
      </c>
      <c r="L120" s="165">
        <v>0</v>
      </c>
      <c r="M120" s="20">
        <v>192</v>
      </c>
      <c r="N120" s="20">
        <v>0</v>
      </c>
      <c r="O120" s="20">
        <f t="shared" si="16"/>
        <v>292</v>
      </c>
      <c r="P120" s="20">
        <f t="shared" si="12"/>
        <v>-470</v>
      </c>
      <c r="Q120" t="s">
        <v>740</v>
      </c>
      <c r="R120" s="20">
        <v>0</v>
      </c>
      <c r="S120" s="20">
        <f t="shared" si="13"/>
        <v>-470</v>
      </c>
      <c r="T120" s="20">
        <v>0</v>
      </c>
      <c r="U120" s="20">
        <v>470</v>
      </c>
      <c r="V120" s="165">
        <f t="shared" si="14"/>
        <v>0</v>
      </c>
      <c r="W120" t="s">
        <v>2694</v>
      </c>
      <c r="X120" s="146"/>
      <c r="Y120" s="165">
        <v>470</v>
      </c>
      <c r="Z120" s="165">
        <v>277</v>
      </c>
      <c r="AA120" t="s">
        <v>747</v>
      </c>
      <c r="AC120" s="206">
        <f t="shared" si="8"/>
        <v>470</v>
      </c>
      <c r="AD120" s="204">
        <f t="shared" si="9"/>
        <v>0</v>
      </c>
      <c r="AE120" s="208">
        <v>8531.32</v>
      </c>
      <c r="AF120" s="165">
        <f>AE120*U120</f>
        <v>4009720.4</v>
      </c>
    </row>
    <row r="121" spans="1:32">
      <c r="A121" t="s">
        <v>28</v>
      </c>
      <c r="B121" t="s">
        <v>1982</v>
      </c>
      <c r="C121" t="s">
        <v>1942</v>
      </c>
      <c r="E121" t="s">
        <v>1975</v>
      </c>
      <c r="F121" s="165">
        <v>210</v>
      </c>
      <c r="G121" s="165">
        <v>0</v>
      </c>
      <c r="H121" s="165">
        <v>25</v>
      </c>
      <c r="I121" s="165">
        <v>142</v>
      </c>
      <c r="J121" s="165">
        <f t="shared" si="10"/>
        <v>377</v>
      </c>
      <c r="K121" s="165">
        <v>0</v>
      </c>
      <c r="L121" s="165">
        <v>0</v>
      </c>
      <c r="M121" s="20">
        <v>0</v>
      </c>
      <c r="N121" s="20">
        <v>0</v>
      </c>
      <c r="O121" s="20">
        <f t="shared" si="16"/>
        <v>0</v>
      </c>
      <c r="P121" s="20">
        <f t="shared" si="12"/>
        <v>-377</v>
      </c>
      <c r="Q121" t="s">
        <v>740</v>
      </c>
      <c r="R121" s="20">
        <v>150</v>
      </c>
      <c r="S121" s="20">
        <f t="shared" si="13"/>
        <v>-227</v>
      </c>
      <c r="T121" s="20">
        <v>0</v>
      </c>
      <c r="U121" s="20">
        <v>227</v>
      </c>
      <c r="V121" s="165">
        <f t="shared" si="14"/>
        <v>0</v>
      </c>
      <c r="W121" t="s">
        <v>2694</v>
      </c>
      <c r="X121" s="146"/>
      <c r="Y121" s="165">
        <v>377</v>
      </c>
      <c r="Z121" s="165">
        <v>208</v>
      </c>
      <c r="AA121" t="s">
        <v>747</v>
      </c>
      <c r="AC121" s="206">
        <f t="shared" si="8"/>
        <v>377</v>
      </c>
      <c r="AD121" s="204">
        <f t="shared" si="9"/>
        <v>0</v>
      </c>
      <c r="AE121" s="208">
        <v>4283.5</v>
      </c>
      <c r="AF121" s="165">
        <f>AE121*U121</f>
        <v>972354.5</v>
      </c>
    </row>
    <row r="122" spans="1:32">
      <c r="A122" t="s">
        <v>28</v>
      </c>
      <c r="B122" t="s">
        <v>1982</v>
      </c>
      <c r="C122" t="s">
        <v>1943</v>
      </c>
      <c r="E122" t="s">
        <v>1976</v>
      </c>
      <c r="F122" s="165">
        <v>210</v>
      </c>
      <c r="G122" s="165">
        <v>0</v>
      </c>
      <c r="H122" s="165">
        <v>25</v>
      </c>
      <c r="I122" s="165">
        <v>146</v>
      </c>
      <c r="J122" s="165">
        <f t="shared" si="10"/>
        <v>381</v>
      </c>
      <c r="K122" s="165">
        <v>0</v>
      </c>
      <c r="L122" s="165">
        <v>0</v>
      </c>
      <c r="M122" s="20">
        <v>0</v>
      </c>
      <c r="N122" s="20">
        <v>0</v>
      </c>
      <c r="O122" s="20">
        <f t="shared" si="16"/>
        <v>0</v>
      </c>
      <c r="P122" s="20">
        <f t="shared" si="12"/>
        <v>-381</v>
      </c>
      <c r="Q122" t="s">
        <v>740</v>
      </c>
      <c r="R122" s="20">
        <v>150</v>
      </c>
      <c r="S122" s="20">
        <f t="shared" si="13"/>
        <v>-231</v>
      </c>
      <c r="T122" s="20">
        <v>0</v>
      </c>
      <c r="U122" s="20">
        <v>231</v>
      </c>
      <c r="V122" s="165">
        <f t="shared" si="14"/>
        <v>0</v>
      </c>
      <c r="W122" t="s">
        <v>2694</v>
      </c>
      <c r="X122" s="146"/>
      <c r="Y122" s="165">
        <v>381</v>
      </c>
      <c r="Z122" s="165">
        <v>254</v>
      </c>
      <c r="AA122" t="s">
        <v>747</v>
      </c>
      <c r="AC122" s="206">
        <f t="shared" si="8"/>
        <v>381</v>
      </c>
      <c r="AD122" s="204">
        <f t="shared" si="9"/>
        <v>0</v>
      </c>
      <c r="AE122" s="208">
        <v>5393</v>
      </c>
      <c r="AF122" s="165">
        <f>AE122*U122</f>
        <v>1245783</v>
      </c>
    </row>
    <row r="123" spans="1:32">
      <c r="A123" t="s">
        <v>28</v>
      </c>
      <c r="B123" t="s">
        <v>1982</v>
      </c>
      <c r="C123" t="s">
        <v>2329</v>
      </c>
      <c r="E123" t="s">
        <v>2330</v>
      </c>
      <c r="F123" s="165">
        <v>0</v>
      </c>
      <c r="G123" s="165">
        <v>10</v>
      </c>
      <c r="H123" s="165">
        <v>0</v>
      </c>
      <c r="I123" s="165">
        <v>8</v>
      </c>
      <c r="J123" s="165">
        <f t="shared" si="10"/>
        <v>18</v>
      </c>
      <c r="K123" s="165">
        <v>80</v>
      </c>
      <c r="L123" s="165">
        <v>0</v>
      </c>
      <c r="M123" s="20">
        <v>0</v>
      </c>
      <c r="N123" s="20">
        <v>0</v>
      </c>
      <c r="O123" s="20">
        <f t="shared" si="16"/>
        <v>80</v>
      </c>
      <c r="P123" s="20">
        <f t="shared" si="12"/>
        <v>62</v>
      </c>
      <c r="Q123" t="s">
        <v>739</v>
      </c>
      <c r="R123" s="20">
        <v>0</v>
      </c>
      <c r="S123" s="20">
        <f t="shared" si="13"/>
        <v>62</v>
      </c>
      <c r="T123" s="20">
        <v>0</v>
      </c>
      <c r="U123" s="20">
        <v>0</v>
      </c>
      <c r="V123" s="165">
        <f t="shared" si="14"/>
        <v>62</v>
      </c>
      <c r="W123" t="s">
        <v>2696</v>
      </c>
      <c r="X123" s="146"/>
      <c r="Y123" s="165">
        <v>0</v>
      </c>
      <c r="Z123" s="165">
        <v>0</v>
      </c>
      <c r="AA123" t="s">
        <v>745</v>
      </c>
      <c r="AC123" s="206">
        <f t="shared" si="8"/>
        <v>0</v>
      </c>
      <c r="AD123" s="204">
        <f t="shared" si="9"/>
        <v>-1</v>
      </c>
      <c r="AE123" s="208">
        <v>2990.2</v>
      </c>
      <c r="AF123" s="165">
        <f t="shared" si="15"/>
        <v>185392.4</v>
      </c>
    </row>
    <row r="124" spans="1:32">
      <c r="A124" t="s">
        <v>28</v>
      </c>
      <c r="B124" t="s">
        <v>1982</v>
      </c>
      <c r="C124" t="s">
        <v>2331</v>
      </c>
      <c r="E124" t="s">
        <v>571</v>
      </c>
      <c r="F124" s="165">
        <v>0</v>
      </c>
      <c r="G124" s="165">
        <v>0</v>
      </c>
      <c r="H124" s="165">
        <v>0</v>
      </c>
      <c r="I124" s="165">
        <v>0</v>
      </c>
      <c r="J124" s="165">
        <f t="shared" si="10"/>
        <v>0</v>
      </c>
      <c r="K124" s="165">
        <v>99</v>
      </c>
      <c r="L124" s="165">
        <v>0</v>
      </c>
      <c r="M124" s="20">
        <v>0</v>
      </c>
      <c r="N124" s="20">
        <v>0</v>
      </c>
      <c r="O124" s="20">
        <f t="shared" si="16"/>
        <v>99</v>
      </c>
      <c r="P124" s="20">
        <f t="shared" si="12"/>
        <v>99</v>
      </c>
      <c r="Q124" t="s">
        <v>739</v>
      </c>
      <c r="R124" s="20">
        <v>0</v>
      </c>
      <c r="S124" s="20">
        <f t="shared" si="13"/>
        <v>99</v>
      </c>
      <c r="T124" s="20">
        <v>0</v>
      </c>
      <c r="U124" s="20">
        <v>0</v>
      </c>
      <c r="V124" s="165">
        <f t="shared" si="14"/>
        <v>99</v>
      </c>
      <c r="W124" t="s">
        <v>2696</v>
      </c>
      <c r="X124" s="146"/>
      <c r="Y124" s="165">
        <v>0</v>
      </c>
      <c r="Z124" s="165">
        <v>0</v>
      </c>
      <c r="AA124" t="s">
        <v>745</v>
      </c>
      <c r="AC124" s="206">
        <f t="shared" si="8"/>
        <v>0</v>
      </c>
      <c r="AD124" s="204">
        <f t="shared" si="9"/>
        <v>-1</v>
      </c>
      <c r="AE124" s="208">
        <v>20593.830000000002</v>
      </c>
      <c r="AF124" s="165">
        <f t="shared" si="15"/>
        <v>2038789.1700000002</v>
      </c>
    </row>
    <row r="125" spans="1:32">
      <c r="A125" t="s">
        <v>28</v>
      </c>
      <c r="B125" t="s">
        <v>1982</v>
      </c>
      <c r="C125" t="s">
        <v>2332</v>
      </c>
      <c r="E125" t="s">
        <v>572</v>
      </c>
      <c r="F125" s="165">
        <v>0</v>
      </c>
      <c r="G125" s="165">
        <v>0</v>
      </c>
      <c r="H125" s="165">
        <v>0</v>
      </c>
      <c r="I125" s="165">
        <v>0</v>
      </c>
      <c r="J125" s="165">
        <f t="shared" si="10"/>
        <v>0</v>
      </c>
      <c r="K125" s="165">
        <v>110</v>
      </c>
      <c r="L125" s="165">
        <v>0</v>
      </c>
      <c r="M125" s="20">
        <v>110</v>
      </c>
      <c r="N125" s="20">
        <v>0</v>
      </c>
      <c r="O125" s="20">
        <f t="shared" si="16"/>
        <v>220</v>
      </c>
      <c r="P125" s="20">
        <f t="shared" si="12"/>
        <v>220</v>
      </c>
      <c r="Q125" t="s">
        <v>739</v>
      </c>
      <c r="R125" s="20">
        <v>0</v>
      </c>
      <c r="S125" s="20">
        <f t="shared" si="13"/>
        <v>220</v>
      </c>
      <c r="T125" s="20">
        <v>0</v>
      </c>
      <c r="U125" s="20">
        <v>0</v>
      </c>
      <c r="V125" s="165">
        <f t="shared" si="14"/>
        <v>220</v>
      </c>
      <c r="W125" t="s">
        <v>2696</v>
      </c>
      <c r="X125" s="146"/>
      <c r="Y125" s="165">
        <v>0</v>
      </c>
      <c r="Z125" s="165">
        <v>0</v>
      </c>
      <c r="AA125" t="s">
        <v>745</v>
      </c>
      <c r="AC125" s="206">
        <f t="shared" si="8"/>
        <v>0</v>
      </c>
      <c r="AD125" s="204">
        <f t="shared" si="9"/>
        <v>-1</v>
      </c>
      <c r="AE125" s="208">
        <v>3840.17</v>
      </c>
      <c r="AF125" s="165">
        <f t="shared" si="15"/>
        <v>844837.4</v>
      </c>
    </row>
    <row r="126" spans="1:32">
      <c r="A126" t="s">
        <v>28</v>
      </c>
      <c r="B126" t="s">
        <v>1982</v>
      </c>
      <c r="C126" t="s">
        <v>2333</v>
      </c>
      <c r="E126" t="s">
        <v>573</v>
      </c>
      <c r="F126" s="165">
        <v>0</v>
      </c>
      <c r="G126" s="165">
        <v>0</v>
      </c>
      <c r="H126" s="165">
        <v>0</v>
      </c>
      <c r="I126" s="165">
        <v>0</v>
      </c>
      <c r="J126" s="165">
        <f t="shared" si="10"/>
        <v>0</v>
      </c>
      <c r="K126" s="165">
        <v>0</v>
      </c>
      <c r="L126" s="165">
        <v>0</v>
      </c>
      <c r="M126" s="20">
        <v>83</v>
      </c>
      <c r="N126" s="20">
        <v>0</v>
      </c>
      <c r="O126" s="20">
        <f t="shared" si="16"/>
        <v>83</v>
      </c>
      <c r="P126" s="20">
        <f t="shared" si="12"/>
        <v>83</v>
      </c>
      <c r="Q126" t="s">
        <v>739</v>
      </c>
      <c r="R126" s="20">
        <v>0</v>
      </c>
      <c r="S126" s="20">
        <f t="shared" si="13"/>
        <v>83</v>
      </c>
      <c r="T126" s="20">
        <v>0</v>
      </c>
      <c r="U126" s="20">
        <v>0</v>
      </c>
      <c r="V126" s="165">
        <f t="shared" si="14"/>
        <v>83</v>
      </c>
      <c r="W126" t="s">
        <v>2696</v>
      </c>
      <c r="X126" s="146"/>
      <c r="Y126" s="165">
        <v>0</v>
      </c>
      <c r="Z126" s="165">
        <v>0</v>
      </c>
      <c r="AA126" t="s">
        <v>745</v>
      </c>
      <c r="AC126" s="206">
        <f t="shared" si="8"/>
        <v>0</v>
      </c>
      <c r="AD126" s="204">
        <f t="shared" si="9"/>
        <v>-1</v>
      </c>
      <c r="AE126" s="208">
        <v>1479.49</v>
      </c>
      <c r="AF126" s="165">
        <f t="shared" si="15"/>
        <v>122797.67</v>
      </c>
    </row>
    <row r="127" spans="1:32">
      <c r="A127" t="s">
        <v>28</v>
      </c>
      <c r="B127" t="s">
        <v>1982</v>
      </c>
      <c r="C127" t="s">
        <v>2334</v>
      </c>
      <c r="E127" t="s">
        <v>574</v>
      </c>
      <c r="F127" s="165">
        <v>0</v>
      </c>
      <c r="G127" s="165">
        <v>0</v>
      </c>
      <c r="H127" s="165">
        <v>0</v>
      </c>
      <c r="I127" s="165">
        <v>0</v>
      </c>
      <c r="J127" s="165">
        <f t="shared" si="10"/>
        <v>0</v>
      </c>
      <c r="K127" s="165">
        <v>96</v>
      </c>
      <c r="L127" s="165">
        <v>0</v>
      </c>
      <c r="M127" s="20">
        <v>0</v>
      </c>
      <c r="N127" s="20">
        <v>0</v>
      </c>
      <c r="O127" s="20">
        <f t="shared" si="16"/>
        <v>96</v>
      </c>
      <c r="P127" s="20">
        <f t="shared" si="12"/>
        <v>96</v>
      </c>
      <c r="Q127" t="s">
        <v>739</v>
      </c>
      <c r="R127" s="20">
        <v>0</v>
      </c>
      <c r="S127" s="20">
        <f t="shared" si="13"/>
        <v>96</v>
      </c>
      <c r="T127" s="20">
        <v>0</v>
      </c>
      <c r="U127" s="20">
        <v>0</v>
      </c>
      <c r="V127" s="165">
        <f t="shared" si="14"/>
        <v>96</v>
      </c>
      <c r="W127" t="s">
        <v>2696</v>
      </c>
      <c r="X127" s="146"/>
      <c r="Y127" s="165">
        <v>0</v>
      </c>
      <c r="Z127" s="165">
        <v>0</v>
      </c>
      <c r="AA127" t="s">
        <v>745</v>
      </c>
      <c r="AC127" s="206">
        <f t="shared" si="8"/>
        <v>0</v>
      </c>
      <c r="AD127" s="204">
        <f t="shared" si="9"/>
        <v>-1</v>
      </c>
      <c r="AE127" s="208">
        <v>30115.26</v>
      </c>
      <c r="AF127" s="165">
        <f t="shared" si="15"/>
        <v>2891064.96</v>
      </c>
    </row>
    <row r="128" spans="1:32">
      <c r="A128" t="s">
        <v>28</v>
      </c>
      <c r="B128" t="s">
        <v>1982</v>
      </c>
      <c r="C128" t="s">
        <v>2335</v>
      </c>
      <c r="E128" t="s">
        <v>575</v>
      </c>
      <c r="F128" s="165">
        <v>0</v>
      </c>
      <c r="G128" s="165">
        <v>0</v>
      </c>
      <c r="H128" s="165">
        <v>0</v>
      </c>
      <c r="I128" s="165">
        <v>0</v>
      </c>
      <c r="J128" s="165">
        <f t="shared" si="10"/>
        <v>0</v>
      </c>
      <c r="K128" s="165">
        <v>106</v>
      </c>
      <c r="L128" s="165">
        <v>0</v>
      </c>
      <c r="M128" s="20">
        <v>0</v>
      </c>
      <c r="N128" s="20">
        <v>0</v>
      </c>
      <c r="O128" s="20">
        <f t="shared" si="16"/>
        <v>106</v>
      </c>
      <c r="P128" s="20">
        <f t="shared" si="12"/>
        <v>106</v>
      </c>
      <c r="Q128" t="s">
        <v>739</v>
      </c>
      <c r="R128" s="20">
        <v>0</v>
      </c>
      <c r="S128" s="20">
        <f t="shared" si="13"/>
        <v>106</v>
      </c>
      <c r="T128" s="20">
        <v>0</v>
      </c>
      <c r="U128" s="20">
        <v>0</v>
      </c>
      <c r="V128" s="165">
        <f t="shared" si="14"/>
        <v>106</v>
      </c>
      <c r="W128" t="s">
        <v>2696</v>
      </c>
      <c r="X128" s="146"/>
      <c r="Y128" s="165">
        <v>0</v>
      </c>
      <c r="Z128" s="165">
        <v>0</v>
      </c>
      <c r="AA128" t="s">
        <v>745</v>
      </c>
      <c r="AC128" s="206">
        <f t="shared" si="8"/>
        <v>0</v>
      </c>
      <c r="AD128" s="204">
        <f t="shared" si="9"/>
        <v>-1</v>
      </c>
      <c r="AE128" s="208">
        <v>4021</v>
      </c>
      <c r="AF128" s="165">
        <f t="shared" si="15"/>
        <v>426226</v>
      </c>
    </row>
    <row r="129" spans="1:32">
      <c r="A129" t="s">
        <v>28</v>
      </c>
      <c r="B129" t="s">
        <v>1982</v>
      </c>
      <c r="C129" t="s">
        <v>2336</v>
      </c>
      <c r="E129" t="s">
        <v>576</v>
      </c>
      <c r="F129" s="165">
        <v>0</v>
      </c>
      <c r="G129" s="165">
        <v>0</v>
      </c>
      <c r="H129" s="165">
        <v>0</v>
      </c>
      <c r="I129" s="165">
        <v>0</v>
      </c>
      <c r="J129" s="165">
        <f t="shared" si="10"/>
        <v>0</v>
      </c>
      <c r="K129" s="165">
        <v>0</v>
      </c>
      <c r="L129" s="165">
        <v>0</v>
      </c>
      <c r="M129" s="20">
        <v>0</v>
      </c>
      <c r="N129" s="20">
        <v>0</v>
      </c>
      <c r="O129" s="20">
        <f t="shared" si="16"/>
        <v>0</v>
      </c>
      <c r="P129" s="20">
        <f t="shared" si="12"/>
        <v>0</v>
      </c>
      <c r="Q129" t="s">
        <v>738</v>
      </c>
      <c r="R129" s="20">
        <v>0</v>
      </c>
      <c r="S129" s="20">
        <f t="shared" si="13"/>
        <v>0</v>
      </c>
      <c r="T129" s="20">
        <v>0</v>
      </c>
      <c r="U129" s="20">
        <v>0</v>
      </c>
      <c r="V129" s="165">
        <f t="shared" si="14"/>
        <v>0</v>
      </c>
      <c r="W129" t="s">
        <v>2696</v>
      </c>
      <c r="X129" s="146"/>
      <c r="Y129" s="165">
        <v>0</v>
      </c>
      <c r="Z129" s="165">
        <v>0</v>
      </c>
      <c r="AA129" t="s">
        <v>745</v>
      </c>
      <c r="AC129" s="206">
        <f t="shared" si="8"/>
        <v>0</v>
      </c>
      <c r="AD129" s="204" t="e">
        <f t="shared" si="9"/>
        <v>#DIV/0!</v>
      </c>
      <c r="AE129" s="208">
        <v>9370.02</v>
      </c>
      <c r="AF129" s="165">
        <f t="shared" si="15"/>
        <v>0</v>
      </c>
    </row>
    <row r="130" spans="1:32">
      <c r="A130" t="s">
        <v>28</v>
      </c>
      <c r="B130" t="s">
        <v>1982</v>
      </c>
      <c r="C130" t="s">
        <v>2337</v>
      </c>
      <c r="E130" t="s">
        <v>577</v>
      </c>
      <c r="F130" s="165">
        <v>0</v>
      </c>
      <c r="G130" s="165">
        <v>0</v>
      </c>
      <c r="H130" s="165">
        <v>0</v>
      </c>
      <c r="I130" s="165">
        <v>0</v>
      </c>
      <c r="J130" s="165">
        <f t="shared" si="10"/>
        <v>0</v>
      </c>
      <c r="K130" s="165">
        <v>35</v>
      </c>
      <c r="L130" s="165">
        <v>0</v>
      </c>
      <c r="M130" s="20">
        <v>0</v>
      </c>
      <c r="N130" s="20">
        <v>0</v>
      </c>
      <c r="O130" s="20">
        <f t="shared" si="16"/>
        <v>35</v>
      </c>
      <c r="P130" s="20">
        <f t="shared" si="12"/>
        <v>35</v>
      </c>
      <c r="Q130" t="s">
        <v>739</v>
      </c>
      <c r="R130" s="20">
        <v>0</v>
      </c>
      <c r="S130" s="20">
        <f t="shared" si="13"/>
        <v>35</v>
      </c>
      <c r="T130" s="20">
        <v>0</v>
      </c>
      <c r="U130" s="20">
        <v>0</v>
      </c>
      <c r="V130" s="165">
        <f t="shared" si="14"/>
        <v>35</v>
      </c>
      <c r="W130" t="s">
        <v>2696</v>
      </c>
      <c r="X130" s="146"/>
      <c r="Y130" s="165">
        <v>0</v>
      </c>
      <c r="Z130" s="165">
        <v>0</v>
      </c>
      <c r="AA130" t="s">
        <v>745</v>
      </c>
      <c r="AC130" s="206">
        <f t="shared" si="8"/>
        <v>0</v>
      </c>
      <c r="AD130" s="204">
        <f t="shared" si="9"/>
        <v>-1</v>
      </c>
      <c r="AE130" s="208">
        <v>9396.92</v>
      </c>
      <c r="AF130" s="165">
        <f t="shared" si="15"/>
        <v>328892.2</v>
      </c>
    </row>
    <row r="131" spans="1:32">
      <c r="A131" t="s">
        <v>28</v>
      </c>
      <c r="B131" t="s">
        <v>1982</v>
      </c>
      <c r="C131" t="s">
        <v>2338</v>
      </c>
      <c r="E131" t="s">
        <v>578</v>
      </c>
      <c r="F131" s="165">
        <v>0</v>
      </c>
      <c r="G131" s="165">
        <v>0</v>
      </c>
      <c r="H131" s="165">
        <v>0</v>
      </c>
      <c r="I131" s="165">
        <v>0</v>
      </c>
      <c r="J131" s="165">
        <f t="shared" si="10"/>
        <v>0</v>
      </c>
      <c r="K131" s="165">
        <v>74</v>
      </c>
      <c r="L131" s="165">
        <v>0</v>
      </c>
      <c r="M131" s="20">
        <v>0</v>
      </c>
      <c r="N131" s="20">
        <v>0</v>
      </c>
      <c r="O131" s="20">
        <f t="shared" si="16"/>
        <v>74</v>
      </c>
      <c r="P131" s="20">
        <f t="shared" si="12"/>
        <v>74</v>
      </c>
      <c r="Q131" t="s">
        <v>739</v>
      </c>
      <c r="R131" s="20">
        <v>0</v>
      </c>
      <c r="S131" s="20">
        <f t="shared" si="13"/>
        <v>74</v>
      </c>
      <c r="T131" s="20">
        <v>0</v>
      </c>
      <c r="U131" s="20">
        <v>0</v>
      </c>
      <c r="V131" s="165">
        <f t="shared" si="14"/>
        <v>74</v>
      </c>
      <c r="W131" t="s">
        <v>2696</v>
      </c>
      <c r="X131" s="146"/>
      <c r="Y131" s="165">
        <v>0</v>
      </c>
      <c r="Z131" s="165">
        <v>0</v>
      </c>
      <c r="AA131" t="s">
        <v>745</v>
      </c>
      <c r="AC131" s="206">
        <f t="shared" si="8"/>
        <v>0</v>
      </c>
      <c r="AD131" s="204">
        <f t="shared" si="9"/>
        <v>-1</v>
      </c>
      <c r="AE131" s="208">
        <v>9410.2900000000009</v>
      </c>
      <c r="AF131" s="165">
        <f t="shared" si="15"/>
        <v>696361.46000000008</v>
      </c>
    </row>
    <row r="132" spans="1:32">
      <c r="A132" t="s">
        <v>28</v>
      </c>
      <c r="B132" t="s">
        <v>1982</v>
      </c>
      <c r="C132" t="s">
        <v>2339</v>
      </c>
      <c r="E132" t="s">
        <v>579</v>
      </c>
      <c r="F132" s="165">
        <v>0</v>
      </c>
      <c r="G132" s="165">
        <v>0</v>
      </c>
      <c r="H132" s="165">
        <v>0</v>
      </c>
      <c r="I132" s="165">
        <v>0</v>
      </c>
      <c r="J132" s="165">
        <f t="shared" si="10"/>
        <v>0</v>
      </c>
      <c r="K132" s="165">
        <v>0</v>
      </c>
      <c r="L132" s="165">
        <v>0</v>
      </c>
      <c r="M132" s="20">
        <v>0</v>
      </c>
      <c r="N132" s="20">
        <v>0</v>
      </c>
      <c r="O132" s="20">
        <f t="shared" si="16"/>
        <v>0</v>
      </c>
      <c r="P132" s="20">
        <f t="shared" si="12"/>
        <v>0</v>
      </c>
      <c r="Q132" t="s">
        <v>738</v>
      </c>
      <c r="R132" s="20">
        <v>0</v>
      </c>
      <c r="S132" s="20">
        <f t="shared" si="13"/>
        <v>0</v>
      </c>
      <c r="T132" s="20">
        <v>0</v>
      </c>
      <c r="U132" s="20">
        <v>0</v>
      </c>
      <c r="V132" s="165">
        <f t="shared" si="14"/>
        <v>0</v>
      </c>
      <c r="W132" t="s">
        <v>2696</v>
      </c>
      <c r="X132" s="146"/>
      <c r="Y132" s="165">
        <v>0</v>
      </c>
      <c r="Z132" s="165">
        <v>0</v>
      </c>
      <c r="AA132" t="s">
        <v>745</v>
      </c>
      <c r="AC132" s="206">
        <f t="shared" si="8"/>
        <v>0</v>
      </c>
      <c r="AD132" s="204" t="e">
        <f t="shared" si="9"/>
        <v>#DIV/0!</v>
      </c>
      <c r="AE132" s="208">
        <v>9003.75</v>
      </c>
      <c r="AF132" s="165">
        <f t="shared" si="15"/>
        <v>0</v>
      </c>
    </row>
    <row r="133" spans="1:32">
      <c r="A133" t="s">
        <v>28</v>
      </c>
      <c r="B133" t="s">
        <v>1982</v>
      </c>
      <c r="C133" t="s">
        <v>2340</v>
      </c>
      <c r="E133" t="s">
        <v>580</v>
      </c>
      <c r="F133" s="165">
        <v>0</v>
      </c>
      <c r="G133" s="165">
        <v>0</v>
      </c>
      <c r="H133" s="165">
        <v>0</v>
      </c>
      <c r="I133" s="165">
        <v>0</v>
      </c>
      <c r="J133" s="165">
        <f t="shared" si="10"/>
        <v>0</v>
      </c>
      <c r="K133" s="165">
        <v>0</v>
      </c>
      <c r="L133" s="165">
        <v>0</v>
      </c>
      <c r="M133" s="20">
        <v>0</v>
      </c>
      <c r="N133" s="20">
        <v>0</v>
      </c>
      <c r="O133" s="20">
        <f t="shared" si="16"/>
        <v>0</v>
      </c>
      <c r="P133" s="20">
        <f t="shared" si="12"/>
        <v>0</v>
      </c>
      <c r="Q133" t="s">
        <v>738</v>
      </c>
      <c r="R133" s="20">
        <v>0</v>
      </c>
      <c r="S133" s="20">
        <f t="shared" si="13"/>
        <v>0</v>
      </c>
      <c r="T133" s="20">
        <v>0</v>
      </c>
      <c r="U133" s="20">
        <v>0</v>
      </c>
      <c r="V133" s="165">
        <f t="shared" si="14"/>
        <v>0</v>
      </c>
      <c r="W133" t="s">
        <v>2696</v>
      </c>
      <c r="X133" s="146"/>
      <c r="Y133" s="165">
        <v>0</v>
      </c>
      <c r="Z133" s="165">
        <v>0</v>
      </c>
      <c r="AA133" t="s">
        <v>745</v>
      </c>
      <c r="AC133" s="206">
        <f t="shared" si="8"/>
        <v>0</v>
      </c>
      <c r="AD133" s="204" t="e">
        <f t="shared" si="9"/>
        <v>#DIV/0!</v>
      </c>
      <c r="AE133" s="208">
        <v>4283.75</v>
      </c>
      <c r="AF133" s="165">
        <f t="shared" si="15"/>
        <v>0</v>
      </c>
    </row>
    <row r="134" spans="1:32">
      <c r="A134" t="s">
        <v>28</v>
      </c>
      <c r="B134" t="s">
        <v>1982</v>
      </c>
      <c r="C134" t="s">
        <v>2341</v>
      </c>
      <c r="E134" t="s">
        <v>581</v>
      </c>
      <c r="F134" s="165">
        <v>0</v>
      </c>
      <c r="G134" s="165">
        <v>0</v>
      </c>
      <c r="H134" s="165">
        <v>0</v>
      </c>
      <c r="I134" s="165">
        <v>0</v>
      </c>
      <c r="J134" s="165">
        <f t="shared" si="10"/>
        <v>0</v>
      </c>
      <c r="K134" s="165">
        <v>0</v>
      </c>
      <c r="L134" s="165">
        <v>0</v>
      </c>
      <c r="M134" s="20">
        <v>0</v>
      </c>
      <c r="N134" s="20">
        <v>0</v>
      </c>
      <c r="O134" s="20">
        <f t="shared" si="16"/>
        <v>0</v>
      </c>
      <c r="P134" s="20">
        <f t="shared" si="12"/>
        <v>0</v>
      </c>
      <c r="Q134" t="s">
        <v>738</v>
      </c>
      <c r="R134" s="20">
        <v>0</v>
      </c>
      <c r="S134" s="20">
        <f t="shared" si="13"/>
        <v>0</v>
      </c>
      <c r="T134" s="20">
        <v>0</v>
      </c>
      <c r="U134" s="20">
        <v>0</v>
      </c>
      <c r="V134" s="165">
        <f t="shared" si="14"/>
        <v>0</v>
      </c>
      <c r="W134" t="s">
        <v>2696</v>
      </c>
      <c r="X134" s="146"/>
      <c r="Y134" s="165">
        <v>0</v>
      </c>
      <c r="Z134" s="165">
        <v>0</v>
      </c>
      <c r="AA134" t="s">
        <v>745</v>
      </c>
      <c r="AC134" s="206">
        <f t="shared" si="8"/>
        <v>0</v>
      </c>
      <c r="AD134" s="204" t="e">
        <f t="shared" si="9"/>
        <v>#DIV/0!</v>
      </c>
      <c r="AE134" s="208">
        <v>3548</v>
      </c>
      <c r="AF134" s="165">
        <f t="shared" si="15"/>
        <v>0</v>
      </c>
    </row>
    <row r="135" spans="1:32">
      <c r="A135" t="s">
        <v>28</v>
      </c>
      <c r="B135" t="s">
        <v>1982</v>
      </c>
      <c r="C135" t="s">
        <v>2342</v>
      </c>
      <c r="E135" t="s">
        <v>582</v>
      </c>
      <c r="F135" s="165">
        <v>0</v>
      </c>
      <c r="G135" s="165">
        <v>0</v>
      </c>
      <c r="H135" s="165">
        <v>0</v>
      </c>
      <c r="I135" s="165">
        <v>0</v>
      </c>
      <c r="J135" s="165">
        <f t="shared" si="10"/>
        <v>0</v>
      </c>
      <c r="K135" s="165">
        <v>0</v>
      </c>
      <c r="L135" s="165">
        <v>0</v>
      </c>
      <c r="M135" s="20">
        <v>0</v>
      </c>
      <c r="N135" s="20">
        <v>0</v>
      </c>
      <c r="O135" s="20">
        <f t="shared" si="16"/>
        <v>0</v>
      </c>
      <c r="P135" s="20">
        <f t="shared" si="12"/>
        <v>0</v>
      </c>
      <c r="Q135" t="s">
        <v>738</v>
      </c>
      <c r="R135" s="20">
        <v>0</v>
      </c>
      <c r="S135" s="20">
        <f t="shared" si="13"/>
        <v>0</v>
      </c>
      <c r="T135" s="20">
        <v>0</v>
      </c>
      <c r="U135" s="20">
        <v>0</v>
      </c>
      <c r="V135" s="165">
        <f t="shared" si="14"/>
        <v>0</v>
      </c>
      <c r="W135" t="s">
        <v>2696</v>
      </c>
      <c r="X135" s="146"/>
      <c r="Y135" s="165">
        <v>0</v>
      </c>
      <c r="Z135" s="165">
        <v>0</v>
      </c>
      <c r="AA135" t="s">
        <v>745</v>
      </c>
      <c r="AC135" s="206">
        <f t="shared" si="8"/>
        <v>0</v>
      </c>
      <c r="AD135" s="204" t="e">
        <f t="shared" si="9"/>
        <v>#DIV/0!</v>
      </c>
      <c r="AE135" s="208">
        <v>3863.39</v>
      </c>
      <c r="AF135" s="165">
        <f t="shared" si="15"/>
        <v>0</v>
      </c>
    </row>
    <row r="136" spans="1:32">
      <c r="A136" t="s">
        <v>28</v>
      </c>
      <c r="B136" t="s">
        <v>1982</v>
      </c>
      <c r="C136" t="s">
        <v>2343</v>
      </c>
      <c r="E136" t="s">
        <v>583</v>
      </c>
      <c r="F136" s="165">
        <v>0</v>
      </c>
      <c r="G136" s="165">
        <v>0</v>
      </c>
      <c r="H136" s="165">
        <v>0</v>
      </c>
      <c r="I136" s="165">
        <v>0</v>
      </c>
      <c r="J136" s="165">
        <f t="shared" si="10"/>
        <v>0</v>
      </c>
      <c r="K136" s="165">
        <v>0</v>
      </c>
      <c r="L136" s="165">
        <v>0</v>
      </c>
      <c r="M136" s="20">
        <v>0</v>
      </c>
      <c r="N136" s="20">
        <v>0</v>
      </c>
      <c r="O136" s="20">
        <f t="shared" si="16"/>
        <v>0</v>
      </c>
      <c r="P136" s="20">
        <f t="shared" si="12"/>
        <v>0</v>
      </c>
      <c r="Q136" t="s">
        <v>738</v>
      </c>
      <c r="R136" s="20">
        <v>0</v>
      </c>
      <c r="S136" s="20">
        <f t="shared" si="13"/>
        <v>0</v>
      </c>
      <c r="T136" s="20">
        <v>0</v>
      </c>
      <c r="U136" s="20">
        <v>0</v>
      </c>
      <c r="V136" s="165">
        <f t="shared" si="14"/>
        <v>0</v>
      </c>
      <c r="W136" t="s">
        <v>2696</v>
      </c>
      <c r="X136" s="146"/>
      <c r="Y136" s="165">
        <v>0</v>
      </c>
      <c r="Z136" s="165">
        <v>0</v>
      </c>
      <c r="AA136" t="s">
        <v>745</v>
      </c>
      <c r="AC136" s="206">
        <f t="shared" si="8"/>
        <v>0</v>
      </c>
      <c r="AD136" s="204" t="e">
        <f t="shared" si="9"/>
        <v>#DIV/0!</v>
      </c>
      <c r="AE136" s="208">
        <v>1872.58</v>
      </c>
      <c r="AF136" s="165">
        <f t="shared" si="15"/>
        <v>0</v>
      </c>
    </row>
    <row r="137" spans="1:32">
      <c r="A137" t="s">
        <v>28</v>
      </c>
      <c r="B137" t="s">
        <v>1982</v>
      </c>
      <c r="C137" t="s">
        <v>2344</v>
      </c>
      <c r="E137" t="s">
        <v>584</v>
      </c>
      <c r="F137" s="165">
        <v>0</v>
      </c>
      <c r="G137" s="165">
        <v>0</v>
      </c>
      <c r="H137" s="165">
        <v>0</v>
      </c>
      <c r="I137" s="165">
        <v>0</v>
      </c>
      <c r="J137" s="165">
        <f t="shared" si="10"/>
        <v>0</v>
      </c>
      <c r="K137" s="165">
        <v>146</v>
      </c>
      <c r="L137" s="165">
        <v>0</v>
      </c>
      <c r="M137" s="20">
        <v>0</v>
      </c>
      <c r="N137" s="20">
        <v>0</v>
      </c>
      <c r="O137" s="20">
        <f t="shared" si="16"/>
        <v>146</v>
      </c>
      <c r="P137" s="20">
        <f t="shared" si="12"/>
        <v>146</v>
      </c>
      <c r="Q137" t="s">
        <v>739</v>
      </c>
      <c r="R137" s="20">
        <v>0</v>
      </c>
      <c r="S137" s="20">
        <f t="shared" si="13"/>
        <v>146</v>
      </c>
      <c r="T137" s="20">
        <v>0</v>
      </c>
      <c r="U137" s="20">
        <v>0</v>
      </c>
      <c r="V137" s="165">
        <f t="shared" si="14"/>
        <v>146</v>
      </c>
      <c r="W137" t="s">
        <v>2696</v>
      </c>
      <c r="X137" s="146"/>
      <c r="Y137" s="165">
        <v>0</v>
      </c>
      <c r="Z137" s="165">
        <v>0</v>
      </c>
      <c r="AA137" t="s">
        <v>745</v>
      </c>
      <c r="AC137" s="206">
        <f t="shared" si="8"/>
        <v>0</v>
      </c>
      <c r="AD137" s="204">
        <f t="shared" si="9"/>
        <v>-1</v>
      </c>
      <c r="AE137" s="208">
        <v>3310.88</v>
      </c>
      <c r="AF137" s="165">
        <f t="shared" si="15"/>
        <v>483388.48000000004</v>
      </c>
    </row>
    <row r="138" spans="1:32">
      <c r="A138" t="s">
        <v>28</v>
      </c>
      <c r="B138" t="s">
        <v>1982</v>
      </c>
      <c r="C138" t="s">
        <v>1944</v>
      </c>
      <c r="E138" t="s">
        <v>585</v>
      </c>
      <c r="F138" s="165">
        <v>510</v>
      </c>
      <c r="G138" s="165">
        <v>0</v>
      </c>
      <c r="H138" s="165">
        <v>13</v>
      </c>
      <c r="I138" s="165">
        <v>12</v>
      </c>
      <c r="J138" s="165">
        <f t="shared" si="10"/>
        <v>535</v>
      </c>
      <c r="K138" s="165">
        <v>0</v>
      </c>
      <c r="L138" s="165">
        <v>0</v>
      </c>
      <c r="M138" s="20">
        <v>0</v>
      </c>
      <c r="N138" s="20">
        <v>0</v>
      </c>
      <c r="O138" s="20">
        <f t="shared" si="16"/>
        <v>0</v>
      </c>
      <c r="P138" s="20">
        <f t="shared" si="12"/>
        <v>-535</v>
      </c>
      <c r="Q138" t="s">
        <v>740</v>
      </c>
      <c r="R138" s="20">
        <v>25</v>
      </c>
      <c r="S138" s="20">
        <f t="shared" si="13"/>
        <v>-510</v>
      </c>
      <c r="T138" s="20">
        <v>0</v>
      </c>
      <c r="U138" s="20">
        <v>510</v>
      </c>
      <c r="V138" s="165">
        <f t="shared" si="14"/>
        <v>0</v>
      </c>
      <c r="W138" t="s">
        <v>2694</v>
      </c>
      <c r="X138" s="146"/>
      <c r="Y138" s="165">
        <v>535</v>
      </c>
      <c r="Z138" s="165">
        <v>535</v>
      </c>
      <c r="AA138" t="s">
        <v>747</v>
      </c>
      <c r="AC138" s="206">
        <f t="shared" si="8"/>
        <v>535</v>
      </c>
      <c r="AD138" s="204">
        <f t="shared" si="9"/>
        <v>0</v>
      </c>
      <c r="AE138" s="208">
        <v>3100.08</v>
      </c>
      <c r="AF138" s="165">
        <f>AE138*U138</f>
        <v>1581040.8</v>
      </c>
    </row>
    <row r="139" spans="1:32">
      <c r="A139" t="s">
        <v>28</v>
      </c>
      <c r="B139" t="s">
        <v>1982</v>
      </c>
      <c r="C139" t="s">
        <v>1945</v>
      </c>
      <c r="E139" t="s">
        <v>586</v>
      </c>
      <c r="F139" s="165">
        <v>65</v>
      </c>
      <c r="G139" s="165">
        <v>0</v>
      </c>
      <c r="H139" s="165">
        <v>0</v>
      </c>
      <c r="I139" s="165">
        <v>2</v>
      </c>
      <c r="J139" s="165">
        <f t="shared" si="10"/>
        <v>67</v>
      </c>
      <c r="K139" s="165">
        <v>0</v>
      </c>
      <c r="L139" s="165">
        <v>0</v>
      </c>
      <c r="M139" s="20">
        <v>0</v>
      </c>
      <c r="N139" s="20">
        <v>0</v>
      </c>
      <c r="O139" s="20">
        <f t="shared" si="16"/>
        <v>0</v>
      </c>
      <c r="P139" s="20">
        <f t="shared" si="12"/>
        <v>-67</v>
      </c>
      <c r="Q139" t="s">
        <v>740</v>
      </c>
      <c r="R139" s="20">
        <v>10</v>
      </c>
      <c r="S139" s="20">
        <f t="shared" si="13"/>
        <v>-57</v>
      </c>
      <c r="T139" s="20">
        <v>0</v>
      </c>
      <c r="U139" s="20">
        <v>57</v>
      </c>
      <c r="V139" s="165">
        <f t="shared" si="14"/>
        <v>0</v>
      </c>
      <c r="W139" t="s">
        <v>2694</v>
      </c>
      <c r="X139" s="146"/>
      <c r="Y139" s="165">
        <v>67</v>
      </c>
      <c r="Z139" s="165">
        <v>67</v>
      </c>
      <c r="AA139" t="s">
        <v>747</v>
      </c>
      <c r="AC139" s="206">
        <f t="shared" ref="AC139:AC202" si="17">T139+U139+R139</f>
        <v>67</v>
      </c>
      <c r="AD139" s="204">
        <f t="shared" ref="AD139:AD202" si="18">(AC139-ABS(P139))/ABS(P139)</f>
        <v>0</v>
      </c>
      <c r="AE139" s="208">
        <v>45556.73</v>
      </c>
      <c r="AF139" s="165">
        <f>AE139*U139</f>
        <v>2596733.6100000003</v>
      </c>
    </row>
    <row r="140" spans="1:32">
      <c r="A140" t="s">
        <v>28</v>
      </c>
      <c r="B140" t="s">
        <v>1982</v>
      </c>
      <c r="C140" t="s">
        <v>2345</v>
      </c>
      <c r="E140" t="s">
        <v>595</v>
      </c>
      <c r="F140" s="165">
        <v>0</v>
      </c>
      <c r="G140" s="165">
        <v>0</v>
      </c>
      <c r="H140" s="165">
        <v>0</v>
      </c>
      <c r="I140" s="165">
        <v>0</v>
      </c>
      <c r="J140" s="165">
        <f t="shared" si="10"/>
        <v>0</v>
      </c>
      <c r="K140" s="165">
        <v>0</v>
      </c>
      <c r="L140" s="165">
        <v>0</v>
      </c>
      <c r="M140" s="20">
        <v>0</v>
      </c>
      <c r="N140" s="20">
        <v>0</v>
      </c>
      <c r="O140" s="20">
        <f t="shared" si="16"/>
        <v>0</v>
      </c>
      <c r="P140" s="20">
        <f t="shared" si="12"/>
        <v>0</v>
      </c>
      <c r="Q140" t="s">
        <v>738</v>
      </c>
      <c r="R140" s="20">
        <v>0</v>
      </c>
      <c r="S140" s="20">
        <f t="shared" ref="S140:S203" si="19">P140+R140</f>
        <v>0</v>
      </c>
      <c r="T140" s="20">
        <v>0</v>
      </c>
      <c r="U140" s="20">
        <v>0</v>
      </c>
      <c r="V140" s="165">
        <f t="shared" ref="V140:V203" si="20">S140+(T140+U140)</f>
        <v>0</v>
      </c>
      <c r="W140" t="s">
        <v>2696</v>
      </c>
      <c r="X140" s="146"/>
      <c r="Y140" s="165">
        <v>0</v>
      </c>
      <c r="Z140" s="165">
        <v>0</v>
      </c>
      <c r="AA140" t="s">
        <v>745</v>
      </c>
      <c r="AC140" s="206">
        <f t="shared" si="17"/>
        <v>0</v>
      </c>
      <c r="AD140" s="204" t="e">
        <f t="shared" si="18"/>
        <v>#DIV/0!</v>
      </c>
      <c r="AE140" s="208">
        <v>8429.89</v>
      </c>
      <c r="AF140" s="165">
        <f t="shared" ref="AF140:AF202" si="21">AE140*V140</f>
        <v>0</v>
      </c>
    </row>
    <row r="141" spans="1:32">
      <c r="A141" t="s">
        <v>28</v>
      </c>
      <c r="B141" t="s">
        <v>1982</v>
      </c>
      <c r="C141" t="s">
        <v>1946</v>
      </c>
      <c r="E141" t="s">
        <v>608</v>
      </c>
      <c r="F141" s="165">
        <v>232</v>
      </c>
      <c r="G141" s="165">
        <v>0</v>
      </c>
      <c r="H141" s="165">
        <v>3</v>
      </c>
      <c r="I141" s="165">
        <v>132</v>
      </c>
      <c r="J141" s="165">
        <f t="shared" si="10"/>
        <v>367</v>
      </c>
      <c r="K141" s="165">
        <v>0</v>
      </c>
      <c r="L141" s="165">
        <v>0</v>
      </c>
      <c r="M141" s="20">
        <v>0</v>
      </c>
      <c r="N141" s="20">
        <v>0</v>
      </c>
      <c r="O141" s="20">
        <f t="shared" si="16"/>
        <v>0</v>
      </c>
      <c r="P141" s="20">
        <f t="shared" si="12"/>
        <v>-367</v>
      </c>
      <c r="Q141" t="s">
        <v>740</v>
      </c>
      <c r="R141" s="20">
        <v>135</v>
      </c>
      <c r="S141" s="20">
        <f t="shared" si="19"/>
        <v>-232</v>
      </c>
      <c r="T141" s="20">
        <v>0</v>
      </c>
      <c r="U141" s="20">
        <v>232</v>
      </c>
      <c r="V141" s="165">
        <f t="shared" si="20"/>
        <v>0</v>
      </c>
      <c r="W141" t="s">
        <v>2694</v>
      </c>
      <c r="X141" s="146"/>
      <c r="Y141" s="165">
        <v>367</v>
      </c>
      <c r="Z141" s="165">
        <v>274</v>
      </c>
      <c r="AA141" t="s">
        <v>747</v>
      </c>
      <c r="AC141" s="206">
        <f t="shared" si="17"/>
        <v>367</v>
      </c>
      <c r="AD141" s="204">
        <f t="shared" si="18"/>
        <v>0</v>
      </c>
      <c r="AE141" s="208">
        <v>2474.27</v>
      </c>
      <c r="AF141" s="165">
        <f>AE141*U141</f>
        <v>574030.64</v>
      </c>
    </row>
    <row r="142" spans="1:32">
      <c r="A142" t="s">
        <v>28</v>
      </c>
      <c r="B142" t="s">
        <v>1982</v>
      </c>
      <c r="C142" t="s">
        <v>1947</v>
      </c>
      <c r="E142" t="s">
        <v>609</v>
      </c>
      <c r="F142" s="165">
        <v>232</v>
      </c>
      <c r="G142" s="165">
        <v>0</v>
      </c>
      <c r="H142" s="165">
        <v>3</v>
      </c>
      <c r="I142" s="165">
        <v>132</v>
      </c>
      <c r="J142" s="165">
        <f t="shared" si="10"/>
        <v>367</v>
      </c>
      <c r="K142" s="165">
        <v>0</v>
      </c>
      <c r="L142" s="165">
        <v>0</v>
      </c>
      <c r="M142" s="20">
        <v>0</v>
      </c>
      <c r="N142" s="20">
        <v>0</v>
      </c>
      <c r="O142" s="20">
        <f t="shared" si="16"/>
        <v>0</v>
      </c>
      <c r="P142" s="20">
        <f t="shared" si="12"/>
        <v>-367</v>
      </c>
      <c r="Q142" t="s">
        <v>740</v>
      </c>
      <c r="R142" s="20">
        <v>135</v>
      </c>
      <c r="S142" s="20">
        <f t="shared" si="19"/>
        <v>-232</v>
      </c>
      <c r="T142" s="20">
        <v>0</v>
      </c>
      <c r="U142" s="20">
        <v>232</v>
      </c>
      <c r="V142" s="165">
        <f t="shared" si="20"/>
        <v>0</v>
      </c>
      <c r="W142" t="s">
        <v>2694</v>
      </c>
      <c r="X142" s="146"/>
      <c r="Y142" s="165">
        <v>367</v>
      </c>
      <c r="Z142" s="165">
        <v>225</v>
      </c>
      <c r="AA142" t="s">
        <v>747</v>
      </c>
      <c r="AC142" s="206">
        <f t="shared" si="17"/>
        <v>367</v>
      </c>
      <c r="AD142" s="204">
        <f t="shared" si="18"/>
        <v>0</v>
      </c>
      <c r="AE142" s="208">
        <v>2563.27</v>
      </c>
      <c r="AF142" s="165">
        <f>AE142*U142</f>
        <v>594678.64</v>
      </c>
    </row>
    <row r="143" spans="1:32">
      <c r="A143" t="s">
        <v>28</v>
      </c>
      <c r="B143" t="s">
        <v>1982</v>
      </c>
      <c r="C143" t="s">
        <v>2346</v>
      </c>
      <c r="E143" t="s">
        <v>610</v>
      </c>
      <c r="F143" s="165">
        <v>48</v>
      </c>
      <c r="G143" s="165">
        <v>0</v>
      </c>
      <c r="H143" s="165">
        <v>0</v>
      </c>
      <c r="I143" s="165">
        <v>48</v>
      </c>
      <c r="J143" s="165">
        <f t="shared" si="10"/>
        <v>96</v>
      </c>
      <c r="K143" s="165">
        <v>2000</v>
      </c>
      <c r="L143" s="165">
        <v>0</v>
      </c>
      <c r="M143" s="20">
        <v>0</v>
      </c>
      <c r="N143" s="20">
        <v>0</v>
      </c>
      <c r="O143" s="20">
        <f t="shared" si="16"/>
        <v>2000</v>
      </c>
      <c r="P143" s="20">
        <f t="shared" si="12"/>
        <v>1904</v>
      </c>
      <c r="Q143" t="s">
        <v>739</v>
      </c>
      <c r="R143" s="20">
        <v>0</v>
      </c>
      <c r="S143" s="20">
        <f t="shared" si="19"/>
        <v>1904</v>
      </c>
      <c r="T143" s="20">
        <v>0</v>
      </c>
      <c r="U143" s="20">
        <v>0</v>
      </c>
      <c r="V143" s="165">
        <f t="shared" si="20"/>
        <v>1904</v>
      </c>
      <c r="W143" t="s">
        <v>2696</v>
      </c>
      <c r="X143" s="146"/>
      <c r="Y143" s="165">
        <v>0</v>
      </c>
      <c r="Z143" s="165">
        <v>0</v>
      </c>
      <c r="AA143" t="s">
        <v>745</v>
      </c>
      <c r="AC143" s="206">
        <f t="shared" si="17"/>
        <v>0</v>
      </c>
      <c r="AD143" s="204">
        <f t="shared" si="18"/>
        <v>-1</v>
      </c>
      <c r="AE143" s="208">
        <v>11992.15</v>
      </c>
      <c r="AF143" s="165">
        <f t="shared" si="21"/>
        <v>22833053.599999998</v>
      </c>
    </row>
    <row r="144" spans="1:32">
      <c r="A144" t="s">
        <v>28</v>
      </c>
      <c r="B144" t="s">
        <v>1982</v>
      </c>
      <c r="C144" t="s">
        <v>2347</v>
      </c>
      <c r="E144" t="s">
        <v>611</v>
      </c>
      <c r="F144" s="165">
        <v>24</v>
      </c>
      <c r="G144" s="165">
        <v>0</v>
      </c>
      <c r="H144" s="165">
        <v>0</v>
      </c>
      <c r="I144" s="165">
        <v>24</v>
      </c>
      <c r="J144" s="165">
        <f t="shared" si="10"/>
        <v>48</v>
      </c>
      <c r="K144" s="165">
        <v>3180</v>
      </c>
      <c r="L144" s="165">
        <v>0</v>
      </c>
      <c r="M144" s="20">
        <v>0</v>
      </c>
      <c r="N144" s="20">
        <v>0</v>
      </c>
      <c r="O144" s="20">
        <f t="shared" si="16"/>
        <v>3180</v>
      </c>
      <c r="P144" s="20">
        <f t="shared" si="12"/>
        <v>3132</v>
      </c>
      <c r="Q144" t="s">
        <v>739</v>
      </c>
      <c r="R144" s="20">
        <v>30</v>
      </c>
      <c r="S144" s="20">
        <f t="shared" si="19"/>
        <v>3162</v>
      </c>
      <c r="T144" s="20">
        <v>0</v>
      </c>
      <c r="U144" s="20">
        <v>0</v>
      </c>
      <c r="V144" s="165">
        <f t="shared" si="20"/>
        <v>3162</v>
      </c>
      <c r="W144" t="s">
        <v>2696</v>
      </c>
      <c r="X144" s="146"/>
      <c r="Y144" s="165">
        <v>0</v>
      </c>
      <c r="Z144" s="165">
        <v>0</v>
      </c>
      <c r="AA144" t="s">
        <v>745</v>
      </c>
      <c r="AC144" s="206">
        <f t="shared" si="17"/>
        <v>30</v>
      </c>
      <c r="AD144" s="204">
        <f t="shared" si="18"/>
        <v>-0.99042145593869735</v>
      </c>
      <c r="AE144" s="208">
        <v>2547.34</v>
      </c>
      <c r="AF144" s="165">
        <f t="shared" si="21"/>
        <v>8054689.0800000001</v>
      </c>
    </row>
    <row r="145" spans="1:32">
      <c r="A145" t="s">
        <v>28</v>
      </c>
      <c r="B145" t="s">
        <v>1982</v>
      </c>
      <c r="C145" t="s">
        <v>2348</v>
      </c>
      <c r="E145" t="s">
        <v>612</v>
      </c>
      <c r="F145" s="165">
        <v>0</v>
      </c>
      <c r="G145" s="165">
        <v>0</v>
      </c>
      <c r="H145" s="165">
        <v>0</v>
      </c>
      <c r="I145" s="165">
        <v>270</v>
      </c>
      <c r="J145" s="165">
        <f t="shared" si="10"/>
        <v>270</v>
      </c>
      <c r="K145" s="165">
        <v>0</v>
      </c>
      <c r="L145" s="165">
        <v>0</v>
      </c>
      <c r="M145" s="20">
        <v>298</v>
      </c>
      <c r="N145" s="20">
        <v>0</v>
      </c>
      <c r="O145" s="20">
        <f t="shared" si="16"/>
        <v>298</v>
      </c>
      <c r="P145" s="20">
        <f t="shared" si="12"/>
        <v>28</v>
      </c>
      <c r="Q145" t="s">
        <v>739</v>
      </c>
      <c r="R145" s="20">
        <v>0</v>
      </c>
      <c r="S145" s="20">
        <f t="shared" si="19"/>
        <v>28</v>
      </c>
      <c r="T145" s="20">
        <v>0</v>
      </c>
      <c r="U145" s="20">
        <v>0</v>
      </c>
      <c r="V145" s="165">
        <f t="shared" si="20"/>
        <v>28</v>
      </c>
      <c r="W145" t="s">
        <v>2696</v>
      </c>
      <c r="X145" s="146"/>
      <c r="Y145" s="165">
        <v>0</v>
      </c>
      <c r="Z145" s="165">
        <v>0</v>
      </c>
      <c r="AA145" t="s">
        <v>745</v>
      </c>
      <c r="AC145" s="206">
        <f t="shared" si="17"/>
        <v>0</v>
      </c>
      <c r="AD145" s="204">
        <f t="shared" si="18"/>
        <v>-1</v>
      </c>
      <c r="AE145" s="208">
        <v>5402.01</v>
      </c>
      <c r="AF145" s="165">
        <f t="shared" si="21"/>
        <v>151256.28</v>
      </c>
    </row>
    <row r="146" spans="1:32">
      <c r="A146" t="s">
        <v>28</v>
      </c>
      <c r="B146" t="s">
        <v>1982</v>
      </c>
      <c r="C146" t="s">
        <v>2349</v>
      </c>
      <c r="E146" t="s">
        <v>613</v>
      </c>
      <c r="F146" s="165">
        <v>0</v>
      </c>
      <c r="G146" s="165">
        <v>0</v>
      </c>
      <c r="H146" s="165">
        <v>0</v>
      </c>
      <c r="I146" s="165">
        <v>270</v>
      </c>
      <c r="J146" s="165">
        <f t="shared" si="10"/>
        <v>270</v>
      </c>
      <c r="K146" s="165">
        <v>0</v>
      </c>
      <c r="L146" s="165">
        <v>0</v>
      </c>
      <c r="M146" s="20">
        <v>326</v>
      </c>
      <c r="N146" s="20">
        <v>0</v>
      </c>
      <c r="O146" s="20">
        <f t="shared" si="16"/>
        <v>326</v>
      </c>
      <c r="P146" s="20">
        <f t="shared" si="12"/>
        <v>56</v>
      </c>
      <c r="Q146" t="s">
        <v>739</v>
      </c>
      <c r="R146" s="20">
        <v>0</v>
      </c>
      <c r="S146" s="20">
        <f t="shared" si="19"/>
        <v>56</v>
      </c>
      <c r="T146" s="20">
        <v>0</v>
      </c>
      <c r="U146" s="20">
        <v>0</v>
      </c>
      <c r="V146" s="165">
        <f t="shared" si="20"/>
        <v>56</v>
      </c>
      <c r="W146" t="s">
        <v>2696</v>
      </c>
      <c r="X146" s="146"/>
      <c r="Y146" s="165">
        <v>0</v>
      </c>
      <c r="Z146" s="165">
        <v>0</v>
      </c>
      <c r="AA146" t="s">
        <v>745</v>
      </c>
      <c r="AC146" s="206">
        <f t="shared" si="17"/>
        <v>0</v>
      </c>
      <c r="AD146" s="204">
        <f t="shared" si="18"/>
        <v>-1</v>
      </c>
      <c r="AE146" s="208">
        <v>5401.97</v>
      </c>
      <c r="AF146" s="165">
        <f t="shared" si="21"/>
        <v>302510.32</v>
      </c>
    </row>
    <row r="147" spans="1:32">
      <c r="A147" t="s">
        <v>28</v>
      </c>
      <c r="B147" t="s">
        <v>1982</v>
      </c>
      <c r="C147" t="s">
        <v>2350</v>
      </c>
      <c r="E147" t="s">
        <v>614</v>
      </c>
      <c r="F147" s="165">
        <v>0</v>
      </c>
      <c r="G147" s="165">
        <v>0</v>
      </c>
      <c r="H147" s="165">
        <v>0</v>
      </c>
      <c r="I147" s="165">
        <v>0</v>
      </c>
      <c r="J147" s="165">
        <f t="shared" si="10"/>
        <v>0</v>
      </c>
      <c r="K147" s="165">
        <v>89</v>
      </c>
      <c r="L147" s="165">
        <v>0</v>
      </c>
      <c r="M147" s="20">
        <v>46</v>
      </c>
      <c r="N147" s="20">
        <v>0</v>
      </c>
      <c r="O147" s="20">
        <f t="shared" si="16"/>
        <v>135</v>
      </c>
      <c r="P147" s="20">
        <f t="shared" si="12"/>
        <v>135</v>
      </c>
      <c r="Q147" t="s">
        <v>739</v>
      </c>
      <c r="R147" s="20">
        <v>0</v>
      </c>
      <c r="S147" s="20">
        <f t="shared" si="19"/>
        <v>135</v>
      </c>
      <c r="T147" s="20">
        <v>0</v>
      </c>
      <c r="U147" s="20">
        <v>0</v>
      </c>
      <c r="V147" s="165">
        <f t="shared" si="20"/>
        <v>135</v>
      </c>
      <c r="W147" t="s">
        <v>2696</v>
      </c>
      <c r="X147" s="146"/>
      <c r="Y147" s="165">
        <v>0</v>
      </c>
      <c r="Z147" s="165">
        <v>0</v>
      </c>
      <c r="AA147" t="s">
        <v>745</v>
      </c>
      <c r="AC147" s="206">
        <f t="shared" si="17"/>
        <v>0</v>
      </c>
      <c r="AD147" s="204">
        <f t="shared" si="18"/>
        <v>-1</v>
      </c>
      <c r="AE147" s="208">
        <v>3824.83</v>
      </c>
      <c r="AF147" s="165">
        <f t="shared" si="21"/>
        <v>516352.05</v>
      </c>
    </row>
    <row r="148" spans="1:32">
      <c r="A148" t="s">
        <v>28</v>
      </c>
      <c r="B148" t="s">
        <v>1982</v>
      </c>
      <c r="C148" t="s">
        <v>2351</v>
      </c>
      <c r="E148" t="s">
        <v>615</v>
      </c>
      <c r="F148" s="165">
        <v>0</v>
      </c>
      <c r="G148" s="165">
        <v>0</v>
      </c>
      <c r="H148" s="165">
        <v>0</v>
      </c>
      <c r="I148" s="165">
        <v>0</v>
      </c>
      <c r="J148" s="165">
        <f t="shared" si="10"/>
        <v>0</v>
      </c>
      <c r="K148" s="165">
        <v>32</v>
      </c>
      <c r="L148" s="165">
        <v>0</v>
      </c>
      <c r="M148" s="20">
        <v>0</v>
      </c>
      <c r="N148" s="20">
        <v>0</v>
      </c>
      <c r="O148" s="20">
        <f t="shared" si="16"/>
        <v>32</v>
      </c>
      <c r="P148" s="20">
        <f t="shared" si="12"/>
        <v>32</v>
      </c>
      <c r="Q148" t="s">
        <v>739</v>
      </c>
      <c r="R148" s="20">
        <v>0</v>
      </c>
      <c r="S148" s="20">
        <f t="shared" si="19"/>
        <v>32</v>
      </c>
      <c r="T148" s="20">
        <v>0</v>
      </c>
      <c r="U148" s="20">
        <v>0</v>
      </c>
      <c r="V148" s="165">
        <f t="shared" si="20"/>
        <v>32</v>
      </c>
      <c r="W148" t="s">
        <v>2696</v>
      </c>
      <c r="X148" s="146"/>
      <c r="Y148" s="165">
        <v>0</v>
      </c>
      <c r="Z148" s="165">
        <v>0</v>
      </c>
      <c r="AA148" t="s">
        <v>745</v>
      </c>
      <c r="AC148" s="206">
        <f t="shared" si="17"/>
        <v>0</v>
      </c>
      <c r="AD148" s="204">
        <f t="shared" si="18"/>
        <v>-1</v>
      </c>
      <c r="AE148" s="208">
        <v>4815.01</v>
      </c>
      <c r="AF148" s="165">
        <f t="shared" si="21"/>
        <v>154080.32000000001</v>
      </c>
    </row>
    <row r="149" spans="1:32">
      <c r="A149" t="s">
        <v>28</v>
      </c>
      <c r="B149" t="s">
        <v>1982</v>
      </c>
      <c r="C149" t="s">
        <v>2352</v>
      </c>
      <c r="E149" t="s">
        <v>625</v>
      </c>
      <c r="F149" s="165">
        <v>908</v>
      </c>
      <c r="G149" s="165">
        <v>22</v>
      </c>
      <c r="H149" s="165">
        <v>14</v>
      </c>
      <c r="I149" s="165">
        <v>296</v>
      </c>
      <c r="J149" s="165">
        <f t="shared" si="10"/>
        <v>1240</v>
      </c>
      <c r="K149" s="165">
        <v>7184</v>
      </c>
      <c r="L149" s="165">
        <v>0</v>
      </c>
      <c r="M149" s="20">
        <v>0</v>
      </c>
      <c r="N149" s="20">
        <v>0</v>
      </c>
      <c r="O149" s="20">
        <f t="shared" si="16"/>
        <v>7184</v>
      </c>
      <c r="P149" s="20">
        <f t="shared" si="12"/>
        <v>5944</v>
      </c>
      <c r="Q149" t="s">
        <v>739</v>
      </c>
      <c r="R149" s="20">
        <v>0</v>
      </c>
      <c r="S149" s="20">
        <f t="shared" si="19"/>
        <v>5944</v>
      </c>
      <c r="T149" s="20">
        <v>0</v>
      </c>
      <c r="U149" s="20">
        <v>0</v>
      </c>
      <c r="V149" s="165">
        <f t="shared" si="20"/>
        <v>5944</v>
      </c>
      <c r="W149" t="s">
        <v>2696</v>
      </c>
      <c r="X149" s="146"/>
      <c r="Y149" s="165">
        <v>0</v>
      </c>
      <c r="Z149" s="165">
        <v>0</v>
      </c>
      <c r="AA149" t="s">
        <v>745</v>
      </c>
      <c r="AC149" s="206">
        <f t="shared" si="17"/>
        <v>0</v>
      </c>
      <c r="AD149" s="204">
        <f t="shared" si="18"/>
        <v>-1</v>
      </c>
      <c r="AE149" s="208">
        <v>976.76</v>
      </c>
      <c r="AF149" s="165">
        <f t="shared" si="21"/>
        <v>5805861.4400000004</v>
      </c>
    </row>
    <row r="150" spans="1:32">
      <c r="A150" t="s">
        <v>28</v>
      </c>
      <c r="B150" t="s">
        <v>1982</v>
      </c>
      <c r="C150" t="s">
        <v>2353</v>
      </c>
      <c r="E150" t="s">
        <v>628</v>
      </c>
      <c r="F150" s="165">
        <v>0</v>
      </c>
      <c r="G150" s="165">
        <v>0</v>
      </c>
      <c r="H150" s="165">
        <v>0</v>
      </c>
      <c r="I150" s="165">
        <v>0</v>
      </c>
      <c r="J150" s="165">
        <f t="shared" si="10"/>
        <v>0</v>
      </c>
      <c r="K150" s="165">
        <v>0</v>
      </c>
      <c r="L150" s="165">
        <v>0</v>
      </c>
      <c r="M150" s="20">
        <v>0</v>
      </c>
      <c r="N150" s="20">
        <v>0</v>
      </c>
      <c r="O150" s="20">
        <f t="shared" si="16"/>
        <v>0</v>
      </c>
      <c r="P150" s="20">
        <f t="shared" si="12"/>
        <v>0</v>
      </c>
      <c r="Q150" t="s">
        <v>738</v>
      </c>
      <c r="R150" s="20">
        <v>0</v>
      </c>
      <c r="S150" s="20">
        <f t="shared" si="19"/>
        <v>0</v>
      </c>
      <c r="T150" s="20">
        <v>0</v>
      </c>
      <c r="U150" s="20">
        <v>0</v>
      </c>
      <c r="V150" s="165">
        <f t="shared" si="20"/>
        <v>0</v>
      </c>
      <c r="W150" t="s">
        <v>2696</v>
      </c>
      <c r="X150" s="146"/>
      <c r="Y150" s="165">
        <v>0</v>
      </c>
      <c r="Z150" s="165">
        <v>0</v>
      </c>
      <c r="AA150" t="s">
        <v>745</v>
      </c>
      <c r="AC150" s="206">
        <f t="shared" si="17"/>
        <v>0</v>
      </c>
      <c r="AD150" s="204" t="e">
        <f t="shared" si="18"/>
        <v>#DIV/0!</v>
      </c>
      <c r="AE150" s="208">
        <v>2936.94</v>
      </c>
      <c r="AF150" s="165">
        <f t="shared" si="21"/>
        <v>0</v>
      </c>
    </row>
    <row r="151" spans="1:32">
      <c r="A151" t="s">
        <v>28</v>
      </c>
      <c r="B151" t="s">
        <v>1982</v>
      </c>
      <c r="C151" t="s">
        <v>2354</v>
      </c>
      <c r="E151" t="s">
        <v>629</v>
      </c>
      <c r="F151" s="165">
        <v>50</v>
      </c>
      <c r="G151" s="165">
        <v>85</v>
      </c>
      <c r="H151" s="165">
        <v>100</v>
      </c>
      <c r="I151" s="165">
        <v>1180</v>
      </c>
      <c r="J151" s="165">
        <f t="shared" si="10"/>
        <v>1415</v>
      </c>
      <c r="K151" s="165">
        <v>0</v>
      </c>
      <c r="L151" s="165">
        <v>0</v>
      </c>
      <c r="M151" s="20">
        <v>1550</v>
      </c>
      <c r="N151" s="20">
        <v>0</v>
      </c>
      <c r="O151" s="20">
        <f t="shared" si="16"/>
        <v>1550</v>
      </c>
      <c r="P151" s="20">
        <f t="shared" si="12"/>
        <v>135</v>
      </c>
      <c r="Q151" t="s">
        <v>739</v>
      </c>
      <c r="R151" s="20">
        <v>0</v>
      </c>
      <c r="S151" s="20">
        <f t="shared" si="19"/>
        <v>135</v>
      </c>
      <c r="T151" s="20">
        <v>0</v>
      </c>
      <c r="U151" s="20">
        <v>0</v>
      </c>
      <c r="V151" s="165">
        <f t="shared" si="20"/>
        <v>135</v>
      </c>
      <c r="W151" t="s">
        <v>2696</v>
      </c>
      <c r="X151" s="146"/>
      <c r="Y151" s="165">
        <v>0</v>
      </c>
      <c r="Z151" s="165">
        <v>0</v>
      </c>
      <c r="AA151" t="s">
        <v>745</v>
      </c>
      <c r="AC151" s="206">
        <f t="shared" si="17"/>
        <v>0</v>
      </c>
      <c r="AD151" s="204">
        <f t="shared" si="18"/>
        <v>-1</v>
      </c>
      <c r="AE151" s="208">
        <v>3205.73</v>
      </c>
      <c r="AF151" s="165">
        <f t="shared" si="21"/>
        <v>432773.55</v>
      </c>
    </row>
    <row r="152" spans="1:32">
      <c r="A152" t="s">
        <v>28</v>
      </c>
      <c r="B152" t="s">
        <v>1982</v>
      </c>
      <c r="C152" t="s">
        <v>1948</v>
      </c>
      <c r="E152" t="s">
        <v>630</v>
      </c>
      <c r="F152" s="165">
        <v>200</v>
      </c>
      <c r="G152" s="165">
        <v>340</v>
      </c>
      <c r="H152" s="165">
        <v>0</v>
      </c>
      <c r="I152" s="165">
        <v>400</v>
      </c>
      <c r="J152" s="165">
        <f t="shared" si="10"/>
        <v>940</v>
      </c>
      <c r="K152" s="165">
        <v>592</v>
      </c>
      <c r="L152" s="165">
        <v>0</v>
      </c>
      <c r="M152" s="20">
        <v>0</v>
      </c>
      <c r="N152" s="20">
        <v>0</v>
      </c>
      <c r="O152" s="20">
        <f t="shared" ref="O152:O215" si="22">SUM(K152:N152)</f>
        <v>592</v>
      </c>
      <c r="P152" s="20">
        <f t="shared" si="12"/>
        <v>-348</v>
      </c>
      <c r="Q152" t="s">
        <v>740</v>
      </c>
      <c r="R152" s="20">
        <v>470</v>
      </c>
      <c r="S152" s="20">
        <f t="shared" si="19"/>
        <v>122</v>
      </c>
      <c r="T152" s="20">
        <v>0</v>
      </c>
      <c r="U152" s="20">
        <v>0</v>
      </c>
      <c r="V152" s="165">
        <f t="shared" si="20"/>
        <v>122</v>
      </c>
      <c r="W152" s="213" t="s">
        <v>2695</v>
      </c>
      <c r="X152" s="146"/>
      <c r="Y152" s="165">
        <v>348</v>
      </c>
      <c r="Z152" s="165">
        <v>8</v>
      </c>
      <c r="AA152" t="s">
        <v>747</v>
      </c>
      <c r="AC152" s="206">
        <f t="shared" si="17"/>
        <v>470</v>
      </c>
      <c r="AD152" s="204">
        <f t="shared" si="18"/>
        <v>0.35057471264367818</v>
      </c>
      <c r="AE152" s="208">
        <v>1083.83</v>
      </c>
      <c r="AF152" s="165">
        <f>AE152*U152</f>
        <v>0</v>
      </c>
    </row>
    <row r="153" spans="1:32">
      <c r="A153" t="s">
        <v>28</v>
      </c>
      <c r="B153" t="s">
        <v>1982</v>
      </c>
      <c r="C153" t="s">
        <v>1949</v>
      </c>
      <c r="E153" t="s">
        <v>647</v>
      </c>
      <c r="F153" s="165">
        <v>514</v>
      </c>
      <c r="G153" s="165">
        <v>2</v>
      </c>
      <c r="H153" s="165">
        <v>100</v>
      </c>
      <c r="I153" s="165">
        <v>12</v>
      </c>
      <c r="J153" s="165">
        <f t="shared" si="10"/>
        <v>628</v>
      </c>
      <c r="K153" s="165">
        <v>225</v>
      </c>
      <c r="L153" s="165">
        <v>0</v>
      </c>
      <c r="M153" s="20">
        <v>0</v>
      </c>
      <c r="N153" s="20">
        <v>0</v>
      </c>
      <c r="O153" s="20">
        <f t="shared" si="22"/>
        <v>225</v>
      </c>
      <c r="P153" s="20">
        <f t="shared" si="12"/>
        <v>-403</v>
      </c>
      <c r="Q153" t="s">
        <v>740</v>
      </c>
      <c r="R153" s="20">
        <v>0</v>
      </c>
      <c r="S153" s="20">
        <f t="shared" si="19"/>
        <v>-403</v>
      </c>
      <c r="T153" s="20">
        <v>0</v>
      </c>
      <c r="U153" s="20">
        <v>403</v>
      </c>
      <c r="V153" s="165">
        <f t="shared" si="20"/>
        <v>0</v>
      </c>
      <c r="W153" t="s">
        <v>2694</v>
      </c>
      <c r="X153" s="146"/>
      <c r="Y153" s="165">
        <v>403</v>
      </c>
      <c r="Z153" s="165">
        <v>0</v>
      </c>
      <c r="AA153" t="s">
        <v>747</v>
      </c>
      <c r="AC153" s="206">
        <f t="shared" si="17"/>
        <v>403</v>
      </c>
      <c r="AD153" s="204">
        <f t="shared" si="18"/>
        <v>0</v>
      </c>
      <c r="AE153" s="208">
        <v>2342.52</v>
      </c>
      <c r="AF153" s="165">
        <f>AE153*U153</f>
        <v>944035.55999999994</v>
      </c>
    </row>
    <row r="154" spans="1:32">
      <c r="A154" t="s">
        <v>28</v>
      </c>
      <c r="B154" t="s">
        <v>1982</v>
      </c>
      <c r="C154" t="s">
        <v>2355</v>
      </c>
      <c r="E154" t="s">
        <v>2356</v>
      </c>
      <c r="F154" s="165">
        <v>0</v>
      </c>
      <c r="G154" s="165">
        <v>0</v>
      </c>
      <c r="H154" s="165">
        <v>0</v>
      </c>
      <c r="I154" s="165">
        <v>0</v>
      </c>
      <c r="J154" s="165">
        <f t="shared" si="10"/>
        <v>0</v>
      </c>
      <c r="K154" s="165">
        <v>0</v>
      </c>
      <c r="L154" s="165">
        <v>0</v>
      </c>
      <c r="M154" s="20">
        <v>0</v>
      </c>
      <c r="N154" s="20">
        <v>0</v>
      </c>
      <c r="O154" s="20">
        <f t="shared" si="22"/>
        <v>0</v>
      </c>
      <c r="P154" s="20">
        <f t="shared" si="12"/>
        <v>0</v>
      </c>
      <c r="Q154" t="s">
        <v>738</v>
      </c>
      <c r="R154" s="20">
        <v>0</v>
      </c>
      <c r="S154" s="20">
        <f t="shared" si="19"/>
        <v>0</v>
      </c>
      <c r="T154" s="20">
        <v>0</v>
      </c>
      <c r="U154" s="20">
        <v>0</v>
      </c>
      <c r="V154" s="165">
        <f t="shared" si="20"/>
        <v>0</v>
      </c>
      <c r="W154" t="s">
        <v>2696</v>
      </c>
      <c r="X154" s="146"/>
      <c r="Y154" s="165">
        <v>0</v>
      </c>
      <c r="Z154" s="165">
        <v>0</v>
      </c>
      <c r="AA154" t="s">
        <v>745</v>
      </c>
      <c r="AC154" s="206">
        <f t="shared" si="17"/>
        <v>0</v>
      </c>
      <c r="AD154" s="204" t="e">
        <f t="shared" si="18"/>
        <v>#DIV/0!</v>
      </c>
      <c r="AE154" s="208">
        <v>3870.21</v>
      </c>
      <c r="AF154" s="165">
        <f t="shared" si="21"/>
        <v>0</v>
      </c>
    </row>
    <row r="155" spans="1:32">
      <c r="A155" t="s">
        <v>28</v>
      </c>
      <c r="B155" t="s">
        <v>1982</v>
      </c>
      <c r="C155" t="s">
        <v>2357</v>
      </c>
      <c r="E155" t="s">
        <v>634</v>
      </c>
      <c r="F155" s="165">
        <v>0</v>
      </c>
      <c r="G155" s="165">
        <v>0</v>
      </c>
      <c r="H155" s="165">
        <v>0</v>
      </c>
      <c r="I155" s="165">
        <v>0</v>
      </c>
      <c r="J155" s="165">
        <f t="shared" si="10"/>
        <v>0</v>
      </c>
      <c r="K155" s="165">
        <v>393</v>
      </c>
      <c r="L155" s="165">
        <v>0</v>
      </c>
      <c r="M155" s="20">
        <v>0</v>
      </c>
      <c r="N155" s="20">
        <v>0</v>
      </c>
      <c r="O155" s="20">
        <f t="shared" si="22"/>
        <v>393</v>
      </c>
      <c r="P155" s="20">
        <f t="shared" si="12"/>
        <v>393</v>
      </c>
      <c r="Q155" t="s">
        <v>739</v>
      </c>
      <c r="R155" s="20">
        <v>0</v>
      </c>
      <c r="S155" s="20">
        <f t="shared" si="19"/>
        <v>393</v>
      </c>
      <c r="T155" s="20">
        <v>0</v>
      </c>
      <c r="U155" s="20">
        <v>0</v>
      </c>
      <c r="V155" s="165">
        <f t="shared" si="20"/>
        <v>393</v>
      </c>
      <c r="W155" t="s">
        <v>2696</v>
      </c>
      <c r="X155" s="146"/>
      <c r="Y155" s="165">
        <v>0</v>
      </c>
      <c r="Z155" s="165">
        <v>0</v>
      </c>
      <c r="AA155" t="s">
        <v>745</v>
      </c>
      <c r="AC155" s="206">
        <f t="shared" si="17"/>
        <v>0</v>
      </c>
      <c r="AD155" s="204">
        <f t="shared" si="18"/>
        <v>-1</v>
      </c>
      <c r="AE155" s="208">
        <v>12693</v>
      </c>
      <c r="AF155" s="165">
        <f t="shared" si="21"/>
        <v>4988349</v>
      </c>
    </row>
    <row r="156" spans="1:32">
      <c r="A156" t="s">
        <v>28</v>
      </c>
      <c r="B156" t="s">
        <v>1982</v>
      </c>
      <c r="C156" t="s">
        <v>2358</v>
      </c>
      <c r="E156" t="s">
        <v>635</v>
      </c>
      <c r="F156" s="165">
        <v>4862</v>
      </c>
      <c r="G156" s="165">
        <v>248</v>
      </c>
      <c r="H156" s="165">
        <v>104</v>
      </c>
      <c r="I156" s="165">
        <v>1476</v>
      </c>
      <c r="J156" s="165">
        <f t="shared" si="10"/>
        <v>6690</v>
      </c>
      <c r="K156" s="165">
        <v>7800</v>
      </c>
      <c r="L156" s="165">
        <v>0</v>
      </c>
      <c r="M156" s="20">
        <v>0</v>
      </c>
      <c r="N156" s="20">
        <v>0</v>
      </c>
      <c r="O156" s="20">
        <f t="shared" si="22"/>
        <v>7800</v>
      </c>
      <c r="P156" s="20">
        <f t="shared" si="12"/>
        <v>1110</v>
      </c>
      <c r="Q156" t="s">
        <v>739</v>
      </c>
      <c r="R156" s="20">
        <v>1200</v>
      </c>
      <c r="S156" s="20">
        <f t="shared" si="19"/>
        <v>2310</v>
      </c>
      <c r="T156" s="20">
        <v>0</v>
      </c>
      <c r="U156" s="20">
        <v>0</v>
      </c>
      <c r="V156" s="165">
        <f t="shared" si="20"/>
        <v>2310</v>
      </c>
      <c r="W156" t="s">
        <v>2696</v>
      </c>
      <c r="X156" s="146"/>
      <c r="Y156" s="165">
        <v>0</v>
      </c>
      <c r="Z156" s="165">
        <v>0</v>
      </c>
      <c r="AA156" t="s">
        <v>745</v>
      </c>
      <c r="AC156" s="206">
        <f t="shared" si="17"/>
        <v>1200</v>
      </c>
      <c r="AD156" s="204">
        <f t="shared" si="18"/>
        <v>8.1081081081081086E-2</v>
      </c>
      <c r="AE156" s="208">
        <v>1095.54</v>
      </c>
      <c r="AF156" s="165">
        <f t="shared" si="21"/>
        <v>2530697.4</v>
      </c>
    </row>
    <row r="157" spans="1:32">
      <c r="A157" t="s">
        <v>28</v>
      </c>
      <c r="B157" t="s">
        <v>1982</v>
      </c>
      <c r="C157" t="s">
        <v>2359</v>
      </c>
      <c r="E157" t="s">
        <v>636</v>
      </c>
      <c r="F157" s="165">
        <v>519</v>
      </c>
      <c r="G157" s="165">
        <v>0</v>
      </c>
      <c r="H157" s="165">
        <v>0</v>
      </c>
      <c r="I157" s="165">
        <v>21</v>
      </c>
      <c r="J157" s="165">
        <f t="shared" si="10"/>
        <v>540</v>
      </c>
      <c r="K157" s="165">
        <v>3223</v>
      </c>
      <c r="L157" s="165">
        <v>0</v>
      </c>
      <c r="M157" s="20">
        <v>0</v>
      </c>
      <c r="N157" s="20">
        <v>0</v>
      </c>
      <c r="O157" s="20">
        <f t="shared" si="22"/>
        <v>3223</v>
      </c>
      <c r="P157" s="20">
        <f t="shared" si="12"/>
        <v>2683</v>
      </c>
      <c r="Q157" t="s">
        <v>739</v>
      </c>
      <c r="R157" s="20">
        <v>0</v>
      </c>
      <c r="S157" s="20">
        <f t="shared" si="19"/>
        <v>2683</v>
      </c>
      <c r="T157" s="20">
        <v>0</v>
      </c>
      <c r="U157" s="20">
        <v>0</v>
      </c>
      <c r="V157" s="165">
        <f t="shared" si="20"/>
        <v>2683</v>
      </c>
      <c r="W157" t="s">
        <v>2696</v>
      </c>
      <c r="X157" s="146"/>
      <c r="Y157" s="165">
        <v>0</v>
      </c>
      <c r="Z157" s="165">
        <v>0</v>
      </c>
      <c r="AA157" t="s">
        <v>745</v>
      </c>
      <c r="AC157" s="206">
        <f t="shared" si="17"/>
        <v>0</v>
      </c>
      <c r="AD157" s="204">
        <f t="shared" si="18"/>
        <v>-1</v>
      </c>
      <c r="AE157" s="208">
        <v>2449.33</v>
      </c>
      <c r="AF157" s="165">
        <f t="shared" si="21"/>
        <v>6571552.3899999997</v>
      </c>
    </row>
    <row r="158" spans="1:32">
      <c r="A158" t="s">
        <v>28</v>
      </c>
      <c r="B158" t="s">
        <v>1982</v>
      </c>
      <c r="C158" t="s">
        <v>1950</v>
      </c>
      <c r="E158" t="s">
        <v>637</v>
      </c>
      <c r="F158" s="165">
        <v>36</v>
      </c>
      <c r="G158" s="165">
        <v>12</v>
      </c>
      <c r="H158" s="165">
        <v>50</v>
      </c>
      <c r="I158" s="165">
        <v>344</v>
      </c>
      <c r="J158" s="165">
        <f t="shared" si="10"/>
        <v>442</v>
      </c>
      <c r="K158" s="165">
        <v>365</v>
      </c>
      <c r="L158" s="165">
        <v>0</v>
      </c>
      <c r="M158" s="20">
        <v>0</v>
      </c>
      <c r="N158" s="20">
        <v>0</v>
      </c>
      <c r="O158" s="20">
        <f t="shared" si="22"/>
        <v>365</v>
      </c>
      <c r="P158" s="20">
        <f t="shared" si="12"/>
        <v>-77</v>
      </c>
      <c r="Q158" t="s">
        <v>740</v>
      </c>
      <c r="R158" s="20">
        <v>0</v>
      </c>
      <c r="S158" s="20">
        <f t="shared" si="19"/>
        <v>-77</v>
      </c>
      <c r="T158" s="20">
        <v>0</v>
      </c>
      <c r="U158" s="20">
        <v>77</v>
      </c>
      <c r="V158" s="165">
        <f t="shared" si="20"/>
        <v>0</v>
      </c>
      <c r="W158" t="s">
        <v>2694</v>
      </c>
      <c r="X158" s="146"/>
      <c r="Y158" s="165">
        <v>77</v>
      </c>
      <c r="Z158" s="165">
        <v>65</v>
      </c>
      <c r="AA158" t="s">
        <v>747</v>
      </c>
      <c r="AC158" s="206">
        <f t="shared" si="17"/>
        <v>77</v>
      </c>
      <c r="AD158" s="204">
        <f t="shared" si="18"/>
        <v>0</v>
      </c>
      <c r="AE158" s="208">
        <v>1363.94</v>
      </c>
      <c r="AF158" s="165">
        <f>AE158*U158</f>
        <v>105023.38</v>
      </c>
    </row>
    <row r="159" spans="1:32">
      <c r="A159" t="s">
        <v>28</v>
      </c>
      <c r="B159" t="s">
        <v>1982</v>
      </c>
      <c r="C159" t="s">
        <v>2360</v>
      </c>
      <c r="E159" t="s">
        <v>638</v>
      </c>
      <c r="F159" s="165">
        <v>0</v>
      </c>
      <c r="G159" s="165">
        <v>0</v>
      </c>
      <c r="H159" s="165">
        <v>0</v>
      </c>
      <c r="I159" s="165">
        <v>0</v>
      </c>
      <c r="J159" s="165">
        <f t="shared" si="10"/>
        <v>0</v>
      </c>
      <c r="K159" s="165">
        <v>0</v>
      </c>
      <c r="L159" s="165">
        <v>0</v>
      </c>
      <c r="M159" s="20">
        <v>0</v>
      </c>
      <c r="N159" s="20">
        <v>0</v>
      </c>
      <c r="O159" s="20">
        <f t="shared" si="22"/>
        <v>0</v>
      </c>
      <c r="P159" s="20">
        <f t="shared" si="12"/>
        <v>0</v>
      </c>
      <c r="Q159" t="s">
        <v>738</v>
      </c>
      <c r="R159" s="20">
        <v>0</v>
      </c>
      <c r="S159" s="20">
        <f t="shared" si="19"/>
        <v>0</v>
      </c>
      <c r="T159" s="20">
        <v>0</v>
      </c>
      <c r="U159" s="20">
        <v>0</v>
      </c>
      <c r="V159" s="165">
        <f t="shared" si="20"/>
        <v>0</v>
      </c>
      <c r="W159" t="s">
        <v>2696</v>
      </c>
      <c r="X159" s="146"/>
      <c r="Y159" s="165">
        <v>0</v>
      </c>
      <c r="Z159" s="165">
        <v>0</v>
      </c>
      <c r="AA159" t="s">
        <v>745</v>
      </c>
      <c r="AC159" s="206">
        <f t="shared" si="17"/>
        <v>0</v>
      </c>
      <c r="AD159" s="204" t="e">
        <f t="shared" si="18"/>
        <v>#DIV/0!</v>
      </c>
      <c r="AE159" s="208">
        <v>8166.07</v>
      </c>
      <c r="AF159" s="165">
        <f t="shared" si="21"/>
        <v>0</v>
      </c>
    </row>
    <row r="160" spans="1:32">
      <c r="A160" t="s">
        <v>28</v>
      </c>
      <c r="B160" t="s">
        <v>1982</v>
      </c>
      <c r="C160" t="s">
        <v>2361</v>
      </c>
      <c r="E160" t="s">
        <v>639</v>
      </c>
      <c r="F160" s="165">
        <v>0</v>
      </c>
      <c r="G160" s="165">
        <v>0</v>
      </c>
      <c r="H160" s="165">
        <v>0</v>
      </c>
      <c r="I160" s="165">
        <v>0</v>
      </c>
      <c r="J160" s="165">
        <f t="shared" si="10"/>
        <v>0</v>
      </c>
      <c r="K160" s="165">
        <v>0</v>
      </c>
      <c r="L160" s="165">
        <v>0</v>
      </c>
      <c r="M160" s="20">
        <v>0</v>
      </c>
      <c r="N160" s="20">
        <v>0</v>
      </c>
      <c r="O160" s="20">
        <f t="shared" si="22"/>
        <v>0</v>
      </c>
      <c r="P160" s="20">
        <f t="shared" si="12"/>
        <v>0</v>
      </c>
      <c r="Q160" t="s">
        <v>738</v>
      </c>
      <c r="R160" s="20">
        <v>0</v>
      </c>
      <c r="S160" s="20">
        <f t="shared" si="19"/>
        <v>0</v>
      </c>
      <c r="T160" s="20">
        <v>0</v>
      </c>
      <c r="U160" s="20">
        <v>0</v>
      </c>
      <c r="V160" s="165">
        <f t="shared" si="20"/>
        <v>0</v>
      </c>
      <c r="W160" t="s">
        <v>2696</v>
      </c>
      <c r="X160" s="146"/>
      <c r="Y160" s="165">
        <v>0</v>
      </c>
      <c r="Z160" s="165">
        <v>0</v>
      </c>
      <c r="AA160" t="s">
        <v>745</v>
      </c>
      <c r="AC160" s="206">
        <f t="shared" si="17"/>
        <v>0</v>
      </c>
      <c r="AD160" s="204" t="e">
        <f t="shared" si="18"/>
        <v>#DIV/0!</v>
      </c>
      <c r="AE160" s="208">
        <v>1710.52</v>
      </c>
      <c r="AF160" s="165">
        <f t="shared" si="21"/>
        <v>0</v>
      </c>
    </row>
    <row r="161" spans="1:32">
      <c r="A161" t="s">
        <v>28</v>
      </c>
      <c r="B161" t="s">
        <v>1982</v>
      </c>
      <c r="C161" t="s">
        <v>2362</v>
      </c>
      <c r="E161" t="s">
        <v>641</v>
      </c>
      <c r="F161" s="165">
        <v>327</v>
      </c>
      <c r="G161" s="165">
        <v>24</v>
      </c>
      <c r="H161" s="165">
        <v>100</v>
      </c>
      <c r="I161" s="165">
        <v>694</v>
      </c>
      <c r="J161" s="165">
        <f t="shared" si="10"/>
        <v>1145</v>
      </c>
      <c r="K161" s="165">
        <v>3208</v>
      </c>
      <c r="L161" s="165">
        <v>0</v>
      </c>
      <c r="M161" s="20">
        <v>0</v>
      </c>
      <c r="N161" s="20">
        <v>0</v>
      </c>
      <c r="O161" s="20">
        <f t="shared" si="22"/>
        <v>3208</v>
      </c>
      <c r="P161" s="20">
        <f t="shared" si="12"/>
        <v>2063</v>
      </c>
      <c r="Q161" t="s">
        <v>739</v>
      </c>
      <c r="R161" s="20">
        <v>30</v>
      </c>
      <c r="S161" s="20">
        <f t="shared" si="19"/>
        <v>2093</v>
      </c>
      <c r="T161" s="20">
        <v>0</v>
      </c>
      <c r="U161" s="20">
        <v>0</v>
      </c>
      <c r="V161" s="165">
        <f t="shared" si="20"/>
        <v>2093</v>
      </c>
      <c r="W161" t="s">
        <v>2696</v>
      </c>
      <c r="X161" s="146"/>
      <c r="Y161" s="165">
        <v>0</v>
      </c>
      <c r="Z161" s="165">
        <v>0</v>
      </c>
      <c r="AA161" t="s">
        <v>745</v>
      </c>
      <c r="AC161" s="206">
        <f t="shared" si="17"/>
        <v>30</v>
      </c>
      <c r="AD161" s="204">
        <f t="shared" si="18"/>
        <v>-0.98545807077072223</v>
      </c>
      <c r="AE161" s="208">
        <v>1115.04</v>
      </c>
      <c r="AF161" s="165">
        <f t="shared" si="21"/>
        <v>2333778.7199999997</v>
      </c>
    </row>
    <row r="162" spans="1:32">
      <c r="A162" t="s">
        <v>28</v>
      </c>
      <c r="B162" t="s">
        <v>1982</v>
      </c>
      <c r="C162" t="s">
        <v>1951</v>
      </c>
      <c r="E162" t="s">
        <v>642</v>
      </c>
      <c r="F162" s="165">
        <v>36</v>
      </c>
      <c r="G162" s="165">
        <v>12</v>
      </c>
      <c r="H162" s="165">
        <v>50</v>
      </c>
      <c r="I162" s="165">
        <v>1504</v>
      </c>
      <c r="J162" s="165">
        <f t="shared" si="10"/>
        <v>1602</v>
      </c>
      <c r="K162" s="165">
        <v>1570</v>
      </c>
      <c r="L162" s="165">
        <v>0</v>
      </c>
      <c r="M162" s="20">
        <v>0</v>
      </c>
      <c r="N162" s="20">
        <v>0</v>
      </c>
      <c r="O162" s="20">
        <f t="shared" si="22"/>
        <v>1570</v>
      </c>
      <c r="P162" s="20">
        <f t="shared" si="12"/>
        <v>-32</v>
      </c>
      <c r="Q162" t="s">
        <v>740</v>
      </c>
      <c r="R162" s="20">
        <v>0</v>
      </c>
      <c r="S162" s="20">
        <f t="shared" si="19"/>
        <v>-32</v>
      </c>
      <c r="T162" s="20">
        <v>0</v>
      </c>
      <c r="U162" s="20">
        <v>32</v>
      </c>
      <c r="V162" s="165">
        <f t="shared" si="20"/>
        <v>0</v>
      </c>
      <c r="W162" t="s">
        <v>2694</v>
      </c>
      <c r="X162" s="146"/>
      <c r="Y162" s="165">
        <v>32</v>
      </c>
      <c r="Z162" s="165">
        <v>20</v>
      </c>
      <c r="AA162" t="s">
        <v>747</v>
      </c>
      <c r="AC162" s="206">
        <f t="shared" si="17"/>
        <v>32</v>
      </c>
      <c r="AD162" s="204">
        <f t="shared" si="18"/>
        <v>0</v>
      </c>
      <c r="AE162" s="208">
        <v>1230.6300000000001</v>
      </c>
      <c r="AF162" s="165">
        <f>AE162*U162</f>
        <v>39380.160000000003</v>
      </c>
    </row>
    <row r="163" spans="1:32">
      <c r="A163" t="s">
        <v>28</v>
      </c>
      <c r="B163" t="s">
        <v>1982</v>
      </c>
      <c r="C163" t="s">
        <v>1952</v>
      </c>
      <c r="E163" t="s">
        <v>643</v>
      </c>
      <c r="F163" s="165">
        <v>36</v>
      </c>
      <c r="G163" s="165">
        <v>12</v>
      </c>
      <c r="H163" s="165">
        <v>50</v>
      </c>
      <c r="I163" s="165">
        <v>424</v>
      </c>
      <c r="J163" s="165">
        <f t="shared" si="10"/>
        <v>522</v>
      </c>
      <c r="K163" s="165">
        <v>50</v>
      </c>
      <c r="L163" s="165">
        <v>0</v>
      </c>
      <c r="M163" s="20">
        <v>0</v>
      </c>
      <c r="N163" s="20">
        <v>0</v>
      </c>
      <c r="O163" s="20">
        <f t="shared" si="22"/>
        <v>50</v>
      </c>
      <c r="P163" s="20">
        <f t="shared" si="12"/>
        <v>-472</v>
      </c>
      <c r="Q163" t="s">
        <v>740</v>
      </c>
      <c r="R163" s="20">
        <v>400</v>
      </c>
      <c r="S163" s="20">
        <f t="shared" si="19"/>
        <v>-72</v>
      </c>
      <c r="T163" s="20">
        <v>0</v>
      </c>
      <c r="U163" s="20">
        <v>72</v>
      </c>
      <c r="V163" s="165">
        <f t="shared" si="20"/>
        <v>0</v>
      </c>
      <c r="W163" t="s">
        <v>2694</v>
      </c>
      <c r="X163" s="146"/>
      <c r="Y163" s="165">
        <v>472</v>
      </c>
      <c r="Z163" s="165">
        <v>600</v>
      </c>
      <c r="AA163" t="s">
        <v>747</v>
      </c>
      <c r="AC163" s="206">
        <f t="shared" si="17"/>
        <v>472</v>
      </c>
      <c r="AD163" s="204">
        <f t="shared" si="18"/>
        <v>0</v>
      </c>
      <c r="AE163" s="208">
        <v>3225.93</v>
      </c>
      <c r="AF163" s="165">
        <f>AE163*U163</f>
        <v>232266.96</v>
      </c>
    </row>
    <row r="164" spans="1:32">
      <c r="A164" t="s">
        <v>28</v>
      </c>
      <c r="B164" t="s">
        <v>1982</v>
      </c>
      <c r="C164" t="s">
        <v>2363</v>
      </c>
      <c r="E164" t="s">
        <v>644</v>
      </c>
      <c r="F164" s="165">
        <v>0</v>
      </c>
      <c r="G164" s="165">
        <v>0</v>
      </c>
      <c r="H164" s="165">
        <v>0</v>
      </c>
      <c r="I164" s="165">
        <v>0</v>
      </c>
      <c r="J164" s="165">
        <f t="shared" si="10"/>
        <v>0</v>
      </c>
      <c r="K164" s="165">
        <v>0</v>
      </c>
      <c r="L164" s="165">
        <v>0</v>
      </c>
      <c r="M164" s="20">
        <v>0</v>
      </c>
      <c r="N164" s="20">
        <v>0</v>
      </c>
      <c r="O164" s="20">
        <f t="shared" si="22"/>
        <v>0</v>
      </c>
      <c r="P164" s="20">
        <f t="shared" si="12"/>
        <v>0</v>
      </c>
      <c r="Q164" t="s">
        <v>738</v>
      </c>
      <c r="R164" s="20">
        <v>0</v>
      </c>
      <c r="S164" s="20">
        <f t="shared" si="19"/>
        <v>0</v>
      </c>
      <c r="T164" s="20">
        <v>0</v>
      </c>
      <c r="U164" s="20">
        <v>0</v>
      </c>
      <c r="V164" s="165">
        <f t="shared" si="20"/>
        <v>0</v>
      </c>
      <c r="W164" t="s">
        <v>2696</v>
      </c>
      <c r="X164" s="146"/>
      <c r="Y164" s="165">
        <v>0</v>
      </c>
      <c r="Z164" s="165">
        <v>0</v>
      </c>
      <c r="AA164" t="s">
        <v>745</v>
      </c>
      <c r="AC164" s="206">
        <f t="shared" si="17"/>
        <v>0</v>
      </c>
      <c r="AD164" s="204" t="e">
        <f t="shared" si="18"/>
        <v>#DIV/0!</v>
      </c>
      <c r="AE164" s="208">
        <v>800.54</v>
      </c>
      <c r="AF164" s="165">
        <f t="shared" si="21"/>
        <v>0</v>
      </c>
    </row>
    <row r="165" spans="1:32">
      <c r="A165" t="s">
        <v>28</v>
      </c>
      <c r="B165" t="s">
        <v>1982</v>
      </c>
      <c r="C165" t="s">
        <v>1953</v>
      </c>
      <c r="E165" t="s">
        <v>645</v>
      </c>
      <c r="F165" s="165">
        <v>260</v>
      </c>
      <c r="G165" s="165">
        <v>76</v>
      </c>
      <c r="H165" s="165">
        <v>102</v>
      </c>
      <c r="I165" s="165">
        <v>888</v>
      </c>
      <c r="J165" s="165">
        <f t="shared" si="10"/>
        <v>1326</v>
      </c>
      <c r="K165" s="165">
        <v>970</v>
      </c>
      <c r="L165" s="165">
        <v>0</v>
      </c>
      <c r="M165" s="20">
        <v>0</v>
      </c>
      <c r="N165" s="20">
        <v>0</v>
      </c>
      <c r="O165" s="20">
        <f t="shared" si="22"/>
        <v>970</v>
      </c>
      <c r="P165" s="20">
        <f t="shared" si="12"/>
        <v>-356</v>
      </c>
      <c r="Q165" t="s">
        <v>740</v>
      </c>
      <c r="R165" s="20">
        <v>420</v>
      </c>
      <c r="S165" s="20">
        <f t="shared" si="19"/>
        <v>64</v>
      </c>
      <c r="T165" s="20">
        <v>0</v>
      </c>
      <c r="U165" s="20">
        <v>0</v>
      </c>
      <c r="V165" s="165">
        <f t="shared" si="20"/>
        <v>64</v>
      </c>
      <c r="W165" s="213" t="s">
        <v>2695</v>
      </c>
      <c r="X165" s="146"/>
      <c r="Y165" s="165">
        <v>356</v>
      </c>
      <c r="Z165" s="165">
        <v>280</v>
      </c>
      <c r="AA165" t="s">
        <v>747</v>
      </c>
      <c r="AC165" s="206">
        <f t="shared" si="17"/>
        <v>420</v>
      </c>
      <c r="AD165" s="204">
        <f t="shared" si="18"/>
        <v>0.1797752808988764</v>
      </c>
      <c r="AE165" s="208">
        <v>1876.41</v>
      </c>
      <c r="AF165" s="165">
        <f>AE165*U165</f>
        <v>0</v>
      </c>
    </row>
    <row r="166" spans="1:32">
      <c r="A166" t="s">
        <v>28</v>
      </c>
      <c r="B166" t="s">
        <v>1982</v>
      </c>
      <c r="C166" t="s">
        <v>2364</v>
      </c>
      <c r="E166" t="s">
        <v>646</v>
      </c>
      <c r="F166" s="165">
        <v>204</v>
      </c>
      <c r="G166" s="165">
        <v>4</v>
      </c>
      <c r="H166" s="165">
        <v>0</v>
      </c>
      <c r="I166" s="165">
        <v>58</v>
      </c>
      <c r="J166" s="165">
        <f t="shared" si="10"/>
        <v>266</v>
      </c>
      <c r="K166" s="165">
        <v>2015</v>
      </c>
      <c r="L166" s="165">
        <v>0</v>
      </c>
      <c r="M166" s="20">
        <v>0</v>
      </c>
      <c r="N166" s="20">
        <v>0</v>
      </c>
      <c r="O166" s="20">
        <f t="shared" si="22"/>
        <v>2015</v>
      </c>
      <c r="P166" s="20">
        <f t="shared" si="12"/>
        <v>1749</v>
      </c>
      <c r="Q166" t="s">
        <v>739</v>
      </c>
      <c r="R166" s="20">
        <v>20</v>
      </c>
      <c r="S166" s="20">
        <f t="shared" si="19"/>
        <v>1769</v>
      </c>
      <c r="T166" s="20">
        <v>0</v>
      </c>
      <c r="U166" s="20">
        <v>0</v>
      </c>
      <c r="V166" s="165">
        <f t="shared" si="20"/>
        <v>1769</v>
      </c>
      <c r="W166" t="s">
        <v>2696</v>
      </c>
      <c r="X166" s="146"/>
      <c r="Y166" s="165">
        <v>0</v>
      </c>
      <c r="Z166" s="165">
        <v>0</v>
      </c>
      <c r="AA166" t="s">
        <v>745</v>
      </c>
      <c r="AC166" s="206">
        <f t="shared" si="17"/>
        <v>20</v>
      </c>
      <c r="AD166" s="204">
        <f t="shared" si="18"/>
        <v>-0.98856489422527161</v>
      </c>
      <c r="AE166" s="208">
        <v>2821.06</v>
      </c>
      <c r="AF166" s="165">
        <f t="shared" si="21"/>
        <v>4990455.1399999997</v>
      </c>
    </row>
    <row r="167" spans="1:32">
      <c r="A167" t="s">
        <v>28</v>
      </c>
      <c r="B167" t="s">
        <v>1982</v>
      </c>
      <c r="C167" t="s">
        <v>2365</v>
      </c>
      <c r="E167" t="s">
        <v>695</v>
      </c>
      <c r="F167" s="165">
        <v>120</v>
      </c>
      <c r="G167" s="165">
        <v>216</v>
      </c>
      <c r="H167" s="165">
        <v>0</v>
      </c>
      <c r="I167" s="165">
        <v>28</v>
      </c>
      <c r="J167" s="165">
        <f t="shared" si="10"/>
        <v>364</v>
      </c>
      <c r="K167" s="165">
        <v>897</v>
      </c>
      <c r="L167" s="165">
        <v>0</v>
      </c>
      <c r="M167" s="20">
        <v>0</v>
      </c>
      <c r="N167" s="20">
        <v>0</v>
      </c>
      <c r="O167" s="20">
        <f t="shared" si="22"/>
        <v>897</v>
      </c>
      <c r="P167" s="20">
        <f t="shared" si="12"/>
        <v>533</v>
      </c>
      <c r="Q167" t="s">
        <v>739</v>
      </c>
      <c r="R167" s="20">
        <v>10</v>
      </c>
      <c r="S167" s="20">
        <f t="shared" si="19"/>
        <v>543</v>
      </c>
      <c r="T167" s="20">
        <v>0</v>
      </c>
      <c r="U167" s="20">
        <v>0</v>
      </c>
      <c r="V167" s="165">
        <f t="shared" si="20"/>
        <v>543</v>
      </c>
      <c r="W167" t="s">
        <v>2696</v>
      </c>
      <c r="X167" s="146"/>
      <c r="Y167" s="165">
        <v>0</v>
      </c>
      <c r="Z167" s="165">
        <v>0</v>
      </c>
      <c r="AA167" t="s">
        <v>745</v>
      </c>
      <c r="AC167" s="206">
        <f t="shared" si="17"/>
        <v>10</v>
      </c>
      <c r="AD167" s="204">
        <f t="shared" si="18"/>
        <v>-0.98123827392120078</v>
      </c>
      <c r="AE167" s="208">
        <v>604.83000000000004</v>
      </c>
      <c r="AF167" s="165">
        <f t="shared" si="21"/>
        <v>328422.69</v>
      </c>
    </row>
    <row r="168" spans="1:32">
      <c r="A168" t="s">
        <v>28</v>
      </c>
      <c r="B168" t="s">
        <v>1982</v>
      </c>
      <c r="C168" t="s">
        <v>1954</v>
      </c>
      <c r="E168" t="s">
        <v>696</v>
      </c>
      <c r="F168" s="165">
        <v>712</v>
      </c>
      <c r="G168" s="165">
        <v>392</v>
      </c>
      <c r="H168" s="165">
        <v>106</v>
      </c>
      <c r="I168" s="165">
        <v>1120</v>
      </c>
      <c r="J168" s="165">
        <f t="shared" si="10"/>
        <v>2330</v>
      </c>
      <c r="K168" s="165">
        <v>0</v>
      </c>
      <c r="L168" s="165">
        <v>0</v>
      </c>
      <c r="M168" s="20">
        <v>806</v>
      </c>
      <c r="N168" s="20">
        <v>0</v>
      </c>
      <c r="O168" s="20">
        <f t="shared" si="22"/>
        <v>806</v>
      </c>
      <c r="P168" s="20">
        <f t="shared" si="12"/>
        <v>-1524</v>
      </c>
      <c r="Q168" t="s">
        <v>740</v>
      </c>
      <c r="R168" s="20">
        <v>420</v>
      </c>
      <c r="S168" s="20">
        <f t="shared" si="19"/>
        <v>-1104</v>
      </c>
      <c r="T168" s="20">
        <v>0</v>
      </c>
      <c r="U168" s="20">
        <v>1104</v>
      </c>
      <c r="V168" s="165">
        <f t="shared" si="20"/>
        <v>0</v>
      </c>
      <c r="W168" t="s">
        <v>2694</v>
      </c>
      <c r="X168" s="146"/>
      <c r="Y168" s="165">
        <v>1524</v>
      </c>
      <c r="Z168" s="165">
        <v>1132</v>
      </c>
      <c r="AA168" t="s">
        <v>747</v>
      </c>
      <c r="AC168" s="206">
        <f t="shared" si="17"/>
        <v>1524</v>
      </c>
      <c r="AD168" s="204">
        <f t="shared" si="18"/>
        <v>0</v>
      </c>
      <c r="AE168" s="208">
        <v>2137.85</v>
      </c>
      <c r="AF168" s="165">
        <f>AE168*U168</f>
        <v>2360186.4</v>
      </c>
    </row>
    <row r="169" spans="1:32">
      <c r="A169" t="s">
        <v>28</v>
      </c>
      <c r="B169" t="s">
        <v>1982</v>
      </c>
      <c r="C169" t="s">
        <v>2366</v>
      </c>
      <c r="E169" t="s">
        <v>1338</v>
      </c>
      <c r="F169" s="165">
        <v>0</v>
      </c>
      <c r="G169" s="165">
        <v>0</v>
      </c>
      <c r="H169" s="165">
        <v>0</v>
      </c>
      <c r="I169" s="165">
        <v>0</v>
      </c>
      <c r="J169" s="165">
        <f t="shared" si="10"/>
        <v>0</v>
      </c>
      <c r="K169" s="165">
        <v>0</v>
      </c>
      <c r="L169" s="165">
        <v>0</v>
      </c>
      <c r="M169" s="20">
        <v>0</v>
      </c>
      <c r="N169" s="20">
        <v>1497</v>
      </c>
      <c r="O169" s="20">
        <f t="shared" si="22"/>
        <v>1497</v>
      </c>
      <c r="P169" s="20">
        <f t="shared" si="12"/>
        <v>1497</v>
      </c>
      <c r="Q169" t="s">
        <v>739</v>
      </c>
      <c r="R169" s="20">
        <v>400</v>
      </c>
      <c r="S169" s="20">
        <f t="shared" si="19"/>
        <v>1897</v>
      </c>
      <c r="T169" s="20">
        <v>0</v>
      </c>
      <c r="U169" s="20">
        <v>0</v>
      </c>
      <c r="V169" s="165">
        <f t="shared" si="20"/>
        <v>1897</v>
      </c>
      <c r="W169" t="s">
        <v>2696</v>
      </c>
      <c r="X169" s="146"/>
      <c r="Y169" s="165">
        <v>0</v>
      </c>
      <c r="Z169" s="165">
        <v>0</v>
      </c>
      <c r="AA169" t="s">
        <v>745</v>
      </c>
      <c r="AC169" s="206">
        <f t="shared" si="17"/>
        <v>400</v>
      </c>
      <c r="AD169" s="204">
        <f t="shared" si="18"/>
        <v>-0.73279893119572481</v>
      </c>
      <c r="AE169" s="208">
        <v>3149.95</v>
      </c>
      <c r="AF169" s="165">
        <f t="shared" si="21"/>
        <v>5975455.1499999994</v>
      </c>
    </row>
    <row r="170" spans="1:32">
      <c r="A170" t="s">
        <v>28</v>
      </c>
      <c r="B170" t="s">
        <v>1982</v>
      </c>
      <c r="C170" t="s">
        <v>2367</v>
      </c>
      <c r="E170" t="s">
        <v>1339</v>
      </c>
      <c r="F170" s="165">
        <v>928</v>
      </c>
      <c r="G170" s="165">
        <v>0</v>
      </c>
      <c r="H170" s="165">
        <v>100</v>
      </c>
      <c r="I170" s="165">
        <v>528</v>
      </c>
      <c r="J170" s="165">
        <f t="shared" si="10"/>
        <v>1556</v>
      </c>
      <c r="K170" s="165">
        <v>0</v>
      </c>
      <c r="L170" s="165">
        <v>0</v>
      </c>
      <c r="M170" s="20">
        <v>0</v>
      </c>
      <c r="N170" s="20">
        <v>3515</v>
      </c>
      <c r="O170" s="20">
        <f t="shared" si="22"/>
        <v>3515</v>
      </c>
      <c r="P170" s="20">
        <f t="shared" si="12"/>
        <v>1959</v>
      </c>
      <c r="Q170" t="s">
        <v>739</v>
      </c>
      <c r="R170" s="20">
        <v>480</v>
      </c>
      <c r="S170" s="20">
        <f t="shared" si="19"/>
        <v>2439</v>
      </c>
      <c r="T170" s="20">
        <v>0</v>
      </c>
      <c r="U170" s="20">
        <v>0</v>
      </c>
      <c r="V170" s="165">
        <f t="shared" si="20"/>
        <v>2439</v>
      </c>
      <c r="W170" t="s">
        <v>2696</v>
      </c>
      <c r="X170" s="146"/>
      <c r="Y170" s="165">
        <v>0</v>
      </c>
      <c r="Z170" s="165">
        <v>0</v>
      </c>
      <c r="AA170" t="s">
        <v>745</v>
      </c>
      <c r="AC170" s="206">
        <f t="shared" si="17"/>
        <v>480</v>
      </c>
      <c r="AD170" s="204">
        <f t="shared" si="18"/>
        <v>-0.75497702909647779</v>
      </c>
      <c r="AE170" s="208">
        <v>1695.28</v>
      </c>
      <c r="AF170" s="165">
        <f t="shared" si="21"/>
        <v>4134787.92</v>
      </c>
    </row>
    <row r="171" spans="1:32">
      <c r="A171" t="s">
        <v>28</v>
      </c>
      <c r="B171" t="s">
        <v>1982</v>
      </c>
      <c r="C171" t="s">
        <v>1955</v>
      </c>
      <c r="E171" t="s">
        <v>1340</v>
      </c>
      <c r="F171" s="165">
        <v>116</v>
      </c>
      <c r="G171" s="165">
        <v>0</v>
      </c>
      <c r="H171" s="165">
        <v>0</v>
      </c>
      <c r="I171" s="165">
        <v>66</v>
      </c>
      <c r="J171" s="165">
        <f t="shared" si="10"/>
        <v>182</v>
      </c>
      <c r="K171" s="165">
        <v>0</v>
      </c>
      <c r="L171" s="165">
        <v>0</v>
      </c>
      <c r="M171" s="20">
        <v>0</v>
      </c>
      <c r="N171" s="20">
        <v>0</v>
      </c>
      <c r="O171" s="20">
        <f t="shared" si="22"/>
        <v>0</v>
      </c>
      <c r="P171" s="20">
        <f t="shared" si="12"/>
        <v>-182</v>
      </c>
      <c r="Q171" t="s">
        <v>740</v>
      </c>
      <c r="R171" s="20">
        <v>247</v>
      </c>
      <c r="S171" s="20">
        <f t="shared" si="19"/>
        <v>65</v>
      </c>
      <c r="T171" s="20">
        <v>0</v>
      </c>
      <c r="U171" s="20">
        <v>0</v>
      </c>
      <c r="V171" s="165">
        <f t="shared" si="20"/>
        <v>65</v>
      </c>
      <c r="W171" s="213" t="s">
        <v>2695</v>
      </c>
      <c r="X171" s="146"/>
      <c r="Y171" s="165">
        <v>182</v>
      </c>
      <c r="Z171" s="165">
        <v>247</v>
      </c>
      <c r="AA171" t="s">
        <v>747</v>
      </c>
      <c r="AC171" s="206">
        <f t="shared" si="17"/>
        <v>247</v>
      </c>
      <c r="AD171" s="204">
        <f t="shared" si="18"/>
        <v>0.35714285714285715</v>
      </c>
      <c r="AE171" s="208">
        <v>6265.62</v>
      </c>
      <c r="AF171" s="165">
        <f>AE171*U171</f>
        <v>0</v>
      </c>
    </row>
    <row r="172" spans="1:32">
      <c r="A172" t="s">
        <v>28</v>
      </c>
      <c r="B172" t="s">
        <v>1982</v>
      </c>
      <c r="C172" t="s">
        <v>1956</v>
      </c>
      <c r="E172" t="s">
        <v>1977</v>
      </c>
      <c r="F172" s="165">
        <v>800</v>
      </c>
      <c r="G172" s="165">
        <v>0</v>
      </c>
      <c r="H172" s="165">
        <v>0</v>
      </c>
      <c r="I172" s="165">
        <v>0</v>
      </c>
      <c r="J172" s="165">
        <f t="shared" si="10"/>
        <v>800</v>
      </c>
      <c r="K172" s="165">
        <v>0</v>
      </c>
      <c r="L172" s="165">
        <v>0</v>
      </c>
      <c r="M172" s="20">
        <v>0</v>
      </c>
      <c r="N172" s="20">
        <v>0</v>
      </c>
      <c r="O172" s="20">
        <f t="shared" si="22"/>
        <v>0</v>
      </c>
      <c r="P172" s="20">
        <f t="shared" si="12"/>
        <v>-800</v>
      </c>
      <c r="Q172" t="s">
        <v>740</v>
      </c>
      <c r="R172" s="20">
        <v>0</v>
      </c>
      <c r="S172" s="20">
        <f t="shared" si="19"/>
        <v>-800</v>
      </c>
      <c r="T172" s="20">
        <v>0</v>
      </c>
      <c r="U172" s="20">
        <v>800</v>
      </c>
      <c r="V172" s="165">
        <f t="shared" si="20"/>
        <v>0</v>
      </c>
      <c r="W172" t="s">
        <v>2694</v>
      </c>
      <c r="X172" s="146"/>
      <c r="Y172" s="165">
        <v>800</v>
      </c>
      <c r="Z172" s="165">
        <v>675</v>
      </c>
      <c r="AA172" t="s">
        <v>747</v>
      </c>
      <c r="AC172" s="206">
        <f t="shared" si="17"/>
        <v>800</v>
      </c>
      <c r="AD172" s="204">
        <f t="shared" si="18"/>
        <v>0</v>
      </c>
      <c r="AE172" s="208">
        <v>144</v>
      </c>
      <c r="AF172" s="165">
        <f>AE172*U172</f>
        <v>115200</v>
      </c>
    </row>
    <row r="173" spans="1:32">
      <c r="A173" t="s">
        <v>28</v>
      </c>
      <c r="B173" t="s">
        <v>1982</v>
      </c>
      <c r="C173" t="s">
        <v>1957</v>
      </c>
      <c r="E173" t="s">
        <v>1978</v>
      </c>
      <c r="F173" s="165">
        <v>3580</v>
      </c>
      <c r="G173" s="165">
        <v>240</v>
      </c>
      <c r="H173" s="165">
        <v>200</v>
      </c>
      <c r="I173" s="165">
        <v>1152</v>
      </c>
      <c r="J173" s="165">
        <f t="shared" si="10"/>
        <v>5172</v>
      </c>
      <c r="K173" s="165">
        <v>3500</v>
      </c>
      <c r="L173" s="165">
        <v>0</v>
      </c>
      <c r="M173" s="20">
        <v>0</v>
      </c>
      <c r="N173" s="20">
        <v>0</v>
      </c>
      <c r="O173" s="20">
        <f t="shared" si="22"/>
        <v>3500</v>
      </c>
      <c r="P173" s="20">
        <f t="shared" si="12"/>
        <v>-1672</v>
      </c>
      <c r="Q173" t="s">
        <v>740</v>
      </c>
      <c r="R173" s="20">
        <v>700</v>
      </c>
      <c r="S173" s="20">
        <f t="shared" si="19"/>
        <v>-972</v>
      </c>
      <c r="T173" s="20">
        <v>0</v>
      </c>
      <c r="U173" s="20">
        <v>972</v>
      </c>
      <c r="V173" s="165">
        <f t="shared" si="20"/>
        <v>0</v>
      </c>
      <c r="W173" t="s">
        <v>2694</v>
      </c>
      <c r="X173" s="146"/>
      <c r="Y173" s="165">
        <v>1672</v>
      </c>
      <c r="Z173" s="165">
        <v>1432</v>
      </c>
      <c r="AA173" t="s">
        <v>747</v>
      </c>
      <c r="AC173" s="206">
        <f t="shared" si="17"/>
        <v>1672</v>
      </c>
      <c r="AD173" s="204">
        <f t="shared" si="18"/>
        <v>0</v>
      </c>
      <c r="AE173" s="208">
        <v>511.92</v>
      </c>
      <c r="AF173" s="165">
        <f>AE173*U173</f>
        <v>497586.24</v>
      </c>
    </row>
    <row r="174" spans="1:32">
      <c r="A174" t="s">
        <v>28</v>
      </c>
      <c r="B174" t="s">
        <v>1982</v>
      </c>
      <c r="C174" t="s">
        <v>1958</v>
      </c>
      <c r="E174" t="s">
        <v>714</v>
      </c>
      <c r="F174" s="165">
        <v>800</v>
      </c>
      <c r="G174" s="165">
        <v>0</v>
      </c>
      <c r="H174" s="165">
        <v>0</v>
      </c>
      <c r="I174" s="165">
        <v>0</v>
      </c>
      <c r="J174" s="165">
        <f t="shared" si="10"/>
        <v>800</v>
      </c>
      <c r="K174" s="165">
        <v>163</v>
      </c>
      <c r="L174" s="165">
        <v>0</v>
      </c>
      <c r="M174" s="20">
        <v>0</v>
      </c>
      <c r="N174" s="20">
        <v>0</v>
      </c>
      <c r="O174" s="20">
        <f t="shared" si="22"/>
        <v>163</v>
      </c>
      <c r="P174" s="20">
        <f t="shared" si="12"/>
        <v>-637</v>
      </c>
      <c r="Q174" t="s">
        <v>740</v>
      </c>
      <c r="R174" s="20">
        <v>0</v>
      </c>
      <c r="S174" s="20">
        <f t="shared" si="19"/>
        <v>-637</v>
      </c>
      <c r="T174" s="20">
        <v>0</v>
      </c>
      <c r="U174" s="20">
        <v>637</v>
      </c>
      <c r="V174" s="165">
        <f t="shared" si="20"/>
        <v>0</v>
      </c>
      <c r="W174" t="s">
        <v>2694</v>
      </c>
      <c r="X174" s="146"/>
      <c r="Y174" s="165">
        <v>637</v>
      </c>
      <c r="Z174" s="165">
        <v>637</v>
      </c>
      <c r="AA174" t="s">
        <v>747</v>
      </c>
      <c r="AC174" s="206">
        <f t="shared" si="17"/>
        <v>637</v>
      </c>
      <c r="AD174" s="204">
        <f t="shared" si="18"/>
        <v>0</v>
      </c>
      <c r="AE174" s="208">
        <v>2374.77</v>
      </c>
      <c r="AF174" s="165">
        <f>AE174*U174</f>
        <v>1512728.49</v>
      </c>
    </row>
    <row r="175" spans="1:32">
      <c r="A175" t="s">
        <v>28</v>
      </c>
      <c r="B175" t="s">
        <v>1982</v>
      </c>
      <c r="C175" t="s">
        <v>2368</v>
      </c>
      <c r="E175" t="s">
        <v>2369</v>
      </c>
      <c r="F175" s="165">
        <v>0</v>
      </c>
      <c r="G175" s="165">
        <v>0</v>
      </c>
      <c r="H175" s="165">
        <v>0</v>
      </c>
      <c r="I175" s="165">
        <v>0</v>
      </c>
      <c r="J175" s="165">
        <f t="shared" si="10"/>
        <v>0</v>
      </c>
      <c r="K175" s="165">
        <v>0</v>
      </c>
      <c r="L175" s="165">
        <v>0</v>
      </c>
      <c r="M175" s="20">
        <v>0</v>
      </c>
      <c r="N175" s="20">
        <v>0</v>
      </c>
      <c r="O175" s="20">
        <f t="shared" si="22"/>
        <v>0</v>
      </c>
      <c r="P175" s="20">
        <f t="shared" si="12"/>
        <v>0</v>
      </c>
      <c r="Q175" t="s">
        <v>738</v>
      </c>
      <c r="R175" s="20">
        <v>0</v>
      </c>
      <c r="S175" s="20">
        <f t="shared" si="19"/>
        <v>0</v>
      </c>
      <c r="T175" s="20">
        <v>0</v>
      </c>
      <c r="U175" s="20">
        <v>0</v>
      </c>
      <c r="V175" s="165">
        <f t="shared" si="20"/>
        <v>0</v>
      </c>
      <c r="W175" t="s">
        <v>2696</v>
      </c>
      <c r="X175" s="146"/>
      <c r="Y175" s="165">
        <v>0</v>
      </c>
      <c r="Z175" s="165">
        <v>0</v>
      </c>
      <c r="AA175" t="s">
        <v>745</v>
      </c>
      <c r="AC175" s="206">
        <f t="shared" si="17"/>
        <v>0</v>
      </c>
      <c r="AD175" s="204" t="e">
        <f t="shared" si="18"/>
        <v>#DIV/0!</v>
      </c>
      <c r="AE175" s="208">
        <v>3571.9</v>
      </c>
      <c r="AF175" s="165">
        <f t="shared" si="21"/>
        <v>0</v>
      </c>
    </row>
    <row r="176" spans="1:32">
      <c r="A176" t="s">
        <v>28</v>
      </c>
      <c r="B176" t="s">
        <v>1982</v>
      </c>
      <c r="C176" t="s">
        <v>2370</v>
      </c>
      <c r="E176" t="s">
        <v>717</v>
      </c>
      <c r="F176" s="165">
        <v>0</v>
      </c>
      <c r="G176" s="165">
        <v>0</v>
      </c>
      <c r="H176" s="165">
        <v>0</v>
      </c>
      <c r="I176" s="165">
        <v>0</v>
      </c>
      <c r="J176" s="165">
        <f t="shared" si="10"/>
        <v>0</v>
      </c>
      <c r="K176" s="165">
        <v>0</v>
      </c>
      <c r="L176" s="165">
        <v>0</v>
      </c>
      <c r="M176" s="20">
        <v>0</v>
      </c>
      <c r="N176" s="20">
        <v>0</v>
      </c>
      <c r="O176" s="20">
        <f t="shared" si="22"/>
        <v>0</v>
      </c>
      <c r="P176" s="20">
        <f t="shared" si="12"/>
        <v>0</v>
      </c>
      <c r="Q176" t="s">
        <v>738</v>
      </c>
      <c r="R176" s="20">
        <v>0</v>
      </c>
      <c r="S176" s="20">
        <f t="shared" si="19"/>
        <v>0</v>
      </c>
      <c r="T176" s="20">
        <v>0</v>
      </c>
      <c r="U176" s="20">
        <v>0</v>
      </c>
      <c r="V176" s="165">
        <f t="shared" si="20"/>
        <v>0</v>
      </c>
      <c r="W176" t="s">
        <v>2696</v>
      </c>
      <c r="X176" s="146"/>
      <c r="Y176" s="165">
        <v>0</v>
      </c>
      <c r="Z176" s="165">
        <v>0</v>
      </c>
      <c r="AA176" t="s">
        <v>745</v>
      </c>
      <c r="AC176" s="206">
        <f t="shared" si="17"/>
        <v>0</v>
      </c>
      <c r="AD176" s="204" t="e">
        <f t="shared" si="18"/>
        <v>#DIV/0!</v>
      </c>
      <c r="AE176" s="208">
        <v>5019.6400000000003</v>
      </c>
      <c r="AF176" s="165">
        <f t="shared" si="21"/>
        <v>0</v>
      </c>
    </row>
    <row r="177" spans="1:32">
      <c r="A177" t="s">
        <v>28</v>
      </c>
      <c r="B177" t="s">
        <v>1982</v>
      </c>
      <c r="C177" t="s">
        <v>2371</v>
      </c>
      <c r="E177" t="s">
        <v>718</v>
      </c>
      <c r="F177" s="165">
        <v>0</v>
      </c>
      <c r="G177" s="165">
        <v>0</v>
      </c>
      <c r="H177" s="165">
        <v>0</v>
      </c>
      <c r="I177" s="165">
        <v>0</v>
      </c>
      <c r="J177" s="165">
        <f t="shared" si="10"/>
        <v>0</v>
      </c>
      <c r="K177" s="165">
        <v>0</v>
      </c>
      <c r="L177" s="165">
        <v>0</v>
      </c>
      <c r="M177" s="20">
        <v>0</v>
      </c>
      <c r="N177" s="20">
        <v>0</v>
      </c>
      <c r="O177" s="20">
        <f t="shared" si="22"/>
        <v>0</v>
      </c>
      <c r="P177" s="20">
        <f t="shared" si="12"/>
        <v>0</v>
      </c>
      <c r="Q177" t="s">
        <v>738</v>
      </c>
      <c r="R177" s="20">
        <v>0</v>
      </c>
      <c r="S177" s="20">
        <f t="shared" si="19"/>
        <v>0</v>
      </c>
      <c r="T177" s="20">
        <v>0</v>
      </c>
      <c r="U177" s="20">
        <v>0</v>
      </c>
      <c r="V177" s="165">
        <f t="shared" si="20"/>
        <v>0</v>
      </c>
      <c r="W177" t="s">
        <v>2696</v>
      </c>
      <c r="X177" s="146"/>
      <c r="Y177" s="165">
        <v>0</v>
      </c>
      <c r="Z177" s="165">
        <v>0</v>
      </c>
      <c r="AA177" t="s">
        <v>745</v>
      </c>
      <c r="AC177" s="206">
        <f t="shared" si="17"/>
        <v>0</v>
      </c>
      <c r="AD177" s="204" t="e">
        <f t="shared" si="18"/>
        <v>#DIV/0!</v>
      </c>
      <c r="AE177" s="208">
        <v>6739.34</v>
      </c>
      <c r="AF177" s="165">
        <f t="shared" si="21"/>
        <v>0</v>
      </c>
    </row>
    <row r="178" spans="1:32">
      <c r="A178" t="s">
        <v>28</v>
      </c>
      <c r="B178" t="s">
        <v>1982</v>
      </c>
      <c r="C178" t="s">
        <v>1959</v>
      </c>
      <c r="E178" t="s">
        <v>725</v>
      </c>
      <c r="F178" s="165">
        <v>36</v>
      </c>
      <c r="G178" s="165">
        <v>12</v>
      </c>
      <c r="H178" s="165">
        <v>200</v>
      </c>
      <c r="I178" s="165">
        <v>2504</v>
      </c>
      <c r="J178" s="165">
        <f t="shared" si="10"/>
        <v>2752</v>
      </c>
      <c r="K178" s="165">
        <v>131</v>
      </c>
      <c r="L178" s="165">
        <v>0</v>
      </c>
      <c r="M178" s="20">
        <v>2300</v>
      </c>
      <c r="N178" s="20">
        <v>0</v>
      </c>
      <c r="O178" s="20">
        <f t="shared" si="22"/>
        <v>2431</v>
      </c>
      <c r="P178" s="20">
        <f t="shared" si="12"/>
        <v>-321</v>
      </c>
      <c r="Q178" t="s">
        <v>740</v>
      </c>
      <c r="R178" s="20">
        <v>390</v>
      </c>
      <c r="S178" s="20">
        <f t="shared" si="19"/>
        <v>69</v>
      </c>
      <c r="T178" s="20">
        <v>0</v>
      </c>
      <c r="U178" s="20">
        <v>0</v>
      </c>
      <c r="V178" s="165">
        <f t="shared" si="20"/>
        <v>69</v>
      </c>
      <c r="W178" s="213" t="s">
        <v>2695</v>
      </c>
      <c r="X178" s="146"/>
      <c r="Y178" s="165">
        <v>321</v>
      </c>
      <c r="Z178" s="165">
        <v>0</v>
      </c>
      <c r="AA178" t="s">
        <v>747</v>
      </c>
      <c r="AC178" s="206">
        <f t="shared" si="17"/>
        <v>390</v>
      </c>
      <c r="AD178" s="204">
        <f t="shared" si="18"/>
        <v>0.21495327102803738</v>
      </c>
      <c r="AE178" s="208">
        <v>2405.61</v>
      </c>
      <c r="AF178" s="165">
        <f>AE178*U178</f>
        <v>0</v>
      </c>
    </row>
    <row r="179" spans="1:32">
      <c r="A179" t="s">
        <v>28</v>
      </c>
      <c r="B179" t="s">
        <v>1982</v>
      </c>
      <c r="C179" t="s">
        <v>2372</v>
      </c>
      <c r="E179" t="s">
        <v>726</v>
      </c>
      <c r="F179" s="165">
        <v>0</v>
      </c>
      <c r="G179" s="165">
        <v>0</v>
      </c>
      <c r="H179" s="165">
        <v>0</v>
      </c>
      <c r="I179" s="165">
        <v>0</v>
      </c>
      <c r="J179" s="165">
        <f t="shared" si="10"/>
        <v>0</v>
      </c>
      <c r="K179" s="165">
        <v>0</v>
      </c>
      <c r="L179" s="165">
        <v>0</v>
      </c>
      <c r="M179" s="20">
        <v>0</v>
      </c>
      <c r="N179" s="20">
        <v>0</v>
      </c>
      <c r="O179" s="20">
        <f t="shared" si="22"/>
        <v>0</v>
      </c>
      <c r="P179" s="20">
        <f t="shared" si="12"/>
        <v>0</v>
      </c>
      <c r="Q179" t="s">
        <v>738</v>
      </c>
      <c r="R179" s="20">
        <v>500</v>
      </c>
      <c r="S179" s="20">
        <f t="shared" si="19"/>
        <v>500</v>
      </c>
      <c r="T179" s="20">
        <v>0</v>
      </c>
      <c r="U179" s="20">
        <v>0</v>
      </c>
      <c r="V179" s="165">
        <f t="shared" si="20"/>
        <v>500</v>
      </c>
      <c r="W179" t="s">
        <v>2696</v>
      </c>
      <c r="X179" s="146"/>
      <c r="Y179" s="165">
        <v>300</v>
      </c>
      <c r="Z179" s="165">
        <v>300</v>
      </c>
      <c r="AA179" t="s">
        <v>748</v>
      </c>
      <c r="AC179" s="206">
        <f t="shared" si="17"/>
        <v>500</v>
      </c>
      <c r="AD179" s="204" t="e">
        <f t="shared" si="18"/>
        <v>#DIV/0!</v>
      </c>
      <c r="AE179" s="208">
        <v>1758.7</v>
      </c>
      <c r="AF179" s="165">
        <f>AE179*Z179</f>
        <v>527610</v>
      </c>
    </row>
    <row r="180" spans="1:32">
      <c r="A180" t="s">
        <v>28</v>
      </c>
      <c r="B180" t="s">
        <v>1982</v>
      </c>
      <c r="C180" t="s">
        <v>2373</v>
      </c>
      <c r="E180" t="s">
        <v>735</v>
      </c>
      <c r="F180" s="165">
        <v>0</v>
      </c>
      <c r="G180" s="165">
        <v>0</v>
      </c>
      <c r="H180" s="165">
        <v>0</v>
      </c>
      <c r="I180" s="165">
        <v>0</v>
      </c>
      <c r="J180" s="165">
        <f t="shared" si="10"/>
        <v>0</v>
      </c>
      <c r="K180" s="165">
        <v>0</v>
      </c>
      <c r="L180" s="165">
        <v>0</v>
      </c>
      <c r="M180" s="20">
        <v>0</v>
      </c>
      <c r="N180" s="20">
        <v>0</v>
      </c>
      <c r="O180" s="20">
        <f t="shared" si="22"/>
        <v>0</v>
      </c>
      <c r="P180" s="20">
        <f t="shared" si="12"/>
        <v>0</v>
      </c>
      <c r="Q180" t="s">
        <v>738</v>
      </c>
      <c r="R180" s="20">
        <v>110</v>
      </c>
      <c r="S180" s="20">
        <f t="shared" si="19"/>
        <v>110</v>
      </c>
      <c r="T180" s="20">
        <v>0</v>
      </c>
      <c r="U180" s="20">
        <v>0</v>
      </c>
      <c r="V180" s="165">
        <f t="shared" si="20"/>
        <v>110</v>
      </c>
      <c r="W180" t="s">
        <v>2696</v>
      </c>
      <c r="X180" s="146"/>
      <c r="Y180" s="165">
        <v>0</v>
      </c>
      <c r="Z180" s="165">
        <v>0</v>
      </c>
      <c r="AA180" t="s">
        <v>745</v>
      </c>
      <c r="AC180" s="206">
        <f t="shared" si="17"/>
        <v>110</v>
      </c>
      <c r="AD180" s="204" t="e">
        <f t="shared" si="18"/>
        <v>#DIV/0!</v>
      </c>
      <c r="AE180" s="208">
        <v>8335.14</v>
      </c>
      <c r="AF180" s="165">
        <f t="shared" si="21"/>
        <v>916865.39999999991</v>
      </c>
    </row>
    <row r="181" spans="1:32">
      <c r="A181" t="s">
        <v>28</v>
      </c>
      <c r="B181" t="s">
        <v>1982</v>
      </c>
      <c r="C181" t="s">
        <v>2374</v>
      </c>
      <c r="E181" t="s">
        <v>736</v>
      </c>
      <c r="F181" s="165">
        <v>0</v>
      </c>
      <c r="G181" s="165">
        <v>0</v>
      </c>
      <c r="H181" s="165">
        <v>0</v>
      </c>
      <c r="I181" s="165">
        <v>0</v>
      </c>
      <c r="J181" s="165">
        <f t="shared" si="10"/>
        <v>0</v>
      </c>
      <c r="K181" s="165">
        <v>0</v>
      </c>
      <c r="L181" s="165">
        <v>0</v>
      </c>
      <c r="M181" s="20">
        <v>0</v>
      </c>
      <c r="N181" s="20">
        <v>0</v>
      </c>
      <c r="O181" s="20">
        <f t="shared" si="22"/>
        <v>0</v>
      </c>
      <c r="P181" s="20">
        <f t="shared" si="12"/>
        <v>0</v>
      </c>
      <c r="Q181" t="s">
        <v>738</v>
      </c>
      <c r="R181" s="20">
        <v>0</v>
      </c>
      <c r="S181" s="20">
        <f t="shared" si="19"/>
        <v>0</v>
      </c>
      <c r="T181" s="20">
        <v>0</v>
      </c>
      <c r="U181" s="20">
        <v>0</v>
      </c>
      <c r="V181" s="165">
        <f t="shared" si="20"/>
        <v>0</v>
      </c>
      <c r="W181" t="s">
        <v>2696</v>
      </c>
      <c r="X181" s="146"/>
      <c r="Y181" s="165">
        <v>0</v>
      </c>
      <c r="Z181" s="165">
        <v>0</v>
      </c>
      <c r="AA181" t="s">
        <v>745</v>
      </c>
      <c r="AC181" s="206">
        <f t="shared" si="17"/>
        <v>0</v>
      </c>
      <c r="AD181" s="204" t="e">
        <f t="shared" si="18"/>
        <v>#DIV/0!</v>
      </c>
      <c r="AE181" s="208">
        <v>2700</v>
      </c>
      <c r="AF181" s="165">
        <f t="shared" si="21"/>
        <v>0</v>
      </c>
    </row>
    <row r="182" spans="1:32">
      <c r="A182" t="s">
        <v>28</v>
      </c>
      <c r="B182" t="s">
        <v>1982</v>
      </c>
      <c r="C182" t="s">
        <v>2375</v>
      </c>
      <c r="E182" t="s">
        <v>693</v>
      </c>
      <c r="F182" s="165">
        <v>0</v>
      </c>
      <c r="G182" s="165">
        <v>0</v>
      </c>
      <c r="H182" s="165">
        <v>0</v>
      </c>
      <c r="I182" s="165">
        <v>0</v>
      </c>
      <c r="J182" s="165">
        <f t="shared" si="10"/>
        <v>0</v>
      </c>
      <c r="K182" s="165">
        <v>0</v>
      </c>
      <c r="L182" s="165">
        <v>0</v>
      </c>
      <c r="M182" s="20">
        <v>0</v>
      </c>
      <c r="N182" s="20">
        <v>0</v>
      </c>
      <c r="O182" s="20">
        <f t="shared" si="22"/>
        <v>0</v>
      </c>
      <c r="P182" s="20">
        <f t="shared" si="12"/>
        <v>0</v>
      </c>
      <c r="Q182" t="s">
        <v>738</v>
      </c>
      <c r="R182" s="20">
        <v>40</v>
      </c>
      <c r="S182" s="20">
        <f t="shared" si="19"/>
        <v>40</v>
      </c>
      <c r="T182" s="20">
        <v>0</v>
      </c>
      <c r="U182" s="20">
        <v>0</v>
      </c>
      <c r="V182" s="165">
        <f t="shared" si="20"/>
        <v>40</v>
      </c>
      <c r="W182" t="s">
        <v>2696</v>
      </c>
      <c r="X182" s="146"/>
      <c r="Y182" s="165">
        <v>160</v>
      </c>
      <c r="Z182" s="165">
        <v>160</v>
      </c>
      <c r="AA182" t="s">
        <v>748</v>
      </c>
      <c r="AC182" s="206">
        <f t="shared" si="17"/>
        <v>40</v>
      </c>
      <c r="AD182" s="204" t="e">
        <f t="shared" si="18"/>
        <v>#DIV/0!</v>
      </c>
      <c r="AE182" s="208">
        <v>2692.79</v>
      </c>
      <c r="AF182" s="165">
        <f>AE182*Z182</f>
        <v>430846.4</v>
      </c>
    </row>
    <row r="183" spans="1:32">
      <c r="A183" t="s">
        <v>28</v>
      </c>
      <c r="B183" t="s">
        <v>1982</v>
      </c>
      <c r="C183" t="s">
        <v>2376</v>
      </c>
      <c r="E183" t="s">
        <v>653</v>
      </c>
      <c r="F183" s="165">
        <v>0</v>
      </c>
      <c r="G183" s="165">
        <v>0</v>
      </c>
      <c r="H183" s="165">
        <v>0</v>
      </c>
      <c r="I183" s="165">
        <v>0</v>
      </c>
      <c r="J183" s="165">
        <f t="shared" si="10"/>
        <v>0</v>
      </c>
      <c r="K183" s="165">
        <v>0</v>
      </c>
      <c r="L183" s="165">
        <v>0</v>
      </c>
      <c r="M183" s="20">
        <v>0</v>
      </c>
      <c r="N183" s="20">
        <v>0</v>
      </c>
      <c r="O183" s="20">
        <f t="shared" si="22"/>
        <v>0</v>
      </c>
      <c r="P183" s="20">
        <f t="shared" si="12"/>
        <v>0</v>
      </c>
      <c r="Q183" t="s">
        <v>738</v>
      </c>
      <c r="R183" s="20">
        <v>0</v>
      </c>
      <c r="S183" s="20">
        <f t="shared" si="19"/>
        <v>0</v>
      </c>
      <c r="T183" s="20">
        <v>0</v>
      </c>
      <c r="U183" s="20">
        <v>0</v>
      </c>
      <c r="V183" s="165">
        <f t="shared" si="20"/>
        <v>0</v>
      </c>
      <c r="W183" t="s">
        <v>2696</v>
      </c>
      <c r="X183" s="146"/>
      <c r="Y183" s="165">
        <v>0</v>
      </c>
      <c r="Z183" s="165">
        <v>0</v>
      </c>
      <c r="AA183" t="s">
        <v>745</v>
      </c>
      <c r="AC183" s="206">
        <f t="shared" si="17"/>
        <v>0</v>
      </c>
      <c r="AD183" s="204" t="e">
        <f t="shared" si="18"/>
        <v>#DIV/0!</v>
      </c>
      <c r="AE183" s="208">
        <v>11429.77</v>
      </c>
      <c r="AF183" s="165">
        <f t="shared" si="21"/>
        <v>0</v>
      </c>
    </row>
    <row r="184" spans="1:32">
      <c r="A184" t="s">
        <v>28</v>
      </c>
      <c r="B184" t="s">
        <v>1982</v>
      </c>
      <c r="C184" t="s">
        <v>2377</v>
      </c>
      <c r="E184" t="s">
        <v>680</v>
      </c>
      <c r="F184" s="165">
        <v>0</v>
      </c>
      <c r="G184" s="165">
        <v>0</v>
      </c>
      <c r="H184" s="165">
        <v>0</v>
      </c>
      <c r="I184" s="165">
        <v>0</v>
      </c>
      <c r="J184" s="165">
        <f t="shared" si="10"/>
        <v>0</v>
      </c>
      <c r="K184" s="165">
        <v>0</v>
      </c>
      <c r="L184" s="165">
        <v>0</v>
      </c>
      <c r="M184" s="20">
        <v>0</v>
      </c>
      <c r="N184" s="20">
        <v>0</v>
      </c>
      <c r="O184" s="20">
        <f t="shared" si="22"/>
        <v>0</v>
      </c>
      <c r="P184" s="20">
        <f t="shared" si="12"/>
        <v>0</v>
      </c>
      <c r="Q184" t="s">
        <v>738</v>
      </c>
      <c r="R184" s="20">
        <v>0</v>
      </c>
      <c r="S184" s="20">
        <f t="shared" si="19"/>
        <v>0</v>
      </c>
      <c r="T184" s="20">
        <v>0</v>
      </c>
      <c r="U184" s="20">
        <v>0</v>
      </c>
      <c r="V184" s="165">
        <f t="shared" si="20"/>
        <v>0</v>
      </c>
      <c r="W184" t="s">
        <v>2696</v>
      </c>
      <c r="X184" s="146"/>
      <c r="Y184" s="165">
        <v>0</v>
      </c>
      <c r="Z184" s="165">
        <v>0</v>
      </c>
      <c r="AA184" t="s">
        <v>745</v>
      </c>
      <c r="AC184" s="206">
        <f t="shared" si="17"/>
        <v>0</v>
      </c>
      <c r="AD184" s="204" t="e">
        <f t="shared" si="18"/>
        <v>#DIV/0!</v>
      </c>
      <c r="AE184" s="208">
        <v>4711.9399999999996</v>
      </c>
      <c r="AF184" s="165">
        <f t="shared" si="21"/>
        <v>0</v>
      </c>
    </row>
    <row r="185" spans="1:32">
      <c r="A185" t="s">
        <v>28</v>
      </c>
      <c r="B185" t="s">
        <v>1982</v>
      </c>
      <c r="C185" t="s">
        <v>2378</v>
      </c>
      <c r="E185" t="s">
        <v>655</v>
      </c>
      <c r="F185" s="165">
        <v>0</v>
      </c>
      <c r="G185" s="165">
        <v>0</v>
      </c>
      <c r="H185" s="165">
        <v>0</v>
      </c>
      <c r="I185" s="165">
        <v>0</v>
      </c>
      <c r="J185" s="165">
        <f t="shared" si="10"/>
        <v>0</v>
      </c>
      <c r="K185" s="165">
        <v>0</v>
      </c>
      <c r="L185" s="165">
        <v>0</v>
      </c>
      <c r="M185" s="20">
        <v>0</v>
      </c>
      <c r="N185" s="20">
        <v>0</v>
      </c>
      <c r="O185" s="20">
        <f t="shared" si="22"/>
        <v>0</v>
      </c>
      <c r="P185" s="20">
        <f t="shared" si="12"/>
        <v>0</v>
      </c>
      <c r="Q185" t="s">
        <v>738</v>
      </c>
      <c r="R185" s="20">
        <v>0</v>
      </c>
      <c r="S185" s="20">
        <f t="shared" si="19"/>
        <v>0</v>
      </c>
      <c r="T185" s="20">
        <v>0</v>
      </c>
      <c r="U185" s="20">
        <v>0</v>
      </c>
      <c r="V185" s="165">
        <f t="shared" si="20"/>
        <v>0</v>
      </c>
      <c r="W185" t="s">
        <v>2696</v>
      </c>
      <c r="X185" s="146"/>
      <c r="Y185" s="165">
        <v>0</v>
      </c>
      <c r="Z185" s="165">
        <v>0</v>
      </c>
      <c r="AA185" t="s">
        <v>745</v>
      </c>
      <c r="AC185" s="206">
        <f t="shared" si="17"/>
        <v>0</v>
      </c>
      <c r="AD185" s="204" t="e">
        <f t="shared" si="18"/>
        <v>#DIV/0!</v>
      </c>
      <c r="AE185" s="208">
        <v>1481</v>
      </c>
      <c r="AF185" s="165">
        <f t="shared" si="21"/>
        <v>0</v>
      </c>
    </row>
    <row r="186" spans="1:32">
      <c r="A186" t="s">
        <v>28</v>
      </c>
      <c r="B186" t="s">
        <v>1982</v>
      </c>
      <c r="C186" t="s">
        <v>2379</v>
      </c>
      <c r="E186" t="s">
        <v>2380</v>
      </c>
      <c r="F186" s="165">
        <v>0</v>
      </c>
      <c r="G186" s="165">
        <v>0</v>
      </c>
      <c r="H186" s="165">
        <v>0</v>
      </c>
      <c r="I186" s="165">
        <v>0</v>
      </c>
      <c r="J186" s="165">
        <f t="shared" si="10"/>
        <v>0</v>
      </c>
      <c r="K186" s="165">
        <v>0</v>
      </c>
      <c r="L186" s="165">
        <v>0</v>
      </c>
      <c r="M186" s="20">
        <v>0</v>
      </c>
      <c r="N186" s="20">
        <v>0</v>
      </c>
      <c r="O186" s="20">
        <f t="shared" si="22"/>
        <v>0</v>
      </c>
      <c r="P186" s="20">
        <f t="shared" si="12"/>
        <v>0</v>
      </c>
      <c r="Q186" t="s">
        <v>738</v>
      </c>
      <c r="R186" s="20">
        <v>0</v>
      </c>
      <c r="S186" s="20">
        <f t="shared" si="19"/>
        <v>0</v>
      </c>
      <c r="T186" s="20">
        <v>0</v>
      </c>
      <c r="U186" s="20">
        <v>0</v>
      </c>
      <c r="V186" s="165">
        <f t="shared" si="20"/>
        <v>0</v>
      </c>
      <c r="W186" t="s">
        <v>2696</v>
      </c>
      <c r="X186" s="146"/>
      <c r="Y186" s="165">
        <v>150</v>
      </c>
      <c r="Z186" s="165">
        <v>150</v>
      </c>
      <c r="AA186" t="s">
        <v>748</v>
      </c>
      <c r="AC186" s="206">
        <f t="shared" si="17"/>
        <v>0</v>
      </c>
      <c r="AD186" s="204" t="e">
        <f t="shared" si="18"/>
        <v>#DIV/0!</v>
      </c>
      <c r="AE186" s="208">
        <v>1435</v>
      </c>
      <c r="AF186" s="165">
        <f>AE186*Z186</f>
        <v>215250</v>
      </c>
    </row>
    <row r="187" spans="1:32">
      <c r="A187" t="s">
        <v>28</v>
      </c>
      <c r="B187" t="s">
        <v>1982</v>
      </c>
      <c r="C187" t="s">
        <v>2381</v>
      </c>
      <c r="E187" t="s">
        <v>2382</v>
      </c>
      <c r="F187" s="165">
        <v>0</v>
      </c>
      <c r="G187" s="165">
        <v>0</v>
      </c>
      <c r="H187" s="165">
        <v>0</v>
      </c>
      <c r="I187" s="165">
        <v>0</v>
      </c>
      <c r="J187" s="165">
        <f t="shared" si="10"/>
        <v>0</v>
      </c>
      <c r="K187" s="165">
        <v>0</v>
      </c>
      <c r="L187" s="165">
        <v>0</v>
      </c>
      <c r="M187" s="20">
        <v>0</v>
      </c>
      <c r="N187" s="20">
        <v>0</v>
      </c>
      <c r="O187" s="20">
        <f t="shared" si="22"/>
        <v>0</v>
      </c>
      <c r="P187" s="20">
        <f t="shared" si="12"/>
        <v>0</v>
      </c>
      <c r="Q187" t="s">
        <v>738</v>
      </c>
      <c r="R187" s="20">
        <v>0</v>
      </c>
      <c r="S187" s="20">
        <f t="shared" si="19"/>
        <v>0</v>
      </c>
      <c r="T187" s="20">
        <v>0</v>
      </c>
      <c r="U187" s="20">
        <v>0</v>
      </c>
      <c r="V187" s="165">
        <f t="shared" si="20"/>
        <v>0</v>
      </c>
      <c r="W187" t="s">
        <v>2696</v>
      </c>
      <c r="X187" s="146"/>
      <c r="Y187" s="165">
        <v>0</v>
      </c>
      <c r="Z187" s="165">
        <v>0</v>
      </c>
      <c r="AA187" t="s">
        <v>745</v>
      </c>
      <c r="AC187" s="206">
        <f t="shared" si="17"/>
        <v>0</v>
      </c>
      <c r="AD187" s="204" t="e">
        <f t="shared" si="18"/>
        <v>#DIV/0!</v>
      </c>
      <c r="AE187" s="208">
        <v>6635.5</v>
      </c>
      <c r="AF187" s="165">
        <f t="shared" si="21"/>
        <v>0</v>
      </c>
    </row>
    <row r="188" spans="1:32">
      <c r="A188" t="s">
        <v>28</v>
      </c>
      <c r="B188" t="s">
        <v>1982</v>
      </c>
      <c r="C188" t="s">
        <v>2383</v>
      </c>
      <c r="E188" t="s">
        <v>1665</v>
      </c>
      <c r="F188" s="165">
        <v>0</v>
      </c>
      <c r="G188" s="165">
        <v>0</v>
      </c>
      <c r="H188" s="165">
        <v>0</v>
      </c>
      <c r="I188" s="165">
        <v>0</v>
      </c>
      <c r="J188" s="165">
        <f t="shared" si="10"/>
        <v>0</v>
      </c>
      <c r="K188" s="165">
        <v>0</v>
      </c>
      <c r="L188" s="165">
        <v>0</v>
      </c>
      <c r="M188" s="20">
        <v>0</v>
      </c>
      <c r="N188" s="20">
        <v>0</v>
      </c>
      <c r="O188" s="20">
        <f t="shared" si="22"/>
        <v>0</v>
      </c>
      <c r="P188" s="20">
        <f t="shared" si="12"/>
        <v>0</v>
      </c>
      <c r="Q188" t="s">
        <v>738</v>
      </c>
      <c r="R188" s="20">
        <v>0</v>
      </c>
      <c r="S188" s="20">
        <f t="shared" si="19"/>
        <v>0</v>
      </c>
      <c r="T188" s="20">
        <v>0</v>
      </c>
      <c r="U188" s="20">
        <v>0</v>
      </c>
      <c r="V188" s="165">
        <f t="shared" si="20"/>
        <v>0</v>
      </c>
      <c r="W188" t="s">
        <v>2696</v>
      </c>
      <c r="X188" s="146"/>
      <c r="Y188" s="165">
        <v>0</v>
      </c>
      <c r="Z188" s="165">
        <v>0</v>
      </c>
      <c r="AA188" t="s">
        <v>745</v>
      </c>
      <c r="AC188" s="206">
        <f t="shared" si="17"/>
        <v>0</v>
      </c>
      <c r="AD188" s="204" t="e">
        <f t="shared" si="18"/>
        <v>#DIV/0!</v>
      </c>
      <c r="AE188" s="208">
        <v>6545.17</v>
      </c>
      <c r="AF188" s="165">
        <f t="shared" si="21"/>
        <v>0</v>
      </c>
    </row>
    <row r="189" spans="1:32">
      <c r="A189" t="s">
        <v>28</v>
      </c>
      <c r="B189" t="s">
        <v>1982</v>
      </c>
      <c r="C189" t="s">
        <v>2384</v>
      </c>
      <c r="E189" t="s">
        <v>2385</v>
      </c>
      <c r="F189" s="165">
        <v>0</v>
      </c>
      <c r="G189" s="165">
        <v>0</v>
      </c>
      <c r="H189" s="165">
        <v>0</v>
      </c>
      <c r="I189" s="165">
        <v>0</v>
      </c>
      <c r="J189" s="165">
        <f t="shared" si="10"/>
        <v>0</v>
      </c>
      <c r="K189" s="165">
        <v>0</v>
      </c>
      <c r="L189" s="165">
        <v>0</v>
      </c>
      <c r="M189" s="20">
        <v>0</v>
      </c>
      <c r="N189" s="20">
        <v>0</v>
      </c>
      <c r="O189" s="20">
        <f t="shared" si="22"/>
        <v>0</v>
      </c>
      <c r="P189" s="20">
        <f t="shared" si="12"/>
        <v>0</v>
      </c>
      <c r="Q189" t="s">
        <v>738</v>
      </c>
      <c r="R189" s="20">
        <v>0</v>
      </c>
      <c r="S189" s="20">
        <f t="shared" si="19"/>
        <v>0</v>
      </c>
      <c r="T189" s="20">
        <v>0</v>
      </c>
      <c r="U189" s="20">
        <v>0</v>
      </c>
      <c r="V189" s="165">
        <f t="shared" si="20"/>
        <v>0</v>
      </c>
      <c r="W189" t="s">
        <v>2696</v>
      </c>
      <c r="X189" s="146"/>
      <c r="Y189" s="165">
        <v>0</v>
      </c>
      <c r="Z189" s="165">
        <v>0</v>
      </c>
      <c r="AA189" t="s">
        <v>745</v>
      </c>
      <c r="AC189" s="206">
        <f t="shared" si="17"/>
        <v>0</v>
      </c>
      <c r="AD189" s="204" t="e">
        <f t="shared" si="18"/>
        <v>#DIV/0!</v>
      </c>
      <c r="AE189" s="208">
        <v>10740.69</v>
      </c>
      <c r="AF189" s="165">
        <f t="shared" si="21"/>
        <v>0</v>
      </c>
    </row>
    <row r="190" spans="1:32">
      <c r="A190" t="s">
        <v>28</v>
      </c>
      <c r="B190" t="s">
        <v>1982</v>
      </c>
      <c r="C190" t="s">
        <v>2386</v>
      </c>
      <c r="E190" t="s">
        <v>656</v>
      </c>
      <c r="F190" s="165">
        <v>0</v>
      </c>
      <c r="G190" s="165">
        <v>0</v>
      </c>
      <c r="H190" s="165">
        <v>0</v>
      </c>
      <c r="I190" s="165">
        <v>0</v>
      </c>
      <c r="J190" s="165">
        <f t="shared" si="10"/>
        <v>0</v>
      </c>
      <c r="K190" s="165">
        <v>0</v>
      </c>
      <c r="L190" s="165">
        <v>0</v>
      </c>
      <c r="M190" s="20">
        <v>0</v>
      </c>
      <c r="N190" s="20">
        <v>0</v>
      </c>
      <c r="O190" s="20">
        <f t="shared" si="22"/>
        <v>0</v>
      </c>
      <c r="P190" s="20">
        <f t="shared" si="12"/>
        <v>0</v>
      </c>
      <c r="Q190" t="s">
        <v>738</v>
      </c>
      <c r="R190" s="20">
        <v>0</v>
      </c>
      <c r="S190" s="20">
        <f t="shared" si="19"/>
        <v>0</v>
      </c>
      <c r="T190" s="20">
        <v>0</v>
      </c>
      <c r="U190" s="20">
        <v>0</v>
      </c>
      <c r="V190" s="165">
        <f t="shared" si="20"/>
        <v>0</v>
      </c>
      <c r="W190" t="s">
        <v>2696</v>
      </c>
      <c r="X190" s="146"/>
      <c r="Y190" s="165">
        <v>0</v>
      </c>
      <c r="Z190" s="165">
        <v>0</v>
      </c>
      <c r="AA190" t="s">
        <v>745</v>
      </c>
      <c r="AC190" s="206">
        <f t="shared" si="17"/>
        <v>0</v>
      </c>
      <c r="AD190" s="204" t="e">
        <f t="shared" si="18"/>
        <v>#DIV/0!</v>
      </c>
      <c r="AE190" s="208">
        <v>12406.37</v>
      </c>
      <c r="AF190" s="165">
        <f t="shared" si="21"/>
        <v>0</v>
      </c>
    </row>
    <row r="191" spans="1:32">
      <c r="A191" t="s">
        <v>28</v>
      </c>
      <c r="B191" t="s">
        <v>1982</v>
      </c>
      <c r="C191" t="s">
        <v>2387</v>
      </c>
      <c r="E191" t="s">
        <v>694</v>
      </c>
      <c r="F191" s="165">
        <v>0</v>
      </c>
      <c r="G191" s="165">
        <v>0</v>
      </c>
      <c r="H191" s="165">
        <v>0</v>
      </c>
      <c r="I191" s="165">
        <v>0</v>
      </c>
      <c r="J191" s="165">
        <f t="shared" si="10"/>
        <v>0</v>
      </c>
      <c r="K191" s="165">
        <v>0</v>
      </c>
      <c r="L191" s="165">
        <v>0</v>
      </c>
      <c r="M191" s="20">
        <v>0</v>
      </c>
      <c r="N191" s="20">
        <v>0</v>
      </c>
      <c r="O191" s="20">
        <f t="shared" si="22"/>
        <v>0</v>
      </c>
      <c r="P191" s="20">
        <f t="shared" si="12"/>
        <v>0</v>
      </c>
      <c r="Q191" t="s">
        <v>738</v>
      </c>
      <c r="R191" s="20">
        <v>0</v>
      </c>
      <c r="S191" s="20">
        <f t="shared" si="19"/>
        <v>0</v>
      </c>
      <c r="T191" s="20">
        <v>0</v>
      </c>
      <c r="U191" s="20">
        <v>0</v>
      </c>
      <c r="V191" s="165">
        <f t="shared" si="20"/>
        <v>0</v>
      </c>
      <c r="W191" t="s">
        <v>2696</v>
      </c>
      <c r="X191" s="146"/>
      <c r="Y191" s="165">
        <v>0</v>
      </c>
      <c r="Z191" s="165">
        <v>0</v>
      </c>
      <c r="AA191" t="s">
        <v>745</v>
      </c>
      <c r="AC191" s="206">
        <f t="shared" si="17"/>
        <v>0</v>
      </c>
      <c r="AD191" s="204" t="e">
        <f t="shared" si="18"/>
        <v>#DIV/0!</v>
      </c>
      <c r="AE191" s="208">
        <v>4234.3500000000004</v>
      </c>
      <c r="AF191" s="165">
        <f t="shared" si="21"/>
        <v>0</v>
      </c>
    </row>
    <row r="192" spans="1:32">
      <c r="A192" t="s">
        <v>28</v>
      </c>
      <c r="B192" t="s">
        <v>1982</v>
      </c>
      <c r="C192" t="s">
        <v>1960</v>
      </c>
      <c r="E192" t="s">
        <v>1979</v>
      </c>
      <c r="F192" s="165">
        <v>0</v>
      </c>
      <c r="G192" s="165">
        <v>0</v>
      </c>
      <c r="H192" s="165">
        <v>0</v>
      </c>
      <c r="I192" s="165">
        <v>150</v>
      </c>
      <c r="J192" s="165">
        <f t="shared" si="10"/>
        <v>150</v>
      </c>
      <c r="K192" s="165">
        <v>0</v>
      </c>
      <c r="L192" s="165">
        <v>0</v>
      </c>
      <c r="M192" s="20">
        <v>0</v>
      </c>
      <c r="N192" s="20">
        <v>0</v>
      </c>
      <c r="O192" s="20">
        <f t="shared" si="22"/>
        <v>0</v>
      </c>
      <c r="P192" s="20">
        <f t="shared" si="12"/>
        <v>-150</v>
      </c>
      <c r="Q192" t="s">
        <v>740</v>
      </c>
      <c r="R192" s="20">
        <v>150</v>
      </c>
      <c r="S192" s="20">
        <f t="shared" si="19"/>
        <v>0</v>
      </c>
      <c r="T192" s="20">
        <v>0</v>
      </c>
      <c r="U192" s="20">
        <v>0</v>
      </c>
      <c r="V192" s="165">
        <f t="shared" si="20"/>
        <v>0</v>
      </c>
      <c r="W192" s="213" t="s">
        <v>2695</v>
      </c>
      <c r="X192" s="146"/>
      <c r="Y192" s="165">
        <v>150</v>
      </c>
      <c r="Z192" s="165">
        <v>150</v>
      </c>
      <c r="AA192" t="s">
        <v>747</v>
      </c>
      <c r="AC192" s="206">
        <f t="shared" si="17"/>
        <v>150</v>
      </c>
      <c r="AD192" s="204">
        <f t="shared" si="18"/>
        <v>0</v>
      </c>
      <c r="AE192" s="208">
        <v>5309.4</v>
      </c>
      <c r="AF192" s="165">
        <f>AE192*U192</f>
        <v>0</v>
      </c>
    </row>
    <row r="193" spans="1:32">
      <c r="A193" t="s">
        <v>28</v>
      </c>
      <c r="B193" t="s">
        <v>1982</v>
      </c>
      <c r="C193" t="s">
        <v>2388</v>
      </c>
      <c r="E193" t="s">
        <v>658</v>
      </c>
      <c r="F193" s="165">
        <v>0</v>
      </c>
      <c r="G193" s="165">
        <v>0</v>
      </c>
      <c r="H193" s="165">
        <v>0</v>
      </c>
      <c r="I193" s="165">
        <v>0</v>
      </c>
      <c r="J193" s="165">
        <f t="shared" si="10"/>
        <v>0</v>
      </c>
      <c r="K193" s="165">
        <v>0</v>
      </c>
      <c r="L193" s="165">
        <v>0</v>
      </c>
      <c r="M193" s="20">
        <v>0</v>
      </c>
      <c r="N193" s="20">
        <v>0</v>
      </c>
      <c r="O193" s="20">
        <f t="shared" si="22"/>
        <v>0</v>
      </c>
      <c r="P193" s="20">
        <f t="shared" si="12"/>
        <v>0</v>
      </c>
      <c r="Q193" t="s">
        <v>738</v>
      </c>
      <c r="R193" s="20">
        <v>0</v>
      </c>
      <c r="S193" s="20">
        <f t="shared" si="19"/>
        <v>0</v>
      </c>
      <c r="T193" s="20">
        <v>0</v>
      </c>
      <c r="U193" s="20">
        <v>0</v>
      </c>
      <c r="V193" s="165">
        <f t="shared" si="20"/>
        <v>0</v>
      </c>
      <c r="W193" t="s">
        <v>2696</v>
      </c>
      <c r="X193" s="146"/>
      <c r="Y193" s="165">
        <v>0</v>
      </c>
      <c r="Z193" s="165">
        <v>0</v>
      </c>
      <c r="AA193" t="s">
        <v>745</v>
      </c>
      <c r="AC193" s="206">
        <f t="shared" si="17"/>
        <v>0</v>
      </c>
      <c r="AD193" s="204" t="e">
        <f t="shared" si="18"/>
        <v>#DIV/0!</v>
      </c>
      <c r="AE193" s="208">
        <v>1152</v>
      </c>
      <c r="AF193" s="165">
        <f t="shared" si="21"/>
        <v>0</v>
      </c>
    </row>
    <row r="194" spans="1:32">
      <c r="A194" t="s">
        <v>28</v>
      </c>
      <c r="B194" t="s">
        <v>1982</v>
      </c>
      <c r="C194" t="s">
        <v>2389</v>
      </c>
      <c r="E194" t="s">
        <v>648</v>
      </c>
      <c r="F194" s="165">
        <v>0</v>
      </c>
      <c r="G194" s="165">
        <v>0</v>
      </c>
      <c r="H194" s="165">
        <v>0</v>
      </c>
      <c r="I194" s="165">
        <v>0</v>
      </c>
      <c r="J194" s="165">
        <f t="shared" si="10"/>
        <v>0</v>
      </c>
      <c r="K194" s="165">
        <v>0</v>
      </c>
      <c r="L194" s="165">
        <v>0</v>
      </c>
      <c r="M194" s="20">
        <v>0</v>
      </c>
      <c r="N194" s="20">
        <v>0</v>
      </c>
      <c r="O194" s="20">
        <f t="shared" si="22"/>
        <v>0</v>
      </c>
      <c r="P194" s="20">
        <f t="shared" si="12"/>
        <v>0</v>
      </c>
      <c r="Q194" t="s">
        <v>738</v>
      </c>
      <c r="R194" s="20">
        <v>0</v>
      </c>
      <c r="S194" s="20">
        <f t="shared" si="19"/>
        <v>0</v>
      </c>
      <c r="T194" s="20">
        <v>0</v>
      </c>
      <c r="U194" s="20">
        <v>0</v>
      </c>
      <c r="V194" s="165">
        <f t="shared" si="20"/>
        <v>0</v>
      </c>
      <c r="W194" t="s">
        <v>2696</v>
      </c>
      <c r="X194" s="146"/>
      <c r="Y194" s="165">
        <v>0</v>
      </c>
      <c r="Z194" s="165">
        <v>0</v>
      </c>
      <c r="AA194" t="s">
        <v>745</v>
      </c>
      <c r="AC194" s="206">
        <f t="shared" si="17"/>
        <v>0</v>
      </c>
      <c r="AD194" s="204" t="e">
        <f t="shared" si="18"/>
        <v>#DIV/0!</v>
      </c>
      <c r="AE194" s="208">
        <v>2138.4299999999998</v>
      </c>
      <c r="AF194" s="165">
        <f t="shared" si="21"/>
        <v>0</v>
      </c>
    </row>
    <row r="195" spans="1:32">
      <c r="A195" t="s">
        <v>28</v>
      </c>
      <c r="B195" t="s">
        <v>1982</v>
      </c>
      <c r="C195" t="s">
        <v>1961</v>
      </c>
      <c r="E195" t="s">
        <v>1980</v>
      </c>
      <c r="F195" s="165">
        <v>150</v>
      </c>
      <c r="G195" s="165">
        <v>0</v>
      </c>
      <c r="H195" s="165">
        <v>0</v>
      </c>
      <c r="I195" s="165">
        <v>0</v>
      </c>
      <c r="J195" s="165">
        <f t="shared" si="10"/>
        <v>150</v>
      </c>
      <c r="K195" s="165">
        <v>0</v>
      </c>
      <c r="L195" s="165">
        <v>0</v>
      </c>
      <c r="M195" s="20">
        <v>0</v>
      </c>
      <c r="N195" s="20">
        <v>0</v>
      </c>
      <c r="O195" s="20">
        <f t="shared" si="22"/>
        <v>0</v>
      </c>
      <c r="P195" s="20">
        <f t="shared" si="12"/>
        <v>-150</v>
      </c>
      <c r="Q195" t="s">
        <v>740</v>
      </c>
      <c r="R195" s="20">
        <v>0</v>
      </c>
      <c r="S195" s="20">
        <f t="shared" si="19"/>
        <v>-150</v>
      </c>
      <c r="T195" s="20">
        <v>0</v>
      </c>
      <c r="U195" s="20">
        <v>150</v>
      </c>
      <c r="V195" s="165">
        <f t="shared" si="20"/>
        <v>0</v>
      </c>
      <c r="W195" t="s">
        <v>2694</v>
      </c>
      <c r="X195" s="146"/>
      <c r="Y195" s="165">
        <v>150</v>
      </c>
      <c r="Z195" s="165">
        <v>150</v>
      </c>
      <c r="AA195" t="s">
        <v>747</v>
      </c>
      <c r="AC195" s="206">
        <f t="shared" si="17"/>
        <v>150</v>
      </c>
      <c r="AD195" s="204">
        <f t="shared" si="18"/>
        <v>0</v>
      </c>
      <c r="AE195" s="208">
        <v>1435</v>
      </c>
      <c r="AF195" s="165">
        <f>AE195*U195</f>
        <v>215250</v>
      </c>
    </row>
    <row r="196" spans="1:32">
      <c r="A196" t="s">
        <v>28</v>
      </c>
      <c r="B196" t="s">
        <v>1982</v>
      </c>
      <c r="C196" t="s">
        <v>2390</v>
      </c>
      <c r="E196" t="s">
        <v>650</v>
      </c>
      <c r="F196" s="165">
        <v>0</v>
      </c>
      <c r="G196" s="165">
        <v>0</v>
      </c>
      <c r="H196" s="165">
        <v>0</v>
      </c>
      <c r="I196" s="165">
        <v>0</v>
      </c>
      <c r="J196" s="165">
        <f t="shared" si="10"/>
        <v>0</v>
      </c>
      <c r="K196" s="165">
        <v>0</v>
      </c>
      <c r="L196" s="165">
        <v>0</v>
      </c>
      <c r="M196" s="20">
        <v>0</v>
      </c>
      <c r="N196" s="20">
        <v>0</v>
      </c>
      <c r="O196" s="20">
        <f t="shared" si="22"/>
        <v>0</v>
      </c>
      <c r="P196" s="20">
        <f t="shared" si="12"/>
        <v>0</v>
      </c>
      <c r="Q196" t="s">
        <v>738</v>
      </c>
      <c r="R196" s="20">
        <v>186</v>
      </c>
      <c r="S196" s="20">
        <f t="shared" si="19"/>
        <v>186</v>
      </c>
      <c r="T196" s="20">
        <v>0</v>
      </c>
      <c r="U196" s="20">
        <v>0</v>
      </c>
      <c r="V196" s="165">
        <f t="shared" si="20"/>
        <v>186</v>
      </c>
      <c r="W196" t="s">
        <v>2696</v>
      </c>
      <c r="X196" s="146"/>
      <c r="Y196" s="165">
        <v>0</v>
      </c>
      <c r="Z196" s="165">
        <v>0</v>
      </c>
      <c r="AA196" t="s">
        <v>745</v>
      </c>
      <c r="AC196" s="206">
        <f t="shared" si="17"/>
        <v>186</v>
      </c>
      <c r="AD196" s="204" t="e">
        <f t="shared" si="18"/>
        <v>#DIV/0!</v>
      </c>
      <c r="AE196" s="208">
        <v>6402.29</v>
      </c>
      <c r="AF196" s="165">
        <f t="shared" si="21"/>
        <v>1190825.94</v>
      </c>
    </row>
    <row r="197" spans="1:32">
      <c r="A197" t="s">
        <v>28</v>
      </c>
      <c r="B197" t="s">
        <v>1982</v>
      </c>
      <c r="C197" t="s">
        <v>1962</v>
      </c>
      <c r="E197" t="s">
        <v>596</v>
      </c>
      <c r="F197" s="165">
        <v>84</v>
      </c>
      <c r="G197" s="165">
        <v>64</v>
      </c>
      <c r="H197" s="165">
        <v>48</v>
      </c>
      <c r="I197" s="165">
        <v>4</v>
      </c>
      <c r="J197" s="165">
        <f t="shared" si="10"/>
        <v>200</v>
      </c>
      <c r="K197" s="165">
        <v>0</v>
      </c>
      <c r="L197" s="165">
        <v>0</v>
      </c>
      <c r="M197" s="20">
        <v>0</v>
      </c>
      <c r="N197" s="20">
        <v>0</v>
      </c>
      <c r="O197" s="20">
        <f t="shared" si="22"/>
        <v>0</v>
      </c>
      <c r="P197" s="20">
        <f t="shared" si="12"/>
        <v>-200</v>
      </c>
      <c r="Q197" t="s">
        <v>740</v>
      </c>
      <c r="R197" s="20">
        <v>200</v>
      </c>
      <c r="S197" s="20">
        <f t="shared" si="19"/>
        <v>0</v>
      </c>
      <c r="T197" s="20">
        <v>0</v>
      </c>
      <c r="U197" s="20">
        <v>0</v>
      </c>
      <c r="V197" s="165">
        <f t="shared" si="20"/>
        <v>0</v>
      </c>
      <c r="W197" s="213" t="s">
        <v>2695</v>
      </c>
      <c r="X197" s="146"/>
      <c r="Y197" s="165">
        <v>200</v>
      </c>
      <c r="Z197" s="165">
        <v>200</v>
      </c>
      <c r="AA197" t="s">
        <v>747</v>
      </c>
      <c r="AC197" s="206">
        <f t="shared" si="17"/>
        <v>200</v>
      </c>
      <c r="AD197" s="204">
        <f t="shared" si="18"/>
        <v>0</v>
      </c>
      <c r="AE197" s="208">
        <v>842.66</v>
      </c>
      <c r="AF197" s="165">
        <f>AE197*U197</f>
        <v>0</v>
      </c>
    </row>
    <row r="198" spans="1:32">
      <c r="A198" t="s">
        <v>28</v>
      </c>
      <c r="B198" t="s">
        <v>1982</v>
      </c>
      <c r="C198" t="s">
        <v>2391</v>
      </c>
      <c r="E198" t="s">
        <v>651</v>
      </c>
      <c r="F198" s="165">
        <v>0</v>
      </c>
      <c r="G198" s="165">
        <v>0</v>
      </c>
      <c r="H198" s="165">
        <v>0</v>
      </c>
      <c r="I198" s="165">
        <v>0</v>
      </c>
      <c r="J198" s="165">
        <f t="shared" si="10"/>
        <v>0</v>
      </c>
      <c r="K198" s="165">
        <v>0</v>
      </c>
      <c r="L198" s="165">
        <v>0</v>
      </c>
      <c r="M198" s="20">
        <v>0</v>
      </c>
      <c r="N198" s="20">
        <v>0</v>
      </c>
      <c r="O198" s="20">
        <f t="shared" si="22"/>
        <v>0</v>
      </c>
      <c r="P198" s="20">
        <f t="shared" si="12"/>
        <v>0</v>
      </c>
      <c r="Q198" t="s">
        <v>738</v>
      </c>
      <c r="R198" s="20">
        <v>0</v>
      </c>
      <c r="S198" s="20">
        <f t="shared" si="19"/>
        <v>0</v>
      </c>
      <c r="T198" s="20">
        <v>0</v>
      </c>
      <c r="U198" s="20">
        <v>0</v>
      </c>
      <c r="V198" s="165">
        <f t="shared" si="20"/>
        <v>0</v>
      </c>
      <c r="W198" t="s">
        <v>2696</v>
      </c>
      <c r="X198" s="146"/>
      <c r="Y198" s="165">
        <v>0</v>
      </c>
      <c r="Z198" s="165">
        <v>0</v>
      </c>
      <c r="AA198" t="s">
        <v>745</v>
      </c>
      <c r="AC198" s="206">
        <f t="shared" si="17"/>
        <v>0</v>
      </c>
      <c r="AD198" s="204" t="e">
        <f t="shared" si="18"/>
        <v>#DIV/0!</v>
      </c>
      <c r="AE198" s="208">
        <v>4225.8</v>
      </c>
      <c r="AF198" s="165">
        <f t="shared" si="21"/>
        <v>0</v>
      </c>
    </row>
    <row r="199" spans="1:32">
      <c r="A199" t="s">
        <v>28</v>
      </c>
      <c r="B199" t="s">
        <v>1982</v>
      </c>
      <c r="C199" t="s">
        <v>2392</v>
      </c>
      <c r="E199" t="s">
        <v>667</v>
      </c>
      <c r="F199" s="165">
        <v>0</v>
      </c>
      <c r="G199" s="165">
        <v>0</v>
      </c>
      <c r="H199" s="165">
        <v>0</v>
      </c>
      <c r="I199" s="165">
        <v>0</v>
      </c>
      <c r="J199" s="165">
        <f t="shared" si="10"/>
        <v>0</v>
      </c>
      <c r="K199" s="165">
        <v>0</v>
      </c>
      <c r="L199" s="165">
        <v>0</v>
      </c>
      <c r="M199" s="20">
        <v>0</v>
      </c>
      <c r="N199" s="20">
        <v>0</v>
      </c>
      <c r="O199" s="20">
        <f t="shared" si="22"/>
        <v>0</v>
      </c>
      <c r="P199" s="20">
        <f t="shared" si="12"/>
        <v>0</v>
      </c>
      <c r="Q199" t="s">
        <v>738</v>
      </c>
      <c r="R199" s="20">
        <v>0</v>
      </c>
      <c r="S199" s="20">
        <f t="shared" si="19"/>
        <v>0</v>
      </c>
      <c r="T199" s="20">
        <v>0</v>
      </c>
      <c r="U199" s="20">
        <v>0</v>
      </c>
      <c r="V199" s="165">
        <f t="shared" si="20"/>
        <v>0</v>
      </c>
      <c r="W199" t="s">
        <v>2696</v>
      </c>
      <c r="X199" s="146"/>
      <c r="Y199" s="165">
        <v>0</v>
      </c>
      <c r="Z199" s="165">
        <v>0</v>
      </c>
      <c r="AA199" t="s">
        <v>745</v>
      </c>
      <c r="AC199" s="206">
        <f t="shared" si="17"/>
        <v>0</v>
      </c>
      <c r="AD199" s="204" t="e">
        <f t="shared" si="18"/>
        <v>#DIV/0!</v>
      </c>
      <c r="AE199" s="208">
        <v>11538.63</v>
      </c>
      <c r="AF199" s="165">
        <f t="shared" si="21"/>
        <v>0</v>
      </c>
    </row>
    <row r="200" spans="1:32">
      <c r="A200" t="s">
        <v>28</v>
      </c>
      <c r="B200" t="s">
        <v>1982</v>
      </c>
      <c r="C200" t="s">
        <v>2393</v>
      </c>
      <c r="E200" t="s">
        <v>671</v>
      </c>
      <c r="F200" s="165">
        <v>0</v>
      </c>
      <c r="G200" s="165">
        <v>0</v>
      </c>
      <c r="H200" s="165">
        <v>0</v>
      </c>
      <c r="I200" s="165">
        <v>0</v>
      </c>
      <c r="J200" s="165">
        <f t="shared" si="10"/>
        <v>0</v>
      </c>
      <c r="K200" s="165">
        <v>0</v>
      </c>
      <c r="L200" s="165">
        <v>0</v>
      </c>
      <c r="M200" s="20">
        <v>0</v>
      </c>
      <c r="N200" s="20">
        <v>0</v>
      </c>
      <c r="O200" s="20">
        <f t="shared" si="22"/>
        <v>0</v>
      </c>
      <c r="P200" s="20">
        <f t="shared" si="12"/>
        <v>0</v>
      </c>
      <c r="Q200" t="s">
        <v>738</v>
      </c>
      <c r="R200" s="20">
        <v>0</v>
      </c>
      <c r="S200" s="20">
        <f t="shared" si="19"/>
        <v>0</v>
      </c>
      <c r="T200" s="20">
        <v>0</v>
      </c>
      <c r="U200" s="20">
        <v>0</v>
      </c>
      <c r="V200" s="165">
        <f t="shared" si="20"/>
        <v>0</v>
      </c>
      <c r="W200" t="s">
        <v>2696</v>
      </c>
      <c r="X200" s="146"/>
      <c r="Y200" s="165">
        <v>0</v>
      </c>
      <c r="Z200" s="165">
        <v>0</v>
      </c>
      <c r="AA200" t="s">
        <v>745</v>
      </c>
      <c r="AC200" s="206">
        <f t="shared" si="17"/>
        <v>0</v>
      </c>
      <c r="AD200" s="204" t="e">
        <f t="shared" si="18"/>
        <v>#DIV/0!</v>
      </c>
      <c r="AE200" s="208">
        <v>17462.169999999998</v>
      </c>
      <c r="AF200" s="165">
        <f t="shared" si="21"/>
        <v>0</v>
      </c>
    </row>
    <row r="201" spans="1:32">
      <c r="A201" t="s">
        <v>28</v>
      </c>
      <c r="B201" t="s">
        <v>1982</v>
      </c>
      <c r="C201" t="s">
        <v>2394</v>
      </c>
      <c r="E201" t="s">
        <v>652</v>
      </c>
      <c r="F201" s="165">
        <v>0</v>
      </c>
      <c r="G201" s="165">
        <v>0</v>
      </c>
      <c r="H201" s="165">
        <v>0</v>
      </c>
      <c r="I201" s="165">
        <v>0</v>
      </c>
      <c r="J201" s="165">
        <f t="shared" si="10"/>
        <v>0</v>
      </c>
      <c r="K201" s="165">
        <v>0</v>
      </c>
      <c r="L201" s="165">
        <v>0</v>
      </c>
      <c r="M201" s="20">
        <v>0</v>
      </c>
      <c r="N201" s="20">
        <v>0</v>
      </c>
      <c r="O201" s="20">
        <f t="shared" si="22"/>
        <v>0</v>
      </c>
      <c r="P201" s="20">
        <f t="shared" si="12"/>
        <v>0</v>
      </c>
      <c r="Q201" t="s">
        <v>738</v>
      </c>
      <c r="R201" s="20">
        <v>0</v>
      </c>
      <c r="S201" s="20">
        <f t="shared" si="19"/>
        <v>0</v>
      </c>
      <c r="T201" s="20">
        <v>0</v>
      </c>
      <c r="U201" s="20">
        <v>0</v>
      </c>
      <c r="V201" s="165">
        <f t="shared" si="20"/>
        <v>0</v>
      </c>
      <c r="W201" t="s">
        <v>2696</v>
      </c>
      <c r="X201" s="146"/>
      <c r="Y201" s="165">
        <v>0</v>
      </c>
      <c r="Z201" s="165">
        <v>0</v>
      </c>
      <c r="AA201" t="s">
        <v>745</v>
      </c>
      <c r="AC201" s="206">
        <f t="shared" si="17"/>
        <v>0</v>
      </c>
      <c r="AD201" s="204" t="e">
        <f t="shared" si="18"/>
        <v>#DIV/0!</v>
      </c>
      <c r="AE201" s="208">
        <v>1183.79</v>
      </c>
      <c r="AF201" s="165">
        <f t="shared" si="21"/>
        <v>0</v>
      </c>
    </row>
    <row r="202" spans="1:32">
      <c r="A202" t="s">
        <v>28</v>
      </c>
      <c r="B202" t="s">
        <v>1982</v>
      </c>
      <c r="C202" t="s">
        <v>2395</v>
      </c>
      <c r="E202" t="s">
        <v>598</v>
      </c>
      <c r="F202" s="165">
        <v>0</v>
      </c>
      <c r="G202" s="165">
        <v>0</v>
      </c>
      <c r="H202" s="165">
        <v>0</v>
      </c>
      <c r="I202" s="165">
        <v>0</v>
      </c>
      <c r="J202" s="165">
        <f t="shared" si="10"/>
        <v>0</v>
      </c>
      <c r="K202" s="165">
        <v>0</v>
      </c>
      <c r="L202" s="165">
        <v>0</v>
      </c>
      <c r="M202" s="20">
        <v>0</v>
      </c>
      <c r="N202" s="20">
        <v>0</v>
      </c>
      <c r="O202" s="20">
        <f t="shared" si="22"/>
        <v>0</v>
      </c>
      <c r="P202" s="20">
        <f t="shared" si="12"/>
        <v>0</v>
      </c>
      <c r="Q202" t="s">
        <v>738</v>
      </c>
      <c r="R202" s="20">
        <v>0</v>
      </c>
      <c r="S202" s="20">
        <f t="shared" si="19"/>
        <v>0</v>
      </c>
      <c r="T202" s="20">
        <v>0</v>
      </c>
      <c r="U202" s="20">
        <v>0</v>
      </c>
      <c r="V202" s="165">
        <f t="shared" si="20"/>
        <v>0</v>
      </c>
      <c r="W202" t="s">
        <v>2696</v>
      </c>
      <c r="X202" s="146"/>
      <c r="Y202" s="165">
        <v>0</v>
      </c>
      <c r="Z202" s="165">
        <v>0</v>
      </c>
      <c r="AA202" t="s">
        <v>745</v>
      </c>
      <c r="AC202" s="206">
        <f t="shared" si="17"/>
        <v>0</v>
      </c>
      <c r="AD202" s="204" t="e">
        <f t="shared" si="18"/>
        <v>#DIV/0!</v>
      </c>
      <c r="AE202" s="208">
        <v>883</v>
      </c>
      <c r="AF202" s="165">
        <f t="shared" si="21"/>
        <v>0</v>
      </c>
    </row>
    <row r="203" spans="1:32">
      <c r="A203" t="s">
        <v>28</v>
      </c>
      <c r="B203" t="s">
        <v>1982</v>
      </c>
      <c r="C203" t="s">
        <v>1963</v>
      </c>
      <c r="E203" t="s">
        <v>1981</v>
      </c>
      <c r="F203" s="165">
        <v>0</v>
      </c>
      <c r="G203" s="165">
        <v>0</v>
      </c>
      <c r="H203" s="165">
        <v>0</v>
      </c>
      <c r="I203" s="165">
        <v>300</v>
      </c>
      <c r="J203" s="165">
        <f t="shared" si="10"/>
        <v>300</v>
      </c>
      <c r="K203" s="165">
        <v>0</v>
      </c>
      <c r="L203" s="165">
        <v>0</v>
      </c>
      <c r="M203" s="20">
        <v>0</v>
      </c>
      <c r="N203" s="20">
        <v>0</v>
      </c>
      <c r="O203" s="20">
        <f t="shared" si="22"/>
        <v>0</v>
      </c>
      <c r="P203" s="20">
        <f t="shared" si="12"/>
        <v>-300</v>
      </c>
      <c r="Q203" t="s">
        <v>740</v>
      </c>
      <c r="R203" s="20">
        <v>300</v>
      </c>
      <c r="S203" s="20">
        <f t="shared" si="19"/>
        <v>0</v>
      </c>
      <c r="T203" s="20">
        <v>0</v>
      </c>
      <c r="U203" s="20">
        <v>0</v>
      </c>
      <c r="V203" s="165">
        <f t="shared" si="20"/>
        <v>0</v>
      </c>
      <c r="W203" s="213" t="s">
        <v>2695</v>
      </c>
      <c r="X203" s="146"/>
      <c r="Y203" s="165">
        <v>300</v>
      </c>
      <c r="Z203" s="165">
        <v>300</v>
      </c>
      <c r="AA203" t="s">
        <v>747</v>
      </c>
      <c r="AC203" s="206">
        <f t="shared" ref="AC203:AC266" si="23">T203+U203+R203</f>
        <v>300</v>
      </c>
      <c r="AD203" s="204">
        <f t="shared" ref="AD203:AD266" si="24">(AC203-ABS(P203))/ABS(P203)</f>
        <v>0</v>
      </c>
      <c r="AE203" s="208">
        <v>21063.89</v>
      </c>
      <c r="AF203" s="165">
        <f>AE203*U203</f>
        <v>0</v>
      </c>
    </row>
    <row r="204" spans="1:32">
      <c r="A204" t="s">
        <v>28</v>
      </c>
      <c r="B204" t="s">
        <v>1982</v>
      </c>
      <c r="C204" t="s">
        <v>2396</v>
      </c>
      <c r="E204" t="s">
        <v>1666</v>
      </c>
      <c r="F204" s="165">
        <v>0</v>
      </c>
      <c r="G204" s="165">
        <v>0</v>
      </c>
      <c r="H204" s="165">
        <v>0</v>
      </c>
      <c r="I204" s="165">
        <v>0</v>
      </c>
      <c r="J204" s="165">
        <f t="shared" si="10"/>
        <v>0</v>
      </c>
      <c r="K204" s="165">
        <v>0</v>
      </c>
      <c r="L204" s="165">
        <v>0</v>
      </c>
      <c r="M204" s="20">
        <v>0</v>
      </c>
      <c r="N204" s="20">
        <v>0</v>
      </c>
      <c r="O204" s="20">
        <f t="shared" si="22"/>
        <v>0</v>
      </c>
      <c r="P204" s="20">
        <f t="shared" si="12"/>
        <v>0</v>
      </c>
      <c r="Q204" t="s">
        <v>738</v>
      </c>
      <c r="R204" s="20">
        <v>0</v>
      </c>
      <c r="S204" s="20">
        <f t="shared" ref="S204:S267" si="25">P204+R204</f>
        <v>0</v>
      </c>
      <c r="T204" s="20">
        <v>0</v>
      </c>
      <c r="U204" s="20">
        <v>0</v>
      </c>
      <c r="V204" s="165">
        <f t="shared" ref="V204:V267" si="26">S204+(T204+U204)</f>
        <v>0</v>
      </c>
      <c r="W204" t="s">
        <v>2696</v>
      </c>
      <c r="X204" s="146"/>
      <c r="Y204" s="165">
        <v>0</v>
      </c>
      <c r="Z204" s="165">
        <v>0</v>
      </c>
      <c r="AA204" t="s">
        <v>745</v>
      </c>
      <c r="AC204" s="206">
        <f t="shared" si="23"/>
        <v>0</v>
      </c>
      <c r="AD204" s="204" t="e">
        <f t="shared" si="24"/>
        <v>#DIV/0!</v>
      </c>
      <c r="AE204" s="208">
        <v>5314.63</v>
      </c>
      <c r="AF204" s="165">
        <f t="shared" ref="AF204:AF267" si="27">AE204*V204</f>
        <v>0</v>
      </c>
    </row>
    <row r="205" spans="1:32">
      <c r="A205" t="s">
        <v>28</v>
      </c>
      <c r="B205" t="s">
        <v>1982</v>
      </c>
      <c r="C205" t="s">
        <v>2397</v>
      </c>
      <c r="E205" t="s">
        <v>660</v>
      </c>
      <c r="F205" s="165">
        <v>0</v>
      </c>
      <c r="G205" s="165">
        <v>0</v>
      </c>
      <c r="H205" s="165">
        <v>0</v>
      </c>
      <c r="I205" s="165">
        <v>540</v>
      </c>
      <c r="J205" s="165">
        <f t="shared" si="10"/>
        <v>540</v>
      </c>
      <c r="K205" s="165">
        <v>0</v>
      </c>
      <c r="L205" s="165">
        <v>0</v>
      </c>
      <c r="M205" s="20">
        <v>540</v>
      </c>
      <c r="N205" s="20">
        <v>0</v>
      </c>
      <c r="O205" s="20">
        <f t="shared" si="22"/>
        <v>540</v>
      </c>
      <c r="P205" s="20">
        <f t="shared" si="12"/>
        <v>0</v>
      </c>
      <c r="Q205" t="s">
        <v>738</v>
      </c>
      <c r="R205" s="20">
        <v>0</v>
      </c>
      <c r="S205" s="20">
        <f t="shared" si="25"/>
        <v>0</v>
      </c>
      <c r="T205" s="20">
        <v>0</v>
      </c>
      <c r="U205" s="20">
        <v>0</v>
      </c>
      <c r="V205" s="165">
        <f t="shared" si="26"/>
        <v>0</v>
      </c>
      <c r="W205" t="s">
        <v>2696</v>
      </c>
      <c r="X205" s="146"/>
      <c r="Y205" s="165">
        <v>0</v>
      </c>
      <c r="Z205" s="165">
        <v>0</v>
      </c>
      <c r="AA205" t="s">
        <v>745</v>
      </c>
      <c r="AC205" s="206">
        <f t="shared" si="23"/>
        <v>0</v>
      </c>
      <c r="AD205" s="204" t="e">
        <f t="shared" si="24"/>
        <v>#DIV/0!</v>
      </c>
      <c r="AE205" s="208">
        <v>18806.259999999998</v>
      </c>
      <c r="AF205" s="165">
        <f t="shared" si="27"/>
        <v>0</v>
      </c>
    </row>
    <row r="206" spans="1:32">
      <c r="A206" t="s">
        <v>28</v>
      </c>
      <c r="B206" t="s">
        <v>1982</v>
      </c>
      <c r="C206" t="s">
        <v>2398</v>
      </c>
      <c r="E206" t="s">
        <v>681</v>
      </c>
      <c r="F206" s="165">
        <v>0</v>
      </c>
      <c r="G206" s="165">
        <v>0</v>
      </c>
      <c r="H206" s="165">
        <v>0</v>
      </c>
      <c r="I206" s="165">
        <v>0</v>
      </c>
      <c r="J206" s="165">
        <f t="shared" si="10"/>
        <v>0</v>
      </c>
      <c r="K206" s="165">
        <v>0</v>
      </c>
      <c r="L206" s="165">
        <v>0</v>
      </c>
      <c r="M206" s="20">
        <v>0</v>
      </c>
      <c r="N206" s="20">
        <v>0</v>
      </c>
      <c r="O206" s="20">
        <f t="shared" si="22"/>
        <v>0</v>
      </c>
      <c r="P206" s="20">
        <f t="shared" si="12"/>
        <v>0</v>
      </c>
      <c r="Q206" t="s">
        <v>738</v>
      </c>
      <c r="R206" s="20">
        <v>0</v>
      </c>
      <c r="S206" s="20">
        <f t="shared" si="25"/>
        <v>0</v>
      </c>
      <c r="T206" s="20">
        <v>0</v>
      </c>
      <c r="U206" s="20">
        <v>0</v>
      </c>
      <c r="V206" s="165">
        <f t="shared" si="26"/>
        <v>0</v>
      </c>
      <c r="W206" t="s">
        <v>2696</v>
      </c>
      <c r="X206" s="146"/>
      <c r="Y206" s="165">
        <v>0</v>
      </c>
      <c r="Z206" s="165">
        <v>0</v>
      </c>
      <c r="AA206" t="s">
        <v>745</v>
      </c>
      <c r="AC206" s="206">
        <f t="shared" si="23"/>
        <v>0</v>
      </c>
      <c r="AD206" s="204" t="e">
        <f t="shared" si="24"/>
        <v>#DIV/0!</v>
      </c>
      <c r="AE206" s="208">
        <v>3473.4</v>
      </c>
      <c r="AF206" s="165">
        <f t="shared" si="27"/>
        <v>0</v>
      </c>
    </row>
    <row r="207" spans="1:32">
      <c r="A207" t="s">
        <v>28</v>
      </c>
      <c r="B207" t="s">
        <v>1982</v>
      </c>
      <c r="C207" t="s">
        <v>1964</v>
      </c>
      <c r="E207" t="s">
        <v>659</v>
      </c>
      <c r="F207" s="165">
        <v>182</v>
      </c>
      <c r="G207" s="165">
        <v>0</v>
      </c>
      <c r="H207" s="165">
        <v>0</v>
      </c>
      <c r="I207" s="165">
        <v>0</v>
      </c>
      <c r="J207" s="165">
        <f t="shared" si="10"/>
        <v>182</v>
      </c>
      <c r="K207" s="165">
        <v>0</v>
      </c>
      <c r="L207" s="165">
        <v>0</v>
      </c>
      <c r="M207" s="20">
        <v>0</v>
      </c>
      <c r="N207" s="20">
        <v>0</v>
      </c>
      <c r="O207" s="20">
        <f t="shared" si="22"/>
        <v>0</v>
      </c>
      <c r="P207" s="20">
        <f t="shared" si="12"/>
        <v>-182</v>
      </c>
      <c r="Q207" t="s">
        <v>740</v>
      </c>
      <c r="R207" s="20">
        <v>900</v>
      </c>
      <c r="S207" s="20">
        <f t="shared" si="25"/>
        <v>718</v>
      </c>
      <c r="T207" s="20">
        <v>0</v>
      </c>
      <c r="U207" s="20">
        <v>0</v>
      </c>
      <c r="V207" s="165">
        <f t="shared" si="26"/>
        <v>718</v>
      </c>
      <c r="W207" s="213" t="s">
        <v>2695</v>
      </c>
      <c r="X207" s="146"/>
      <c r="Y207" s="165">
        <v>0</v>
      </c>
      <c r="Z207" s="165">
        <v>0</v>
      </c>
      <c r="AA207" t="s">
        <v>749</v>
      </c>
      <c r="AC207" s="206">
        <f t="shared" si="23"/>
        <v>900</v>
      </c>
      <c r="AD207" s="204">
        <f t="shared" si="24"/>
        <v>3.9450549450549453</v>
      </c>
      <c r="AE207" s="208">
        <v>1528.89</v>
      </c>
      <c r="AF207" s="165">
        <f>AE207*U207</f>
        <v>0</v>
      </c>
    </row>
    <row r="208" spans="1:32">
      <c r="A208" t="s">
        <v>28</v>
      </c>
      <c r="B208" t="s">
        <v>1982</v>
      </c>
      <c r="C208" t="s">
        <v>2399</v>
      </c>
      <c r="E208" t="s">
        <v>672</v>
      </c>
      <c r="F208" s="165">
        <v>26</v>
      </c>
      <c r="G208" s="165">
        <v>0</v>
      </c>
      <c r="H208" s="165">
        <v>0</v>
      </c>
      <c r="I208" s="165">
        <v>0</v>
      </c>
      <c r="J208" s="165">
        <f t="shared" si="10"/>
        <v>26</v>
      </c>
      <c r="K208" s="165">
        <v>0</v>
      </c>
      <c r="L208" s="165">
        <v>0</v>
      </c>
      <c r="M208" s="20">
        <v>0</v>
      </c>
      <c r="N208" s="20">
        <v>0</v>
      </c>
      <c r="O208" s="20">
        <f t="shared" si="22"/>
        <v>0</v>
      </c>
      <c r="P208" s="20">
        <f t="shared" si="12"/>
        <v>-26</v>
      </c>
      <c r="Q208" t="s">
        <v>740</v>
      </c>
      <c r="R208" s="20">
        <v>0</v>
      </c>
      <c r="S208" s="20">
        <f t="shared" si="25"/>
        <v>-26</v>
      </c>
      <c r="T208" s="20">
        <v>0</v>
      </c>
      <c r="U208" s="20">
        <v>0</v>
      </c>
      <c r="V208" s="165">
        <f t="shared" si="26"/>
        <v>-26</v>
      </c>
      <c r="W208" s="213" t="s">
        <v>2693</v>
      </c>
      <c r="X208" s="146"/>
      <c r="Y208" s="165">
        <v>0</v>
      </c>
      <c r="Z208" s="165">
        <v>0</v>
      </c>
      <c r="AA208" t="s">
        <v>745</v>
      </c>
      <c r="AC208" s="206">
        <f t="shared" si="23"/>
        <v>0</v>
      </c>
      <c r="AD208" s="204">
        <f t="shared" si="24"/>
        <v>-1</v>
      </c>
      <c r="AE208" s="208">
        <v>11467.56</v>
      </c>
      <c r="AF208" s="165">
        <f>AE208*V208</f>
        <v>-298156.56</v>
      </c>
    </row>
    <row r="209" spans="1:33">
      <c r="A209" t="s">
        <v>28</v>
      </c>
      <c r="B209" t="s">
        <v>1982</v>
      </c>
      <c r="C209" t="s">
        <v>2400</v>
      </c>
      <c r="E209" t="s">
        <v>662</v>
      </c>
      <c r="F209" s="165">
        <v>0</v>
      </c>
      <c r="G209" s="165">
        <v>0</v>
      </c>
      <c r="H209" s="165">
        <v>0</v>
      </c>
      <c r="I209" s="165">
        <v>0</v>
      </c>
      <c r="J209" s="165">
        <f t="shared" si="10"/>
        <v>0</v>
      </c>
      <c r="K209" s="165">
        <v>0</v>
      </c>
      <c r="L209" s="165">
        <v>0</v>
      </c>
      <c r="M209" s="20">
        <v>0</v>
      </c>
      <c r="N209" s="20">
        <v>0</v>
      </c>
      <c r="O209" s="20">
        <f t="shared" si="22"/>
        <v>0</v>
      </c>
      <c r="P209" s="20">
        <f t="shared" si="12"/>
        <v>0</v>
      </c>
      <c r="Q209" t="s">
        <v>738</v>
      </c>
      <c r="R209" s="20">
        <v>0</v>
      </c>
      <c r="S209" s="20">
        <f t="shared" si="25"/>
        <v>0</v>
      </c>
      <c r="T209" s="20">
        <v>0</v>
      </c>
      <c r="U209" s="20">
        <v>0</v>
      </c>
      <c r="V209" s="165">
        <f t="shared" si="26"/>
        <v>0</v>
      </c>
      <c r="W209" t="s">
        <v>2696</v>
      </c>
      <c r="X209" s="146"/>
      <c r="Y209" s="165">
        <v>0</v>
      </c>
      <c r="Z209" s="165">
        <v>0</v>
      </c>
      <c r="AA209" t="s">
        <v>745</v>
      </c>
      <c r="AC209" s="206">
        <f t="shared" si="23"/>
        <v>0</v>
      </c>
      <c r="AD209" s="204" t="e">
        <f t="shared" si="24"/>
        <v>#DIV/0!</v>
      </c>
      <c r="AE209" s="208">
        <v>18461.810000000001</v>
      </c>
      <c r="AF209" s="165">
        <f t="shared" si="27"/>
        <v>0</v>
      </c>
    </row>
    <row r="210" spans="1:33">
      <c r="A210" t="s">
        <v>28</v>
      </c>
      <c r="B210" t="s">
        <v>1982</v>
      </c>
      <c r="C210" t="s">
        <v>2401</v>
      </c>
      <c r="E210" t="s">
        <v>661</v>
      </c>
      <c r="F210" s="165">
        <v>0</v>
      </c>
      <c r="G210" s="165">
        <v>0</v>
      </c>
      <c r="H210" s="165">
        <v>0</v>
      </c>
      <c r="I210" s="165">
        <v>0</v>
      </c>
      <c r="J210" s="165">
        <f t="shared" si="10"/>
        <v>0</v>
      </c>
      <c r="K210" s="165">
        <v>0</v>
      </c>
      <c r="L210" s="165">
        <v>0</v>
      </c>
      <c r="M210" s="20">
        <v>0</v>
      </c>
      <c r="N210" s="20">
        <v>0</v>
      </c>
      <c r="O210" s="20">
        <f t="shared" si="22"/>
        <v>0</v>
      </c>
      <c r="P210" s="20">
        <f t="shared" si="12"/>
        <v>0</v>
      </c>
      <c r="Q210" t="s">
        <v>738</v>
      </c>
      <c r="R210" s="20">
        <v>0</v>
      </c>
      <c r="S210" s="20">
        <f t="shared" si="25"/>
        <v>0</v>
      </c>
      <c r="T210" s="20">
        <v>0</v>
      </c>
      <c r="U210" s="20">
        <v>0</v>
      </c>
      <c r="V210" s="165">
        <f t="shared" si="26"/>
        <v>0</v>
      </c>
      <c r="W210" t="s">
        <v>2696</v>
      </c>
      <c r="X210" s="146"/>
      <c r="Y210" s="165">
        <v>0</v>
      </c>
      <c r="Z210" s="165">
        <v>0</v>
      </c>
      <c r="AA210" t="s">
        <v>745</v>
      </c>
      <c r="AC210" s="206">
        <f t="shared" si="23"/>
        <v>0</v>
      </c>
      <c r="AD210" s="204" t="e">
        <f t="shared" si="24"/>
        <v>#DIV/0!</v>
      </c>
      <c r="AE210" s="208">
        <v>19103.97</v>
      </c>
      <c r="AF210" s="165">
        <f t="shared" si="27"/>
        <v>0</v>
      </c>
    </row>
    <row r="211" spans="1:33">
      <c r="A211" t="s">
        <v>28</v>
      </c>
      <c r="B211" t="s">
        <v>1982</v>
      </c>
      <c r="C211" t="s">
        <v>2402</v>
      </c>
      <c r="E211" t="s">
        <v>654</v>
      </c>
      <c r="F211" s="165">
        <v>0</v>
      </c>
      <c r="G211" s="165">
        <v>0</v>
      </c>
      <c r="H211" s="165">
        <v>0</v>
      </c>
      <c r="I211" s="165">
        <v>0</v>
      </c>
      <c r="J211" s="165">
        <f t="shared" si="10"/>
        <v>0</v>
      </c>
      <c r="K211" s="165">
        <v>0</v>
      </c>
      <c r="L211" s="165">
        <v>0</v>
      </c>
      <c r="M211" s="20">
        <v>0</v>
      </c>
      <c r="N211" s="20">
        <v>0</v>
      </c>
      <c r="O211" s="20">
        <f t="shared" si="22"/>
        <v>0</v>
      </c>
      <c r="P211" s="20">
        <f t="shared" si="12"/>
        <v>0</v>
      </c>
      <c r="Q211" t="s">
        <v>738</v>
      </c>
      <c r="R211" s="20">
        <v>0</v>
      </c>
      <c r="S211" s="20">
        <f t="shared" si="25"/>
        <v>0</v>
      </c>
      <c r="T211" s="20">
        <v>0</v>
      </c>
      <c r="U211" s="20">
        <v>0</v>
      </c>
      <c r="V211" s="165">
        <f t="shared" si="26"/>
        <v>0</v>
      </c>
      <c r="W211" t="s">
        <v>2696</v>
      </c>
      <c r="X211" s="146"/>
      <c r="Y211" s="165">
        <v>0</v>
      </c>
      <c r="Z211" s="165">
        <v>0</v>
      </c>
      <c r="AA211" t="s">
        <v>745</v>
      </c>
      <c r="AC211" s="206">
        <f t="shared" si="23"/>
        <v>0</v>
      </c>
      <c r="AD211" s="204" t="e">
        <f t="shared" si="24"/>
        <v>#DIV/0!</v>
      </c>
      <c r="AE211" s="208">
        <v>15630.43</v>
      </c>
      <c r="AF211" s="165">
        <f t="shared" si="27"/>
        <v>0</v>
      </c>
    </row>
    <row r="212" spans="1:33">
      <c r="A212" t="s">
        <v>28</v>
      </c>
      <c r="B212" t="s">
        <v>1982</v>
      </c>
      <c r="C212" t="s">
        <v>2403</v>
      </c>
      <c r="E212" t="s">
        <v>597</v>
      </c>
      <c r="F212" s="165">
        <v>0</v>
      </c>
      <c r="G212" s="165">
        <v>0</v>
      </c>
      <c r="H212" s="165">
        <v>0</v>
      </c>
      <c r="I212" s="165">
        <v>0</v>
      </c>
      <c r="J212" s="165">
        <f t="shared" si="10"/>
        <v>0</v>
      </c>
      <c r="K212" s="165">
        <v>0</v>
      </c>
      <c r="L212" s="165">
        <v>0</v>
      </c>
      <c r="M212" s="20">
        <v>0</v>
      </c>
      <c r="N212" s="20">
        <v>0</v>
      </c>
      <c r="O212" s="20">
        <f t="shared" si="22"/>
        <v>0</v>
      </c>
      <c r="P212" s="20">
        <f t="shared" si="12"/>
        <v>0</v>
      </c>
      <c r="Q212" t="s">
        <v>738</v>
      </c>
      <c r="R212" s="20">
        <v>0</v>
      </c>
      <c r="S212" s="20">
        <f t="shared" si="25"/>
        <v>0</v>
      </c>
      <c r="T212" s="20">
        <v>0</v>
      </c>
      <c r="U212" s="20">
        <v>0</v>
      </c>
      <c r="V212" s="165">
        <f t="shared" si="26"/>
        <v>0</v>
      </c>
      <c r="W212" t="s">
        <v>2696</v>
      </c>
      <c r="X212" s="146"/>
      <c r="Y212" s="165">
        <v>0</v>
      </c>
      <c r="Z212" s="165">
        <v>0</v>
      </c>
      <c r="AA212" t="s">
        <v>745</v>
      </c>
      <c r="AC212" s="206">
        <f t="shared" si="23"/>
        <v>0</v>
      </c>
      <c r="AD212" s="204" t="e">
        <f t="shared" si="24"/>
        <v>#DIV/0!</v>
      </c>
      <c r="AE212" s="208">
        <v>827</v>
      </c>
      <c r="AF212" s="165">
        <f t="shared" si="27"/>
        <v>0</v>
      </c>
    </row>
    <row r="213" spans="1:33">
      <c r="A213" t="s">
        <v>28</v>
      </c>
      <c r="B213" t="s">
        <v>1982</v>
      </c>
      <c r="C213" t="s">
        <v>2404</v>
      </c>
      <c r="E213" t="s">
        <v>2405</v>
      </c>
      <c r="F213" s="165">
        <v>0</v>
      </c>
      <c r="G213" s="165">
        <v>0</v>
      </c>
      <c r="H213" s="165">
        <v>0</v>
      </c>
      <c r="I213" s="165">
        <v>0</v>
      </c>
      <c r="J213" s="165">
        <f t="shared" si="10"/>
        <v>0</v>
      </c>
      <c r="K213" s="165">
        <v>0</v>
      </c>
      <c r="L213" s="165">
        <v>0</v>
      </c>
      <c r="M213" s="20">
        <v>0</v>
      </c>
      <c r="N213" s="20">
        <v>0</v>
      </c>
      <c r="O213" s="20">
        <f t="shared" si="22"/>
        <v>0</v>
      </c>
      <c r="P213" s="20">
        <f t="shared" si="12"/>
        <v>0</v>
      </c>
      <c r="Q213" t="s">
        <v>738</v>
      </c>
      <c r="R213" s="20">
        <v>0</v>
      </c>
      <c r="S213" s="20">
        <f t="shared" si="25"/>
        <v>0</v>
      </c>
      <c r="T213" s="20">
        <v>0</v>
      </c>
      <c r="U213" s="20">
        <v>0</v>
      </c>
      <c r="V213" s="165">
        <f t="shared" si="26"/>
        <v>0</v>
      </c>
      <c r="W213" t="s">
        <v>2696</v>
      </c>
      <c r="X213" s="146"/>
      <c r="Y213" s="165">
        <v>0</v>
      </c>
      <c r="Z213" s="165">
        <v>0</v>
      </c>
      <c r="AA213" t="s">
        <v>745</v>
      </c>
      <c r="AC213" s="206">
        <f t="shared" si="23"/>
        <v>0</v>
      </c>
      <c r="AD213" s="204" t="e">
        <f t="shared" si="24"/>
        <v>#DIV/0!</v>
      </c>
      <c r="AE213" s="208">
        <v>4188.88</v>
      </c>
      <c r="AF213" s="165">
        <f t="shared" si="27"/>
        <v>0</v>
      </c>
    </row>
    <row r="214" spans="1:33">
      <c r="A214" t="s">
        <v>28</v>
      </c>
      <c r="B214" t="s">
        <v>1982</v>
      </c>
      <c r="C214" t="s">
        <v>2406</v>
      </c>
      <c r="E214" t="s">
        <v>663</v>
      </c>
      <c r="F214" s="165">
        <v>0</v>
      </c>
      <c r="G214" s="165">
        <v>0</v>
      </c>
      <c r="H214" s="165">
        <v>0</v>
      </c>
      <c r="I214" s="165">
        <v>0</v>
      </c>
      <c r="J214" s="165">
        <f t="shared" si="10"/>
        <v>0</v>
      </c>
      <c r="K214" s="165">
        <v>0</v>
      </c>
      <c r="L214" s="165">
        <v>0</v>
      </c>
      <c r="M214" s="20">
        <v>0</v>
      </c>
      <c r="N214" s="20">
        <v>0</v>
      </c>
      <c r="O214" s="20">
        <f t="shared" si="22"/>
        <v>0</v>
      </c>
      <c r="P214" s="20">
        <f t="shared" si="12"/>
        <v>0</v>
      </c>
      <c r="Q214" t="s">
        <v>738</v>
      </c>
      <c r="R214" s="20">
        <v>0</v>
      </c>
      <c r="S214" s="20">
        <f t="shared" si="25"/>
        <v>0</v>
      </c>
      <c r="T214" s="20">
        <v>0</v>
      </c>
      <c r="U214" s="20">
        <v>0</v>
      </c>
      <c r="V214" s="165">
        <f t="shared" si="26"/>
        <v>0</v>
      </c>
      <c r="W214" t="s">
        <v>2696</v>
      </c>
      <c r="X214" s="146"/>
      <c r="Y214" s="165">
        <v>0</v>
      </c>
      <c r="Z214" s="165">
        <v>0</v>
      </c>
      <c r="AA214" t="s">
        <v>745</v>
      </c>
      <c r="AC214" s="206">
        <f t="shared" si="23"/>
        <v>0</v>
      </c>
      <c r="AD214" s="204" t="e">
        <f t="shared" si="24"/>
        <v>#DIV/0!</v>
      </c>
      <c r="AE214" s="208">
        <v>36</v>
      </c>
      <c r="AF214" s="165">
        <f t="shared" si="27"/>
        <v>0</v>
      </c>
    </row>
    <row r="215" spans="1:33">
      <c r="A215" t="s">
        <v>28</v>
      </c>
      <c r="B215" t="s">
        <v>1982</v>
      </c>
      <c r="C215" t="s">
        <v>2407</v>
      </c>
      <c r="E215" t="s">
        <v>666</v>
      </c>
      <c r="F215" s="165">
        <v>0</v>
      </c>
      <c r="G215" s="165">
        <v>0</v>
      </c>
      <c r="H215" s="165">
        <v>0</v>
      </c>
      <c r="I215" s="165">
        <v>0</v>
      </c>
      <c r="J215" s="165">
        <f t="shared" si="10"/>
        <v>0</v>
      </c>
      <c r="K215" s="165">
        <v>0</v>
      </c>
      <c r="L215" s="165">
        <v>0</v>
      </c>
      <c r="M215" s="20">
        <v>0</v>
      </c>
      <c r="N215" s="20">
        <v>0</v>
      </c>
      <c r="O215" s="20">
        <f t="shared" si="22"/>
        <v>0</v>
      </c>
      <c r="P215" s="20">
        <f t="shared" si="12"/>
        <v>0</v>
      </c>
      <c r="Q215" t="s">
        <v>738</v>
      </c>
      <c r="R215" s="20">
        <v>0</v>
      </c>
      <c r="S215" s="20">
        <f t="shared" si="25"/>
        <v>0</v>
      </c>
      <c r="T215" s="20">
        <v>0</v>
      </c>
      <c r="U215" s="20">
        <v>0</v>
      </c>
      <c r="V215" s="165">
        <f t="shared" si="26"/>
        <v>0</v>
      </c>
      <c r="W215" t="s">
        <v>2696</v>
      </c>
      <c r="X215" s="146"/>
      <c r="Y215" s="165">
        <v>0</v>
      </c>
      <c r="Z215" s="165">
        <v>0</v>
      </c>
      <c r="AA215" t="s">
        <v>745</v>
      </c>
      <c r="AC215" s="206">
        <f t="shared" si="23"/>
        <v>0</v>
      </c>
      <c r="AD215" s="204" t="e">
        <f t="shared" si="24"/>
        <v>#DIV/0!</v>
      </c>
      <c r="AE215" s="208">
        <v>24313.03</v>
      </c>
      <c r="AF215" s="165">
        <f t="shared" si="27"/>
        <v>0</v>
      </c>
    </row>
    <row r="216" spans="1:33">
      <c r="A216" t="s">
        <v>28</v>
      </c>
      <c r="B216" t="s">
        <v>1982</v>
      </c>
      <c r="C216" t="s">
        <v>1965</v>
      </c>
      <c r="E216" t="s">
        <v>691</v>
      </c>
      <c r="F216" s="165">
        <v>200</v>
      </c>
      <c r="G216" s="165">
        <v>0</v>
      </c>
      <c r="H216" s="165">
        <v>0</v>
      </c>
      <c r="I216" s="165">
        <v>0</v>
      </c>
      <c r="J216" s="165">
        <f t="shared" si="10"/>
        <v>200</v>
      </c>
      <c r="K216" s="165">
        <v>1821</v>
      </c>
      <c r="L216" s="165">
        <v>0</v>
      </c>
      <c r="M216" s="20">
        <v>0</v>
      </c>
      <c r="N216" s="20">
        <v>0</v>
      </c>
      <c r="O216" s="20">
        <f t="shared" ref="O216:O236" si="28">SUM(K216:N216)</f>
        <v>1821</v>
      </c>
      <c r="P216" s="20">
        <f t="shared" si="12"/>
        <v>1621</v>
      </c>
      <c r="Q216" t="s">
        <v>739</v>
      </c>
      <c r="R216" s="20">
        <v>0</v>
      </c>
      <c r="S216" s="20">
        <f t="shared" si="25"/>
        <v>1621</v>
      </c>
      <c r="T216" s="20">
        <v>0</v>
      </c>
      <c r="U216" s="20">
        <v>200</v>
      </c>
      <c r="V216" s="165">
        <f>U216</f>
        <v>200</v>
      </c>
      <c r="W216" s="213" t="s">
        <v>2691</v>
      </c>
      <c r="X216" s="214">
        <v>1</v>
      </c>
      <c r="Y216" s="165">
        <v>200</v>
      </c>
      <c r="Z216" s="165">
        <v>200</v>
      </c>
      <c r="AA216" t="s">
        <v>747</v>
      </c>
      <c r="AC216" s="206">
        <f t="shared" si="23"/>
        <v>200</v>
      </c>
      <c r="AD216" s="216">
        <f>(ABS(S216)-V216)/ABS(S216)</f>
        <v>0.87661937075879082</v>
      </c>
      <c r="AE216" s="208">
        <v>3996.12</v>
      </c>
      <c r="AF216" s="165">
        <f>AE216*U216</f>
        <v>799224</v>
      </c>
      <c r="AG216" s="216"/>
    </row>
    <row r="217" spans="1:33">
      <c r="A217" t="s">
        <v>28</v>
      </c>
      <c r="B217" t="s">
        <v>1982</v>
      </c>
      <c r="C217" t="s">
        <v>2408</v>
      </c>
      <c r="E217" t="s">
        <v>692</v>
      </c>
      <c r="F217" s="165">
        <v>0</v>
      </c>
      <c r="G217" s="165">
        <v>0</v>
      </c>
      <c r="H217" s="165">
        <v>0</v>
      </c>
      <c r="I217" s="165">
        <v>0</v>
      </c>
      <c r="J217" s="165">
        <f t="shared" si="10"/>
        <v>0</v>
      </c>
      <c r="K217" s="165">
        <v>0</v>
      </c>
      <c r="L217" s="165">
        <v>0</v>
      </c>
      <c r="M217" s="20">
        <v>0</v>
      </c>
      <c r="N217" s="20">
        <v>0</v>
      </c>
      <c r="O217" s="20">
        <f t="shared" si="28"/>
        <v>0</v>
      </c>
      <c r="P217" s="20">
        <f t="shared" si="12"/>
        <v>0</v>
      </c>
      <c r="Q217" t="s">
        <v>738</v>
      </c>
      <c r="R217" s="20">
        <v>0</v>
      </c>
      <c r="S217" s="20">
        <f t="shared" si="25"/>
        <v>0</v>
      </c>
      <c r="T217" s="20">
        <v>0</v>
      </c>
      <c r="U217" s="20">
        <v>0</v>
      </c>
      <c r="V217" s="165">
        <f t="shared" si="26"/>
        <v>0</v>
      </c>
      <c r="W217" t="s">
        <v>2696</v>
      </c>
      <c r="X217" s="146"/>
      <c r="Y217" s="165">
        <v>0</v>
      </c>
      <c r="Z217" s="165">
        <v>0</v>
      </c>
      <c r="AA217" t="s">
        <v>745</v>
      </c>
      <c r="AC217" s="206">
        <f t="shared" si="23"/>
        <v>0</v>
      </c>
      <c r="AD217" s="204" t="e">
        <f t="shared" si="24"/>
        <v>#DIV/0!</v>
      </c>
      <c r="AE217" s="208">
        <v>12809.14</v>
      </c>
      <c r="AF217" s="165">
        <f t="shared" si="27"/>
        <v>0</v>
      </c>
    </row>
    <row r="218" spans="1:33">
      <c r="A218" t="s">
        <v>28</v>
      </c>
      <c r="B218" t="s">
        <v>1982</v>
      </c>
      <c r="C218" t="s">
        <v>2409</v>
      </c>
      <c r="E218" t="s">
        <v>668</v>
      </c>
      <c r="F218" s="165">
        <v>0</v>
      </c>
      <c r="G218" s="165">
        <v>0</v>
      </c>
      <c r="H218" s="165">
        <v>0</v>
      </c>
      <c r="I218" s="165">
        <v>0</v>
      </c>
      <c r="J218" s="165">
        <f t="shared" si="10"/>
        <v>0</v>
      </c>
      <c r="K218" s="165">
        <v>0</v>
      </c>
      <c r="L218" s="165">
        <v>0</v>
      </c>
      <c r="M218" s="20">
        <v>0</v>
      </c>
      <c r="N218" s="20">
        <v>0</v>
      </c>
      <c r="O218" s="20">
        <f t="shared" si="28"/>
        <v>0</v>
      </c>
      <c r="P218" s="20">
        <f t="shared" si="12"/>
        <v>0</v>
      </c>
      <c r="Q218" t="s">
        <v>738</v>
      </c>
      <c r="R218" s="20">
        <v>0</v>
      </c>
      <c r="S218" s="20">
        <f t="shared" si="25"/>
        <v>0</v>
      </c>
      <c r="T218" s="20">
        <v>0</v>
      </c>
      <c r="U218" s="20">
        <v>0</v>
      </c>
      <c r="V218" s="165">
        <f t="shared" si="26"/>
        <v>0</v>
      </c>
      <c r="W218" t="s">
        <v>2696</v>
      </c>
      <c r="X218" s="146"/>
      <c r="Y218" s="165">
        <v>0</v>
      </c>
      <c r="Z218" s="165">
        <v>0</v>
      </c>
      <c r="AA218" t="s">
        <v>745</v>
      </c>
      <c r="AC218" s="206">
        <f t="shared" si="23"/>
        <v>0</v>
      </c>
      <c r="AD218" s="204" t="e">
        <f t="shared" si="24"/>
        <v>#DIV/0!</v>
      </c>
      <c r="AE218" s="208">
        <v>1686.41</v>
      </c>
      <c r="AF218" s="165">
        <f t="shared" si="27"/>
        <v>0</v>
      </c>
    </row>
    <row r="219" spans="1:33">
      <c r="A219" t="s">
        <v>28</v>
      </c>
      <c r="B219" t="s">
        <v>1982</v>
      </c>
      <c r="C219" t="s">
        <v>2410</v>
      </c>
      <c r="E219" t="s">
        <v>664</v>
      </c>
      <c r="F219" s="165">
        <v>0</v>
      </c>
      <c r="G219" s="165">
        <v>0</v>
      </c>
      <c r="H219" s="165">
        <v>0</v>
      </c>
      <c r="I219" s="165">
        <v>0</v>
      </c>
      <c r="J219" s="165">
        <f t="shared" si="10"/>
        <v>0</v>
      </c>
      <c r="K219" s="165">
        <v>0</v>
      </c>
      <c r="L219" s="165">
        <v>0</v>
      </c>
      <c r="M219" s="20">
        <v>0</v>
      </c>
      <c r="N219" s="20">
        <v>0</v>
      </c>
      <c r="O219" s="20">
        <f t="shared" si="28"/>
        <v>0</v>
      </c>
      <c r="P219" s="20">
        <f t="shared" si="12"/>
        <v>0</v>
      </c>
      <c r="Q219" t="s">
        <v>738</v>
      </c>
      <c r="R219" s="20">
        <v>0</v>
      </c>
      <c r="S219" s="20">
        <f t="shared" si="25"/>
        <v>0</v>
      </c>
      <c r="T219" s="20">
        <v>0</v>
      </c>
      <c r="U219" s="20">
        <v>0</v>
      </c>
      <c r="V219" s="165">
        <f t="shared" si="26"/>
        <v>0</v>
      </c>
      <c r="W219" t="s">
        <v>2696</v>
      </c>
      <c r="X219" s="146"/>
      <c r="Y219" s="165">
        <v>0</v>
      </c>
      <c r="Z219" s="165">
        <v>0</v>
      </c>
      <c r="AA219" t="s">
        <v>745</v>
      </c>
      <c r="AC219" s="206">
        <f t="shared" si="23"/>
        <v>0</v>
      </c>
      <c r="AD219" s="204" t="e">
        <f t="shared" si="24"/>
        <v>#DIV/0!</v>
      </c>
      <c r="AE219" s="208">
        <v>9925.02</v>
      </c>
      <c r="AF219" s="165">
        <f t="shared" si="27"/>
        <v>0</v>
      </c>
    </row>
    <row r="220" spans="1:33">
      <c r="A220" t="s">
        <v>28</v>
      </c>
      <c r="B220" t="s">
        <v>1982</v>
      </c>
      <c r="C220" t="s">
        <v>1966</v>
      </c>
      <c r="E220" t="s">
        <v>665</v>
      </c>
      <c r="F220" s="165">
        <v>0</v>
      </c>
      <c r="G220" s="165">
        <v>0</v>
      </c>
      <c r="H220" s="165">
        <v>0</v>
      </c>
      <c r="I220" s="165">
        <v>150</v>
      </c>
      <c r="J220" s="165">
        <f t="shared" si="10"/>
        <v>150</v>
      </c>
      <c r="K220" s="165">
        <v>0</v>
      </c>
      <c r="L220" s="165">
        <v>0</v>
      </c>
      <c r="M220" s="20">
        <v>0</v>
      </c>
      <c r="N220" s="20">
        <v>0</v>
      </c>
      <c r="O220" s="20">
        <f t="shared" si="28"/>
        <v>0</v>
      </c>
      <c r="P220" s="20">
        <f t="shared" si="12"/>
        <v>-150</v>
      </c>
      <c r="Q220" t="s">
        <v>740</v>
      </c>
      <c r="R220" s="20">
        <v>150</v>
      </c>
      <c r="S220" s="20">
        <f t="shared" si="25"/>
        <v>0</v>
      </c>
      <c r="T220" s="20">
        <v>0</v>
      </c>
      <c r="U220" s="20">
        <v>0</v>
      </c>
      <c r="V220" s="165">
        <f t="shared" si="26"/>
        <v>0</v>
      </c>
      <c r="W220" s="213" t="s">
        <v>2695</v>
      </c>
      <c r="X220" s="146"/>
      <c r="Y220" s="165">
        <v>150</v>
      </c>
      <c r="Z220" s="165">
        <v>150</v>
      </c>
      <c r="AA220" t="s">
        <v>747</v>
      </c>
      <c r="AC220" s="206">
        <f t="shared" si="23"/>
        <v>150</v>
      </c>
      <c r="AD220" s="204">
        <f t="shared" si="24"/>
        <v>0</v>
      </c>
      <c r="AE220" s="208">
        <v>7846.31</v>
      </c>
      <c r="AF220" s="165">
        <f>AE220*U220</f>
        <v>0</v>
      </c>
    </row>
    <row r="221" spans="1:33">
      <c r="A221" t="s">
        <v>28</v>
      </c>
      <c r="B221" t="s">
        <v>1982</v>
      </c>
      <c r="C221" t="s">
        <v>1967</v>
      </c>
      <c r="E221" t="s">
        <v>679</v>
      </c>
      <c r="F221" s="165">
        <v>100</v>
      </c>
      <c r="G221" s="165">
        <v>0</v>
      </c>
      <c r="H221" s="165">
        <v>0</v>
      </c>
      <c r="I221" s="165">
        <v>200</v>
      </c>
      <c r="J221" s="165">
        <f t="shared" si="10"/>
        <v>300</v>
      </c>
      <c r="K221" s="165">
        <v>0</v>
      </c>
      <c r="L221" s="165">
        <v>0</v>
      </c>
      <c r="M221" s="20">
        <v>0</v>
      </c>
      <c r="N221" s="20">
        <v>0</v>
      </c>
      <c r="O221" s="20">
        <f t="shared" si="28"/>
        <v>0</v>
      </c>
      <c r="P221" s="20">
        <f t="shared" si="12"/>
        <v>-300</v>
      </c>
      <c r="Q221" t="s">
        <v>740</v>
      </c>
      <c r="R221" s="20">
        <v>200</v>
      </c>
      <c r="S221" s="20">
        <f t="shared" si="25"/>
        <v>-100</v>
      </c>
      <c r="T221" s="20">
        <v>0</v>
      </c>
      <c r="U221" s="20">
        <v>100</v>
      </c>
      <c r="V221" s="165">
        <f t="shared" si="26"/>
        <v>0</v>
      </c>
      <c r="W221" t="s">
        <v>2694</v>
      </c>
      <c r="X221" s="146"/>
      <c r="Y221" s="165">
        <v>300</v>
      </c>
      <c r="Z221" s="165">
        <v>300</v>
      </c>
      <c r="AA221" t="s">
        <v>747</v>
      </c>
      <c r="AC221" s="206">
        <f t="shared" si="23"/>
        <v>300</v>
      </c>
      <c r="AD221" s="204">
        <f t="shared" si="24"/>
        <v>0</v>
      </c>
      <c r="AE221" s="208">
        <v>2715.43</v>
      </c>
      <c r="AF221" s="165">
        <f>AE221*U221</f>
        <v>271543</v>
      </c>
    </row>
    <row r="222" spans="1:33">
      <c r="A222" t="s">
        <v>28</v>
      </c>
      <c r="B222" t="s">
        <v>1982</v>
      </c>
      <c r="C222" t="s">
        <v>2411</v>
      </c>
      <c r="E222" t="s">
        <v>673</v>
      </c>
      <c r="F222" s="165">
        <v>52</v>
      </c>
      <c r="G222" s="165">
        <v>0</v>
      </c>
      <c r="H222" s="165">
        <v>0</v>
      </c>
      <c r="I222" s="165">
        <v>0</v>
      </c>
      <c r="J222" s="165">
        <f t="shared" si="10"/>
        <v>52</v>
      </c>
      <c r="K222" s="165">
        <v>0</v>
      </c>
      <c r="L222" s="165">
        <v>0</v>
      </c>
      <c r="M222" s="20">
        <v>0</v>
      </c>
      <c r="N222" s="20">
        <v>0</v>
      </c>
      <c r="O222" s="20">
        <f t="shared" si="28"/>
        <v>0</v>
      </c>
      <c r="P222" s="20">
        <f t="shared" si="12"/>
        <v>-52</v>
      </c>
      <c r="Q222" t="s">
        <v>740</v>
      </c>
      <c r="R222" s="20">
        <v>0</v>
      </c>
      <c r="S222" s="20">
        <f t="shared" si="25"/>
        <v>-52</v>
      </c>
      <c r="T222" s="20">
        <v>0</v>
      </c>
      <c r="U222" s="20">
        <v>0</v>
      </c>
      <c r="V222" s="165">
        <f t="shared" si="26"/>
        <v>-52</v>
      </c>
      <c r="W222" s="213" t="s">
        <v>2693</v>
      </c>
      <c r="X222" s="146"/>
      <c r="Y222" s="165">
        <v>0</v>
      </c>
      <c r="Z222" s="165">
        <v>0</v>
      </c>
      <c r="AA222" t="s">
        <v>745</v>
      </c>
      <c r="AC222" s="206">
        <f t="shared" si="23"/>
        <v>0</v>
      </c>
      <c r="AD222" s="204">
        <f t="shared" si="24"/>
        <v>-1</v>
      </c>
      <c r="AE222" s="208">
        <v>16188.88</v>
      </c>
      <c r="AF222" s="165">
        <f>AE222*V222</f>
        <v>-841821.76</v>
      </c>
    </row>
    <row r="223" spans="1:33">
      <c r="A223" t="s">
        <v>28</v>
      </c>
      <c r="B223" t="s">
        <v>1982</v>
      </c>
      <c r="C223" t="s">
        <v>2412</v>
      </c>
      <c r="E223" t="s">
        <v>674</v>
      </c>
      <c r="F223" s="165">
        <v>0</v>
      </c>
      <c r="G223" s="165">
        <v>0</v>
      </c>
      <c r="H223" s="165">
        <v>0</v>
      </c>
      <c r="I223" s="165">
        <v>0</v>
      </c>
      <c r="J223" s="165">
        <f t="shared" si="10"/>
        <v>0</v>
      </c>
      <c r="K223" s="165">
        <v>0</v>
      </c>
      <c r="L223" s="165">
        <v>0</v>
      </c>
      <c r="M223" s="20">
        <v>0</v>
      </c>
      <c r="N223" s="20">
        <v>0</v>
      </c>
      <c r="O223" s="20">
        <f t="shared" si="28"/>
        <v>0</v>
      </c>
      <c r="P223" s="20">
        <f t="shared" si="12"/>
        <v>0</v>
      </c>
      <c r="Q223" t="s">
        <v>738</v>
      </c>
      <c r="R223" s="20">
        <v>0</v>
      </c>
      <c r="S223" s="20">
        <f t="shared" si="25"/>
        <v>0</v>
      </c>
      <c r="T223" s="20">
        <v>0</v>
      </c>
      <c r="U223" s="20">
        <v>0</v>
      </c>
      <c r="V223" s="165">
        <f t="shared" si="26"/>
        <v>0</v>
      </c>
      <c r="W223" t="s">
        <v>2696</v>
      </c>
      <c r="X223" s="146"/>
      <c r="Y223" s="165">
        <v>0</v>
      </c>
      <c r="Z223" s="165">
        <v>0</v>
      </c>
      <c r="AA223" t="s">
        <v>745</v>
      </c>
      <c r="AC223" s="206">
        <f t="shared" si="23"/>
        <v>0</v>
      </c>
      <c r="AD223" s="204" t="e">
        <f t="shared" si="24"/>
        <v>#DIV/0!</v>
      </c>
      <c r="AE223" s="208">
        <v>975.62</v>
      </c>
      <c r="AF223" s="165">
        <f t="shared" si="27"/>
        <v>0</v>
      </c>
    </row>
    <row r="224" spans="1:33">
      <c r="A224" t="s">
        <v>28</v>
      </c>
      <c r="B224" t="s">
        <v>1982</v>
      </c>
      <c r="C224" t="s">
        <v>2413</v>
      </c>
      <c r="E224" t="s">
        <v>675</v>
      </c>
      <c r="F224" s="165">
        <v>0</v>
      </c>
      <c r="G224" s="165">
        <v>0</v>
      </c>
      <c r="H224" s="165">
        <v>0</v>
      </c>
      <c r="I224" s="165">
        <v>0</v>
      </c>
      <c r="J224" s="165">
        <f t="shared" si="10"/>
        <v>0</v>
      </c>
      <c r="K224" s="165">
        <v>0</v>
      </c>
      <c r="L224" s="165">
        <v>0</v>
      </c>
      <c r="M224" s="20">
        <v>0</v>
      </c>
      <c r="N224" s="20">
        <v>0</v>
      </c>
      <c r="O224" s="20">
        <f t="shared" si="28"/>
        <v>0</v>
      </c>
      <c r="P224" s="20">
        <f t="shared" si="12"/>
        <v>0</v>
      </c>
      <c r="Q224" t="s">
        <v>738</v>
      </c>
      <c r="R224" s="20">
        <v>0</v>
      </c>
      <c r="S224" s="20">
        <f t="shared" si="25"/>
        <v>0</v>
      </c>
      <c r="T224" s="20">
        <v>0</v>
      </c>
      <c r="U224" s="20">
        <v>0</v>
      </c>
      <c r="V224" s="165">
        <f t="shared" si="26"/>
        <v>0</v>
      </c>
      <c r="W224" t="s">
        <v>2696</v>
      </c>
      <c r="X224" s="146"/>
      <c r="Y224" s="165">
        <v>0</v>
      </c>
      <c r="Z224" s="165">
        <v>0</v>
      </c>
      <c r="AA224" t="s">
        <v>745</v>
      </c>
      <c r="AC224" s="206">
        <f t="shared" si="23"/>
        <v>0</v>
      </c>
      <c r="AD224" s="204" t="e">
        <f t="shared" si="24"/>
        <v>#DIV/0!</v>
      </c>
      <c r="AE224" s="208">
        <v>8924.56</v>
      </c>
      <c r="AF224" s="165">
        <f t="shared" si="27"/>
        <v>0</v>
      </c>
    </row>
    <row r="225" spans="1:33">
      <c r="A225" t="s">
        <v>28</v>
      </c>
      <c r="B225" t="s">
        <v>1982</v>
      </c>
      <c r="C225" t="s">
        <v>2414</v>
      </c>
      <c r="E225" t="s">
        <v>676</v>
      </c>
      <c r="F225" s="165">
        <v>0</v>
      </c>
      <c r="G225" s="165">
        <v>0</v>
      </c>
      <c r="H225" s="165">
        <v>0</v>
      </c>
      <c r="I225" s="165">
        <v>0</v>
      </c>
      <c r="J225" s="165">
        <f t="shared" si="10"/>
        <v>0</v>
      </c>
      <c r="K225" s="165">
        <v>0</v>
      </c>
      <c r="L225" s="165">
        <v>0</v>
      </c>
      <c r="M225" s="20">
        <v>0</v>
      </c>
      <c r="N225" s="20">
        <v>0</v>
      </c>
      <c r="O225" s="20">
        <f t="shared" si="28"/>
        <v>0</v>
      </c>
      <c r="P225" s="20">
        <f t="shared" si="12"/>
        <v>0</v>
      </c>
      <c r="Q225" t="s">
        <v>738</v>
      </c>
      <c r="R225" s="20">
        <v>0</v>
      </c>
      <c r="S225" s="20">
        <f t="shared" si="25"/>
        <v>0</v>
      </c>
      <c r="T225" s="20">
        <v>0</v>
      </c>
      <c r="U225" s="20">
        <v>0</v>
      </c>
      <c r="V225" s="165">
        <f t="shared" si="26"/>
        <v>0</v>
      </c>
      <c r="W225" t="s">
        <v>2696</v>
      </c>
      <c r="X225" s="146"/>
      <c r="Y225" s="165">
        <v>0</v>
      </c>
      <c r="Z225" s="165">
        <v>0</v>
      </c>
      <c r="AA225" t="s">
        <v>745</v>
      </c>
      <c r="AC225" s="206">
        <f t="shared" si="23"/>
        <v>0</v>
      </c>
      <c r="AD225" s="204" t="e">
        <f t="shared" si="24"/>
        <v>#DIV/0!</v>
      </c>
      <c r="AE225" s="208">
        <v>11821.16</v>
      </c>
      <c r="AF225" s="165">
        <f t="shared" si="27"/>
        <v>0</v>
      </c>
    </row>
    <row r="226" spans="1:33">
      <c r="A226" t="s">
        <v>28</v>
      </c>
      <c r="B226" t="s">
        <v>1982</v>
      </c>
      <c r="C226" t="s">
        <v>1968</v>
      </c>
      <c r="E226" t="s">
        <v>687</v>
      </c>
      <c r="F226" s="165">
        <v>0</v>
      </c>
      <c r="G226" s="165">
        <v>0</v>
      </c>
      <c r="H226" s="165">
        <v>0</v>
      </c>
      <c r="I226" s="165">
        <v>350</v>
      </c>
      <c r="J226" s="165">
        <f t="shared" si="10"/>
        <v>350</v>
      </c>
      <c r="K226" s="165">
        <v>0</v>
      </c>
      <c r="L226" s="165">
        <v>0</v>
      </c>
      <c r="M226" s="20">
        <v>0</v>
      </c>
      <c r="N226" s="20">
        <v>0</v>
      </c>
      <c r="O226" s="20">
        <f t="shared" si="28"/>
        <v>0</v>
      </c>
      <c r="P226" s="20">
        <f t="shared" si="12"/>
        <v>-350</v>
      </c>
      <c r="Q226" t="s">
        <v>740</v>
      </c>
      <c r="R226" s="20">
        <v>350</v>
      </c>
      <c r="S226" s="20">
        <f t="shared" si="25"/>
        <v>0</v>
      </c>
      <c r="T226" s="20">
        <v>0</v>
      </c>
      <c r="U226" s="20">
        <v>0</v>
      </c>
      <c r="V226" s="165">
        <f t="shared" si="26"/>
        <v>0</v>
      </c>
      <c r="W226" s="213" t="s">
        <v>2695</v>
      </c>
      <c r="X226" s="146"/>
      <c r="Y226" s="165">
        <v>350</v>
      </c>
      <c r="Z226" s="165">
        <v>350</v>
      </c>
      <c r="AA226" t="s">
        <v>747</v>
      </c>
      <c r="AC226" s="206">
        <f t="shared" si="23"/>
        <v>350</v>
      </c>
      <c r="AD226" s="204">
        <f t="shared" si="24"/>
        <v>0</v>
      </c>
      <c r="AE226" s="208">
        <v>15944.35</v>
      </c>
      <c r="AF226" s="165">
        <f>AE226*U226</f>
        <v>0</v>
      </c>
    </row>
    <row r="227" spans="1:33">
      <c r="A227" t="s">
        <v>28</v>
      </c>
      <c r="B227" t="s">
        <v>1982</v>
      </c>
      <c r="C227" t="s">
        <v>1969</v>
      </c>
      <c r="E227" t="s">
        <v>688</v>
      </c>
      <c r="F227" s="165">
        <v>0</v>
      </c>
      <c r="G227" s="165">
        <v>0</v>
      </c>
      <c r="H227" s="165">
        <v>0</v>
      </c>
      <c r="I227" s="165">
        <v>150</v>
      </c>
      <c r="J227" s="165">
        <f t="shared" si="10"/>
        <v>150</v>
      </c>
      <c r="K227" s="165">
        <v>0</v>
      </c>
      <c r="L227" s="165">
        <v>0</v>
      </c>
      <c r="M227" s="20">
        <v>0</v>
      </c>
      <c r="N227" s="20">
        <v>0</v>
      </c>
      <c r="O227" s="20">
        <f t="shared" si="28"/>
        <v>0</v>
      </c>
      <c r="P227" s="20">
        <f t="shared" si="12"/>
        <v>-150</v>
      </c>
      <c r="Q227" t="s">
        <v>740</v>
      </c>
      <c r="R227" s="20">
        <v>150</v>
      </c>
      <c r="S227" s="20">
        <f t="shared" si="25"/>
        <v>0</v>
      </c>
      <c r="T227" s="20">
        <v>0</v>
      </c>
      <c r="U227" s="20">
        <v>0</v>
      </c>
      <c r="V227" s="165">
        <f t="shared" si="26"/>
        <v>0</v>
      </c>
      <c r="W227" s="213" t="s">
        <v>2695</v>
      </c>
      <c r="X227" s="146"/>
      <c r="Y227" s="165">
        <v>150</v>
      </c>
      <c r="Z227" s="165">
        <v>150</v>
      </c>
      <c r="AA227" t="s">
        <v>747</v>
      </c>
      <c r="AC227" s="206">
        <f t="shared" si="23"/>
        <v>150</v>
      </c>
      <c r="AD227" s="204">
        <f t="shared" si="24"/>
        <v>0</v>
      </c>
      <c r="AE227" s="208">
        <v>13950.29</v>
      </c>
      <c r="AF227" s="165">
        <f>AE227*U227</f>
        <v>0</v>
      </c>
    </row>
    <row r="228" spans="1:33">
      <c r="A228" t="s">
        <v>28</v>
      </c>
      <c r="B228" t="s">
        <v>1982</v>
      </c>
      <c r="C228" t="s">
        <v>2415</v>
      </c>
      <c r="E228" t="s">
        <v>677</v>
      </c>
      <c r="F228" s="165">
        <v>0</v>
      </c>
      <c r="G228" s="165">
        <v>0</v>
      </c>
      <c r="H228" s="165">
        <v>0</v>
      </c>
      <c r="I228" s="165">
        <v>0</v>
      </c>
      <c r="J228" s="165">
        <f t="shared" si="10"/>
        <v>0</v>
      </c>
      <c r="K228" s="165">
        <v>0</v>
      </c>
      <c r="L228" s="165">
        <v>0</v>
      </c>
      <c r="M228" s="20">
        <v>0</v>
      </c>
      <c r="N228" s="20">
        <v>0</v>
      </c>
      <c r="O228" s="20">
        <f t="shared" si="28"/>
        <v>0</v>
      </c>
      <c r="P228" s="20">
        <f t="shared" si="12"/>
        <v>0</v>
      </c>
      <c r="Q228" t="s">
        <v>738</v>
      </c>
      <c r="R228" s="20">
        <v>0</v>
      </c>
      <c r="S228" s="20">
        <f t="shared" si="25"/>
        <v>0</v>
      </c>
      <c r="T228" s="20">
        <v>0</v>
      </c>
      <c r="U228" s="20">
        <v>0</v>
      </c>
      <c r="V228" s="165">
        <f t="shared" si="26"/>
        <v>0</v>
      </c>
      <c r="W228" t="s">
        <v>2696</v>
      </c>
      <c r="X228" s="146"/>
      <c r="Y228" s="165">
        <v>0</v>
      </c>
      <c r="Z228" s="165">
        <v>0</v>
      </c>
      <c r="AA228" t="s">
        <v>745</v>
      </c>
      <c r="AC228" s="206">
        <f t="shared" si="23"/>
        <v>0</v>
      </c>
      <c r="AD228" s="204" t="e">
        <f t="shared" si="24"/>
        <v>#DIV/0!</v>
      </c>
      <c r="AE228" s="208">
        <v>10958.46</v>
      </c>
      <c r="AF228" s="165">
        <f t="shared" si="27"/>
        <v>0</v>
      </c>
    </row>
    <row r="229" spans="1:33">
      <c r="A229" t="s">
        <v>28</v>
      </c>
      <c r="B229" t="s">
        <v>1982</v>
      </c>
      <c r="C229" t="s">
        <v>1970</v>
      </c>
      <c r="E229" t="s">
        <v>689</v>
      </c>
      <c r="F229" s="165">
        <v>0</v>
      </c>
      <c r="G229" s="165">
        <v>0</v>
      </c>
      <c r="H229" s="165">
        <v>0</v>
      </c>
      <c r="I229" s="165">
        <v>150</v>
      </c>
      <c r="J229" s="165">
        <f t="shared" si="10"/>
        <v>150</v>
      </c>
      <c r="K229" s="165">
        <v>0</v>
      </c>
      <c r="L229" s="165">
        <v>0</v>
      </c>
      <c r="M229" s="20">
        <v>0</v>
      </c>
      <c r="N229" s="20">
        <v>0</v>
      </c>
      <c r="O229" s="20">
        <f t="shared" si="28"/>
        <v>0</v>
      </c>
      <c r="P229" s="20">
        <f t="shared" si="12"/>
        <v>-150</v>
      </c>
      <c r="Q229" t="s">
        <v>740</v>
      </c>
      <c r="R229" s="20">
        <v>150</v>
      </c>
      <c r="S229" s="20">
        <f t="shared" si="25"/>
        <v>0</v>
      </c>
      <c r="T229" s="20">
        <v>0</v>
      </c>
      <c r="U229" s="20">
        <v>0</v>
      </c>
      <c r="V229" s="165">
        <f t="shared" si="26"/>
        <v>0</v>
      </c>
      <c r="W229" s="213" t="s">
        <v>2695</v>
      </c>
      <c r="X229" s="146"/>
      <c r="Y229" s="165">
        <v>150</v>
      </c>
      <c r="Z229" s="165">
        <v>150</v>
      </c>
      <c r="AA229" t="s">
        <v>747</v>
      </c>
      <c r="AC229" s="206">
        <f t="shared" si="23"/>
        <v>150</v>
      </c>
      <c r="AD229" s="204">
        <f t="shared" si="24"/>
        <v>0</v>
      </c>
      <c r="AE229" s="208">
        <v>16280.9</v>
      </c>
      <c r="AF229" s="165">
        <f>AE229*U229</f>
        <v>0</v>
      </c>
    </row>
    <row r="230" spans="1:33">
      <c r="A230" t="s">
        <v>28</v>
      </c>
      <c r="B230" t="s">
        <v>1982</v>
      </c>
      <c r="C230" t="s">
        <v>2416</v>
      </c>
      <c r="E230" t="s">
        <v>678</v>
      </c>
      <c r="F230" s="165">
        <v>0</v>
      </c>
      <c r="G230" s="165">
        <v>0</v>
      </c>
      <c r="H230" s="165">
        <v>0</v>
      </c>
      <c r="I230" s="165">
        <v>0</v>
      </c>
      <c r="J230" s="165">
        <f t="shared" si="10"/>
        <v>0</v>
      </c>
      <c r="K230" s="165">
        <v>0</v>
      </c>
      <c r="L230" s="165">
        <v>0</v>
      </c>
      <c r="M230" s="20">
        <v>0</v>
      </c>
      <c r="N230" s="20">
        <v>0</v>
      </c>
      <c r="O230" s="20">
        <f t="shared" si="28"/>
        <v>0</v>
      </c>
      <c r="P230" s="20">
        <f t="shared" si="12"/>
        <v>0</v>
      </c>
      <c r="Q230" t="s">
        <v>738</v>
      </c>
      <c r="R230" s="20">
        <v>0</v>
      </c>
      <c r="S230" s="20">
        <f t="shared" si="25"/>
        <v>0</v>
      </c>
      <c r="T230" s="20">
        <v>0</v>
      </c>
      <c r="U230" s="20">
        <v>0</v>
      </c>
      <c r="V230" s="165">
        <f t="shared" si="26"/>
        <v>0</v>
      </c>
      <c r="W230" t="s">
        <v>2696</v>
      </c>
      <c r="X230" s="146"/>
      <c r="Y230" s="165">
        <v>0</v>
      </c>
      <c r="Z230" s="165">
        <v>0</v>
      </c>
      <c r="AA230" t="s">
        <v>745</v>
      </c>
      <c r="AC230" s="206">
        <f t="shared" si="23"/>
        <v>0</v>
      </c>
      <c r="AD230" s="204" t="e">
        <f t="shared" si="24"/>
        <v>#DIV/0!</v>
      </c>
      <c r="AE230" s="208">
        <v>10950.81</v>
      </c>
      <c r="AF230" s="165">
        <f t="shared" si="27"/>
        <v>0</v>
      </c>
    </row>
    <row r="231" spans="1:33">
      <c r="A231" t="s">
        <v>28</v>
      </c>
      <c r="B231" t="s">
        <v>1982</v>
      </c>
      <c r="C231" t="s">
        <v>2417</v>
      </c>
      <c r="E231" t="s">
        <v>1670</v>
      </c>
      <c r="F231" s="165">
        <v>0</v>
      </c>
      <c r="G231" s="165">
        <v>0</v>
      </c>
      <c r="H231" s="165">
        <v>0</v>
      </c>
      <c r="I231" s="165">
        <v>0</v>
      </c>
      <c r="J231" s="165">
        <f t="shared" si="10"/>
        <v>0</v>
      </c>
      <c r="K231" s="165">
        <v>0</v>
      </c>
      <c r="L231" s="165">
        <v>0</v>
      </c>
      <c r="M231" s="20">
        <v>0</v>
      </c>
      <c r="N231" s="20">
        <v>0</v>
      </c>
      <c r="O231" s="20">
        <f t="shared" si="28"/>
        <v>0</v>
      </c>
      <c r="P231" s="20">
        <f t="shared" si="12"/>
        <v>0</v>
      </c>
      <c r="Q231" t="s">
        <v>738</v>
      </c>
      <c r="R231" s="20">
        <v>0</v>
      </c>
      <c r="S231" s="20">
        <f t="shared" si="25"/>
        <v>0</v>
      </c>
      <c r="T231" s="20">
        <v>0</v>
      </c>
      <c r="U231" s="20">
        <v>0</v>
      </c>
      <c r="V231" s="165">
        <f t="shared" si="26"/>
        <v>0</v>
      </c>
      <c r="W231" t="s">
        <v>2696</v>
      </c>
      <c r="X231" s="146"/>
      <c r="Y231" s="165">
        <v>0</v>
      </c>
      <c r="Z231" s="165">
        <v>0</v>
      </c>
      <c r="AA231" t="s">
        <v>745</v>
      </c>
      <c r="AC231" s="206">
        <f t="shared" si="23"/>
        <v>0</v>
      </c>
      <c r="AD231" s="204" t="e">
        <f t="shared" si="24"/>
        <v>#DIV/0!</v>
      </c>
      <c r="AE231" s="208">
        <v>1899.33</v>
      </c>
      <c r="AF231" s="165">
        <f t="shared" si="27"/>
        <v>0</v>
      </c>
    </row>
    <row r="232" spans="1:33">
      <c r="A232" t="s">
        <v>28</v>
      </c>
      <c r="B232" t="s">
        <v>1982</v>
      </c>
      <c r="C232" t="s">
        <v>2418</v>
      </c>
      <c r="E232" t="s">
        <v>1795</v>
      </c>
      <c r="F232" s="165">
        <v>0</v>
      </c>
      <c r="G232" s="165">
        <v>0</v>
      </c>
      <c r="H232" s="165">
        <v>0</v>
      </c>
      <c r="I232" s="165">
        <v>0</v>
      </c>
      <c r="J232" s="165">
        <f t="shared" si="10"/>
        <v>0</v>
      </c>
      <c r="K232" s="165">
        <v>0</v>
      </c>
      <c r="L232" s="165">
        <v>0</v>
      </c>
      <c r="M232" s="20">
        <v>0</v>
      </c>
      <c r="N232" s="20">
        <v>0</v>
      </c>
      <c r="O232" s="20">
        <f t="shared" si="28"/>
        <v>0</v>
      </c>
      <c r="P232" s="20">
        <f t="shared" si="12"/>
        <v>0</v>
      </c>
      <c r="Q232" t="s">
        <v>738</v>
      </c>
      <c r="R232" s="20">
        <v>0</v>
      </c>
      <c r="S232" s="20">
        <f t="shared" si="25"/>
        <v>0</v>
      </c>
      <c r="T232" s="20">
        <v>0</v>
      </c>
      <c r="U232" s="20">
        <v>0</v>
      </c>
      <c r="V232" s="165">
        <f t="shared" si="26"/>
        <v>0</v>
      </c>
      <c r="W232" t="s">
        <v>2696</v>
      </c>
      <c r="X232" s="146"/>
      <c r="Y232" s="165">
        <v>0</v>
      </c>
      <c r="Z232" s="165">
        <v>0</v>
      </c>
      <c r="AA232" t="s">
        <v>745</v>
      </c>
      <c r="AC232" s="206">
        <f t="shared" si="23"/>
        <v>0</v>
      </c>
      <c r="AD232" s="204" t="e">
        <f t="shared" si="24"/>
        <v>#DIV/0!</v>
      </c>
      <c r="AE232" s="208">
        <v>238680</v>
      </c>
      <c r="AF232" s="165">
        <f t="shared" si="27"/>
        <v>0</v>
      </c>
    </row>
    <row r="233" spans="1:33">
      <c r="A233" t="s">
        <v>28</v>
      </c>
      <c r="B233" t="s">
        <v>1982</v>
      </c>
      <c r="C233" t="s">
        <v>2419</v>
      </c>
      <c r="E233" t="s">
        <v>2420</v>
      </c>
      <c r="F233" s="165">
        <v>0</v>
      </c>
      <c r="G233" s="165">
        <v>0</v>
      </c>
      <c r="H233" s="165">
        <v>0</v>
      </c>
      <c r="I233" s="165">
        <v>1</v>
      </c>
      <c r="J233" s="165">
        <f t="shared" si="10"/>
        <v>1</v>
      </c>
      <c r="K233" s="165">
        <v>0</v>
      </c>
      <c r="L233" s="165">
        <v>0</v>
      </c>
      <c r="M233" s="20">
        <v>1</v>
      </c>
      <c r="N233" s="20">
        <v>0</v>
      </c>
      <c r="O233" s="20">
        <f t="shared" si="28"/>
        <v>1</v>
      </c>
      <c r="P233" s="20">
        <f t="shared" si="12"/>
        <v>0</v>
      </c>
      <c r="Q233" t="s">
        <v>738</v>
      </c>
      <c r="R233" s="20">
        <v>0</v>
      </c>
      <c r="S233" s="20">
        <f t="shared" si="25"/>
        <v>0</v>
      </c>
      <c r="T233" s="20">
        <v>0</v>
      </c>
      <c r="U233" s="20">
        <v>0</v>
      </c>
      <c r="V233" s="165">
        <f t="shared" si="26"/>
        <v>0</v>
      </c>
      <c r="W233" t="s">
        <v>2696</v>
      </c>
      <c r="X233" s="146"/>
      <c r="Y233" s="165">
        <v>0</v>
      </c>
      <c r="Z233" s="165">
        <v>0</v>
      </c>
      <c r="AA233" t="s">
        <v>745</v>
      </c>
      <c r="AC233" s="206">
        <f t="shared" si="23"/>
        <v>0</v>
      </c>
      <c r="AD233" s="204" t="e">
        <f t="shared" si="24"/>
        <v>#DIV/0!</v>
      </c>
      <c r="AE233" s="208">
        <v>1583.41</v>
      </c>
      <c r="AF233" s="165">
        <f t="shared" si="27"/>
        <v>0</v>
      </c>
    </row>
    <row r="234" spans="1:33">
      <c r="A234" t="s">
        <v>28</v>
      </c>
      <c r="B234" t="s">
        <v>1982</v>
      </c>
      <c r="C234" t="s">
        <v>2421</v>
      </c>
      <c r="E234" t="s">
        <v>463</v>
      </c>
      <c r="F234" s="165">
        <v>0</v>
      </c>
      <c r="G234" s="165">
        <v>0</v>
      </c>
      <c r="H234" s="165">
        <v>0</v>
      </c>
      <c r="I234" s="165">
        <v>300</v>
      </c>
      <c r="J234" s="165">
        <f t="shared" si="10"/>
        <v>300</v>
      </c>
      <c r="K234" s="165">
        <v>1000</v>
      </c>
      <c r="L234" s="165">
        <v>0</v>
      </c>
      <c r="M234" s="20">
        <v>0</v>
      </c>
      <c r="N234" s="20">
        <v>0</v>
      </c>
      <c r="O234" s="20">
        <f t="shared" si="28"/>
        <v>1000</v>
      </c>
      <c r="P234" s="20">
        <f t="shared" si="12"/>
        <v>700</v>
      </c>
      <c r="Q234" t="s">
        <v>739</v>
      </c>
      <c r="R234" s="20">
        <v>240</v>
      </c>
      <c r="S234" s="20">
        <f t="shared" si="25"/>
        <v>940</v>
      </c>
      <c r="T234" s="20">
        <v>0</v>
      </c>
      <c r="U234" s="20">
        <v>0</v>
      </c>
      <c r="V234" s="165">
        <f t="shared" si="26"/>
        <v>940</v>
      </c>
      <c r="W234" t="s">
        <v>2696</v>
      </c>
      <c r="X234" s="146"/>
      <c r="Y234" s="165">
        <v>0</v>
      </c>
      <c r="Z234" s="165">
        <v>0</v>
      </c>
      <c r="AA234" t="s">
        <v>745</v>
      </c>
      <c r="AC234" s="206">
        <f t="shared" si="23"/>
        <v>240</v>
      </c>
      <c r="AD234" s="204">
        <f t="shared" si="24"/>
        <v>-0.65714285714285714</v>
      </c>
      <c r="AE234" s="208">
        <v>297</v>
      </c>
      <c r="AF234" s="165">
        <f t="shared" si="27"/>
        <v>279180</v>
      </c>
    </row>
    <row r="235" spans="1:33">
      <c r="A235" t="s">
        <v>28</v>
      </c>
      <c r="B235" t="s">
        <v>1982</v>
      </c>
      <c r="C235" t="s">
        <v>1971</v>
      </c>
      <c r="E235" t="s">
        <v>697</v>
      </c>
      <c r="F235" s="165">
        <v>0</v>
      </c>
      <c r="G235" s="165">
        <v>0</v>
      </c>
      <c r="H235" s="165">
        <v>64</v>
      </c>
      <c r="I235" s="165">
        <v>536</v>
      </c>
      <c r="J235" s="165">
        <f t="shared" si="10"/>
        <v>600</v>
      </c>
      <c r="K235" s="165">
        <v>0</v>
      </c>
      <c r="L235" s="165">
        <v>0</v>
      </c>
      <c r="M235" s="20">
        <v>540</v>
      </c>
      <c r="N235" s="20">
        <v>0</v>
      </c>
      <c r="O235" s="20">
        <f t="shared" si="28"/>
        <v>540</v>
      </c>
      <c r="P235" s="20">
        <f t="shared" si="12"/>
        <v>-60</v>
      </c>
      <c r="Q235" t="s">
        <v>740</v>
      </c>
      <c r="R235" s="20">
        <v>60</v>
      </c>
      <c r="S235" s="20">
        <f t="shared" si="25"/>
        <v>0</v>
      </c>
      <c r="T235" s="20">
        <v>0</v>
      </c>
      <c r="U235" s="20">
        <v>0</v>
      </c>
      <c r="V235" s="165">
        <f t="shared" si="26"/>
        <v>0</v>
      </c>
      <c r="W235" s="213" t="s">
        <v>2695</v>
      </c>
      <c r="X235" s="146"/>
      <c r="Y235" s="165">
        <v>60</v>
      </c>
      <c r="Z235" s="165">
        <v>0</v>
      </c>
      <c r="AA235" t="s">
        <v>747</v>
      </c>
      <c r="AC235" s="206">
        <f t="shared" si="23"/>
        <v>60</v>
      </c>
      <c r="AD235" s="204">
        <f t="shared" si="24"/>
        <v>0</v>
      </c>
      <c r="AE235" s="208">
        <v>144</v>
      </c>
      <c r="AF235" s="165">
        <f>AE235*U235</f>
        <v>0</v>
      </c>
    </row>
    <row r="236" spans="1:33">
      <c r="A236" t="s">
        <v>28</v>
      </c>
      <c r="B236" t="s">
        <v>1982</v>
      </c>
      <c r="C236" t="s">
        <v>1972</v>
      </c>
      <c r="E236" t="s">
        <v>698</v>
      </c>
      <c r="F236" s="165">
        <v>0</v>
      </c>
      <c r="G236" s="165">
        <v>0</v>
      </c>
      <c r="H236" s="165">
        <v>0</v>
      </c>
      <c r="I236" s="165">
        <v>40</v>
      </c>
      <c r="J236" s="165">
        <f t="shared" si="10"/>
        <v>40</v>
      </c>
      <c r="K236" s="165">
        <v>0</v>
      </c>
      <c r="L236" s="165">
        <v>0</v>
      </c>
      <c r="M236" s="20">
        <v>0</v>
      </c>
      <c r="N236" s="20">
        <v>0</v>
      </c>
      <c r="O236" s="20">
        <f t="shared" si="28"/>
        <v>0</v>
      </c>
      <c r="P236" s="20">
        <f t="shared" si="12"/>
        <v>-40</v>
      </c>
      <c r="Q236" t="s">
        <v>740</v>
      </c>
      <c r="R236" s="20">
        <v>1500</v>
      </c>
      <c r="S236" s="20">
        <f t="shared" si="25"/>
        <v>1460</v>
      </c>
      <c r="T236" s="20">
        <v>0</v>
      </c>
      <c r="U236" s="20">
        <v>0</v>
      </c>
      <c r="V236" s="165">
        <f t="shared" si="26"/>
        <v>1460</v>
      </c>
      <c r="W236" s="213" t="s">
        <v>2695</v>
      </c>
      <c r="X236" s="146"/>
      <c r="Y236" s="165">
        <v>40</v>
      </c>
      <c r="Z236" s="165">
        <v>0</v>
      </c>
      <c r="AA236" t="s">
        <v>747</v>
      </c>
      <c r="AC236" s="206">
        <f t="shared" si="23"/>
        <v>1500</v>
      </c>
      <c r="AD236" s="204">
        <f t="shared" si="24"/>
        <v>36.5</v>
      </c>
      <c r="AE236" s="208">
        <v>144</v>
      </c>
      <c r="AF236" s="165">
        <f>AE236*U236</f>
        <v>0</v>
      </c>
    </row>
    <row r="237" spans="1:33">
      <c r="A237" t="s">
        <v>1847</v>
      </c>
      <c r="B237" t="s">
        <v>1982</v>
      </c>
      <c r="C237" t="s">
        <v>1983</v>
      </c>
      <c r="E237" t="s">
        <v>386</v>
      </c>
      <c r="F237" s="165">
        <v>500</v>
      </c>
      <c r="G237" s="165">
        <v>75</v>
      </c>
      <c r="H237" s="165">
        <v>200</v>
      </c>
      <c r="I237" s="165">
        <v>235</v>
      </c>
      <c r="J237" s="165">
        <f t="shared" si="10"/>
        <v>1010</v>
      </c>
      <c r="K237" s="165">
        <v>0</v>
      </c>
      <c r="L237" s="165">
        <v>0</v>
      </c>
      <c r="M237" s="20">
        <v>300</v>
      </c>
      <c r="N237" s="20">
        <v>0</v>
      </c>
      <c r="O237" s="20">
        <f t="shared" si="11"/>
        <v>300</v>
      </c>
      <c r="P237" s="20">
        <f t="shared" si="12"/>
        <v>-710</v>
      </c>
      <c r="Q237" t="s">
        <v>740</v>
      </c>
      <c r="R237" s="20">
        <v>0</v>
      </c>
      <c r="S237" s="20">
        <f t="shared" si="25"/>
        <v>-710</v>
      </c>
      <c r="T237" s="20">
        <v>0</v>
      </c>
      <c r="U237" s="20">
        <v>710</v>
      </c>
      <c r="V237" s="165">
        <f t="shared" si="26"/>
        <v>0</v>
      </c>
      <c r="W237" t="s">
        <v>2694</v>
      </c>
      <c r="X237" s="146"/>
      <c r="Y237" s="165">
        <v>635</v>
      </c>
      <c r="Z237" s="165">
        <v>0</v>
      </c>
      <c r="AA237" t="s">
        <v>747</v>
      </c>
      <c r="AC237" s="206">
        <f t="shared" si="23"/>
        <v>710</v>
      </c>
      <c r="AD237" s="204">
        <f t="shared" si="24"/>
        <v>0</v>
      </c>
      <c r="AE237" s="208">
        <v>30799.119999999999</v>
      </c>
      <c r="AF237" s="165">
        <f>AE237*U237</f>
        <v>21867375.199999999</v>
      </c>
    </row>
    <row r="238" spans="1:33">
      <c r="A238" t="s">
        <v>1847</v>
      </c>
      <c r="B238" t="s">
        <v>1982</v>
      </c>
      <c r="C238" t="s">
        <v>1984</v>
      </c>
      <c r="E238" t="s">
        <v>387</v>
      </c>
      <c r="F238" s="165">
        <v>1500</v>
      </c>
      <c r="G238" s="165">
        <v>500</v>
      </c>
      <c r="H238" s="165">
        <v>200</v>
      </c>
      <c r="I238" s="165">
        <v>0</v>
      </c>
      <c r="J238" s="165">
        <f t="shared" si="10"/>
        <v>2200</v>
      </c>
      <c r="K238" s="165">
        <v>0</v>
      </c>
      <c r="L238" s="165">
        <v>0</v>
      </c>
      <c r="M238" s="20">
        <v>0</v>
      </c>
      <c r="N238" s="20">
        <v>0</v>
      </c>
      <c r="O238" s="20">
        <f t="shared" ref="O238:O301" si="29">SUM(K238:N238)</f>
        <v>0</v>
      </c>
      <c r="P238" s="20">
        <f t="shared" ref="P238:P301" si="30">O238-J238</f>
        <v>-2200</v>
      </c>
      <c r="Q238" t="s">
        <v>740</v>
      </c>
      <c r="R238" s="20">
        <v>242</v>
      </c>
      <c r="S238" s="20">
        <f t="shared" si="25"/>
        <v>-1958</v>
      </c>
      <c r="T238" s="20">
        <v>0</v>
      </c>
      <c r="U238" s="20">
        <v>1958</v>
      </c>
      <c r="V238" s="165">
        <f t="shared" si="26"/>
        <v>0</v>
      </c>
      <c r="W238" t="s">
        <v>2694</v>
      </c>
      <c r="X238" s="146"/>
      <c r="Y238" s="165">
        <v>1700</v>
      </c>
      <c r="Z238" s="165">
        <v>1500</v>
      </c>
      <c r="AA238" t="s">
        <v>747</v>
      </c>
      <c r="AC238" s="206">
        <f t="shared" si="23"/>
        <v>2200</v>
      </c>
      <c r="AD238" s="204">
        <f t="shared" si="24"/>
        <v>0</v>
      </c>
      <c r="AE238" s="208">
        <v>36460.17</v>
      </c>
      <c r="AF238" s="165">
        <f t="shared" si="27"/>
        <v>0</v>
      </c>
    </row>
    <row r="239" spans="1:33">
      <c r="A239" t="s">
        <v>1847</v>
      </c>
      <c r="B239" t="s">
        <v>1982</v>
      </c>
      <c r="C239" t="s">
        <v>1985</v>
      </c>
      <c r="E239" t="s">
        <v>388</v>
      </c>
      <c r="F239" s="165">
        <v>1664</v>
      </c>
      <c r="G239" s="165">
        <v>0</v>
      </c>
      <c r="H239" s="165">
        <v>250</v>
      </c>
      <c r="I239" s="165">
        <v>110</v>
      </c>
      <c r="J239" s="165">
        <f t="shared" si="10"/>
        <v>2024</v>
      </c>
      <c r="K239" s="165">
        <v>0</v>
      </c>
      <c r="L239" s="165">
        <v>0</v>
      </c>
      <c r="M239" s="20">
        <v>350</v>
      </c>
      <c r="N239" s="20">
        <v>0</v>
      </c>
      <c r="O239" s="20">
        <f t="shared" si="29"/>
        <v>350</v>
      </c>
      <c r="P239" s="20">
        <f t="shared" si="30"/>
        <v>-1674</v>
      </c>
      <c r="Q239" t="s">
        <v>740</v>
      </c>
      <c r="R239" s="20">
        <v>1619</v>
      </c>
      <c r="S239" s="20">
        <f t="shared" si="25"/>
        <v>-55</v>
      </c>
      <c r="T239" s="20">
        <v>0</v>
      </c>
      <c r="U239" s="20">
        <v>80</v>
      </c>
      <c r="V239" s="165">
        <f t="shared" si="26"/>
        <v>25</v>
      </c>
      <c r="W239" t="s">
        <v>750</v>
      </c>
      <c r="X239" s="214">
        <f>V239/ABS(S239)</f>
        <v>0.45454545454545453</v>
      </c>
      <c r="Y239" s="165">
        <v>3699</v>
      </c>
      <c r="Z239" s="165">
        <v>2500</v>
      </c>
      <c r="AA239" t="s">
        <v>747</v>
      </c>
      <c r="AC239" s="206">
        <f t="shared" si="23"/>
        <v>1699</v>
      </c>
      <c r="AD239" s="217">
        <f>(ABS(S239)-V239)/ABS(S239)</f>
        <v>0.54545454545454541</v>
      </c>
      <c r="AE239" s="208">
        <v>83568.73</v>
      </c>
      <c r="AF239" s="165">
        <f>AE239*V239</f>
        <v>2089218.25</v>
      </c>
      <c r="AG239" s="216"/>
    </row>
    <row r="240" spans="1:33">
      <c r="A240" t="s">
        <v>1847</v>
      </c>
      <c r="B240" t="s">
        <v>1982</v>
      </c>
      <c r="C240" t="s">
        <v>1986</v>
      </c>
      <c r="E240" t="s">
        <v>389</v>
      </c>
      <c r="F240" s="165">
        <v>907</v>
      </c>
      <c r="G240" s="165">
        <v>1800</v>
      </c>
      <c r="H240" s="165">
        <v>480</v>
      </c>
      <c r="I240" s="165">
        <v>117</v>
      </c>
      <c r="J240" s="165">
        <f t="shared" si="10"/>
        <v>3304</v>
      </c>
      <c r="K240" s="165">
        <v>0</v>
      </c>
      <c r="L240" s="165">
        <v>0</v>
      </c>
      <c r="M240" s="20">
        <v>920</v>
      </c>
      <c r="N240" s="20">
        <v>0</v>
      </c>
      <c r="O240" s="20">
        <f t="shared" si="29"/>
        <v>920</v>
      </c>
      <c r="P240" s="20">
        <f t="shared" si="30"/>
        <v>-2384</v>
      </c>
      <c r="Q240" t="s">
        <v>740</v>
      </c>
      <c r="R240" s="20">
        <v>0</v>
      </c>
      <c r="S240" s="20">
        <f t="shared" si="25"/>
        <v>-2384</v>
      </c>
      <c r="T240" s="20">
        <v>0</v>
      </c>
      <c r="U240" s="20">
        <v>2384</v>
      </c>
      <c r="V240" s="165">
        <f t="shared" si="26"/>
        <v>0</v>
      </c>
      <c r="W240" t="s">
        <v>2694</v>
      </c>
      <c r="X240" s="146"/>
      <c r="Y240" s="165">
        <v>2384</v>
      </c>
      <c r="Z240" s="165">
        <v>2160</v>
      </c>
      <c r="AA240" t="s">
        <v>747</v>
      </c>
      <c r="AC240" s="206">
        <f t="shared" si="23"/>
        <v>2384</v>
      </c>
      <c r="AD240" s="204">
        <f t="shared" si="24"/>
        <v>0</v>
      </c>
      <c r="AE240" s="208">
        <v>38818.81</v>
      </c>
      <c r="AF240" s="165">
        <f>AE240*U240</f>
        <v>92544043.039999992</v>
      </c>
    </row>
    <row r="241" spans="1:32">
      <c r="A241" t="s">
        <v>1847</v>
      </c>
      <c r="B241" t="s">
        <v>1982</v>
      </c>
      <c r="C241" t="s">
        <v>1987</v>
      </c>
      <c r="E241" t="s">
        <v>391</v>
      </c>
      <c r="F241" s="165">
        <v>9137</v>
      </c>
      <c r="G241" s="165">
        <v>2048</v>
      </c>
      <c r="H241" s="165">
        <v>1500</v>
      </c>
      <c r="I241" s="165">
        <v>3795</v>
      </c>
      <c r="J241" s="165">
        <f t="shared" si="10"/>
        <v>16480</v>
      </c>
      <c r="K241" s="165">
        <v>2000</v>
      </c>
      <c r="L241" s="165">
        <v>0</v>
      </c>
      <c r="M241" s="20">
        <v>0</v>
      </c>
      <c r="N241" s="20">
        <v>0</v>
      </c>
      <c r="O241" s="20">
        <f t="shared" si="29"/>
        <v>2000</v>
      </c>
      <c r="P241" s="20">
        <f t="shared" si="30"/>
        <v>-14480</v>
      </c>
      <c r="Q241" t="s">
        <v>740</v>
      </c>
      <c r="R241" s="20">
        <v>3250</v>
      </c>
      <c r="S241" s="20">
        <f t="shared" si="25"/>
        <v>-11230</v>
      </c>
      <c r="T241" s="20">
        <v>0</v>
      </c>
      <c r="U241" s="20">
        <v>11230</v>
      </c>
      <c r="V241" s="165">
        <f t="shared" si="26"/>
        <v>0</v>
      </c>
      <c r="W241" t="s">
        <v>2694</v>
      </c>
      <c r="X241" s="146"/>
      <c r="Y241" s="165">
        <v>12432</v>
      </c>
      <c r="Z241" s="165">
        <v>10300</v>
      </c>
      <c r="AA241" t="s">
        <v>747</v>
      </c>
      <c r="AC241" s="206">
        <f t="shared" si="23"/>
        <v>14480</v>
      </c>
      <c r="AD241" s="204">
        <f t="shared" si="24"/>
        <v>0</v>
      </c>
      <c r="AE241" s="208">
        <v>12843.65</v>
      </c>
      <c r="AF241" s="165">
        <f t="shared" si="27"/>
        <v>0</v>
      </c>
    </row>
    <row r="242" spans="1:32">
      <c r="A242" t="s">
        <v>1847</v>
      </c>
      <c r="B242" t="s">
        <v>1982</v>
      </c>
      <c r="C242" t="s">
        <v>1988</v>
      </c>
      <c r="E242" t="s">
        <v>392</v>
      </c>
      <c r="F242" s="165">
        <v>7437</v>
      </c>
      <c r="G242" s="165">
        <v>2048</v>
      </c>
      <c r="H242" s="165">
        <v>750</v>
      </c>
      <c r="I242" s="165">
        <v>3795</v>
      </c>
      <c r="J242" s="165">
        <f t="shared" si="10"/>
        <v>14030</v>
      </c>
      <c r="K242" s="165">
        <v>0</v>
      </c>
      <c r="L242" s="165">
        <v>0</v>
      </c>
      <c r="M242" s="20">
        <v>1000</v>
      </c>
      <c r="N242" s="20">
        <v>0</v>
      </c>
      <c r="O242" s="20">
        <f t="shared" si="29"/>
        <v>1000</v>
      </c>
      <c r="P242" s="20">
        <f t="shared" si="30"/>
        <v>-13030</v>
      </c>
      <c r="Q242" t="s">
        <v>740</v>
      </c>
      <c r="R242" s="20">
        <v>4750</v>
      </c>
      <c r="S242" s="20">
        <f t="shared" si="25"/>
        <v>-8280</v>
      </c>
      <c r="T242" s="20">
        <v>0</v>
      </c>
      <c r="U242" s="20">
        <v>8280</v>
      </c>
      <c r="V242" s="165">
        <f t="shared" si="26"/>
        <v>0</v>
      </c>
      <c r="W242" t="s">
        <v>2694</v>
      </c>
      <c r="X242" s="146"/>
      <c r="Y242" s="165">
        <v>10982</v>
      </c>
      <c r="Z242" s="165">
        <v>7166</v>
      </c>
      <c r="AA242" t="s">
        <v>747</v>
      </c>
      <c r="AC242" s="206">
        <f t="shared" si="23"/>
        <v>13030</v>
      </c>
      <c r="AD242" s="204">
        <f t="shared" si="24"/>
        <v>0</v>
      </c>
      <c r="AE242" s="208">
        <v>13349.44</v>
      </c>
      <c r="AF242" s="165">
        <f t="shared" si="27"/>
        <v>0</v>
      </c>
    </row>
    <row r="243" spans="1:32">
      <c r="A243" t="s">
        <v>1847</v>
      </c>
      <c r="B243" t="s">
        <v>1982</v>
      </c>
      <c r="C243" t="s">
        <v>1989</v>
      </c>
      <c r="E243" t="s">
        <v>393</v>
      </c>
      <c r="F243" s="165">
        <v>1700</v>
      </c>
      <c r="G243" s="165">
        <v>0</v>
      </c>
      <c r="H243" s="165">
        <v>100</v>
      </c>
      <c r="I243" s="165">
        <v>0</v>
      </c>
      <c r="J243" s="165">
        <f t="shared" si="10"/>
        <v>1800</v>
      </c>
      <c r="K243" s="165">
        <v>0</v>
      </c>
      <c r="L243" s="165">
        <v>0</v>
      </c>
      <c r="M243" s="20">
        <v>0</v>
      </c>
      <c r="N243" s="20">
        <v>0</v>
      </c>
      <c r="O243" s="20">
        <f t="shared" si="29"/>
        <v>0</v>
      </c>
      <c r="P243" s="20">
        <f t="shared" si="30"/>
        <v>-1800</v>
      </c>
      <c r="Q243" t="s">
        <v>740</v>
      </c>
      <c r="R243" s="20">
        <v>722</v>
      </c>
      <c r="S243" s="20">
        <f t="shared" si="25"/>
        <v>-1078</v>
      </c>
      <c r="T243" s="20">
        <v>0</v>
      </c>
      <c r="U243" s="20">
        <v>1078</v>
      </c>
      <c r="V243" s="165">
        <f t="shared" si="26"/>
        <v>0</v>
      </c>
      <c r="W243" t="s">
        <v>2694</v>
      </c>
      <c r="X243" s="146"/>
      <c r="Y243" s="165">
        <v>1800</v>
      </c>
      <c r="Z243" s="165">
        <v>1707</v>
      </c>
      <c r="AA243" t="s">
        <v>747</v>
      </c>
      <c r="AC243" s="206">
        <f t="shared" si="23"/>
        <v>1800</v>
      </c>
      <c r="AD243" s="204">
        <f t="shared" si="24"/>
        <v>0</v>
      </c>
      <c r="AE243" s="208">
        <v>12428.72</v>
      </c>
      <c r="AF243" s="165">
        <f t="shared" si="27"/>
        <v>0</v>
      </c>
    </row>
    <row r="244" spans="1:32">
      <c r="A244" t="s">
        <v>1847</v>
      </c>
      <c r="B244" t="s">
        <v>1982</v>
      </c>
      <c r="C244" t="s">
        <v>2422</v>
      </c>
      <c r="E244" t="s">
        <v>1678</v>
      </c>
      <c r="F244" s="165">
        <v>0</v>
      </c>
      <c r="G244" s="165">
        <v>0</v>
      </c>
      <c r="H244" s="165">
        <v>0</v>
      </c>
      <c r="I244" s="165">
        <v>0</v>
      </c>
      <c r="J244" s="165">
        <f t="shared" si="10"/>
        <v>0</v>
      </c>
      <c r="K244" s="165">
        <v>0</v>
      </c>
      <c r="L244" s="165">
        <v>0</v>
      </c>
      <c r="M244" s="20">
        <v>12</v>
      </c>
      <c r="N244" s="20">
        <v>0</v>
      </c>
      <c r="O244" s="20">
        <f t="shared" si="29"/>
        <v>12</v>
      </c>
      <c r="P244" s="20">
        <f t="shared" si="30"/>
        <v>12</v>
      </c>
      <c r="Q244" t="s">
        <v>739</v>
      </c>
      <c r="R244" s="20">
        <v>0</v>
      </c>
      <c r="S244" s="20">
        <f t="shared" si="25"/>
        <v>12</v>
      </c>
      <c r="T244" s="20">
        <v>0</v>
      </c>
      <c r="U244" s="20">
        <v>0</v>
      </c>
      <c r="V244" s="165">
        <f t="shared" si="26"/>
        <v>12</v>
      </c>
      <c r="W244" t="s">
        <v>2696</v>
      </c>
      <c r="X244" s="146"/>
      <c r="Y244" s="165">
        <v>0</v>
      </c>
      <c r="Z244" s="165">
        <v>0</v>
      </c>
      <c r="AA244" t="s">
        <v>745</v>
      </c>
      <c r="AC244" s="206">
        <f t="shared" si="23"/>
        <v>0</v>
      </c>
      <c r="AD244" s="204">
        <f t="shared" si="24"/>
        <v>-1</v>
      </c>
      <c r="AE244" s="208">
        <v>33195.1</v>
      </c>
      <c r="AF244" s="165">
        <f t="shared" si="27"/>
        <v>398341.19999999995</v>
      </c>
    </row>
    <row r="245" spans="1:32">
      <c r="A245" t="s">
        <v>1847</v>
      </c>
      <c r="B245" t="s">
        <v>1982</v>
      </c>
      <c r="C245" t="s">
        <v>1990</v>
      </c>
      <c r="E245" t="s">
        <v>529</v>
      </c>
      <c r="F245" s="165">
        <v>306</v>
      </c>
      <c r="G245" s="165">
        <v>127</v>
      </c>
      <c r="H245" s="165">
        <v>50</v>
      </c>
      <c r="I245" s="165">
        <v>333</v>
      </c>
      <c r="J245" s="165">
        <f t="shared" si="10"/>
        <v>816</v>
      </c>
      <c r="K245" s="165">
        <v>70</v>
      </c>
      <c r="L245" s="165">
        <v>0</v>
      </c>
      <c r="M245" s="20">
        <v>151</v>
      </c>
      <c r="N245" s="20">
        <v>0</v>
      </c>
      <c r="O245" s="20">
        <f t="shared" si="29"/>
        <v>221</v>
      </c>
      <c r="P245" s="20">
        <f t="shared" si="30"/>
        <v>-595</v>
      </c>
      <c r="Q245" t="s">
        <v>740</v>
      </c>
      <c r="R245" s="20">
        <v>614</v>
      </c>
      <c r="S245" s="20">
        <f t="shared" si="25"/>
        <v>19</v>
      </c>
      <c r="T245" s="20">
        <v>0</v>
      </c>
      <c r="U245" s="20">
        <v>0</v>
      </c>
      <c r="V245" s="165">
        <f t="shared" si="26"/>
        <v>19</v>
      </c>
      <c r="W245" s="213" t="s">
        <v>2695</v>
      </c>
      <c r="X245" s="146"/>
      <c r="Y245" s="165">
        <v>595</v>
      </c>
      <c r="Z245" s="165">
        <v>468</v>
      </c>
      <c r="AA245" t="s">
        <v>747</v>
      </c>
      <c r="AC245" s="206">
        <f t="shared" si="23"/>
        <v>614</v>
      </c>
      <c r="AD245" s="204">
        <f t="shared" si="24"/>
        <v>3.1932773109243695E-2</v>
      </c>
      <c r="AE245" s="208">
        <v>31935.99</v>
      </c>
      <c r="AF245" s="165">
        <f t="shared" si="27"/>
        <v>606783.81000000006</v>
      </c>
    </row>
    <row r="246" spans="1:32">
      <c r="A246" t="s">
        <v>1847</v>
      </c>
      <c r="B246" t="s">
        <v>1982</v>
      </c>
      <c r="C246" t="s">
        <v>2423</v>
      </c>
      <c r="E246" t="s">
        <v>479</v>
      </c>
      <c r="F246" s="165">
        <v>0</v>
      </c>
      <c r="G246" s="165">
        <v>0</v>
      </c>
      <c r="H246" s="165">
        <v>0</v>
      </c>
      <c r="I246" s="165">
        <v>0</v>
      </c>
      <c r="J246" s="165">
        <f t="shared" si="10"/>
        <v>0</v>
      </c>
      <c r="K246" s="165">
        <v>0</v>
      </c>
      <c r="L246" s="165">
        <v>0</v>
      </c>
      <c r="M246" s="20">
        <v>52</v>
      </c>
      <c r="N246" s="20">
        <v>0</v>
      </c>
      <c r="O246" s="20">
        <f t="shared" si="29"/>
        <v>52</v>
      </c>
      <c r="P246" s="20">
        <f t="shared" si="30"/>
        <v>52</v>
      </c>
      <c r="Q246" t="s">
        <v>739</v>
      </c>
      <c r="R246" s="20">
        <v>0</v>
      </c>
      <c r="S246" s="20">
        <f t="shared" si="25"/>
        <v>52</v>
      </c>
      <c r="T246" s="20">
        <v>0</v>
      </c>
      <c r="U246" s="20">
        <v>0</v>
      </c>
      <c r="V246" s="165">
        <f t="shared" si="26"/>
        <v>52</v>
      </c>
      <c r="W246" t="s">
        <v>2696</v>
      </c>
      <c r="X246" s="146"/>
      <c r="Y246" s="165">
        <v>0</v>
      </c>
      <c r="Z246" s="165">
        <v>0</v>
      </c>
      <c r="AA246" t="s">
        <v>745</v>
      </c>
      <c r="AC246" s="206">
        <f t="shared" si="23"/>
        <v>0</v>
      </c>
      <c r="AD246" s="204">
        <f t="shared" si="24"/>
        <v>-1</v>
      </c>
      <c r="AE246" s="208">
        <v>14605.19</v>
      </c>
      <c r="AF246" s="165">
        <f t="shared" si="27"/>
        <v>759469.88</v>
      </c>
    </row>
    <row r="247" spans="1:32">
      <c r="A247" t="s">
        <v>1847</v>
      </c>
      <c r="B247" t="s">
        <v>1982</v>
      </c>
      <c r="C247" t="s">
        <v>2424</v>
      </c>
      <c r="E247" t="s">
        <v>480</v>
      </c>
      <c r="F247" s="165">
        <v>0</v>
      </c>
      <c r="G247" s="165">
        <v>0</v>
      </c>
      <c r="H247" s="165">
        <v>0</v>
      </c>
      <c r="I247" s="165">
        <v>0</v>
      </c>
      <c r="J247" s="165">
        <f t="shared" si="10"/>
        <v>0</v>
      </c>
      <c r="K247" s="165">
        <v>0</v>
      </c>
      <c r="L247" s="165">
        <v>0</v>
      </c>
      <c r="M247" s="20">
        <v>68</v>
      </c>
      <c r="N247" s="20">
        <v>0</v>
      </c>
      <c r="O247" s="20">
        <f t="shared" si="29"/>
        <v>68</v>
      </c>
      <c r="P247" s="20">
        <f t="shared" si="30"/>
        <v>68</v>
      </c>
      <c r="Q247" t="s">
        <v>739</v>
      </c>
      <c r="R247" s="20">
        <v>2</v>
      </c>
      <c r="S247" s="20">
        <f t="shared" si="25"/>
        <v>70</v>
      </c>
      <c r="T247" s="20">
        <v>0</v>
      </c>
      <c r="U247" s="20">
        <v>0</v>
      </c>
      <c r="V247" s="165">
        <f t="shared" si="26"/>
        <v>70</v>
      </c>
      <c r="W247" t="s">
        <v>2696</v>
      </c>
      <c r="X247" s="146"/>
      <c r="Y247" s="165">
        <v>0</v>
      </c>
      <c r="Z247" s="165">
        <v>0</v>
      </c>
      <c r="AA247" t="s">
        <v>745</v>
      </c>
      <c r="AC247" s="206">
        <f t="shared" si="23"/>
        <v>2</v>
      </c>
      <c r="AD247" s="204">
        <f t="shared" si="24"/>
        <v>-0.97058823529411764</v>
      </c>
      <c r="AE247" s="208">
        <v>3513.94</v>
      </c>
      <c r="AF247" s="165">
        <f t="shared" si="27"/>
        <v>245975.80000000002</v>
      </c>
    </row>
    <row r="248" spans="1:32">
      <c r="A248" t="s">
        <v>1847</v>
      </c>
      <c r="B248" t="s">
        <v>1982</v>
      </c>
      <c r="C248" t="s">
        <v>2425</v>
      </c>
      <c r="E248" t="s">
        <v>475</v>
      </c>
      <c r="F248" s="165">
        <v>0</v>
      </c>
      <c r="G248" s="165">
        <v>0</v>
      </c>
      <c r="H248" s="165">
        <v>0</v>
      </c>
      <c r="I248" s="165">
        <v>0</v>
      </c>
      <c r="J248" s="165">
        <f t="shared" si="10"/>
        <v>0</v>
      </c>
      <c r="K248" s="165">
        <v>0</v>
      </c>
      <c r="L248" s="165">
        <v>0</v>
      </c>
      <c r="M248" s="20">
        <v>0</v>
      </c>
      <c r="N248" s="20">
        <v>0</v>
      </c>
      <c r="O248" s="20">
        <f t="shared" si="29"/>
        <v>0</v>
      </c>
      <c r="P248" s="20">
        <f t="shared" si="30"/>
        <v>0</v>
      </c>
      <c r="Q248" t="s">
        <v>738</v>
      </c>
      <c r="R248" s="20">
        <v>4</v>
      </c>
      <c r="S248" s="20">
        <f t="shared" si="25"/>
        <v>4</v>
      </c>
      <c r="T248" s="20">
        <v>0</v>
      </c>
      <c r="U248" s="20">
        <v>0</v>
      </c>
      <c r="V248" s="165">
        <f t="shared" si="26"/>
        <v>4</v>
      </c>
      <c r="W248" t="s">
        <v>2696</v>
      </c>
      <c r="X248" s="146"/>
      <c r="Y248" s="165">
        <v>0</v>
      </c>
      <c r="Z248" s="165">
        <v>0</v>
      </c>
      <c r="AA248" t="s">
        <v>745</v>
      </c>
      <c r="AC248" s="206">
        <f t="shared" si="23"/>
        <v>4</v>
      </c>
      <c r="AD248" s="204" t="e">
        <f t="shared" si="24"/>
        <v>#DIV/0!</v>
      </c>
      <c r="AE248" s="208">
        <v>30331.97</v>
      </c>
      <c r="AF248" s="165">
        <f t="shared" si="27"/>
        <v>121327.88</v>
      </c>
    </row>
    <row r="249" spans="1:32">
      <c r="A249" t="s">
        <v>1847</v>
      </c>
      <c r="B249" t="s">
        <v>1982</v>
      </c>
      <c r="C249" t="s">
        <v>2426</v>
      </c>
      <c r="E249" t="s">
        <v>476</v>
      </c>
      <c r="F249" s="165">
        <v>0</v>
      </c>
      <c r="G249" s="165">
        <v>0</v>
      </c>
      <c r="H249" s="165">
        <v>0</v>
      </c>
      <c r="I249" s="165">
        <v>0</v>
      </c>
      <c r="J249" s="165">
        <f t="shared" si="10"/>
        <v>0</v>
      </c>
      <c r="K249" s="165">
        <v>0</v>
      </c>
      <c r="L249" s="165">
        <v>0</v>
      </c>
      <c r="M249" s="20">
        <v>119</v>
      </c>
      <c r="N249" s="20">
        <v>0</v>
      </c>
      <c r="O249" s="20">
        <f t="shared" si="29"/>
        <v>119</v>
      </c>
      <c r="P249" s="20">
        <f t="shared" si="30"/>
        <v>119</v>
      </c>
      <c r="Q249" t="s">
        <v>739</v>
      </c>
      <c r="R249" s="20">
        <v>0</v>
      </c>
      <c r="S249" s="20">
        <f t="shared" si="25"/>
        <v>119</v>
      </c>
      <c r="T249" s="20">
        <v>0</v>
      </c>
      <c r="U249" s="20">
        <v>0</v>
      </c>
      <c r="V249" s="165">
        <f t="shared" si="26"/>
        <v>119</v>
      </c>
      <c r="W249" t="s">
        <v>2696</v>
      </c>
      <c r="X249" s="146"/>
      <c r="Y249" s="165">
        <v>0</v>
      </c>
      <c r="Z249" s="165">
        <v>0</v>
      </c>
      <c r="AA249" t="s">
        <v>745</v>
      </c>
      <c r="AC249" s="206">
        <f t="shared" si="23"/>
        <v>0</v>
      </c>
      <c r="AD249" s="204">
        <f t="shared" si="24"/>
        <v>-1</v>
      </c>
      <c r="AE249" s="208">
        <v>22160.57</v>
      </c>
      <c r="AF249" s="165">
        <f t="shared" si="27"/>
        <v>2637107.83</v>
      </c>
    </row>
    <row r="250" spans="1:32">
      <c r="A250" t="s">
        <v>1847</v>
      </c>
      <c r="B250" t="s">
        <v>1982</v>
      </c>
      <c r="C250" t="s">
        <v>2427</v>
      </c>
      <c r="E250" t="s">
        <v>477</v>
      </c>
      <c r="F250" s="165">
        <v>0</v>
      </c>
      <c r="G250" s="165">
        <v>0</v>
      </c>
      <c r="H250" s="165">
        <v>0</v>
      </c>
      <c r="I250" s="165">
        <v>0</v>
      </c>
      <c r="J250" s="165">
        <f t="shared" si="10"/>
        <v>0</v>
      </c>
      <c r="K250" s="165">
        <v>0</v>
      </c>
      <c r="L250" s="165">
        <v>0</v>
      </c>
      <c r="M250" s="20">
        <v>0</v>
      </c>
      <c r="N250" s="20">
        <v>0</v>
      </c>
      <c r="O250" s="20">
        <f t="shared" si="29"/>
        <v>0</v>
      </c>
      <c r="P250" s="20">
        <f t="shared" si="30"/>
        <v>0</v>
      </c>
      <c r="Q250" t="s">
        <v>738</v>
      </c>
      <c r="R250" s="20">
        <v>0</v>
      </c>
      <c r="S250" s="20">
        <f t="shared" si="25"/>
        <v>0</v>
      </c>
      <c r="T250" s="20">
        <v>0</v>
      </c>
      <c r="U250" s="20">
        <v>0</v>
      </c>
      <c r="V250" s="165">
        <f t="shared" si="26"/>
        <v>0</v>
      </c>
      <c r="W250" t="s">
        <v>2696</v>
      </c>
      <c r="X250" s="146"/>
      <c r="Y250" s="165">
        <v>0</v>
      </c>
      <c r="Z250" s="165">
        <v>0</v>
      </c>
      <c r="AA250" t="s">
        <v>745</v>
      </c>
      <c r="AC250" s="206">
        <f t="shared" si="23"/>
        <v>0</v>
      </c>
      <c r="AD250" s="204" t="e">
        <f t="shared" si="24"/>
        <v>#DIV/0!</v>
      </c>
      <c r="AE250" s="208">
        <v>7415.44</v>
      </c>
      <c r="AF250" s="165">
        <f t="shared" si="27"/>
        <v>0</v>
      </c>
    </row>
    <row r="251" spans="1:32">
      <c r="A251" t="s">
        <v>1847</v>
      </c>
      <c r="B251" t="s">
        <v>1982</v>
      </c>
      <c r="C251" t="s">
        <v>2428</v>
      </c>
      <c r="E251" t="s">
        <v>478</v>
      </c>
      <c r="F251" s="165">
        <v>0</v>
      </c>
      <c r="G251" s="165">
        <v>0</v>
      </c>
      <c r="H251" s="165">
        <v>0</v>
      </c>
      <c r="I251" s="165">
        <v>0</v>
      </c>
      <c r="J251" s="165">
        <f t="shared" si="10"/>
        <v>0</v>
      </c>
      <c r="K251" s="165">
        <v>0</v>
      </c>
      <c r="L251" s="165">
        <v>0</v>
      </c>
      <c r="M251" s="20">
        <v>26</v>
      </c>
      <c r="N251" s="20">
        <v>0</v>
      </c>
      <c r="O251" s="20">
        <f t="shared" si="29"/>
        <v>26</v>
      </c>
      <c r="P251" s="20">
        <f t="shared" si="30"/>
        <v>26</v>
      </c>
      <c r="Q251" t="s">
        <v>739</v>
      </c>
      <c r="R251" s="20">
        <v>0</v>
      </c>
      <c r="S251" s="20">
        <f t="shared" si="25"/>
        <v>26</v>
      </c>
      <c r="T251" s="20">
        <v>0</v>
      </c>
      <c r="U251" s="20">
        <v>0</v>
      </c>
      <c r="V251" s="165">
        <f t="shared" si="26"/>
        <v>26</v>
      </c>
      <c r="W251" t="s">
        <v>2696</v>
      </c>
      <c r="X251" s="146"/>
      <c r="Y251" s="165">
        <v>0</v>
      </c>
      <c r="Z251" s="165">
        <v>0</v>
      </c>
      <c r="AA251" t="s">
        <v>745</v>
      </c>
      <c r="AC251" s="206">
        <f t="shared" si="23"/>
        <v>0</v>
      </c>
      <c r="AD251" s="204">
        <f t="shared" si="24"/>
        <v>-1</v>
      </c>
      <c r="AE251" s="208">
        <v>12422.54</v>
      </c>
      <c r="AF251" s="165">
        <f t="shared" si="27"/>
        <v>322986.04000000004</v>
      </c>
    </row>
    <row r="252" spans="1:32">
      <c r="A252" t="s">
        <v>1847</v>
      </c>
      <c r="B252" t="s">
        <v>1982</v>
      </c>
      <c r="C252" t="s">
        <v>2429</v>
      </c>
      <c r="E252" t="s">
        <v>481</v>
      </c>
      <c r="F252" s="165">
        <v>0</v>
      </c>
      <c r="G252" s="165">
        <v>0</v>
      </c>
      <c r="H252" s="165">
        <v>0</v>
      </c>
      <c r="I252" s="165">
        <v>0</v>
      </c>
      <c r="J252" s="165">
        <f t="shared" si="10"/>
        <v>0</v>
      </c>
      <c r="K252" s="165">
        <v>0</v>
      </c>
      <c r="L252" s="165">
        <v>0</v>
      </c>
      <c r="M252" s="20">
        <v>92</v>
      </c>
      <c r="N252" s="20">
        <v>0</v>
      </c>
      <c r="O252" s="20">
        <f t="shared" si="29"/>
        <v>92</v>
      </c>
      <c r="P252" s="20">
        <f t="shared" si="30"/>
        <v>92</v>
      </c>
      <c r="Q252" t="s">
        <v>739</v>
      </c>
      <c r="R252" s="20">
        <v>0</v>
      </c>
      <c r="S252" s="20">
        <f t="shared" si="25"/>
        <v>92</v>
      </c>
      <c r="T252" s="20">
        <v>0</v>
      </c>
      <c r="U252" s="20">
        <v>0</v>
      </c>
      <c r="V252" s="165">
        <f t="shared" si="26"/>
        <v>92</v>
      </c>
      <c r="W252" t="s">
        <v>2696</v>
      </c>
      <c r="X252" s="146"/>
      <c r="Y252" s="165">
        <v>0</v>
      </c>
      <c r="Z252" s="165">
        <v>0</v>
      </c>
      <c r="AA252" t="s">
        <v>745</v>
      </c>
      <c r="AC252" s="206">
        <f t="shared" si="23"/>
        <v>0</v>
      </c>
      <c r="AD252" s="204">
        <f t="shared" si="24"/>
        <v>-1</v>
      </c>
      <c r="AE252" s="208">
        <v>71384.09</v>
      </c>
      <c r="AF252" s="165">
        <f t="shared" si="27"/>
        <v>6567336.2799999993</v>
      </c>
    </row>
    <row r="253" spans="1:32">
      <c r="A253" t="s">
        <v>1847</v>
      </c>
      <c r="B253" t="s">
        <v>1982</v>
      </c>
      <c r="C253" t="s">
        <v>2430</v>
      </c>
      <c r="E253" t="s">
        <v>542</v>
      </c>
      <c r="F253" s="165">
        <v>8272</v>
      </c>
      <c r="G253" s="165">
        <v>0</v>
      </c>
      <c r="H253" s="165">
        <v>1000</v>
      </c>
      <c r="I253" s="165">
        <v>5680</v>
      </c>
      <c r="J253" s="165">
        <f t="shared" si="10"/>
        <v>14952</v>
      </c>
      <c r="K253" s="165">
        <v>0</v>
      </c>
      <c r="L253" s="165">
        <v>0</v>
      </c>
      <c r="M253" s="20">
        <v>4210</v>
      </c>
      <c r="N253" s="20">
        <v>54410</v>
      </c>
      <c r="O253" s="20">
        <f t="shared" si="29"/>
        <v>58620</v>
      </c>
      <c r="P253" s="20">
        <f t="shared" si="30"/>
        <v>43668</v>
      </c>
      <c r="Q253" t="s">
        <v>739</v>
      </c>
      <c r="R253" s="20">
        <v>5178</v>
      </c>
      <c r="S253" s="20">
        <f t="shared" si="25"/>
        <v>48846</v>
      </c>
      <c r="T253" s="20">
        <v>0</v>
      </c>
      <c r="U253" s="20">
        <v>0</v>
      </c>
      <c r="V253" s="165">
        <f t="shared" si="26"/>
        <v>48846</v>
      </c>
      <c r="W253" t="s">
        <v>2696</v>
      </c>
      <c r="X253" s="146"/>
      <c r="Y253" s="165">
        <v>0</v>
      </c>
      <c r="Z253" s="165">
        <v>0</v>
      </c>
      <c r="AA253" t="s">
        <v>745</v>
      </c>
      <c r="AC253" s="206">
        <f t="shared" si="23"/>
        <v>5178</v>
      </c>
      <c r="AD253" s="204">
        <f t="shared" si="24"/>
        <v>-0.88142346798571036</v>
      </c>
      <c r="AE253" s="208">
        <v>2816.75</v>
      </c>
      <c r="AF253" s="165">
        <f t="shared" si="27"/>
        <v>137586970.5</v>
      </c>
    </row>
    <row r="254" spans="1:32">
      <c r="A254" t="s">
        <v>1847</v>
      </c>
      <c r="B254" t="s">
        <v>1982</v>
      </c>
      <c r="C254" t="s">
        <v>2431</v>
      </c>
      <c r="E254" t="s">
        <v>543</v>
      </c>
      <c r="F254" s="165">
        <v>8272</v>
      </c>
      <c r="G254" s="165">
        <v>0</v>
      </c>
      <c r="H254" s="165">
        <v>1000</v>
      </c>
      <c r="I254" s="165">
        <v>5680</v>
      </c>
      <c r="J254" s="165">
        <f t="shared" si="10"/>
        <v>14952</v>
      </c>
      <c r="K254" s="165">
        <v>0</v>
      </c>
      <c r="L254" s="165">
        <v>0</v>
      </c>
      <c r="M254" s="20">
        <v>342</v>
      </c>
      <c r="N254" s="20">
        <v>15819</v>
      </c>
      <c r="O254" s="20">
        <f t="shared" si="29"/>
        <v>16161</v>
      </c>
      <c r="P254" s="20">
        <f t="shared" si="30"/>
        <v>1209</v>
      </c>
      <c r="Q254" t="s">
        <v>739</v>
      </c>
      <c r="R254" s="20">
        <v>12966</v>
      </c>
      <c r="S254" s="20">
        <f t="shared" si="25"/>
        <v>14175</v>
      </c>
      <c r="T254" s="20">
        <v>0</v>
      </c>
      <c r="U254" s="20">
        <v>0</v>
      </c>
      <c r="V254" s="165">
        <f t="shared" si="26"/>
        <v>14175</v>
      </c>
      <c r="W254" t="s">
        <v>2696</v>
      </c>
      <c r="X254" s="146"/>
      <c r="Y254" s="165">
        <v>0</v>
      </c>
      <c r="Z254" s="165">
        <v>0</v>
      </c>
      <c r="AA254" t="s">
        <v>745</v>
      </c>
      <c r="AC254" s="206">
        <f t="shared" si="23"/>
        <v>12966</v>
      </c>
      <c r="AD254" s="204">
        <f t="shared" si="24"/>
        <v>9.7245657568238215</v>
      </c>
      <c r="AE254" s="208">
        <v>2492.75</v>
      </c>
      <c r="AF254" s="165">
        <f t="shared" si="27"/>
        <v>35334731.25</v>
      </c>
    </row>
    <row r="255" spans="1:32">
      <c r="A255" t="s">
        <v>1847</v>
      </c>
      <c r="B255" t="s">
        <v>1982</v>
      </c>
      <c r="C255" t="s">
        <v>2432</v>
      </c>
      <c r="E255" t="s">
        <v>541</v>
      </c>
      <c r="F255" s="165">
        <v>4136</v>
      </c>
      <c r="G255" s="165">
        <v>0</v>
      </c>
      <c r="H255" s="165">
        <v>500</v>
      </c>
      <c r="I255" s="165">
        <v>2840</v>
      </c>
      <c r="J255" s="165">
        <f t="shared" si="10"/>
        <v>7476</v>
      </c>
      <c r="K255" s="165">
        <v>0</v>
      </c>
      <c r="L255" s="165">
        <v>0</v>
      </c>
      <c r="M255" s="20">
        <v>2500</v>
      </c>
      <c r="N255" s="20">
        <v>12531</v>
      </c>
      <c r="O255" s="20">
        <f t="shared" si="29"/>
        <v>15031</v>
      </c>
      <c r="P255" s="20">
        <f t="shared" si="30"/>
        <v>7555</v>
      </c>
      <c r="Q255" t="s">
        <v>739</v>
      </c>
      <c r="R255" s="20">
        <v>6524</v>
      </c>
      <c r="S255" s="20">
        <f t="shared" si="25"/>
        <v>14079</v>
      </c>
      <c r="T255" s="20">
        <v>0</v>
      </c>
      <c r="U255" s="20">
        <v>0</v>
      </c>
      <c r="V255" s="165">
        <f t="shared" si="26"/>
        <v>14079</v>
      </c>
      <c r="W255" t="s">
        <v>2696</v>
      </c>
      <c r="X255" s="146"/>
      <c r="Y255" s="165">
        <v>3050</v>
      </c>
      <c r="Z255" s="165">
        <v>3050</v>
      </c>
      <c r="AA255" t="s">
        <v>746</v>
      </c>
      <c r="AC255" s="206">
        <f t="shared" si="23"/>
        <v>6524</v>
      </c>
      <c r="AD255" s="204">
        <f t="shared" si="24"/>
        <v>-0.13646591661151555</v>
      </c>
      <c r="AE255" s="208">
        <v>5434.23</v>
      </c>
      <c r="AF255" s="165">
        <f t="shared" si="27"/>
        <v>76508524.169999987</v>
      </c>
    </row>
    <row r="256" spans="1:32">
      <c r="A256" t="s">
        <v>1847</v>
      </c>
      <c r="B256" t="s">
        <v>1982</v>
      </c>
      <c r="C256" t="s">
        <v>1991</v>
      </c>
      <c r="E256" t="s">
        <v>544</v>
      </c>
      <c r="F256" s="165">
        <v>4136</v>
      </c>
      <c r="G256" s="165">
        <v>0</v>
      </c>
      <c r="H256" s="165">
        <v>500</v>
      </c>
      <c r="I256" s="165">
        <v>2840</v>
      </c>
      <c r="J256" s="165">
        <f t="shared" si="10"/>
        <v>7476</v>
      </c>
      <c r="K256" s="165">
        <v>0</v>
      </c>
      <c r="L256" s="165">
        <v>0</v>
      </c>
      <c r="M256" s="20">
        <v>1944</v>
      </c>
      <c r="N256" s="20">
        <v>900</v>
      </c>
      <c r="O256" s="20">
        <f t="shared" si="29"/>
        <v>2844</v>
      </c>
      <c r="P256" s="20">
        <f t="shared" si="30"/>
        <v>-4632</v>
      </c>
      <c r="Q256" t="s">
        <v>740</v>
      </c>
      <c r="R256" s="20">
        <v>14236</v>
      </c>
      <c r="S256" s="20">
        <f t="shared" si="25"/>
        <v>9604</v>
      </c>
      <c r="T256" s="20">
        <v>0</v>
      </c>
      <c r="U256" s="20">
        <v>0</v>
      </c>
      <c r="V256" s="165">
        <f t="shared" si="26"/>
        <v>9604</v>
      </c>
      <c r="W256" s="213" t="s">
        <v>2695</v>
      </c>
      <c r="X256" s="146"/>
      <c r="Y256" s="165">
        <v>9000</v>
      </c>
      <c r="Z256" s="165">
        <v>9150</v>
      </c>
      <c r="AA256" t="s">
        <v>747</v>
      </c>
      <c r="AC256" s="206">
        <f t="shared" si="23"/>
        <v>14236</v>
      </c>
      <c r="AD256" s="204">
        <f t="shared" si="24"/>
        <v>2.0734024179620034</v>
      </c>
      <c r="AE256" s="208">
        <v>5568.52</v>
      </c>
      <c r="AF256" s="165">
        <f t="shared" si="27"/>
        <v>53480066.080000006</v>
      </c>
    </row>
    <row r="257" spans="1:33">
      <c r="A257" t="s">
        <v>1847</v>
      </c>
      <c r="B257" t="s">
        <v>1982</v>
      </c>
      <c r="C257" t="s">
        <v>1992</v>
      </c>
      <c r="E257" t="s">
        <v>545</v>
      </c>
      <c r="F257" s="165">
        <v>4136</v>
      </c>
      <c r="G257" s="165">
        <v>0</v>
      </c>
      <c r="H257" s="165">
        <v>500</v>
      </c>
      <c r="I257" s="165">
        <v>2840</v>
      </c>
      <c r="J257" s="165">
        <f t="shared" si="10"/>
        <v>7476</v>
      </c>
      <c r="K257" s="165">
        <v>0</v>
      </c>
      <c r="L257" s="165">
        <v>0</v>
      </c>
      <c r="M257" s="20">
        <v>2000</v>
      </c>
      <c r="N257" s="20">
        <v>900</v>
      </c>
      <c r="O257" s="20">
        <f t="shared" si="29"/>
        <v>2900</v>
      </c>
      <c r="P257" s="20">
        <f t="shared" si="30"/>
        <v>-4576</v>
      </c>
      <c r="Q257" t="s">
        <v>740</v>
      </c>
      <c r="R257" s="20">
        <v>13806</v>
      </c>
      <c r="S257" s="20">
        <f t="shared" si="25"/>
        <v>9230</v>
      </c>
      <c r="T257" s="20">
        <v>0</v>
      </c>
      <c r="U257" s="20">
        <v>0</v>
      </c>
      <c r="V257" s="165">
        <f t="shared" si="26"/>
        <v>9230</v>
      </c>
      <c r="W257" s="213" t="s">
        <v>2695</v>
      </c>
      <c r="X257" s="146"/>
      <c r="Y257" s="165">
        <v>9900</v>
      </c>
      <c r="Z257" s="165">
        <v>9900</v>
      </c>
      <c r="AA257" t="s">
        <v>747</v>
      </c>
      <c r="AC257" s="206">
        <f t="shared" si="23"/>
        <v>13806</v>
      </c>
      <c r="AD257" s="204">
        <f t="shared" si="24"/>
        <v>2.0170454545454546</v>
      </c>
      <c r="AE257" s="208">
        <v>7433.06</v>
      </c>
      <c r="AF257" s="165">
        <f t="shared" si="27"/>
        <v>68607143.799999997</v>
      </c>
    </row>
    <row r="258" spans="1:33">
      <c r="A258" t="s">
        <v>1847</v>
      </c>
      <c r="B258" t="s">
        <v>1982</v>
      </c>
      <c r="C258" t="s">
        <v>1993</v>
      </c>
      <c r="E258" t="s">
        <v>546</v>
      </c>
      <c r="F258" s="165">
        <v>4136</v>
      </c>
      <c r="G258" s="165">
        <v>0</v>
      </c>
      <c r="H258" s="165">
        <v>500</v>
      </c>
      <c r="I258" s="165">
        <v>2840</v>
      </c>
      <c r="J258" s="165">
        <f t="shared" si="10"/>
        <v>7476</v>
      </c>
      <c r="K258" s="165">
        <v>0</v>
      </c>
      <c r="L258" s="165">
        <v>0</v>
      </c>
      <c r="M258" s="20">
        <v>2522</v>
      </c>
      <c r="N258" s="20">
        <v>900</v>
      </c>
      <c r="O258" s="20">
        <f t="shared" si="29"/>
        <v>3422</v>
      </c>
      <c r="P258" s="20">
        <f t="shared" si="30"/>
        <v>-4054</v>
      </c>
      <c r="Q258" t="s">
        <v>740</v>
      </c>
      <c r="R258" s="20">
        <v>14116</v>
      </c>
      <c r="S258" s="20">
        <f t="shared" si="25"/>
        <v>10062</v>
      </c>
      <c r="T258" s="20">
        <v>0</v>
      </c>
      <c r="U258" s="20">
        <v>0</v>
      </c>
      <c r="V258" s="165">
        <f t="shared" si="26"/>
        <v>10062</v>
      </c>
      <c r="W258" s="213" t="s">
        <v>2695</v>
      </c>
      <c r="X258" s="146"/>
      <c r="Y258" s="165">
        <v>9900</v>
      </c>
      <c r="Z258" s="165">
        <v>9900</v>
      </c>
      <c r="AA258" t="s">
        <v>747</v>
      </c>
      <c r="AC258" s="206">
        <f t="shared" si="23"/>
        <v>14116</v>
      </c>
      <c r="AD258" s="204">
        <f t="shared" si="24"/>
        <v>2.4819930932412433</v>
      </c>
      <c r="AE258" s="208">
        <v>7444.21</v>
      </c>
      <c r="AF258" s="165">
        <f t="shared" si="27"/>
        <v>74903641.019999996</v>
      </c>
    </row>
    <row r="259" spans="1:33">
      <c r="A259" t="s">
        <v>1847</v>
      </c>
      <c r="B259" t="s">
        <v>1982</v>
      </c>
      <c r="C259" t="s">
        <v>1994</v>
      </c>
      <c r="E259" t="s">
        <v>547</v>
      </c>
      <c r="F259" s="165">
        <v>3136</v>
      </c>
      <c r="G259" s="165">
        <v>0</v>
      </c>
      <c r="H259" s="165">
        <v>500</v>
      </c>
      <c r="I259" s="165">
        <v>2840</v>
      </c>
      <c r="J259" s="165">
        <f t="shared" si="10"/>
        <v>6476</v>
      </c>
      <c r="K259" s="165">
        <v>0</v>
      </c>
      <c r="L259" s="165">
        <v>0</v>
      </c>
      <c r="M259" s="20">
        <v>620</v>
      </c>
      <c r="N259" s="20">
        <v>0</v>
      </c>
      <c r="O259" s="20">
        <f t="shared" si="29"/>
        <v>620</v>
      </c>
      <c r="P259" s="20">
        <f t="shared" si="30"/>
        <v>-5856</v>
      </c>
      <c r="Q259" t="s">
        <v>740</v>
      </c>
      <c r="R259" s="20">
        <v>2317</v>
      </c>
      <c r="S259" s="20">
        <f t="shared" si="25"/>
        <v>-3539</v>
      </c>
      <c r="T259" s="20">
        <v>0</v>
      </c>
      <c r="U259" s="20">
        <v>3539</v>
      </c>
      <c r="V259" s="165">
        <f t="shared" si="26"/>
        <v>0</v>
      </c>
      <c r="W259" t="s">
        <v>2694</v>
      </c>
      <c r="X259" s="146"/>
      <c r="Y259" s="165">
        <v>5856</v>
      </c>
      <c r="Z259" s="165">
        <v>4767</v>
      </c>
      <c r="AA259" t="s">
        <v>747</v>
      </c>
      <c r="AC259" s="206">
        <f t="shared" si="23"/>
        <v>5856</v>
      </c>
      <c r="AD259" s="204">
        <f t="shared" si="24"/>
        <v>0</v>
      </c>
      <c r="AE259" s="208">
        <v>38358.67</v>
      </c>
      <c r="AF259" s="165">
        <f t="shared" si="27"/>
        <v>0</v>
      </c>
    </row>
    <row r="260" spans="1:33">
      <c r="A260" t="s">
        <v>1847</v>
      </c>
      <c r="B260" t="s">
        <v>1982</v>
      </c>
      <c r="C260" t="s">
        <v>1995</v>
      </c>
      <c r="E260" t="s">
        <v>548</v>
      </c>
      <c r="F260" s="165">
        <v>12544</v>
      </c>
      <c r="G260" s="165">
        <v>0</v>
      </c>
      <c r="H260" s="165">
        <v>2000</v>
      </c>
      <c r="I260" s="165">
        <v>11360</v>
      </c>
      <c r="J260" s="165">
        <f t="shared" si="10"/>
        <v>25904</v>
      </c>
      <c r="K260" s="165">
        <v>0</v>
      </c>
      <c r="L260" s="165">
        <v>0</v>
      </c>
      <c r="M260" s="20">
        <v>1800</v>
      </c>
      <c r="N260" s="20">
        <v>0</v>
      </c>
      <c r="O260" s="20">
        <f t="shared" si="29"/>
        <v>1800</v>
      </c>
      <c r="P260" s="20">
        <f t="shared" si="30"/>
        <v>-24104</v>
      </c>
      <c r="Q260" t="s">
        <v>740</v>
      </c>
      <c r="R260" s="20">
        <v>16443</v>
      </c>
      <c r="S260" s="20">
        <f t="shared" si="25"/>
        <v>-7661</v>
      </c>
      <c r="T260" s="20">
        <v>0</v>
      </c>
      <c r="U260" s="20">
        <v>7661</v>
      </c>
      <c r="V260" s="165">
        <f t="shared" si="26"/>
        <v>0</v>
      </c>
      <c r="W260" t="s">
        <v>2694</v>
      </c>
      <c r="X260" s="146"/>
      <c r="Y260" s="165">
        <v>24104</v>
      </c>
      <c r="Z260" s="165">
        <v>24282</v>
      </c>
      <c r="AA260" t="s">
        <v>747</v>
      </c>
      <c r="AC260" s="206">
        <f t="shared" si="23"/>
        <v>24104</v>
      </c>
      <c r="AD260" s="204">
        <f t="shared" si="24"/>
        <v>0</v>
      </c>
      <c r="AE260" s="208">
        <v>8749.1299999999992</v>
      </c>
      <c r="AF260" s="165">
        <f t="shared" si="27"/>
        <v>0</v>
      </c>
    </row>
    <row r="261" spans="1:33">
      <c r="A261" t="s">
        <v>1847</v>
      </c>
      <c r="B261" t="s">
        <v>1982</v>
      </c>
      <c r="C261" t="s">
        <v>2433</v>
      </c>
      <c r="E261" t="s">
        <v>2434</v>
      </c>
      <c r="F261" s="165">
        <v>0</v>
      </c>
      <c r="G261" s="165">
        <v>0</v>
      </c>
      <c r="H261" s="165">
        <v>0</v>
      </c>
      <c r="I261" s="165">
        <v>0</v>
      </c>
      <c r="J261" s="165">
        <f t="shared" si="10"/>
        <v>0</v>
      </c>
      <c r="K261" s="165">
        <v>0</v>
      </c>
      <c r="L261" s="165">
        <v>0</v>
      </c>
      <c r="M261" s="20">
        <v>0</v>
      </c>
      <c r="N261" s="20">
        <v>0</v>
      </c>
      <c r="O261" s="20">
        <f t="shared" si="29"/>
        <v>0</v>
      </c>
      <c r="P261" s="20">
        <f t="shared" si="30"/>
        <v>0</v>
      </c>
      <c r="Q261" t="s">
        <v>738</v>
      </c>
      <c r="R261" s="20">
        <v>0</v>
      </c>
      <c r="S261" s="20">
        <f t="shared" si="25"/>
        <v>0</v>
      </c>
      <c r="T261" s="20">
        <v>0</v>
      </c>
      <c r="U261" s="20">
        <v>0</v>
      </c>
      <c r="V261" s="165">
        <f t="shared" si="26"/>
        <v>0</v>
      </c>
      <c r="W261" t="s">
        <v>2696</v>
      </c>
      <c r="X261" s="146"/>
      <c r="Y261" s="165">
        <v>0</v>
      </c>
      <c r="Z261" s="165">
        <v>0</v>
      </c>
      <c r="AA261" t="s">
        <v>745</v>
      </c>
      <c r="AC261" s="206">
        <f t="shared" si="23"/>
        <v>0</v>
      </c>
      <c r="AD261" s="204" t="e">
        <f t="shared" si="24"/>
        <v>#DIV/0!</v>
      </c>
      <c r="AE261" s="208">
        <v>59489.8</v>
      </c>
      <c r="AF261" s="165">
        <f t="shared" si="27"/>
        <v>0</v>
      </c>
    </row>
    <row r="262" spans="1:33">
      <c r="A262" t="s">
        <v>1847</v>
      </c>
      <c r="B262" t="s">
        <v>1982</v>
      </c>
      <c r="C262" t="s">
        <v>2435</v>
      </c>
      <c r="E262" t="s">
        <v>729</v>
      </c>
      <c r="F262" s="165">
        <v>0</v>
      </c>
      <c r="G262" s="165">
        <v>0</v>
      </c>
      <c r="H262" s="165">
        <v>0</v>
      </c>
      <c r="I262" s="165">
        <v>0</v>
      </c>
      <c r="J262" s="165">
        <f t="shared" si="10"/>
        <v>0</v>
      </c>
      <c r="K262" s="165">
        <v>0</v>
      </c>
      <c r="L262" s="165">
        <v>0</v>
      </c>
      <c r="M262" s="20">
        <v>0</v>
      </c>
      <c r="N262" s="20">
        <v>0</v>
      </c>
      <c r="O262" s="20">
        <f t="shared" si="29"/>
        <v>0</v>
      </c>
      <c r="P262" s="20">
        <f t="shared" si="30"/>
        <v>0</v>
      </c>
      <c r="Q262" t="s">
        <v>738</v>
      </c>
      <c r="R262" s="20">
        <v>0</v>
      </c>
      <c r="S262" s="20">
        <f t="shared" si="25"/>
        <v>0</v>
      </c>
      <c r="T262" s="20">
        <v>0</v>
      </c>
      <c r="U262" s="20">
        <v>0</v>
      </c>
      <c r="V262" s="165">
        <f t="shared" si="26"/>
        <v>0</v>
      </c>
      <c r="W262" t="s">
        <v>2696</v>
      </c>
      <c r="X262" s="146"/>
      <c r="Y262" s="165">
        <v>0</v>
      </c>
      <c r="Z262" s="165">
        <v>0</v>
      </c>
      <c r="AA262" t="s">
        <v>745</v>
      </c>
      <c r="AC262" s="206">
        <f t="shared" si="23"/>
        <v>0</v>
      </c>
      <c r="AD262" s="204" t="e">
        <f t="shared" si="24"/>
        <v>#DIV/0!</v>
      </c>
      <c r="AE262" s="208">
        <v>34327.449999999997</v>
      </c>
      <c r="AF262" s="165">
        <f t="shared" si="27"/>
        <v>0</v>
      </c>
    </row>
    <row r="263" spans="1:33">
      <c r="A263" t="s">
        <v>1847</v>
      </c>
      <c r="B263" t="s">
        <v>1982</v>
      </c>
      <c r="C263" t="s">
        <v>1996</v>
      </c>
      <c r="E263" t="s">
        <v>551</v>
      </c>
      <c r="F263" s="165">
        <v>570</v>
      </c>
      <c r="G263" s="165">
        <v>0</v>
      </c>
      <c r="H263" s="165">
        <v>50</v>
      </c>
      <c r="I263" s="165">
        <v>38</v>
      </c>
      <c r="J263" s="165">
        <f t="shared" si="10"/>
        <v>658</v>
      </c>
      <c r="K263" s="165">
        <v>0</v>
      </c>
      <c r="L263" s="165">
        <v>0</v>
      </c>
      <c r="M263" s="20">
        <v>0</v>
      </c>
      <c r="N263" s="20">
        <v>0</v>
      </c>
      <c r="O263" s="20">
        <f t="shared" si="29"/>
        <v>0</v>
      </c>
      <c r="P263" s="20">
        <f t="shared" si="30"/>
        <v>-658</v>
      </c>
      <c r="Q263" t="s">
        <v>740</v>
      </c>
      <c r="R263" s="20">
        <v>908</v>
      </c>
      <c r="S263" s="20">
        <f t="shared" si="25"/>
        <v>250</v>
      </c>
      <c r="T263" s="20">
        <v>0</v>
      </c>
      <c r="U263" s="20">
        <v>0</v>
      </c>
      <c r="V263" s="165">
        <f t="shared" si="26"/>
        <v>250</v>
      </c>
      <c r="W263" s="213" t="s">
        <v>2695</v>
      </c>
      <c r="X263" s="146"/>
      <c r="Y263" s="165">
        <v>333</v>
      </c>
      <c r="Z263" s="165">
        <v>226</v>
      </c>
      <c r="AA263" t="s">
        <v>747</v>
      </c>
      <c r="AC263" s="206">
        <f t="shared" si="23"/>
        <v>908</v>
      </c>
      <c r="AD263" s="204">
        <f t="shared" si="24"/>
        <v>0.37993920972644379</v>
      </c>
      <c r="AE263" s="208">
        <v>57761.74</v>
      </c>
      <c r="AF263" s="165">
        <f t="shared" si="27"/>
        <v>14440435</v>
      </c>
    </row>
    <row r="264" spans="1:33">
      <c r="A264" t="s">
        <v>1847</v>
      </c>
      <c r="B264" t="s">
        <v>1982</v>
      </c>
      <c r="C264" t="s">
        <v>1997</v>
      </c>
      <c r="E264" t="s">
        <v>2054</v>
      </c>
      <c r="F264" s="165">
        <v>2280</v>
      </c>
      <c r="G264" s="165">
        <v>0</v>
      </c>
      <c r="H264" s="165">
        <v>200</v>
      </c>
      <c r="I264" s="165">
        <v>152</v>
      </c>
      <c r="J264" s="165">
        <f t="shared" si="10"/>
        <v>2632</v>
      </c>
      <c r="K264" s="165">
        <v>0</v>
      </c>
      <c r="L264" s="165">
        <v>0</v>
      </c>
      <c r="M264" s="20">
        <v>0</v>
      </c>
      <c r="N264" s="20">
        <v>0</v>
      </c>
      <c r="O264" s="20">
        <f t="shared" si="29"/>
        <v>0</v>
      </c>
      <c r="P264" s="20">
        <f t="shared" si="30"/>
        <v>-2632</v>
      </c>
      <c r="Q264" t="s">
        <v>740</v>
      </c>
      <c r="R264" s="20">
        <v>2916</v>
      </c>
      <c r="S264" s="20">
        <f t="shared" si="25"/>
        <v>284</v>
      </c>
      <c r="T264" s="20">
        <v>0</v>
      </c>
      <c r="U264" s="20">
        <v>0</v>
      </c>
      <c r="V264" s="165">
        <f t="shared" si="26"/>
        <v>284</v>
      </c>
      <c r="W264" s="213" t="s">
        <v>2695</v>
      </c>
      <c r="X264" s="146"/>
      <c r="Y264" s="165">
        <v>1330</v>
      </c>
      <c r="Z264" s="165">
        <v>1330</v>
      </c>
      <c r="AA264" t="s">
        <v>747</v>
      </c>
      <c r="AC264" s="206">
        <f t="shared" si="23"/>
        <v>2916</v>
      </c>
      <c r="AD264" s="204">
        <f t="shared" si="24"/>
        <v>0.10790273556231003</v>
      </c>
      <c r="AE264" s="208">
        <v>25654</v>
      </c>
      <c r="AF264" s="165">
        <f t="shared" si="27"/>
        <v>7285736</v>
      </c>
    </row>
    <row r="265" spans="1:33">
      <c r="A265" t="s">
        <v>1847</v>
      </c>
      <c r="B265" t="s">
        <v>1982</v>
      </c>
      <c r="C265" t="s">
        <v>2436</v>
      </c>
      <c r="E265" t="s">
        <v>2437</v>
      </c>
      <c r="F265" s="165">
        <v>0</v>
      </c>
      <c r="G265" s="165">
        <v>0</v>
      </c>
      <c r="H265" s="165">
        <v>0</v>
      </c>
      <c r="I265" s="165">
        <v>0</v>
      </c>
      <c r="J265" s="165">
        <f t="shared" si="10"/>
        <v>0</v>
      </c>
      <c r="K265" s="165">
        <v>0</v>
      </c>
      <c r="L265" s="165">
        <v>0</v>
      </c>
      <c r="M265" s="20">
        <v>0</v>
      </c>
      <c r="N265" s="20">
        <v>0</v>
      </c>
      <c r="O265" s="20">
        <f t="shared" si="29"/>
        <v>0</v>
      </c>
      <c r="P265" s="20">
        <f t="shared" si="30"/>
        <v>0</v>
      </c>
      <c r="Q265" t="s">
        <v>738</v>
      </c>
      <c r="R265" s="20">
        <v>150</v>
      </c>
      <c r="S265" s="20">
        <f t="shared" si="25"/>
        <v>150</v>
      </c>
      <c r="T265" s="20">
        <v>0</v>
      </c>
      <c r="U265" s="20">
        <v>0</v>
      </c>
      <c r="V265" s="165">
        <f t="shared" si="26"/>
        <v>150</v>
      </c>
      <c r="W265" t="s">
        <v>2696</v>
      </c>
      <c r="X265" s="146"/>
      <c r="Y265" s="165">
        <v>0</v>
      </c>
      <c r="Z265" s="165">
        <v>0</v>
      </c>
      <c r="AA265" t="s">
        <v>745</v>
      </c>
      <c r="AC265" s="206">
        <f t="shared" si="23"/>
        <v>150</v>
      </c>
      <c r="AD265" s="204" t="e">
        <f t="shared" si="24"/>
        <v>#DIV/0!</v>
      </c>
      <c r="AE265" s="208">
        <v>13247.69</v>
      </c>
      <c r="AF265" s="165">
        <f t="shared" si="27"/>
        <v>1987153.5</v>
      </c>
    </row>
    <row r="266" spans="1:33">
      <c r="A266" t="s">
        <v>1847</v>
      </c>
      <c r="B266" t="s">
        <v>1982</v>
      </c>
      <c r="C266" t="s">
        <v>1998</v>
      </c>
      <c r="E266" t="s">
        <v>553</v>
      </c>
      <c r="F266" s="165">
        <v>700</v>
      </c>
      <c r="G266" s="165">
        <v>0</v>
      </c>
      <c r="H266" s="165">
        <v>50</v>
      </c>
      <c r="I266" s="165">
        <v>300</v>
      </c>
      <c r="J266" s="165">
        <f t="shared" si="10"/>
        <v>1050</v>
      </c>
      <c r="K266" s="165">
        <v>0</v>
      </c>
      <c r="L266" s="165">
        <v>0</v>
      </c>
      <c r="M266" s="20">
        <v>30</v>
      </c>
      <c r="N266" s="20">
        <v>0</v>
      </c>
      <c r="O266" s="20">
        <f t="shared" si="29"/>
        <v>30</v>
      </c>
      <c r="P266" s="20">
        <f t="shared" si="30"/>
        <v>-1020</v>
      </c>
      <c r="Q266" t="s">
        <v>740</v>
      </c>
      <c r="R266" s="20">
        <v>904</v>
      </c>
      <c r="S266" s="20">
        <f t="shared" si="25"/>
        <v>-116</v>
      </c>
      <c r="T266" s="20">
        <v>0</v>
      </c>
      <c r="U266" s="20">
        <v>116</v>
      </c>
      <c r="V266" s="165">
        <f t="shared" si="26"/>
        <v>0</v>
      </c>
      <c r="W266" t="s">
        <v>2694</v>
      </c>
      <c r="X266" s="146"/>
      <c r="Y266" s="165">
        <v>594</v>
      </c>
      <c r="Z266" s="165">
        <v>294</v>
      </c>
      <c r="AA266" t="s">
        <v>747</v>
      </c>
      <c r="AC266" s="206">
        <f t="shared" si="23"/>
        <v>1020</v>
      </c>
      <c r="AD266" s="204">
        <f t="shared" si="24"/>
        <v>0</v>
      </c>
      <c r="AE266" s="208">
        <v>58487.98</v>
      </c>
      <c r="AF266" s="165">
        <f t="shared" si="27"/>
        <v>0</v>
      </c>
    </row>
    <row r="267" spans="1:33">
      <c r="A267" t="s">
        <v>1847</v>
      </c>
      <c r="B267" t="s">
        <v>1982</v>
      </c>
      <c r="C267" t="s">
        <v>1999</v>
      </c>
      <c r="E267" t="s">
        <v>554</v>
      </c>
      <c r="F267" s="165">
        <v>2800</v>
      </c>
      <c r="G267" s="165">
        <v>0</v>
      </c>
      <c r="H267" s="165">
        <v>200</v>
      </c>
      <c r="I267" s="165">
        <v>1200</v>
      </c>
      <c r="J267" s="165">
        <f t="shared" si="10"/>
        <v>4200</v>
      </c>
      <c r="K267" s="165">
        <v>0</v>
      </c>
      <c r="L267" s="165">
        <v>0</v>
      </c>
      <c r="M267" s="20">
        <v>0</v>
      </c>
      <c r="N267" s="20">
        <v>0</v>
      </c>
      <c r="O267" s="20">
        <f t="shared" si="29"/>
        <v>0</v>
      </c>
      <c r="P267" s="20">
        <f t="shared" si="30"/>
        <v>-4200</v>
      </c>
      <c r="Q267" t="s">
        <v>740</v>
      </c>
      <c r="R267" s="20">
        <v>3126</v>
      </c>
      <c r="S267" s="20">
        <f t="shared" si="25"/>
        <v>-1074</v>
      </c>
      <c r="T267" s="20">
        <v>0</v>
      </c>
      <c r="U267" s="20">
        <v>1074</v>
      </c>
      <c r="V267" s="165">
        <f t="shared" si="26"/>
        <v>0</v>
      </c>
      <c r="W267" t="s">
        <v>2694</v>
      </c>
      <c r="X267" s="146"/>
      <c r="Y267" s="165">
        <v>2588</v>
      </c>
      <c r="Z267" s="165">
        <v>1388</v>
      </c>
      <c r="AA267" t="s">
        <v>747</v>
      </c>
      <c r="AC267" s="206">
        <f t="shared" ref="AC267:AC330" si="31">T267+U267+R267</f>
        <v>4200</v>
      </c>
      <c r="AD267" s="204">
        <f t="shared" ref="AD267:AD330" si="32">(AC267-ABS(P267))/ABS(P267)</f>
        <v>0</v>
      </c>
      <c r="AE267" s="208">
        <v>17716.72</v>
      </c>
      <c r="AF267" s="165">
        <f t="shared" si="27"/>
        <v>0</v>
      </c>
    </row>
    <row r="268" spans="1:33">
      <c r="A268" t="s">
        <v>1847</v>
      </c>
      <c r="B268" t="s">
        <v>1982</v>
      </c>
      <c r="C268" t="s">
        <v>2000</v>
      </c>
      <c r="E268" t="s">
        <v>555</v>
      </c>
      <c r="F268" s="165">
        <v>650</v>
      </c>
      <c r="G268" s="165">
        <v>0</v>
      </c>
      <c r="H268" s="165">
        <v>30</v>
      </c>
      <c r="I268" s="165">
        <v>178</v>
      </c>
      <c r="J268" s="165">
        <f t="shared" si="10"/>
        <v>858</v>
      </c>
      <c r="K268" s="165">
        <v>0</v>
      </c>
      <c r="L268" s="165">
        <v>0</v>
      </c>
      <c r="M268" s="20">
        <v>0</v>
      </c>
      <c r="N268" s="20">
        <v>0</v>
      </c>
      <c r="O268" s="20">
        <f t="shared" si="29"/>
        <v>0</v>
      </c>
      <c r="P268" s="20">
        <f t="shared" si="30"/>
        <v>-858</v>
      </c>
      <c r="Q268" t="s">
        <v>740</v>
      </c>
      <c r="R268" s="20">
        <v>418</v>
      </c>
      <c r="S268" s="20">
        <f t="shared" ref="S268:S331" si="33">P268+R268</f>
        <v>-440</v>
      </c>
      <c r="T268" s="20">
        <v>0</v>
      </c>
      <c r="U268" s="20">
        <v>440</v>
      </c>
      <c r="V268" s="165">
        <f t="shared" ref="V268:V331" si="34">S268+(T268+U268)</f>
        <v>0</v>
      </c>
      <c r="W268" t="s">
        <v>2694</v>
      </c>
      <c r="X268" s="146"/>
      <c r="Y268" s="165">
        <v>605</v>
      </c>
      <c r="Z268" s="165">
        <v>661</v>
      </c>
      <c r="AA268" t="s">
        <v>747</v>
      </c>
      <c r="AC268" s="206">
        <f t="shared" si="31"/>
        <v>858</v>
      </c>
      <c r="AD268" s="204">
        <f t="shared" si="32"/>
        <v>0</v>
      </c>
      <c r="AE268" s="208">
        <v>46758.21</v>
      </c>
      <c r="AF268" s="165">
        <f t="shared" ref="AF268:AF331" si="35">AE268*V268</f>
        <v>0</v>
      </c>
    </row>
    <row r="269" spans="1:33">
      <c r="A269" t="s">
        <v>1847</v>
      </c>
      <c r="B269" t="s">
        <v>1982</v>
      </c>
      <c r="C269" t="s">
        <v>2001</v>
      </c>
      <c r="E269" t="s">
        <v>556</v>
      </c>
      <c r="F269" s="165">
        <v>2600</v>
      </c>
      <c r="G269" s="165">
        <v>0</v>
      </c>
      <c r="H269" s="165">
        <v>120</v>
      </c>
      <c r="I269" s="165">
        <v>712</v>
      </c>
      <c r="J269" s="165">
        <f t="shared" si="10"/>
        <v>3432</v>
      </c>
      <c r="K269" s="165">
        <v>0</v>
      </c>
      <c r="L269" s="165">
        <v>0</v>
      </c>
      <c r="M269" s="20">
        <v>240</v>
      </c>
      <c r="N269" s="20">
        <v>0</v>
      </c>
      <c r="O269" s="20">
        <f t="shared" si="29"/>
        <v>240</v>
      </c>
      <c r="P269" s="20">
        <f t="shared" si="30"/>
        <v>-3192</v>
      </c>
      <c r="Q269" t="s">
        <v>740</v>
      </c>
      <c r="R269" s="20">
        <v>1425</v>
      </c>
      <c r="S269" s="20">
        <f t="shared" si="33"/>
        <v>-1767</v>
      </c>
      <c r="T269" s="20">
        <v>0</v>
      </c>
      <c r="U269" s="20">
        <v>1767</v>
      </c>
      <c r="V269" s="165">
        <f t="shared" si="34"/>
        <v>0</v>
      </c>
      <c r="W269" t="s">
        <v>2694</v>
      </c>
      <c r="X269" s="146"/>
      <c r="Y269" s="165">
        <v>2600</v>
      </c>
      <c r="Z269" s="165">
        <v>2580</v>
      </c>
      <c r="AA269" t="s">
        <v>747</v>
      </c>
      <c r="AC269" s="206">
        <f t="shared" si="31"/>
        <v>3192</v>
      </c>
      <c r="AD269" s="204">
        <f t="shared" si="32"/>
        <v>0</v>
      </c>
      <c r="AE269" s="208">
        <v>17581.48</v>
      </c>
      <c r="AF269" s="165">
        <f t="shared" si="35"/>
        <v>0</v>
      </c>
    </row>
    <row r="270" spans="1:33">
      <c r="A270" t="s">
        <v>1847</v>
      </c>
      <c r="B270" t="s">
        <v>1982</v>
      </c>
      <c r="C270" t="s">
        <v>2002</v>
      </c>
      <c r="E270" t="s">
        <v>557</v>
      </c>
      <c r="F270" s="165">
        <v>530</v>
      </c>
      <c r="G270" s="165">
        <v>0</v>
      </c>
      <c r="H270" s="165">
        <v>100</v>
      </c>
      <c r="I270" s="165">
        <v>375</v>
      </c>
      <c r="J270" s="165">
        <f t="shared" si="10"/>
        <v>1005</v>
      </c>
      <c r="K270" s="165">
        <v>0</v>
      </c>
      <c r="L270" s="165">
        <v>0</v>
      </c>
      <c r="M270" s="20">
        <v>46</v>
      </c>
      <c r="N270" s="20">
        <v>0</v>
      </c>
      <c r="O270" s="20">
        <f t="shared" si="29"/>
        <v>46</v>
      </c>
      <c r="P270" s="20">
        <f t="shared" si="30"/>
        <v>-959</v>
      </c>
      <c r="Q270" t="s">
        <v>740</v>
      </c>
      <c r="R270" s="20">
        <v>695</v>
      </c>
      <c r="S270" s="20">
        <f t="shared" si="33"/>
        <v>-264</v>
      </c>
      <c r="T270" s="20">
        <v>0</v>
      </c>
      <c r="U270" s="20">
        <v>264</v>
      </c>
      <c r="V270" s="165">
        <f t="shared" si="34"/>
        <v>0</v>
      </c>
      <c r="W270" t="s">
        <v>2694</v>
      </c>
      <c r="X270" s="146"/>
      <c r="Y270" s="165">
        <v>656</v>
      </c>
      <c r="Z270" s="165">
        <v>187</v>
      </c>
      <c r="AA270" t="s">
        <v>747</v>
      </c>
      <c r="AC270" s="206">
        <f t="shared" si="31"/>
        <v>959</v>
      </c>
      <c r="AD270" s="204">
        <f t="shared" si="32"/>
        <v>0</v>
      </c>
      <c r="AE270" s="208">
        <v>45268.19</v>
      </c>
      <c r="AF270" s="165">
        <f t="shared" si="35"/>
        <v>0</v>
      </c>
    </row>
    <row r="271" spans="1:33">
      <c r="A271" t="s">
        <v>1847</v>
      </c>
      <c r="B271" t="s">
        <v>1982</v>
      </c>
      <c r="C271" t="s">
        <v>2003</v>
      </c>
      <c r="E271" t="s">
        <v>558</v>
      </c>
      <c r="F271" s="165">
        <v>2120</v>
      </c>
      <c r="G271" s="165">
        <v>0</v>
      </c>
      <c r="H271" s="165">
        <v>400</v>
      </c>
      <c r="I271" s="165">
        <v>1500</v>
      </c>
      <c r="J271" s="165">
        <f t="shared" si="10"/>
        <v>4020</v>
      </c>
      <c r="K271" s="165">
        <v>0</v>
      </c>
      <c r="L271" s="165">
        <v>0</v>
      </c>
      <c r="M271" s="20">
        <v>380</v>
      </c>
      <c r="N271" s="20">
        <v>0</v>
      </c>
      <c r="O271" s="20">
        <f t="shared" si="29"/>
        <v>380</v>
      </c>
      <c r="P271" s="20">
        <f t="shared" si="30"/>
        <v>-3640</v>
      </c>
      <c r="Q271" t="s">
        <v>740</v>
      </c>
      <c r="R271" s="20">
        <v>2799</v>
      </c>
      <c r="S271" s="20">
        <f t="shared" si="33"/>
        <v>-841</v>
      </c>
      <c r="T271" s="20">
        <v>0</v>
      </c>
      <c r="U271" s="20">
        <v>1221</v>
      </c>
      <c r="V271" s="165">
        <f t="shared" si="34"/>
        <v>380</v>
      </c>
      <c r="W271" t="s">
        <v>750</v>
      </c>
      <c r="X271" s="214">
        <f>V271/ABS(S271)</f>
        <v>0.45184304399524378</v>
      </c>
      <c r="Y271" s="165">
        <v>2330</v>
      </c>
      <c r="Z271" s="165">
        <v>0</v>
      </c>
      <c r="AA271" t="s">
        <v>747</v>
      </c>
      <c r="AC271" s="206">
        <f t="shared" si="31"/>
        <v>4020</v>
      </c>
      <c r="AD271" s="217">
        <f>(ABS(S271)-V271)/ABS(S271)</f>
        <v>0.54815695600475622</v>
      </c>
      <c r="AE271" s="208">
        <v>13421.22</v>
      </c>
      <c r="AF271" s="165">
        <f>AE271*V271</f>
        <v>5100063.5999999996</v>
      </c>
      <c r="AG271" s="216"/>
    </row>
    <row r="272" spans="1:33">
      <c r="A272" t="s">
        <v>1847</v>
      </c>
      <c r="B272" t="s">
        <v>1982</v>
      </c>
      <c r="C272" t="s">
        <v>2004</v>
      </c>
      <c r="E272" t="s">
        <v>559</v>
      </c>
      <c r="F272" s="165">
        <v>1220</v>
      </c>
      <c r="G272" s="165">
        <v>0</v>
      </c>
      <c r="H272" s="165">
        <v>100</v>
      </c>
      <c r="I272" s="165">
        <v>34</v>
      </c>
      <c r="J272" s="165">
        <f t="shared" si="10"/>
        <v>1354</v>
      </c>
      <c r="K272" s="165">
        <v>0</v>
      </c>
      <c r="L272" s="165">
        <v>0</v>
      </c>
      <c r="M272" s="20">
        <v>0</v>
      </c>
      <c r="N272" s="20">
        <v>0</v>
      </c>
      <c r="O272" s="20">
        <f t="shared" si="29"/>
        <v>0</v>
      </c>
      <c r="P272" s="20">
        <f t="shared" si="30"/>
        <v>-1354</v>
      </c>
      <c r="Q272" t="s">
        <v>740</v>
      </c>
      <c r="R272" s="20">
        <v>46</v>
      </c>
      <c r="S272" s="20">
        <f t="shared" si="33"/>
        <v>-1308</v>
      </c>
      <c r="T272" s="20">
        <v>0</v>
      </c>
      <c r="U272" s="20">
        <v>1308</v>
      </c>
      <c r="V272" s="165">
        <f t="shared" si="34"/>
        <v>0</v>
      </c>
      <c r="W272" t="s">
        <v>2694</v>
      </c>
      <c r="X272" s="146"/>
      <c r="Y272" s="165">
        <v>614</v>
      </c>
      <c r="Z272" s="165">
        <v>627</v>
      </c>
      <c r="AA272" t="s">
        <v>747</v>
      </c>
      <c r="AC272" s="206">
        <f t="shared" si="31"/>
        <v>1354</v>
      </c>
      <c r="AD272" s="204">
        <f t="shared" si="32"/>
        <v>0</v>
      </c>
      <c r="AE272" s="208">
        <v>58686.17</v>
      </c>
      <c r="AF272" s="165">
        <f t="shared" si="35"/>
        <v>0</v>
      </c>
    </row>
    <row r="273" spans="1:32">
      <c r="A273" t="s">
        <v>1847</v>
      </c>
      <c r="B273" t="s">
        <v>1982</v>
      </c>
      <c r="C273" t="s">
        <v>2005</v>
      </c>
      <c r="E273" t="s">
        <v>560</v>
      </c>
      <c r="F273" s="165">
        <v>1780</v>
      </c>
      <c r="G273" s="165">
        <v>0</v>
      </c>
      <c r="H273" s="165">
        <v>400</v>
      </c>
      <c r="I273" s="165">
        <v>1436</v>
      </c>
      <c r="J273" s="165">
        <f t="shared" si="10"/>
        <v>3616</v>
      </c>
      <c r="K273" s="165">
        <v>0</v>
      </c>
      <c r="L273" s="165">
        <v>0</v>
      </c>
      <c r="M273" s="20">
        <v>0</v>
      </c>
      <c r="N273" s="20">
        <v>0</v>
      </c>
      <c r="O273" s="20">
        <f t="shared" si="29"/>
        <v>0</v>
      </c>
      <c r="P273" s="20">
        <f t="shared" si="30"/>
        <v>-3616</v>
      </c>
      <c r="Q273" t="s">
        <v>740</v>
      </c>
      <c r="R273" s="20">
        <v>1533</v>
      </c>
      <c r="S273" s="20">
        <f t="shared" si="33"/>
        <v>-2083</v>
      </c>
      <c r="T273" s="20">
        <v>0</v>
      </c>
      <c r="U273" s="20">
        <v>2083</v>
      </c>
      <c r="V273" s="165">
        <f t="shared" si="34"/>
        <v>0</v>
      </c>
      <c r="W273" t="s">
        <v>2694</v>
      </c>
      <c r="X273" s="146"/>
      <c r="Y273" s="165">
        <v>2210</v>
      </c>
      <c r="Z273" s="165">
        <v>2228</v>
      </c>
      <c r="AA273" t="s">
        <v>747</v>
      </c>
      <c r="AC273" s="206">
        <f t="shared" si="31"/>
        <v>3616</v>
      </c>
      <c r="AD273" s="204">
        <f t="shared" si="32"/>
        <v>0</v>
      </c>
      <c r="AE273" s="208">
        <v>14043.53</v>
      </c>
      <c r="AF273" s="165">
        <f t="shared" si="35"/>
        <v>0</v>
      </c>
    </row>
    <row r="274" spans="1:32">
      <c r="A274" t="s">
        <v>1847</v>
      </c>
      <c r="B274" t="s">
        <v>1982</v>
      </c>
      <c r="C274" t="s">
        <v>2006</v>
      </c>
      <c r="E274" t="s">
        <v>2055</v>
      </c>
      <c r="F274" s="165">
        <v>700</v>
      </c>
      <c r="G274" s="165">
        <v>0</v>
      </c>
      <c r="H274" s="165">
        <v>50</v>
      </c>
      <c r="I274" s="165">
        <v>128</v>
      </c>
      <c r="J274" s="165">
        <f t="shared" si="10"/>
        <v>878</v>
      </c>
      <c r="K274" s="165">
        <v>0</v>
      </c>
      <c r="L274" s="165">
        <v>0</v>
      </c>
      <c r="M274" s="20">
        <v>114</v>
      </c>
      <c r="N274" s="20">
        <v>0</v>
      </c>
      <c r="O274" s="20">
        <f t="shared" si="29"/>
        <v>114</v>
      </c>
      <c r="P274" s="20">
        <f t="shared" si="30"/>
        <v>-764</v>
      </c>
      <c r="Q274" t="s">
        <v>740</v>
      </c>
      <c r="R274" s="20">
        <v>183</v>
      </c>
      <c r="S274" s="20">
        <f t="shared" si="33"/>
        <v>-581</v>
      </c>
      <c r="T274" s="20">
        <v>0</v>
      </c>
      <c r="U274" s="20">
        <v>581</v>
      </c>
      <c r="V274" s="165">
        <f t="shared" si="34"/>
        <v>0</v>
      </c>
      <c r="W274" t="s">
        <v>2694</v>
      </c>
      <c r="X274" s="146"/>
      <c r="Y274" s="165">
        <v>1040</v>
      </c>
      <c r="Z274" s="165">
        <v>1049</v>
      </c>
      <c r="AA274" t="s">
        <v>747</v>
      </c>
      <c r="AC274" s="206">
        <f t="shared" si="31"/>
        <v>764</v>
      </c>
      <c r="AD274" s="204">
        <f t="shared" si="32"/>
        <v>0</v>
      </c>
      <c r="AE274" s="208">
        <v>59489.8</v>
      </c>
      <c r="AF274" s="165">
        <f t="shared" si="35"/>
        <v>0</v>
      </c>
    </row>
    <row r="275" spans="1:32">
      <c r="A275" t="s">
        <v>1847</v>
      </c>
      <c r="B275" t="s">
        <v>1982</v>
      </c>
      <c r="C275" t="s">
        <v>2007</v>
      </c>
      <c r="E275" t="s">
        <v>2056</v>
      </c>
      <c r="F275" s="165">
        <v>4050</v>
      </c>
      <c r="G275" s="165">
        <v>0</v>
      </c>
      <c r="H275" s="165">
        <v>240</v>
      </c>
      <c r="I275" s="165">
        <v>482</v>
      </c>
      <c r="J275" s="165">
        <f t="shared" si="10"/>
        <v>4772</v>
      </c>
      <c r="K275" s="165">
        <v>0</v>
      </c>
      <c r="L275" s="165">
        <v>0</v>
      </c>
      <c r="M275" s="20">
        <v>0</v>
      </c>
      <c r="N275" s="20">
        <v>0</v>
      </c>
      <c r="O275" s="20">
        <f t="shared" si="29"/>
        <v>0</v>
      </c>
      <c r="P275" s="20">
        <f t="shared" si="30"/>
        <v>-4772</v>
      </c>
      <c r="Q275" t="s">
        <v>740</v>
      </c>
      <c r="R275" s="20">
        <v>516</v>
      </c>
      <c r="S275" s="20">
        <f t="shared" si="33"/>
        <v>-4256</v>
      </c>
      <c r="T275" s="20">
        <v>0</v>
      </c>
      <c r="U275" s="20">
        <v>4256</v>
      </c>
      <c r="V275" s="165">
        <f t="shared" si="34"/>
        <v>0</v>
      </c>
      <c r="W275" t="s">
        <v>2694</v>
      </c>
      <c r="X275" s="146"/>
      <c r="Y275" s="165">
        <v>4772</v>
      </c>
      <c r="Z275" s="165">
        <v>3018</v>
      </c>
      <c r="AA275" t="s">
        <v>747</v>
      </c>
      <c r="AC275" s="206">
        <f t="shared" si="31"/>
        <v>4772</v>
      </c>
      <c r="AD275" s="204">
        <f t="shared" si="32"/>
        <v>0</v>
      </c>
      <c r="AE275" s="208">
        <v>19030.52</v>
      </c>
      <c r="AF275" s="165">
        <f t="shared" si="35"/>
        <v>0</v>
      </c>
    </row>
    <row r="276" spans="1:32">
      <c r="A276" t="s">
        <v>1847</v>
      </c>
      <c r="B276" t="s">
        <v>1982</v>
      </c>
      <c r="C276" t="s">
        <v>2008</v>
      </c>
      <c r="E276" t="s">
        <v>2057</v>
      </c>
      <c r="F276" s="165">
        <v>1000</v>
      </c>
      <c r="G276" s="165">
        <v>0</v>
      </c>
      <c r="H276" s="165">
        <v>100</v>
      </c>
      <c r="I276" s="165">
        <v>0</v>
      </c>
      <c r="J276" s="165">
        <f t="shared" si="10"/>
        <v>1100</v>
      </c>
      <c r="K276" s="165">
        <v>0</v>
      </c>
      <c r="L276" s="165">
        <v>0</v>
      </c>
      <c r="M276" s="20">
        <v>0</v>
      </c>
      <c r="N276" s="20">
        <v>0</v>
      </c>
      <c r="O276" s="20">
        <f t="shared" si="29"/>
        <v>0</v>
      </c>
      <c r="P276" s="20">
        <f t="shared" si="30"/>
        <v>-1100</v>
      </c>
      <c r="Q276" t="s">
        <v>740</v>
      </c>
      <c r="R276" s="20">
        <v>53</v>
      </c>
      <c r="S276" s="20">
        <f t="shared" si="33"/>
        <v>-1047</v>
      </c>
      <c r="T276" s="20">
        <v>0</v>
      </c>
      <c r="U276" s="20">
        <v>1047</v>
      </c>
      <c r="V276" s="165">
        <f t="shared" si="34"/>
        <v>0</v>
      </c>
      <c r="W276" t="s">
        <v>2694</v>
      </c>
      <c r="X276" s="146"/>
      <c r="Y276" s="165">
        <v>1100</v>
      </c>
      <c r="Z276" s="165">
        <v>900</v>
      </c>
      <c r="AA276" t="s">
        <v>747</v>
      </c>
      <c r="AC276" s="206">
        <f t="shared" si="31"/>
        <v>1100</v>
      </c>
      <c r="AD276" s="204">
        <f t="shared" si="32"/>
        <v>0</v>
      </c>
      <c r="AE276" s="208">
        <v>59489.8</v>
      </c>
      <c r="AF276" s="165">
        <f t="shared" si="35"/>
        <v>0</v>
      </c>
    </row>
    <row r="277" spans="1:32">
      <c r="A277" t="s">
        <v>1847</v>
      </c>
      <c r="B277" t="s">
        <v>1982</v>
      </c>
      <c r="C277" t="s">
        <v>2009</v>
      </c>
      <c r="E277" t="s">
        <v>2058</v>
      </c>
      <c r="F277" s="165">
        <v>4280</v>
      </c>
      <c r="G277" s="165">
        <v>0</v>
      </c>
      <c r="H277" s="165">
        <v>440</v>
      </c>
      <c r="I277" s="165">
        <v>226</v>
      </c>
      <c r="J277" s="165">
        <f t="shared" ref="J277:J340" si="36">SUM(F277:I277)</f>
        <v>4946</v>
      </c>
      <c r="K277" s="165">
        <v>0</v>
      </c>
      <c r="L277" s="165">
        <v>0</v>
      </c>
      <c r="M277" s="20">
        <v>240</v>
      </c>
      <c r="N277" s="20">
        <v>0</v>
      </c>
      <c r="O277" s="20">
        <f t="shared" si="29"/>
        <v>240</v>
      </c>
      <c r="P277" s="20">
        <f t="shared" si="30"/>
        <v>-4706</v>
      </c>
      <c r="Q277" t="s">
        <v>740</v>
      </c>
      <c r="R277" s="20">
        <v>208</v>
      </c>
      <c r="S277" s="20">
        <f t="shared" si="33"/>
        <v>-4498</v>
      </c>
      <c r="T277" s="20">
        <v>0</v>
      </c>
      <c r="U277" s="20">
        <v>4498</v>
      </c>
      <c r="V277" s="165">
        <f t="shared" si="34"/>
        <v>0</v>
      </c>
      <c r="W277" t="s">
        <v>2694</v>
      </c>
      <c r="X277" s="146"/>
      <c r="Y277" s="165">
        <v>4706</v>
      </c>
      <c r="Z277" s="165">
        <v>4578</v>
      </c>
      <c r="AA277" t="s">
        <v>747</v>
      </c>
      <c r="AC277" s="206">
        <f t="shared" si="31"/>
        <v>4706</v>
      </c>
      <c r="AD277" s="204">
        <f t="shared" si="32"/>
        <v>0</v>
      </c>
      <c r="AE277" s="208">
        <v>18374.34</v>
      </c>
      <c r="AF277" s="165">
        <f t="shared" si="35"/>
        <v>0</v>
      </c>
    </row>
    <row r="278" spans="1:32">
      <c r="A278" t="s">
        <v>1847</v>
      </c>
      <c r="B278" t="s">
        <v>1982</v>
      </c>
      <c r="C278" t="s">
        <v>2010</v>
      </c>
      <c r="E278" t="s">
        <v>565</v>
      </c>
      <c r="F278" s="165">
        <v>150</v>
      </c>
      <c r="G278" s="165">
        <v>0</v>
      </c>
      <c r="H278" s="165">
        <v>0</v>
      </c>
      <c r="I278" s="165">
        <v>0</v>
      </c>
      <c r="J278" s="165">
        <f t="shared" si="36"/>
        <v>150</v>
      </c>
      <c r="K278" s="165">
        <v>0</v>
      </c>
      <c r="L278" s="165">
        <v>0</v>
      </c>
      <c r="M278" s="20">
        <v>0</v>
      </c>
      <c r="N278" s="20">
        <v>0</v>
      </c>
      <c r="O278" s="20">
        <f t="shared" si="29"/>
        <v>0</v>
      </c>
      <c r="P278" s="20">
        <f t="shared" si="30"/>
        <v>-150</v>
      </c>
      <c r="Q278" t="s">
        <v>740</v>
      </c>
      <c r="R278" s="20">
        <v>10</v>
      </c>
      <c r="S278" s="20">
        <f t="shared" si="33"/>
        <v>-140</v>
      </c>
      <c r="T278" s="20">
        <v>0</v>
      </c>
      <c r="U278" s="20">
        <v>140</v>
      </c>
      <c r="V278" s="165">
        <f t="shared" si="34"/>
        <v>0</v>
      </c>
      <c r="W278" t="s">
        <v>2694</v>
      </c>
      <c r="X278" s="146"/>
      <c r="Y278" s="165">
        <v>150</v>
      </c>
      <c r="Z278" s="165">
        <v>158</v>
      </c>
      <c r="AA278" t="s">
        <v>747</v>
      </c>
      <c r="AC278" s="206">
        <f t="shared" si="31"/>
        <v>150</v>
      </c>
      <c r="AD278" s="204">
        <f t="shared" si="32"/>
        <v>0</v>
      </c>
      <c r="AE278" s="208">
        <v>63985.68</v>
      </c>
      <c r="AF278" s="165">
        <f t="shared" si="35"/>
        <v>0</v>
      </c>
    </row>
    <row r="279" spans="1:32">
      <c r="A279" t="s">
        <v>1847</v>
      </c>
      <c r="B279" t="s">
        <v>1982</v>
      </c>
      <c r="C279" t="s">
        <v>2011</v>
      </c>
      <c r="E279" t="s">
        <v>2059</v>
      </c>
      <c r="F279" s="165">
        <v>100</v>
      </c>
      <c r="G279" s="165">
        <v>0</v>
      </c>
      <c r="H279" s="165">
        <v>10</v>
      </c>
      <c r="I279" s="165">
        <v>0</v>
      </c>
      <c r="J279" s="165">
        <f t="shared" si="36"/>
        <v>110</v>
      </c>
      <c r="K279" s="165">
        <v>0</v>
      </c>
      <c r="L279" s="165">
        <v>0</v>
      </c>
      <c r="M279" s="20">
        <v>0</v>
      </c>
      <c r="N279" s="20">
        <v>0</v>
      </c>
      <c r="O279" s="20">
        <f t="shared" si="29"/>
        <v>0</v>
      </c>
      <c r="P279" s="20">
        <f t="shared" si="30"/>
        <v>-110</v>
      </c>
      <c r="Q279" t="s">
        <v>740</v>
      </c>
      <c r="R279" s="20">
        <v>40</v>
      </c>
      <c r="S279" s="20">
        <f t="shared" si="33"/>
        <v>-70</v>
      </c>
      <c r="T279" s="20">
        <v>0</v>
      </c>
      <c r="U279" s="20">
        <v>70</v>
      </c>
      <c r="V279" s="165">
        <f t="shared" si="34"/>
        <v>0</v>
      </c>
      <c r="W279" t="s">
        <v>2694</v>
      </c>
      <c r="X279" s="146"/>
      <c r="Y279" s="165">
        <v>110</v>
      </c>
      <c r="Z279" s="165">
        <v>91</v>
      </c>
      <c r="AA279" t="s">
        <v>747</v>
      </c>
      <c r="AC279" s="206">
        <f t="shared" si="31"/>
        <v>110</v>
      </c>
      <c r="AD279" s="204">
        <f t="shared" si="32"/>
        <v>0</v>
      </c>
      <c r="AE279" s="208">
        <v>125644</v>
      </c>
      <c r="AF279" s="165">
        <f t="shared" si="35"/>
        <v>0</v>
      </c>
    </row>
    <row r="280" spans="1:32">
      <c r="A280" t="s">
        <v>1847</v>
      </c>
      <c r="B280" t="s">
        <v>1982</v>
      </c>
      <c r="C280" t="s">
        <v>2012</v>
      </c>
      <c r="E280" t="s">
        <v>566</v>
      </c>
      <c r="F280" s="165">
        <v>2570</v>
      </c>
      <c r="G280" s="165">
        <v>0</v>
      </c>
      <c r="H280" s="165">
        <v>120</v>
      </c>
      <c r="I280" s="165">
        <v>0</v>
      </c>
      <c r="J280" s="165">
        <f t="shared" si="36"/>
        <v>2690</v>
      </c>
      <c r="K280" s="165">
        <v>0</v>
      </c>
      <c r="L280" s="165">
        <v>0</v>
      </c>
      <c r="M280" s="20">
        <v>0</v>
      </c>
      <c r="N280" s="20">
        <v>0</v>
      </c>
      <c r="O280" s="20">
        <f t="shared" si="29"/>
        <v>0</v>
      </c>
      <c r="P280" s="20">
        <f t="shared" si="30"/>
        <v>-2690</v>
      </c>
      <c r="Q280" t="s">
        <v>740</v>
      </c>
      <c r="R280" s="20">
        <v>0</v>
      </c>
      <c r="S280" s="20">
        <f t="shared" si="33"/>
        <v>-2690</v>
      </c>
      <c r="T280" s="20">
        <v>0</v>
      </c>
      <c r="U280" s="20">
        <v>2690</v>
      </c>
      <c r="V280" s="165">
        <f t="shared" si="34"/>
        <v>0</v>
      </c>
      <c r="W280" t="s">
        <v>2694</v>
      </c>
      <c r="X280" s="146"/>
      <c r="Y280" s="165">
        <v>2184</v>
      </c>
      <c r="Z280" s="165">
        <v>1488</v>
      </c>
      <c r="AA280" t="s">
        <v>747</v>
      </c>
      <c r="AC280" s="206">
        <f t="shared" si="31"/>
        <v>2690</v>
      </c>
      <c r="AD280" s="204">
        <f t="shared" si="32"/>
        <v>0</v>
      </c>
      <c r="AE280" s="208">
        <v>11537.1</v>
      </c>
      <c r="AF280" s="165">
        <f>AE280*U280</f>
        <v>31034799</v>
      </c>
    </row>
    <row r="281" spans="1:32">
      <c r="A281" t="s">
        <v>1847</v>
      </c>
      <c r="B281" t="s">
        <v>1982</v>
      </c>
      <c r="C281" t="s">
        <v>2438</v>
      </c>
      <c r="E281" t="s">
        <v>567</v>
      </c>
      <c r="F281" s="165">
        <v>0</v>
      </c>
      <c r="G281" s="165">
        <v>0</v>
      </c>
      <c r="H281" s="165">
        <v>0</v>
      </c>
      <c r="I281" s="165">
        <v>0</v>
      </c>
      <c r="J281" s="165">
        <f t="shared" si="36"/>
        <v>0</v>
      </c>
      <c r="K281" s="165">
        <v>0</v>
      </c>
      <c r="L281" s="165">
        <v>0</v>
      </c>
      <c r="M281" s="20">
        <v>0</v>
      </c>
      <c r="N281" s="20">
        <v>0</v>
      </c>
      <c r="O281" s="20">
        <f t="shared" si="29"/>
        <v>0</v>
      </c>
      <c r="P281" s="20">
        <f t="shared" si="30"/>
        <v>0</v>
      </c>
      <c r="Q281" t="s">
        <v>738</v>
      </c>
      <c r="R281" s="20">
        <v>100</v>
      </c>
      <c r="S281" s="20">
        <f t="shared" si="33"/>
        <v>100</v>
      </c>
      <c r="T281" s="20">
        <v>0</v>
      </c>
      <c r="U281" s="20">
        <v>0</v>
      </c>
      <c r="V281" s="165">
        <f t="shared" si="34"/>
        <v>100</v>
      </c>
      <c r="W281" t="s">
        <v>2696</v>
      </c>
      <c r="X281" s="146"/>
      <c r="Y281" s="165">
        <v>0</v>
      </c>
      <c r="Z281" s="165">
        <v>0</v>
      </c>
      <c r="AA281" t="s">
        <v>745</v>
      </c>
      <c r="AC281" s="206">
        <f t="shared" si="31"/>
        <v>100</v>
      </c>
      <c r="AD281" s="204" t="e">
        <f t="shared" si="32"/>
        <v>#DIV/0!</v>
      </c>
      <c r="AE281" s="208">
        <v>125644</v>
      </c>
      <c r="AF281" s="165">
        <f t="shared" si="35"/>
        <v>12564400</v>
      </c>
    </row>
    <row r="282" spans="1:32">
      <c r="A282" t="s">
        <v>1847</v>
      </c>
      <c r="B282" t="s">
        <v>1982</v>
      </c>
      <c r="C282" t="s">
        <v>2439</v>
      </c>
      <c r="E282" t="s">
        <v>568</v>
      </c>
      <c r="F282" s="165">
        <v>0</v>
      </c>
      <c r="G282" s="165">
        <v>0</v>
      </c>
      <c r="H282" s="165">
        <v>0</v>
      </c>
      <c r="I282" s="165">
        <v>0</v>
      </c>
      <c r="J282" s="165">
        <f t="shared" si="36"/>
        <v>0</v>
      </c>
      <c r="K282" s="165">
        <v>0</v>
      </c>
      <c r="L282" s="165">
        <v>0</v>
      </c>
      <c r="M282" s="20">
        <v>0</v>
      </c>
      <c r="N282" s="20">
        <v>0</v>
      </c>
      <c r="O282" s="20">
        <f t="shared" si="29"/>
        <v>0</v>
      </c>
      <c r="P282" s="20">
        <f t="shared" si="30"/>
        <v>0</v>
      </c>
      <c r="Q282" t="s">
        <v>738</v>
      </c>
      <c r="R282" s="20">
        <v>0</v>
      </c>
      <c r="S282" s="20">
        <f t="shared" si="33"/>
        <v>0</v>
      </c>
      <c r="T282" s="20">
        <v>0</v>
      </c>
      <c r="U282" s="20">
        <v>0</v>
      </c>
      <c r="V282" s="165">
        <f t="shared" si="34"/>
        <v>0</v>
      </c>
      <c r="W282" t="s">
        <v>2696</v>
      </c>
      <c r="X282" s="146"/>
      <c r="Y282" s="165">
        <v>0</v>
      </c>
      <c r="Z282" s="165">
        <v>0</v>
      </c>
      <c r="AA282" t="s">
        <v>745</v>
      </c>
      <c r="AC282" s="206">
        <f t="shared" si="31"/>
        <v>0</v>
      </c>
      <c r="AD282" s="204" t="e">
        <f t="shared" si="32"/>
        <v>#DIV/0!</v>
      </c>
      <c r="AE282" s="208">
        <v>11537.1</v>
      </c>
      <c r="AF282" s="165">
        <f t="shared" si="35"/>
        <v>0</v>
      </c>
    </row>
    <row r="283" spans="1:32">
      <c r="A283" t="s">
        <v>1847</v>
      </c>
      <c r="B283" t="s">
        <v>1982</v>
      </c>
      <c r="C283" t="s">
        <v>2013</v>
      </c>
      <c r="E283" t="s">
        <v>1685</v>
      </c>
      <c r="F283" s="165">
        <v>70</v>
      </c>
      <c r="G283" s="165">
        <v>0</v>
      </c>
      <c r="H283" s="165">
        <v>10</v>
      </c>
      <c r="I283" s="165">
        <v>0</v>
      </c>
      <c r="J283" s="165">
        <f t="shared" si="36"/>
        <v>80</v>
      </c>
      <c r="K283" s="165">
        <v>0</v>
      </c>
      <c r="L283" s="165">
        <v>0</v>
      </c>
      <c r="M283" s="20">
        <v>0</v>
      </c>
      <c r="N283" s="20">
        <v>0</v>
      </c>
      <c r="O283" s="20">
        <f t="shared" si="29"/>
        <v>0</v>
      </c>
      <c r="P283" s="20">
        <f t="shared" si="30"/>
        <v>-80</v>
      </c>
      <c r="Q283" t="s">
        <v>740</v>
      </c>
      <c r="R283" s="20">
        <v>12</v>
      </c>
      <c r="S283" s="20">
        <f t="shared" si="33"/>
        <v>-68</v>
      </c>
      <c r="T283" s="20">
        <v>0</v>
      </c>
      <c r="U283" s="20">
        <v>68</v>
      </c>
      <c r="V283" s="165">
        <f t="shared" si="34"/>
        <v>0</v>
      </c>
      <c r="W283" t="s">
        <v>2694</v>
      </c>
      <c r="X283" s="146"/>
      <c r="Y283" s="165">
        <v>194</v>
      </c>
      <c r="Z283" s="165">
        <v>194</v>
      </c>
      <c r="AA283" t="s">
        <v>747</v>
      </c>
      <c r="AC283" s="206">
        <f t="shared" si="31"/>
        <v>80</v>
      </c>
      <c r="AD283" s="204">
        <f t="shared" si="32"/>
        <v>0</v>
      </c>
      <c r="AE283" s="208">
        <v>150264</v>
      </c>
      <c r="AF283" s="165">
        <f t="shared" si="35"/>
        <v>0</v>
      </c>
    </row>
    <row r="284" spans="1:32">
      <c r="A284" t="s">
        <v>1847</v>
      </c>
      <c r="B284" t="s">
        <v>1982</v>
      </c>
      <c r="C284" t="s">
        <v>2014</v>
      </c>
      <c r="E284" t="s">
        <v>2060</v>
      </c>
      <c r="F284" s="165">
        <v>250</v>
      </c>
      <c r="G284" s="165">
        <v>0</v>
      </c>
      <c r="H284" s="165">
        <v>10</v>
      </c>
      <c r="I284" s="165">
        <v>80</v>
      </c>
      <c r="J284" s="165">
        <f t="shared" si="36"/>
        <v>340</v>
      </c>
      <c r="K284" s="165">
        <v>0</v>
      </c>
      <c r="L284" s="165">
        <v>0</v>
      </c>
      <c r="M284" s="20">
        <v>10</v>
      </c>
      <c r="N284" s="20">
        <v>0</v>
      </c>
      <c r="O284" s="20">
        <f t="shared" si="29"/>
        <v>10</v>
      </c>
      <c r="P284" s="20">
        <f t="shared" si="30"/>
        <v>-330</v>
      </c>
      <c r="Q284" t="s">
        <v>740</v>
      </c>
      <c r="R284" s="20">
        <v>150</v>
      </c>
      <c r="S284" s="20">
        <f t="shared" si="33"/>
        <v>-180</v>
      </c>
      <c r="T284" s="20">
        <v>0</v>
      </c>
      <c r="U284" s="20">
        <v>180</v>
      </c>
      <c r="V284" s="165">
        <f t="shared" si="34"/>
        <v>0</v>
      </c>
      <c r="W284" t="s">
        <v>2694</v>
      </c>
      <c r="X284" s="146"/>
      <c r="Y284" s="165">
        <v>274</v>
      </c>
      <c r="Z284" s="165">
        <v>274</v>
      </c>
      <c r="AA284" t="s">
        <v>747</v>
      </c>
      <c r="AC284" s="206">
        <f t="shared" si="31"/>
        <v>330</v>
      </c>
      <c r="AD284" s="204">
        <f t="shared" si="32"/>
        <v>0</v>
      </c>
      <c r="AE284" s="208">
        <v>125644</v>
      </c>
      <c r="AF284" s="165">
        <f t="shared" si="35"/>
        <v>0</v>
      </c>
    </row>
    <row r="285" spans="1:32">
      <c r="A285" t="s">
        <v>1847</v>
      </c>
      <c r="B285" t="s">
        <v>1982</v>
      </c>
      <c r="C285" t="s">
        <v>2015</v>
      </c>
      <c r="E285" t="s">
        <v>2061</v>
      </c>
      <c r="F285" s="165">
        <v>428</v>
      </c>
      <c r="G285" s="165">
        <v>0</v>
      </c>
      <c r="H285" s="165">
        <v>20</v>
      </c>
      <c r="I285" s="165">
        <v>0</v>
      </c>
      <c r="J285" s="165">
        <f t="shared" si="36"/>
        <v>448</v>
      </c>
      <c r="K285" s="165">
        <v>0</v>
      </c>
      <c r="L285" s="165">
        <v>0</v>
      </c>
      <c r="M285" s="20">
        <v>0</v>
      </c>
      <c r="N285" s="20">
        <v>0</v>
      </c>
      <c r="O285" s="20">
        <f t="shared" si="29"/>
        <v>0</v>
      </c>
      <c r="P285" s="20">
        <f t="shared" si="30"/>
        <v>-448</v>
      </c>
      <c r="Q285" t="s">
        <v>740</v>
      </c>
      <c r="R285" s="20">
        <v>0</v>
      </c>
      <c r="S285" s="20">
        <f t="shared" si="33"/>
        <v>-448</v>
      </c>
      <c r="T285" s="20">
        <v>0</v>
      </c>
      <c r="U285" s="20">
        <v>448</v>
      </c>
      <c r="V285" s="165">
        <f t="shared" si="34"/>
        <v>0</v>
      </c>
      <c r="W285" t="s">
        <v>2694</v>
      </c>
      <c r="X285" s="146"/>
      <c r="Y285" s="165">
        <v>195</v>
      </c>
      <c r="Z285" s="165">
        <v>271</v>
      </c>
      <c r="AA285" t="s">
        <v>747</v>
      </c>
      <c r="AC285" s="206">
        <f t="shared" si="31"/>
        <v>448</v>
      </c>
      <c r="AD285" s="204">
        <f t="shared" si="32"/>
        <v>0</v>
      </c>
      <c r="AE285" s="208">
        <v>125644</v>
      </c>
      <c r="AF285" s="165">
        <f>AE285*U285</f>
        <v>56288512</v>
      </c>
    </row>
    <row r="286" spans="1:32">
      <c r="A286" t="s">
        <v>1847</v>
      </c>
      <c r="B286" t="s">
        <v>1982</v>
      </c>
      <c r="C286" t="s">
        <v>2016</v>
      </c>
      <c r="E286" t="s">
        <v>2062</v>
      </c>
      <c r="F286" s="165">
        <v>668</v>
      </c>
      <c r="G286" s="165">
        <v>0</v>
      </c>
      <c r="H286" s="165">
        <v>0</v>
      </c>
      <c r="I286" s="165">
        <v>0</v>
      </c>
      <c r="J286" s="165">
        <f t="shared" si="36"/>
        <v>668</v>
      </c>
      <c r="K286" s="165">
        <v>0</v>
      </c>
      <c r="L286" s="165">
        <v>0</v>
      </c>
      <c r="M286" s="20">
        <v>0</v>
      </c>
      <c r="N286" s="20">
        <v>0</v>
      </c>
      <c r="O286" s="20">
        <f t="shared" si="29"/>
        <v>0</v>
      </c>
      <c r="P286" s="20">
        <f t="shared" si="30"/>
        <v>-668</v>
      </c>
      <c r="Q286" t="s">
        <v>740</v>
      </c>
      <c r="R286" s="20">
        <v>568</v>
      </c>
      <c r="S286" s="20">
        <f t="shared" si="33"/>
        <v>-100</v>
      </c>
      <c r="T286" s="20">
        <v>0</v>
      </c>
      <c r="U286" s="20">
        <v>100</v>
      </c>
      <c r="V286" s="165">
        <f t="shared" si="34"/>
        <v>0</v>
      </c>
      <c r="W286" t="s">
        <v>2694</v>
      </c>
      <c r="X286" s="146"/>
      <c r="Y286" s="165">
        <v>197</v>
      </c>
      <c r="Z286" s="165">
        <v>197</v>
      </c>
      <c r="AA286" t="s">
        <v>747</v>
      </c>
      <c r="AC286" s="206">
        <f t="shared" si="31"/>
        <v>668</v>
      </c>
      <c r="AD286" s="204">
        <f t="shared" si="32"/>
        <v>0</v>
      </c>
      <c r="AE286" s="208">
        <v>45786</v>
      </c>
      <c r="AF286" s="165">
        <f t="shared" si="35"/>
        <v>0</v>
      </c>
    </row>
    <row r="287" spans="1:32">
      <c r="A287" t="s">
        <v>1847</v>
      </c>
      <c r="B287" t="s">
        <v>1982</v>
      </c>
      <c r="C287" t="s">
        <v>2017</v>
      </c>
      <c r="E287" t="s">
        <v>2063</v>
      </c>
      <c r="F287" s="165">
        <v>663</v>
      </c>
      <c r="G287" s="165">
        <v>0</v>
      </c>
      <c r="H287" s="165">
        <v>0</v>
      </c>
      <c r="I287" s="165">
        <v>0</v>
      </c>
      <c r="J287" s="165">
        <f t="shared" si="36"/>
        <v>663</v>
      </c>
      <c r="K287" s="165">
        <v>0</v>
      </c>
      <c r="L287" s="165">
        <v>0</v>
      </c>
      <c r="M287" s="20">
        <v>0</v>
      </c>
      <c r="N287" s="20">
        <v>0</v>
      </c>
      <c r="O287" s="20">
        <f t="shared" si="29"/>
        <v>0</v>
      </c>
      <c r="P287" s="20">
        <f t="shared" si="30"/>
        <v>-663</v>
      </c>
      <c r="Q287" t="s">
        <v>740</v>
      </c>
      <c r="R287" s="20">
        <v>563</v>
      </c>
      <c r="S287" s="20">
        <f t="shared" si="33"/>
        <v>-100</v>
      </c>
      <c r="T287" s="20">
        <v>0</v>
      </c>
      <c r="U287" s="20">
        <v>100</v>
      </c>
      <c r="V287" s="165">
        <f t="shared" si="34"/>
        <v>0</v>
      </c>
      <c r="W287" t="s">
        <v>2694</v>
      </c>
      <c r="X287" s="146"/>
      <c r="Y287" s="165">
        <v>201</v>
      </c>
      <c r="Z287" s="165">
        <v>201</v>
      </c>
      <c r="AA287" t="s">
        <v>747</v>
      </c>
      <c r="AC287" s="206">
        <f t="shared" si="31"/>
        <v>663</v>
      </c>
      <c r="AD287" s="204">
        <f t="shared" si="32"/>
        <v>0</v>
      </c>
      <c r="AE287" s="208">
        <v>45786</v>
      </c>
      <c r="AF287" s="165">
        <f t="shared" si="35"/>
        <v>0</v>
      </c>
    </row>
    <row r="288" spans="1:32">
      <c r="A288" t="s">
        <v>1847</v>
      </c>
      <c r="B288" t="s">
        <v>1982</v>
      </c>
      <c r="C288" t="s">
        <v>2018</v>
      </c>
      <c r="E288" t="s">
        <v>2064</v>
      </c>
      <c r="F288" s="165">
        <v>350</v>
      </c>
      <c r="G288" s="165">
        <v>0</v>
      </c>
      <c r="H288" s="165">
        <v>0</v>
      </c>
      <c r="I288" s="165">
        <v>591</v>
      </c>
      <c r="J288" s="165">
        <f t="shared" si="36"/>
        <v>941</v>
      </c>
      <c r="K288" s="165">
        <v>0</v>
      </c>
      <c r="L288" s="165">
        <v>0</v>
      </c>
      <c r="M288" s="20">
        <v>0</v>
      </c>
      <c r="N288" s="20">
        <v>0</v>
      </c>
      <c r="O288" s="20">
        <f t="shared" si="29"/>
        <v>0</v>
      </c>
      <c r="P288" s="20">
        <f t="shared" si="30"/>
        <v>-941</v>
      </c>
      <c r="Q288" t="s">
        <v>740</v>
      </c>
      <c r="R288" s="20">
        <v>591</v>
      </c>
      <c r="S288" s="20">
        <f t="shared" si="33"/>
        <v>-350</v>
      </c>
      <c r="T288" s="20">
        <v>0</v>
      </c>
      <c r="U288" s="20">
        <v>350</v>
      </c>
      <c r="V288" s="165">
        <f t="shared" si="34"/>
        <v>0</v>
      </c>
      <c r="W288" t="s">
        <v>2694</v>
      </c>
      <c r="X288" s="146"/>
      <c r="Y288" s="165">
        <v>168</v>
      </c>
      <c r="Z288" s="165">
        <v>168</v>
      </c>
      <c r="AA288" t="s">
        <v>747</v>
      </c>
      <c r="AC288" s="206">
        <f t="shared" si="31"/>
        <v>941</v>
      </c>
      <c r="AD288" s="204">
        <f t="shared" si="32"/>
        <v>0</v>
      </c>
      <c r="AE288" s="208">
        <v>56185.52</v>
      </c>
      <c r="AF288" s="165">
        <f t="shared" si="35"/>
        <v>0</v>
      </c>
    </row>
    <row r="289" spans="1:32">
      <c r="A289" t="s">
        <v>1847</v>
      </c>
      <c r="B289" t="s">
        <v>1982</v>
      </c>
      <c r="C289" t="s">
        <v>2019</v>
      </c>
      <c r="E289" t="s">
        <v>2065</v>
      </c>
      <c r="F289" s="165">
        <v>350</v>
      </c>
      <c r="G289" s="165">
        <v>0</v>
      </c>
      <c r="H289" s="165">
        <v>0</v>
      </c>
      <c r="I289" s="165">
        <v>591</v>
      </c>
      <c r="J289" s="165">
        <f t="shared" si="36"/>
        <v>941</v>
      </c>
      <c r="K289" s="165">
        <v>0</v>
      </c>
      <c r="L289" s="165">
        <v>0</v>
      </c>
      <c r="M289" s="20">
        <v>0</v>
      </c>
      <c r="N289" s="20">
        <v>0</v>
      </c>
      <c r="O289" s="20">
        <f t="shared" si="29"/>
        <v>0</v>
      </c>
      <c r="P289" s="20">
        <f t="shared" si="30"/>
        <v>-941</v>
      </c>
      <c r="Q289" t="s">
        <v>740</v>
      </c>
      <c r="R289" s="20">
        <v>591</v>
      </c>
      <c r="S289" s="20">
        <f t="shared" si="33"/>
        <v>-350</v>
      </c>
      <c r="T289" s="20">
        <v>0</v>
      </c>
      <c r="U289" s="20">
        <v>350</v>
      </c>
      <c r="V289" s="165">
        <f t="shared" si="34"/>
        <v>0</v>
      </c>
      <c r="W289" t="s">
        <v>2694</v>
      </c>
      <c r="X289" s="146"/>
      <c r="Y289" s="165">
        <v>166</v>
      </c>
      <c r="Z289" s="165">
        <v>166</v>
      </c>
      <c r="AA289" t="s">
        <v>747</v>
      </c>
      <c r="AC289" s="206">
        <f t="shared" si="31"/>
        <v>941</v>
      </c>
      <c r="AD289" s="204">
        <f t="shared" si="32"/>
        <v>0</v>
      </c>
      <c r="AE289" s="208">
        <v>56185.52</v>
      </c>
      <c r="AF289" s="165">
        <f t="shared" si="35"/>
        <v>0</v>
      </c>
    </row>
    <row r="290" spans="1:32">
      <c r="A290" t="s">
        <v>1847</v>
      </c>
      <c r="B290" t="s">
        <v>1982</v>
      </c>
      <c r="C290" t="s">
        <v>2020</v>
      </c>
      <c r="E290" t="s">
        <v>2066</v>
      </c>
      <c r="F290" s="165">
        <v>166</v>
      </c>
      <c r="G290" s="165">
        <v>0</v>
      </c>
      <c r="H290" s="165">
        <v>0</v>
      </c>
      <c r="I290" s="165">
        <v>0</v>
      </c>
      <c r="J290" s="165">
        <f t="shared" si="36"/>
        <v>166</v>
      </c>
      <c r="K290" s="165">
        <v>0</v>
      </c>
      <c r="L290" s="165">
        <v>0</v>
      </c>
      <c r="M290" s="20">
        <v>0</v>
      </c>
      <c r="N290" s="20">
        <v>0</v>
      </c>
      <c r="O290" s="20">
        <f t="shared" si="29"/>
        <v>0</v>
      </c>
      <c r="P290" s="20">
        <f t="shared" si="30"/>
        <v>-166</v>
      </c>
      <c r="Q290" t="s">
        <v>740</v>
      </c>
      <c r="R290" s="20">
        <v>902</v>
      </c>
      <c r="S290" s="20">
        <f t="shared" si="33"/>
        <v>736</v>
      </c>
      <c r="T290" s="20">
        <v>0</v>
      </c>
      <c r="U290" s="20">
        <v>0</v>
      </c>
      <c r="V290" s="165">
        <f t="shared" si="34"/>
        <v>736</v>
      </c>
      <c r="W290" s="213" t="s">
        <v>2695</v>
      </c>
      <c r="X290" s="146"/>
      <c r="Y290" s="165">
        <v>169</v>
      </c>
      <c r="Z290" s="165">
        <v>169</v>
      </c>
      <c r="AA290" t="s">
        <v>747</v>
      </c>
      <c r="AC290" s="206">
        <f t="shared" si="31"/>
        <v>902</v>
      </c>
      <c r="AD290" s="204">
        <f t="shared" si="32"/>
        <v>4.4337349397590362</v>
      </c>
      <c r="AE290" s="208">
        <v>41809.019999999997</v>
      </c>
      <c r="AF290" s="165">
        <f t="shared" si="35"/>
        <v>30771438.719999999</v>
      </c>
    </row>
    <row r="291" spans="1:32">
      <c r="A291" t="s">
        <v>1847</v>
      </c>
      <c r="B291" t="s">
        <v>1982</v>
      </c>
      <c r="C291" t="s">
        <v>2021</v>
      </c>
      <c r="E291" t="s">
        <v>2067</v>
      </c>
      <c r="F291" s="165">
        <v>166</v>
      </c>
      <c r="G291" s="165">
        <v>0</v>
      </c>
      <c r="H291" s="165">
        <v>0</v>
      </c>
      <c r="I291" s="165">
        <v>0</v>
      </c>
      <c r="J291" s="165">
        <f t="shared" si="36"/>
        <v>166</v>
      </c>
      <c r="K291" s="165">
        <v>0</v>
      </c>
      <c r="L291" s="165">
        <v>0</v>
      </c>
      <c r="M291" s="20">
        <v>0</v>
      </c>
      <c r="N291" s="20">
        <v>0</v>
      </c>
      <c r="O291" s="20">
        <f t="shared" si="29"/>
        <v>0</v>
      </c>
      <c r="P291" s="20">
        <f t="shared" si="30"/>
        <v>-166</v>
      </c>
      <c r="Q291" t="s">
        <v>740</v>
      </c>
      <c r="R291" s="20">
        <v>896</v>
      </c>
      <c r="S291" s="20">
        <f t="shared" si="33"/>
        <v>730</v>
      </c>
      <c r="T291" s="20">
        <v>0</v>
      </c>
      <c r="U291" s="20">
        <v>0</v>
      </c>
      <c r="V291" s="165">
        <f t="shared" si="34"/>
        <v>730</v>
      </c>
      <c r="W291" s="213" t="s">
        <v>2695</v>
      </c>
      <c r="X291" s="146"/>
      <c r="Y291" s="165">
        <v>168</v>
      </c>
      <c r="Z291" s="165">
        <v>168</v>
      </c>
      <c r="AA291" t="s">
        <v>747</v>
      </c>
      <c r="AC291" s="206">
        <f t="shared" si="31"/>
        <v>896</v>
      </c>
      <c r="AD291" s="204">
        <f t="shared" si="32"/>
        <v>4.3975903614457827</v>
      </c>
      <c r="AE291" s="208">
        <v>41809.019999999997</v>
      </c>
      <c r="AF291" s="165">
        <f t="shared" si="35"/>
        <v>30520584.599999998</v>
      </c>
    </row>
    <row r="292" spans="1:32">
      <c r="A292" t="s">
        <v>1847</v>
      </c>
      <c r="B292" t="s">
        <v>1982</v>
      </c>
      <c r="C292" t="s">
        <v>2022</v>
      </c>
      <c r="E292" t="s">
        <v>2068</v>
      </c>
      <c r="F292" s="165">
        <v>1005</v>
      </c>
      <c r="G292" s="165">
        <v>269</v>
      </c>
      <c r="H292" s="165">
        <v>100</v>
      </c>
      <c r="I292" s="165">
        <v>0</v>
      </c>
      <c r="J292" s="165">
        <f t="shared" si="36"/>
        <v>1374</v>
      </c>
      <c r="K292" s="165">
        <v>0</v>
      </c>
      <c r="L292" s="165">
        <v>0</v>
      </c>
      <c r="M292" s="20">
        <v>0</v>
      </c>
      <c r="N292" s="20">
        <v>0</v>
      </c>
      <c r="O292" s="20">
        <f t="shared" si="29"/>
        <v>0</v>
      </c>
      <c r="P292" s="20">
        <f t="shared" si="30"/>
        <v>-1374</v>
      </c>
      <c r="Q292" t="s">
        <v>740</v>
      </c>
      <c r="R292" s="20">
        <v>1843</v>
      </c>
      <c r="S292" s="20">
        <f t="shared" si="33"/>
        <v>469</v>
      </c>
      <c r="T292" s="20">
        <v>0</v>
      </c>
      <c r="U292" s="20">
        <v>0</v>
      </c>
      <c r="V292" s="165">
        <f t="shared" si="34"/>
        <v>469</v>
      </c>
      <c r="W292" s="213" t="s">
        <v>2695</v>
      </c>
      <c r="X292" s="146"/>
      <c r="Y292" s="165">
        <v>89</v>
      </c>
      <c r="Z292" s="165">
        <v>89</v>
      </c>
      <c r="AA292" t="s">
        <v>747</v>
      </c>
      <c r="AC292" s="206">
        <f t="shared" si="31"/>
        <v>1843</v>
      </c>
      <c r="AD292" s="204">
        <f t="shared" si="32"/>
        <v>0.34133915574963608</v>
      </c>
      <c r="AE292" s="208">
        <v>53783.06</v>
      </c>
      <c r="AF292" s="165">
        <f t="shared" si="35"/>
        <v>25224255.140000001</v>
      </c>
    </row>
    <row r="293" spans="1:32">
      <c r="A293" t="s">
        <v>1847</v>
      </c>
      <c r="B293" t="s">
        <v>1982</v>
      </c>
      <c r="C293" t="s">
        <v>2023</v>
      </c>
      <c r="E293" t="s">
        <v>617</v>
      </c>
      <c r="F293" s="165">
        <v>0</v>
      </c>
      <c r="G293" s="165">
        <v>320</v>
      </c>
      <c r="H293" s="165">
        <v>0</v>
      </c>
      <c r="I293" s="165">
        <v>0</v>
      </c>
      <c r="J293" s="165">
        <f t="shared" si="36"/>
        <v>320</v>
      </c>
      <c r="K293" s="165">
        <v>0</v>
      </c>
      <c r="L293" s="165">
        <v>0</v>
      </c>
      <c r="M293" s="20">
        <v>0</v>
      </c>
      <c r="N293" s="20">
        <v>0</v>
      </c>
      <c r="O293" s="20">
        <f t="shared" si="29"/>
        <v>0</v>
      </c>
      <c r="P293" s="20">
        <f t="shared" si="30"/>
        <v>-320</v>
      </c>
      <c r="Q293" t="s">
        <v>740</v>
      </c>
      <c r="R293" s="20">
        <v>0</v>
      </c>
      <c r="S293" s="20">
        <f t="shared" si="33"/>
        <v>-320</v>
      </c>
      <c r="T293" s="20">
        <v>0</v>
      </c>
      <c r="U293" s="20">
        <v>320</v>
      </c>
      <c r="V293" s="165">
        <f t="shared" si="34"/>
        <v>0</v>
      </c>
      <c r="W293" t="s">
        <v>2694</v>
      </c>
      <c r="X293" s="146"/>
      <c r="Y293" s="165">
        <v>320</v>
      </c>
      <c r="Z293" s="165">
        <v>0</v>
      </c>
      <c r="AA293" t="s">
        <v>747</v>
      </c>
      <c r="AC293" s="206">
        <f t="shared" si="31"/>
        <v>320</v>
      </c>
      <c r="AD293" s="204">
        <f t="shared" si="32"/>
        <v>0</v>
      </c>
      <c r="AE293" s="208">
        <v>70478.600000000006</v>
      </c>
      <c r="AF293" s="165">
        <f>AE293*U293</f>
        <v>22553152</v>
      </c>
    </row>
    <row r="294" spans="1:32">
      <c r="A294" t="s">
        <v>1847</v>
      </c>
      <c r="B294" t="s">
        <v>1982</v>
      </c>
      <c r="C294" t="s">
        <v>2024</v>
      </c>
      <c r="E294" t="s">
        <v>616</v>
      </c>
      <c r="F294" s="165">
        <v>0</v>
      </c>
      <c r="G294" s="165">
        <v>320</v>
      </c>
      <c r="H294" s="165">
        <v>0</v>
      </c>
      <c r="I294" s="165">
        <v>0</v>
      </c>
      <c r="J294" s="165">
        <f t="shared" si="36"/>
        <v>320</v>
      </c>
      <c r="K294" s="165">
        <v>0</v>
      </c>
      <c r="L294" s="165">
        <v>0</v>
      </c>
      <c r="M294" s="20">
        <v>0</v>
      </c>
      <c r="N294" s="20">
        <v>0</v>
      </c>
      <c r="O294" s="20">
        <f t="shared" si="29"/>
        <v>0</v>
      </c>
      <c r="P294" s="20">
        <f t="shared" si="30"/>
        <v>-320</v>
      </c>
      <c r="Q294" t="s">
        <v>740</v>
      </c>
      <c r="R294" s="20">
        <v>0</v>
      </c>
      <c r="S294" s="20">
        <f t="shared" si="33"/>
        <v>-320</v>
      </c>
      <c r="T294" s="20">
        <v>0</v>
      </c>
      <c r="U294" s="20">
        <v>320</v>
      </c>
      <c r="V294" s="165">
        <f t="shared" si="34"/>
        <v>0</v>
      </c>
      <c r="W294" t="s">
        <v>2694</v>
      </c>
      <c r="X294" s="146"/>
      <c r="Y294" s="165">
        <v>320</v>
      </c>
      <c r="Z294" s="165">
        <v>0</v>
      </c>
      <c r="AA294" t="s">
        <v>747</v>
      </c>
      <c r="AC294" s="206">
        <f t="shared" si="31"/>
        <v>320</v>
      </c>
      <c r="AD294" s="204">
        <f t="shared" si="32"/>
        <v>0</v>
      </c>
      <c r="AE294" s="208">
        <v>54229.09</v>
      </c>
      <c r="AF294" s="165">
        <f>AE294*U294</f>
        <v>17353308.799999997</v>
      </c>
    </row>
    <row r="295" spans="1:32">
      <c r="A295" t="s">
        <v>1847</v>
      </c>
      <c r="B295" t="s">
        <v>1982</v>
      </c>
      <c r="C295" t="s">
        <v>2025</v>
      </c>
      <c r="E295" t="s">
        <v>618</v>
      </c>
      <c r="F295" s="165">
        <v>48</v>
      </c>
      <c r="G295" s="165">
        <v>344</v>
      </c>
      <c r="H295" s="165">
        <v>0</v>
      </c>
      <c r="I295" s="165">
        <v>752</v>
      </c>
      <c r="J295" s="165">
        <f t="shared" si="36"/>
        <v>1144</v>
      </c>
      <c r="K295" s="165">
        <v>820</v>
      </c>
      <c r="L295" s="165">
        <v>0</v>
      </c>
      <c r="M295" s="20">
        <v>0</v>
      </c>
      <c r="N295" s="20">
        <v>0</v>
      </c>
      <c r="O295" s="20">
        <f t="shared" si="29"/>
        <v>820</v>
      </c>
      <c r="P295" s="20">
        <f t="shared" si="30"/>
        <v>-324</v>
      </c>
      <c r="Q295" t="s">
        <v>740</v>
      </c>
      <c r="R295" s="20">
        <v>0</v>
      </c>
      <c r="S295" s="20">
        <f t="shared" si="33"/>
        <v>-324</v>
      </c>
      <c r="T295" s="20">
        <v>0</v>
      </c>
      <c r="U295" s="20">
        <v>324</v>
      </c>
      <c r="V295" s="165">
        <f t="shared" si="34"/>
        <v>0</v>
      </c>
      <c r="W295" t="s">
        <v>2694</v>
      </c>
      <c r="X295" s="146"/>
      <c r="Y295" s="165">
        <v>324</v>
      </c>
      <c r="Z295" s="165">
        <v>0</v>
      </c>
      <c r="AA295" t="s">
        <v>747</v>
      </c>
      <c r="AC295" s="206">
        <f t="shared" si="31"/>
        <v>324</v>
      </c>
      <c r="AD295" s="204">
        <f t="shared" si="32"/>
        <v>0</v>
      </c>
      <c r="AE295" s="208">
        <v>10764.86</v>
      </c>
      <c r="AF295" s="165">
        <f>AE295*U295</f>
        <v>3487814.64</v>
      </c>
    </row>
    <row r="296" spans="1:32">
      <c r="A296" t="s">
        <v>1847</v>
      </c>
      <c r="B296" t="s">
        <v>1982</v>
      </c>
      <c r="C296" t="s">
        <v>2026</v>
      </c>
      <c r="E296" t="s">
        <v>2069</v>
      </c>
      <c r="F296" s="165">
        <v>572</v>
      </c>
      <c r="G296" s="165">
        <v>48</v>
      </c>
      <c r="H296" s="165">
        <v>0</v>
      </c>
      <c r="I296" s="165">
        <v>1392</v>
      </c>
      <c r="J296" s="165">
        <f t="shared" si="36"/>
        <v>2012</v>
      </c>
      <c r="K296" s="165">
        <v>1268</v>
      </c>
      <c r="L296" s="165">
        <v>0</v>
      </c>
      <c r="M296" s="20">
        <v>0</v>
      </c>
      <c r="N296" s="20">
        <v>0</v>
      </c>
      <c r="O296" s="20">
        <f t="shared" si="29"/>
        <v>1268</v>
      </c>
      <c r="P296" s="20">
        <f t="shared" si="30"/>
        <v>-744</v>
      </c>
      <c r="Q296" t="s">
        <v>740</v>
      </c>
      <c r="R296" s="20">
        <v>212</v>
      </c>
      <c r="S296" s="20">
        <f t="shared" si="33"/>
        <v>-532</v>
      </c>
      <c r="T296" s="20">
        <v>0</v>
      </c>
      <c r="U296" s="20">
        <v>532</v>
      </c>
      <c r="V296" s="165">
        <f t="shared" si="34"/>
        <v>0</v>
      </c>
      <c r="W296" t="s">
        <v>2694</v>
      </c>
      <c r="X296" s="146"/>
      <c r="Y296" s="165">
        <v>744</v>
      </c>
      <c r="Z296" s="165">
        <v>728</v>
      </c>
      <c r="AA296" t="s">
        <v>747</v>
      </c>
      <c r="AC296" s="206">
        <f t="shared" si="31"/>
        <v>744</v>
      </c>
      <c r="AD296" s="204">
        <f t="shared" si="32"/>
        <v>0</v>
      </c>
      <c r="AE296" s="208">
        <v>9054.6</v>
      </c>
      <c r="AF296" s="165">
        <f t="shared" si="35"/>
        <v>0</v>
      </c>
    </row>
    <row r="297" spans="1:32">
      <c r="A297" t="s">
        <v>1847</v>
      </c>
      <c r="B297" t="s">
        <v>1982</v>
      </c>
      <c r="C297" t="s">
        <v>2027</v>
      </c>
      <c r="E297" t="s">
        <v>621</v>
      </c>
      <c r="F297" s="165">
        <v>116</v>
      </c>
      <c r="G297" s="165">
        <v>332</v>
      </c>
      <c r="H297" s="165">
        <v>0</v>
      </c>
      <c r="I297" s="165">
        <v>376</v>
      </c>
      <c r="J297" s="165">
        <f t="shared" si="36"/>
        <v>824</v>
      </c>
      <c r="K297" s="165">
        <v>423</v>
      </c>
      <c r="L297" s="165">
        <v>0</v>
      </c>
      <c r="M297" s="20">
        <v>0</v>
      </c>
      <c r="N297" s="20">
        <v>0</v>
      </c>
      <c r="O297" s="20">
        <f t="shared" si="29"/>
        <v>423</v>
      </c>
      <c r="P297" s="20">
        <f t="shared" si="30"/>
        <v>-401</v>
      </c>
      <c r="Q297" t="s">
        <v>740</v>
      </c>
      <c r="R297" s="20">
        <v>70</v>
      </c>
      <c r="S297" s="20">
        <f t="shared" si="33"/>
        <v>-331</v>
      </c>
      <c r="T297" s="20">
        <v>0</v>
      </c>
      <c r="U297" s="20">
        <v>331</v>
      </c>
      <c r="V297" s="165">
        <f t="shared" si="34"/>
        <v>0</v>
      </c>
      <c r="W297" t="s">
        <v>2694</v>
      </c>
      <c r="X297" s="146"/>
      <c r="Y297" s="165">
        <v>401</v>
      </c>
      <c r="Z297" s="165">
        <v>153</v>
      </c>
      <c r="AA297" t="s">
        <v>747</v>
      </c>
      <c r="AC297" s="206">
        <f t="shared" si="31"/>
        <v>401</v>
      </c>
      <c r="AD297" s="204">
        <f t="shared" si="32"/>
        <v>0</v>
      </c>
      <c r="AE297" s="208">
        <v>6689.78</v>
      </c>
      <c r="AF297" s="165">
        <f t="shared" si="35"/>
        <v>0</v>
      </c>
    </row>
    <row r="298" spans="1:32">
      <c r="A298" t="s">
        <v>1847</v>
      </c>
      <c r="B298" t="s">
        <v>1982</v>
      </c>
      <c r="C298" t="s">
        <v>2028</v>
      </c>
      <c r="E298" t="s">
        <v>622</v>
      </c>
      <c r="F298" s="165">
        <v>129</v>
      </c>
      <c r="G298" s="165">
        <v>332</v>
      </c>
      <c r="H298" s="165">
        <v>0</v>
      </c>
      <c r="I298" s="165">
        <v>376</v>
      </c>
      <c r="J298" s="165">
        <f t="shared" si="36"/>
        <v>837</v>
      </c>
      <c r="K298" s="165">
        <v>470</v>
      </c>
      <c r="L298" s="165">
        <v>0</v>
      </c>
      <c r="M298" s="20">
        <v>0</v>
      </c>
      <c r="N298" s="20">
        <v>0</v>
      </c>
      <c r="O298" s="20">
        <f t="shared" si="29"/>
        <v>470</v>
      </c>
      <c r="P298" s="20">
        <f t="shared" si="30"/>
        <v>-367</v>
      </c>
      <c r="Q298" t="s">
        <v>740</v>
      </c>
      <c r="R298" s="20">
        <v>10</v>
      </c>
      <c r="S298" s="20">
        <f t="shared" si="33"/>
        <v>-357</v>
      </c>
      <c r="T298" s="20">
        <v>0</v>
      </c>
      <c r="U298" s="20">
        <v>357</v>
      </c>
      <c r="V298" s="165">
        <f t="shared" si="34"/>
        <v>0</v>
      </c>
      <c r="W298" t="s">
        <v>2694</v>
      </c>
      <c r="X298" s="146"/>
      <c r="Y298" s="165">
        <v>367</v>
      </c>
      <c r="Z298" s="165">
        <v>106</v>
      </c>
      <c r="AA298" t="s">
        <v>747</v>
      </c>
      <c r="AC298" s="206">
        <f t="shared" si="31"/>
        <v>367</v>
      </c>
      <c r="AD298" s="204">
        <f t="shared" si="32"/>
        <v>0</v>
      </c>
      <c r="AE298" s="208">
        <v>6576.17</v>
      </c>
      <c r="AF298" s="165">
        <f t="shared" si="35"/>
        <v>0</v>
      </c>
    </row>
    <row r="299" spans="1:32">
      <c r="A299" t="s">
        <v>1847</v>
      </c>
      <c r="B299" t="s">
        <v>1982</v>
      </c>
      <c r="C299" t="s">
        <v>2029</v>
      </c>
      <c r="E299" t="s">
        <v>623</v>
      </c>
      <c r="F299" s="165">
        <v>66</v>
      </c>
      <c r="G299" s="165">
        <v>664</v>
      </c>
      <c r="H299" s="165">
        <v>0</v>
      </c>
      <c r="I299" s="165">
        <v>752</v>
      </c>
      <c r="J299" s="165">
        <f t="shared" si="36"/>
        <v>1482</v>
      </c>
      <c r="K299" s="165">
        <v>905</v>
      </c>
      <c r="L299" s="165">
        <v>0</v>
      </c>
      <c r="M299" s="20">
        <v>0</v>
      </c>
      <c r="N299" s="20">
        <v>0</v>
      </c>
      <c r="O299" s="20">
        <f t="shared" si="29"/>
        <v>905</v>
      </c>
      <c r="P299" s="20">
        <f t="shared" si="30"/>
        <v>-577</v>
      </c>
      <c r="Q299" t="s">
        <v>740</v>
      </c>
      <c r="R299" s="20">
        <v>0</v>
      </c>
      <c r="S299" s="20">
        <f t="shared" si="33"/>
        <v>-577</v>
      </c>
      <c r="T299" s="20">
        <v>0</v>
      </c>
      <c r="U299" s="20">
        <v>577</v>
      </c>
      <c r="V299" s="165">
        <f t="shared" si="34"/>
        <v>0</v>
      </c>
      <c r="W299" t="s">
        <v>2694</v>
      </c>
      <c r="X299" s="146"/>
      <c r="Y299" s="165">
        <v>577</v>
      </c>
      <c r="Z299" s="165">
        <v>0</v>
      </c>
      <c r="AA299" t="s">
        <v>747</v>
      </c>
      <c r="AC299" s="206">
        <f t="shared" si="31"/>
        <v>577</v>
      </c>
      <c r="AD299" s="204">
        <f t="shared" si="32"/>
        <v>0</v>
      </c>
      <c r="AE299" s="208">
        <v>4606.7</v>
      </c>
      <c r="AF299" s="165">
        <f>AE299*U299</f>
        <v>2658065.9</v>
      </c>
    </row>
    <row r="300" spans="1:32">
      <c r="A300" t="s">
        <v>1847</v>
      </c>
      <c r="B300" t="s">
        <v>1982</v>
      </c>
      <c r="C300" t="s">
        <v>2440</v>
      </c>
      <c r="E300" t="s">
        <v>1884</v>
      </c>
      <c r="F300" s="165">
        <v>20</v>
      </c>
      <c r="G300" s="165">
        <v>0</v>
      </c>
      <c r="H300" s="165">
        <v>5</v>
      </c>
      <c r="I300" s="165">
        <v>4</v>
      </c>
      <c r="J300" s="165">
        <f t="shared" si="36"/>
        <v>29</v>
      </c>
      <c r="K300" s="165">
        <v>35</v>
      </c>
      <c r="L300" s="165">
        <v>0</v>
      </c>
      <c r="M300" s="20">
        <v>0</v>
      </c>
      <c r="N300" s="20">
        <v>0</v>
      </c>
      <c r="O300" s="20">
        <f t="shared" si="29"/>
        <v>35</v>
      </c>
      <c r="P300" s="20">
        <f t="shared" si="30"/>
        <v>6</v>
      </c>
      <c r="Q300" t="s">
        <v>739</v>
      </c>
      <c r="R300" s="20">
        <v>5</v>
      </c>
      <c r="S300" s="20">
        <f t="shared" si="33"/>
        <v>11</v>
      </c>
      <c r="T300" s="20">
        <v>0</v>
      </c>
      <c r="U300" s="20">
        <v>0</v>
      </c>
      <c r="V300" s="165">
        <f t="shared" si="34"/>
        <v>11</v>
      </c>
      <c r="W300" t="s">
        <v>2696</v>
      </c>
      <c r="X300" s="146"/>
      <c r="Y300" s="165">
        <v>0</v>
      </c>
      <c r="Z300" s="165">
        <v>0</v>
      </c>
      <c r="AA300" t="s">
        <v>745</v>
      </c>
      <c r="AC300" s="206">
        <f t="shared" si="31"/>
        <v>5</v>
      </c>
      <c r="AD300" s="204">
        <f t="shared" si="32"/>
        <v>-0.16666666666666666</v>
      </c>
      <c r="AE300" s="208">
        <v>17071.849999999999</v>
      </c>
      <c r="AF300" s="165">
        <f t="shared" si="35"/>
        <v>187790.34999999998</v>
      </c>
    </row>
    <row r="301" spans="1:32">
      <c r="A301" t="s">
        <v>1847</v>
      </c>
      <c r="B301" t="s">
        <v>1982</v>
      </c>
      <c r="C301" t="s">
        <v>2030</v>
      </c>
      <c r="E301" t="s">
        <v>407</v>
      </c>
      <c r="F301" s="165">
        <v>9137</v>
      </c>
      <c r="G301" s="165">
        <v>2048</v>
      </c>
      <c r="H301" s="165">
        <v>1000</v>
      </c>
      <c r="I301" s="165">
        <v>3795</v>
      </c>
      <c r="J301" s="165">
        <f t="shared" si="36"/>
        <v>15980</v>
      </c>
      <c r="K301" s="165">
        <v>600</v>
      </c>
      <c r="L301" s="165">
        <v>0</v>
      </c>
      <c r="M301" s="20">
        <v>700</v>
      </c>
      <c r="N301" s="20">
        <v>0</v>
      </c>
      <c r="O301" s="20">
        <f t="shared" si="29"/>
        <v>1300</v>
      </c>
      <c r="P301" s="20">
        <f t="shared" si="30"/>
        <v>-14680</v>
      </c>
      <c r="Q301" t="s">
        <v>740</v>
      </c>
      <c r="R301" s="20">
        <v>4450</v>
      </c>
      <c r="S301" s="20">
        <f t="shared" si="33"/>
        <v>-10230</v>
      </c>
      <c r="T301" s="20">
        <v>0</v>
      </c>
      <c r="U301" s="20">
        <v>10230</v>
      </c>
      <c r="V301" s="165">
        <f t="shared" si="34"/>
        <v>0</v>
      </c>
      <c r="W301" t="s">
        <v>2694</v>
      </c>
      <c r="X301" s="146"/>
      <c r="Y301" s="165">
        <v>12632</v>
      </c>
      <c r="Z301" s="165">
        <v>11401</v>
      </c>
      <c r="AA301" t="s">
        <v>747</v>
      </c>
      <c r="AC301" s="206">
        <f t="shared" si="31"/>
        <v>14680</v>
      </c>
      <c r="AD301" s="204">
        <f t="shared" si="32"/>
        <v>0</v>
      </c>
      <c r="AE301" s="208">
        <v>7744.82</v>
      </c>
      <c r="AF301" s="165">
        <f t="shared" si="35"/>
        <v>0</v>
      </c>
    </row>
    <row r="302" spans="1:32">
      <c r="A302" t="s">
        <v>1847</v>
      </c>
      <c r="B302" t="s">
        <v>1982</v>
      </c>
      <c r="C302" t="s">
        <v>2441</v>
      </c>
      <c r="E302" t="s">
        <v>416</v>
      </c>
      <c r="F302" s="165">
        <v>0</v>
      </c>
      <c r="G302" s="165">
        <v>0</v>
      </c>
      <c r="H302" s="165">
        <v>0</v>
      </c>
      <c r="I302" s="165">
        <v>150</v>
      </c>
      <c r="J302" s="165">
        <f t="shared" si="36"/>
        <v>150</v>
      </c>
      <c r="K302" s="165">
        <v>560</v>
      </c>
      <c r="L302" s="165">
        <v>0</v>
      </c>
      <c r="M302" s="20">
        <v>0</v>
      </c>
      <c r="N302" s="20">
        <v>0</v>
      </c>
      <c r="O302" s="20">
        <f t="shared" ref="O302:O365" si="37">SUM(K302:N302)</f>
        <v>560</v>
      </c>
      <c r="P302" s="20">
        <f t="shared" ref="P302:P365" si="38">O302-J302</f>
        <v>410</v>
      </c>
      <c r="Q302" t="s">
        <v>739</v>
      </c>
      <c r="R302" s="20">
        <v>0</v>
      </c>
      <c r="S302" s="20">
        <f t="shared" si="33"/>
        <v>410</v>
      </c>
      <c r="T302" s="20">
        <v>0</v>
      </c>
      <c r="U302" s="20">
        <v>0</v>
      </c>
      <c r="V302" s="165">
        <f t="shared" si="34"/>
        <v>410</v>
      </c>
      <c r="W302" t="s">
        <v>2696</v>
      </c>
      <c r="X302" s="146"/>
      <c r="Y302" s="165">
        <v>0</v>
      </c>
      <c r="Z302" s="165">
        <v>0</v>
      </c>
      <c r="AA302" t="s">
        <v>745</v>
      </c>
      <c r="AC302" s="206">
        <f t="shared" si="31"/>
        <v>0</v>
      </c>
      <c r="AD302" s="204">
        <f t="shared" si="32"/>
        <v>-1</v>
      </c>
      <c r="AE302" s="208">
        <v>5694.31</v>
      </c>
      <c r="AF302" s="165">
        <f t="shared" si="35"/>
        <v>2334667.1</v>
      </c>
    </row>
    <row r="303" spans="1:32">
      <c r="A303" t="s">
        <v>1847</v>
      </c>
      <c r="B303" t="s">
        <v>1982</v>
      </c>
      <c r="C303" t="s">
        <v>2442</v>
      </c>
      <c r="E303" t="s">
        <v>417</v>
      </c>
      <c r="F303" s="165">
        <v>0</v>
      </c>
      <c r="G303" s="165">
        <v>0</v>
      </c>
      <c r="H303" s="165">
        <v>0</v>
      </c>
      <c r="I303" s="165">
        <v>150</v>
      </c>
      <c r="J303" s="165">
        <f t="shared" si="36"/>
        <v>150</v>
      </c>
      <c r="K303" s="165">
        <v>200</v>
      </c>
      <c r="L303" s="165">
        <v>0</v>
      </c>
      <c r="M303" s="20">
        <v>0</v>
      </c>
      <c r="N303" s="20">
        <v>3000</v>
      </c>
      <c r="O303" s="20">
        <f t="shared" si="37"/>
        <v>3200</v>
      </c>
      <c r="P303" s="20">
        <f t="shared" si="38"/>
        <v>3050</v>
      </c>
      <c r="Q303" t="s">
        <v>739</v>
      </c>
      <c r="R303" s="20">
        <v>0</v>
      </c>
      <c r="S303" s="20">
        <f t="shared" si="33"/>
        <v>3050</v>
      </c>
      <c r="T303" s="20">
        <v>0</v>
      </c>
      <c r="U303" s="20">
        <v>0</v>
      </c>
      <c r="V303" s="165">
        <f t="shared" si="34"/>
        <v>3050</v>
      </c>
      <c r="W303" t="s">
        <v>2696</v>
      </c>
      <c r="X303" s="146"/>
      <c r="Y303" s="165">
        <v>0</v>
      </c>
      <c r="Z303" s="165">
        <v>0</v>
      </c>
      <c r="AA303" t="s">
        <v>745</v>
      </c>
      <c r="AC303" s="206">
        <f t="shared" si="31"/>
        <v>0</v>
      </c>
      <c r="AD303" s="204">
        <f t="shared" si="32"/>
        <v>-1</v>
      </c>
      <c r="AE303" s="208">
        <v>2215.73</v>
      </c>
      <c r="AF303" s="165">
        <f t="shared" si="35"/>
        <v>6757976.5</v>
      </c>
    </row>
    <row r="304" spans="1:32">
      <c r="A304" t="s">
        <v>1847</v>
      </c>
      <c r="B304" t="s">
        <v>1982</v>
      </c>
      <c r="C304" t="s">
        <v>2031</v>
      </c>
      <c r="E304" t="s">
        <v>418</v>
      </c>
      <c r="F304" s="165">
        <v>49</v>
      </c>
      <c r="G304" s="165">
        <v>1040</v>
      </c>
      <c r="H304" s="165">
        <v>14</v>
      </c>
      <c r="I304" s="165">
        <v>486</v>
      </c>
      <c r="J304" s="165">
        <f t="shared" si="36"/>
        <v>1589</v>
      </c>
      <c r="K304" s="165">
        <v>180</v>
      </c>
      <c r="L304" s="165">
        <v>0</v>
      </c>
      <c r="M304" s="20">
        <v>0</v>
      </c>
      <c r="N304" s="20">
        <v>0</v>
      </c>
      <c r="O304" s="20">
        <f t="shared" si="37"/>
        <v>180</v>
      </c>
      <c r="P304" s="20">
        <f t="shared" si="38"/>
        <v>-1409</v>
      </c>
      <c r="Q304" t="s">
        <v>740</v>
      </c>
      <c r="R304" s="20">
        <v>510</v>
      </c>
      <c r="S304" s="20">
        <f t="shared" si="33"/>
        <v>-899</v>
      </c>
      <c r="T304" s="20">
        <v>0</v>
      </c>
      <c r="U304" s="20">
        <v>899</v>
      </c>
      <c r="V304" s="165">
        <f t="shared" si="34"/>
        <v>0</v>
      </c>
      <c r="W304" t="s">
        <v>2694</v>
      </c>
      <c r="X304" s="146"/>
      <c r="Y304" s="165">
        <v>1409</v>
      </c>
      <c r="Z304" s="165">
        <v>369</v>
      </c>
      <c r="AA304" t="s">
        <v>747</v>
      </c>
      <c r="AC304" s="206">
        <f t="shared" si="31"/>
        <v>1409</v>
      </c>
      <c r="AD304" s="204">
        <f t="shared" si="32"/>
        <v>0</v>
      </c>
      <c r="AE304" s="208">
        <v>3749.79</v>
      </c>
      <c r="AF304" s="165">
        <f t="shared" si="35"/>
        <v>0</v>
      </c>
    </row>
    <row r="305" spans="1:32">
      <c r="A305" t="s">
        <v>1847</v>
      </c>
      <c r="B305" t="s">
        <v>1982</v>
      </c>
      <c r="C305" t="s">
        <v>2032</v>
      </c>
      <c r="E305" t="s">
        <v>419</v>
      </c>
      <c r="F305" s="165">
        <v>49</v>
      </c>
      <c r="G305" s="165">
        <v>1040</v>
      </c>
      <c r="H305" s="165">
        <v>14</v>
      </c>
      <c r="I305" s="165">
        <v>486</v>
      </c>
      <c r="J305" s="165">
        <f t="shared" si="36"/>
        <v>1589</v>
      </c>
      <c r="K305" s="165">
        <v>500</v>
      </c>
      <c r="L305" s="165">
        <v>0</v>
      </c>
      <c r="M305" s="20">
        <v>0</v>
      </c>
      <c r="N305" s="20">
        <v>0</v>
      </c>
      <c r="O305" s="20">
        <f t="shared" si="37"/>
        <v>500</v>
      </c>
      <c r="P305" s="20">
        <f t="shared" si="38"/>
        <v>-1089</v>
      </c>
      <c r="Q305" t="s">
        <v>740</v>
      </c>
      <c r="R305" s="20">
        <v>210</v>
      </c>
      <c r="S305" s="20">
        <f t="shared" si="33"/>
        <v>-879</v>
      </c>
      <c r="T305" s="20">
        <v>0</v>
      </c>
      <c r="U305" s="20">
        <v>879</v>
      </c>
      <c r="V305" s="165">
        <f t="shared" si="34"/>
        <v>0</v>
      </c>
      <c r="W305" t="s">
        <v>2694</v>
      </c>
      <c r="X305" s="146"/>
      <c r="Y305" s="165">
        <v>1089</v>
      </c>
      <c r="Z305" s="165">
        <v>49</v>
      </c>
      <c r="AA305" t="s">
        <v>747</v>
      </c>
      <c r="AC305" s="206">
        <f t="shared" si="31"/>
        <v>1089</v>
      </c>
      <c r="AD305" s="204">
        <f t="shared" si="32"/>
        <v>0</v>
      </c>
      <c r="AE305" s="208">
        <v>8036.99</v>
      </c>
      <c r="AF305" s="165">
        <f t="shared" si="35"/>
        <v>0</v>
      </c>
    </row>
    <row r="306" spans="1:32">
      <c r="A306" t="s">
        <v>1847</v>
      </c>
      <c r="B306" t="s">
        <v>1982</v>
      </c>
      <c r="C306" t="s">
        <v>2443</v>
      </c>
      <c r="E306" t="s">
        <v>483</v>
      </c>
      <c r="F306" s="165">
        <v>0</v>
      </c>
      <c r="G306" s="165">
        <v>0</v>
      </c>
      <c r="H306" s="165">
        <v>0</v>
      </c>
      <c r="I306" s="165">
        <v>0</v>
      </c>
      <c r="J306" s="165">
        <f t="shared" si="36"/>
        <v>0</v>
      </c>
      <c r="K306" s="165">
        <v>152</v>
      </c>
      <c r="L306" s="165">
        <v>0</v>
      </c>
      <c r="M306" s="20">
        <v>0</v>
      </c>
      <c r="N306" s="20">
        <v>0</v>
      </c>
      <c r="O306" s="20">
        <f t="shared" si="37"/>
        <v>152</v>
      </c>
      <c r="P306" s="20">
        <f t="shared" si="38"/>
        <v>152</v>
      </c>
      <c r="Q306" t="s">
        <v>739</v>
      </c>
      <c r="R306" s="20">
        <v>0</v>
      </c>
      <c r="S306" s="20">
        <f t="shared" si="33"/>
        <v>152</v>
      </c>
      <c r="T306" s="20">
        <v>0</v>
      </c>
      <c r="U306" s="20">
        <v>0</v>
      </c>
      <c r="V306" s="165">
        <f t="shared" si="34"/>
        <v>152</v>
      </c>
      <c r="W306" t="s">
        <v>2696</v>
      </c>
      <c r="X306" s="146"/>
      <c r="Y306" s="165">
        <v>0</v>
      </c>
      <c r="Z306" s="165">
        <v>0</v>
      </c>
      <c r="AA306" t="s">
        <v>745</v>
      </c>
      <c r="AC306" s="206">
        <f t="shared" si="31"/>
        <v>0</v>
      </c>
      <c r="AD306" s="204">
        <f t="shared" si="32"/>
        <v>-1</v>
      </c>
      <c r="AE306" s="208">
        <v>5363</v>
      </c>
      <c r="AF306" s="165">
        <f t="shared" si="35"/>
        <v>815176</v>
      </c>
    </row>
    <row r="307" spans="1:32">
      <c r="A307" t="s">
        <v>1847</v>
      </c>
      <c r="B307" t="s">
        <v>1982</v>
      </c>
      <c r="C307" t="s">
        <v>2444</v>
      </c>
      <c r="E307" t="s">
        <v>503</v>
      </c>
      <c r="F307" s="165">
        <v>0</v>
      </c>
      <c r="G307" s="165">
        <v>0</v>
      </c>
      <c r="H307" s="165">
        <v>0</v>
      </c>
      <c r="I307" s="165">
        <v>0</v>
      </c>
      <c r="J307" s="165">
        <f t="shared" si="36"/>
        <v>0</v>
      </c>
      <c r="K307" s="165">
        <v>0</v>
      </c>
      <c r="L307" s="165">
        <v>0</v>
      </c>
      <c r="M307" s="20">
        <v>0</v>
      </c>
      <c r="N307" s="20">
        <v>0</v>
      </c>
      <c r="O307" s="20">
        <f t="shared" si="37"/>
        <v>0</v>
      </c>
      <c r="P307" s="20">
        <f t="shared" si="38"/>
        <v>0</v>
      </c>
      <c r="Q307" t="s">
        <v>738</v>
      </c>
      <c r="R307" s="20">
        <v>0</v>
      </c>
      <c r="S307" s="20">
        <f t="shared" si="33"/>
        <v>0</v>
      </c>
      <c r="T307" s="20">
        <v>0</v>
      </c>
      <c r="U307" s="20">
        <v>0</v>
      </c>
      <c r="V307" s="165">
        <f t="shared" si="34"/>
        <v>0</v>
      </c>
      <c r="W307" t="s">
        <v>2696</v>
      </c>
      <c r="X307" s="146"/>
      <c r="Y307" s="165">
        <v>0</v>
      </c>
      <c r="Z307" s="165">
        <v>0</v>
      </c>
      <c r="AA307" t="s">
        <v>745</v>
      </c>
      <c r="AC307" s="206">
        <f t="shared" si="31"/>
        <v>0</v>
      </c>
      <c r="AD307" s="204" t="e">
        <f t="shared" si="32"/>
        <v>#DIV/0!</v>
      </c>
      <c r="AE307" s="208">
        <v>6388.15</v>
      </c>
      <c r="AF307" s="165">
        <f t="shared" si="35"/>
        <v>0</v>
      </c>
    </row>
    <row r="308" spans="1:32">
      <c r="A308" t="s">
        <v>1847</v>
      </c>
      <c r="B308" t="s">
        <v>1982</v>
      </c>
      <c r="C308" t="s">
        <v>2445</v>
      </c>
      <c r="E308" t="s">
        <v>504</v>
      </c>
      <c r="F308" s="165">
        <v>0</v>
      </c>
      <c r="G308" s="165">
        <v>0</v>
      </c>
      <c r="H308" s="165">
        <v>0</v>
      </c>
      <c r="I308" s="165">
        <v>0</v>
      </c>
      <c r="J308" s="165">
        <f t="shared" si="36"/>
        <v>0</v>
      </c>
      <c r="K308" s="165">
        <v>0</v>
      </c>
      <c r="L308" s="165">
        <v>0</v>
      </c>
      <c r="M308" s="20">
        <v>0</v>
      </c>
      <c r="N308" s="20">
        <v>0</v>
      </c>
      <c r="O308" s="20">
        <f t="shared" si="37"/>
        <v>0</v>
      </c>
      <c r="P308" s="20">
        <f t="shared" si="38"/>
        <v>0</v>
      </c>
      <c r="Q308" t="s">
        <v>738</v>
      </c>
      <c r="R308" s="20">
        <v>0</v>
      </c>
      <c r="S308" s="20">
        <f t="shared" si="33"/>
        <v>0</v>
      </c>
      <c r="T308" s="20">
        <v>0</v>
      </c>
      <c r="U308" s="20">
        <v>0</v>
      </c>
      <c r="V308" s="165">
        <f t="shared" si="34"/>
        <v>0</v>
      </c>
      <c r="W308" t="s">
        <v>2696</v>
      </c>
      <c r="X308" s="146"/>
      <c r="Y308" s="165">
        <v>0</v>
      </c>
      <c r="Z308" s="165">
        <v>0</v>
      </c>
      <c r="AA308" t="s">
        <v>745</v>
      </c>
      <c r="AC308" s="206">
        <f t="shared" si="31"/>
        <v>0</v>
      </c>
      <c r="AD308" s="204" t="e">
        <f t="shared" si="32"/>
        <v>#DIV/0!</v>
      </c>
      <c r="AE308" s="208">
        <v>4884.0600000000004</v>
      </c>
      <c r="AF308" s="165">
        <f t="shared" si="35"/>
        <v>0</v>
      </c>
    </row>
    <row r="309" spans="1:32">
      <c r="A309" t="s">
        <v>1847</v>
      </c>
      <c r="B309" t="s">
        <v>1982</v>
      </c>
      <c r="C309" t="s">
        <v>2446</v>
      </c>
      <c r="E309" t="s">
        <v>505</v>
      </c>
      <c r="F309" s="165">
        <v>0</v>
      </c>
      <c r="G309" s="165">
        <v>0</v>
      </c>
      <c r="H309" s="165">
        <v>0</v>
      </c>
      <c r="I309" s="165">
        <v>0</v>
      </c>
      <c r="J309" s="165">
        <f t="shared" si="36"/>
        <v>0</v>
      </c>
      <c r="K309" s="165">
        <v>0</v>
      </c>
      <c r="L309" s="165">
        <v>0</v>
      </c>
      <c r="M309" s="20">
        <v>0</v>
      </c>
      <c r="N309" s="20">
        <v>0</v>
      </c>
      <c r="O309" s="20">
        <f t="shared" si="37"/>
        <v>0</v>
      </c>
      <c r="P309" s="20">
        <f t="shared" si="38"/>
        <v>0</v>
      </c>
      <c r="Q309" t="s">
        <v>738</v>
      </c>
      <c r="R309" s="20">
        <v>0</v>
      </c>
      <c r="S309" s="20">
        <f t="shared" si="33"/>
        <v>0</v>
      </c>
      <c r="T309" s="20">
        <v>0</v>
      </c>
      <c r="U309" s="20">
        <v>0</v>
      </c>
      <c r="V309" s="165">
        <f t="shared" si="34"/>
        <v>0</v>
      </c>
      <c r="W309" t="s">
        <v>2696</v>
      </c>
      <c r="X309" s="146"/>
      <c r="Y309" s="165">
        <v>0</v>
      </c>
      <c r="Z309" s="165">
        <v>0</v>
      </c>
      <c r="AA309" t="s">
        <v>745</v>
      </c>
      <c r="AC309" s="206">
        <f t="shared" si="31"/>
        <v>0</v>
      </c>
      <c r="AD309" s="204" t="e">
        <f t="shared" si="32"/>
        <v>#DIV/0!</v>
      </c>
      <c r="AE309" s="208">
        <v>5598.97</v>
      </c>
      <c r="AF309" s="165">
        <f t="shared" si="35"/>
        <v>0</v>
      </c>
    </row>
    <row r="310" spans="1:32">
      <c r="A310" t="s">
        <v>1847</v>
      </c>
      <c r="B310" t="s">
        <v>1982</v>
      </c>
      <c r="C310" t="s">
        <v>2033</v>
      </c>
      <c r="E310" t="s">
        <v>522</v>
      </c>
      <c r="F310" s="165">
        <v>1800</v>
      </c>
      <c r="G310" s="165">
        <v>500</v>
      </c>
      <c r="H310" s="165">
        <v>150</v>
      </c>
      <c r="I310" s="165">
        <v>1294</v>
      </c>
      <c r="J310" s="165">
        <f t="shared" si="36"/>
        <v>3744</v>
      </c>
      <c r="K310" s="165">
        <v>1349</v>
      </c>
      <c r="L310" s="165">
        <v>0</v>
      </c>
      <c r="M310" s="20">
        <v>0</v>
      </c>
      <c r="N310" s="20">
        <v>0</v>
      </c>
      <c r="O310" s="20">
        <f t="shared" si="37"/>
        <v>1349</v>
      </c>
      <c r="P310" s="20">
        <f t="shared" si="38"/>
        <v>-2395</v>
      </c>
      <c r="Q310" t="s">
        <v>740</v>
      </c>
      <c r="R310" s="20">
        <v>411</v>
      </c>
      <c r="S310" s="20">
        <f t="shared" si="33"/>
        <v>-1984</v>
      </c>
      <c r="T310" s="20">
        <v>0</v>
      </c>
      <c r="U310" s="20">
        <v>1984</v>
      </c>
      <c r="V310" s="165">
        <f t="shared" si="34"/>
        <v>0</v>
      </c>
      <c r="W310" t="s">
        <v>2694</v>
      </c>
      <c r="X310" s="146"/>
      <c r="Y310" s="165">
        <v>2395</v>
      </c>
      <c r="Z310" s="165">
        <v>921</v>
      </c>
      <c r="AA310" t="s">
        <v>747</v>
      </c>
      <c r="AC310" s="206">
        <f t="shared" si="31"/>
        <v>2395</v>
      </c>
      <c r="AD310" s="204">
        <f t="shared" si="32"/>
        <v>0</v>
      </c>
      <c r="AE310" s="208">
        <v>7799.94</v>
      </c>
      <c r="AF310" s="165">
        <f t="shared" si="35"/>
        <v>0</v>
      </c>
    </row>
    <row r="311" spans="1:32">
      <c r="A311" t="s">
        <v>1847</v>
      </c>
      <c r="B311" t="s">
        <v>1982</v>
      </c>
      <c r="C311" t="s">
        <v>2034</v>
      </c>
      <c r="E311" t="s">
        <v>2070</v>
      </c>
      <c r="F311" s="165">
        <v>3246</v>
      </c>
      <c r="G311" s="165">
        <v>578</v>
      </c>
      <c r="H311" s="165">
        <v>300</v>
      </c>
      <c r="I311" s="165">
        <v>2584</v>
      </c>
      <c r="J311" s="165">
        <f t="shared" si="36"/>
        <v>6708</v>
      </c>
      <c r="K311" s="165">
        <v>0</v>
      </c>
      <c r="L311" s="165">
        <v>0</v>
      </c>
      <c r="M311" s="20">
        <v>500</v>
      </c>
      <c r="N311" s="20">
        <v>2184</v>
      </c>
      <c r="O311" s="20">
        <f t="shared" si="37"/>
        <v>2684</v>
      </c>
      <c r="P311" s="20">
        <f t="shared" si="38"/>
        <v>-4024</v>
      </c>
      <c r="Q311" t="s">
        <v>740</v>
      </c>
      <c r="R311" s="20">
        <v>0</v>
      </c>
      <c r="S311" s="20">
        <f t="shared" si="33"/>
        <v>-4024</v>
      </c>
      <c r="T311" s="20">
        <v>0</v>
      </c>
      <c r="U311" s="20">
        <v>4024</v>
      </c>
      <c r="V311" s="165">
        <f t="shared" si="34"/>
        <v>0</v>
      </c>
      <c r="W311" t="s">
        <v>2694</v>
      </c>
      <c r="X311" s="146"/>
      <c r="Y311" s="165">
        <v>4024</v>
      </c>
      <c r="Z311" s="165">
        <v>3980</v>
      </c>
      <c r="AA311" t="s">
        <v>747</v>
      </c>
      <c r="AC311" s="206">
        <f t="shared" si="31"/>
        <v>4024</v>
      </c>
      <c r="AD311" s="204">
        <f t="shared" si="32"/>
        <v>0</v>
      </c>
      <c r="AE311" s="208">
        <v>2960.06</v>
      </c>
      <c r="AF311" s="165">
        <f>AE311*U311</f>
        <v>11911281.439999999</v>
      </c>
    </row>
    <row r="312" spans="1:32">
      <c r="A312" t="s">
        <v>1847</v>
      </c>
      <c r="B312" t="s">
        <v>1982</v>
      </c>
      <c r="C312" t="s">
        <v>2035</v>
      </c>
      <c r="E312" t="s">
        <v>524</v>
      </c>
      <c r="F312" s="165">
        <v>0</v>
      </c>
      <c r="G312" s="165">
        <v>0</v>
      </c>
      <c r="H312" s="165">
        <v>100</v>
      </c>
      <c r="I312" s="165">
        <v>2797</v>
      </c>
      <c r="J312" s="165">
        <f t="shared" si="36"/>
        <v>2897</v>
      </c>
      <c r="K312" s="165">
        <v>1400</v>
      </c>
      <c r="L312" s="165">
        <v>0</v>
      </c>
      <c r="M312" s="20">
        <v>0</v>
      </c>
      <c r="N312" s="20">
        <v>0</v>
      </c>
      <c r="O312" s="20">
        <f t="shared" si="37"/>
        <v>1400</v>
      </c>
      <c r="P312" s="20">
        <f t="shared" si="38"/>
        <v>-1497</v>
      </c>
      <c r="Q312" t="s">
        <v>740</v>
      </c>
      <c r="R312" s="20">
        <v>3497</v>
      </c>
      <c r="S312" s="20">
        <f t="shared" si="33"/>
        <v>2000</v>
      </c>
      <c r="T312" s="20">
        <v>0</v>
      </c>
      <c r="U312" s="20">
        <v>0</v>
      </c>
      <c r="V312" s="165">
        <f t="shared" si="34"/>
        <v>2000</v>
      </c>
      <c r="W312" s="213" t="s">
        <v>2695</v>
      </c>
      <c r="X312" s="146"/>
      <c r="Y312" s="165">
        <v>1497</v>
      </c>
      <c r="Z312" s="165">
        <v>1497</v>
      </c>
      <c r="AA312" t="s">
        <v>747</v>
      </c>
      <c r="AC312" s="206">
        <f t="shared" si="31"/>
        <v>3497</v>
      </c>
      <c r="AD312" s="204">
        <f t="shared" si="32"/>
        <v>1.3360053440213762</v>
      </c>
      <c r="AE312" s="208">
        <v>5741.26</v>
      </c>
      <c r="AF312" s="165">
        <f t="shared" si="35"/>
        <v>11482520</v>
      </c>
    </row>
    <row r="313" spans="1:32">
      <c r="A313" t="s">
        <v>1847</v>
      </c>
      <c r="B313" t="s">
        <v>1982</v>
      </c>
      <c r="C313" t="s">
        <v>2036</v>
      </c>
      <c r="E313" t="s">
        <v>525</v>
      </c>
      <c r="F313" s="165">
        <v>1000</v>
      </c>
      <c r="G313" s="165">
        <v>269</v>
      </c>
      <c r="H313" s="165">
        <v>100</v>
      </c>
      <c r="I313" s="165">
        <v>2667</v>
      </c>
      <c r="J313" s="165">
        <f t="shared" si="36"/>
        <v>4036</v>
      </c>
      <c r="K313" s="165">
        <v>0</v>
      </c>
      <c r="L313" s="165">
        <v>0</v>
      </c>
      <c r="M313" s="20">
        <v>1427</v>
      </c>
      <c r="N313" s="20">
        <v>280</v>
      </c>
      <c r="O313" s="20">
        <f t="shared" si="37"/>
        <v>1707</v>
      </c>
      <c r="P313" s="20">
        <f t="shared" si="38"/>
        <v>-2329</v>
      </c>
      <c r="Q313" t="s">
        <v>740</v>
      </c>
      <c r="R313" s="20">
        <v>2349</v>
      </c>
      <c r="S313" s="20">
        <f t="shared" si="33"/>
        <v>20</v>
      </c>
      <c r="T313" s="20">
        <v>0</v>
      </c>
      <c r="U313" s="20">
        <v>0</v>
      </c>
      <c r="V313" s="165">
        <f t="shared" si="34"/>
        <v>20</v>
      </c>
      <c r="W313" s="213" t="s">
        <v>2695</v>
      </c>
      <c r="X313" s="146"/>
      <c r="Y313" s="165">
        <v>2329</v>
      </c>
      <c r="Z313" s="165">
        <v>0</v>
      </c>
      <c r="AA313" t="s">
        <v>747</v>
      </c>
      <c r="AC313" s="206">
        <f t="shared" si="31"/>
        <v>2349</v>
      </c>
      <c r="AD313" s="204">
        <f t="shared" si="32"/>
        <v>8.5873765564620005E-3</v>
      </c>
      <c r="AE313" s="208">
        <v>5894.94</v>
      </c>
      <c r="AF313" s="165">
        <f t="shared" si="35"/>
        <v>117898.79999999999</v>
      </c>
    </row>
    <row r="314" spans="1:32">
      <c r="A314" t="s">
        <v>1847</v>
      </c>
      <c r="B314" t="s">
        <v>1982</v>
      </c>
      <c r="C314" t="s">
        <v>2447</v>
      </c>
      <c r="E314" t="s">
        <v>531</v>
      </c>
      <c r="F314" s="165">
        <v>0</v>
      </c>
      <c r="G314" s="165">
        <v>20</v>
      </c>
      <c r="H314" s="165">
        <v>0</v>
      </c>
      <c r="I314" s="165">
        <v>16</v>
      </c>
      <c r="J314" s="165">
        <f t="shared" si="36"/>
        <v>36</v>
      </c>
      <c r="K314" s="165">
        <v>97</v>
      </c>
      <c r="L314" s="165">
        <v>0</v>
      </c>
      <c r="M314" s="20">
        <v>0</v>
      </c>
      <c r="N314" s="20">
        <v>0</v>
      </c>
      <c r="O314" s="20">
        <f t="shared" si="37"/>
        <v>97</v>
      </c>
      <c r="P314" s="20">
        <f t="shared" si="38"/>
        <v>61</v>
      </c>
      <c r="Q314" t="s">
        <v>739</v>
      </c>
      <c r="R314" s="20">
        <v>0</v>
      </c>
      <c r="S314" s="20">
        <f t="shared" si="33"/>
        <v>61</v>
      </c>
      <c r="T314" s="20">
        <v>0</v>
      </c>
      <c r="U314" s="20">
        <v>0</v>
      </c>
      <c r="V314" s="165">
        <f t="shared" si="34"/>
        <v>61</v>
      </c>
      <c r="W314" t="s">
        <v>2696</v>
      </c>
      <c r="X314" s="146"/>
      <c r="Y314" s="165">
        <v>0</v>
      </c>
      <c r="Z314" s="165">
        <v>0</v>
      </c>
      <c r="AA314" t="s">
        <v>745</v>
      </c>
      <c r="AC314" s="206">
        <f t="shared" si="31"/>
        <v>0</v>
      </c>
      <c r="AD314" s="204">
        <f t="shared" si="32"/>
        <v>-1</v>
      </c>
      <c r="AE314" s="208">
        <v>2529.04</v>
      </c>
      <c r="AF314" s="165">
        <f t="shared" si="35"/>
        <v>154271.44</v>
      </c>
    </row>
    <row r="315" spans="1:32">
      <c r="A315" t="s">
        <v>1847</v>
      </c>
      <c r="B315" t="s">
        <v>1982</v>
      </c>
      <c r="C315" t="s">
        <v>2448</v>
      </c>
      <c r="E315" t="s">
        <v>600</v>
      </c>
      <c r="F315" s="165">
        <v>0</v>
      </c>
      <c r="G315" s="165">
        <v>0</v>
      </c>
      <c r="H315" s="165">
        <v>0</v>
      </c>
      <c r="I315" s="165">
        <v>0</v>
      </c>
      <c r="J315" s="165">
        <f t="shared" si="36"/>
        <v>0</v>
      </c>
      <c r="K315" s="165">
        <v>0</v>
      </c>
      <c r="L315" s="165">
        <v>0</v>
      </c>
      <c r="M315" s="20">
        <v>0</v>
      </c>
      <c r="N315" s="20">
        <v>0</v>
      </c>
      <c r="O315" s="20">
        <f t="shared" si="37"/>
        <v>0</v>
      </c>
      <c r="P315" s="20">
        <f t="shared" si="38"/>
        <v>0</v>
      </c>
      <c r="Q315" t="s">
        <v>738</v>
      </c>
      <c r="R315" s="20">
        <v>0</v>
      </c>
      <c r="S315" s="20">
        <f t="shared" si="33"/>
        <v>0</v>
      </c>
      <c r="T315" s="20">
        <v>0</v>
      </c>
      <c r="U315" s="20">
        <v>0</v>
      </c>
      <c r="V315" s="165">
        <f t="shared" si="34"/>
        <v>0</v>
      </c>
      <c r="W315" t="s">
        <v>2696</v>
      </c>
      <c r="X315" s="146"/>
      <c r="Y315" s="165">
        <v>0</v>
      </c>
      <c r="Z315" s="165">
        <v>0</v>
      </c>
      <c r="AA315" t="s">
        <v>745</v>
      </c>
      <c r="AC315" s="206">
        <f t="shared" si="31"/>
        <v>0</v>
      </c>
      <c r="AD315" s="204" t="e">
        <f t="shared" si="32"/>
        <v>#DIV/0!</v>
      </c>
      <c r="AE315" s="208">
        <v>2555.0100000000002</v>
      </c>
      <c r="AF315" s="165">
        <f t="shared" si="35"/>
        <v>0</v>
      </c>
    </row>
    <row r="316" spans="1:32">
      <c r="A316" t="s">
        <v>1847</v>
      </c>
      <c r="B316" t="s">
        <v>1982</v>
      </c>
      <c r="C316" t="s">
        <v>2449</v>
      </c>
      <c r="E316" t="s">
        <v>601</v>
      </c>
      <c r="F316" s="165">
        <v>36</v>
      </c>
      <c r="G316" s="165">
        <v>0</v>
      </c>
      <c r="H316" s="165">
        <v>0</v>
      </c>
      <c r="I316" s="165">
        <v>0</v>
      </c>
      <c r="J316" s="165">
        <f t="shared" si="36"/>
        <v>36</v>
      </c>
      <c r="K316" s="165">
        <v>0</v>
      </c>
      <c r="L316" s="165">
        <v>0</v>
      </c>
      <c r="M316" s="20">
        <v>852</v>
      </c>
      <c r="N316" s="20">
        <v>0</v>
      </c>
      <c r="O316" s="20">
        <f t="shared" si="37"/>
        <v>852</v>
      </c>
      <c r="P316" s="20">
        <f t="shared" si="38"/>
        <v>816</v>
      </c>
      <c r="Q316" t="s">
        <v>739</v>
      </c>
      <c r="R316" s="20">
        <v>0</v>
      </c>
      <c r="S316" s="20">
        <f t="shared" si="33"/>
        <v>816</v>
      </c>
      <c r="T316" s="20">
        <v>0</v>
      </c>
      <c r="U316" s="20">
        <v>0</v>
      </c>
      <c r="V316" s="165">
        <f t="shared" si="34"/>
        <v>816</v>
      </c>
      <c r="W316" t="s">
        <v>2696</v>
      </c>
      <c r="X316" s="146"/>
      <c r="Y316" s="165">
        <v>0</v>
      </c>
      <c r="Z316" s="165">
        <v>0</v>
      </c>
      <c r="AA316" t="s">
        <v>745</v>
      </c>
      <c r="AC316" s="206">
        <f t="shared" si="31"/>
        <v>0</v>
      </c>
      <c r="AD316" s="204">
        <f t="shared" si="32"/>
        <v>-1</v>
      </c>
      <c r="AE316" s="208">
        <v>10579.06</v>
      </c>
      <c r="AF316" s="165">
        <f t="shared" si="35"/>
        <v>8632512.959999999</v>
      </c>
    </row>
    <row r="317" spans="1:32">
      <c r="A317" t="s">
        <v>1847</v>
      </c>
      <c r="B317" t="s">
        <v>1982</v>
      </c>
      <c r="C317" t="s">
        <v>2450</v>
      </c>
      <c r="E317" t="s">
        <v>602</v>
      </c>
      <c r="F317" s="165">
        <v>600</v>
      </c>
      <c r="G317" s="165">
        <v>100</v>
      </c>
      <c r="H317" s="165">
        <v>100</v>
      </c>
      <c r="I317" s="165">
        <v>0</v>
      </c>
      <c r="J317" s="165">
        <f t="shared" si="36"/>
        <v>800</v>
      </c>
      <c r="K317" s="165">
        <v>2200</v>
      </c>
      <c r="L317" s="165">
        <v>0</v>
      </c>
      <c r="M317" s="20">
        <v>0</v>
      </c>
      <c r="N317" s="20">
        <v>0</v>
      </c>
      <c r="O317" s="20">
        <f t="shared" si="37"/>
        <v>2200</v>
      </c>
      <c r="P317" s="20">
        <f t="shared" si="38"/>
        <v>1400</v>
      </c>
      <c r="Q317" t="s">
        <v>739</v>
      </c>
      <c r="R317" s="20">
        <v>0</v>
      </c>
      <c r="S317" s="20">
        <f t="shared" si="33"/>
        <v>1400</v>
      </c>
      <c r="T317" s="20">
        <v>0</v>
      </c>
      <c r="U317" s="20">
        <v>0</v>
      </c>
      <c r="V317" s="165">
        <f t="shared" si="34"/>
        <v>1400</v>
      </c>
      <c r="W317" t="s">
        <v>2696</v>
      </c>
      <c r="X317" s="146"/>
      <c r="Y317" s="165">
        <v>0</v>
      </c>
      <c r="Z317" s="165">
        <v>0</v>
      </c>
      <c r="AA317" t="s">
        <v>745</v>
      </c>
      <c r="AC317" s="206">
        <f t="shared" si="31"/>
        <v>0</v>
      </c>
      <c r="AD317" s="204">
        <f t="shared" si="32"/>
        <v>-1</v>
      </c>
      <c r="AE317" s="208">
        <v>5485.34</v>
      </c>
      <c r="AF317" s="165">
        <f t="shared" si="35"/>
        <v>7679476</v>
      </c>
    </row>
    <row r="318" spans="1:32">
      <c r="A318" t="s">
        <v>1847</v>
      </c>
      <c r="B318" t="s">
        <v>1982</v>
      </c>
      <c r="C318" t="s">
        <v>2451</v>
      </c>
      <c r="E318" t="s">
        <v>603</v>
      </c>
      <c r="F318" s="165">
        <v>720</v>
      </c>
      <c r="G318" s="165">
        <v>120</v>
      </c>
      <c r="H318" s="165">
        <v>200</v>
      </c>
      <c r="I318" s="165">
        <v>0</v>
      </c>
      <c r="J318" s="165">
        <f t="shared" si="36"/>
        <v>1040</v>
      </c>
      <c r="K318" s="165">
        <v>2786</v>
      </c>
      <c r="L318" s="165">
        <v>0</v>
      </c>
      <c r="M318" s="20">
        <v>0</v>
      </c>
      <c r="N318" s="20">
        <v>0</v>
      </c>
      <c r="O318" s="20">
        <f t="shared" si="37"/>
        <v>2786</v>
      </c>
      <c r="P318" s="20">
        <f t="shared" si="38"/>
        <v>1746</v>
      </c>
      <c r="Q318" t="s">
        <v>739</v>
      </c>
      <c r="R318" s="20">
        <v>0</v>
      </c>
      <c r="S318" s="20">
        <f t="shared" si="33"/>
        <v>1746</v>
      </c>
      <c r="T318" s="20">
        <v>0</v>
      </c>
      <c r="U318" s="20">
        <v>0</v>
      </c>
      <c r="V318" s="165">
        <f t="shared" si="34"/>
        <v>1746</v>
      </c>
      <c r="W318" t="s">
        <v>2696</v>
      </c>
      <c r="X318" s="146"/>
      <c r="Y318" s="165">
        <v>0</v>
      </c>
      <c r="Z318" s="165">
        <v>0</v>
      </c>
      <c r="AA318" t="s">
        <v>745</v>
      </c>
      <c r="AC318" s="206">
        <f t="shared" si="31"/>
        <v>0</v>
      </c>
      <c r="AD318" s="204">
        <f t="shared" si="32"/>
        <v>-1</v>
      </c>
      <c r="AE318" s="208">
        <v>1939.96</v>
      </c>
      <c r="AF318" s="165">
        <f t="shared" si="35"/>
        <v>3387170.16</v>
      </c>
    </row>
    <row r="319" spans="1:32">
      <c r="A319" t="s">
        <v>1847</v>
      </c>
      <c r="B319" t="s">
        <v>1982</v>
      </c>
      <c r="C319" t="s">
        <v>2452</v>
      </c>
      <c r="E319" t="s">
        <v>604</v>
      </c>
      <c r="F319" s="165">
        <v>240</v>
      </c>
      <c r="G319" s="165">
        <v>40</v>
      </c>
      <c r="H319" s="165">
        <v>100</v>
      </c>
      <c r="I319" s="165">
        <v>0</v>
      </c>
      <c r="J319" s="165">
        <f t="shared" si="36"/>
        <v>380</v>
      </c>
      <c r="K319" s="165">
        <v>2454</v>
      </c>
      <c r="L319" s="165">
        <v>0</v>
      </c>
      <c r="M319" s="20">
        <v>0</v>
      </c>
      <c r="N319" s="20">
        <v>0</v>
      </c>
      <c r="O319" s="20">
        <f t="shared" si="37"/>
        <v>2454</v>
      </c>
      <c r="P319" s="20">
        <f t="shared" si="38"/>
        <v>2074</v>
      </c>
      <c r="Q319" t="s">
        <v>739</v>
      </c>
      <c r="R319" s="20">
        <v>0</v>
      </c>
      <c r="S319" s="20">
        <f t="shared" si="33"/>
        <v>2074</v>
      </c>
      <c r="T319" s="20">
        <v>0</v>
      </c>
      <c r="U319" s="20">
        <v>0</v>
      </c>
      <c r="V319" s="165">
        <f t="shared" si="34"/>
        <v>2074</v>
      </c>
      <c r="W319" t="s">
        <v>2696</v>
      </c>
      <c r="X319" s="146"/>
      <c r="Y319" s="165">
        <v>0</v>
      </c>
      <c r="Z319" s="165">
        <v>0</v>
      </c>
      <c r="AA319" t="s">
        <v>745</v>
      </c>
      <c r="AC319" s="206">
        <f t="shared" si="31"/>
        <v>0</v>
      </c>
      <c r="AD319" s="204">
        <f t="shared" si="32"/>
        <v>-1</v>
      </c>
      <c r="AE319" s="208">
        <v>14.69</v>
      </c>
      <c r="AF319" s="165">
        <f t="shared" si="35"/>
        <v>30467.059999999998</v>
      </c>
    </row>
    <row r="320" spans="1:32">
      <c r="A320" t="s">
        <v>1847</v>
      </c>
      <c r="B320" t="s">
        <v>1982</v>
      </c>
      <c r="C320" t="s">
        <v>2453</v>
      </c>
      <c r="E320" t="s">
        <v>605</v>
      </c>
      <c r="F320" s="165">
        <v>240</v>
      </c>
      <c r="G320" s="165">
        <v>40</v>
      </c>
      <c r="H320" s="165">
        <v>100</v>
      </c>
      <c r="I320" s="165">
        <v>0</v>
      </c>
      <c r="J320" s="165">
        <f t="shared" si="36"/>
        <v>380</v>
      </c>
      <c r="K320" s="165">
        <v>1105</v>
      </c>
      <c r="L320" s="165">
        <v>0</v>
      </c>
      <c r="M320" s="20">
        <v>0</v>
      </c>
      <c r="N320" s="20">
        <v>0</v>
      </c>
      <c r="O320" s="20">
        <f t="shared" si="37"/>
        <v>1105</v>
      </c>
      <c r="P320" s="20">
        <f t="shared" si="38"/>
        <v>725</v>
      </c>
      <c r="Q320" t="s">
        <v>739</v>
      </c>
      <c r="R320" s="20">
        <v>0</v>
      </c>
      <c r="S320" s="20">
        <f t="shared" si="33"/>
        <v>725</v>
      </c>
      <c r="T320" s="20">
        <v>0</v>
      </c>
      <c r="U320" s="20">
        <v>0</v>
      </c>
      <c r="V320" s="165">
        <f t="shared" si="34"/>
        <v>725</v>
      </c>
      <c r="W320" t="s">
        <v>2696</v>
      </c>
      <c r="X320" s="146"/>
      <c r="Y320" s="165">
        <v>0</v>
      </c>
      <c r="Z320" s="165">
        <v>0</v>
      </c>
      <c r="AA320" t="s">
        <v>745</v>
      </c>
      <c r="AC320" s="206">
        <f t="shared" si="31"/>
        <v>0</v>
      </c>
      <c r="AD320" s="204">
        <f t="shared" si="32"/>
        <v>-1</v>
      </c>
      <c r="AE320" s="208">
        <v>3956.54</v>
      </c>
      <c r="AF320" s="165">
        <f t="shared" si="35"/>
        <v>2868491.5</v>
      </c>
    </row>
    <row r="321" spans="1:32">
      <c r="A321" t="s">
        <v>1847</v>
      </c>
      <c r="B321" t="s">
        <v>1982</v>
      </c>
      <c r="C321" t="s">
        <v>2037</v>
      </c>
      <c r="E321" t="s">
        <v>606</v>
      </c>
      <c r="F321" s="165">
        <v>240</v>
      </c>
      <c r="G321" s="165">
        <v>40</v>
      </c>
      <c r="H321" s="165">
        <v>100</v>
      </c>
      <c r="I321" s="165">
        <v>0</v>
      </c>
      <c r="J321" s="165">
        <f t="shared" si="36"/>
        <v>380</v>
      </c>
      <c r="K321" s="165">
        <v>0</v>
      </c>
      <c r="L321" s="165">
        <v>0</v>
      </c>
      <c r="M321" s="20">
        <v>0</v>
      </c>
      <c r="N321" s="20">
        <v>0</v>
      </c>
      <c r="O321" s="20">
        <f t="shared" si="37"/>
        <v>0</v>
      </c>
      <c r="P321" s="20">
        <f t="shared" si="38"/>
        <v>-380</v>
      </c>
      <c r="Q321" t="s">
        <v>740</v>
      </c>
      <c r="R321" s="20">
        <v>0</v>
      </c>
      <c r="S321" s="20">
        <f t="shared" si="33"/>
        <v>-380</v>
      </c>
      <c r="T321" s="20">
        <v>0</v>
      </c>
      <c r="U321" s="20">
        <v>380</v>
      </c>
      <c r="V321" s="165">
        <f t="shared" si="34"/>
        <v>0</v>
      </c>
      <c r="W321" t="s">
        <v>2694</v>
      </c>
      <c r="X321" s="146"/>
      <c r="Y321" s="165">
        <v>380</v>
      </c>
      <c r="Z321" s="165">
        <v>340</v>
      </c>
      <c r="AA321" t="s">
        <v>747</v>
      </c>
      <c r="AC321" s="206">
        <f t="shared" si="31"/>
        <v>380</v>
      </c>
      <c r="AD321" s="204">
        <f t="shared" si="32"/>
        <v>0</v>
      </c>
      <c r="AE321" s="208">
        <v>2952.38</v>
      </c>
      <c r="AF321" s="165">
        <f>AE321*U321</f>
        <v>1121904.4000000001</v>
      </c>
    </row>
    <row r="322" spans="1:32">
      <c r="A322" t="s">
        <v>1847</v>
      </c>
      <c r="B322" t="s">
        <v>1982</v>
      </c>
      <c r="C322" t="s">
        <v>2038</v>
      </c>
      <c r="E322" t="s">
        <v>607</v>
      </c>
      <c r="F322" s="165">
        <v>240</v>
      </c>
      <c r="G322" s="165">
        <v>40</v>
      </c>
      <c r="H322" s="165">
        <v>100</v>
      </c>
      <c r="I322" s="165">
        <v>0</v>
      </c>
      <c r="J322" s="165">
        <f t="shared" si="36"/>
        <v>380</v>
      </c>
      <c r="K322" s="165">
        <v>0</v>
      </c>
      <c r="L322" s="165">
        <v>0</v>
      </c>
      <c r="M322" s="20">
        <v>0</v>
      </c>
      <c r="N322" s="20">
        <v>0</v>
      </c>
      <c r="O322" s="20">
        <f t="shared" si="37"/>
        <v>0</v>
      </c>
      <c r="P322" s="20">
        <f t="shared" si="38"/>
        <v>-380</v>
      </c>
      <c r="Q322" t="s">
        <v>740</v>
      </c>
      <c r="R322" s="20">
        <v>0</v>
      </c>
      <c r="S322" s="20">
        <f t="shared" si="33"/>
        <v>-380</v>
      </c>
      <c r="T322" s="20">
        <v>0</v>
      </c>
      <c r="U322" s="20">
        <v>380</v>
      </c>
      <c r="V322" s="165">
        <f t="shared" si="34"/>
        <v>0</v>
      </c>
      <c r="W322" t="s">
        <v>2694</v>
      </c>
      <c r="X322" s="146"/>
      <c r="Y322" s="165">
        <v>380</v>
      </c>
      <c r="Z322" s="165">
        <v>340</v>
      </c>
      <c r="AA322" t="s">
        <v>747</v>
      </c>
      <c r="AC322" s="206">
        <f t="shared" si="31"/>
        <v>380</v>
      </c>
      <c r="AD322" s="204">
        <f t="shared" si="32"/>
        <v>0</v>
      </c>
      <c r="AE322" s="208">
        <v>1674.18</v>
      </c>
      <c r="AF322" s="165">
        <f>AE322*U322</f>
        <v>636188.4</v>
      </c>
    </row>
    <row r="323" spans="1:32">
      <c r="A323" t="s">
        <v>1847</v>
      </c>
      <c r="B323" t="s">
        <v>1982</v>
      </c>
      <c r="C323" t="s">
        <v>2039</v>
      </c>
      <c r="E323" t="s">
        <v>619</v>
      </c>
      <c r="F323" s="165">
        <v>194</v>
      </c>
      <c r="G323" s="165">
        <v>12</v>
      </c>
      <c r="H323" s="165">
        <v>30</v>
      </c>
      <c r="I323" s="165">
        <v>206</v>
      </c>
      <c r="J323" s="165">
        <f t="shared" si="36"/>
        <v>442</v>
      </c>
      <c r="K323" s="165">
        <v>0</v>
      </c>
      <c r="L323" s="165">
        <v>0</v>
      </c>
      <c r="M323" s="20">
        <v>123</v>
      </c>
      <c r="N323" s="20">
        <v>0</v>
      </c>
      <c r="O323" s="20">
        <f t="shared" si="37"/>
        <v>123</v>
      </c>
      <c r="P323" s="20">
        <f t="shared" si="38"/>
        <v>-319</v>
      </c>
      <c r="Q323" t="s">
        <v>740</v>
      </c>
      <c r="R323" s="20">
        <v>110</v>
      </c>
      <c r="S323" s="20">
        <f t="shared" si="33"/>
        <v>-209</v>
      </c>
      <c r="T323" s="20">
        <v>0</v>
      </c>
      <c r="U323" s="20">
        <v>209</v>
      </c>
      <c r="V323" s="165">
        <f t="shared" si="34"/>
        <v>0</v>
      </c>
      <c r="W323" t="s">
        <v>2694</v>
      </c>
      <c r="X323" s="146"/>
      <c r="Y323" s="165">
        <v>319</v>
      </c>
      <c r="Z323" s="165">
        <v>307</v>
      </c>
      <c r="AA323" t="s">
        <v>747</v>
      </c>
      <c r="AC323" s="206">
        <f t="shared" si="31"/>
        <v>319</v>
      </c>
      <c r="AD323" s="204">
        <f t="shared" si="32"/>
        <v>0</v>
      </c>
      <c r="AE323" s="208">
        <v>69494.78</v>
      </c>
      <c r="AF323" s="165">
        <f t="shared" si="35"/>
        <v>0</v>
      </c>
    </row>
    <row r="324" spans="1:32">
      <c r="A324" t="s">
        <v>1847</v>
      </c>
      <c r="B324" t="s">
        <v>1982</v>
      </c>
      <c r="C324" t="s">
        <v>2040</v>
      </c>
      <c r="E324" t="s">
        <v>620</v>
      </c>
      <c r="F324" s="165">
        <v>24</v>
      </c>
      <c r="G324" s="165">
        <v>12</v>
      </c>
      <c r="H324" s="165">
        <v>30</v>
      </c>
      <c r="I324" s="165">
        <v>376</v>
      </c>
      <c r="J324" s="165">
        <f t="shared" si="36"/>
        <v>442</v>
      </c>
      <c r="K324" s="165">
        <v>281</v>
      </c>
      <c r="L324" s="165">
        <v>0</v>
      </c>
      <c r="M324" s="20">
        <v>0</v>
      </c>
      <c r="N324" s="20">
        <v>0</v>
      </c>
      <c r="O324" s="20">
        <f t="shared" si="37"/>
        <v>281</v>
      </c>
      <c r="P324" s="20">
        <f t="shared" si="38"/>
        <v>-161</v>
      </c>
      <c r="Q324" t="s">
        <v>740</v>
      </c>
      <c r="R324" s="20">
        <v>139</v>
      </c>
      <c r="S324" s="20">
        <f t="shared" si="33"/>
        <v>-22</v>
      </c>
      <c r="T324" s="20">
        <v>0</v>
      </c>
      <c r="U324" s="20">
        <v>22</v>
      </c>
      <c r="V324" s="165">
        <f t="shared" si="34"/>
        <v>0</v>
      </c>
      <c r="W324" t="s">
        <v>2694</v>
      </c>
      <c r="X324" s="146"/>
      <c r="Y324" s="165">
        <v>161</v>
      </c>
      <c r="Z324" s="165">
        <v>149</v>
      </c>
      <c r="AA324" t="s">
        <v>747</v>
      </c>
      <c r="AC324" s="206">
        <f t="shared" si="31"/>
        <v>161</v>
      </c>
      <c r="AD324" s="204">
        <f t="shared" si="32"/>
        <v>0</v>
      </c>
      <c r="AE324" s="208">
        <v>51889.760000000002</v>
      </c>
      <c r="AF324" s="165">
        <f t="shared" si="35"/>
        <v>0</v>
      </c>
    </row>
    <row r="325" spans="1:32">
      <c r="A325" t="s">
        <v>1847</v>
      </c>
      <c r="B325" t="s">
        <v>1982</v>
      </c>
      <c r="C325" t="s">
        <v>2041</v>
      </c>
      <c r="E325" t="s">
        <v>626</v>
      </c>
      <c r="F325" s="165">
        <v>2484</v>
      </c>
      <c r="G325" s="165">
        <v>0</v>
      </c>
      <c r="H325" s="165">
        <v>200</v>
      </c>
      <c r="I325" s="165">
        <v>460</v>
      </c>
      <c r="J325" s="165">
        <f t="shared" si="36"/>
        <v>3144</v>
      </c>
      <c r="K325" s="165">
        <v>500</v>
      </c>
      <c r="L325" s="165">
        <v>0</v>
      </c>
      <c r="M325" s="20">
        <v>0</v>
      </c>
      <c r="N325" s="20">
        <v>0</v>
      </c>
      <c r="O325" s="20">
        <f t="shared" si="37"/>
        <v>500</v>
      </c>
      <c r="P325" s="20">
        <f t="shared" si="38"/>
        <v>-2644</v>
      </c>
      <c r="Q325" t="s">
        <v>740</v>
      </c>
      <c r="R325" s="20">
        <v>0</v>
      </c>
      <c r="S325" s="20">
        <f t="shared" si="33"/>
        <v>-2644</v>
      </c>
      <c r="T325" s="20">
        <v>0</v>
      </c>
      <c r="U325" s="20">
        <v>2644</v>
      </c>
      <c r="V325" s="165">
        <f t="shared" si="34"/>
        <v>0</v>
      </c>
      <c r="W325" t="s">
        <v>2694</v>
      </c>
      <c r="X325" s="146"/>
      <c r="Y325" s="165">
        <v>2644</v>
      </c>
      <c r="Z325" s="165">
        <v>3564</v>
      </c>
      <c r="AA325" t="s">
        <v>747</v>
      </c>
      <c r="AC325" s="206">
        <f t="shared" si="31"/>
        <v>2644</v>
      </c>
      <c r="AD325" s="204">
        <f t="shared" si="32"/>
        <v>0</v>
      </c>
      <c r="AE325" s="208">
        <v>6989.52</v>
      </c>
      <c r="AF325" s="165">
        <f>AE325*U325</f>
        <v>18480290.880000003</v>
      </c>
    </row>
    <row r="326" spans="1:32">
      <c r="A326" t="s">
        <v>1847</v>
      </c>
      <c r="B326" t="s">
        <v>1982</v>
      </c>
      <c r="C326" t="s">
        <v>2042</v>
      </c>
      <c r="E326" t="s">
        <v>627</v>
      </c>
      <c r="F326" s="165">
        <v>400</v>
      </c>
      <c r="G326" s="165">
        <v>8</v>
      </c>
      <c r="H326" s="165">
        <v>50</v>
      </c>
      <c r="I326" s="165">
        <v>108</v>
      </c>
      <c r="J326" s="165">
        <f t="shared" si="36"/>
        <v>566</v>
      </c>
      <c r="K326" s="165">
        <v>191</v>
      </c>
      <c r="L326" s="165">
        <v>0</v>
      </c>
      <c r="M326" s="20">
        <v>0</v>
      </c>
      <c r="N326" s="20">
        <v>0</v>
      </c>
      <c r="O326" s="20">
        <f t="shared" si="37"/>
        <v>191</v>
      </c>
      <c r="P326" s="20">
        <f t="shared" si="38"/>
        <v>-375</v>
      </c>
      <c r="Q326" t="s">
        <v>740</v>
      </c>
      <c r="R326" s="20">
        <v>0</v>
      </c>
      <c r="S326" s="20">
        <f t="shared" si="33"/>
        <v>-375</v>
      </c>
      <c r="T326" s="20">
        <v>0</v>
      </c>
      <c r="U326" s="20">
        <v>375</v>
      </c>
      <c r="V326" s="165">
        <f t="shared" si="34"/>
        <v>0</v>
      </c>
      <c r="W326" t="s">
        <v>2694</v>
      </c>
      <c r="X326" s="146"/>
      <c r="Y326" s="165">
        <v>375</v>
      </c>
      <c r="Z326" s="165">
        <v>376</v>
      </c>
      <c r="AA326" t="s">
        <v>747</v>
      </c>
      <c r="AC326" s="206">
        <f t="shared" si="31"/>
        <v>375</v>
      </c>
      <c r="AD326" s="204">
        <f t="shared" si="32"/>
        <v>0</v>
      </c>
      <c r="AE326" s="208">
        <v>10217</v>
      </c>
      <c r="AF326" s="165">
        <f>AE326*U326</f>
        <v>3831375</v>
      </c>
    </row>
    <row r="327" spans="1:32">
      <c r="A327" t="s">
        <v>1847</v>
      </c>
      <c r="B327" t="s">
        <v>1982</v>
      </c>
      <c r="C327" t="s">
        <v>2043</v>
      </c>
      <c r="E327" t="s">
        <v>631</v>
      </c>
      <c r="F327" s="165">
        <v>3985</v>
      </c>
      <c r="G327" s="165">
        <v>300</v>
      </c>
      <c r="H327" s="165">
        <v>500</v>
      </c>
      <c r="I327" s="165">
        <v>2804</v>
      </c>
      <c r="J327" s="165">
        <f t="shared" si="36"/>
        <v>7589</v>
      </c>
      <c r="K327" s="165">
        <v>2000</v>
      </c>
      <c r="L327" s="165">
        <v>0</v>
      </c>
      <c r="M327" s="20">
        <v>279</v>
      </c>
      <c r="N327" s="20">
        <v>567</v>
      </c>
      <c r="O327" s="20">
        <f t="shared" si="37"/>
        <v>2846</v>
      </c>
      <c r="P327" s="20">
        <f t="shared" si="38"/>
        <v>-4743</v>
      </c>
      <c r="Q327" t="s">
        <v>740</v>
      </c>
      <c r="R327" s="20">
        <v>0</v>
      </c>
      <c r="S327" s="20">
        <f t="shared" si="33"/>
        <v>-4743</v>
      </c>
      <c r="T327" s="20">
        <v>0</v>
      </c>
      <c r="U327" s="20">
        <v>4743</v>
      </c>
      <c r="V327" s="165">
        <f t="shared" si="34"/>
        <v>0</v>
      </c>
      <c r="W327" t="s">
        <v>2694</v>
      </c>
      <c r="X327" s="146"/>
      <c r="Y327" s="165">
        <v>4743</v>
      </c>
      <c r="Z327" s="165">
        <v>6143</v>
      </c>
      <c r="AA327" t="s">
        <v>747</v>
      </c>
      <c r="AC327" s="206">
        <f t="shared" si="31"/>
        <v>4743</v>
      </c>
      <c r="AD327" s="204">
        <f t="shared" si="32"/>
        <v>0</v>
      </c>
      <c r="AE327" s="208">
        <v>33542.76</v>
      </c>
      <c r="AF327" s="165">
        <f>AE327*U327</f>
        <v>159093310.68000001</v>
      </c>
    </row>
    <row r="328" spans="1:32">
      <c r="A328" t="s">
        <v>1847</v>
      </c>
      <c r="B328" t="s">
        <v>1982</v>
      </c>
      <c r="C328" t="s">
        <v>2044</v>
      </c>
      <c r="E328" t="s">
        <v>633</v>
      </c>
      <c r="F328" s="165">
        <v>4008</v>
      </c>
      <c r="G328" s="165">
        <v>304</v>
      </c>
      <c r="H328" s="165">
        <v>500</v>
      </c>
      <c r="I328" s="165">
        <v>2715</v>
      </c>
      <c r="J328" s="165">
        <f t="shared" si="36"/>
        <v>7527</v>
      </c>
      <c r="K328" s="165">
        <v>1870</v>
      </c>
      <c r="L328" s="165">
        <v>0</v>
      </c>
      <c r="M328" s="20">
        <v>309</v>
      </c>
      <c r="N328" s="20">
        <v>607</v>
      </c>
      <c r="O328" s="20">
        <f t="shared" si="37"/>
        <v>2786</v>
      </c>
      <c r="P328" s="20">
        <f t="shared" si="38"/>
        <v>-4741</v>
      </c>
      <c r="Q328" t="s">
        <v>740</v>
      </c>
      <c r="R328" s="20">
        <v>0</v>
      </c>
      <c r="S328" s="20">
        <f t="shared" si="33"/>
        <v>-4741</v>
      </c>
      <c r="T328" s="20">
        <v>0</v>
      </c>
      <c r="U328" s="20">
        <v>4741</v>
      </c>
      <c r="V328" s="165">
        <f t="shared" si="34"/>
        <v>0</v>
      </c>
      <c r="W328" t="s">
        <v>2694</v>
      </c>
      <c r="X328" s="146"/>
      <c r="Y328" s="165">
        <v>4741</v>
      </c>
      <c r="Z328" s="165">
        <v>3963</v>
      </c>
      <c r="AA328" t="s">
        <v>747</v>
      </c>
      <c r="AC328" s="206">
        <f t="shared" si="31"/>
        <v>4741</v>
      </c>
      <c r="AD328" s="204">
        <f t="shared" si="32"/>
        <v>0</v>
      </c>
      <c r="AE328" s="208">
        <v>4864.24</v>
      </c>
      <c r="AF328" s="165">
        <f>AE328*U328</f>
        <v>23061361.84</v>
      </c>
    </row>
    <row r="329" spans="1:32">
      <c r="A329" t="s">
        <v>1847</v>
      </c>
      <c r="B329" t="s">
        <v>1982</v>
      </c>
      <c r="C329" t="s">
        <v>2454</v>
      </c>
      <c r="E329" t="s">
        <v>640</v>
      </c>
      <c r="F329" s="165">
        <v>0</v>
      </c>
      <c r="G329" s="165">
        <v>0</v>
      </c>
      <c r="H329" s="165">
        <v>0</v>
      </c>
      <c r="I329" s="165">
        <v>0</v>
      </c>
      <c r="J329" s="165">
        <f t="shared" si="36"/>
        <v>0</v>
      </c>
      <c r="K329" s="165">
        <v>0</v>
      </c>
      <c r="L329" s="165">
        <v>0</v>
      </c>
      <c r="M329" s="20">
        <v>0</v>
      </c>
      <c r="N329" s="20">
        <v>0</v>
      </c>
      <c r="O329" s="20">
        <f t="shared" si="37"/>
        <v>0</v>
      </c>
      <c r="P329" s="20">
        <f t="shared" si="38"/>
        <v>0</v>
      </c>
      <c r="Q329" t="s">
        <v>738</v>
      </c>
      <c r="R329" s="20">
        <v>0</v>
      </c>
      <c r="S329" s="20">
        <f t="shared" si="33"/>
        <v>0</v>
      </c>
      <c r="T329" s="20">
        <v>0</v>
      </c>
      <c r="U329" s="20">
        <v>0</v>
      </c>
      <c r="V329" s="165">
        <f t="shared" si="34"/>
        <v>0</v>
      </c>
      <c r="W329" t="s">
        <v>2696</v>
      </c>
      <c r="X329" s="146"/>
      <c r="Y329" s="165">
        <v>0</v>
      </c>
      <c r="Z329" s="165">
        <v>0</v>
      </c>
      <c r="AA329" t="s">
        <v>745</v>
      </c>
      <c r="AC329" s="206">
        <f t="shared" si="31"/>
        <v>0</v>
      </c>
      <c r="AD329" s="204" t="e">
        <f t="shared" si="32"/>
        <v>#DIV/0!</v>
      </c>
      <c r="AE329" s="208">
        <v>1555</v>
      </c>
      <c r="AF329" s="165">
        <f t="shared" si="35"/>
        <v>0</v>
      </c>
    </row>
    <row r="330" spans="1:32">
      <c r="A330" t="s">
        <v>1847</v>
      </c>
      <c r="B330" t="s">
        <v>1982</v>
      </c>
      <c r="C330" t="s">
        <v>2455</v>
      </c>
      <c r="E330" t="s">
        <v>719</v>
      </c>
      <c r="F330" s="165">
        <v>0</v>
      </c>
      <c r="G330" s="165">
        <v>0</v>
      </c>
      <c r="H330" s="165">
        <v>0</v>
      </c>
      <c r="I330" s="165">
        <v>0</v>
      </c>
      <c r="J330" s="165">
        <f t="shared" si="36"/>
        <v>0</v>
      </c>
      <c r="K330" s="165">
        <v>0</v>
      </c>
      <c r="L330" s="165">
        <v>0</v>
      </c>
      <c r="M330" s="20">
        <v>0</v>
      </c>
      <c r="N330" s="20">
        <v>0</v>
      </c>
      <c r="O330" s="20">
        <f t="shared" si="37"/>
        <v>0</v>
      </c>
      <c r="P330" s="20">
        <f t="shared" si="38"/>
        <v>0</v>
      </c>
      <c r="Q330" t="s">
        <v>738</v>
      </c>
      <c r="R330" s="20">
        <v>0</v>
      </c>
      <c r="S330" s="20">
        <f t="shared" si="33"/>
        <v>0</v>
      </c>
      <c r="T330" s="20">
        <v>0</v>
      </c>
      <c r="U330" s="20">
        <v>0</v>
      </c>
      <c r="V330" s="165">
        <f t="shared" si="34"/>
        <v>0</v>
      </c>
      <c r="W330" t="s">
        <v>2696</v>
      </c>
      <c r="X330" s="146"/>
      <c r="Y330" s="165">
        <v>0</v>
      </c>
      <c r="Z330" s="165">
        <v>0</v>
      </c>
      <c r="AA330" t="s">
        <v>745</v>
      </c>
      <c r="AC330" s="206">
        <f t="shared" si="31"/>
        <v>0</v>
      </c>
      <c r="AD330" s="204" t="e">
        <f t="shared" si="32"/>
        <v>#DIV/0!</v>
      </c>
      <c r="AE330" s="208">
        <v>3830.04</v>
      </c>
      <c r="AF330" s="165">
        <f t="shared" si="35"/>
        <v>0</v>
      </c>
    </row>
    <row r="331" spans="1:32">
      <c r="A331" t="s">
        <v>1847</v>
      </c>
      <c r="B331" t="s">
        <v>1982</v>
      </c>
      <c r="C331" t="s">
        <v>2456</v>
      </c>
      <c r="E331" t="s">
        <v>720</v>
      </c>
      <c r="F331" s="165">
        <v>0</v>
      </c>
      <c r="G331" s="165">
        <v>0</v>
      </c>
      <c r="H331" s="165">
        <v>0</v>
      </c>
      <c r="I331" s="165">
        <v>0</v>
      </c>
      <c r="J331" s="165">
        <f t="shared" si="36"/>
        <v>0</v>
      </c>
      <c r="K331" s="165">
        <v>188</v>
      </c>
      <c r="L331" s="165">
        <v>0</v>
      </c>
      <c r="M331" s="20">
        <v>0</v>
      </c>
      <c r="N331" s="20">
        <v>0</v>
      </c>
      <c r="O331" s="20">
        <f t="shared" si="37"/>
        <v>188</v>
      </c>
      <c r="P331" s="20">
        <f t="shared" si="38"/>
        <v>188</v>
      </c>
      <c r="Q331" t="s">
        <v>739</v>
      </c>
      <c r="R331" s="20">
        <v>0</v>
      </c>
      <c r="S331" s="20">
        <f t="shared" si="33"/>
        <v>188</v>
      </c>
      <c r="T331" s="20">
        <v>0</v>
      </c>
      <c r="U331" s="20">
        <v>0</v>
      </c>
      <c r="V331" s="165">
        <f t="shared" si="34"/>
        <v>188</v>
      </c>
      <c r="W331" t="s">
        <v>2696</v>
      </c>
      <c r="X331" s="146"/>
      <c r="Y331" s="165">
        <v>0</v>
      </c>
      <c r="Z331" s="165">
        <v>0</v>
      </c>
      <c r="AA331" t="s">
        <v>745</v>
      </c>
      <c r="AC331" s="206">
        <f t="shared" ref="AC331:AC394" si="39">T331+U331+R331</f>
        <v>0</v>
      </c>
      <c r="AD331" s="204">
        <f t="shared" ref="AD331:AD394" si="40">(AC331-ABS(P331))/ABS(P331)</f>
        <v>-1</v>
      </c>
      <c r="AE331" s="208">
        <v>3765.67</v>
      </c>
      <c r="AF331" s="165">
        <f t="shared" si="35"/>
        <v>707945.96</v>
      </c>
    </row>
    <row r="332" spans="1:32">
      <c r="A332" t="s">
        <v>1847</v>
      </c>
      <c r="B332" t="s">
        <v>1982</v>
      </c>
      <c r="C332" t="s">
        <v>2457</v>
      </c>
      <c r="E332" t="s">
        <v>721</v>
      </c>
      <c r="F332" s="165">
        <v>0</v>
      </c>
      <c r="G332" s="165">
        <v>0</v>
      </c>
      <c r="H332" s="165">
        <v>0</v>
      </c>
      <c r="I332" s="165">
        <v>0</v>
      </c>
      <c r="J332" s="165">
        <f t="shared" si="36"/>
        <v>0</v>
      </c>
      <c r="K332" s="165">
        <v>0</v>
      </c>
      <c r="L332" s="165">
        <v>0</v>
      </c>
      <c r="M332" s="20">
        <v>0</v>
      </c>
      <c r="N332" s="20">
        <v>0</v>
      </c>
      <c r="O332" s="20">
        <f t="shared" si="37"/>
        <v>0</v>
      </c>
      <c r="P332" s="20">
        <f t="shared" si="38"/>
        <v>0</v>
      </c>
      <c r="Q332" t="s">
        <v>738</v>
      </c>
      <c r="R332" s="20">
        <v>0</v>
      </c>
      <c r="S332" s="20">
        <f t="shared" ref="S332:S395" si="41">P332+R332</f>
        <v>0</v>
      </c>
      <c r="T332" s="20">
        <v>0</v>
      </c>
      <c r="U332" s="20">
        <v>0</v>
      </c>
      <c r="V332" s="165">
        <f t="shared" ref="V332:V395" si="42">S332+(T332+U332)</f>
        <v>0</v>
      </c>
      <c r="W332" t="s">
        <v>2696</v>
      </c>
      <c r="X332" s="146"/>
      <c r="Y332" s="165">
        <v>0</v>
      </c>
      <c r="Z332" s="165">
        <v>0</v>
      </c>
      <c r="AA332" t="s">
        <v>745</v>
      </c>
      <c r="AC332" s="206">
        <f t="shared" si="39"/>
        <v>0</v>
      </c>
      <c r="AD332" s="204" t="e">
        <f t="shared" si="40"/>
        <v>#DIV/0!</v>
      </c>
      <c r="AE332" s="208">
        <v>4051.75</v>
      </c>
      <c r="AF332" s="165">
        <f t="shared" ref="AF332:AF393" si="43">AE332*V332</f>
        <v>0</v>
      </c>
    </row>
    <row r="333" spans="1:32">
      <c r="A333" t="s">
        <v>1847</v>
      </c>
      <c r="B333" t="s">
        <v>1982</v>
      </c>
      <c r="C333" t="s">
        <v>2458</v>
      </c>
      <c r="E333" t="s">
        <v>722</v>
      </c>
      <c r="F333" s="165">
        <v>0</v>
      </c>
      <c r="G333" s="165">
        <v>0</v>
      </c>
      <c r="H333" s="165">
        <v>0</v>
      </c>
      <c r="I333" s="165">
        <v>0</v>
      </c>
      <c r="J333" s="165">
        <f t="shared" si="36"/>
        <v>0</v>
      </c>
      <c r="K333" s="165">
        <v>580</v>
      </c>
      <c r="L333" s="165">
        <v>0</v>
      </c>
      <c r="M333" s="20">
        <v>0</v>
      </c>
      <c r="N333" s="20">
        <v>0</v>
      </c>
      <c r="O333" s="20">
        <f t="shared" si="37"/>
        <v>580</v>
      </c>
      <c r="P333" s="20">
        <f t="shared" si="38"/>
        <v>580</v>
      </c>
      <c r="Q333" t="s">
        <v>739</v>
      </c>
      <c r="R333" s="20">
        <v>0</v>
      </c>
      <c r="S333" s="20">
        <f t="shared" si="41"/>
        <v>580</v>
      </c>
      <c r="T333" s="20">
        <v>0</v>
      </c>
      <c r="U333" s="20">
        <v>0</v>
      </c>
      <c r="V333" s="165">
        <f t="shared" si="42"/>
        <v>580</v>
      </c>
      <c r="W333" t="s">
        <v>2696</v>
      </c>
      <c r="X333" s="146"/>
      <c r="Y333" s="165">
        <v>0</v>
      </c>
      <c r="Z333" s="165">
        <v>0</v>
      </c>
      <c r="AA333" t="s">
        <v>745</v>
      </c>
      <c r="AC333" s="206">
        <f t="shared" si="39"/>
        <v>0</v>
      </c>
      <c r="AD333" s="204">
        <f t="shared" si="40"/>
        <v>-1</v>
      </c>
      <c r="AE333" s="208">
        <v>3630.97</v>
      </c>
      <c r="AF333" s="165">
        <f t="shared" si="43"/>
        <v>2105962.6</v>
      </c>
    </row>
    <row r="334" spans="1:32">
      <c r="A334" t="s">
        <v>1847</v>
      </c>
      <c r="B334" t="s">
        <v>1982</v>
      </c>
      <c r="C334" t="s">
        <v>2459</v>
      </c>
      <c r="E334" t="s">
        <v>723</v>
      </c>
      <c r="F334" s="165">
        <v>0</v>
      </c>
      <c r="G334" s="165">
        <v>0</v>
      </c>
      <c r="H334" s="165">
        <v>0</v>
      </c>
      <c r="I334" s="165">
        <v>0</v>
      </c>
      <c r="J334" s="165">
        <f t="shared" si="36"/>
        <v>0</v>
      </c>
      <c r="K334" s="165">
        <v>150</v>
      </c>
      <c r="L334" s="165">
        <v>0</v>
      </c>
      <c r="M334" s="20">
        <v>0</v>
      </c>
      <c r="N334" s="20">
        <v>0</v>
      </c>
      <c r="O334" s="20">
        <f t="shared" si="37"/>
        <v>150</v>
      </c>
      <c r="P334" s="20">
        <f t="shared" si="38"/>
        <v>150</v>
      </c>
      <c r="Q334" t="s">
        <v>739</v>
      </c>
      <c r="R334" s="20">
        <v>0</v>
      </c>
      <c r="S334" s="20">
        <f t="shared" si="41"/>
        <v>150</v>
      </c>
      <c r="T334" s="20">
        <v>0</v>
      </c>
      <c r="U334" s="20">
        <v>0</v>
      </c>
      <c r="V334" s="165">
        <f t="shared" si="42"/>
        <v>150</v>
      </c>
      <c r="W334" t="s">
        <v>2696</v>
      </c>
      <c r="X334" s="146"/>
      <c r="Y334" s="165">
        <v>0</v>
      </c>
      <c r="Z334" s="165">
        <v>0</v>
      </c>
      <c r="AA334" t="s">
        <v>745</v>
      </c>
      <c r="AC334" s="206">
        <f t="shared" si="39"/>
        <v>0</v>
      </c>
      <c r="AD334" s="204">
        <f t="shared" si="40"/>
        <v>-1</v>
      </c>
      <c r="AE334" s="208">
        <v>2384.64</v>
      </c>
      <c r="AF334" s="165">
        <f t="shared" si="43"/>
        <v>357696</v>
      </c>
    </row>
    <row r="335" spans="1:32">
      <c r="A335" t="s">
        <v>1847</v>
      </c>
      <c r="B335" t="s">
        <v>1982</v>
      </c>
      <c r="C335" t="s">
        <v>2460</v>
      </c>
      <c r="E335" t="s">
        <v>724</v>
      </c>
      <c r="F335" s="165">
        <v>0</v>
      </c>
      <c r="G335" s="165">
        <v>0</v>
      </c>
      <c r="H335" s="165">
        <v>0</v>
      </c>
      <c r="I335" s="165">
        <v>0</v>
      </c>
      <c r="J335" s="165">
        <f t="shared" si="36"/>
        <v>0</v>
      </c>
      <c r="K335" s="165">
        <v>200</v>
      </c>
      <c r="L335" s="165">
        <v>0</v>
      </c>
      <c r="M335" s="20">
        <v>0</v>
      </c>
      <c r="N335" s="20">
        <v>0</v>
      </c>
      <c r="O335" s="20">
        <f t="shared" si="37"/>
        <v>200</v>
      </c>
      <c r="P335" s="20">
        <f t="shared" si="38"/>
        <v>200</v>
      </c>
      <c r="Q335" t="s">
        <v>739</v>
      </c>
      <c r="R335" s="20">
        <v>0</v>
      </c>
      <c r="S335" s="20">
        <f t="shared" si="41"/>
        <v>200</v>
      </c>
      <c r="T335" s="20">
        <v>0</v>
      </c>
      <c r="U335" s="20">
        <v>0</v>
      </c>
      <c r="V335" s="165">
        <f t="shared" si="42"/>
        <v>200</v>
      </c>
      <c r="W335" t="s">
        <v>2696</v>
      </c>
      <c r="X335" s="146"/>
      <c r="Y335" s="165">
        <v>0</v>
      </c>
      <c r="Z335" s="165">
        <v>0</v>
      </c>
      <c r="AA335" t="s">
        <v>745</v>
      </c>
      <c r="AC335" s="206">
        <f t="shared" si="39"/>
        <v>0</v>
      </c>
      <c r="AD335" s="204">
        <f t="shared" si="40"/>
        <v>-1</v>
      </c>
      <c r="AE335" s="208">
        <v>1738.06</v>
      </c>
      <c r="AF335" s="165">
        <f t="shared" si="43"/>
        <v>347612</v>
      </c>
    </row>
    <row r="336" spans="1:32">
      <c r="A336" t="s">
        <v>1847</v>
      </c>
      <c r="B336" t="s">
        <v>1982</v>
      </c>
      <c r="C336" t="s">
        <v>2461</v>
      </c>
      <c r="E336" t="s">
        <v>727</v>
      </c>
      <c r="F336" s="165">
        <v>0</v>
      </c>
      <c r="G336" s="165">
        <v>0</v>
      </c>
      <c r="H336" s="165">
        <v>0</v>
      </c>
      <c r="I336" s="165">
        <v>0</v>
      </c>
      <c r="J336" s="165">
        <f t="shared" si="36"/>
        <v>0</v>
      </c>
      <c r="K336" s="165">
        <v>260</v>
      </c>
      <c r="L336" s="165">
        <v>0</v>
      </c>
      <c r="M336" s="20">
        <v>0</v>
      </c>
      <c r="N336" s="20">
        <v>0</v>
      </c>
      <c r="O336" s="20">
        <f t="shared" si="37"/>
        <v>260</v>
      </c>
      <c r="P336" s="20">
        <f t="shared" si="38"/>
        <v>260</v>
      </c>
      <c r="Q336" t="s">
        <v>739</v>
      </c>
      <c r="R336" s="20">
        <v>0</v>
      </c>
      <c r="S336" s="20">
        <f t="shared" si="41"/>
        <v>260</v>
      </c>
      <c r="T336" s="20">
        <v>0</v>
      </c>
      <c r="U336" s="20">
        <v>0</v>
      </c>
      <c r="V336" s="165">
        <f t="shared" si="42"/>
        <v>260</v>
      </c>
      <c r="W336" t="s">
        <v>2696</v>
      </c>
      <c r="X336" s="146"/>
      <c r="Y336" s="165">
        <v>0</v>
      </c>
      <c r="Z336" s="165">
        <v>0</v>
      </c>
      <c r="AA336" t="s">
        <v>745</v>
      </c>
      <c r="AC336" s="206">
        <f t="shared" si="39"/>
        <v>0</v>
      </c>
      <c r="AD336" s="204">
        <f t="shared" si="40"/>
        <v>-1</v>
      </c>
      <c r="AE336" s="208">
        <v>4062.4</v>
      </c>
      <c r="AF336" s="165">
        <f t="shared" si="43"/>
        <v>1056224</v>
      </c>
    </row>
    <row r="337" spans="1:32">
      <c r="A337" t="s">
        <v>1847</v>
      </c>
      <c r="B337" t="s">
        <v>1982</v>
      </c>
      <c r="C337" t="s">
        <v>2462</v>
      </c>
      <c r="E337" t="s">
        <v>728</v>
      </c>
      <c r="F337" s="165">
        <v>0</v>
      </c>
      <c r="G337" s="165">
        <v>0</v>
      </c>
      <c r="H337" s="165">
        <v>0</v>
      </c>
      <c r="I337" s="165">
        <v>0</v>
      </c>
      <c r="J337" s="165">
        <f t="shared" si="36"/>
        <v>0</v>
      </c>
      <c r="K337" s="165">
        <v>0</v>
      </c>
      <c r="L337" s="165">
        <v>0</v>
      </c>
      <c r="M337" s="20">
        <v>0</v>
      </c>
      <c r="N337" s="20">
        <v>0</v>
      </c>
      <c r="O337" s="20">
        <f t="shared" si="37"/>
        <v>0</v>
      </c>
      <c r="P337" s="20">
        <f t="shared" si="38"/>
        <v>0</v>
      </c>
      <c r="Q337" t="s">
        <v>738</v>
      </c>
      <c r="R337" s="20">
        <v>0</v>
      </c>
      <c r="S337" s="20">
        <f t="shared" si="41"/>
        <v>0</v>
      </c>
      <c r="T337" s="20">
        <v>0</v>
      </c>
      <c r="U337" s="20">
        <v>0</v>
      </c>
      <c r="V337" s="165">
        <f t="shared" si="42"/>
        <v>0</v>
      </c>
      <c r="W337" t="s">
        <v>2696</v>
      </c>
      <c r="X337" s="146"/>
      <c r="Y337" s="165">
        <v>0</v>
      </c>
      <c r="Z337" s="165">
        <v>0</v>
      </c>
      <c r="AA337" t="s">
        <v>745</v>
      </c>
      <c r="AC337" s="206">
        <f t="shared" si="39"/>
        <v>0</v>
      </c>
      <c r="AD337" s="204" t="e">
        <f t="shared" si="40"/>
        <v>#DIV/0!</v>
      </c>
      <c r="AE337" s="208">
        <v>904.19</v>
      </c>
      <c r="AF337" s="165">
        <f t="shared" si="43"/>
        <v>0</v>
      </c>
    </row>
    <row r="338" spans="1:32">
      <c r="A338" t="s">
        <v>1847</v>
      </c>
      <c r="B338" t="s">
        <v>1982</v>
      </c>
      <c r="C338" t="s">
        <v>2463</v>
      </c>
      <c r="E338" t="s">
        <v>1803</v>
      </c>
      <c r="F338" s="165">
        <v>0</v>
      </c>
      <c r="G338" s="165">
        <v>0</v>
      </c>
      <c r="H338" s="165">
        <v>0</v>
      </c>
      <c r="I338" s="165">
        <v>0</v>
      </c>
      <c r="J338" s="165">
        <f t="shared" si="36"/>
        <v>0</v>
      </c>
      <c r="K338" s="165">
        <v>0</v>
      </c>
      <c r="L338" s="165">
        <v>0</v>
      </c>
      <c r="M338" s="20">
        <v>0</v>
      </c>
      <c r="N338" s="20">
        <v>0</v>
      </c>
      <c r="O338" s="20">
        <f t="shared" si="37"/>
        <v>0</v>
      </c>
      <c r="P338" s="20">
        <f t="shared" si="38"/>
        <v>0</v>
      </c>
      <c r="Q338" t="s">
        <v>738</v>
      </c>
      <c r="R338" s="20">
        <v>0</v>
      </c>
      <c r="S338" s="20">
        <f t="shared" si="41"/>
        <v>0</v>
      </c>
      <c r="T338" s="20">
        <v>0</v>
      </c>
      <c r="U338" s="20">
        <v>0</v>
      </c>
      <c r="V338" s="165">
        <f t="shared" si="42"/>
        <v>0</v>
      </c>
      <c r="W338" t="s">
        <v>2696</v>
      </c>
      <c r="X338" s="146"/>
      <c r="Y338" s="165">
        <v>0</v>
      </c>
      <c r="Z338" s="165">
        <v>0</v>
      </c>
      <c r="AA338" t="s">
        <v>745</v>
      </c>
      <c r="AC338" s="206">
        <f t="shared" si="39"/>
        <v>0</v>
      </c>
      <c r="AD338" s="204" t="e">
        <f t="shared" si="40"/>
        <v>#DIV/0!</v>
      </c>
      <c r="AE338" s="208">
        <v>2764.73</v>
      </c>
      <c r="AF338" s="165">
        <f t="shared" si="43"/>
        <v>0</v>
      </c>
    </row>
    <row r="339" spans="1:32">
      <c r="A339" t="s">
        <v>1847</v>
      </c>
      <c r="B339" t="s">
        <v>1982</v>
      </c>
      <c r="C339" t="s">
        <v>2464</v>
      </c>
      <c r="E339" t="s">
        <v>1804</v>
      </c>
      <c r="F339" s="165">
        <v>0</v>
      </c>
      <c r="G339" s="165">
        <v>0</v>
      </c>
      <c r="H339" s="165">
        <v>0</v>
      </c>
      <c r="I339" s="165">
        <v>0</v>
      </c>
      <c r="J339" s="165">
        <f t="shared" si="36"/>
        <v>0</v>
      </c>
      <c r="K339" s="165">
        <v>0</v>
      </c>
      <c r="L339" s="165">
        <v>0</v>
      </c>
      <c r="M339" s="20">
        <v>0</v>
      </c>
      <c r="N339" s="20">
        <v>0</v>
      </c>
      <c r="O339" s="20">
        <f t="shared" si="37"/>
        <v>0</v>
      </c>
      <c r="P339" s="20">
        <f t="shared" si="38"/>
        <v>0</v>
      </c>
      <c r="Q339" t="s">
        <v>738</v>
      </c>
      <c r="R339" s="20">
        <v>0</v>
      </c>
      <c r="S339" s="20">
        <f t="shared" si="41"/>
        <v>0</v>
      </c>
      <c r="T339" s="20">
        <v>0</v>
      </c>
      <c r="U339" s="20">
        <v>0</v>
      </c>
      <c r="V339" s="165">
        <f t="shared" si="42"/>
        <v>0</v>
      </c>
      <c r="W339" t="s">
        <v>2696</v>
      </c>
      <c r="X339" s="146"/>
      <c r="Y339" s="165">
        <v>0</v>
      </c>
      <c r="Z339" s="165">
        <v>0</v>
      </c>
      <c r="AA339" t="s">
        <v>745</v>
      </c>
      <c r="AC339" s="206">
        <f t="shared" si="39"/>
        <v>0</v>
      </c>
      <c r="AD339" s="204" t="e">
        <f t="shared" si="40"/>
        <v>#DIV/0!</v>
      </c>
      <c r="AE339" s="208">
        <v>0</v>
      </c>
      <c r="AF339" s="165">
        <f t="shared" si="43"/>
        <v>0</v>
      </c>
    </row>
    <row r="340" spans="1:32">
      <c r="A340" t="s">
        <v>1847</v>
      </c>
      <c r="B340" t="s">
        <v>1982</v>
      </c>
      <c r="C340" t="s">
        <v>2045</v>
      </c>
      <c r="E340" t="s">
        <v>1867</v>
      </c>
      <c r="F340" s="165">
        <v>2000</v>
      </c>
      <c r="G340" s="165">
        <v>538</v>
      </c>
      <c r="H340" s="165">
        <v>200</v>
      </c>
      <c r="I340" s="165">
        <v>0</v>
      </c>
      <c r="J340" s="165">
        <f t="shared" si="36"/>
        <v>2738</v>
      </c>
      <c r="K340" s="165">
        <v>0</v>
      </c>
      <c r="L340" s="165">
        <v>0</v>
      </c>
      <c r="M340" s="20">
        <v>0</v>
      </c>
      <c r="N340" s="20">
        <v>0</v>
      </c>
      <c r="O340" s="20">
        <f t="shared" si="37"/>
        <v>0</v>
      </c>
      <c r="P340" s="20">
        <f t="shared" si="38"/>
        <v>-2738</v>
      </c>
      <c r="Q340" t="s">
        <v>740</v>
      </c>
      <c r="R340" s="20">
        <v>7871</v>
      </c>
      <c r="S340" s="20">
        <f t="shared" si="41"/>
        <v>5133</v>
      </c>
      <c r="T340" s="20">
        <v>0</v>
      </c>
      <c r="U340" s="20">
        <v>0</v>
      </c>
      <c r="V340" s="165">
        <f t="shared" si="42"/>
        <v>5133</v>
      </c>
      <c r="W340" s="213" t="s">
        <v>2695</v>
      </c>
      <c r="X340" s="146"/>
      <c r="Y340" s="165">
        <v>0</v>
      </c>
      <c r="Z340" s="165">
        <v>0</v>
      </c>
      <c r="AA340" t="s">
        <v>749</v>
      </c>
      <c r="AC340" s="206">
        <f t="shared" si="39"/>
        <v>7871</v>
      </c>
      <c r="AD340" s="204">
        <f t="shared" si="40"/>
        <v>1.8747260774287802</v>
      </c>
      <c r="AE340" s="208">
        <v>8811</v>
      </c>
      <c r="AF340" s="165">
        <f t="shared" si="43"/>
        <v>45226863</v>
      </c>
    </row>
    <row r="341" spans="1:32">
      <c r="A341" t="s">
        <v>1847</v>
      </c>
      <c r="B341" t="s">
        <v>1982</v>
      </c>
      <c r="C341" t="s">
        <v>2046</v>
      </c>
      <c r="E341" t="s">
        <v>1868</v>
      </c>
      <c r="F341" s="165">
        <v>0</v>
      </c>
      <c r="G341" s="165">
        <v>4000</v>
      </c>
      <c r="H341" s="165">
        <v>200</v>
      </c>
      <c r="I341" s="165">
        <v>32</v>
      </c>
      <c r="J341" s="165">
        <f t="shared" ref="J341:J357" si="44">SUM(F341:I341)</f>
        <v>4232</v>
      </c>
      <c r="K341" s="165">
        <v>0</v>
      </c>
      <c r="L341" s="165">
        <v>0</v>
      </c>
      <c r="M341" s="20">
        <v>0</v>
      </c>
      <c r="N341" s="20">
        <v>0</v>
      </c>
      <c r="O341" s="20">
        <f t="shared" si="37"/>
        <v>0</v>
      </c>
      <c r="P341" s="20">
        <f t="shared" si="38"/>
        <v>-4232</v>
      </c>
      <c r="Q341" t="s">
        <v>740</v>
      </c>
      <c r="R341" s="20">
        <v>500</v>
      </c>
      <c r="S341" s="20">
        <f t="shared" si="41"/>
        <v>-3732</v>
      </c>
      <c r="T341" s="20">
        <v>0</v>
      </c>
      <c r="U341" s="20">
        <v>3732</v>
      </c>
      <c r="V341" s="165">
        <f t="shared" si="42"/>
        <v>0</v>
      </c>
      <c r="W341" t="s">
        <v>2694</v>
      </c>
      <c r="X341" s="146"/>
      <c r="Y341" s="165">
        <v>532</v>
      </c>
      <c r="Z341" s="165">
        <v>500</v>
      </c>
      <c r="AA341" t="s">
        <v>747</v>
      </c>
      <c r="AC341" s="206">
        <f t="shared" si="39"/>
        <v>4232</v>
      </c>
      <c r="AD341" s="204">
        <f t="shared" si="40"/>
        <v>0</v>
      </c>
      <c r="AE341" s="208">
        <v>25000</v>
      </c>
      <c r="AF341" s="165">
        <f t="shared" si="43"/>
        <v>0</v>
      </c>
    </row>
    <row r="342" spans="1:32">
      <c r="A342" t="s">
        <v>1847</v>
      </c>
      <c r="B342" t="s">
        <v>1982</v>
      </c>
      <c r="C342" t="s">
        <v>2047</v>
      </c>
      <c r="E342" t="s">
        <v>1869</v>
      </c>
      <c r="F342" s="165">
        <v>26</v>
      </c>
      <c r="G342" s="165">
        <v>0</v>
      </c>
      <c r="H342" s="165">
        <v>100</v>
      </c>
      <c r="I342" s="165">
        <v>600</v>
      </c>
      <c r="J342" s="165">
        <f t="shared" si="44"/>
        <v>726</v>
      </c>
      <c r="K342" s="165">
        <v>0</v>
      </c>
      <c r="L342" s="165">
        <v>0</v>
      </c>
      <c r="M342" s="20">
        <v>0</v>
      </c>
      <c r="N342" s="20">
        <v>0</v>
      </c>
      <c r="O342" s="20">
        <f t="shared" si="37"/>
        <v>0</v>
      </c>
      <c r="P342" s="20">
        <f t="shared" si="38"/>
        <v>-726</v>
      </c>
      <c r="Q342" t="s">
        <v>740</v>
      </c>
      <c r="R342" s="20">
        <v>600</v>
      </c>
      <c r="S342" s="20">
        <f t="shared" si="41"/>
        <v>-126</v>
      </c>
      <c r="T342" s="20">
        <v>0</v>
      </c>
      <c r="U342" s="20">
        <v>126</v>
      </c>
      <c r="V342" s="165">
        <f t="shared" si="42"/>
        <v>0</v>
      </c>
      <c r="W342" t="s">
        <v>2694</v>
      </c>
      <c r="X342" s="146"/>
      <c r="Y342" s="165">
        <v>726</v>
      </c>
      <c r="Z342" s="165">
        <v>600</v>
      </c>
      <c r="AA342" t="s">
        <v>747</v>
      </c>
      <c r="AC342" s="206">
        <f t="shared" si="39"/>
        <v>726</v>
      </c>
      <c r="AD342" s="204">
        <f t="shared" si="40"/>
        <v>0</v>
      </c>
      <c r="AE342" s="208">
        <v>2121</v>
      </c>
      <c r="AF342" s="165">
        <f t="shared" si="43"/>
        <v>0</v>
      </c>
    </row>
    <row r="343" spans="1:32">
      <c r="A343" t="s">
        <v>1847</v>
      </c>
      <c r="B343" t="s">
        <v>1982</v>
      </c>
      <c r="C343" t="s">
        <v>2465</v>
      </c>
      <c r="E343" t="s">
        <v>1870</v>
      </c>
      <c r="F343" s="165">
        <v>0</v>
      </c>
      <c r="G343" s="165">
        <v>0</v>
      </c>
      <c r="H343" s="165">
        <v>0</v>
      </c>
      <c r="I343" s="165">
        <v>0</v>
      </c>
      <c r="J343" s="165">
        <f t="shared" si="44"/>
        <v>0</v>
      </c>
      <c r="K343" s="165">
        <v>0</v>
      </c>
      <c r="L343" s="165">
        <v>0</v>
      </c>
      <c r="M343" s="20">
        <v>0</v>
      </c>
      <c r="N343" s="20">
        <v>0</v>
      </c>
      <c r="O343" s="20">
        <f t="shared" si="37"/>
        <v>0</v>
      </c>
      <c r="P343" s="20">
        <f t="shared" si="38"/>
        <v>0</v>
      </c>
      <c r="Q343" t="s">
        <v>738</v>
      </c>
      <c r="R343" s="20">
        <v>0</v>
      </c>
      <c r="S343" s="20">
        <f t="shared" si="41"/>
        <v>0</v>
      </c>
      <c r="T343" s="20">
        <v>0</v>
      </c>
      <c r="U343" s="20">
        <v>0</v>
      </c>
      <c r="V343" s="165">
        <f t="shared" si="42"/>
        <v>0</v>
      </c>
      <c r="W343" t="s">
        <v>2696</v>
      </c>
      <c r="X343" s="146"/>
      <c r="Y343" s="165">
        <v>0</v>
      </c>
      <c r="Z343" s="165">
        <v>0</v>
      </c>
      <c r="AA343" t="s">
        <v>745</v>
      </c>
      <c r="AC343" s="206">
        <f t="shared" si="39"/>
        <v>0</v>
      </c>
      <c r="AD343" s="204" t="e">
        <f t="shared" si="40"/>
        <v>#DIV/0!</v>
      </c>
      <c r="AE343" s="208">
        <v>230</v>
      </c>
      <c r="AF343" s="165">
        <f t="shared" si="43"/>
        <v>0</v>
      </c>
    </row>
    <row r="344" spans="1:32">
      <c r="A344" t="s">
        <v>1847</v>
      </c>
      <c r="B344" t="s">
        <v>1982</v>
      </c>
      <c r="C344" t="s">
        <v>2048</v>
      </c>
      <c r="E344" t="s">
        <v>1885</v>
      </c>
      <c r="F344" s="165">
        <v>500</v>
      </c>
      <c r="G344" s="165">
        <v>0</v>
      </c>
      <c r="H344" s="165">
        <v>0</v>
      </c>
      <c r="I344" s="165">
        <v>0</v>
      </c>
      <c r="J344" s="165">
        <f t="shared" si="44"/>
        <v>500</v>
      </c>
      <c r="K344" s="165">
        <v>0</v>
      </c>
      <c r="L344" s="165">
        <v>0</v>
      </c>
      <c r="M344" s="20">
        <v>0</v>
      </c>
      <c r="N344" s="20">
        <v>0</v>
      </c>
      <c r="O344" s="20">
        <f t="shared" si="37"/>
        <v>0</v>
      </c>
      <c r="P344" s="20">
        <f t="shared" si="38"/>
        <v>-500</v>
      </c>
      <c r="Q344" t="s">
        <v>740</v>
      </c>
      <c r="R344" s="20">
        <v>0</v>
      </c>
      <c r="S344" s="20">
        <f t="shared" si="41"/>
        <v>-500</v>
      </c>
      <c r="T344" s="20">
        <v>0</v>
      </c>
      <c r="U344" s="20">
        <v>500</v>
      </c>
      <c r="V344" s="165">
        <f t="shared" si="42"/>
        <v>0</v>
      </c>
      <c r="W344" t="s">
        <v>2694</v>
      </c>
      <c r="X344" s="146"/>
      <c r="Y344" s="165">
        <v>500</v>
      </c>
      <c r="Z344" s="165">
        <v>0</v>
      </c>
      <c r="AA344" t="s">
        <v>747</v>
      </c>
      <c r="AC344" s="206">
        <f t="shared" si="39"/>
        <v>500</v>
      </c>
      <c r="AD344" s="204">
        <f t="shared" si="40"/>
        <v>0</v>
      </c>
      <c r="AE344" s="208">
        <v>0</v>
      </c>
      <c r="AF344" s="165">
        <f>AE344*U344</f>
        <v>0</v>
      </c>
    </row>
    <row r="345" spans="1:32">
      <c r="A345" t="s">
        <v>1847</v>
      </c>
      <c r="B345" t="s">
        <v>1982</v>
      </c>
      <c r="C345" t="s">
        <v>2049</v>
      </c>
      <c r="E345" t="s">
        <v>1886</v>
      </c>
      <c r="F345" s="165">
        <v>500</v>
      </c>
      <c r="G345" s="165">
        <v>0</v>
      </c>
      <c r="H345" s="165">
        <v>0</v>
      </c>
      <c r="I345" s="165">
        <v>0</v>
      </c>
      <c r="J345" s="165">
        <f t="shared" si="44"/>
        <v>500</v>
      </c>
      <c r="K345" s="165">
        <v>0</v>
      </c>
      <c r="L345" s="165">
        <v>0</v>
      </c>
      <c r="M345" s="20">
        <v>0</v>
      </c>
      <c r="N345" s="20">
        <v>0</v>
      </c>
      <c r="O345" s="20">
        <f t="shared" si="37"/>
        <v>0</v>
      </c>
      <c r="P345" s="20">
        <f t="shared" si="38"/>
        <v>-500</v>
      </c>
      <c r="Q345" t="s">
        <v>740</v>
      </c>
      <c r="R345" s="20">
        <v>0</v>
      </c>
      <c r="S345" s="20">
        <f t="shared" si="41"/>
        <v>-500</v>
      </c>
      <c r="T345" s="20">
        <v>0</v>
      </c>
      <c r="U345" s="20">
        <v>500</v>
      </c>
      <c r="V345" s="165">
        <f t="shared" si="42"/>
        <v>0</v>
      </c>
      <c r="W345" t="s">
        <v>2694</v>
      </c>
      <c r="X345" s="146"/>
      <c r="Y345" s="165">
        <v>500</v>
      </c>
      <c r="Z345" s="165">
        <v>500</v>
      </c>
      <c r="AA345" t="s">
        <v>747</v>
      </c>
      <c r="AC345" s="206">
        <f t="shared" si="39"/>
        <v>500</v>
      </c>
      <c r="AD345" s="204">
        <f t="shared" si="40"/>
        <v>0</v>
      </c>
      <c r="AE345" s="208">
        <v>0</v>
      </c>
      <c r="AF345" s="165">
        <f>AE345*U345</f>
        <v>0</v>
      </c>
    </row>
    <row r="346" spans="1:32">
      <c r="A346" t="s">
        <v>1847</v>
      </c>
      <c r="B346" t="s">
        <v>1982</v>
      </c>
      <c r="C346" t="s">
        <v>2050</v>
      </c>
      <c r="E346" t="s">
        <v>1887</v>
      </c>
      <c r="F346" s="165">
        <v>8</v>
      </c>
      <c r="G346" s="165">
        <v>0</v>
      </c>
      <c r="H346" s="165">
        <v>22</v>
      </c>
      <c r="I346" s="165">
        <v>0</v>
      </c>
      <c r="J346" s="165">
        <f t="shared" si="44"/>
        <v>30</v>
      </c>
      <c r="K346" s="165">
        <v>0</v>
      </c>
      <c r="L346" s="165">
        <v>0</v>
      </c>
      <c r="M346" s="20">
        <v>0</v>
      </c>
      <c r="N346" s="20">
        <v>0</v>
      </c>
      <c r="O346" s="20">
        <f t="shared" si="37"/>
        <v>0</v>
      </c>
      <c r="P346" s="20">
        <f t="shared" si="38"/>
        <v>-30</v>
      </c>
      <c r="Q346" t="s">
        <v>740</v>
      </c>
      <c r="R346" s="20">
        <v>0</v>
      </c>
      <c r="S346" s="20">
        <f t="shared" si="41"/>
        <v>-30</v>
      </c>
      <c r="T346" s="20">
        <v>0</v>
      </c>
      <c r="U346" s="20">
        <v>30</v>
      </c>
      <c r="V346" s="165">
        <f t="shared" si="42"/>
        <v>0</v>
      </c>
      <c r="W346" t="s">
        <v>2694</v>
      </c>
      <c r="X346" s="146"/>
      <c r="Y346" s="165">
        <v>30</v>
      </c>
      <c r="Z346" s="165">
        <v>0</v>
      </c>
      <c r="AA346" t="s">
        <v>747</v>
      </c>
      <c r="AC346" s="206">
        <f t="shared" si="39"/>
        <v>30</v>
      </c>
      <c r="AD346" s="204">
        <f t="shared" si="40"/>
        <v>0</v>
      </c>
      <c r="AE346" s="208">
        <v>0</v>
      </c>
      <c r="AF346" s="165">
        <f>AE346*U346</f>
        <v>0</v>
      </c>
    </row>
    <row r="347" spans="1:32">
      <c r="A347" t="s">
        <v>1847</v>
      </c>
      <c r="B347" t="s">
        <v>1982</v>
      </c>
      <c r="C347" t="s">
        <v>2051</v>
      </c>
      <c r="E347" t="s">
        <v>1888</v>
      </c>
      <c r="F347" s="165">
        <v>16</v>
      </c>
      <c r="G347" s="165">
        <v>0</v>
      </c>
      <c r="H347" s="165">
        <v>24</v>
      </c>
      <c r="I347" s="165">
        <v>0</v>
      </c>
      <c r="J347" s="165">
        <f t="shared" si="44"/>
        <v>40</v>
      </c>
      <c r="K347" s="165">
        <v>0</v>
      </c>
      <c r="L347" s="165">
        <v>0</v>
      </c>
      <c r="M347" s="20">
        <v>0</v>
      </c>
      <c r="N347" s="20">
        <v>0</v>
      </c>
      <c r="O347" s="20">
        <f t="shared" si="37"/>
        <v>0</v>
      </c>
      <c r="P347" s="20">
        <f t="shared" si="38"/>
        <v>-40</v>
      </c>
      <c r="Q347" t="s">
        <v>740</v>
      </c>
      <c r="R347" s="20">
        <v>0</v>
      </c>
      <c r="S347" s="20">
        <f t="shared" si="41"/>
        <v>-40</v>
      </c>
      <c r="T347" s="20">
        <v>0</v>
      </c>
      <c r="U347" s="20">
        <v>40</v>
      </c>
      <c r="V347" s="165">
        <f t="shared" si="42"/>
        <v>0</v>
      </c>
      <c r="W347" t="s">
        <v>2694</v>
      </c>
      <c r="X347" s="146"/>
      <c r="Y347" s="165">
        <v>40</v>
      </c>
      <c r="Z347" s="165">
        <v>0</v>
      </c>
      <c r="AA347" t="s">
        <v>747</v>
      </c>
      <c r="AC347" s="206">
        <f t="shared" si="39"/>
        <v>40</v>
      </c>
      <c r="AD347" s="204">
        <f t="shared" si="40"/>
        <v>0</v>
      </c>
      <c r="AE347" s="208">
        <v>0</v>
      </c>
      <c r="AF347" s="165">
        <f>AE347*U347</f>
        <v>0</v>
      </c>
    </row>
    <row r="348" spans="1:32">
      <c r="A348" t="s">
        <v>1847</v>
      </c>
      <c r="B348" t="s">
        <v>1982</v>
      </c>
      <c r="C348" t="s">
        <v>2229</v>
      </c>
      <c r="E348" t="s">
        <v>1828</v>
      </c>
      <c r="F348" s="165">
        <v>1000</v>
      </c>
      <c r="G348" s="165">
        <v>0</v>
      </c>
      <c r="H348" s="165">
        <v>0</v>
      </c>
      <c r="I348" s="165">
        <v>0</v>
      </c>
      <c r="J348" s="165">
        <f t="shared" si="44"/>
        <v>1000</v>
      </c>
      <c r="K348" s="165">
        <v>0</v>
      </c>
      <c r="L348" s="165">
        <v>0</v>
      </c>
      <c r="M348" s="20">
        <v>0</v>
      </c>
      <c r="N348" s="20">
        <v>0</v>
      </c>
      <c r="O348" s="20">
        <f t="shared" si="37"/>
        <v>0</v>
      </c>
      <c r="P348" s="20">
        <f t="shared" si="38"/>
        <v>-1000</v>
      </c>
      <c r="Q348" t="s">
        <v>740</v>
      </c>
      <c r="R348" s="20">
        <v>0</v>
      </c>
      <c r="S348" s="20">
        <f t="shared" si="41"/>
        <v>-1000</v>
      </c>
      <c r="T348" s="20">
        <v>0</v>
      </c>
      <c r="U348" s="20">
        <v>0</v>
      </c>
      <c r="V348" s="165">
        <f t="shared" si="42"/>
        <v>-1000</v>
      </c>
      <c r="W348" s="213" t="s">
        <v>2693</v>
      </c>
      <c r="X348" s="146"/>
      <c r="Y348" s="165">
        <v>0</v>
      </c>
      <c r="Z348" s="165">
        <v>0</v>
      </c>
      <c r="AA348" t="s">
        <v>745</v>
      </c>
      <c r="AC348" s="206">
        <f t="shared" si="39"/>
        <v>0</v>
      </c>
      <c r="AD348" s="204">
        <f t="shared" si="40"/>
        <v>-1</v>
      </c>
      <c r="AE348" s="208">
        <v>13603.58</v>
      </c>
      <c r="AF348" s="165">
        <f t="shared" ref="AF348:AF354" si="45">AE348*V348</f>
        <v>-13603580</v>
      </c>
    </row>
    <row r="349" spans="1:32">
      <c r="A349" t="s">
        <v>1847</v>
      </c>
      <c r="B349" t="s">
        <v>1982</v>
      </c>
      <c r="C349" t="s">
        <v>2230</v>
      </c>
      <c r="E349" t="s">
        <v>1829</v>
      </c>
      <c r="F349" s="165">
        <v>1000</v>
      </c>
      <c r="G349" s="165">
        <v>0</v>
      </c>
      <c r="H349" s="165">
        <v>0</v>
      </c>
      <c r="I349" s="165">
        <v>0</v>
      </c>
      <c r="J349" s="165">
        <f t="shared" si="44"/>
        <v>1000</v>
      </c>
      <c r="K349" s="165">
        <v>0</v>
      </c>
      <c r="L349" s="165">
        <v>0</v>
      </c>
      <c r="M349" s="20">
        <v>0</v>
      </c>
      <c r="N349" s="20">
        <v>0</v>
      </c>
      <c r="O349" s="20">
        <f t="shared" si="37"/>
        <v>0</v>
      </c>
      <c r="P349" s="20">
        <f t="shared" si="38"/>
        <v>-1000</v>
      </c>
      <c r="Q349" t="s">
        <v>740</v>
      </c>
      <c r="R349" s="20">
        <v>0</v>
      </c>
      <c r="S349" s="20">
        <f t="shared" si="41"/>
        <v>-1000</v>
      </c>
      <c r="T349" s="20">
        <v>0</v>
      </c>
      <c r="U349" s="20">
        <v>0</v>
      </c>
      <c r="V349" s="165">
        <f t="shared" si="42"/>
        <v>-1000</v>
      </c>
      <c r="W349" s="213" t="s">
        <v>2693</v>
      </c>
      <c r="X349" s="146"/>
      <c r="Y349" s="165">
        <v>0</v>
      </c>
      <c r="Z349" s="165">
        <v>0</v>
      </c>
      <c r="AA349" t="s">
        <v>745</v>
      </c>
      <c r="AC349" s="206">
        <f t="shared" si="39"/>
        <v>0</v>
      </c>
      <c r="AD349" s="204">
        <f t="shared" si="40"/>
        <v>-1</v>
      </c>
      <c r="AE349" s="208">
        <v>13862.21</v>
      </c>
      <c r="AF349" s="165">
        <f t="shared" si="45"/>
        <v>-13862210</v>
      </c>
    </row>
    <row r="350" spans="1:32">
      <c r="A350" t="s">
        <v>1847</v>
      </c>
      <c r="B350" t="s">
        <v>1982</v>
      </c>
      <c r="C350" t="s">
        <v>2231</v>
      </c>
      <c r="E350" t="s">
        <v>1830</v>
      </c>
      <c r="F350" s="165">
        <v>2000</v>
      </c>
      <c r="G350" s="165">
        <v>0</v>
      </c>
      <c r="H350" s="165">
        <v>0</v>
      </c>
      <c r="I350" s="165">
        <v>0</v>
      </c>
      <c r="J350" s="165">
        <f t="shared" si="44"/>
        <v>2000</v>
      </c>
      <c r="K350" s="165">
        <v>0</v>
      </c>
      <c r="L350" s="165">
        <v>0</v>
      </c>
      <c r="M350" s="20">
        <v>0</v>
      </c>
      <c r="N350" s="20">
        <v>0</v>
      </c>
      <c r="O350" s="20">
        <f t="shared" si="37"/>
        <v>0</v>
      </c>
      <c r="P350" s="20">
        <f t="shared" si="38"/>
        <v>-2000</v>
      </c>
      <c r="Q350" t="s">
        <v>740</v>
      </c>
      <c r="R350" s="20">
        <v>0</v>
      </c>
      <c r="S350" s="20">
        <f t="shared" si="41"/>
        <v>-2000</v>
      </c>
      <c r="T350" s="20">
        <v>0</v>
      </c>
      <c r="U350" s="20">
        <v>0</v>
      </c>
      <c r="V350" s="165">
        <f t="shared" si="42"/>
        <v>-2000</v>
      </c>
      <c r="W350" s="213" t="s">
        <v>2693</v>
      </c>
      <c r="X350" s="146"/>
      <c r="Y350" s="165">
        <v>0</v>
      </c>
      <c r="Z350" s="165">
        <v>0</v>
      </c>
      <c r="AA350" t="s">
        <v>745</v>
      </c>
      <c r="AC350" s="206">
        <f t="shared" si="39"/>
        <v>0</v>
      </c>
      <c r="AD350" s="204">
        <f t="shared" si="40"/>
        <v>-1</v>
      </c>
      <c r="AE350" s="208">
        <v>11064.37</v>
      </c>
      <c r="AF350" s="165">
        <f t="shared" si="45"/>
        <v>-22128740</v>
      </c>
    </row>
    <row r="351" spans="1:32">
      <c r="A351" t="s">
        <v>1847</v>
      </c>
      <c r="B351" t="s">
        <v>1982</v>
      </c>
      <c r="C351" t="s">
        <v>2232</v>
      </c>
      <c r="E351" t="s">
        <v>1831</v>
      </c>
      <c r="F351" s="165">
        <v>2000</v>
      </c>
      <c r="G351" s="165">
        <v>0</v>
      </c>
      <c r="H351" s="165">
        <v>0</v>
      </c>
      <c r="I351" s="165">
        <v>0</v>
      </c>
      <c r="J351" s="165">
        <f t="shared" si="44"/>
        <v>2000</v>
      </c>
      <c r="K351" s="165">
        <v>0</v>
      </c>
      <c r="L351" s="165">
        <v>0</v>
      </c>
      <c r="M351" s="20">
        <v>0</v>
      </c>
      <c r="N351" s="20">
        <v>0</v>
      </c>
      <c r="O351" s="20">
        <f t="shared" si="37"/>
        <v>0</v>
      </c>
      <c r="P351" s="20">
        <f t="shared" si="38"/>
        <v>-2000</v>
      </c>
      <c r="Q351" t="s">
        <v>740</v>
      </c>
      <c r="R351" s="20">
        <v>0</v>
      </c>
      <c r="S351" s="20">
        <f t="shared" si="41"/>
        <v>-2000</v>
      </c>
      <c r="T351" s="20">
        <v>0</v>
      </c>
      <c r="U351" s="20">
        <v>0</v>
      </c>
      <c r="V351" s="165">
        <f t="shared" si="42"/>
        <v>-2000</v>
      </c>
      <c r="W351" s="213" t="s">
        <v>2693</v>
      </c>
      <c r="X351" s="146"/>
      <c r="Y351" s="165">
        <v>0</v>
      </c>
      <c r="Z351" s="165">
        <v>0</v>
      </c>
      <c r="AA351" t="s">
        <v>745</v>
      </c>
      <c r="AC351" s="206">
        <f t="shared" si="39"/>
        <v>0</v>
      </c>
      <c r="AD351" s="204">
        <f t="shared" si="40"/>
        <v>-1</v>
      </c>
      <c r="AE351" s="208">
        <v>7537.41</v>
      </c>
      <c r="AF351" s="165">
        <f t="shared" si="45"/>
        <v>-15074820</v>
      </c>
    </row>
    <row r="352" spans="1:32">
      <c r="A352" t="s">
        <v>1847</v>
      </c>
      <c r="B352" t="s">
        <v>1982</v>
      </c>
      <c r="C352" t="s">
        <v>2233</v>
      </c>
      <c r="E352" t="s">
        <v>1842</v>
      </c>
      <c r="F352" s="165">
        <v>2000</v>
      </c>
      <c r="G352" s="165">
        <v>0</v>
      </c>
      <c r="H352" s="165">
        <v>0</v>
      </c>
      <c r="I352" s="165">
        <v>0</v>
      </c>
      <c r="J352" s="165">
        <f t="shared" si="44"/>
        <v>2000</v>
      </c>
      <c r="K352" s="165">
        <v>0</v>
      </c>
      <c r="L352" s="165">
        <v>0</v>
      </c>
      <c r="M352" s="20">
        <v>0</v>
      </c>
      <c r="N352" s="20">
        <v>0</v>
      </c>
      <c r="O352" s="20">
        <f t="shared" si="37"/>
        <v>0</v>
      </c>
      <c r="P352" s="20">
        <f t="shared" si="38"/>
        <v>-2000</v>
      </c>
      <c r="Q352" t="s">
        <v>740</v>
      </c>
      <c r="R352" s="20">
        <v>0</v>
      </c>
      <c r="S352" s="20">
        <f t="shared" si="41"/>
        <v>-2000</v>
      </c>
      <c r="T352" s="20">
        <v>0</v>
      </c>
      <c r="U352" s="20">
        <v>0</v>
      </c>
      <c r="V352" s="165">
        <f t="shared" si="42"/>
        <v>-2000</v>
      </c>
      <c r="W352" s="213" t="s">
        <v>2693</v>
      </c>
      <c r="X352" s="146"/>
      <c r="Y352" s="165">
        <v>0</v>
      </c>
      <c r="Z352" s="165">
        <v>0</v>
      </c>
      <c r="AA352" t="s">
        <v>745</v>
      </c>
      <c r="AC352" s="206">
        <f t="shared" si="39"/>
        <v>0</v>
      </c>
      <c r="AD352" s="204">
        <f t="shared" si="40"/>
        <v>-1</v>
      </c>
      <c r="AE352" s="208">
        <v>6383.65</v>
      </c>
      <c r="AF352" s="165">
        <f t="shared" si="45"/>
        <v>-12767300</v>
      </c>
    </row>
    <row r="353" spans="1:32">
      <c r="A353" t="s">
        <v>1847</v>
      </c>
      <c r="B353" t="s">
        <v>1982</v>
      </c>
      <c r="C353" t="s">
        <v>2234</v>
      </c>
      <c r="E353" t="s">
        <v>1843</v>
      </c>
      <c r="F353" s="165">
        <v>2000</v>
      </c>
      <c r="G353" s="165">
        <v>0</v>
      </c>
      <c r="H353" s="165">
        <v>0</v>
      </c>
      <c r="I353" s="165">
        <v>0</v>
      </c>
      <c r="J353" s="165">
        <f t="shared" si="44"/>
        <v>2000</v>
      </c>
      <c r="K353" s="165">
        <v>0</v>
      </c>
      <c r="L353" s="165">
        <v>0</v>
      </c>
      <c r="M353" s="20">
        <v>0</v>
      </c>
      <c r="N353" s="20">
        <v>0</v>
      </c>
      <c r="O353" s="20">
        <f t="shared" si="37"/>
        <v>0</v>
      </c>
      <c r="P353" s="20">
        <f t="shared" si="38"/>
        <v>-2000</v>
      </c>
      <c r="Q353" t="s">
        <v>740</v>
      </c>
      <c r="R353" s="20">
        <v>0</v>
      </c>
      <c r="S353" s="20">
        <f t="shared" si="41"/>
        <v>-2000</v>
      </c>
      <c r="T353" s="20">
        <v>0</v>
      </c>
      <c r="U353" s="20">
        <v>0</v>
      </c>
      <c r="V353" s="165">
        <f t="shared" si="42"/>
        <v>-2000</v>
      </c>
      <c r="W353" s="213" t="s">
        <v>2693</v>
      </c>
      <c r="X353" s="146"/>
      <c r="Y353" s="165">
        <v>0</v>
      </c>
      <c r="Z353" s="165">
        <v>0</v>
      </c>
      <c r="AA353" t="s">
        <v>745</v>
      </c>
      <c r="AC353" s="206">
        <f t="shared" si="39"/>
        <v>0</v>
      </c>
      <c r="AD353" s="204">
        <f t="shared" si="40"/>
        <v>-1</v>
      </c>
      <c r="AE353" s="208">
        <v>7687.53</v>
      </c>
      <c r="AF353" s="165">
        <f t="shared" si="45"/>
        <v>-15375060</v>
      </c>
    </row>
    <row r="354" spans="1:32">
      <c r="A354" t="s">
        <v>1847</v>
      </c>
      <c r="B354" t="s">
        <v>1982</v>
      </c>
      <c r="C354" t="s">
        <v>2235</v>
      </c>
      <c r="E354" t="s">
        <v>1844</v>
      </c>
      <c r="F354" s="165">
        <v>2000</v>
      </c>
      <c r="G354" s="165">
        <v>0</v>
      </c>
      <c r="H354" s="165">
        <v>0</v>
      </c>
      <c r="I354" s="165">
        <v>0</v>
      </c>
      <c r="J354" s="165">
        <f t="shared" si="44"/>
        <v>2000</v>
      </c>
      <c r="K354" s="165">
        <v>0</v>
      </c>
      <c r="L354" s="165">
        <v>0</v>
      </c>
      <c r="M354" s="20">
        <v>0</v>
      </c>
      <c r="N354" s="20">
        <v>0</v>
      </c>
      <c r="O354" s="20">
        <f t="shared" si="37"/>
        <v>0</v>
      </c>
      <c r="P354" s="20">
        <f t="shared" si="38"/>
        <v>-2000</v>
      </c>
      <c r="Q354" t="s">
        <v>740</v>
      </c>
      <c r="R354" s="20">
        <v>0</v>
      </c>
      <c r="S354" s="20">
        <f t="shared" si="41"/>
        <v>-2000</v>
      </c>
      <c r="T354" s="20">
        <v>0</v>
      </c>
      <c r="U354" s="20">
        <v>0</v>
      </c>
      <c r="V354" s="165">
        <f t="shared" si="42"/>
        <v>-2000</v>
      </c>
      <c r="W354" s="213" t="s">
        <v>2693</v>
      </c>
      <c r="X354" s="146"/>
      <c r="Y354" s="165">
        <v>0</v>
      </c>
      <c r="Z354" s="165">
        <v>0</v>
      </c>
      <c r="AA354" t="s">
        <v>745</v>
      </c>
      <c r="AC354" s="206">
        <f t="shared" si="39"/>
        <v>0</v>
      </c>
      <c r="AD354" s="204">
        <f t="shared" si="40"/>
        <v>-1</v>
      </c>
      <c r="AE354" s="208">
        <v>7562.81</v>
      </c>
      <c r="AF354" s="165">
        <f t="shared" si="45"/>
        <v>-15125620</v>
      </c>
    </row>
    <row r="355" spans="1:32">
      <c r="A355" t="s">
        <v>1847</v>
      </c>
      <c r="B355" t="s">
        <v>1982</v>
      </c>
      <c r="C355" t="s">
        <v>2052</v>
      </c>
      <c r="E355" t="s">
        <v>1783</v>
      </c>
      <c r="F355" s="165">
        <v>3899</v>
      </c>
      <c r="G355" s="165">
        <v>0</v>
      </c>
      <c r="H355" s="165">
        <v>0</v>
      </c>
      <c r="I355" s="165">
        <v>3000</v>
      </c>
      <c r="J355" s="165">
        <f t="shared" si="44"/>
        <v>6899</v>
      </c>
      <c r="K355" s="165">
        <v>0</v>
      </c>
      <c r="L355" s="165">
        <v>0</v>
      </c>
      <c r="M355" s="20">
        <v>0</v>
      </c>
      <c r="N355" s="20">
        <v>0</v>
      </c>
      <c r="O355" s="20">
        <f t="shared" si="37"/>
        <v>0</v>
      </c>
      <c r="P355" s="20">
        <f t="shared" si="38"/>
        <v>-6899</v>
      </c>
      <c r="Q355" t="s">
        <v>740</v>
      </c>
      <c r="R355" s="20">
        <v>6899</v>
      </c>
      <c r="S355" s="20">
        <f t="shared" si="41"/>
        <v>0</v>
      </c>
      <c r="T355" s="20">
        <v>0</v>
      </c>
      <c r="U355" s="20">
        <v>0</v>
      </c>
      <c r="V355" s="165">
        <f t="shared" si="42"/>
        <v>0</v>
      </c>
      <c r="W355" s="213" t="s">
        <v>2695</v>
      </c>
      <c r="X355" s="146"/>
      <c r="Y355" s="165">
        <v>6899</v>
      </c>
      <c r="Z355" s="165">
        <v>6899</v>
      </c>
      <c r="AA355" t="s">
        <v>747</v>
      </c>
      <c r="AC355" s="206">
        <f t="shared" si="39"/>
        <v>6899</v>
      </c>
      <c r="AD355" s="204">
        <f t="shared" si="40"/>
        <v>0</v>
      </c>
      <c r="AE355" s="208">
        <v>2698.04</v>
      </c>
      <c r="AF355" s="165">
        <f t="shared" si="43"/>
        <v>0</v>
      </c>
    </row>
    <row r="356" spans="1:32">
      <c r="A356" t="s">
        <v>1847</v>
      </c>
      <c r="B356" t="s">
        <v>1982</v>
      </c>
      <c r="C356" t="s">
        <v>2053</v>
      </c>
      <c r="E356" t="s">
        <v>1822</v>
      </c>
      <c r="F356" s="165">
        <v>2950</v>
      </c>
      <c r="G356" s="165">
        <v>0</v>
      </c>
      <c r="H356" s="165">
        <v>0</v>
      </c>
      <c r="I356" s="165">
        <v>3000</v>
      </c>
      <c r="J356" s="165">
        <f t="shared" si="44"/>
        <v>5950</v>
      </c>
      <c r="K356" s="165">
        <v>0</v>
      </c>
      <c r="L356" s="165">
        <v>0</v>
      </c>
      <c r="M356" s="20">
        <v>0</v>
      </c>
      <c r="N356" s="20">
        <v>0</v>
      </c>
      <c r="O356" s="20">
        <f t="shared" si="37"/>
        <v>0</v>
      </c>
      <c r="P356" s="20">
        <f t="shared" si="38"/>
        <v>-5950</v>
      </c>
      <c r="Q356" t="s">
        <v>740</v>
      </c>
      <c r="R356" s="20">
        <v>5950</v>
      </c>
      <c r="S356" s="20">
        <f t="shared" si="41"/>
        <v>0</v>
      </c>
      <c r="T356" s="20">
        <v>0</v>
      </c>
      <c r="U356" s="20">
        <v>0</v>
      </c>
      <c r="V356" s="165">
        <f t="shared" si="42"/>
        <v>0</v>
      </c>
      <c r="W356" s="213" t="s">
        <v>2695</v>
      </c>
      <c r="X356" s="146"/>
      <c r="Y356" s="165">
        <v>5950</v>
      </c>
      <c r="Z356" s="165">
        <v>5950</v>
      </c>
      <c r="AA356" t="s">
        <v>747</v>
      </c>
      <c r="AC356" s="206">
        <f t="shared" si="39"/>
        <v>5950</v>
      </c>
      <c r="AD356" s="204">
        <f t="shared" si="40"/>
        <v>0</v>
      </c>
      <c r="AE356" s="208">
        <v>4214.8999999999996</v>
      </c>
      <c r="AF356" s="165">
        <f t="shared" si="43"/>
        <v>0</v>
      </c>
    </row>
    <row r="357" spans="1:32">
      <c r="A357" t="s">
        <v>1847</v>
      </c>
      <c r="B357" t="s">
        <v>1982</v>
      </c>
      <c r="C357" t="s">
        <v>2466</v>
      </c>
      <c r="E357" t="s">
        <v>599</v>
      </c>
      <c r="F357" s="165">
        <v>0</v>
      </c>
      <c r="G357" s="165">
        <v>0</v>
      </c>
      <c r="H357" s="165">
        <v>0</v>
      </c>
      <c r="I357" s="165">
        <v>1</v>
      </c>
      <c r="J357" s="165">
        <f t="shared" si="44"/>
        <v>1</v>
      </c>
      <c r="K357" s="165">
        <v>0</v>
      </c>
      <c r="L357" s="165">
        <v>0</v>
      </c>
      <c r="M357" s="20">
        <v>96</v>
      </c>
      <c r="N357" s="20">
        <v>0</v>
      </c>
      <c r="O357" s="20">
        <f t="shared" si="37"/>
        <v>96</v>
      </c>
      <c r="P357" s="20">
        <f t="shared" si="38"/>
        <v>95</v>
      </c>
      <c r="Q357" t="s">
        <v>739</v>
      </c>
      <c r="R357" s="20">
        <v>10</v>
      </c>
      <c r="S357" s="20">
        <f t="shared" si="41"/>
        <v>105</v>
      </c>
      <c r="T357" s="20">
        <v>0</v>
      </c>
      <c r="U357" s="20">
        <v>0</v>
      </c>
      <c r="V357" s="165">
        <f t="shared" si="42"/>
        <v>105</v>
      </c>
      <c r="W357" t="s">
        <v>2696</v>
      </c>
      <c r="X357" s="146"/>
      <c r="Y357" s="165">
        <v>0</v>
      </c>
      <c r="Z357" s="165">
        <v>0</v>
      </c>
      <c r="AA357" t="s">
        <v>745</v>
      </c>
      <c r="AC357" s="206">
        <f t="shared" si="39"/>
        <v>10</v>
      </c>
      <c r="AD357" s="204">
        <f t="shared" si="40"/>
        <v>-0.89473684210526316</v>
      </c>
      <c r="AE357" s="208">
        <v>5125</v>
      </c>
      <c r="AF357" s="165">
        <f t="shared" si="43"/>
        <v>538125</v>
      </c>
    </row>
    <row r="358" spans="1:32">
      <c r="A358" t="s">
        <v>751</v>
      </c>
      <c r="B358" t="s">
        <v>1982</v>
      </c>
      <c r="C358" t="s">
        <v>2467</v>
      </c>
      <c r="E358" t="s">
        <v>930</v>
      </c>
      <c r="F358" s="165">
        <v>0</v>
      </c>
      <c r="G358" s="165">
        <v>0</v>
      </c>
      <c r="H358" s="165">
        <v>0</v>
      </c>
      <c r="I358" s="165">
        <v>0</v>
      </c>
      <c r="J358" s="165">
        <f t="shared" ref="J358:J421" si="46">SUM(F358:I358)</f>
        <v>0</v>
      </c>
      <c r="K358" s="165">
        <v>18</v>
      </c>
      <c r="L358" s="165">
        <v>0</v>
      </c>
      <c r="M358" s="20">
        <v>0</v>
      </c>
      <c r="N358" s="20">
        <v>0</v>
      </c>
      <c r="O358" s="20">
        <f t="shared" si="37"/>
        <v>18</v>
      </c>
      <c r="P358" s="20">
        <f t="shared" si="38"/>
        <v>18</v>
      </c>
      <c r="Q358" t="s">
        <v>739</v>
      </c>
      <c r="R358" s="20">
        <v>0</v>
      </c>
      <c r="S358" s="20">
        <f t="shared" si="41"/>
        <v>18</v>
      </c>
      <c r="T358" s="20">
        <v>0</v>
      </c>
      <c r="U358" s="20">
        <v>0</v>
      </c>
      <c r="V358" s="165">
        <f t="shared" si="42"/>
        <v>18</v>
      </c>
      <c r="W358" t="s">
        <v>2696</v>
      </c>
      <c r="X358" s="146"/>
      <c r="Y358" s="165">
        <v>0</v>
      </c>
      <c r="Z358" s="165">
        <v>0</v>
      </c>
      <c r="AA358" t="s">
        <v>745</v>
      </c>
      <c r="AC358" s="206">
        <f t="shared" si="39"/>
        <v>0</v>
      </c>
      <c r="AD358" s="204">
        <f t="shared" si="40"/>
        <v>-1</v>
      </c>
      <c r="AE358" s="208">
        <v>3936.15</v>
      </c>
      <c r="AF358" s="165">
        <f t="shared" si="43"/>
        <v>70850.7</v>
      </c>
    </row>
    <row r="359" spans="1:32">
      <c r="A359" t="s">
        <v>751</v>
      </c>
      <c r="B359" t="s">
        <v>1982</v>
      </c>
      <c r="C359" t="s">
        <v>2468</v>
      </c>
      <c r="E359" t="s">
        <v>931</v>
      </c>
      <c r="F359" s="165">
        <v>0</v>
      </c>
      <c r="G359" s="165">
        <v>0</v>
      </c>
      <c r="H359" s="165">
        <v>50</v>
      </c>
      <c r="I359" s="165">
        <v>0</v>
      </c>
      <c r="J359" s="165">
        <f t="shared" si="46"/>
        <v>50</v>
      </c>
      <c r="K359" s="165">
        <v>0</v>
      </c>
      <c r="L359" s="165">
        <v>0</v>
      </c>
      <c r="M359" s="20">
        <v>458</v>
      </c>
      <c r="N359" s="20">
        <v>0</v>
      </c>
      <c r="O359" s="20">
        <f t="shared" si="37"/>
        <v>458</v>
      </c>
      <c r="P359" s="20">
        <f t="shared" si="38"/>
        <v>408</v>
      </c>
      <c r="Q359" t="s">
        <v>739</v>
      </c>
      <c r="R359" s="20">
        <v>169</v>
      </c>
      <c r="S359" s="20">
        <f t="shared" si="41"/>
        <v>577</v>
      </c>
      <c r="T359" s="20">
        <v>0</v>
      </c>
      <c r="U359" s="20">
        <v>0</v>
      </c>
      <c r="V359" s="165">
        <f t="shared" si="42"/>
        <v>577</v>
      </c>
      <c r="W359" t="s">
        <v>2696</v>
      </c>
      <c r="X359" s="146"/>
      <c r="Y359" s="165">
        <v>0</v>
      </c>
      <c r="Z359" s="165">
        <v>0</v>
      </c>
      <c r="AA359" t="s">
        <v>745</v>
      </c>
      <c r="AC359" s="206">
        <f t="shared" si="39"/>
        <v>169</v>
      </c>
      <c r="AD359" s="204">
        <f t="shared" si="40"/>
        <v>-0.58578431372549022</v>
      </c>
      <c r="AE359" s="208">
        <v>8389.3799999999992</v>
      </c>
      <c r="AF359" s="165">
        <f t="shared" si="43"/>
        <v>4840672.26</v>
      </c>
    </row>
    <row r="360" spans="1:32">
      <c r="A360" t="s">
        <v>751</v>
      </c>
      <c r="B360" t="s">
        <v>1982</v>
      </c>
      <c r="C360" t="s">
        <v>2469</v>
      </c>
      <c r="E360" t="s">
        <v>932</v>
      </c>
      <c r="F360" s="165">
        <v>0</v>
      </c>
      <c r="G360" s="165">
        <v>0</v>
      </c>
      <c r="H360" s="165">
        <v>0</v>
      </c>
      <c r="I360" s="165">
        <v>0</v>
      </c>
      <c r="J360" s="165">
        <f t="shared" si="46"/>
        <v>0</v>
      </c>
      <c r="K360" s="165">
        <v>0</v>
      </c>
      <c r="L360" s="165">
        <v>0</v>
      </c>
      <c r="M360" s="20">
        <v>0</v>
      </c>
      <c r="N360" s="20">
        <v>0</v>
      </c>
      <c r="O360" s="20">
        <f t="shared" si="37"/>
        <v>0</v>
      </c>
      <c r="P360" s="20">
        <f t="shared" si="38"/>
        <v>0</v>
      </c>
      <c r="Q360" t="s">
        <v>738</v>
      </c>
      <c r="R360" s="20">
        <v>0</v>
      </c>
      <c r="S360" s="20">
        <f t="shared" si="41"/>
        <v>0</v>
      </c>
      <c r="T360" s="20">
        <v>0</v>
      </c>
      <c r="U360" s="20">
        <v>0</v>
      </c>
      <c r="V360" s="165">
        <f t="shared" si="42"/>
        <v>0</v>
      </c>
      <c r="W360" t="s">
        <v>2696</v>
      </c>
      <c r="X360" s="146"/>
      <c r="Y360" s="165">
        <v>0</v>
      </c>
      <c r="Z360" s="165">
        <v>0</v>
      </c>
      <c r="AA360" t="s">
        <v>745</v>
      </c>
      <c r="AC360" s="206">
        <f t="shared" si="39"/>
        <v>0</v>
      </c>
      <c r="AD360" s="204" t="e">
        <f t="shared" si="40"/>
        <v>#DIV/0!</v>
      </c>
      <c r="AE360" s="208">
        <v>11164.87</v>
      </c>
      <c r="AF360" s="165">
        <f t="shared" si="43"/>
        <v>0</v>
      </c>
    </row>
    <row r="361" spans="1:32">
      <c r="A361" t="s">
        <v>751</v>
      </c>
      <c r="B361" t="s">
        <v>1982</v>
      </c>
      <c r="C361" t="s">
        <v>2071</v>
      </c>
      <c r="E361" t="s">
        <v>933</v>
      </c>
      <c r="F361" s="165">
        <v>310</v>
      </c>
      <c r="G361" s="165">
        <v>61</v>
      </c>
      <c r="H361" s="165">
        <v>100</v>
      </c>
      <c r="I361" s="165">
        <v>528</v>
      </c>
      <c r="J361" s="165">
        <f t="shared" si="46"/>
        <v>999</v>
      </c>
      <c r="K361" s="165">
        <v>0</v>
      </c>
      <c r="L361" s="165">
        <v>0</v>
      </c>
      <c r="M361" s="20">
        <v>412</v>
      </c>
      <c r="N361" s="20">
        <v>0</v>
      </c>
      <c r="O361" s="20">
        <f t="shared" si="37"/>
        <v>412</v>
      </c>
      <c r="P361" s="20">
        <f t="shared" si="38"/>
        <v>-587</v>
      </c>
      <c r="Q361" t="s">
        <v>740</v>
      </c>
      <c r="R361" s="20">
        <v>216</v>
      </c>
      <c r="S361" s="20">
        <f t="shared" si="41"/>
        <v>-371</v>
      </c>
      <c r="T361" s="20">
        <v>0</v>
      </c>
      <c r="U361" s="20">
        <v>371</v>
      </c>
      <c r="V361" s="165">
        <f t="shared" si="42"/>
        <v>0</v>
      </c>
      <c r="W361" t="s">
        <v>2694</v>
      </c>
      <c r="X361" s="146"/>
      <c r="Y361" s="165">
        <v>587</v>
      </c>
      <c r="Z361" s="165">
        <v>587</v>
      </c>
      <c r="AA361" t="s">
        <v>747</v>
      </c>
      <c r="AC361" s="206">
        <f t="shared" si="39"/>
        <v>587</v>
      </c>
      <c r="AD361" s="204">
        <f t="shared" si="40"/>
        <v>0</v>
      </c>
      <c r="AE361" s="208">
        <v>3000.52</v>
      </c>
      <c r="AF361" s="165">
        <f t="shared" si="43"/>
        <v>0</v>
      </c>
    </row>
    <row r="362" spans="1:32">
      <c r="A362" t="s">
        <v>751</v>
      </c>
      <c r="B362" t="s">
        <v>1982</v>
      </c>
      <c r="C362" t="s">
        <v>2470</v>
      </c>
      <c r="E362" t="s">
        <v>934</v>
      </c>
      <c r="F362" s="165">
        <v>0</v>
      </c>
      <c r="G362" s="165">
        <v>0</v>
      </c>
      <c r="H362" s="165">
        <v>0</v>
      </c>
      <c r="I362" s="165">
        <v>1</v>
      </c>
      <c r="J362" s="165">
        <f t="shared" si="46"/>
        <v>1</v>
      </c>
      <c r="K362" s="165">
        <v>24</v>
      </c>
      <c r="L362" s="165">
        <v>0</v>
      </c>
      <c r="M362" s="20">
        <v>0</v>
      </c>
      <c r="N362" s="20">
        <v>0</v>
      </c>
      <c r="O362" s="20">
        <f t="shared" si="37"/>
        <v>24</v>
      </c>
      <c r="P362" s="20">
        <f t="shared" si="38"/>
        <v>23</v>
      </c>
      <c r="Q362" t="s">
        <v>739</v>
      </c>
      <c r="R362" s="20">
        <v>0</v>
      </c>
      <c r="S362" s="20">
        <f t="shared" si="41"/>
        <v>23</v>
      </c>
      <c r="T362" s="20">
        <v>0</v>
      </c>
      <c r="U362" s="20">
        <v>0</v>
      </c>
      <c r="V362" s="165">
        <f t="shared" si="42"/>
        <v>23</v>
      </c>
      <c r="W362" t="s">
        <v>2696</v>
      </c>
      <c r="X362" s="146"/>
      <c r="Y362" s="165">
        <v>0</v>
      </c>
      <c r="Z362" s="165">
        <v>0</v>
      </c>
      <c r="AA362" t="s">
        <v>745</v>
      </c>
      <c r="AC362" s="206">
        <f t="shared" si="39"/>
        <v>0</v>
      </c>
      <c r="AD362" s="204">
        <f t="shared" si="40"/>
        <v>-1</v>
      </c>
      <c r="AE362" s="208">
        <v>7099.75</v>
      </c>
      <c r="AF362" s="165">
        <f t="shared" si="43"/>
        <v>163294.25</v>
      </c>
    </row>
    <row r="363" spans="1:32">
      <c r="A363" t="s">
        <v>751</v>
      </c>
      <c r="B363" t="s">
        <v>1982</v>
      </c>
      <c r="C363" t="s">
        <v>2072</v>
      </c>
      <c r="E363" t="s">
        <v>935</v>
      </c>
      <c r="F363" s="165">
        <v>5034</v>
      </c>
      <c r="G363" s="165">
        <v>0</v>
      </c>
      <c r="H363" s="165">
        <v>500</v>
      </c>
      <c r="I363" s="165">
        <v>647</v>
      </c>
      <c r="J363" s="165">
        <f t="shared" si="46"/>
        <v>6181</v>
      </c>
      <c r="K363" s="165">
        <v>488</v>
      </c>
      <c r="L363" s="165">
        <v>0</v>
      </c>
      <c r="M363" s="20">
        <v>412</v>
      </c>
      <c r="N363" s="20">
        <v>0</v>
      </c>
      <c r="O363" s="20">
        <f t="shared" si="37"/>
        <v>900</v>
      </c>
      <c r="P363" s="20">
        <f t="shared" si="38"/>
        <v>-5281</v>
      </c>
      <c r="Q363" t="s">
        <v>740</v>
      </c>
      <c r="R363" s="20">
        <v>459</v>
      </c>
      <c r="S363" s="20">
        <f t="shared" si="41"/>
        <v>-4822</v>
      </c>
      <c r="T363" s="20">
        <v>0</v>
      </c>
      <c r="U363" s="20">
        <v>4822</v>
      </c>
      <c r="V363" s="165">
        <f t="shared" si="42"/>
        <v>0</v>
      </c>
      <c r="W363" t="s">
        <v>2694</v>
      </c>
      <c r="X363" s="146"/>
      <c r="Y363" s="165">
        <v>1300</v>
      </c>
      <c r="Z363" s="165">
        <v>1300</v>
      </c>
      <c r="AA363" t="s">
        <v>747</v>
      </c>
      <c r="AC363" s="206">
        <f t="shared" si="39"/>
        <v>5281</v>
      </c>
      <c r="AD363" s="204">
        <f t="shared" si="40"/>
        <v>0</v>
      </c>
      <c r="AE363" s="208">
        <v>10825.66</v>
      </c>
      <c r="AF363" s="165">
        <f t="shared" si="43"/>
        <v>0</v>
      </c>
    </row>
    <row r="364" spans="1:32">
      <c r="A364" t="s">
        <v>751</v>
      </c>
      <c r="B364" t="s">
        <v>1982</v>
      </c>
      <c r="C364" t="s">
        <v>2471</v>
      </c>
      <c r="E364" t="s">
        <v>936</v>
      </c>
      <c r="F364" s="165">
        <v>0</v>
      </c>
      <c r="G364" s="165">
        <v>0</v>
      </c>
      <c r="H364" s="165">
        <v>0</v>
      </c>
      <c r="I364" s="165">
        <v>0</v>
      </c>
      <c r="J364" s="165">
        <f t="shared" si="46"/>
        <v>0</v>
      </c>
      <c r="K364" s="165">
        <v>0</v>
      </c>
      <c r="L364" s="165">
        <v>0</v>
      </c>
      <c r="M364" s="20">
        <v>0</v>
      </c>
      <c r="N364" s="20">
        <v>0</v>
      </c>
      <c r="O364" s="20">
        <f t="shared" si="37"/>
        <v>0</v>
      </c>
      <c r="P364" s="20">
        <f t="shared" si="38"/>
        <v>0</v>
      </c>
      <c r="Q364" t="s">
        <v>738</v>
      </c>
      <c r="R364" s="20">
        <v>0</v>
      </c>
      <c r="S364" s="20">
        <f t="shared" si="41"/>
        <v>0</v>
      </c>
      <c r="T364" s="20">
        <v>0</v>
      </c>
      <c r="U364" s="20">
        <v>0</v>
      </c>
      <c r="V364" s="165">
        <f t="shared" si="42"/>
        <v>0</v>
      </c>
      <c r="W364" t="s">
        <v>2696</v>
      </c>
      <c r="X364" s="146"/>
      <c r="Y364" s="165">
        <v>0</v>
      </c>
      <c r="Z364" s="165">
        <v>0</v>
      </c>
      <c r="AA364" t="s">
        <v>745</v>
      </c>
      <c r="AC364" s="206">
        <f t="shared" si="39"/>
        <v>0</v>
      </c>
      <c r="AD364" s="204" t="e">
        <f t="shared" si="40"/>
        <v>#DIV/0!</v>
      </c>
      <c r="AE364" s="208">
        <v>4223.8599999999997</v>
      </c>
      <c r="AF364" s="165">
        <f t="shared" si="43"/>
        <v>0</v>
      </c>
    </row>
    <row r="365" spans="1:32">
      <c r="A365" t="s">
        <v>751</v>
      </c>
      <c r="B365" t="s">
        <v>1982</v>
      </c>
      <c r="C365" t="s">
        <v>2472</v>
      </c>
      <c r="E365" t="s">
        <v>937</v>
      </c>
      <c r="F365" s="165">
        <v>0</v>
      </c>
      <c r="G365" s="165">
        <v>0</v>
      </c>
      <c r="H365" s="165">
        <v>0</v>
      </c>
      <c r="I365" s="165">
        <v>0</v>
      </c>
      <c r="J365" s="165">
        <f t="shared" si="46"/>
        <v>0</v>
      </c>
      <c r="K365" s="165">
        <v>0</v>
      </c>
      <c r="L365" s="165">
        <v>0</v>
      </c>
      <c r="M365" s="20">
        <v>0</v>
      </c>
      <c r="N365" s="20">
        <v>0</v>
      </c>
      <c r="O365" s="20">
        <f t="shared" si="37"/>
        <v>0</v>
      </c>
      <c r="P365" s="20">
        <f t="shared" si="38"/>
        <v>0</v>
      </c>
      <c r="Q365" t="s">
        <v>738</v>
      </c>
      <c r="R365" s="20">
        <v>0</v>
      </c>
      <c r="S365" s="20">
        <f t="shared" si="41"/>
        <v>0</v>
      </c>
      <c r="T365" s="20">
        <v>0</v>
      </c>
      <c r="U365" s="20">
        <v>0</v>
      </c>
      <c r="V365" s="165">
        <f t="shared" si="42"/>
        <v>0</v>
      </c>
      <c r="W365" t="s">
        <v>2696</v>
      </c>
      <c r="X365" s="146"/>
      <c r="Y365" s="165">
        <v>0</v>
      </c>
      <c r="Z365" s="165">
        <v>0</v>
      </c>
      <c r="AA365" t="s">
        <v>745</v>
      </c>
      <c r="AC365" s="206">
        <f t="shared" si="39"/>
        <v>0</v>
      </c>
      <c r="AD365" s="204" t="e">
        <f t="shared" si="40"/>
        <v>#DIV/0!</v>
      </c>
      <c r="AE365" s="208">
        <v>14825.26</v>
      </c>
      <c r="AF365" s="165">
        <f t="shared" si="43"/>
        <v>0</v>
      </c>
    </row>
    <row r="366" spans="1:32">
      <c r="A366" t="s">
        <v>751</v>
      </c>
      <c r="B366" t="s">
        <v>1982</v>
      </c>
      <c r="C366" t="s">
        <v>2073</v>
      </c>
      <c r="E366" t="s">
        <v>938</v>
      </c>
      <c r="F366" s="165">
        <v>388</v>
      </c>
      <c r="G366" s="165">
        <v>244</v>
      </c>
      <c r="H366" s="165">
        <v>100</v>
      </c>
      <c r="I366" s="165">
        <v>896</v>
      </c>
      <c r="J366" s="165">
        <f t="shared" si="46"/>
        <v>1628</v>
      </c>
      <c r="K366" s="165">
        <v>1046</v>
      </c>
      <c r="L366" s="165">
        <v>0</v>
      </c>
      <c r="M366" s="20">
        <v>0</v>
      </c>
      <c r="N366" s="20">
        <v>0</v>
      </c>
      <c r="O366" s="20">
        <f t="shared" ref="O366:O429" si="47">SUM(K366:N366)</f>
        <v>1046</v>
      </c>
      <c r="P366" s="20">
        <f t="shared" ref="P366:P429" si="48">O366-J366</f>
        <v>-582</v>
      </c>
      <c r="Q366" t="s">
        <v>740</v>
      </c>
      <c r="R366" s="20">
        <v>551</v>
      </c>
      <c r="S366" s="20">
        <f t="shared" si="41"/>
        <v>-31</v>
      </c>
      <c r="T366" s="20">
        <v>0</v>
      </c>
      <c r="U366" s="20">
        <v>31</v>
      </c>
      <c r="V366" s="165">
        <f t="shared" si="42"/>
        <v>0</v>
      </c>
      <c r="W366" t="s">
        <v>2694</v>
      </c>
      <c r="X366" s="146"/>
      <c r="Y366" s="165">
        <v>582</v>
      </c>
      <c r="Z366" s="165">
        <v>551</v>
      </c>
      <c r="AA366" t="s">
        <v>747</v>
      </c>
      <c r="AC366" s="206">
        <f t="shared" si="39"/>
        <v>582</v>
      </c>
      <c r="AD366" s="204">
        <f t="shared" si="40"/>
        <v>0</v>
      </c>
      <c r="AE366" s="208">
        <v>3297.97</v>
      </c>
      <c r="AF366" s="165">
        <f t="shared" si="43"/>
        <v>0</v>
      </c>
    </row>
    <row r="367" spans="1:32">
      <c r="A367" t="s">
        <v>751</v>
      </c>
      <c r="B367" t="s">
        <v>1982</v>
      </c>
      <c r="C367" t="s">
        <v>2473</v>
      </c>
      <c r="E367" t="s">
        <v>939</v>
      </c>
      <c r="F367" s="165">
        <v>0</v>
      </c>
      <c r="G367" s="165">
        <v>0</v>
      </c>
      <c r="H367" s="165">
        <v>0</v>
      </c>
      <c r="I367" s="165">
        <v>40</v>
      </c>
      <c r="J367" s="165">
        <f t="shared" si="46"/>
        <v>40</v>
      </c>
      <c r="K367" s="165">
        <v>1365</v>
      </c>
      <c r="L367" s="165">
        <v>0</v>
      </c>
      <c r="M367" s="20">
        <v>0</v>
      </c>
      <c r="N367" s="20">
        <v>0</v>
      </c>
      <c r="O367" s="20">
        <f t="shared" si="47"/>
        <v>1365</v>
      </c>
      <c r="P367" s="20">
        <f t="shared" si="48"/>
        <v>1325</v>
      </c>
      <c r="Q367" t="s">
        <v>739</v>
      </c>
      <c r="R367" s="20">
        <v>0</v>
      </c>
      <c r="S367" s="20">
        <f t="shared" si="41"/>
        <v>1325</v>
      </c>
      <c r="T367" s="20">
        <v>0</v>
      </c>
      <c r="U367" s="20">
        <v>0</v>
      </c>
      <c r="V367" s="165">
        <f t="shared" si="42"/>
        <v>1325</v>
      </c>
      <c r="W367" t="s">
        <v>2696</v>
      </c>
      <c r="X367" s="146"/>
      <c r="Y367" s="165">
        <v>0</v>
      </c>
      <c r="Z367" s="165">
        <v>0</v>
      </c>
      <c r="AA367" t="s">
        <v>745</v>
      </c>
      <c r="AC367" s="206">
        <f t="shared" si="39"/>
        <v>0</v>
      </c>
      <c r="AD367" s="204">
        <f t="shared" si="40"/>
        <v>-1</v>
      </c>
      <c r="AE367" s="208">
        <v>4272.0200000000004</v>
      </c>
      <c r="AF367" s="165">
        <f t="shared" si="43"/>
        <v>5660426.5000000009</v>
      </c>
    </row>
    <row r="368" spans="1:32">
      <c r="A368" t="s">
        <v>751</v>
      </c>
      <c r="B368" t="s">
        <v>1982</v>
      </c>
      <c r="C368" t="s">
        <v>2074</v>
      </c>
      <c r="E368" t="s">
        <v>940</v>
      </c>
      <c r="F368" s="165">
        <v>388</v>
      </c>
      <c r="G368" s="165">
        <v>244</v>
      </c>
      <c r="H368" s="165">
        <v>100</v>
      </c>
      <c r="I368" s="165">
        <v>896</v>
      </c>
      <c r="J368" s="165">
        <f t="shared" si="46"/>
        <v>1628</v>
      </c>
      <c r="K368" s="165">
        <v>1150</v>
      </c>
      <c r="L368" s="165">
        <v>0</v>
      </c>
      <c r="M368" s="20">
        <v>0</v>
      </c>
      <c r="N368" s="20">
        <v>0</v>
      </c>
      <c r="O368" s="20">
        <f t="shared" si="47"/>
        <v>1150</v>
      </c>
      <c r="P368" s="20">
        <f t="shared" si="48"/>
        <v>-478</v>
      </c>
      <c r="Q368" t="s">
        <v>740</v>
      </c>
      <c r="R368" s="20">
        <v>252</v>
      </c>
      <c r="S368" s="20">
        <f t="shared" si="41"/>
        <v>-226</v>
      </c>
      <c r="T368" s="20">
        <v>0</v>
      </c>
      <c r="U368" s="20">
        <v>226</v>
      </c>
      <c r="V368" s="165">
        <f t="shared" si="42"/>
        <v>0</v>
      </c>
      <c r="W368" t="s">
        <v>2694</v>
      </c>
      <c r="X368" s="146"/>
      <c r="Y368" s="165">
        <v>478</v>
      </c>
      <c r="Z368" s="165">
        <v>478</v>
      </c>
      <c r="AA368" t="s">
        <v>747</v>
      </c>
      <c r="AC368" s="206">
        <f t="shared" si="39"/>
        <v>478</v>
      </c>
      <c r="AD368" s="204">
        <f t="shared" si="40"/>
        <v>0</v>
      </c>
      <c r="AE368" s="208">
        <v>4020.95</v>
      </c>
      <c r="AF368" s="165">
        <f t="shared" si="43"/>
        <v>0</v>
      </c>
    </row>
    <row r="369" spans="1:32">
      <c r="A369" t="s">
        <v>751</v>
      </c>
      <c r="B369" t="s">
        <v>1982</v>
      </c>
      <c r="C369" t="s">
        <v>2075</v>
      </c>
      <c r="E369" t="s">
        <v>942</v>
      </c>
      <c r="F369" s="165">
        <v>120</v>
      </c>
      <c r="G369" s="165">
        <v>38</v>
      </c>
      <c r="H369" s="165">
        <v>50</v>
      </c>
      <c r="I369" s="165">
        <v>164</v>
      </c>
      <c r="J369" s="165">
        <f t="shared" si="46"/>
        <v>372</v>
      </c>
      <c r="K369" s="165">
        <v>250</v>
      </c>
      <c r="L369" s="165">
        <v>0</v>
      </c>
      <c r="M369" s="20">
        <v>0</v>
      </c>
      <c r="N369" s="20">
        <v>0</v>
      </c>
      <c r="O369" s="20">
        <f t="shared" si="47"/>
        <v>250</v>
      </c>
      <c r="P369" s="20">
        <f t="shared" si="48"/>
        <v>-122</v>
      </c>
      <c r="Q369" t="s">
        <v>740</v>
      </c>
      <c r="R369" s="20">
        <v>0</v>
      </c>
      <c r="S369" s="20">
        <f t="shared" si="41"/>
        <v>-122</v>
      </c>
      <c r="T369" s="20">
        <v>0</v>
      </c>
      <c r="U369" s="20">
        <v>122</v>
      </c>
      <c r="V369" s="165">
        <f t="shared" si="42"/>
        <v>0</v>
      </c>
      <c r="W369" t="s">
        <v>2694</v>
      </c>
      <c r="X369" s="146"/>
      <c r="Y369" s="165">
        <v>122</v>
      </c>
      <c r="Z369" s="165">
        <v>122</v>
      </c>
      <c r="AA369" t="s">
        <v>747</v>
      </c>
      <c r="AC369" s="206">
        <f t="shared" si="39"/>
        <v>122</v>
      </c>
      <c r="AD369" s="204">
        <f t="shared" si="40"/>
        <v>0</v>
      </c>
      <c r="AE369" s="208">
        <v>4151.6000000000004</v>
      </c>
      <c r="AF369" s="165">
        <f>AE369*U369</f>
        <v>506495.20000000007</v>
      </c>
    </row>
    <row r="370" spans="1:32">
      <c r="A370" t="s">
        <v>751</v>
      </c>
      <c r="B370" t="s">
        <v>1982</v>
      </c>
      <c r="C370" t="s">
        <v>2076</v>
      </c>
      <c r="E370" t="s">
        <v>943</v>
      </c>
      <c r="F370" s="165">
        <v>58</v>
      </c>
      <c r="G370" s="165">
        <v>32</v>
      </c>
      <c r="H370" s="165">
        <v>23</v>
      </c>
      <c r="I370" s="165">
        <v>100</v>
      </c>
      <c r="J370" s="165">
        <f t="shared" si="46"/>
        <v>213</v>
      </c>
      <c r="K370" s="165">
        <v>100</v>
      </c>
      <c r="L370" s="165">
        <v>0</v>
      </c>
      <c r="M370" s="20">
        <v>0</v>
      </c>
      <c r="N370" s="20">
        <v>0</v>
      </c>
      <c r="O370" s="20">
        <f t="shared" si="47"/>
        <v>100</v>
      </c>
      <c r="P370" s="20">
        <f t="shared" si="48"/>
        <v>-113</v>
      </c>
      <c r="Q370" t="s">
        <v>740</v>
      </c>
      <c r="R370" s="20">
        <v>0</v>
      </c>
      <c r="S370" s="20">
        <f t="shared" si="41"/>
        <v>-113</v>
      </c>
      <c r="T370" s="20">
        <v>0</v>
      </c>
      <c r="U370" s="20">
        <v>113</v>
      </c>
      <c r="V370" s="165">
        <f t="shared" si="42"/>
        <v>0</v>
      </c>
      <c r="W370" t="s">
        <v>2694</v>
      </c>
      <c r="X370" s="146"/>
      <c r="Y370" s="165">
        <v>113</v>
      </c>
      <c r="Z370" s="165">
        <v>113</v>
      </c>
      <c r="AA370" t="s">
        <v>747</v>
      </c>
      <c r="AC370" s="206">
        <f t="shared" si="39"/>
        <v>113</v>
      </c>
      <c r="AD370" s="204">
        <f t="shared" si="40"/>
        <v>0</v>
      </c>
      <c r="AE370" s="208">
        <v>3034.85</v>
      </c>
      <c r="AF370" s="165">
        <f>AE370*U370</f>
        <v>342938.05</v>
      </c>
    </row>
    <row r="371" spans="1:32">
      <c r="A371" t="s">
        <v>751</v>
      </c>
      <c r="B371" t="s">
        <v>1982</v>
      </c>
      <c r="C371" t="s">
        <v>2077</v>
      </c>
      <c r="E371" t="s">
        <v>944</v>
      </c>
      <c r="F371" s="165">
        <v>404</v>
      </c>
      <c r="G371" s="165">
        <v>90</v>
      </c>
      <c r="H371" s="165">
        <v>100</v>
      </c>
      <c r="I371" s="165">
        <v>928</v>
      </c>
      <c r="J371" s="165">
        <f t="shared" si="46"/>
        <v>1522</v>
      </c>
      <c r="K371" s="165">
        <v>150</v>
      </c>
      <c r="L371" s="165">
        <v>0</v>
      </c>
      <c r="M371" s="20">
        <v>1324</v>
      </c>
      <c r="N371" s="20">
        <v>0</v>
      </c>
      <c r="O371" s="20">
        <f t="shared" si="47"/>
        <v>1474</v>
      </c>
      <c r="P371" s="20">
        <f t="shared" si="48"/>
        <v>-48</v>
      </c>
      <c r="Q371" t="s">
        <v>740</v>
      </c>
      <c r="R371" s="20">
        <v>0</v>
      </c>
      <c r="S371" s="20">
        <f t="shared" si="41"/>
        <v>-48</v>
      </c>
      <c r="T371" s="20">
        <v>0</v>
      </c>
      <c r="U371" s="20">
        <v>48</v>
      </c>
      <c r="V371" s="165">
        <f t="shared" si="42"/>
        <v>0</v>
      </c>
      <c r="W371" t="s">
        <v>2694</v>
      </c>
      <c r="X371" s="146"/>
      <c r="Y371" s="165">
        <v>48</v>
      </c>
      <c r="Z371" s="165">
        <v>0</v>
      </c>
      <c r="AA371" t="s">
        <v>747</v>
      </c>
      <c r="AC371" s="206">
        <f t="shared" si="39"/>
        <v>48</v>
      </c>
      <c r="AD371" s="204">
        <f t="shared" si="40"/>
        <v>0</v>
      </c>
      <c r="AE371" s="208">
        <v>4707.3900000000003</v>
      </c>
      <c r="AF371" s="165">
        <f>AE371*U371</f>
        <v>225954.72000000003</v>
      </c>
    </row>
    <row r="372" spans="1:32">
      <c r="A372" t="s">
        <v>751</v>
      </c>
      <c r="B372" t="s">
        <v>1982</v>
      </c>
      <c r="C372" t="s">
        <v>2078</v>
      </c>
      <c r="E372" t="s">
        <v>945</v>
      </c>
      <c r="F372" s="165">
        <v>2200</v>
      </c>
      <c r="G372" s="165">
        <v>48</v>
      </c>
      <c r="H372" s="165">
        <v>300</v>
      </c>
      <c r="I372" s="165">
        <v>0</v>
      </c>
      <c r="J372" s="165">
        <f t="shared" si="46"/>
        <v>2548</v>
      </c>
      <c r="K372" s="165">
        <v>0</v>
      </c>
      <c r="L372" s="165">
        <v>0</v>
      </c>
      <c r="M372" s="20">
        <v>0</v>
      </c>
      <c r="N372" s="20">
        <v>0</v>
      </c>
      <c r="O372" s="20">
        <f t="shared" si="47"/>
        <v>0</v>
      </c>
      <c r="P372" s="20">
        <f t="shared" si="48"/>
        <v>-2548</v>
      </c>
      <c r="Q372" t="s">
        <v>740</v>
      </c>
      <c r="R372" s="20">
        <v>0</v>
      </c>
      <c r="S372" s="20">
        <f t="shared" si="41"/>
        <v>-2548</v>
      </c>
      <c r="T372" s="20">
        <v>0</v>
      </c>
      <c r="U372" s="20">
        <v>2548</v>
      </c>
      <c r="V372" s="165">
        <f t="shared" si="42"/>
        <v>0</v>
      </c>
      <c r="W372" t="s">
        <v>2694</v>
      </c>
      <c r="X372" s="146"/>
      <c r="Y372" s="165">
        <v>2548</v>
      </c>
      <c r="Z372" s="165">
        <v>2548</v>
      </c>
      <c r="AA372" t="s">
        <v>747</v>
      </c>
      <c r="AC372" s="206">
        <f t="shared" si="39"/>
        <v>2548</v>
      </c>
      <c r="AD372" s="204">
        <f t="shared" si="40"/>
        <v>0</v>
      </c>
      <c r="AE372" s="208">
        <v>3727.72</v>
      </c>
      <c r="AF372" s="165">
        <f>AE372*U372</f>
        <v>9498230.5599999987</v>
      </c>
    </row>
    <row r="373" spans="1:32">
      <c r="A373" t="s">
        <v>751</v>
      </c>
      <c r="B373" t="s">
        <v>1982</v>
      </c>
      <c r="C373" t="s">
        <v>2079</v>
      </c>
      <c r="E373" t="s">
        <v>946</v>
      </c>
      <c r="F373" s="165">
        <v>208</v>
      </c>
      <c r="G373" s="165">
        <v>0</v>
      </c>
      <c r="H373" s="165">
        <v>60</v>
      </c>
      <c r="I373" s="165">
        <v>720</v>
      </c>
      <c r="J373" s="165">
        <f t="shared" si="46"/>
        <v>988</v>
      </c>
      <c r="K373" s="165">
        <v>950</v>
      </c>
      <c r="L373" s="165">
        <v>0</v>
      </c>
      <c r="M373" s="20">
        <v>0</v>
      </c>
      <c r="N373" s="20">
        <v>0</v>
      </c>
      <c r="O373" s="20">
        <f t="shared" si="47"/>
        <v>950</v>
      </c>
      <c r="P373" s="20">
        <f t="shared" si="48"/>
        <v>-38</v>
      </c>
      <c r="Q373" t="s">
        <v>740</v>
      </c>
      <c r="R373" s="20">
        <v>0</v>
      </c>
      <c r="S373" s="20">
        <f t="shared" si="41"/>
        <v>-38</v>
      </c>
      <c r="T373" s="20">
        <v>0</v>
      </c>
      <c r="U373" s="20">
        <v>38</v>
      </c>
      <c r="V373" s="165">
        <f t="shared" si="42"/>
        <v>0</v>
      </c>
      <c r="W373" t="s">
        <v>2694</v>
      </c>
      <c r="X373" s="146"/>
      <c r="Y373" s="165">
        <v>38</v>
      </c>
      <c r="Z373" s="165">
        <v>38</v>
      </c>
      <c r="AA373" t="s">
        <v>747</v>
      </c>
      <c r="AC373" s="206">
        <f t="shared" si="39"/>
        <v>38</v>
      </c>
      <c r="AD373" s="204">
        <f t="shared" si="40"/>
        <v>0</v>
      </c>
      <c r="AE373" s="208">
        <v>4008.12</v>
      </c>
      <c r="AF373" s="165">
        <f>AE373*U373</f>
        <v>152308.56</v>
      </c>
    </row>
    <row r="374" spans="1:32">
      <c r="A374" t="s">
        <v>751</v>
      </c>
      <c r="B374" t="s">
        <v>1982</v>
      </c>
      <c r="C374" t="s">
        <v>2080</v>
      </c>
      <c r="E374" t="s">
        <v>947</v>
      </c>
      <c r="F374" s="165">
        <v>941.5</v>
      </c>
      <c r="G374" s="165">
        <v>1420</v>
      </c>
      <c r="H374" s="165">
        <v>200</v>
      </c>
      <c r="I374" s="165">
        <v>2986</v>
      </c>
      <c r="J374" s="165">
        <f t="shared" si="46"/>
        <v>5547.5</v>
      </c>
      <c r="K374" s="165">
        <v>1300</v>
      </c>
      <c r="L374" s="165">
        <v>0</v>
      </c>
      <c r="M374" s="20">
        <v>2000</v>
      </c>
      <c r="N374" s="20">
        <v>0</v>
      </c>
      <c r="O374" s="20">
        <f t="shared" si="47"/>
        <v>3300</v>
      </c>
      <c r="P374" s="20">
        <f t="shared" si="48"/>
        <v>-2247.5</v>
      </c>
      <c r="Q374" t="s">
        <v>740</v>
      </c>
      <c r="R374" s="20">
        <v>996</v>
      </c>
      <c r="S374" s="20">
        <f t="shared" si="41"/>
        <v>-1251.5</v>
      </c>
      <c r="T374" s="20">
        <v>0</v>
      </c>
      <c r="U374" s="20">
        <v>1251.5</v>
      </c>
      <c r="V374" s="165">
        <f t="shared" si="42"/>
        <v>0</v>
      </c>
      <c r="W374" t="s">
        <v>2694</v>
      </c>
      <c r="X374" s="146"/>
      <c r="Y374" s="165">
        <v>2248</v>
      </c>
      <c r="Z374" s="165">
        <v>2248</v>
      </c>
      <c r="AA374" t="s">
        <v>747</v>
      </c>
      <c r="AC374" s="206">
        <f t="shared" si="39"/>
        <v>2247.5</v>
      </c>
      <c r="AD374" s="204">
        <f t="shared" si="40"/>
        <v>0</v>
      </c>
      <c r="AE374" s="208">
        <v>3989.98</v>
      </c>
      <c r="AF374" s="165">
        <f t="shared" si="43"/>
        <v>0</v>
      </c>
    </row>
    <row r="375" spans="1:32">
      <c r="A375" t="s">
        <v>751</v>
      </c>
      <c r="B375" t="s">
        <v>1982</v>
      </c>
      <c r="C375" t="s">
        <v>2474</v>
      </c>
      <c r="E375" t="s">
        <v>948</v>
      </c>
      <c r="F375" s="165">
        <v>4</v>
      </c>
      <c r="G375" s="165">
        <v>0</v>
      </c>
      <c r="H375" s="165">
        <v>50</v>
      </c>
      <c r="I375" s="165">
        <v>650</v>
      </c>
      <c r="J375" s="165">
        <f t="shared" si="46"/>
        <v>704</v>
      </c>
      <c r="K375" s="165">
        <v>500</v>
      </c>
      <c r="L375" s="165">
        <v>0</v>
      </c>
      <c r="M375" s="20">
        <v>1000</v>
      </c>
      <c r="N375" s="20">
        <v>0</v>
      </c>
      <c r="O375" s="20">
        <f t="shared" si="47"/>
        <v>1500</v>
      </c>
      <c r="P375" s="20">
        <f t="shared" si="48"/>
        <v>796</v>
      </c>
      <c r="Q375" t="s">
        <v>739</v>
      </c>
      <c r="R375" s="20">
        <v>50</v>
      </c>
      <c r="S375" s="20">
        <f t="shared" si="41"/>
        <v>846</v>
      </c>
      <c r="T375" s="20">
        <v>0</v>
      </c>
      <c r="U375" s="20">
        <v>0</v>
      </c>
      <c r="V375" s="165">
        <f t="shared" si="42"/>
        <v>846</v>
      </c>
      <c r="W375" t="s">
        <v>2696</v>
      </c>
      <c r="X375" s="146"/>
      <c r="Y375" s="165">
        <v>0</v>
      </c>
      <c r="Z375" s="165">
        <v>0</v>
      </c>
      <c r="AA375" t="s">
        <v>745</v>
      </c>
      <c r="AC375" s="206">
        <f t="shared" si="39"/>
        <v>50</v>
      </c>
      <c r="AD375" s="204">
        <f t="shared" si="40"/>
        <v>-0.93718592964824121</v>
      </c>
      <c r="AE375" s="208">
        <v>3530.56</v>
      </c>
      <c r="AF375" s="165">
        <f t="shared" si="43"/>
        <v>2986853.76</v>
      </c>
    </row>
    <row r="376" spans="1:32">
      <c r="A376" t="s">
        <v>751</v>
      </c>
      <c r="B376" t="s">
        <v>1982</v>
      </c>
      <c r="C376" t="s">
        <v>2475</v>
      </c>
      <c r="E376" t="s">
        <v>949</v>
      </c>
      <c r="F376" s="165">
        <v>4</v>
      </c>
      <c r="G376" s="165">
        <v>0</v>
      </c>
      <c r="H376" s="165">
        <v>50</v>
      </c>
      <c r="I376" s="165">
        <v>650</v>
      </c>
      <c r="J376" s="165">
        <f t="shared" si="46"/>
        <v>704</v>
      </c>
      <c r="K376" s="165">
        <v>850</v>
      </c>
      <c r="L376" s="165">
        <v>0</v>
      </c>
      <c r="M376" s="20">
        <v>0</v>
      </c>
      <c r="N376" s="20">
        <v>0</v>
      </c>
      <c r="O376" s="20">
        <f t="shared" si="47"/>
        <v>850</v>
      </c>
      <c r="P376" s="20">
        <f t="shared" si="48"/>
        <v>146</v>
      </c>
      <c r="Q376" t="s">
        <v>739</v>
      </c>
      <c r="R376" s="20">
        <v>50</v>
      </c>
      <c r="S376" s="20">
        <f t="shared" si="41"/>
        <v>196</v>
      </c>
      <c r="T376" s="20">
        <v>0</v>
      </c>
      <c r="U376" s="20">
        <v>0</v>
      </c>
      <c r="V376" s="165">
        <f t="shared" si="42"/>
        <v>196</v>
      </c>
      <c r="W376" t="s">
        <v>2696</v>
      </c>
      <c r="X376" s="146"/>
      <c r="Y376" s="165">
        <v>0</v>
      </c>
      <c r="Z376" s="165">
        <v>0</v>
      </c>
      <c r="AA376" t="s">
        <v>745</v>
      </c>
      <c r="AC376" s="206">
        <f t="shared" si="39"/>
        <v>50</v>
      </c>
      <c r="AD376" s="204">
        <f t="shared" si="40"/>
        <v>-0.65753424657534243</v>
      </c>
      <c r="AE376" s="208">
        <v>2860.99</v>
      </c>
      <c r="AF376" s="165">
        <f t="shared" si="43"/>
        <v>560754.03999999992</v>
      </c>
    </row>
    <row r="377" spans="1:32">
      <c r="A377" t="s">
        <v>751</v>
      </c>
      <c r="B377" t="s">
        <v>1982</v>
      </c>
      <c r="C377" t="s">
        <v>2081</v>
      </c>
      <c r="E377" t="s">
        <v>950</v>
      </c>
      <c r="F377" s="165">
        <v>0</v>
      </c>
      <c r="G377" s="165">
        <v>0</v>
      </c>
      <c r="H377" s="165">
        <v>10</v>
      </c>
      <c r="I377" s="165">
        <v>40</v>
      </c>
      <c r="J377" s="165">
        <f t="shared" si="46"/>
        <v>50</v>
      </c>
      <c r="K377" s="165">
        <v>0</v>
      </c>
      <c r="L377" s="165">
        <v>0</v>
      </c>
      <c r="M377" s="20">
        <v>0</v>
      </c>
      <c r="N377" s="20">
        <v>0</v>
      </c>
      <c r="O377" s="20">
        <f t="shared" si="47"/>
        <v>0</v>
      </c>
      <c r="P377" s="20">
        <f t="shared" si="48"/>
        <v>-50</v>
      </c>
      <c r="Q377" t="s">
        <v>740</v>
      </c>
      <c r="R377" s="20">
        <v>50</v>
      </c>
      <c r="S377" s="20">
        <f t="shared" si="41"/>
        <v>0</v>
      </c>
      <c r="T377" s="20">
        <v>0</v>
      </c>
      <c r="U377" s="20">
        <v>0</v>
      </c>
      <c r="V377" s="165">
        <f t="shared" si="42"/>
        <v>0</v>
      </c>
      <c r="W377" s="213" t="s">
        <v>2695</v>
      </c>
      <c r="X377" s="146"/>
      <c r="Y377" s="165">
        <v>50</v>
      </c>
      <c r="Z377" s="165">
        <v>0</v>
      </c>
      <c r="AA377" t="s">
        <v>747</v>
      </c>
      <c r="AC377" s="206">
        <f t="shared" si="39"/>
        <v>50</v>
      </c>
      <c r="AD377" s="204">
        <f t="shared" si="40"/>
        <v>0</v>
      </c>
      <c r="AE377" s="208">
        <v>3532.64</v>
      </c>
      <c r="AF377" s="165">
        <f t="shared" si="43"/>
        <v>0</v>
      </c>
    </row>
    <row r="378" spans="1:32">
      <c r="A378" t="s">
        <v>751</v>
      </c>
      <c r="B378" t="s">
        <v>1982</v>
      </c>
      <c r="C378" t="s">
        <v>2476</v>
      </c>
      <c r="E378" t="s">
        <v>951</v>
      </c>
      <c r="F378" s="165">
        <v>0</v>
      </c>
      <c r="G378" s="165">
        <v>0</v>
      </c>
      <c r="H378" s="165">
        <v>10</v>
      </c>
      <c r="I378" s="165">
        <v>40</v>
      </c>
      <c r="J378" s="165">
        <f t="shared" si="46"/>
        <v>50</v>
      </c>
      <c r="K378" s="165">
        <v>1460</v>
      </c>
      <c r="L378" s="165">
        <v>0</v>
      </c>
      <c r="M378" s="20">
        <v>0</v>
      </c>
      <c r="N378" s="20">
        <v>0</v>
      </c>
      <c r="O378" s="20">
        <f t="shared" si="47"/>
        <v>1460</v>
      </c>
      <c r="P378" s="20">
        <f t="shared" si="48"/>
        <v>1410</v>
      </c>
      <c r="Q378" t="s">
        <v>739</v>
      </c>
      <c r="R378" s="20">
        <v>0</v>
      </c>
      <c r="S378" s="20">
        <f t="shared" si="41"/>
        <v>1410</v>
      </c>
      <c r="T378" s="20">
        <v>0</v>
      </c>
      <c r="U378" s="20">
        <v>0</v>
      </c>
      <c r="V378" s="165">
        <f t="shared" si="42"/>
        <v>1410</v>
      </c>
      <c r="W378" t="s">
        <v>2696</v>
      </c>
      <c r="X378" s="146"/>
      <c r="Y378" s="165">
        <v>0</v>
      </c>
      <c r="Z378" s="165">
        <v>0</v>
      </c>
      <c r="AA378" t="s">
        <v>745</v>
      </c>
      <c r="AC378" s="206">
        <f t="shared" si="39"/>
        <v>0</v>
      </c>
      <c r="AD378" s="204">
        <f t="shared" si="40"/>
        <v>-1</v>
      </c>
      <c r="AE378" s="208">
        <v>3386.57</v>
      </c>
      <c r="AF378" s="165">
        <f t="shared" si="43"/>
        <v>4775063.7</v>
      </c>
    </row>
    <row r="379" spans="1:32">
      <c r="A379" t="s">
        <v>751</v>
      </c>
      <c r="B379" t="s">
        <v>1982</v>
      </c>
      <c r="C379" t="s">
        <v>2477</v>
      </c>
      <c r="E379" t="s">
        <v>952</v>
      </c>
      <c r="F379" s="165">
        <v>60</v>
      </c>
      <c r="G379" s="165">
        <v>19</v>
      </c>
      <c r="H379" s="165">
        <v>26</v>
      </c>
      <c r="I379" s="165">
        <v>82</v>
      </c>
      <c r="J379" s="165">
        <f t="shared" si="46"/>
        <v>187</v>
      </c>
      <c r="K379" s="165">
        <v>0</v>
      </c>
      <c r="L379" s="165">
        <v>0</v>
      </c>
      <c r="M379" s="20">
        <v>200</v>
      </c>
      <c r="N379" s="20">
        <v>0</v>
      </c>
      <c r="O379" s="20">
        <f t="shared" si="47"/>
        <v>200</v>
      </c>
      <c r="P379" s="20">
        <f t="shared" si="48"/>
        <v>13</v>
      </c>
      <c r="Q379" t="s">
        <v>739</v>
      </c>
      <c r="R379" s="20">
        <v>0</v>
      </c>
      <c r="S379" s="20">
        <f t="shared" si="41"/>
        <v>13</v>
      </c>
      <c r="T379" s="20">
        <v>0</v>
      </c>
      <c r="U379" s="20">
        <v>0</v>
      </c>
      <c r="V379" s="165">
        <f t="shared" si="42"/>
        <v>13</v>
      </c>
      <c r="W379" t="s">
        <v>2696</v>
      </c>
      <c r="X379" s="146"/>
      <c r="Y379" s="165">
        <v>0</v>
      </c>
      <c r="Z379" s="165">
        <v>0</v>
      </c>
      <c r="AA379" t="s">
        <v>745</v>
      </c>
      <c r="AC379" s="206">
        <f t="shared" si="39"/>
        <v>0</v>
      </c>
      <c r="AD379" s="204">
        <f t="shared" si="40"/>
        <v>-1</v>
      </c>
      <c r="AE379" s="208">
        <v>2183.46</v>
      </c>
      <c r="AF379" s="165">
        <f t="shared" si="43"/>
        <v>28384.98</v>
      </c>
    </row>
    <row r="380" spans="1:32">
      <c r="A380" t="s">
        <v>751</v>
      </c>
      <c r="B380" t="s">
        <v>1982</v>
      </c>
      <c r="C380" t="s">
        <v>2478</v>
      </c>
      <c r="E380" t="s">
        <v>953</v>
      </c>
      <c r="F380" s="165">
        <v>60</v>
      </c>
      <c r="G380" s="165">
        <v>19</v>
      </c>
      <c r="H380" s="165">
        <v>26</v>
      </c>
      <c r="I380" s="165">
        <v>82</v>
      </c>
      <c r="J380" s="165">
        <f t="shared" si="46"/>
        <v>187</v>
      </c>
      <c r="K380" s="165">
        <v>0</v>
      </c>
      <c r="L380" s="165">
        <v>0</v>
      </c>
      <c r="M380" s="20">
        <v>200</v>
      </c>
      <c r="N380" s="20">
        <v>0</v>
      </c>
      <c r="O380" s="20">
        <f t="shared" si="47"/>
        <v>200</v>
      </c>
      <c r="P380" s="20">
        <f t="shared" si="48"/>
        <v>13</v>
      </c>
      <c r="Q380" t="s">
        <v>739</v>
      </c>
      <c r="R380" s="20">
        <v>0</v>
      </c>
      <c r="S380" s="20">
        <f t="shared" si="41"/>
        <v>13</v>
      </c>
      <c r="T380" s="20">
        <v>0</v>
      </c>
      <c r="U380" s="20">
        <v>0</v>
      </c>
      <c r="V380" s="165">
        <f t="shared" si="42"/>
        <v>13</v>
      </c>
      <c r="W380" t="s">
        <v>2696</v>
      </c>
      <c r="X380" s="146"/>
      <c r="Y380" s="165">
        <v>0</v>
      </c>
      <c r="Z380" s="165">
        <v>0</v>
      </c>
      <c r="AA380" t="s">
        <v>745</v>
      </c>
      <c r="AC380" s="206">
        <f t="shared" si="39"/>
        <v>0</v>
      </c>
      <c r="AD380" s="204">
        <f t="shared" si="40"/>
        <v>-1</v>
      </c>
      <c r="AE380" s="208">
        <v>3429.42</v>
      </c>
      <c r="AF380" s="165">
        <f t="shared" si="43"/>
        <v>44582.46</v>
      </c>
    </row>
    <row r="381" spans="1:32">
      <c r="A381" t="s">
        <v>751</v>
      </c>
      <c r="B381" t="s">
        <v>1982</v>
      </c>
      <c r="C381" t="s">
        <v>2479</v>
      </c>
      <c r="E381" t="s">
        <v>954</v>
      </c>
      <c r="F381" s="165">
        <v>0</v>
      </c>
      <c r="G381" s="165">
        <v>0</v>
      </c>
      <c r="H381" s="165">
        <v>0</v>
      </c>
      <c r="I381" s="165">
        <v>0</v>
      </c>
      <c r="J381" s="165">
        <f t="shared" si="46"/>
        <v>0</v>
      </c>
      <c r="K381" s="165">
        <v>0</v>
      </c>
      <c r="L381" s="165">
        <v>0</v>
      </c>
      <c r="M381" s="20">
        <v>0</v>
      </c>
      <c r="N381" s="20">
        <v>0</v>
      </c>
      <c r="O381" s="20">
        <f t="shared" si="47"/>
        <v>0</v>
      </c>
      <c r="P381" s="20">
        <f t="shared" si="48"/>
        <v>0</v>
      </c>
      <c r="Q381" t="s">
        <v>738</v>
      </c>
      <c r="R381" s="20">
        <v>0</v>
      </c>
      <c r="S381" s="20">
        <f t="shared" si="41"/>
        <v>0</v>
      </c>
      <c r="T381" s="20">
        <v>0</v>
      </c>
      <c r="U381" s="20">
        <v>0</v>
      </c>
      <c r="V381" s="165">
        <f t="shared" si="42"/>
        <v>0</v>
      </c>
      <c r="W381" t="s">
        <v>2696</v>
      </c>
      <c r="X381" s="146"/>
      <c r="Y381" s="165">
        <v>0</v>
      </c>
      <c r="Z381" s="165">
        <v>0</v>
      </c>
      <c r="AA381" t="s">
        <v>745</v>
      </c>
      <c r="AC381" s="206">
        <f t="shared" si="39"/>
        <v>0</v>
      </c>
      <c r="AD381" s="204" t="e">
        <f t="shared" si="40"/>
        <v>#DIV/0!</v>
      </c>
      <c r="AE381" s="208">
        <v>1873.33</v>
      </c>
      <c r="AF381" s="165">
        <f t="shared" si="43"/>
        <v>0</v>
      </c>
    </row>
    <row r="382" spans="1:32">
      <c r="A382" t="s">
        <v>751</v>
      </c>
      <c r="B382" t="s">
        <v>1982</v>
      </c>
      <c r="C382" t="s">
        <v>2480</v>
      </c>
      <c r="E382" t="s">
        <v>955</v>
      </c>
      <c r="F382" s="165">
        <v>0</v>
      </c>
      <c r="G382" s="165">
        <v>0</v>
      </c>
      <c r="H382" s="165">
        <v>0</v>
      </c>
      <c r="I382" s="165">
        <v>0</v>
      </c>
      <c r="J382" s="165">
        <f t="shared" si="46"/>
        <v>0</v>
      </c>
      <c r="K382" s="165">
        <v>0</v>
      </c>
      <c r="L382" s="165">
        <v>0</v>
      </c>
      <c r="M382" s="20">
        <v>0</v>
      </c>
      <c r="N382" s="20">
        <v>0</v>
      </c>
      <c r="O382" s="20">
        <f t="shared" si="47"/>
        <v>0</v>
      </c>
      <c r="P382" s="20">
        <f t="shared" si="48"/>
        <v>0</v>
      </c>
      <c r="Q382" t="s">
        <v>738</v>
      </c>
      <c r="R382" s="20">
        <v>0</v>
      </c>
      <c r="S382" s="20">
        <f t="shared" si="41"/>
        <v>0</v>
      </c>
      <c r="T382" s="20">
        <v>0</v>
      </c>
      <c r="U382" s="20">
        <v>0</v>
      </c>
      <c r="V382" s="165">
        <f t="shared" si="42"/>
        <v>0</v>
      </c>
      <c r="W382" t="s">
        <v>2696</v>
      </c>
      <c r="X382" s="146"/>
      <c r="Y382" s="165">
        <v>0</v>
      </c>
      <c r="Z382" s="165">
        <v>0</v>
      </c>
      <c r="AA382" t="s">
        <v>745</v>
      </c>
      <c r="AC382" s="206">
        <f t="shared" si="39"/>
        <v>0</v>
      </c>
      <c r="AD382" s="204" t="e">
        <f t="shared" si="40"/>
        <v>#DIV/0!</v>
      </c>
      <c r="AE382" s="208">
        <v>1996.04</v>
      </c>
      <c r="AF382" s="165">
        <f t="shared" si="43"/>
        <v>0</v>
      </c>
    </row>
    <row r="383" spans="1:32">
      <c r="A383" t="s">
        <v>751</v>
      </c>
      <c r="B383" t="s">
        <v>1982</v>
      </c>
      <c r="C383" t="s">
        <v>2481</v>
      </c>
      <c r="E383" t="s">
        <v>2617</v>
      </c>
      <c r="F383" s="165">
        <v>0</v>
      </c>
      <c r="G383" s="165">
        <v>0</v>
      </c>
      <c r="H383" s="165">
        <v>50</v>
      </c>
      <c r="I383" s="165">
        <v>150</v>
      </c>
      <c r="J383" s="165">
        <f t="shared" si="46"/>
        <v>200</v>
      </c>
      <c r="K383" s="165">
        <v>710</v>
      </c>
      <c r="L383" s="165">
        <v>0</v>
      </c>
      <c r="M383" s="20">
        <v>0</v>
      </c>
      <c r="N383" s="20">
        <v>0</v>
      </c>
      <c r="O383" s="20">
        <f t="shared" si="47"/>
        <v>710</v>
      </c>
      <c r="P383" s="20">
        <f t="shared" si="48"/>
        <v>510</v>
      </c>
      <c r="Q383" t="s">
        <v>739</v>
      </c>
      <c r="R383" s="20">
        <v>210</v>
      </c>
      <c r="S383" s="20">
        <f t="shared" si="41"/>
        <v>720</v>
      </c>
      <c r="T383" s="20">
        <v>0</v>
      </c>
      <c r="U383" s="20">
        <v>0</v>
      </c>
      <c r="V383" s="165">
        <f t="shared" si="42"/>
        <v>720</v>
      </c>
      <c r="W383" t="s">
        <v>2696</v>
      </c>
      <c r="X383" s="146"/>
      <c r="Y383" s="165">
        <v>0</v>
      </c>
      <c r="Z383" s="165">
        <v>0</v>
      </c>
      <c r="AA383" t="s">
        <v>745</v>
      </c>
      <c r="AC383" s="206">
        <f t="shared" si="39"/>
        <v>210</v>
      </c>
      <c r="AD383" s="204">
        <f t="shared" si="40"/>
        <v>-0.58823529411764708</v>
      </c>
      <c r="AE383" s="208">
        <v>5270.22</v>
      </c>
      <c r="AF383" s="165">
        <f t="shared" si="43"/>
        <v>3794558.4000000004</v>
      </c>
    </row>
    <row r="384" spans="1:32">
      <c r="A384" t="s">
        <v>751</v>
      </c>
      <c r="B384" t="s">
        <v>1982</v>
      </c>
      <c r="C384" t="s">
        <v>2482</v>
      </c>
      <c r="E384" t="s">
        <v>2618</v>
      </c>
      <c r="F384" s="165">
        <v>0</v>
      </c>
      <c r="G384" s="165">
        <v>0</v>
      </c>
      <c r="H384" s="165">
        <v>50</v>
      </c>
      <c r="I384" s="165">
        <v>150</v>
      </c>
      <c r="J384" s="165">
        <f t="shared" si="46"/>
        <v>200</v>
      </c>
      <c r="K384" s="165">
        <v>0</v>
      </c>
      <c r="L384" s="165">
        <v>0</v>
      </c>
      <c r="M384" s="20">
        <v>300</v>
      </c>
      <c r="N384" s="20">
        <v>0</v>
      </c>
      <c r="O384" s="20">
        <f t="shared" si="47"/>
        <v>300</v>
      </c>
      <c r="P384" s="20">
        <f t="shared" si="48"/>
        <v>100</v>
      </c>
      <c r="Q384" t="s">
        <v>739</v>
      </c>
      <c r="R384" s="20">
        <v>70</v>
      </c>
      <c r="S384" s="20">
        <f t="shared" si="41"/>
        <v>170</v>
      </c>
      <c r="T384" s="20">
        <v>0</v>
      </c>
      <c r="U384" s="20">
        <v>0</v>
      </c>
      <c r="V384" s="165">
        <f t="shared" si="42"/>
        <v>170</v>
      </c>
      <c r="W384" t="s">
        <v>2696</v>
      </c>
      <c r="X384" s="146"/>
      <c r="Y384" s="165">
        <v>0</v>
      </c>
      <c r="Z384" s="165">
        <v>0</v>
      </c>
      <c r="AA384" t="s">
        <v>745</v>
      </c>
      <c r="AC384" s="206">
        <f t="shared" si="39"/>
        <v>70</v>
      </c>
      <c r="AD384" s="204">
        <f t="shared" si="40"/>
        <v>-0.3</v>
      </c>
      <c r="AE384" s="208">
        <v>11570.75</v>
      </c>
      <c r="AF384" s="165">
        <f t="shared" si="43"/>
        <v>1967027.5</v>
      </c>
    </row>
    <row r="385" spans="1:32">
      <c r="A385" t="s">
        <v>751</v>
      </c>
      <c r="B385" t="s">
        <v>1982</v>
      </c>
      <c r="C385" t="s">
        <v>2082</v>
      </c>
      <c r="E385" t="s">
        <v>959</v>
      </c>
      <c r="F385" s="165">
        <v>4020</v>
      </c>
      <c r="G385" s="165">
        <v>2300</v>
      </c>
      <c r="H385" s="165">
        <v>500</v>
      </c>
      <c r="I385" s="165">
        <v>117</v>
      </c>
      <c r="J385" s="165">
        <f t="shared" si="46"/>
        <v>6937</v>
      </c>
      <c r="K385" s="165">
        <v>0</v>
      </c>
      <c r="L385" s="165">
        <v>0</v>
      </c>
      <c r="M385" s="20">
        <v>2610</v>
      </c>
      <c r="N385" s="20">
        <v>0</v>
      </c>
      <c r="O385" s="20">
        <f t="shared" si="47"/>
        <v>2610</v>
      </c>
      <c r="P385" s="20">
        <f t="shared" si="48"/>
        <v>-4327</v>
      </c>
      <c r="Q385" t="s">
        <v>740</v>
      </c>
      <c r="R385" s="20">
        <v>0</v>
      </c>
      <c r="S385" s="20">
        <f t="shared" si="41"/>
        <v>-4327</v>
      </c>
      <c r="T385" s="20">
        <v>0</v>
      </c>
      <c r="U385" s="20">
        <v>4327</v>
      </c>
      <c r="V385" s="165">
        <f t="shared" si="42"/>
        <v>0</v>
      </c>
      <c r="W385" t="s">
        <v>2694</v>
      </c>
      <c r="X385" s="146"/>
      <c r="Y385" s="165">
        <v>4327</v>
      </c>
      <c r="Z385" s="165">
        <v>3462</v>
      </c>
      <c r="AA385" t="s">
        <v>747</v>
      </c>
      <c r="AC385" s="206">
        <f t="shared" si="39"/>
        <v>4327</v>
      </c>
      <c r="AD385" s="204">
        <f t="shared" si="40"/>
        <v>0</v>
      </c>
      <c r="AE385" s="208">
        <v>7186.36</v>
      </c>
      <c r="AF385" s="165">
        <f>AE385*U385</f>
        <v>31095379.719999999</v>
      </c>
    </row>
    <row r="386" spans="1:32">
      <c r="A386" t="s">
        <v>751</v>
      </c>
      <c r="B386" t="s">
        <v>1982</v>
      </c>
      <c r="C386" t="s">
        <v>2083</v>
      </c>
      <c r="E386" t="s">
        <v>960</v>
      </c>
      <c r="F386" s="165">
        <v>8</v>
      </c>
      <c r="G386" s="165">
        <v>0</v>
      </c>
      <c r="H386" s="165">
        <v>40</v>
      </c>
      <c r="I386" s="165">
        <v>1380</v>
      </c>
      <c r="J386" s="165">
        <f t="shared" si="46"/>
        <v>1428</v>
      </c>
      <c r="K386" s="165">
        <v>0</v>
      </c>
      <c r="L386" s="165">
        <v>0</v>
      </c>
      <c r="M386" s="20">
        <v>880</v>
      </c>
      <c r="N386" s="20">
        <v>0</v>
      </c>
      <c r="O386" s="20">
        <f t="shared" si="47"/>
        <v>880</v>
      </c>
      <c r="P386" s="20">
        <f t="shared" si="48"/>
        <v>-548</v>
      </c>
      <c r="Q386" t="s">
        <v>740</v>
      </c>
      <c r="R386" s="20">
        <v>500</v>
      </c>
      <c r="S386" s="20">
        <f t="shared" si="41"/>
        <v>-48</v>
      </c>
      <c r="T386" s="20">
        <v>0</v>
      </c>
      <c r="U386" s="20">
        <v>48</v>
      </c>
      <c r="V386" s="165">
        <f t="shared" si="42"/>
        <v>0</v>
      </c>
      <c r="W386" t="s">
        <v>2694</v>
      </c>
      <c r="X386" s="146"/>
      <c r="Y386" s="165">
        <v>548</v>
      </c>
      <c r="Z386" s="165">
        <v>450</v>
      </c>
      <c r="AA386" t="s">
        <v>747</v>
      </c>
      <c r="AC386" s="206">
        <f t="shared" si="39"/>
        <v>548</v>
      </c>
      <c r="AD386" s="204">
        <f t="shared" si="40"/>
        <v>0</v>
      </c>
      <c r="AE386" s="208">
        <v>1736.58</v>
      </c>
      <c r="AF386" s="165">
        <f t="shared" si="43"/>
        <v>0</v>
      </c>
    </row>
    <row r="387" spans="1:32">
      <c r="A387" t="s">
        <v>751</v>
      </c>
      <c r="B387" t="s">
        <v>1982</v>
      </c>
      <c r="C387" t="s">
        <v>2084</v>
      </c>
      <c r="E387" t="s">
        <v>961</v>
      </c>
      <c r="F387" s="165">
        <v>4</v>
      </c>
      <c r="G387" s="165">
        <v>0</v>
      </c>
      <c r="H387" s="165">
        <v>20</v>
      </c>
      <c r="I387" s="165">
        <v>690</v>
      </c>
      <c r="J387" s="165">
        <f t="shared" si="46"/>
        <v>714</v>
      </c>
      <c r="K387" s="165">
        <v>0</v>
      </c>
      <c r="L387" s="165">
        <v>0</v>
      </c>
      <c r="M387" s="20">
        <v>456</v>
      </c>
      <c r="N387" s="20">
        <v>0</v>
      </c>
      <c r="O387" s="20">
        <f t="shared" si="47"/>
        <v>456</v>
      </c>
      <c r="P387" s="20">
        <f t="shared" si="48"/>
        <v>-258</v>
      </c>
      <c r="Q387" t="s">
        <v>740</v>
      </c>
      <c r="R387" s="20">
        <v>234</v>
      </c>
      <c r="S387" s="20">
        <f t="shared" si="41"/>
        <v>-24</v>
      </c>
      <c r="T387" s="20">
        <v>0</v>
      </c>
      <c r="U387" s="20">
        <v>24</v>
      </c>
      <c r="V387" s="165">
        <f t="shared" si="42"/>
        <v>0</v>
      </c>
      <c r="W387" t="s">
        <v>2694</v>
      </c>
      <c r="X387" s="146"/>
      <c r="Y387" s="165">
        <v>258</v>
      </c>
      <c r="Z387" s="165">
        <v>225</v>
      </c>
      <c r="AA387" t="s">
        <v>747</v>
      </c>
      <c r="AC387" s="206">
        <f t="shared" si="39"/>
        <v>258</v>
      </c>
      <c r="AD387" s="204">
        <f t="shared" si="40"/>
        <v>0</v>
      </c>
      <c r="AE387" s="208">
        <v>6999.2</v>
      </c>
      <c r="AF387" s="165">
        <f t="shared" si="43"/>
        <v>0</v>
      </c>
    </row>
    <row r="388" spans="1:32">
      <c r="A388" t="s">
        <v>751</v>
      </c>
      <c r="B388" t="s">
        <v>1982</v>
      </c>
      <c r="C388" t="s">
        <v>2085</v>
      </c>
      <c r="E388" t="s">
        <v>962</v>
      </c>
      <c r="F388" s="165">
        <v>4</v>
      </c>
      <c r="G388" s="165">
        <v>0</v>
      </c>
      <c r="H388" s="165">
        <v>20</v>
      </c>
      <c r="I388" s="165">
        <v>690</v>
      </c>
      <c r="J388" s="165">
        <f t="shared" si="46"/>
        <v>714</v>
      </c>
      <c r="K388" s="165">
        <v>0</v>
      </c>
      <c r="L388" s="165">
        <v>0</v>
      </c>
      <c r="M388" s="20">
        <v>440</v>
      </c>
      <c r="N388" s="20">
        <v>0</v>
      </c>
      <c r="O388" s="20">
        <f t="shared" si="47"/>
        <v>440</v>
      </c>
      <c r="P388" s="20">
        <f t="shared" si="48"/>
        <v>-274</v>
      </c>
      <c r="Q388" t="s">
        <v>740</v>
      </c>
      <c r="R388" s="20">
        <v>250</v>
      </c>
      <c r="S388" s="20">
        <f t="shared" si="41"/>
        <v>-24</v>
      </c>
      <c r="T388" s="20">
        <v>0</v>
      </c>
      <c r="U388" s="20">
        <v>24</v>
      </c>
      <c r="V388" s="165">
        <f t="shared" si="42"/>
        <v>0</v>
      </c>
      <c r="W388" t="s">
        <v>2694</v>
      </c>
      <c r="X388" s="146"/>
      <c r="Y388" s="165">
        <v>274</v>
      </c>
      <c r="Z388" s="165">
        <v>225</v>
      </c>
      <c r="AA388" t="s">
        <v>747</v>
      </c>
      <c r="AC388" s="206">
        <f t="shared" si="39"/>
        <v>274</v>
      </c>
      <c r="AD388" s="204">
        <f t="shared" si="40"/>
        <v>0</v>
      </c>
      <c r="AE388" s="208">
        <v>14483</v>
      </c>
      <c r="AF388" s="165">
        <f t="shared" si="43"/>
        <v>0</v>
      </c>
    </row>
    <row r="389" spans="1:32">
      <c r="A389" t="s">
        <v>751</v>
      </c>
      <c r="B389" t="s">
        <v>1982</v>
      </c>
      <c r="C389" t="s">
        <v>2086</v>
      </c>
      <c r="E389" t="s">
        <v>963</v>
      </c>
      <c r="F389" s="165">
        <v>7740</v>
      </c>
      <c r="G389" s="165">
        <v>2600</v>
      </c>
      <c r="H389" s="165">
        <v>2000</v>
      </c>
      <c r="I389" s="165">
        <v>0</v>
      </c>
      <c r="J389" s="165">
        <f t="shared" si="46"/>
        <v>12340</v>
      </c>
      <c r="K389" s="165">
        <v>0</v>
      </c>
      <c r="L389" s="165">
        <v>0</v>
      </c>
      <c r="M389" s="20">
        <v>3199</v>
      </c>
      <c r="N389" s="20">
        <v>0</v>
      </c>
      <c r="O389" s="20">
        <f t="shared" si="47"/>
        <v>3199</v>
      </c>
      <c r="P389" s="20">
        <f t="shared" si="48"/>
        <v>-9141</v>
      </c>
      <c r="Q389" t="s">
        <v>740</v>
      </c>
      <c r="R389" s="20">
        <v>275</v>
      </c>
      <c r="S389" s="20">
        <f t="shared" si="41"/>
        <v>-8866</v>
      </c>
      <c r="T389" s="20">
        <v>0</v>
      </c>
      <c r="U389" s="20">
        <v>8866</v>
      </c>
      <c r="V389" s="165">
        <f t="shared" si="42"/>
        <v>0</v>
      </c>
      <c r="W389" t="s">
        <v>2694</v>
      </c>
      <c r="X389" s="146"/>
      <c r="Y389" s="165">
        <v>11950</v>
      </c>
      <c r="Z389" s="165">
        <v>11950</v>
      </c>
      <c r="AA389" t="s">
        <v>747</v>
      </c>
      <c r="AC389" s="206">
        <f t="shared" si="39"/>
        <v>9141</v>
      </c>
      <c r="AD389" s="204">
        <f t="shared" si="40"/>
        <v>0</v>
      </c>
      <c r="AE389" s="208">
        <v>16449.990000000002</v>
      </c>
      <c r="AF389" s="165">
        <f t="shared" si="43"/>
        <v>0</v>
      </c>
    </row>
    <row r="390" spans="1:32">
      <c r="A390" t="s">
        <v>751</v>
      </c>
      <c r="B390" t="s">
        <v>1982</v>
      </c>
      <c r="C390" t="s">
        <v>2087</v>
      </c>
      <c r="E390" t="s">
        <v>964</v>
      </c>
      <c r="F390" s="165">
        <v>3970</v>
      </c>
      <c r="G390" s="165">
        <v>1300</v>
      </c>
      <c r="H390" s="165">
        <v>1000</v>
      </c>
      <c r="I390" s="165">
        <v>0</v>
      </c>
      <c r="J390" s="165">
        <f t="shared" si="46"/>
        <v>6270</v>
      </c>
      <c r="K390" s="165">
        <v>0</v>
      </c>
      <c r="L390" s="165">
        <v>0</v>
      </c>
      <c r="M390" s="20">
        <v>635</v>
      </c>
      <c r="N390" s="20">
        <v>0</v>
      </c>
      <c r="O390" s="20">
        <f t="shared" si="47"/>
        <v>635</v>
      </c>
      <c r="P390" s="20">
        <f t="shared" si="48"/>
        <v>-5635</v>
      </c>
      <c r="Q390" t="s">
        <v>740</v>
      </c>
      <c r="R390" s="20">
        <v>411</v>
      </c>
      <c r="S390" s="20">
        <f t="shared" si="41"/>
        <v>-5224</v>
      </c>
      <c r="T390" s="20">
        <v>0</v>
      </c>
      <c r="U390" s="20">
        <v>5224</v>
      </c>
      <c r="V390" s="165">
        <f t="shared" si="42"/>
        <v>0</v>
      </c>
      <c r="W390" t="s">
        <v>2694</v>
      </c>
      <c r="X390" s="146"/>
      <c r="Y390" s="165">
        <v>6850</v>
      </c>
      <c r="Z390" s="165">
        <v>6850</v>
      </c>
      <c r="AA390" t="s">
        <v>747</v>
      </c>
      <c r="AC390" s="206">
        <f t="shared" si="39"/>
        <v>5635</v>
      </c>
      <c r="AD390" s="204">
        <f t="shared" si="40"/>
        <v>0</v>
      </c>
      <c r="AE390" s="208">
        <v>10550.09</v>
      </c>
      <c r="AF390" s="165">
        <f t="shared" si="43"/>
        <v>0</v>
      </c>
    </row>
    <row r="391" spans="1:32">
      <c r="A391" t="s">
        <v>751</v>
      </c>
      <c r="B391" t="s">
        <v>1982</v>
      </c>
      <c r="C391" t="s">
        <v>2088</v>
      </c>
      <c r="E391" t="s">
        <v>965</v>
      </c>
      <c r="F391" s="165">
        <v>3870</v>
      </c>
      <c r="G391" s="165">
        <v>1300</v>
      </c>
      <c r="H391" s="165">
        <v>1000</v>
      </c>
      <c r="I391" s="165">
        <v>0</v>
      </c>
      <c r="J391" s="165">
        <f t="shared" si="46"/>
        <v>6170</v>
      </c>
      <c r="K391" s="165">
        <v>0</v>
      </c>
      <c r="L391" s="165">
        <v>0</v>
      </c>
      <c r="M391" s="20">
        <v>0</v>
      </c>
      <c r="N391" s="20">
        <v>0</v>
      </c>
      <c r="O391" s="20">
        <f t="shared" si="47"/>
        <v>0</v>
      </c>
      <c r="P391" s="20">
        <f t="shared" si="48"/>
        <v>-6170</v>
      </c>
      <c r="Q391" t="s">
        <v>740</v>
      </c>
      <c r="R391" s="20">
        <v>0</v>
      </c>
      <c r="S391" s="20">
        <f t="shared" si="41"/>
        <v>-6170</v>
      </c>
      <c r="T391" s="20">
        <v>0</v>
      </c>
      <c r="U391" s="20">
        <v>6170</v>
      </c>
      <c r="V391" s="165">
        <f t="shared" si="42"/>
        <v>0</v>
      </c>
      <c r="W391" t="s">
        <v>2694</v>
      </c>
      <c r="X391" s="146"/>
      <c r="Y391" s="165">
        <v>6900</v>
      </c>
      <c r="Z391" s="165">
        <v>6900</v>
      </c>
      <c r="AA391" t="s">
        <v>747</v>
      </c>
      <c r="AC391" s="206">
        <f t="shared" si="39"/>
        <v>6170</v>
      </c>
      <c r="AD391" s="204">
        <f t="shared" si="40"/>
        <v>0</v>
      </c>
      <c r="AE391" s="208">
        <v>23812.02</v>
      </c>
      <c r="AF391" s="165">
        <f>AE391*U391</f>
        <v>146920163.40000001</v>
      </c>
    </row>
    <row r="392" spans="1:32">
      <c r="A392" t="s">
        <v>751</v>
      </c>
      <c r="B392" t="s">
        <v>1982</v>
      </c>
      <c r="C392" t="s">
        <v>2089</v>
      </c>
      <c r="E392" t="s">
        <v>2189</v>
      </c>
      <c r="F392" s="165">
        <v>3938</v>
      </c>
      <c r="G392" s="165">
        <v>1300</v>
      </c>
      <c r="H392" s="165">
        <v>1000</v>
      </c>
      <c r="I392" s="165">
        <v>0</v>
      </c>
      <c r="J392" s="165">
        <f t="shared" si="46"/>
        <v>6238</v>
      </c>
      <c r="K392" s="165">
        <v>0</v>
      </c>
      <c r="L392" s="165">
        <v>0</v>
      </c>
      <c r="M392" s="20">
        <v>0</v>
      </c>
      <c r="N392" s="20">
        <v>0</v>
      </c>
      <c r="O392" s="20">
        <f t="shared" si="47"/>
        <v>0</v>
      </c>
      <c r="P392" s="20">
        <f t="shared" si="48"/>
        <v>-6238</v>
      </c>
      <c r="Q392" t="s">
        <v>740</v>
      </c>
      <c r="R392" s="20">
        <v>0</v>
      </c>
      <c r="S392" s="20">
        <f t="shared" si="41"/>
        <v>-6238</v>
      </c>
      <c r="T392" s="20">
        <v>0</v>
      </c>
      <c r="U392" s="20">
        <v>6238</v>
      </c>
      <c r="V392" s="165">
        <f t="shared" si="42"/>
        <v>0</v>
      </c>
      <c r="W392" t="s">
        <v>2694</v>
      </c>
      <c r="X392" s="146"/>
      <c r="Y392" s="165">
        <v>4438</v>
      </c>
      <c r="Z392" s="165">
        <v>4420</v>
      </c>
      <c r="AA392" t="s">
        <v>747</v>
      </c>
      <c r="AC392" s="206">
        <f t="shared" si="39"/>
        <v>6238</v>
      </c>
      <c r="AD392" s="204">
        <f t="shared" si="40"/>
        <v>0</v>
      </c>
      <c r="AE392" s="208">
        <v>122619.4</v>
      </c>
      <c r="AF392" s="165">
        <f>AE392*U392</f>
        <v>764899817.19999993</v>
      </c>
    </row>
    <row r="393" spans="1:32">
      <c r="A393" t="s">
        <v>751</v>
      </c>
      <c r="B393" t="s">
        <v>1982</v>
      </c>
      <c r="C393" t="s">
        <v>2090</v>
      </c>
      <c r="E393" t="s">
        <v>967</v>
      </c>
      <c r="F393" s="165">
        <v>590</v>
      </c>
      <c r="G393" s="165">
        <v>144</v>
      </c>
      <c r="H393" s="165">
        <v>20</v>
      </c>
      <c r="I393" s="165">
        <v>200</v>
      </c>
      <c r="J393" s="165">
        <f t="shared" si="46"/>
        <v>954</v>
      </c>
      <c r="K393" s="165">
        <v>0</v>
      </c>
      <c r="L393" s="165">
        <v>0</v>
      </c>
      <c r="M393" s="20">
        <v>100</v>
      </c>
      <c r="N393" s="20">
        <v>0</v>
      </c>
      <c r="O393" s="20">
        <f t="shared" si="47"/>
        <v>100</v>
      </c>
      <c r="P393" s="20">
        <f t="shared" si="48"/>
        <v>-854</v>
      </c>
      <c r="Q393" t="s">
        <v>740</v>
      </c>
      <c r="R393" s="20">
        <v>100</v>
      </c>
      <c r="S393" s="20">
        <f t="shared" si="41"/>
        <v>-754</v>
      </c>
      <c r="T393" s="20">
        <v>0</v>
      </c>
      <c r="U393" s="20">
        <v>754</v>
      </c>
      <c r="V393" s="165">
        <f t="shared" si="42"/>
        <v>0</v>
      </c>
      <c r="W393" t="s">
        <v>2694</v>
      </c>
      <c r="X393" s="146"/>
      <c r="Y393" s="165">
        <v>1060</v>
      </c>
      <c r="Z393" s="165">
        <v>1060</v>
      </c>
      <c r="AA393" t="s">
        <v>747</v>
      </c>
      <c r="AC393" s="206">
        <f t="shared" si="39"/>
        <v>854</v>
      </c>
      <c r="AD393" s="204">
        <f t="shared" si="40"/>
        <v>0</v>
      </c>
      <c r="AE393" s="208">
        <v>99245.45</v>
      </c>
      <c r="AF393" s="165">
        <f t="shared" si="43"/>
        <v>0</v>
      </c>
    </row>
    <row r="394" spans="1:32">
      <c r="A394" t="s">
        <v>751</v>
      </c>
      <c r="B394" t="s">
        <v>1982</v>
      </c>
      <c r="C394" t="s">
        <v>2091</v>
      </c>
      <c r="E394" t="s">
        <v>968</v>
      </c>
      <c r="F394" s="165">
        <v>183</v>
      </c>
      <c r="G394" s="165">
        <v>0</v>
      </c>
      <c r="H394" s="165">
        <v>0</v>
      </c>
      <c r="I394" s="165">
        <v>0</v>
      </c>
      <c r="J394" s="165">
        <f t="shared" si="46"/>
        <v>183</v>
      </c>
      <c r="K394" s="165">
        <v>0</v>
      </c>
      <c r="L394" s="165">
        <v>0</v>
      </c>
      <c r="M394" s="20">
        <v>0</v>
      </c>
      <c r="N394" s="20">
        <v>0</v>
      </c>
      <c r="O394" s="20">
        <f t="shared" si="47"/>
        <v>0</v>
      </c>
      <c r="P394" s="20">
        <f t="shared" si="48"/>
        <v>-183</v>
      </c>
      <c r="Q394" t="s">
        <v>740</v>
      </c>
      <c r="R394" s="20">
        <v>0</v>
      </c>
      <c r="S394" s="20">
        <f t="shared" si="41"/>
        <v>-183</v>
      </c>
      <c r="T394" s="20">
        <v>0</v>
      </c>
      <c r="U394" s="20">
        <v>183</v>
      </c>
      <c r="V394" s="165">
        <f t="shared" si="42"/>
        <v>0</v>
      </c>
      <c r="W394" t="s">
        <v>2694</v>
      </c>
      <c r="X394" s="146"/>
      <c r="Y394" s="165">
        <v>183</v>
      </c>
      <c r="Z394" s="165">
        <v>183</v>
      </c>
      <c r="AA394" t="s">
        <v>747</v>
      </c>
      <c r="AC394" s="206">
        <f t="shared" si="39"/>
        <v>183</v>
      </c>
      <c r="AD394" s="204">
        <f t="shared" si="40"/>
        <v>0</v>
      </c>
      <c r="AE394" s="208">
        <v>89107.48</v>
      </c>
      <c r="AF394" s="165">
        <f>AE394*U394</f>
        <v>16306668.84</v>
      </c>
    </row>
    <row r="395" spans="1:32">
      <c r="A395" t="s">
        <v>751</v>
      </c>
      <c r="B395" t="s">
        <v>1982</v>
      </c>
      <c r="C395" t="s">
        <v>2092</v>
      </c>
      <c r="E395" t="s">
        <v>969</v>
      </c>
      <c r="F395" s="165">
        <v>70</v>
      </c>
      <c r="G395" s="165">
        <v>0</v>
      </c>
      <c r="H395" s="165">
        <v>0</v>
      </c>
      <c r="I395" s="165">
        <v>0</v>
      </c>
      <c r="J395" s="165">
        <f t="shared" si="46"/>
        <v>70</v>
      </c>
      <c r="K395" s="165">
        <v>0</v>
      </c>
      <c r="L395" s="165">
        <v>0</v>
      </c>
      <c r="M395" s="20">
        <v>0</v>
      </c>
      <c r="N395" s="20">
        <v>0</v>
      </c>
      <c r="O395" s="20">
        <f t="shared" si="47"/>
        <v>0</v>
      </c>
      <c r="P395" s="20">
        <f t="shared" si="48"/>
        <v>-70</v>
      </c>
      <c r="Q395" t="s">
        <v>740</v>
      </c>
      <c r="R395" s="20">
        <v>0</v>
      </c>
      <c r="S395" s="20">
        <f t="shared" si="41"/>
        <v>-70</v>
      </c>
      <c r="T395" s="20">
        <v>0</v>
      </c>
      <c r="U395" s="20">
        <v>70</v>
      </c>
      <c r="V395" s="165">
        <f t="shared" si="42"/>
        <v>0</v>
      </c>
      <c r="W395" t="s">
        <v>2694</v>
      </c>
      <c r="X395" s="146"/>
      <c r="Y395" s="165">
        <v>70</v>
      </c>
      <c r="Z395" s="165">
        <v>70</v>
      </c>
      <c r="AA395" t="s">
        <v>747</v>
      </c>
      <c r="AC395" s="206">
        <f t="shared" ref="AC395:AC458" si="49">T395+U395+R395</f>
        <v>70</v>
      </c>
      <c r="AD395" s="204">
        <f t="shared" ref="AD395:AD458" si="50">(AC395-ABS(P395))/ABS(P395)</f>
        <v>0</v>
      </c>
      <c r="AE395" s="208">
        <v>96015.46</v>
      </c>
      <c r="AF395" s="165">
        <f>AE395*U395</f>
        <v>6721082.2000000002</v>
      </c>
    </row>
    <row r="396" spans="1:32">
      <c r="A396" t="s">
        <v>751</v>
      </c>
      <c r="B396" t="s">
        <v>1982</v>
      </c>
      <c r="C396" t="s">
        <v>2483</v>
      </c>
      <c r="E396" t="s">
        <v>970</v>
      </c>
      <c r="F396" s="165">
        <v>0</v>
      </c>
      <c r="G396" s="165">
        <v>0</v>
      </c>
      <c r="H396" s="165">
        <v>0</v>
      </c>
      <c r="I396" s="165">
        <v>0</v>
      </c>
      <c r="J396" s="165">
        <f t="shared" si="46"/>
        <v>0</v>
      </c>
      <c r="K396" s="165">
        <v>0</v>
      </c>
      <c r="L396" s="165">
        <v>0</v>
      </c>
      <c r="M396" s="20">
        <v>0</v>
      </c>
      <c r="N396" s="20">
        <v>0</v>
      </c>
      <c r="O396" s="20">
        <f t="shared" si="47"/>
        <v>0</v>
      </c>
      <c r="P396" s="20">
        <f t="shared" si="48"/>
        <v>0</v>
      </c>
      <c r="Q396" t="s">
        <v>738</v>
      </c>
      <c r="R396" s="20">
        <v>0</v>
      </c>
      <c r="S396" s="20">
        <f t="shared" ref="S396:S459" si="51">P396+R396</f>
        <v>0</v>
      </c>
      <c r="T396" s="20">
        <v>0</v>
      </c>
      <c r="U396" s="20">
        <v>0</v>
      </c>
      <c r="V396" s="165">
        <f t="shared" ref="V396:V459" si="52">S396+(T396+U396)</f>
        <v>0</v>
      </c>
      <c r="W396" t="s">
        <v>2696</v>
      </c>
      <c r="X396" s="146"/>
      <c r="Y396" s="165">
        <v>0</v>
      </c>
      <c r="Z396" s="165">
        <v>0</v>
      </c>
      <c r="AA396" t="s">
        <v>745</v>
      </c>
      <c r="AC396" s="206">
        <f t="shared" si="49"/>
        <v>0</v>
      </c>
      <c r="AD396" s="204" t="e">
        <f t="shared" si="50"/>
        <v>#DIV/0!</v>
      </c>
      <c r="AE396" s="208">
        <v>0</v>
      </c>
      <c r="AF396" s="165">
        <f t="shared" ref="AF396:AF458" si="53">AE396*V396</f>
        <v>0</v>
      </c>
    </row>
    <row r="397" spans="1:32">
      <c r="A397" t="s">
        <v>751</v>
      </c>
      <c r="B397" t="s">
        <v>1982</v>
      </c>
      <c r="C397" t="s">
        <v>2093</v>
      </c>
      <c r="E397" t="s">
        <v>971</v>
      </c>
      <c r="F397" s="165">
        <v>150</v>
      </c>
      <c r="G397" s="165">
        <v>0</v>
      </c>
      <c r="H397" s="165">
        <v>16</v>
      </c>
      <c r="I397" s="165">
        <v>178</v>
      </c>
      <c r="J397" s="165">
        <f t="shared" si="46"/>
        <v>344</v>
      </c>
      <c r="K397" s="165">
        <v>0</v>
      </c>
      <c r="L397" s="165">
        <v>0</v>
      </c>
      <c r="M397" s="20">
        <v>163</v>
      </c>
      <c r="N397" s="20">
        <v>0</v>
      </c>
      <c r="O397" s="20">
        <f t="shared" si="47"/>
        <v>163</v>
      </c>
      <c r="P397" s="20">
        <f t="shared" si="48"/>
        <v>-181</v>
      </c>
      <c r="Q397" t="s">
        <v>740</v>
      </c>
      <c r="R397" s="20">
        <v>30</v>
      </c>
      <c r="S397" s="20">
        <f t="shared" si="51"/>
        <v>-151</v>
      </c>
      <c r="T397" s="20">
        <v>0</v>
      </c>
      <c r="U397" s="20">
        <v>151</v>
      </c>
      <c r="V397" s="165">
        <f t="shared" si="52"/>
        <v>0</v>
      </c>
      <c r="W397" t="s">
        <v>2694</v>
      </c>
      <c r="X397" s="146"/>
      <c r="Y397" s="165">
        <v>181</v>
      </c>
      <c r="Z397" s="165">
        <v>126</v>
      </c>
      <c r="AA397" t="s">
        <v>747</v>
      </c>
      <c r="AC397" s="206">
        <f t="shared" si="49"/>
        <v>181</v>
      </c>
      <c r="AD397" s="204">
        <f t="shared" si="50"/>
        <v>0</v>
      </c>
      <c r="AE397" s="208">
        <v>9431.98</v>
      </c>
      <c r="AF397" s="165">
        <f t="shared" si="53"/>
        <v>0</v>
      </c>
    </row>
    <row r="398" spans="1:32">
      <c r="A398" t="s">
        <v>751</v>
      </c>
      <c r="B398" t="s">
        <v>1982</v>
      </c>
      <c r="C398" t="s">
        <v>2094</v>
      </c>
      <c r="E398" t="s">
        <v>972</v>
      </c>
      <c r="F398" s="165">
        <v>0</v>
      </c>
      <c r="G398" s="165">
        <v>0</v>
      </c>
      <c r="H398" s="165">
        <v>0</v>
      </c>
      <c r="I398" s="165">
        <v>7</v>
      </c>
      <c r="J398" s="165">
        <f t="shared" si="46"/>
        <v>7</v>
      </c>
      <c r="K398" s="165">
        <v>0</v>
      </c>
      <c r="L398" s="165">
        <v>0</v>
      </c>
      <c r="M398" s="20">
        <v>2</v>
      </c>
      <c r="N398" s="20">
        <v>0</v>
      </c>
      <c r="O398" s="20">
        <f t="shared" si="47"/>
        <v>2</v>
      </c>
      <c r="P398" s="20">
        <f t="shared" si="48"/>
        <v>-5</v>
      </c>
      <c r="Q398" t="s">
        <v>740</v>
      </c>
      <c r="R398" s="20">
        <v>5</v>
      </c>
      <c r="S398" s="20">
        <f t="shared" si="51"/>
        <v>0</v>
      </c>
      <c r="T398" s="20">
        <v>0</v>
      </c>
      <c r="U398" s="20">
        <v>0</v>
      </c>
      <c r="V398" s="165">
        <f t="shared" si="52"/>
        <v>0</v>
      </c>
      <c r="W398" s="213" t="s">
        <v>2695</v>
      </c>
      <c r="X398" s="146"/>
      <c r="Y398" s="165">
        <v>5</v>
      </c>
      <c r="Z398" s="165">
        <v>5</v>
      </c>
      <c r="AA398" t="s">
        <v>747</v>
      </c>
      <c r="AC398" s="206">
        <f t="shared" si="49"/>
        <v>5</v>
      </c>
      <c r="AD398" s="204">
        <f t="shared" si="50"/>
        <v>0</v>
      </c>
      <c r="AE398" s="208">
        <v>263334.94</v>
      </c>
      <c r="AF398" s="165">
        <f t="shared" si="53"/>
        <v>0</v>
      </c>
    </row>
    <row r="399" spans="1:32">
      <c r="A399" t="s">
        <v>751</v>
      </c>
      <c r="B399" t="s">
        <v>1982</v>
      </c>
      <c r="C399" t="s">
        <v>2484</v>
      </c>
      <c r="E399" t="s">
        <v>973</v>
      </c>
      <c r="F399" s="165">
        <v>0</v>
      </c>
      <c r="G399" s="165">
        <v>0</v>
      </c>
      <c r="H399" s="165">
        <v>0</v>
      </c>
      <c r="I399" s="165">
        <v>0</v>
      </c>
      <c r="J399" s="165">
        <f t="shared" si="46"/>
        <v>0</v>
      </c>
      <c r="K399" s="165">
        <v>0</v>
      </c>
      <c r="L399" s="165">
        <v>0</v>
      </c>
      <c r="M399" s="20">
        <v>0</v>
      </c>
      <c r="N399" s="20">
        <v>0</v>
      </c>
      <c r="O399" s="20">
        <f t="shared" si="47"/>
        <v>0</v>
      </c>
      <c r="P399" s="20">
        <f t="shared" si="48"/>
        <v>0</v>
      </c>
      <c r="Q399" t="s">
        <v>738</v>
      </c>
      <c r="R399" s="20">
        <v>0</v>
      </c>
      <c r="S399" s="20">
        <f t="shared" si="51"/>
        <v>0</v>
      </c>
      <c r="T399" s="20">
        <v>0</v>
      </c>
      <c r="U399" s="20">
        <v>0</v>
      </c>
      <c r="V399" s="165">
        <f t="shared" si="52"/>
        <v>0</v>
      </c>
      <c r="W399" t="s">
        <v>2696</v>
      </c>
      <c r="X399" s="146"/>
      <c r="Y399" s="165">
        <v>0</v>
      </c>
      <c r="Z399" s="165">
        <v>0</v>
      </c>
      <c r="AA399" t="s">
        <v>745</v>
      </c>
      <c r="AC399" s="206">
        <f t="shared" si="49"/>
        <v>0</v>
      </c>
      <c r="AD399" s="204" t="e">
        <f t="shared" si="50"/>
        <v>#DIV/0!</v>
      </c>
      <c r="AE399" s="208">
        <v>0</v>
      </c>
      <c r="AF399" s="165">
        <f t="shared" si="53"/>
        <v>0</v>
      </c>
    </row>
    <row r="400" spans="1:32">
      <c r="A400" t="s">
        <v>751</v>
      </c>
      <c r="B400" t="s">
        <v>1982</v>
      </c>
      <c r="C400" t="s">
        <v>2095</v>
      </c>
      <c r="E400" t="s">
        <v>1696</v>
      </c>
      <c r="F400" s="165">
        <v>26</v>
      </c>
      <c r="G400" s="165">
        <v>0</v>
      </c>
      <c r="H400" s="165">
        <v>0</v>
      </c>
      <c r="I400" s="165">
        <v>0</v>
      </c>
      <c r="J400" s="165">
        <f t="shared" si="46"/>
        <v>26</v>
      </c>
      <c r="K400" s="165">
        <v>0</v>
      </c>
      <c r="L400" s="165">
        <v>0</v>
      </c>
      <c r="M400" s="20">
        <v>0</v>
      </c>
      <c r="N400" s="20">
        <v>0</v>
      </c>
      <c r="O400" s="20">
        <f t="shared" si="47"/>
        <v>0</v>
      </c>
      <c r="P400" s="20">
        <f t="shared" si="48"/>
        <v>-26</v>
      </c>
      <c r="Q400" t="s">
        <v>740</v>
      </c>
      <c r="R400" s="20">
        <v>0</v>
      </c>
      <c r="S400" s="20">
        <f t="shared" si="51"/>
        <v>-26</v>
      </c>
      <c r="T400" s="20">
        <v>0</v>
      </c>
      <c r="U400" s="20">
        <v>26</v>
      </c>
      <c r="V400" s="165">
        <f t="shared" si="52"/>
        <v>0</v>
      </c>
      <c r="W400" t="s">
        <v>2694</v>
      </c>
      <c r="X400" s="146"/>
      <c r="Y400" s="165">
        <v>26</v>
      </c>
      <c r="Z400" s="165">
        <v>0</v>
      </c>
      <c r="AA400" t="s">
        <v>747</v>
      </c>
      <c r="AC400" s="206">
        <f t="shared" si="49"/>
        <v>26</v>
      </c>
      <c r="AD400" s="204">
        <f t="shared" si="50"/>
        <v>0</v>
      </c>
      <c r="AE400" s="208">
        <v>98997.07</v>
      </c>
      <c r="AF400" s="165">
        <f>AE400*U400</f>
        <v>2573923.8200000003</v>
      </c>
    </row>
    <row r="401" spans="1:32">
      <c r="A401" t="s">
        <v>751</v>
      </c>
      <c r="B401" t="s">
        <v>1982</v>
      </c>
      <c r="C401" t="s">
        <v>2485</v>
      </c>
      <c r="E401" t="s">
        <v>974</v>
      </c>
      <c r="F401" s="165">
        <v>0</v>
      </c>
      <c r="G401" s="165">
        <v>0</v>
      </c>
      <c r="H401" s="165">
        <v>0</v>
      </c>
      <c r="I401" s="165">
        <v>0</v>
      </c>
      <c r="J401" s="165">
        <f t="shared" si="46"/>
        <v>0</v>
      </c>
      <c r="K401" s="165">
        <v>0</v>
      </c>
      <c r="L401" s="165">
        <v>0</v>
      </c>
      <c r="M401" s="20">
        <v>30</v>
      </c>
      <c r="N401" s="20">
        <v>0</v>
      </c>
      <c r="O401" s="20">
        <f t="shared" si="47"/>
        <v>30</v>
      </c>
      <c r="P401" s="20">
        <f t="shared" si="48"/>
        <v>30</v>
      </c>
      <c r="Q401" t="s">
        <v>739</v>
      </c>
      <c r="R401" s="20">
        <v>0</v>
      </c>
      <c r="S401" s="20">
        <f t="shared" si="51"/>
        <v>30</v>
      </c>
      <c r="T401" s="20">
        <v>0</v>
      </c>
      <c r="U401" s="20">
        <v>0</v>
      </c>
      <c r="V401" s="165">
        <f t="shared" si="52"/>
        <v>30</v>
      </c>
      <c r="W401" t="s">
        <v>2696</v>
      </c>
      <c r="X401" s="146"/>
      <c r="Y401" s="165">
        <v>0</v>
      </c>
      <c r="Z401" s="165">
        <v>0</v>
      </c>
      <c r="AA401" t="s">
        <v>745</v>
      </c>
      <c r="AC401" s="206">
        <f t="shared" si="49"/>
        <v>0</v>
      </c>
      <c r="AD401" s="204">
        <f t="shared" si="50"/>
        <v>-1</v>
      </c>
      <c r="AE401" s="208">
        <v>7891.01</v>
      </c>
      <c r="AF401" s="165">
        <f t="shared" si="53"/>
        <v>236730.30000000002</v>
      </c>
    </row>
    <row r="402" spans="1:32">
      <c r="A402" t="s">
        <v>751</v>
      </c>
      <c r="B402" t="s">
        <v>1982</v>
      </c>
      <c r="C402" t="s">
        <v>2096</v>
      </c>
      <c r="E402" t="s">
        <v>2190</v>
      </c>
      <c r="F402" s="165">
        <v>50</v>
      </c>
      <c r="G402" s="165">
        <v>155</v>
      </c>
      <c r="H402" s="165">
        <v>0</v>
      </c>
      <c r="I402" s="165">
        <v>2</v>
      </c>
      <c r="J402" s="165">
        <f t="shared" si="46"/>
        <v>207</v>
      </c>
      <c r="K402" s="165">
        <v>0</v>
      </c>
      <c r="L402" s="165">
        <v>0</v>
      </c>
      <c r="M402" s="20">
        <v>38</v>
      </c>
      <c r="N402" s="20">
        <v>0</v>
      </c>
      <c r="O402" s="20">
        <f t="shared" si="47"/>
        <v>38</v>
      </c>
      <c r="P402" s="20">
        <f t="shared" si="48"/>
        <v>-169</v>
      </c>
      <c r="Q402" t="s">
        <v>740</v>
      </c>
      <c r="R402" s="20">
        <v>370</v>
      </c>
      <c r="S402" s="20">
        <f t="shared" si="51"/>
        <v>201</v>
      </c>
      <c r="T402" s="20">
        <v>0</v>
      </c>
      <c r="U402" s="20">
        <v>0</v>
      </c>
      <c r="V402" s="165">
        <f t="shared" si="52"/>
        <v>201</v>
      </c>
      <c r="W402" s="213" t="s">
        <v>2695</v>
      </c>
      <c r="X402" s="146"/>
      <c r="Y402" s="165">
        <v>169</v>
      </c>
      <c r="Z402" s="165">
        <v>0</v>
      </c>
      <c r="AA402" t="s">
        <v>747</v>
      </c>
      <c r="AC402" s="206">
        <f t="shared" si="49"/>
        <v>370</v>
      </c>
      <c r="AD402" s="204">
        <f t="shared" si="50"/>
        <v>1.1893491124260356</v>
      </c>
      <c r="AE402" s="208">
        <v>72042.34</v>
      </c>
      <c r="AF402" s="165">
        <f t="shared" si="53"/>
        <v>14480510.34</v>
      </c>
    </row>
    <row r="403" spans="1:32">
      <c r="A403" t="s">
        <v>751</v>
      </c>
      <c r="B403" t="s">
        <v>1982</v>
      </c>
      <c r="C403" t="s">
        <v>2486</v>
      </c>
      <c r="E403" t="s">
        <v>976</v>
      </c>
      <c r="F403" s="165">
        <v>0</v>
      </c>
      <c r="G403" s="165">
        <v>0</v>
      </c>
      <c r="H403" s="165">
        <v>0</v>
      </c>
      <c r="I403" s="165">
        <v>0</v>
      </c>
      <c r="J403" s="165">
        <f t="shared" si="46"/>
        <v>0</v>
      </c>
      <c r="K403" s="165">
        <v>0</v>
      </c>
      <c r="L403" s="165">
        <v>0</v>
      </c>
      <c r="M403" s="20">
        <v>0</v>
      </c>
      <c r="N403" s="20">
        <v>0</v>
      </c>
      <c r="O403" s="20">
        <f t="shared" si="47"/>
        <v>0</v>
      </c>
      <c r="P403" s="20">
        <f t="shared" si="48"/>
        <v>0</v>
      </c>
      <c r="Q403" t="s">
        <v>738</v>
      </c>
      <c r="R403" s="20">
        <v>0</v>
      </c>
      <c r="S403" s="20">
        <f t="shared" si="51"/>
        <v>0</v>
      </c>
      <c r="T403" s="20">
        <v>0</v>
      </c>
      <c r="U403" s="20">
        <v>0</v>
      </c>
      <c r="V403" s="165">
        <f t="shared" si="52"/>
        <v>0</v>
      </c>
      <c r="W403" t="s">
        <v>2696</v>
      </c>
      <c r="X403" s="146"/>
      <c r="Y403" s="165">
        <v>0</v>
      </c>
      <c r="Z403" s="165">
        <v>0</v>
      </c>
      <c r="AA403" t="s">
        <v>745</v>
      </c>
      <c r="AC403" s="206">
        <f t="shared" si="49"/>
        <v>0</v>
      </c>
      <c r="AD403" s="204" t="e">
        <f t="shared" si="50"/>
        <v>#DIV/0!</v>
      </c>
      <c r="AE403" s="208">
        <v>72042.34</v>
      </c>
      <c r="AF403" s="165">
        <f t="shared" si="53"/>
        <v>0</v>
      </c>
    </row>
    <row r="404" spans="1:32">
      <c r="A404" t="s">
        <v>751</v>
      </c>
      <c r="B404" t="s">
        <v>1982</v>
      </c>
      <c r="C404" t="s">
        <v>2487</v>
      </c>
      <c r="E404" t="s">
        <v>977</v>
      </c>
      <c r="F404" s="165">
        <v>0</v>
      </c>
      <c r="G404" s="165">
        <v>0</v>
      </c>
      <c r="H404" s="165">
        <v>0</v>
      </c>
      <c r="I404" s="165">
        <v>0</v>
      </c>
      <c r="J404" s="165">
        <f t="shared" si="46"/>
        <v>0</v>
      </c>
      <c r="K404" s="165">
        <v>0</v>
      </c>
      <c r="L404" s="165">
        <v>0</v>
      </c>
      <c r="M404" s="20">
        <v>20</v>
      </c>
      <c r="N404" s="20">
        <v>0</v>
      </c>
      <c r="O404" s="20">
        <f t="shared" si="47"/>
        <v>20</v>
      </c>
      <c r="P404" s="20">
        <f t="shared" si="48"/>
        <v>20</v>
      </c>
      <c r="Q404" t="s">
        <v>739</v>
      </c>
      <c r="R404" s="20">
        <v>0</v>
      </c>
      <c r="S404" s="20">
        <f t="shared" si="51"/>
        <v>20</v>
      </c>
      <c r="T404" s="20">
        <v>0</v>
      </c>
      <c r="U404" s="20">
        <v>0</v>
      </c>
      <c r="V404" s="165">
        <f t="shared" si="52"/>
        <v>20</v>
      </c>
      <c r="W404" t="s">
        <v>2696</v>
      </c>
      <c r="X404" s="146"/>
      <c r="Y404" s="165">
        <v>0</v>
      </c>
      <c r="Z404" s="165">
        <v>0</v>
      </c>
      <c r="AA404" t="s">
        <v>745</v>
      </c>
      <c r="AC404" s="206">
        <f t="shared" si="49"/>
        <v>0</v>
      </c>
      <c r="AD404" s="204">
        <f t="shared" si="50"/>
        <v>-1</v>
      </c>
      <c r="AE404" s="208">
        <v>71563.149999999994</v>
      </c>
      <c r="AF404" s="165">
        <f t="shared" si="53"/>
        <v>1431263</v>
      </c>
    </row>
    <row r="405" spans="1:32">
      <c r="A405" t="s">
        <v>751</v>
      </c>
      <c r="B405" t="s">
        <v>1982</v>
      </c>
      <c r="C405" t="s">
        <v>2097</v>
      </c>
      <c r="E405" t="s">
        <v>978</v>
      </c>
      <c r="F405" s="165">
        <v>0</v>
      </c>
      <c r="G405" s="165">
        <v>0</v>
      </c>
      <c r="H405" s="165">
        <v>0</v>
      </c>
      <c r="I405" s="165">
        <v>150</v>
      </c>
      <c r="J405" s="165">
        <f t="shared" si="46"/>
        <v>150</v>
      </c>
      <c r="K405" s="165">
        <v>0</v>
      </c>
      <c r="L405" s="165">
        <v>0</v>
      </c>
      <c r="M405" s="20">
        <v>140</v>
      </c>
      <c r="N405" s="20">
        <v>0</v>
      </c>
      <c r="O405" s="20">
        <f t="shared" si="47"/>
        <v>140</v>
      </c>
      <c r="P405" s="20">
        <f t="shared" si="48"/>
        <v>-10</v>
      </c>
      <c r="Q405" t="s">
        <v>740</v>
      </c>
      <c r="R405" s="20">
        <v>230</v>
      </c>
      <c r="S405" s="20">
        <f t="shared" si="51"/>
        <v>220</v>
      </c>
      <c r="T405" s="20">
        <v>0</v>
      </c>
      <c r="U405" s="20">
        <v>0</v>
      </c>
      <c r="V405" s="165">
        <f t="shared" si="52"/>
        <v>220</v>
      </c>
      <c r="W405" s="213" t="s">
        <v>2695</v>
      </c>
      <c r="X405" s="146"/>
      <c r="Y405" s="165">
        <v>61</v>
      </c>
      <c r="Z405" s="165">
        <v>61</v>
      </c>
      <c r="AA405" t="s">
        <v>747</v>
      </c>
      <c r="AC405" s="206">
        <f t="shared" si="49"/>
        <v>230</v>
      </c>
      <c r="AD405" s="204">
        <f t="shared" si="50"/>
        <v>22</v>
      </c>
      <c r="AE405" s="208">
        <v>79736.320000000007</v>
      </c>
      <c r="AF405" s="165">
        <f t="shared" si="53"/>
        <v>17541990.400000002</v>
      </c>
    </row>
    <row r="406" spans="1:32">
      <c r="A406" t="s">
        <v>751</v>
      </c>
      <c r="B406" t="s">
        <v>1982</v>
      </c>
      <c r="C406" t="s">
        <v>2098</v>
      </c>
      <c r="E406" t="s">
        <v>2191</v>
      </c>
      <c r="F406" s="165">
        <v>306</v>
      </c>
      <c r="G406" s="165">
        <v>127</v>
      </c>
      <c r="H406" s="165">
        <v>50</v>
      </c>
      <c r="I406" s="165">
        <v>100</v>
      </c>
      <c r="J406" s="165">
        <f t="shared" si="46"/>
        <v>583</v>
      </c>
      <c r="K406" s="165">
        <v>0</v>
      </c>
      <c r="L406" s="165">
        <v>0</v>
      </c>
      <c r="M406" s="20">
        <v>72</v>
      </c>
      <c r="N406" s="20">
        <v>0</v>
      </c>
      <c r="O406" s="20">
        <f t="shared" si="47"/>
        <v>72</v>
      </c>
      <c r="P406" s="20">
        <f t="shared" si="48"/>
        <v>-511</v>
      </c>
      <c r="Q406" t="s">
        <v>740</v>
      </c>
      <c r="R406" s="20">
        <v>753</v>
      </c>
      <c r="S406" s="20">
        <f t="shared" si="51"/>
        <v>242</v>
      </c>
      <c r="T406" s="20">
        <v>0</v>
      </c>
      <c r="U406" s="20">
        <v>0</v>
      </c>
      <c r="V406" s="165">
        <f t="shared" si="52"/>
        <v>242</v>
      </c>
      <c r="W406" s="213" t="s">
        <v>2695</v>
      </c>
      <c r="X406" s="146"/>
      <c r="Y406" s="165">
        <v>384</v>
      </c>
      <c r="Z406" s="165">
        <v>384</v>
      </c>
      <c r="AA406" t="s">
        <v>747</v>
      </c>
      <c r="AC406" s="206">
        <f t="shared" si="49"/>
        <v>753</v>
      </c>
      <c r="AD406" s="204">
        <f t="shared" si="50"/>
        <v>0.47358121330724068</v>
      </c>
      <c r="AE406" s="208">
        <v>52509.55</v>
      </c>
      <c r="AF406" s="165">
        <f t="shared" si="53"/>
        <v>12707311.100000001</v>
      </c>
    </row>
    <row r="407" spans="1:32">
      <c r="A407" t="s">
        <v>751</v>
      </c>
      <c r="B407" t="s">
        <v>1982</v>
      </c>
      <c r="C407" t="s">
        <v>2099</v>
      </c>
      <c r="E407" t="s">
        <v>2192</v>
      </c>
      <c r="F407" s="165">
        <v>120</v>
      </c>
      <c r="G407" s="165">
        <v>126</v>
      </c>
      <c r="H407" s="165">
        <v>50</v>
      </c>
      <c r="I407" s="165">
        <v>100</v>
      </c>
      <c r="J407" s="165">
        <f t="shared" si="46"/>
        <v>396</v>
      </c>
      <c r="K407" s="165">
        <v>0</v>
      </c>
      <c r="L407" s="165">
        <v>0</v>
      </c>
      <c r="M407" s="20">
        <v>22</v>
      </c>
      <c r="N407" s="20">
        <v>0</v>
      </c>
      <c r="O407" s="20">
        <f t="shared" si="47"/>
        <v>22</v>
      </c>
      <c r="P407" s="20">
        <f t="shared" si="48"/>
        <v>-374</v>
      </c>
      <c r="Q407" t="s">
        <v>740</v>
      </c>
      <c r="R407" s="20">
        <v>175</v>
      </c>
      <c r="S407" s="20">
        <f t="shared" si="51"/>
        <v>-199</v>
      </c>
      <c r="T407" s="20">
        <v>0</v>
      </c>
      <c r="U407" s="20">
        <v>199</v>
      </c>
      <c r="V407" s="165">
        <f t="shared" si="52"/>
        <v>0</v>
      </c>
      <c r="W407" t="s">
        <v>2694</v>
      </c>
      <c r="X407" s="146"/>
      <c r="Y407" s="165">
        <v>248</v>
      </c>
      <c r="Z407" s="165">
        <v>248</v>
      </c>
      <c r="AA407" t="s">
        <v>747</v>
      </c>
      <c r="AC407" s="206">
        <f t="shared" si="49"/>
        <v>374</v>
      </c>
      <c r="AD407" s="204">
        <f t="shared" si="50"/>
        <v>0</v>
      </c>
      <c r="AE407" s="208">
        <v>57435.28</v>
      </c>
      <c r="AF407" s="165">
        <f t="shared" si="53"/>
        <v>0</v>
      </c>
    </row>
    <row r="408" spans="1:32">
      <c r="A408" t="s">
        <v>751</v>
      </c>
      <c r="B408" t="s">
        <v>1982</v>
      </c>
      <c r="C408" t="s">
        <v>2100</v>
      </c>
      <c r="E408" t="s">
        <v>2193</v>
      </c>
      <c r="F408" s="165">
        <v>70</v>
      </c>
      <c r="G408" s="165">
        <v>118</v>
      </c>
      <c r="H408" s="165">
        <v>50</v>
      </c>
      <c r="I408" s="165">
        <v>100</v>
      </c>
      <c r="J408" s="165">
        <f t="shared" si="46"/>
        <v>338</v>
      </c>
      <c r="K408" s="165">
        <v>0</v>
      </c>
      <c r="L408" s="165">
        <v>0</v>
      </c>
      <c r="M408" s="20">
        <v>165</v>
      </c>
      <c r="N408" s="20">
        <v>0</v>
      </c>
      <c r="O408" s="20">
        <f t="shared" si="47"/>
        <v>165</v>
      </c>
      <c r="P408" s="20">
        <f t="shared" si="48"/>
        <v>-173</v>
      </c>
      <c r="Q408" t="s">
        <v>740</v>
      </c>
      <c r="R408" s="20">
        <v>16</v>
      </c>
      <c r="S408" s="20">
        <f t="shared" si="51"/>
        <v>-157</v>
      </c>
      <c r="T408" s="20">
        <v>0</v>
      </c>
      <c r="U408" s="20">
        <v>157</v>
      </c>
      <c r="V408" s="165">
        <f t="shared" si="52"/>
        <v>0</v>
      </c>
      <c r="W408" t="s">
        <v>2694</v>
      </c>
      <c r="X408" s="146"/>
      <c r="Y408" s="165">
        <v>173</v>
      </c>
      <c r="Z408" s="165">
        <v>85</v>
      </c>
      <c r="AA408" t="s">
        <v>747</v>
      </c>
      <c r="AC408" s="206">
        <f t="shared" si="49"/>
        <v>173</v>
      </c>
      <c r="AD408" s="204">
        <f t="shared" si="50"/>
        <v>0</v>
      </c>
      <c r="AE408" s="208">
        <v>55563.08</v>
      </c>
      <c r="AF408" s="165">
        <f t="shared" si="53"/>
        <v>0</v>
      </c>
    </row>
    <row r="409" spans="1:32">
      <c r="A409" t="s">
        <v>751</v>
      </c>
      <c r="B409" t="s">
        <v>1982</v>
      </c>
      <c r="C409" t="s">
        <v>2488</v>
      </c>
      <c r="E409" t="s">
        <v>983</v>
      </c>
      <c r="F409" s="165">
        <v>0</v>
      </c>
      <c r="G409" s="165">
        <v>0</v>
      </c>
      <c r="H409" s="165">
        <v>0</v>
      </c>
      <c r="I409" s="165">
        <v>0</v>
      </c>
      <c r="J409" s="165">
        <f t="shared" si="46"/>
        <v>0</v>
      </c>
      <c r="K409" s="165">
        <v>0</v>
      </c>
      <c r="L409" s="165">
        <v>0</v>
      </c>
      <c r="M409" s="20">
        <v>0</v>
      </c>
      <c r="N409" s="20">
        <v>0</v>
      </c>
      <c r="O409" s="20">
        <f t="shared" si="47"/>
        <v>0</v>
      </c>
      <c r="P409" s="20">
        <f t="shared" si="48"/>
        <v>0</v>
      </c>
      <c r="Q409" t="s">
        <v>738</v>
      </c>
      <c r="R409" s="20">
        <v>0</v>
      </c>
      <c r="S409" s="20">
        <f t="shared" si="51"/>
        <v>0</v>
      </c>
      <c r="T409" s="20">
        <v>0</v>
      </c>
      <c r="U409" s="20">
        <v>0</v>
      </c>
      <c r="V409" s="165">
        <f t="shared" si="52"/>
        <v>0</v>
      </c>
      <c r="W409" t="s">
        <v>2696</v>
      </c>
      <c r="X409" s="146"/>
      <c r="Y409" s="165">
        <v>0</v>
      </c>
      <c r="Z409" s="165">
        <v>0</v>
      </c>
      <c r="AA409" t="s">
        <v>745</v>
      </c>
      <c r="AC409" s="206">
        <f t="shared" si="49"/>
        <v>0</v>
      </c>
      <c r="AD409" s="204" t="e">
        <f t="shared" si="50"/>
        <v>#DIV/0!</v>
      </c>
      <c r="AE409" s="208">
        <v>58054.67</v>
      </c>
      <c r="AF409" s="165">
        <f t="shared" si="53"/>
        <v>0</v>
      </c>
    </row>
    <row r="410" spans="1:32">
      <c r="A410" t="s">
        <v>751</v>
      </c>
      <c r="B410" t="s">
        <v>1982</v>
      </c>
      <c r="C410" t="s">
        <v>2101</v>
      </c>
      <c r="E410" t="s">
        <v>984</v>
      </c>
      <c r="F410" s="165">
        <v>12</v>
      </c>
      <c r="G410" s="165">
        <v>0</v>
      </c>
      <c r="H410" s="165">
        <v>0</v>
      </c>
      <c r="I410" s="165">
        <v>33</v>
      </c>
      <c r="J410" s="165">
        <f t="shared" si="46"/>
        <v>45</v>
      </c>
      <c r="K410" s="165">
        <v>0</v>
      </c>
      <c r="L410" s="165">
        <v>0</v>
      </c>
      <c r="M410" s="20">
        <v>33</v>
      </c>
      <c r="N410" s="20">
        <v>0</v>
      </c>
      <c r="O410" s="20">
        <f t="shared" si="47"/>
        <v>33</v>
      </c>
      <c r="P410" s="20">
        <f t="shared" si="48"/>
        <v>-12</v>
      </c>
      <c r="Q410" t="s">
        <v>740</v>
      </c>
      <c r="R410" s="20">
        <v>0</v>
      </c>
      <c r="S410" s="20">
        <f t="shared" si="51"/>
        <v>-12</v>
      </c>
      <c r="T410" s="20">
        <v>0</v>
      </c>
      <c r="U410" s="20">
        <v>12</v>
      </c>
      <c r="V410" s="165">
        <f t="shared" si="52"/>
        <v>0</v>
      </c>
      <c r="W410" t="s">
        <v>2694</v>
      </c>
      <c r="X410" s="146"/>
      <c r="Y410" s="165">
        <v>12</v>
      </c>
      <c r="Z410" s="165">
        <v>12</v>
      </c>
      <c r="AA410" t="s">
        <v>747</v>
      </c>
      <c r="AC410" s="206">
        <f t="shared" si="49"/>
        <v>12</v>
      </c>
      <c r="AD410" s="204">
        <f t="shared" si="50"/>
        <v>0</v>
      </c>
      <c r="AE410" s="208">
        <v>58668.63</v>
      </c>
      <c r="AF410" s="165">
        <f>AE410*U410</f>
        <v>704023.55999999994</v>
      </c>
    </row>
    <row r="411" spans="1:32">
      <c r="A411" t="s">
        <v>751</v>
      </c>
      <c r="B411" t="s">
        <v>1982</v>
      </c>
      <c r="C411" t="s">
        <v>2489</v>
      </c>
      <c r="E411" t="s">
        <v>2619</v>
      </c>
      <c r="F411" s="165">
        <v>0</v>
      </c>
      <c r="G411" s="165">
        <v>4</v>
      </c>
      <c r="H411" s="165">
        <v>0</v>
      </c>
      <c r="I411" s="165">
        <v>10</v>
      </c>
      <c r="J411" s="165">
        <f t="shared" si="46"/>
        <v>14</v>
      </c>
      <c r="K411" s="165">
        <v>0</v>
      </c>
      <c r="L411" s="165">
        <v>0</v>
      </c>
      <c r="M411" s="20">
        <v>26</v>
      </c>
      <c r="N411" s="20">
        <v>0</v>
      </c>
      <c r="O411" s="20">
        <f t="shared" si="47"/>
        <v>26</v>
      </c>
      <c r="P411" s="20">
        <f t="shared" si="48"/>
        <v>12</v>
      </c>
      <c r="Q411" t="s">
        <v>739</v>
      </c>
      <c r="R411" s="20">
        <v>0</v>
      </c>
      <c r="S411" s="20">
        <f t="shared" si="51"/>
        <v>12</v>
      </c>
      <c r="T411" s="20">
        <v>0</v>
      </c>
      <c r="U411" s="20">
        <v>0</v>
      </c>
      <c r="V411" s="165">
        <f t="shared" si="52"/>
        <v>12</v>
      </c>
      <c r="W411" t="s">
        <v>2696</v>
      </c>
      <c r="X411" s="146"/>
      <c r="Y411" s="165">
        <v>0</v>
      </c>
      <c r="Z411" s="165">
        <v>6</v>
      </c>
      <c r="AA411" t="s">
        <v>745</v>
      </c>
      <c r="AC411" s="206">
        <f t="shared" si="49"/>
        <v>0</v>
      </c>
      <c r="AD411" s="204">
        <f t="shared" si="50"/>
        <v>-1</v>
      </c>
      <c r="AE411" s="208">
        <v>62831.77</v>
      </c>
      <c r="AF411" s="165">
        <f t="shared" si="53"/>
        <v>753981.24</v>
      </c>
    </row>
    <row r="412" spans="1:32">
      <c r="A412" t="s">
        <v>751</v>
      </c>
      <c r="B412" t="s">
        <v>1982</v>
      </c>
      <c r="C412" t="s">
        <v>2490</v>
      </c>
      <c r="E412" t="s">
        <v>2620</v>
      </c>
      <c r="F412" s="165">
        <v>20</v>
      </c>
      <c r="G412" s="165">
        <v>0</v>
      </c>
      <c r="H412" s="165">
        <v>0</v>
      </c>
      <c r="I412" s="165">
        <v>23</v>
      </c>
      <c r="J412" s="165">
        <f t="shared" si="46"/>
        <v>43</v>
      </c>
      <c r="K412" s="165">
        <v>0</v>
      </c>
      <c r="L412" s="165">
        <v>0</v>
      </c>
      <c r="M412" s="20">
        <v>50</v>
      </c>
      <c r="N412" s="20">
        <v>0</v>
      </c>
      <c r="O412" s="20">
        <f t="shared" si="47"/>
        <v>50</v>
      </c>
      <c r="P412" s="20">
        <f t="shared" si="48"/>
        <v>7</v>
      </c>
      <c r="Q412" t="s">
        <v>739</v>
      </c>
      <c r="R412" s="20">
        <v>0</v>
      </c>
      <c r="S412" s="20">
        <f t="shared" si="51"/>
        <v>7</v>
      </c>
      <c r="T412" s="20">
        <v>0</v>
      </c>
      <c r="U412" s="20">
        <v>0</v>
      </c>
      <c r="V412" s="165">
        <f t="shared" si="52"/>
        <v>7</v>
      </c>
      <c r="W412" t="s">
        <v>2696</v>
      </c>
      <c r="X412" s="146"/>
      <c r="Y412" s="165">
        <v>0</v>
      </c>
      <c r="Z412" s="165">
        <v>0</v>
      </c>
      <c r="AA412" t="s">
        <v>745</v>
      </c>
      <c r="AC412" s="206">
        <f t="shared" si="49"/>
        <v>0</v>
      </c>
      <c r="AD412" s="204">
        <f t="shared" si="50"/>
        <v>-1</v>
      </c>
      <c r="AE412" s="208">
        <v>65822.64</v>
      </c>
      <c r="AF412" s="165">
        <f t="shared" si="53"/>
        <v>460758.48</v>
      </c>
    </row>
    <row r="413" spans="1:32">
      <c r="A413" t="s">
        <v>751</v>
      </c>
      <c r="B413" t="s">
        <v>1982</v>
      </c>
      <c r="C413" t="s">
        <v>2102</v>
      </c>
      <c r="E413" t="s">
        <v>2194</v>
      </c>
      <c r="F413" s="165">
        <v>0</v>
      </c>
      <c r="G413" s="165">
        <v>160</v>
      </c>
      <c r="H413" s="165">
        <v>40</v>
      </c>
      <c r="I413" s="165">
        <v>56</v>
      </c>
      <c r="J413" s="165">
        <f t="shared" si="46"/>
        <v>256</v>
      </c>
      <c r="K413" s="165">
        <v>0</v>
      </c>
      <c r="L413" s="165">
        <v>0</v>
      </c>
      <c r="M413" s="20">
        <v>60</v>
      </c>
      <c r="N413" s="20">
        <v>0</v>
      </c>
      <c r="O413" s="20">
        <f t="shared" si="47"/>
        <v>60</v>
      </c>
      <c r="P413" s="20">
        <f t="shared" si="48"/>
        <v>-196</v>
      </c>
      <c r="Q413" t="s">
        <v>740</v>
      </c>
      <c r="R413" s="20">
        <v>0</v>
      </c>
      <c r="S413" s="20">
        <f t="shared" si="51"/>
        <v>-196</v>
      </c>
      <c r="T413" s="20">
        <v>0</v>
      </c>
      <c r="U413" s="20">
        <v>196</v>
      </c>
      <c r="V413" s="165">
        <f t="shared" si="52"/>
        <v>0</v>
      </c>
      <c r="W413" t="s">
        <v>2694</v>
      </c>
      <c r="X413" s="146"/>
      <c r="Y413" s="165">
        <v>196</v>
      </c>
      <c r="Z413" s="165">
        <v>0</v>
      </c>
      <c r="AA413" t="s">
        <v>747</v>
      </c>
      <c r="AC413" s="206">
        <f t="shared" si="49"/>
        <v>196</v>
      </c>
      <c r="AD413" s="204">
        <f t="shared" si="50"/>
        <v>0</v>
      </c>
      <c r="AE413" s="208">
        <v>67632.47</v>
      </c>
      <c r="AF413" s="165">
        <f>AE413*U413</f>
        <v>13255964.120000001</v>
      </c>
    </row>
    <row r="414" spans="1:32">
      <c r="A414" t="s">
        <v>751</v>
      </c>
      <c r="B414" t="s">
        <v>1982</v>
      </c>
      <c r="C414" t="s">
        <v>2491</v>
      </c>
      <c r="E414" t="s">
        <v>2621</v>
      </c>
      <c r="F414" s="165">
        <v>0</v>
      </c>
      <c r="G414" s="165">
        <v>0</v>
      </c>
      <c r="H414" s="165">
        <v>0</v>
      </c>
      <c r="I414" s="165">
        <v>0</v>
      </c>
      <c r="J414" s="165">
        <f t="shared" si="46"/>
        <v>0</v>
      </c>
      <c r="K414" s="165">
        <v>0</v>
      </c>
      <c r="L414" s="165">
        <v>0</v>
      </c>
      <c r="M414" s="20">
        <v>360</v>
      </c>
      <c r="N414" s="20">
        <v>0</v>
      </c>
      <c r="O414" s="20">
        <f t="shared" si="47"/>
        <v>360</v>
      </c>
      <c r="P414" s="20">
        <f t="shared" si="48"/>
        <v>360</v>
      </c>
      <c r="Q414" t="s">
        <v>739</v>
      </c>
      <c r="R414" s="20">
        <v>1</v>
      </c>
      <c r="S414" s="20">
        <f t="shared" si="51"/>
        <v>361</v>
      </c>
      <c r="T414" s="20">
        <v>0</v>
      </c>
      <c r="U414" s="20">
        <v>0</v>
      </c>
      <c r="V414" s="165">
        <f t="shared" si="52"/>
        <v>361</v>
      </c>
      <c r="W414" t="s">
        <v>2696</v>
      </c>
      <c r="X414" s="146"/>
      <c r="Y414" s="165">
        <v>0</v>
      </c>
      <c r="Z414" s="165">
        <v>0</v>
      </c>
      <c r="AA414" t="s">
        <v>745</v>
      </c>
      <c r="AC414" s="206">
        <f t="shared" si="49"/>
        <v>1</v>
      </c>
      <c r="AD414" s="204">
        <f t="shared" si="50"/>
        <v>-0.99722222222222223</v>
      </c>
      <c r="AE414" s="208">
        <v>74994.17</v>
      </c>
      <c r="AF414" s="165">
        <f t="shared" si="53"/>
        <v>27072895.370000001</v>
      </c>
    </row>
    <row r="415" spans="1:32">
      <c r="A415" t="s">
        <v>751</v>
      </c>
      <c r="B415" t="s">
        <v>1982</v>
      </c>
      <c r="C415" t="s">
        <v>2492</v>
      </c>
      <c r="E415" t="s">
        <v>2622</v>
      </c>
      <c r="F415" s="165">
        <v>0</v>
      </c>
      <c r="G415" s="165">
        <v>0</v>
      </c>
      <c r="H415" s="165">
        <v>0</v>
      </c>
      <c r="I415" s="165">
        <v>25</v>
      </c>
      <c r="J415" s="165">
        <f t="shared" si="46"/>
        <v>25</v>
      </c>
      <c r="K415" s="165">
        <v>0</v>
      </c>
      <c r="L415" s="165">
        <v>0</v>
      </c>
      <c r="M415" s="20">
        <v>150</v>
      </c>
      <c r="N415" s="20">
        <v>0</v>
      </c>
      <c r="O415" s="20">
        <f t="shared" si="47"/>
        <v>150</v>
      </c>
      <c r="P415" s="20">
        <f t="shared" si="48"/>
        <v>125</v>
      </c>
      <c r="Q415" t="s">
        <v>739</v>
      </c>
      <c r="R415" s="20">
        <v>5</v>
      </c>
      <c r="S415" s="20">
        <f t="shared" si="51"/>
        <v>130</v>
      </c>
      <c r="T415" s="20">
        <v>0</v>
      </c>
      <c r="U415" s="20">
        <v>0</v>
      </c>
      <c r="V415" s="165">
        <f t="shared" si="52"/>
        <v>130</v>
      </c>
      <c r="W415" t="s">
        <v>2696</v>
      </c>
      <c r="X415" s="146"/>
      <c r="Y415" s="165">
        <v>0</v>
      </c>
      <c r="Z415" s="165">
        <v>0</v>
      </c>
      <c r="AA415" t="s">
        <v>745</v>
      </c>
      <c r="AC415" s="206">
        <f t="shared" si="49"/>
        <v>5</v>
      </c>
      <c r="AD415" s="204">
        <f t="shared" si="50"/>
        <v>-0.96</v>
      </c>
      <c r="AE415" s="208">
        <v>53123.11</v>
      </c>
      <c r="AF415" s="165">
        <f t="shared" si="53"/>
        <v>6906004.2999999998</v>
      </c>
    </row>
    <row r="416" spans="1:32">
      <c r="A416" t="s">
        <v>751</v>
      </c>
      <c r="B416" t="s">
        <v>1982</v>
      </c>
      <c r="C416" t="s">
        <v>2103</v>
      </c>
      <c r="E416" t="s">
        <v>2195</v>
      </c>
      <c r="F416" s="165">
        <v>186</v>
      </c>
      <c r="G416" s="165">
        <v>0</v>
      </c>
      <c r="H416" s="165">
        <v>0</v>
      </c>
      <c r="I416" s="165">
        <v>10</v>
      </c>
      <c r="J416" s="165">
        <f t="shared" si="46"/>
        <v>196</v>
      </c>
      <c r="K416" s="165">
        <v>0</v>
      </c>
      <c r="L416" s="165">
        <v>0</v>
      </c>
      <c r="M416" s="20">
        <v>190</v>
      </c>
      <c r="N416" s="20">
        <v>0</v>
      </c>
      <c r="O416" s="20">
        <f t="shared" si="47"/>
        <v>190</v>
      </c>
      <c r="P416" s="20">
        <f t="shared" si="48"/>
        <v>-6</v>
      </c>
      <c r="Q416" t="s">
        <v>740</v>
      </c>
      <c r="R416" s="20">
        <v>0</v>
      </c>
      <c r="S416" s="20">
        <f t="shared" si="51"/>
        <v>-6</v>
      </c>
      <c r="T416" s="20">
        <v>0</v>
      </c>
      <c r="U416" s="20">
        <v>6</v>
      </c>
      <c r="V416" s="165">
        <f t="shared" si="52"/>
        <v>0</v>
      </c>
      <c r="W416" t="s">
        <v>2694</v>
      </c>
      <c r="X416" s="146"/>
      <c r="Y416" s="165">
        <v>6</v>
      </c>
      <c r="Z416" s="165">
        <v>0</v>
      </c>
      <c r="AA416" t="s">
        <v>747</v>
      </c>
      <c r="AC416" s="206">
        <f t="shared" si="49"/>
        <v>6</v>
      </c>
      <c r="AD416" s="204">
        <f t="shared" si="50"/>
        <v>0</v>
      </c>
      <c r="AE416" s="208">
        <v>36506.160000000003</v>
      </c>
      <c r="AF416" s="165">
        <f>AE416*U416</f>
        <v>219036.96000000002</v>
      </c>
    </row>
    <row r="417" spans="1:33">
      <c r="A417" t="s">
        <v>751</v>
      </c>
      <c r="B417" t="s">
        <v>1982</v>
      </c>
      <c r="C417" t="s">
        <v>2104</v>
      </c>
      <c r="E417" t="s">
        <v>2196</v>
      </c>
      <c r="F417" s="165">
        <v>20</v>
      </c>
      <c r="G417" s="165">
        <v>4</v>
      </c>
      <c r="H417" s="165">
        <v>0</v>
      </c>
      <c r="I417" s="165">
        <v>8</v>
      </c>
      <c r="J417" s="165">
        <f t="shared" si="46"/>
        <v>32</v>
      </c>
      <c r="K417" s="165">
        <v>0</v>
      </c>
      <c r="L417" s="165">
        <v>0</v>
      </c>
      <c r="M417" s="20">
        <v>8</v>
      </c>
      <c r="N417" s="20">
        <v>0</v>
      </c>
      <c r="O417" s="20">
        <f t="shared" si="47"/>
        <v>8</v>
      </c>
      <c r="P417" s="20">
        <f t="shared" si="48"/>
        <v>-24</v>
      </c>
      <c r="Q417" t="s">
        <v>740</v>
      </c>
      <c r="R417" s="20">
        <v>0</v>
      </c>
      <c r="S417" s="20">
        <f t="shared" si="51"/>
        <v>-24</v>
      </c>
      <c r="T417" s="20">
        <v>0</v>
      </c>
      <c r="U417" s="20">
        <v>24</v>
      </c>
      <c r="V417" s="165">
        <f t="shared" si="52"/>
        <v>0</v>
      </c>
      <c r="W417" t="s">
        <v>2694</v>
      </c>
      <c r="X417" s="146"/>
      <c r="Y417" s="165">
        <v>24</v>
      </c>
      <c r="Z417" s="165">
        <v>20</v>
      </c>
      <c r="AA417" t="s">
        <v>747</v>
      </c>
      <c r="AC417" s="206">
        <f t="shared" si="49"/>
        <v>24</v>
      </c>
      <c r="AD417" s="204">
        <f t="shared" si="50"/>
        <v>0</v>
      </c>
      <c r="AE417" s="208">
        <v>59090.14</v>
      </c>
      <c r="AF417" s="165">
        <f>AE417*U417</f>
        <v>1418163.3599999999</v>
      </c>
    </row>
    <row r="418" spans="1:33">
      <c r="A418" t="s">
        <v>751</v>
      </c>
      <c r="B418" t="s">
        <v>1982</v>
      </c>
      <c r="C418" t="s">
        <v>2105</v>
      </c>
      <c r="E418" t="s">
        <v>2197</v>
      </c>
      <c r="F418" s="165">
        <v>40</v>
      </c>
      <c r="G418" s="165">
        <v>68</v>
      </c>
      <c r="H418" s="165">
        <v>0</v>
      </c>
      <c r="I418" s="165">
        <v>0</v>
      </c>
      <c r="J418" s="165">
        <f t="shared" si="46"/>
        <v>108</v>
      </c>
      <c r="K418" s="165">
        <v>0</v>
      </c>
      <c r="L418" s="165">
        <v>0</v>
      </c>
      <c r="M418" s="20">
        <v>87</v>
      </c>
      <c r="N418" s="20">
        <v>0</v>
      </c>
      <c r="O418" s="20">
        <f t="shared" si="47"/>
        <v>87</v>
      </c>
      <c r="P418" s="20">
        <f t="shared" si="48"/>
        <v>-21</v>
      </c>
      <c r="Q418" t="s">
        <v>740</v>
      </c>
      <c r="R418" s="20">
        <v>10</v>
      </c>
      <c r="S418" s="20">
        <f t="shared" si="51"/>
        <v>-11</v>
      </c>
      <c r="T418" s="20">
        <v>0</v>
      </c>
      <c r="U418" s="20">
        <v>21</v>
      </c>
      <c r="V418" s="165">
        <f t="shared" si="52"/>
        <v>10</v>
      </c>
      <c r="W418" t="s">
        <v>750</v>
      </c>
      <c r="X418" s="214">
        <f>V418/ABS(S418)</f>
        <v>0.90909090909090906</v>
      </c>
      <c r="Y418" s="165">
        <v>21</v>
      </c>
      <c r="Z418" s="165">
        <v>0</v>
      </c>
      <c r="AA418" t="s">
        <v>747</v>
      </c>
      <c r="AC418" s="206">
        <f t="shared" si="49"/>
        <v>31</v>
      </c>
      <c r="AD418" s="217">
        <f>(ABS(S418)-V418)/ABS(S418)</f>
        <v>9.0909090909090912E-2</v>
      </c>
      <c r="AE418" s="208">
        <v>39364.980000000003</v>
      </c>
      <c r="AF418" s="165">
        <f>AE418*V418</f>
        <v>393649.80000000005</v>
      </c>
      <c r="AG418" s="216"/>
    </row>
    <row r="419" spans="1:33">
      <c r="A419" t="s">
        <v>751</v>
      </c>
      <c r="B419" t="s">
        <v>1982</v>
      </c>
      <c r="C419" t="s">
        <v>2106</v>
      </c>
      <c r="E419" t="s">
        <v>2198</v>
      </c>
      <c r="F419" s="165">
        <v>100</v>
      </c>
      <c r="G419" s="165">
        <v>96</v>
      </c>
      <c r="H419" s="165">
        <v>40</v>
      </c>
      <c r="I419" s="165">
        <v>0</v>
      </c>
      <c r="J419" s="165">
        <f t="shared" si="46"/>
        <v>236</v>
      </c>
      <c r="K419" s="165">
        <v>0</v>
      </c>
      <c r="L419" s="165">
        <v>0</v>
      </c>
      <c r="M419" s="20">
        <v>100</v>
      </c>
      <c r="N419" s="20">
        <v>0</v>
      </c>
      <c r="O419" s="20">
        <f t="shared" si="47"/>
        <v>100</v>
      </c>
      <c r="P419" s="20">
        <f t="shared" si="48"/>
        <v>-136</v>
      </c>
      <c r="Q419" t="s">
        <v>740</v>
      </c>
      <c r="R419" s="20">
        <v>50</v>
      </c>
      <c r="S419" s="20">
        <f t="shared" si="51"/>
        <v>-86</v>
      </c>
      <c r="T419" s="20">
        <v>0</v>
      </c>
      <c r="U419" s="20">
        <v>86</v>
      </c>
      <c r="V419" s="165">
        <f t="shared" si="52"/>
        <v>0</v>
      </c>
      <c r="W419" t="s">
        <v>2694</v>
      </c>
      <c r="X419" s="146"/>
      <c r="Y419" s="165">
        <v>136</v>
      </c>
      <c r="Z419" s="165">
        <v>86</v>
      </c>
      <c r="AA419" t="s">
        <v>747</v>
      </c>
      <c r="AC419" s="206">
        <f t="shared" si="49"/>
        <v>136</v>
      </c>
      <c r="AD419" s="204">
        <f t="shared" si="50"/>
        <v>0</v>
      </c>
      <c r="AE419" s="208">
        <v>48680.84</v>
      </c>
      <c r="AF419" s="165">
        <f t="shared" si="53"/>
        <v>0</v>
      </c>
    </row>
    <row r="420" spans="1:33">
      <c r="A420" t="s">
        <v>751</v>
      </c>
      <c r="B420" t="s">
        <v>1982</v>
      </c>
      <c r="C420" t="s">
        <v>2493</v>
      </c>
      <c r="E420" t="s">
        <v>994</v>
      </c>
      <c r="F420" s="165">
        <v>9</v>
      </c>
      <c r="G420" s="165">
        <v>0</v>
      </c>
      <c r="H420" s="165">
        <v>0</v>
      </c>
      <c r="I420" s="165">
        <v>0</v>
      </c>
      <c r="J420" s="165">
        <f t="shared" si="46"/>
        <v>9</v>
      </c>
      <c r="K420" s="165">
        <v>0</v>
      </c>
      <c r="L420" s="165">
        <v>0</v>
      </c>
      <c r="M420" s="20">
        <v>24</v>
      </c>
      <c r="N420" s="20">
        <v>0</v>
      </c>
      <c r="O420" s="20">
        <f t="shared" si="47"/>
        <v>24</v>
      </c>
      <c r="P420" s="20">
        <f t="shared" si="48"/>
        <v>15</v>
      </c>
      <c r="Q420" t="s">
        <v>739</v>
      </c>
      <c r="R420" s="20">
        <v>0</v>
      </c>
      <c r="S420" s="20">
        <f t="shared" si="51"/>
        <v>15</v>
      </c>
      <c r="T420" s="20">
        <v>0</v>
      </c>
      <c r="U420" s="20">
        <v>0</v>
      </c>
      <c r="V420" s="165">
        <f t="shared" si="52"/>
        <v>15</v>
      </c>
      <c r="W420" t="s">
        <v>2696</v>
      </c>
      <c r="X420" s="146"/>
      <c r="Y420" s="165">
        <v>0</v>
      </c>
      <c r="Z420" s="165">
        <v>0</v>
      </c>
      <c r="AA420" t="s">
        <v>745</v>
      </c>
      <c r="AC420" s="206">
        <f t="shared" si="49"/>
        <v>0</v>
      </c>
      <c r="AD420" s="204">
        <f t="shared" si="50"/>
        <v>-1</v>
      </c>
      <c r="AE420" s="208">
        <v>29329.46</v>
      </c>
      <c r="AF420" s="165">
        <f t="shared" si="53"/>
        <v>439941.89999999997</v>
      </c>
    </row>
    <row r="421" spans="1:33">
      <c r="A421" t="s">
        <v>751</v>
      </c>
      <c r="B421" t="s">
        <v>1982</v>
      </c>
      <c r="C421" t="s">
        <v>2494</v>
      </c>
      <c r="E421" t="s">
        <v>995</v>
      </c>
      <c r="F421" s="165">
        <v>0</v>
      </c>
      <c r="G421" s="165">
        <v>4</v>
      </c>
      <c r="H421" s="165">
        <v>0</v>
      </c>
      <c r="I421" s="165">
        <v>0</v>
      </c>
      <c r="J421" s="165">
        <f t="shared" si="46"/>
        <v>4</v>
      </c>
      <c r="K421" s="165">
        <v>0</v>
      </c>
      <c r="L421" s="165">
        <v>0</v>
      </c>
      <c r="M421" s="20">
        <v>10</v>
      </c>
      <c r="N421" s="20">
        <v>0</v>
      </c>
      <c r="O421" s="20">
        <f t="shared" si="47"/>
        <v>10</v>
      </c>
      <c r="P421" s="20">
        <f t="shared" si="48"/>
        <v>6</v>
      </c>
      <c r="Q421" t="s">
        <v>739</v>
      </c>
      <c r="R421" s="20">
        <v>0</v>
      </c>
      <c r="S421" s="20">
        <f t="shared" si="51"/>
        <v>6</v>
      </c>
      <c r="T421" s="20">
        <v>0</v>
      </c>
      <c r="U421" s="20">
        <v>0</v>
      </c>
      <c r="V421" s="165">
        <f t="shared" si="52"/>
        <v>6</v>
      </c>
      <c r="W421" t="s">
        <v>2696</v>
      </c>
      <c r="X421" s="146"/>
      <c r="Y421" s="165">
        <v>0</v>
      </c>
      <c r="Z421" s="165">
        <v>0</v>
      </c>
      <c r="AA421" t="s">
        <v>745</v>
      </c>
      <c r="AC421" s="206">
        <f t="shared" si="49"/>
        <v>0</v>
      </c>
      <c r="AD421" s="204">
        <f t="shared" si="50"/>
        <v>-1</v>
      </c>
      <c r="AE421" s="208">
        <v>51878.09</v>
      </c>
      <c r="AF421" s="165">
        <f t="shared" si="53"/>
        <v>311268.53999999998</v>
      </c>
    </row>
    <row r="422" spans="1:33">
      <c r="A422" t="s">
        <v>751</v>
      </c>
      <c r="B422" t="s">
        <v>1982</v>
      </c>
      <c r="C422" t="s">
        <v>2495</v>
      </c>
      <c r="E422" t="s">
        <v>996</v>
      </c>
      <c r="F422" s="165">
        <v>0</v>
      </c>
      <c r="G422" s="165">
        <v>0</v>
      </c>
      <c r="H422" s="165">
        <v>0</v>
      </c>
      <c r="I422" s="165">
        <v>0</v>
      </c>
      <c r="J422" s="165">
        <f t="shared" ref="J422:J485" si="54">SUM(F422:I422)</f>
        <v>0</v>
      </c>
      <c r="K422" s="165">
        <v>0</v>
      </c>
      <c r="L422" s="165">
        <v>0</v>
      </c>
      <c r="M422" s="20">
        <v>0</v>
      </c>
      <c r="N422" s="20">
        <v>0</v>
      </c>
      <c r="O422" s="20">
        <f t="shared" si="47"/>
        <v>0</v>
      </c>
      <c r="P422" s="20">
        <f t="shared" si="48"/>
        <v>0</v>
      </c>
      <c r="Q422" t="s">
        <v>738</v>
      </c>
      <c r="R422" s="20">
        <v>0</v>
      </c>
      <c r="S422" s="20">
        <f t="shared" si="51"/>
        <v>0</v>
      </c>
      <c r="T422" s="20">
        <v>0</v>
      </c>
      <c r="U422" s="20">
        <v>0</v>
      </c>
      <c r="V422" s="165">
        <f t="shared" si="52"/>
        <v>0</v>
      </c>
      <c r="W422" t="s">
        <v>2696</v>
      </c>
      <c r="X422" s="146"/>
      <c r="Y422" s="165">
        <v>0</v>
      </c>
      <c r="Z422" s="165">
        <v>0</v>
      </c>
      <c r="AA422" t="s">
        <v>745</v>
      </c>
      <c r="AC422" s="206">
        <f t="shared" si="49"/>
        <v>0</v>
      </c>
      <c r="AD422" s="204" t="e">
        <f t="shared" si="50"/>
        <v>#DIV/0!</v>
      </c>
      <c r="AE422" s="208">
        <v>46851.040000000001</v>
      </c>
      <c r="AF422" s="165">
        <f t="shared" si="53"/>
        <v>0</v>
      </c>
    </row>
    <row r="423" spans="1:33">
      <c r="A423" t="s">
        <v>751</v>
      </c>
      <c r="B423" t="s">
        <v>1982</v>
      </c>
      <c r="C423" t="s">
        <v>2496</v>
      </c>
      <c r="E423" t="s">
        <v>997</v>
      </c>
      <c r="F423" s="165">
        <v>0</v>
      </c>
      <c r="G423" s="165">
        <v>0</v>
      </c>
      <c r="H423" s="165">
        <v>0</v>
      </c>
      <c r="I423" s="165">
        <v>0</v>
      </c>
      <c r="J423" s="165">
        <f t="shared" si="54"/>
        <v>0</v>
      </c>
      <c r="K423" s="165">
        <v>0</v>
      </c>
      <c r="L423" s="165">
        <v>0</v>
      </c>
      <c r="M423" s="20">
        <v>112</v>
      </c>
      <c r="N423" s="20">
        <v>0</v>
      </c>
      <c r="O423" s="20">
        <f t="shared" si="47"/>
        <v>112</v>
      </c>
      <c r="P423" s="20">
        <f t="shared" si="48"/>
        <v>112</v>
      </c>
      <c r="Q423" t="s">
        <v>739</v>
      </c>
      <c r="R423" s="20">
        <v>0</v>
      </c>
      <c r="S423" s="20">
        <f t="shared" si="51"/>
        <v>112</v>
      </c>
      <c r="T423" s="20">
        <v>0</v>
      </c>
      <c r="U423" s="20">
        <v>0</v>
      </c>
      <c r="V423" s="165">
        <f t="shared" si="52"/>
        <v>112</v>
      </c>
      <c r="W423" t="s">
        <v>2696</v>
      </c>
      <c r="X423" s="146"/>
      <c r="Y423" s="165">
        <v>0</v>
      </c>
      <c r="Z423" s="165">
        <v>0</v>
      </c>
      <c r="AA423" t="s">
        <v>745</v>
      </c>
      <c r="AC423" s="206">
        <f t="shared" si="49"/>
        <v>0</v>
      </c>
      <c r="AD423" s="204">
        <f t="shared" si="50"/>
        <v>-1</v>
      </c>
      <c r="AE423" s="208">
        <v>13724.39</v>
      </c>
      <c r="AF423" s="165">
        <f t="shared" si="53"/>
        <v>1537131.68</v>
      </c>
    </row>
    <row r="424" spans="1:33">
      <c r="A424" t="s">
        <v>751</v>
      </c>
      <c r="B424" t="s">
        <v>1982</v>
      </c>
      <c r="C424" t="s">
        <v>2107</v>
      </c>
      <c r="E424" t="s">
        <v>998</v>
      </c>
      <c r="F424" s="165">
        <v>0</v>
      </c>
      <c r="G424" s="165">
        <v>75</v>
      </c>
      <c r="H424" s="165">
        <v>0</v>
      </c>
      <c r="I424" s="165">
        <v>192</v>
      </c>
      <c r="J424" s="165">
        <f t="shared" si="54"/>
        <v>267</v>
      </c>
      <c r="K424" s="165">
        <v>0</v>
      </c>
      <c r="L424" s="165">
        <v>0</v>
      </c>
      <c r="M424" s="20">
        <v>112</v>
      </c>
      <c r="N424" s="20">
        <v>0</v>
      </c>
      <c r="O424" s="20">
        <f t="shared" si="47"/>
        <v>112</v>
      </c>
      <c r="P424" s="20">
        <f t="shared" si="48"/>
        <v>-155</v>
      </c>
      <c r="Q424" t="s">
        <v>740</v>
      </c>
      <c r="R424" s="20">
        <v>80</v>
      </c>
      <c r="S424" s="20">
        <f t="shared" si="51"/>
        <v>-75</v>
      </c>
      <c r="T424" s="20">
        <v>0</v>
      </c>
      <c r="U424" s="20">
        <v>75</v>
      </c>
      <c r="V424" s="165">
        <f t="shared" si="52"/>
        <v>0</v>
      </c>
      <c r="W424" t="s">
        <v>2694</v>
      </c>
      <c r="X424" s="146"/>
      <c r="Y424" s="165">
        <v>155</v>
      </c>
      <c r="Z424" s="165">
        <v>0</v>
      </c>
      <c r="AA424" t="s">
        <v>747</v>
      </c>
      <c r="AC424" s="206">
        <f t="shared" si="49"/>
        <v>155</v>
      </c>
      <c r="AD424" s="204">
        <f t="shared" si="50"/>
        <v>0</v>
      </c>
      <c r="AE424" s="208">
        <v>73274.02</v>
      </c>
      <c r="AF424" s="165">
        <f t="shared" si="53"/>
        <v>0</v>
      </c>
    </row>
    <row r="425" spans="1:33">
      <c r="A425" t="s">
        <v>751</v>
      </c>
      <c r="B425" t="s">
        <v>1982</v>
      </c>
      <c r="C425" t="s">
        <v>2497</v>
      </c>
      <c r="E425" t="s">
        <v>999</v>
      </c>
      <c r="F425" s="165">
        <v>0</v>
      </c>
      <c r="G425" s="165">
        <v>0</v>
      </c>
      <c r="H425" s="165">
        <v>0</v>
      </c>
      <c r="I425" s="165">
        <v>0</v>
      </c>
      <c r="J425" s="165">
        <f t="shared" si="54"/>
        <v>0</v>
      </c>
      <c r="K425" s="165">
        <v>0</v>
      </c>
      <c r="L425" s="165">
        <v>0</v>
      </c>
      <c r="M425" s="20">
        <v>0</v>
      </c>
      <c r="N425" s="20">
        <v>0</v>
      </c>
      <c r="O425" s="20">
        <f t="shared" si="47"/>
        <v>0</v>
      </c>
      <c r="P425" s="20">
        <f t="shared" si="48"/>
        <v>0</v>
      </c>
      <c r="Q425" t="s">
        <v>738</v>
      </c>
      <c r="R425" s="20">
        <v>0</v>
      </c>
      <c r="S425" s="20">
        <f t="shared" si="51"/>
        <v>0</v>
      </c>
      <c r="T425" s="20">
        <v>0</v>
      </c>
      <c r="U425" s="20">
        <v>0</v>
      </c>
      <c r="V425" s="165">
        <f t="shared" si="52"/>
        <v>0</v>
      </c>
      <c r="W425" t="s">
        <v>2696</v>
      </c>
      <c r="X425" s="146"/>
      <c r="Y425" s="165">
        <v>0</v>
      </c>
      <c r="Z425" s="165">
        <v>0</v>
      </c>
      <c r="AA425" t="s">
        <v>745</v>
      </c>
      <c r="AC425" s="206">
        <f t="shared" si="49"/>
        <v>0</v>
      </c>
      <c r="AD425" s="204" t="e">
        <f t="shared" si="50"/>
        <v>#DIV/0!</v>
      </c>
      <c r="AE425" s="208">
        <v>95578.8</v>
      </c>
      <c r="AF425" s="165">
        <f t="shared" si="53"/>
        <v>0</v>
      </c>
    </row>
    <row r="426" spans="1:33">
      <c r="A426" t="s">
        <v>751</v>
      </c>
      <c r="B426" t="s">
        <v>1982</v>
      </c>
      <c r="C426" t="s">
        <v>2108</v>
      </c>
      <c r="E426" t="s">
        <v>1000</v>
      </c>
      <c r="F426" s="165">
        <v>0</v>
      </c>
      <c r="G426" s="165">
        <v>0</v>
      </c>
      <c r="H426" s="165">
        <v>0</v>
      </c>
      <c r="I426" s="165">
        <v>1</v>
      </c>
      <c r="J426" s="165">
        <f t="shared" si="54"/>
        <v>1</v>
      </c>
      <c r="K426" s="165">
        <v>0</v>
      </c>
      <c r="L426" s="165">
        <v>0</v>
      </c>
      <c r="M426" s="20">
        <v>0</v>
      </c>
      <c r="N426" s="20">
        <v>0</v>
      </c>
      <c r="O426" s="20">
        <f t="shared" si="47"/>
        <v>0</v>
      </c>
      <c r="P426" s="20">
        <f t="shared" si="48"/>
        <v>-1</v>
      </c>
      <c r="Q426" t="s">
        <v>740</v>
      </c>
      <c r="R426" s="20">
        <v>14</v>
      </c>
      <c r="S426" s="20">
        <f t="shared" si="51"/>
        <v>13</v>
      </c>
      <c r="T426" s="20">
        <v>0</v>
      </c>
      <c r="U426" s="20">
        <v>0</v>
      </c>
      <c r="V426" s="165">
        <f t="shared" si="52"/>
        <v>13</v>
      </c>
      <c r="W426" s="213" t="s">
        <v>2695</v>
      </c>
      <c r="X426" s="146"/>
      <c r="Y426" s="165">
        <v>1</v>
      </c>
      <c r="Z426" s="165">
        <v>0</v>
      </c>
      <c r="AA426" t="s">
        <v>747</v>
      </c>
      <c r="AC426" s="206">
        <f t="shared" si="49"/>
        <v>14</v>
      </c>
      <c r="AD426" s="204">
        <f t="shared" si="50"/>
        <v>13</v>
      </c>
      <c r="AE426" s="208">
        <v>6378.59</v>
      </c>
      <c r="AF426" s="165">
        <f t="shared" si="53"/>
        <v>82921.67</v>
      </c>
    </row>
    <row r="427" spans="1:33">
      <c r="A427" t="s">
        <v>751</v>
      </c>
      <c r="B427" t="s">
        <v>1982</v>
      </c>
      <c r="C427" t="s">
        <v>2498</v>
      </c>
      <c r="E427" t="s">
        <v>1001</v>
      </c>
      <c r="F427" s="165">
        <v>0</v>
      </c>
      <c r="G427" s="165">
        <v>0</v>
      </c>
      <c r="H427" s="165">
        <v>0</v>
      </c>
      <c r="I427" s="165">
        <v>0</v>
      </c>
      <c r="J427" s="165">
        <f t="shared" si="54"/>
        <v>0</v>
      </c>
      <c r="K427" s="165">
        <v>0</v>
      </c>
      <c r="L427" s="165">
        <v>0</v>
      </c>
      <c r="M427" s="20">
        <v>0</v>
      </c>
      <c r="N427" s="20">
        <v>0</v>
      </c>
      <c r="O427" s="20">
        <f t="shared" si="47"/>
        <v>0</v>
      </c>
      <c r="P427" s="20">
        <f t="shared" si="48"/>
        <v>0</v>
      </c>
      <c r="Q427" t="s">
        <v>738</v>
      </c>
      <c r="R427" s="20">
        <v>0</v>
      </c>
      <c r="S427" s="20">
        <f t="shared" si="51"/>
        <v>0</v>
      </c>
      <c r="T427" s="20">
        <v>0</v>
      </c>
      <c r="U427" s="20">
        <v>0</v>
      </c>
      <c r="V427" s="165">
        <f t="shared" si="52"/>
        <v>0</v>
      </c>
      <c r="W427" t="s">
        <v>2696</v>
      </c>
      <c r="X427" s="146"/>
      <c r="Y427" s="165">
        <v>0</v>
      </c>
      <c r="Z427" s="165">
        <v>0</v>
      </c>
      <c r="AA427" t="s">
        <v>745</v>
      </c>
      <c r="AC427" s="206">
        <f t="shared" si="49"/>
        <v>0</v>
      </c>
      <c r="AD427" s="204" t="e">
        <f t="shared" si="50"/>
        <v>#DIV/0!</v>
      </c>
      <c r="AE427" s="208">
        <v>1838</v>
      </c>
      <c r="AF427" s="165">
        <f t="shared" si="53"/>
        <v>0</v>
      </c>
    </row>
    <row r="428" spans="1:33">
      <c r="A428" t="s">
        <v>751</v>
      </c>
      <c r="B428" t="s">
        <v>1982</v>
      </c>
      <c r="C428" t="s">
        <v>2109</v>
      </c>
      <c r="E428" t="s">
        <v>1002</v>
      </c>
      <c r="F428" s="165">
        <v>4</v>
      </c>
      <c r="G428" s="165">
        <v>0</v>
      </c>
      <c r="H428" s="165">
        <v>0</v>
      </c>
      <c r="I428" s="165">
        <v>4</v>
      </c>
      <c r="J428" s="165">
        <f t="shared" si="54"/>
        <v>8</v>
      </c>
      <c r="K428" s="165">
        <v>0</v>
      </c>
      <c r="L428" s="165">
        <v>0</v>
      </c>
      <c r="M428" s="20">
        <v>0</v>
      </c>
      <c r="N428" s="20">
        <v>0</v>
      </c>
      <c r="O428" s="20">
        <f t="shared" si="47"/>
        <v>0</v>
      </c>
      <c r="P428" s="20">
        <f t="shared" si="48"/>
        <v>-8</v>
      </c>
      <c r="Q428" t="s">
        <v>740</v>
      </c>
      <c r="R428" s="20">
        <v>358</v>
      </c>
      <c r="S428" s="20">
        <f t="shared" si="51"/>
        <v>350</v>
      </c>
      <c r="T428" s="20">
        <v>0</v>
      </c>
      <c r="U428" s="20">
        <v>0</v>
      </c>
      <c r="V428" s="165">
        <f t="shared" si="52"/>
        <v>350</v>
      </c>
      <c r="W428" s="213" t="s">
        <v>2695</v>
      </c>
      <c r="X428" s="146"/>
      <c r="Y428" s="165">
        <v>8</v>
      </c>
      <c r="Z428" s="165">
        <v>0</v>
      </c>
      <c r="AA428" t="s">
        <v>747</v>
      </c>
      <c r="AC428" s="206">
        <f t="shared" si="49"/>
        <v>358</v>
      </c>
      <c r="AD428" s="204">
        <f t="shared" si="50"/>
        <v>43.75</v>
      </c>
      <c r="AE428" s="208">
        <v>1838</v>
      </c>
      <c r="AF428" s="165">
        <f t="shared" si="53"/>
        <v>643300</v>
      </c>
    </row>
    <row r="429" spans="1:33">
      <c r="A429" t="s">
        <v>751</v>
      </c>
      <c r="B429" t="s">
        <v>1982</v>
      </c>
      <c r="C429" t="s">
        <v>2110</v>
      </c>
      <c r="E429" t="s">
        <v>1003</v>
      </c>
      <c r="F429" s="165">
        <v>400</v>
      </c>
      <c r="G429" s="165">
        <v>0</v>
      </c>
      <c r="H429" s="165">
        <v>50</v>
      </c>
      <c r="I429" s="165">
        <v>0</v>
      </c>
      <c r="J429" s="165">
        <f t="shared" si="54"/>
        <v>450</v>
      </c>
      <c r="K429" s="165">
        <v>0</v>
      </c>
      <c r="L429" s="165">
        <v>0</v>
      </c>
      <c r="M429" s="20">
        <v>0</v>
      </c>
      <c r="N429" s="20">
        <v>0</v>
      </c>
      <c r="O429" s="20">
        <f t="shared" si="47"/>
        <v>0</v>
      </c>
      <c r="P429" s="20">
        <f t="shared" si="48"/>
        <v>-450</v>
      </c>
      <c r="Q429" t="s">
        <v>740</v>
      </c>
      <c r="R429" s="20">
        <v>0</v>
      </c>
      <c r="S429" s="20">
        <f t="shared" si="51"/>
        <v>-450</v>
      </c>
      <c r="T429" s="20">
        <v>0</v>
      </c>
      <c r="U429" s="20">
        <v>450</v>
      </c>
      <c r="V429" s="165">
        <f t="shared" si="52"/>
        <v>0</v>
      </c>
      <c r="W429" t="s">
        <v>2694</v>
      </c>
      <c r="X429" s="146"/>
      <c r="Y429" s="165">
        <v>450</v>
      </c>
      <c r="Z429" s="165">
        <v>0</v>
      </c>
      <c r="AA429" t="s">
        <v>747</v>
      </c>
      <c r="AC429" s="206">
        <f t="shared" si="49"/>
        <v>450</v>
      </c>
      <c r="AD429" s="204">
        <f t="shared" si="50"/>
        <v>0</v>
      </c>
      <c r="AE429" s="208">
        <v>233.89</v>
      </c>
      <c r="AF429" s="165">
        <f>AE429*U429</f>
        <v>105250.5</v>
      </c>
    </row>
    <row r="430" spans="1:33">
      <c r="A430" t="s">
        <v>751</v>
      </c>
      <c r="B430" t="s">
        <v>1982</v>
      </c>
      <c r="C430" t="s">
        <v>2111</v>
      </c>
      <c r="E430" t="s">
        <v>1004</v>
      </c>
      <c r="F430" s="165">
        <v>400</v>
      </c>
      <c r="G430" s="165">
        <v>0</v>
      </c>
      <c r="H430" s="165">
        <v>0</v>
      </c>
      <c r="I430" s="165">
        <v>0</v>
      </c>
      <c r="J430" s="165">
        <f t="shared" si="54"/>
        <v>400</v>
      </c>
      <c r="K430" s="165">
        <v>40</v>
      </c>
      <c r="L430" s="165">
        <v>0</v>
      </c>
      <c r="M430" s="20">
        <v>0</v>
      </c>
      <c r="N430" s="20">
        <v>0</v>
      </c>
      <c r="O430" s="20">
        <f t="shared" ref="O430:O493" si="55">SUM(K430:N430)</f>
        <v>40</v>
      </c>
      <c r="P430" s="20">
        <f t="shared" ref="P430:P493" si="56">O430-J430</f>
        <v>-360</v>
      </c>
      <c r="Q430" t="s">
        <v>740</v>
      </c>
      <c r="R430" s="20">
        <v>0</v>
      </c>
      <c r="S430" s="20">
        <f t="shared" si="51"/>
        <v>-360</v>
      </c>
      <c r="T430" s="20">
        <v>0</v>
      </c>
      <c r="U430" s="20">
        <v>360</v>
      </c>
      <c r="V430" s="165">
        <f t="shared" si="52"/>
        <v>0</v>
      </c>
      <c r="W430" t="s">
        <v>2694</v>
      </c>
      <c r="X430" s="146"/>
      <c r="Y430" s="165">
        <v>360</v>
      </c>
      <c r="Z430" s="165">
        <v>360</v>
      </c>
      <c r="AA430" t="s">
        <v>747</v>
      </c>
      <c r="AC430" s="206">
        <f t="shared" si="49"/>
        <v>360</v>
      </c>
      <c r="AD430" s="204">
        <f t="shared" si="50"/>
        <v>0</v>
      </c>
      <c r="AE430" s="208">
        <v>16161.07</v>
      </c>
      <c r="AF430" s="165">
        <f>AE430*U430</f>
        <v>5817985.2000000002</v>
      </c>
    </row>
    <row r="431" spans="1:33">
      <c r="A431" t="s">
        <v>751</v>
      </c>
      <c r="B431" t="s">
        <v>1982</v>
      </c>
      <c r="C431" t="s">
        <v>2499</v>
      </c>
      <c r="E431" t="s">
        <v>1005</v>
      </c>
      <c r="F431" s="165">
        <v>0</v>
      </c>
      <c r="G431" s="165">
        <v>0</v>
      </c>
      <c r="H431" s="165">
        <v>0</v>
      </c>
      <c r="I431" s="165">
        <v>0</v>
      </c>
      <c r="J431" s="165">
        <f t="shared" si="54"/>
        <v>0</v>
      </c>
      <c r="K431" s="165">
        <v>4</v>
      </c>
      <c r="L431" s="165">
        <v>0</v>
      </c>
      <c r="M431" s="20">
        <v>0</v>
      </c>
      <c r="N431" s="20">
        <v>0</v>
      </c>
      <c r="O431" s="20">
        <f t="shared" si="55"/>
        <v>4</v>
      </c>
      <c r="P431" s="20">
        <f t="shared" si="56"/>
        <v>4</v>
      </c>
      <c r="Q431" t="s">
        <v>739</v>
      </c>
      <c r="R431" s="20">
        <v>0</v>
      </c>
      <c r="S431" s="20">
        <f t="shared" si="51"/>
        <v>4</v>
      </c>
      <c r="T431" s="20">
        <v>0</v>
      </c>
      <c r="U431" s="20">
        <v>0</v>
      </c>
      <c r="V431" s="165">
        <f t="shared" si="52"/>
        <v>4</v>
      </c>
      <c r="W431" t="s">
        <v>2696</v>
      </c>
      <c r="X431" s="146"/>
      <c r="Y431" s="165">
        <v>0</v>
      </c>
      <c r="Z431" s="165">
        <v>0</v>
      </c>
      <c r="AA431" t="s">
        <v>745</v>
      </c>
      <c r="AC431" s="206">
        <f t="shared" si="49"/>
        <v>0</v>
      </c>
      <c r="AD431" s="204">
        <f t="shared" si="50"/>
        <v>-1</v>
      </c>
      <c r="AE431" s="208">
        <v>3949.81</v>
      </c>
      <c r="AF431" s="165">
        <f t="shared" si="53"/>
        <v>15799.24</v>
      </c>
    </row>
    <row r="432" spans="1:33">
      <c r="A432" t="s">
        <v>751</v>
      </c>
      <c r="B432" t="s">
        <v>1982</v>
      </c>
      <c r="C432" t="s">
        <v>2112</v>
      </c>
      <c r="E432" t="s">
        <v>1008</v>
      </c>
      <c r="F432" s="165">
        <v>6272</v>
      </c>
      <c r="G432" s="165">
        <v>0</v>
      </c>
      <c r="H432" s="165">
        <v>1000</v>
      </c>
      <c r="I432" s="165">
        <v>6480</v>
      </c>
      <c r="J432" s="165">
        <f t="shared" si="54"/>
        <v>13752</v>
      </c>
      <c r="K432" s="165">
        <v>300</v>
      </c>
      <c r="L432" s="165">
        <v>0</v>
      </c>
      <c r="M432" s="20">
        <v>2105</v>
      </c>
      <c r="N432" s="20">
        <v>597</v>
      </c>
      <c r="O432" s="20">
        <f t="shared" si="55"/>
        <v>3002</v>
      </c>
      <c r="P432" s="20">
        <f t="shared" si="56"/>
        <v>-10750</v>
      </c>
      <c r="Q432" t="s">
        <v>740</v>
      </c>
      <c r="R432" s="20">
        <v>17107</v>
      </c>
      <c r="S432" s="20">
        <f t="shared" si="51"/>
        <v>6357</v>
      </c>
      <c r="T432" s="20">
        <v>0</v>
      </c>
      <c r="U432" s="20">
        <v>0</v>
      </c>
      <c r="V432" s="165">
        <f t="shared" si="52"/>
        <v>6357</v>
      </c>
      <c r="W432" s="213" t="s">
        <v>2695</v>
      </c>
      <c r="X432" s="146"/>
      <c r="Y432" s="165">
        <v>10750</v>
      </c>
      <c r="Z432" s="165">
        <v>8125</v>
      </c>
      <c r="AA432" t="s">
        <v>747</v>
      </c>
      <c r="AC432" s="206">
        <f t="shared" si="49"/>
        <v>17107</v>
      </c>
      <c r="AD432" s="204">
        <f t="shared" si="50"/>
        <v>0.59134883720930231</v>
      </c>
      <c r="AE432" s="208">
        <v>10146.290000000001</v>
      </c>
      <c r="AF432" s="165">
        <f t="shared" si="53"/>
        <v>64499965.530000009</v>
      </c>
    </row>
    <row r="433" spans="1:32">
      <c r="A433" t="s">
        <v>751</v>
      </c>
      <c r="B433" t="s">
        <v>1982</v>
      </c>
      <c r="C433" t="s">
        <v>2113</v>
      </c>
      <c r="E433" t="s">
        <v>1009</v>
      </c>
      <c r="F433" s="165">
        <v>6272</v>
      </c>
      <c r="G433" s="165">
        <v>0</v>
      </c>
      <c r="H433" s="165">
        <v>1000</v>
      </c>
      <c r="I433" s="165">
        <v>6480</v>
      </c>
      <c r="J433" s="165">
        <f t="shared" si="54"/>
        <v>13752</v>
      </c>
      <c r="K433" s="165">
        <v>850</v>
      </c>
      <c r="L433" s="165">
        <v>0</v>
      </c>
      <c r="M433" s="20">
        <v>171</v>
      </c>
      <c r="N433" s="20">
        <v>597</v>
      </c>
      <c r="O433" s="20">
        <f t="shared" si="55"/>
        <v>1618</v>
      </c>
      <c r="P433" s="20">
        <f t="shared" si="56"/>
        <v>-12134</v>
      </c>
      <c r="Q433" t="s">
        <v>740</v>
      </c>
      <c r="R433" s="20">
        <v>14318</v>
      </c>
      <c r="S433" s="20">
        <f t="shared" si="51"/>
        <v>2184</v>
      </c>
      <c r="T433" s="20">
        <v>0</v>
      </c>
      <c r="U433" s="20">
        <v>0</v>
      </c>
      <c r="V433" s="165">
        <f t="shared" si="52"/>
        <v>2184</v>
      </c>
      <c r="W433" s="213" t="s">
        <v>2695</v>
      </c>
      <c r="X433" s="146"/>
      <c r="Y433" s="165">
        <v>12134</v>
      </c>
      <c r="Z433" s="165">
        <v>7262</v>
      </c>
      <c r="AA433" t="s">
        <v>747</v>
      </c>
      <c r="AC433" s="206">
        <f t="shared" si="49"/>
        <v>14318</v>
      </c>
      <c r="AD433" s="204">
        <f t="shared" si="50"/>
        <v>0.17999011043349267</v>
      </c>
      <c r="AE433" s="208">
        <v>7596.27</v>
      </c>
      <c r="AF433" s="165">
        <f t="shared" si="53"/>
        <v>16590253.680000002</v>
      </c>
    </row>
    <row r="434" spans="1:32">
      <c r="A434" t="s">
        <v>751</v>
      </c>
      <c r="B434" t="s">
        <v>1982</v>
      </c>
      <c r="C434" t="s">
        <v>2114</v>
      </c>
      <c r="E434" t="s">
        <v>1012</v>
      </c>
      <c r="F434" s="165">
        <v>3136</v>
      </c>
      <c r="G434" s="165">
        <v>0</v>
      </c>
      <c r="H434" s="165">
        <v>500</v>
      </c>
      <c r="I434" s="165">
        <v>3240</v>
      </c>
      <c r="J434" s="165">
        <f t="shared" si="54"/>
        <v>6876</v>
      </c>
      <c r="K434" s="165">
        <v>200</v>
      </c>
      <c r="L434" s="165">
        <v>0</v>
      </c>
      <c r="M434" s="20">
        <v>1093</v>
      </c>
      <c r="N434" s="20">
        <v>400</v>
      </c>
      <c r="O434" s="20">
        <f t="shared" si="55"/>
        <v>1693</v>
      </c>
      <c r="P434" s="20">
        <f t="shared" si="56"/>
        <v>-5183</v>
      </c>
      <c r="Q434" t="s">
        <v>740</v>
      </c>
      <c r="R434" s="20">
        <v>9019</v>
      </c>
      <c r="S434" s="20">
        <f t="shared" si="51"/>
        <v>3836</v>
      </c>
      <c r="T434" s="20">
        <v>0</v>
      </c>
      <c r="U434" s="20">
        <v>0</v>
      </c>
      <c r="V434" s="165">
        <f t="shared" si="52"/>
        <v>3836</v>
      </c>
      <c r="W434" s="213" t="s">
        <v>2695</v>
      </c>
      <c r="X434" s="146"/>
      <c r="Y434" s="165">
        <v>5183</v>
      </c>
      <c r="Z434" s="165">
        <v>4196</v>
      </c>
      <c r="AA434" t="s">
        <v>747</v>
      </c>
      <c r="AC434" s="206">
        <f t="shared" si="49"/>
        <v>9019</v>
      </c>
      <c r="AD434" s="204">
        <f t="shared" si="50"/>
        <v>0.74011190430252749</v>
      </c>
      <c r="AE434" s="208">
        <v>11770.98</v>
      </c>
      <c r="AF434" s="165">
        <f t="shared" si="53"/>
        <v>45153479.280000001</v>
      </c>
    </row>
    <row r="435" spans="1:32">
      <c r="A435" t="s">
        <v>751</v>
      </c>
      <c r="B435" t="s">
        <v>1982</v>
      </c>
      <c r="C435" t="s">
        <v>2115</v>
      </c>
      <c r="E435" t="s">
        <v>1013</v>
      </c>
      <c r="F435" s="165">
        <v>3136</v>
      </c>
      <c r="G435" s="165">
        <v>0</v>
      </c>
      <c r="H435" s="165">
        <v>500</v>
      </c>
      <c r="I435" s="165">
        <v>3240</v>
      </c>
      <c r="J435" s="165">
        <f t="shared" si="54"/>
        <v>6876</v>
      </c>
      <c r="K435" s="165">
        <v>200</v>
      </c>
      <c r="L435" s="165">
        <v>0</v>
      </c>
      <c r="M435" s="20">
        <v>1407</v>
      </c>
      <c r="N435" s="20">
        <v>400</v>
      </c>
      <c r="O435" s="20">
        <f t="shared" si="55"/>
        <v>2007</v>
      </c>
      <c r="P435" s="20">
        <f t="shared" si="56"/>
        <v>-4869</v>
      </c>
      <c r="Q435" t="s">
        <v>740</v>
      </c>
      <c r="R435" s="20">
        <v>9472</v>
      </c>
      <c r="S435" s="20">
        <f t="shared" si="51"/>
        <v>4603</v>
      </c>
      <c r="T435" s="20">
        <v>0</v>
      </c>
      <c r="U435" s="20">
        <v>0</v>
      </c>
      <c r="V435" s="165">
        <f t="shared" si="52"/>
        <v>4603</v>
      </c>
      <c r="W435" s="213" t="s">
        <v>2695</v>
      </c>
      <c r="X435" s="146"/>
      <c r="Y435" s="165">
        <v>4869</v>
      </c>
      <c r="Z435" s="165">
        <v>4189</v>
      </c>
      <c r="AA435" t="s">
        <v>747</v>
      </c>
      <c r="AC435" s="206">
        <f t="shared" si="49"/>
        <v>9472</v>
      </c>
      <c r="AD435" s="204">
        <f t="shared" si="50"/>
        <v>0.94536865886218935</v>
      </c>
      <c r="AE435" s="208">
        <v>12575.13</v>
      </c>
      <c r="AF435" s="165">
        <f t="shared" si="53"/>
        <v>57883323.389999993</v>
      </c>
    </row>
    <row r="436" spans="1:32">
      <c r="A436" t="s">
        <v>751</v>
      </c>
      <c r="B436" t="s">
        <v>1982</v>
      </c>
      <c r="C436" t="s">
        <v>2116</v>
      </c>
      <c r="E436" t="s">
        <v>1015</v>
      </c>
      <c r="F436" s="165">
        <v>65</v>
      </c>
      <c r="G436" s="165">
        <v>0</v>
      </c>
      <c r="H436" s="165">
        <v>0</v>
      </c>
      <c r="I436" s="165">
        <v>2</v>
      </c>
      <c r="J436" s="165">
        <f t="shared" si="54"/>
        <v>67</v>
      </c>
      <c r="K436" s="165">
        <v>0</v>
      </c>
      <c r="L436" s="165">
        <v>0</v>
      </c>
      <c r="M436" s="20">
        <v>0</v>
      </c>
      <c r="N436" s="20">
        <v>0</v>
      </c>
      <c r="O436" s="20">
        <f t="shared" si="55"/>
        <v>0</v>
      </c>
      <c r="P436" s="20">
        <f t="shared" si="56"/>
        <v>-67</v>
      </c>
      <c r="Q436" t="s">
        <v>740</v>
      </c>
      <c r="R436" s="20">
        <v>0</v>
      </c>
      <c r="S436" s="20">
        <f t="shared" si="51"/>
        <v>-67</v>
      </c>
      <c r="T436" s="20">
        <v>0</v>
      </c>
      <c r="U436" s="20">
        <v>67</v>
      </c>
      <c r="V436" s="165">
        <f t="shared" si="52"/>
        <v>0</v>
      </c>
      <c r="W436" t="s">
        <v>2694</v>
      </c>
      <c r="X436" s="146"/>
      <c r="Y436" s="165">
        <v>67</v>
      </c>
      <c r="Z436" s="165">
        <v>0</v>
      </c>
      <c r="AA436" t="s">
        <v>747</v>
      </c>
      <c r="AC436" s="206">
        <f t="shared" si="49"/>
        <v>67</v>
      </c>
      <c r="AD436" s="204">
        <f t="shared" si="50"/>
        <v>0</v>
      </c>
      <c r="AE436" s="208">
        <v>129886.32</v>
      </c>
      <c r="AF436" s="165">
        <f>AE436*U436</f>
        <v>8702383.4400000013</v>
      </c>
    </row>
    <row r="437" spans="1:32">
      <c r="A437" t="s">
        <v>751</v>
      </c>
      <c r="B437" t="s">
        <v>1982</v>
      </c>
      <c r="C437" t="s">
        <v>2117</v>
      </c>
      <c r="E437" t="s">
        <v>1016</v>
      </c>
      <c r="F437" s="165">
        <v>100</v>
      </c>
      <c r="G437" s="165">
        <v>0</v>
      </c>
      <c r="H437" s="165">
        <v>50</v>
      </c>
      <c r="I437" s="165">
        <v>100</v>
      </c>
      <c r="J437" s="165">
        <f t="shared" si="54"/>
        <v>250</v>
      </c>
      <c r="K437" s="165">
        <v>0</v>
      </c>
      <c r="L437" s="165">
        <v>0</v>
      </c>
      <c r="M437" s="20">
        <v>180</v>
      </c>
      <c r="N437" s="20">
        <v>0</v>
      </c>
      <c r="O437" s="20">
        <f t="shared" si="55"/>
        <v>180</v>
      </c>
      <c r="P437" s="20">
        <f t="shared" si="56"/>
        <v>-70</v>
      </c>
      <c r="Q437" t="s">
        <v>740</v>
      </c>
      <c r="R437" s="20">
        <v>250</v>
      </c>
      <c r="S437" s="20">
        <f t="shared" si="51"/>
        <v>180</v>
      </c>
      <c r="T437" s="20">
        <v>0</v>
      </c>
      <c r="U437" s="20">
        <v>0</v>
      </c>
      <c r="V437" s="165">
        <f t="shared" si="52"/>
        <v>180</v>
      </c>
      <c r="W437" s="213" t="s">
        <v>2695</v>
      </c>
      <c r="X437" s="146"/>
      <c r="Y437" s="165">
        <v>70</v>
      </c>
      <c r="Z437" s="165">
        <v>0</v>
      </c>
      <c r="AA437" t="s">
        <v>747</v>
      </c>
      <c r="AC437" s="206">
        <f t="shared" si="49"/>
        <v>250</v>
      </c>
      <c r="AD437" s="204">
        <f t="shared" si="50"/>
        <v>2.5714285714285716</v>
      </c>
      <c r="AE437" s="208">
        <v>23316.59</v>
      </c>
      <c r="AF437" s="165">
        <f t="shared" si="53"/>
        <v>4196986.2</v>
      </c>
    </row>
    <row r="438" spans="1:32">
      <c r="A438" t="s">
        <v>751</v>
      </c>
      <c r="B438" t="s">
        <v>1982</v>
      </c>
      <c r="C438" t="s">
        <v>2118</v>
      </c>
      <c r="E438" t="s">
        <v>1017</v>
      </c>
      <c r="F438" s="165">
        <v>0</v>
      </c>
      <c r="G438" s="165">
        <v>170</v>
      </c>
      <c r="H438" s="165">
        <v>50</v>
      </c>
      <c r="I438" s="165">
        <v>100</v>
      </c>
      <c r="J438" s="165">
        <f t="shared" si="54"/>
        <v>320</v>
      </c>
      <c r="K438" s="165">
        <v>0</v>
      </c>
      <c r="L438" s="165">
        <v>0</v>
      </c>
      <c r="M438" s="20">
        <v>72</v>
      </c>
      <c r="N438" s="20">
        <v>0</v>
      </c>
      <c r="O438" s="20">
        <f t="shared" si="55"/>
        <v>72</v>
      </c>
      <c r="P438" s="20">
        <f t="shared" si="56"/>
        <v>-248</v>
      </c>
      <c r="Q438" t="s">
        <v>740</v>
      </c>
      <c r="R438" s="20">
        <v>50</v>
      </c>
      <c r="S438" s="20">
        <f t="shared" si="51"/>
        <v>-198</v>
      </c>
      <c r="T438" s="20">
        <v>0</v>
      </c>
      <c r="U438" s="20">
        <v>198</v>
      </c>
      <c r="V438" s="165">
        <f t="shared" si="52"/>
        <v>0</v>
      </c>
      <c r="W438" t="s">
        <v>2694</v>
      </c>
      <c r="X438" s="146"/>
      <c r="Y438" s="165">
        <v>248</v>
      </c>
      <c r="Z438" s="165">
        <v>172</v>
      </c>
      <c r="AA438" t="s">
        <v>747</v>
      </c>
      <c r="AC438" s="206">
        <f t="shared" si="49"/>
        <v>248</v>
      </c>
      <c r="AD438" s="204">
        <f t="shared" si="50"/>
        <v>0</v>
      </c>
      <c r="AE438" s="208">
        <v>31962.15</v>
      </c>
      <c r="AF438" s="165">
        <f t="shared" si="53"/>
        <v>0</v>
      </c>
    </row>
    <row r="439" spans="1:32">
      <c r="A439" t="s">
        <v>751</v>
      </c>
      <c r="B439" t="s">
        <v>1982</v>
      </c>
      <c r="C439" t="s">
        <v>2500</v>
      </c>
      <c r="E439" t="s">
        <v>1018</v>
      </c>
      <c r="F439" s="165">
        <v>0</v>
      </c>
      <c r="G439" s="165">
        <v>12</v>
      </c>
      <c r="H439" s="165">
        <v>0</v>
      </c>
      <c r="I439" s="165">
        <v>0</v>
      </c>
      <c r="J439" s="165">
        <f t="shared" si="54"/>
        <v>12</v>
      </c>
      <c r="K439" s="165">
        <v>0</v>
      </c>
      <c r="L439" s="165">
        <v>0</v>
      </c>
      <c r="M439" s="20">
        <v>18</v>
      </c>
      <c r="N439" s="20">
        <v>0</v>
      </c>
      <c r="O439" s="20">
        <f t="shared" si="55"/>
        <v>18</v>
      </c>
      <c r="P439" s="20">
        <f t="shared" si="56"/>
        <v>6</v>
      </c>
      <c r="Q439" t="s">
        <v>739</v>
      </c>
      <c r="R439" s="20">
        <v>0</v>
      </c>
      <c r="S439" s="20">
        <f t="shared" si="51"/>
        <v>6</v>
      </c>
      <c r="T439" s="20">
        <v>0</v>
      </c>
      <c r="U439" s="20">
        <v>0</v>
      </c>
      <c r="V439" s="165">
        <f t="shared" si="52"/>
        <v>6</v>
      </c>
      <c r="W439" t="s">
        <v>2696</v>
      </c>
      <c r="X439" s="146"/>
      <c r="Y439" s="165">
        <v>0</v>
      </c>
      <c r="Z439" s="165">
        <v>0</v>
      </c>
      <c r="AA439" t="s">
        <v>745</v>
      </c>
      <c r="AC439" s="206">
        <f t="shared" si="49"/>
        <v>0</v>
      </c>
      <c r="AD439" s="204">
        <f t="shared" si="50"/>
        <v>-1</v>
      </c>
      <c r="AE439" s="208">
        <v>34250.089999999997</v>
      </c>
      <c r="AF439" s="165">
        <f t="shared" si="53"/>
        <v>205500.53999999998</v>
      </c>
    </row>
    <row r="440" spans="1:32">
      <c r="A440" t="s">
        <v>751</v>
      </c>
      <c r="B440" t="s">
        <v>1982</v>
      </c>
      <c r="C440" t="s">
        <v>2501</v>
      </c>
      <c r="E440" t="s">
        <v>1019</v>
      </c>
      <c r="F440" s="165">
        <v>11</v>
      </c>
      <c r="G440" s="165">
        <v>0</v>
      </c>
      <c r="H440" s="165">
        <v>0</v>
      </c>
      <c r="I440" s="165">
        <v>32</v>
      </c>
      <c r="J440" s="165">
        <f t="shared" si="54"/>
        <v>43</v>
      </c>
      <c r="K440" s="165">
        <v>0</v>
      </c>
      <c r="L440" s="165">
        <v>0</v>
      </c>
      <c r="M440" s="20">
        <v>92</v>
      </c>
      <c r="N440" s="20">
        <v>0</v>
      </c>
      <c r="O440" s="20">
        <f t="shared" si="55"/>
        <v>92</v>
      </c>
      <c r="P440" s="20">
        <f t="shared" si="56"/>
        <v>49</v>
      </c>
      <c r="Q440" t="s">
        <v>739</v>
      </c>
      <c r="R440" s="20">
        <v>17</v>
      </c>
      <c r="S440" s="20">
        <f t="shared" si="51"/>
        <v>66</v>
      </c>
      <c r="T440" s="20">
        <v>0</v>
      </c>
      <c r="U440" s="20">
        <v>0</v>
      </c>
      <c r="V440" s="165">
        <f t="shared" si="52"/>
        <v>66</v>
      </c>
      <c r="W440" t="s">
        <v>2696</v>
      </c>
      <c r="X440" s="146"/>
      <c r="Y440" s="165">
        <v>0</v>
      </c>
      <c r="Z440" s="165">
        <v>0</v>
      </c>
      <c r="AA440" t="s">
        <v>745</v>
      </c>
      <c r="AC440" s="206">
        <f t="shared" si="49"/>
        <v>17</v>
      </c>
      <c r="AD440" s="204">
        <f t="shared" si="50"/>
        <v>-0.65306122448979587</v>
      </c>
      <c r="AE440" s="208">
        <v>75964.77</v>
      </c>
      <c r="AF440" s="165">
        <f t="shared" si="53"/>
        <v>5013674.82</v>
      </c>
    </row>
    <row r="441" spans="1:32">
      <c r="A441" t="s">
        <v>751</v>
      </c>
      <c r="B441" t="s">
        <v>1982</v>
      </c>
      <c r="C441" t="s">
        <v>2119</v>
      </c>
      <c r="E441" t="s">
        <v>1020</v>
      </c>
      <c r="F441" s="165">
        <v>0</v>
      </c>
      <c r="G441" s="165">
        <v>82</v>
      </c>
      <c r="H441" s="165">
        <v>20</v>
      </c>
      <c r="I441" s="165">
        <v>50</v>
      </c>
      <c r="J441" s="165">
        <f t="shared" si="54"/>
        <v>152</v>
      </c>
      <c r="K441" s="165">
        <v>0</v>
      </c>
      <c r="L441" s="165">
        <v>0</v>
      </c>
      <c r="M441" s="20">
        <v>50</v>
      </c>
      <c r="N441" s="20">
        <v>0</v>
      </c>
      <c r="O441" s="20">
        <f t="shared" si="55"/>
        <v>50</v>
      </c>
      <c r="P441" s="20">
        <f t="shared" si="56"/>
        <v>-102</v>
      </c>
      <c r="Q441" t="s">
        <v>740</v>
      </c>
      <c r="R441" s="20">
        <v>15</v>
      </c>
      <c r="S441" s="20">
        <f t="shared" si="51"/>
        <v>-87</v>
      </c>
      <c r="T441" s="20">
        <v>0</v>
      </c>
      <c r="U441" s="20">
        <v>87</v>
      </c>
      <c r="V441" s="165">
        <f t="shared" si="52"/>
        <v>0</v>
      </c>
      <c r="W441" t="s">
        <v>2694</v>
      </c>
      <c r="X441" s="146"/>
      <c r="Y441" s="165">
        <v>102</v>
      </c>
      <c r="Z441" s="165">
        <v>10</v>
      </c>
      <c r="AA441" t="s">
        <v>747</v>
      </c>
      <c r="AC441" s="206">
        <f t="shared" si="49"/>
        <v>102</v>
      </c>
      <c r="AD441" s="204">
        <f t="shared" si="50"/>
        <v>0</v>
      </c>
      <c r="AE441" s="208">
        <v>118416.21</v>
      </c>
      <c r="AF441" s="165">
        <f t="shared" si="53"/>
        <v>0</v>
      </c>
    </row>
    <row r="442" spans="1:32">
      <c r="A442" t="s">
        <v>751</v>
      </c>
      <c r="B442" t="s">
        <v>1982</v>
      </c>
      <c r="C442" t="s">
        <v>2120</v>
      </c>
      <c r="E442" t="s">
        <v>1021</v>
      </c>
      <c r="F442" s="165">
        <v>65.75</v>
      </c>
      <c r="G442" s="165">
        <v>0</v>
      </c>
      <c r="H442" s="165">
        <v>4</v>
      </c>
      <c r="I442" s="165">
        <v>0</v>
      </c>
      <c r="J442" s="165">
        <f t="shared" si="54"/>
        <v>69.75</v>
      </c>
      <c r="K442" s="165">
        <v>0</v>
      </c>
      <c r="L442" s="165">
        <v>0</v>
      </c>
      <c r="M442" s="20">
        <v>0</v>
      </c>
      <c r="N442" s="20">
        <v>0</v>
      </c>
      <c r="O442" s="20">
        <f t="shared" si="55"/>
        <v>0</v>
      </c>
      <c r="P442" s="20">
        <f t="shared" si="56"/>
        <v>-69.75</v>
      </c>
      <c r="Q442" t="s">
        <v>740</v>
      </c>
      <c r="R442" s="20">
        <v>20</v>
      </c>
      <c r="S442" s="20">
        <f t="shared" si="51"/>
        <v>-49.75</v>
      </c>
      <c r="T442" s="20">
        <v>0</v>
      </c>
      <c r="U442" s="20">
        <v>49.75</v>
      </c>
      <c r="V442" s="165">
        <f t="shared" si="52"/>
        <v>0</v>
      </c>
      <c r="W442" t="s">
        <v>2694</v>
      </c>
      <c r="X442" s="146"/>
      <c r="Y442" s="165">
        <v>70</v>
      </c>
      <c r="Z442" s="165">
        <v>19</v>
      </c>
      <c r="AA442" t="s">
        <v>747</v>
      </c>
      <c r="AC442" s="206">
        <f t="shared" si="49"/>
        <v>69.75</v>
      </c>
      <c r="AD442" s="204">
        <f t="shared" si="50"/>
        <v>0</v>
      </c>
      <c r="AE442" s="208">
        <v>69282</v>
      </c>
      <c r="AF442" s="165">
        <f t="shared" si="53"/>
        <v>0</v>
      </c>
    </row>
    <row r="443" spans="1:32">
      <c r="A443" t="s">
        <v>751</v>
      </c>
      <c r="B443" t="s">
        <v>1982</v>
      </c>
      <c r="C443" t="s">
        <v>2121</v>
      </c>
      <c r="E443" t="s">
        <v>1022</v>
      </c>
      <c r="F443" s="165">
        <v>30</v>
      </c>
      <c r="G443" s="165">
        <v>24</v>
      </c>
      <c r="H443" s="165">
        <v>5</v>
      </c>
      <c r="I443" s="165">
        <v>12</v>
      </c>
      <c r="J443" s="165">
        <f t="shared" si="54"/>
        <v>71</v>
      </c>
      <c r="K443" s="165">
        <v>0</v>
      </c>
      <c r="L443" s="165">
        <v>0</v>
      </c>
      <c r="M443" s="20">
        <v>12</v>
      </c>
      <c r="N443" s="20">
        <v>0</v>
      </c>
      <c r="O443" s="20">
        <f t="shared" si="55"/>
        <v>12</v>
      </c>
      <c r="P443" s="20">
        <f t="shared" si="56"/>
        <v>-59</v>
      </c>
      <c r="Q443" t="s">
        <v>740</v>
      </c>
      <c r="R443" s="20">
        <v>0</v>
      </c>
      <c r="S443" s="20">
        <f t="shared" si="51"/>
        <v>-59</v>
      </c>
      <c r="T443" s="20">
        <v>0</v>
      </c>
      <c r="U443" s="20">
        <v>59</v>
      </c>
      <c r="V443" s="165">
        <f t="shared" si="52"/>
        <v>0</v>
      </c>
      <c r="W443" t="s">
        <v>2694</v>
      </c>
      <c r="X443" s="146"/>
      <c r="Y443" s="165">
        <v>35</v>
      </c>
      <c r="Z443" s="165">
        <v>34</v>
      </c>
      <c r="AA443" t="s">
        <v>747</v>
      </c>
      <c r="AC443" s="206">
        <f t="shared" si="49"/>
        <v>59</v>
      </c>
      <c r="AD443" s="204">
        <f t="shared" si="50"/>
        <v>0</v>
      </c>
      <c r="AE443" s="208">
        <v>83324.31</v>
      </c>
      <c r="AF443" s="165">
        <f>AE443*U443</f>
        <v>4916134.29</v>
      </c>
    </row>
    <row r="444" spans="1:32">
      <c r="A444" t="s">
        <v>751</v>
      </c>
      <c r="B444" t="s">
        <v>1982</v>
      </c>
      <c r="C444" t="s">
        <v>2122</v>
      </c>
      <c r="E444" t="s">
        <v>1697</v>
      </c>
      <c r="F444" s="165">
        <v>30</v>
      </c>
      <c r="G444" s="165">
        <v>0</v>
      </c>
      <c r="H444" s="165">
        <v>0</v>
      </c>
      <c r="I444" s="165">
        <v>0</v>
      </c>
      <c r="J444" s="165">
        <f t="shared" si="54"/>
        <v>30</v>
      </c>
      <c r="K444" s="165">
        <v>0</v>
      </c>
      <c r="L444" s="165">
        <v>0</v>
      </c>
      <c r="M444" s="20">
        <v>0</v>
      </c>
      <c r="N444" s="20">
        <v>0</v>
      </c>
      <c r="O444" s="20">
        <f t="shared" si="55"/>
        <v>0</v>
      </c>
      <c r="P444" s="20">
        <f t="shared" si="56"/>
        <v>-30</v>
      </c>
      <c r="Q444" t="s">
        <v>740</v>
      </c>
      <c r="R444" s="20">
        <v>0</v>
      </c>
      <c r="S444" s="20">
        <f t="shared" si="51"/>
        <v>-30</v>
      </c>
      <c r="T444" s="20">
        <v>0</v>
      </c>
      <c r="U444" s="20">
        <v>30</v>
      </c>
      <c r="V444" s="165">
        <f t="shared" si="52"/>
        <v>0</v>
      </c>
      <c r="W444" t="s">
        <v>2694</v>
      </c>
      <c r="X444" s="146"/>
      <c r="Y444" s="165">
        <v>30</v>
      </c>
      <c r="Z444" s="165">
        <v>29</v>
      </c>
      <c r="AA444" t="s">
        <v>747</v>
      </c>
      <c r="AC444" s="206">
        <f t="shared" si="49"/>
        <v>30</v>
      </c>
      <c r="AD444" s="204">
        <f t="shared" si="50"/>
        <v>0</v>
      </c>
      <c r="AE444" s="208">
        <v>0</v>
      </c>
      <c r="AF444" s="165">
        <f>AE444*U444</f>
        <v>0</v>
      </c>
    </row>
    <row r="445" spans="1:32">
      <c r="A445" t="s">
        <v>751</v>
      </c>
      <c r="B445" t="s">
        <v>1982</v>
      </c>
      <c r="C445" t="s">
        <v>2502</v>
      </c>
      <c r="E445" t="s">
        <v>1024</v>
      </c>
      <c r="F445" s="165">
        <v>0</v>
      </c>
      <c r="G445" s="165">
        <v>0</v>
      </c>
      <c r="H445" s="165">
        <v>0</v>
      </c>
      <c r="I445" s="165">
        <v>0</v>
      </c>
      <c r="J445" s="165">
        <f t="shared" si="54"/>
        <v>0</v>
      </c>
      <c r="K445" s="165">
        <v>0</v>
      </c>
      <c r="L445" s="165">
        <v>0</v>
      </c>
      <c r="M445" s="20">
        <v>0</v>
      </c>
      <c r="N445" s="20">
        <v>0</v>
      </c>
      <c r="O445" s="20">
        <f t="shared" si="55"/>
        <v>0</v>
      </c>
      <c r="P445" s="20">
        <f t="shared" si="56"/>
        <v>0</v>
      </c>
      <c r="Q445" t="s">
        <v>738</v>
      </c>
      <c r="R445" s="20">
        <v>0</v>
      </c>
      <c r="S445" s="20">
        <f t="shared" si="51"/>
        <v>0</v>
      </c>
      <c r="T445" s="20">
        <v>0</v>
      </c>
      <c r="U445" s="20">
        <v>0</v>
      </c>
      <c r="V445" s="165">
        <f t="shared" si="52"/>
        <v>0</v>
      </c>
      <c r="W445" t="s">
        <v>2696</v>
      </c>
      <c r="X445" s="146"/>
      <c r="Y445" s="165">
        <v>0</v>
      </c>
      <c r="Z445" s="165">
        <v>0</v>
      </c>
      <c r="AA445" t="s">
        <v>745</v>
      </c>
      <c r="AC445" s="206">
        <f t="shared" si="49"/>
        <v>0</v>
      </c>
      <c r="AD445" s="204" t="e">
        <f t="shared" si="50"/>
        <v>#DIV/0!</v>
      </c>
      <c r="AE445" s="208">
        <v>772896.1</v>
      </c>
      <c r="AF445" s="165">
        <f t="shared" si="53"/>
        <v>0</v>
      </c>
    </row>
    <row r="446" spans="1:32">
      <c r="A446" t="s">
        <v>751</v>
      </c>
      <c r="B446" t="s">
        <v>1982</v>
      </c>
      <c r="C446" t="s">
        <v>2123</v>
      </c>
      <c r="E446" t="s">
        <v>1025</v>
      </c>
      <c r="F446" s="165">
        <v>132</v>
      </c>
      <c r="G446" s="165">
        <v>175</v>
      </c>
      <c r="H446" s="165">
        <v>50</v>
      </c>
      <c r="I446" s="165">
        <v>134</v>
      </c>
      <c r="J446" s="165">
        <f t="shared" si="54"/>
        <v>491</v>
      </c>
      <c r="K446" s="165">
        <v>0</v>
      </c>
      <c r="L446" s="165">
        <v>0</v>
      </c>
      <c r="M446" s="20">
        <v>150</v>
      </c>
      <c r="N446" s="20">
        <v>0</v>
      </c>
      <c r="O446" s="20">
        <f t="shared" si="55"/>
        <v>150</v>
      </c>
      <c r="P446" s="20">
        <f t="shared" si="56"/>
        <v>-341</v>
      </c>
      <c r="Q446" t="s">
        <v>740</v>
      </c>
      <c r="R446" s="20">
        <v>0</v>
      </c>
      <c r="S446" s="20">
        <f t="shared" si="51"/>
        <v>-341</v>
      </c>
      <c r="T446" s="20">
        <v>0</v>
      </c>
      <c r="U446" s="20">
        <v>341</v>
      </c>
      <c r="V446" s="165">
        <f t="shared" si="52"/>
        <v>0</v>
      </c>
      <c r="W446" t="s">
        <v>2694</v>
      </c>
      <c r="X446" s="146"/>
      <c r="Y446" s="165">
        <v>231</v>
      </c>
      <c r="Z446" s="165">
        <v>80</v>
      </c>
      <c r="AA446" t="s">
        <v>747</v>
      </c>
      <c r="AC446" s="206">
        <f t="shared" si="49"/>
        <v>341</v>
      </c>
      <c r="AD446" s="204">
        <f t="shared" si="50"/>
        <v>0</v>
      </c>
      <c r="AE446" s="208">
        <v>151234.43</v>
      </c>
      <c r="AF446" s="165">
        <f>AE446*U446</f>
        <v>51570940.629999995</v>
      </c>
    </row>
    <row r="447" spans="1:32">
      <c r="A447" t="s">
        <v>751</v>
      </c>
      <c r="B447" t="s">
        <v>1982</v>
      </c>
      <c r="C447" t="s">
        <v>2124</v>
      </c>
      <c r="E447" t="s">
        <v>1026</v>
      </c>
      <c r="F447" s="165">
        <v>22</v>
      </c>
      <c r="G447" s="165">
        <v>175</v>
      </c>
      <c r="H447" s="165">
        <v>50</v>
      </c>
      <c r="I447" s="165">
        <v>134</v>
      </c>
      <c r="J447" s="165">
        <f t="shared" si="54"/>
        <v>381</v>
      </c>
      <c r="K447" s="165">
        <v>0</v>
      </c>
      <c r="L447" s="165">
        <v>0</v>
      </c>
      <c r="M447" s="20">
        <v>167</v>
      </c>
      <c r="N447" s="20">
        <v>0</v>
      </c>
      <c r="O447" s="20">
        <f t="shared" si="55"/>
        <v>167</v>
      </c>
      <c r="P447" s="20">
        <f t="shared" si="56"/>
        <v>-214</v>
      </c>
      <c r="Q447" t="s">
        <v>740</v>
      </c>
      <c r="R447" s="20">
        <v>59</v>
      </c>
      <c r="S447" s="20">
        <f t="shared" si="51"/>
        <v>-155</v>
      </c>
      <c r="T447" s="20">
        <v>0</v>
      </c>
      <c r="U447" s="20">
        <v>155</v>
      </c>
      <c r="V447" s="165">
        <f t="shared" si="52"/>
        <v>0</v>
      </c>
      <c r="W447" t="s">
        <v>2694</v>
      </c>
      <c r="X447" s="146"/>
      <c r="Y447" s="165">
        <v>214</v>
      </c>
      <c r="Z447" s="165">
        <v>139</v>
      </c>
      <c r="AA447" t="s">
        <v>747</v>
      </c>
      <c r="AC447" s="206">
        <f t="shared" si="49"/>
        <v>214</v>
      </c>
      <c r="AD447" s="204">
        <f t="shared" si="50"/>
        <v>0</v>
      </c>
      <c r="AE447" s="208">
        <v>298550</v>
      </c>
      <c r="AF447" s="165">
        <f t="shared" si="53"/>
        <v>0</v>
      </c>
    </row>
    <row r="448" spans="1:32">
      <c r="A448" t="s">
        <v>751</v>
      </c>
      <c r="B448" t="s">
        <v>1982</v>
      </c>
      <c r="C448" t="s">
        <v>2503</v>
      </c>
      <c r="E448" t="s">
        <v>1027</v>
      </c>
      <c r="F448" s="165">
        <v>0</v>
      </c>
      <c r="G448" s="165">
        <v>0</v>
      </c>
      <c r="H448" s="165">
        <v>0</v>
      </c>
      <c r="I448" s="165">
        <v>0</v>
      </c>
      <c r="J448" s="165">
        <f t="shared" si="54"/>
        <v>0</v>
      </c>
      <c r="K448" s="165">
        <v>143</v>
      </c>
      <c r="L448" s="165">
        <v>0</v>
      </c>
      <c r="M448" s="20">
        <v>0</v>
      </c>
      <c r="N448" s="20">
        <v>0</v>
      </c>
      <c r="O448" s="20">
        <f t="shared" si="55"/>
        <v>143</v>
      </c>
      <c r="P448" s="20">
        <f t="shared" si="56"/>
        <v>143</v>
      </c>
      <c r="Q448" t="s">
        <v>739</v>
      </c>
      <c r="R448" s="20">
        <v>0</v>
      </c>
      <c r="S448" s="20">
        <f t="shared" si="51"/>
        <v>143</v>
      </c>
      <c r="T448" s="20">
        <v>0</v>
      </c>
      <c r="U448" s="20">
        <v>0</v>
      </c>
      <c r="V448" s="165">
        <f t="shared" si="52"/>
        <v>143</v>
      </c>
      <c r="W448" t="s">
        <v>2696</v>
      </c>
      <c r="X448" s="146"/>
      <c r="Y448" s="165">
        <v>0</v>
      </c>
      <c r="Z448" s="165">
        <v>0</v>
      </c>
      <c r="AA448" t="s">
        <v>745</v>
      </c>
      <c r="AC448" s="206">
        <f t="shared" si="49"/>
        <v>0</v>
      </c>
      <c r="AD448" s="204">
        <f t="shared" si="50"/>
        <v>-1</v>
      </c>
      <c r="AE448" s="208">
        <v>1588</v>
      </c>
      <c r="AF448" s="165">
        <f t="shared" si="53"/>
        <v>227084</v>
      </c>
    </row>
    <row r="449" spans="1:32">
      <c r="A449" t="s">
        <v>751</v>
      </c>
      <c r="B449" t="s">
        <v>1982</v>
      </c>
      <c r="C449" t="s">
        <v>2504</v>
      </c>
      <c r="E449" t="s">
        <v>1698</v>
      </c>
      <c r="F449" s="165">
        <v>0</v>
      </c>
      <c r="G449" s="165">
        <v>0</v>
      </c>
      <c r="H449" s="165">
        <v>0</v>
      </c>
      <c r="I449" s="165">
        <v>0</v>
      </c>
      <c r="J449" s="165">
        <f t="shared" si="54"/>
        <v>0</v>
      </c>
      <c r="K449" s="165">
        <v>0</v>
      </c>
      <c r="L449" s="165">
        <v>0</v>
      </c>
      <c r="M449" s="20">
        <v>0</v>
      </c>
      <c r="N449" s="20">
        <v>0</v>
      </c>
      <c r="O449" s="20">
        <f t="shared" si="55"/>
        <v>0</v>
      </c>
      <c r="P449" s="20">
        <f t="shared" si="56"/>
        <v>0</v>
      </c>
      <c r="Q449" t="s">
        <v>738</v>
      </c>
      <c r="R449" s="20">
        <v>0</v>
      </c>
      <c r="S449" s="20">
        <f t="shared" si="51"/>
        <v>0</v>
      </c>
      <c r="T449" s="20">
        <v>0</v>
      </c>
      <c r="U449" s="20">
        <v>0</v>
      </c>
      <c r="V449" s="165">
        <f t="shared" si="52"/>
        <v>0</v>
      </c>
      <c r="W449" t="s">
        <v>2696</v>
      </c>
      <c r="X449" s="146"/>
      <c r="Y449" s="165">
        <v>0</v>
      </c>
      <c r="Z449" s="165">
        <v>0</v>
      </c>
      <c r="AA449" t="s">
        <v>745</v>
      </c>
      <c r="AC449" s="206">
        <f t="shared" si="49"/>
        <v>0</v>
      </c>
      <c r="AD449" s="204" t="e">
        <f t="shared" si="50"/>
        <v>#DIV/0!</v>
      </c>
      <c r="AE449" s="208">
        <v>42659</v>
      </c>
      <c r="AF449" s="165">
        <f t="shared" si="53"/>
        <v>0</v>
      </c>
    </row>
    <row r="450" spans="1:32">
      <c r="A450" t="s">
        <v>751</v>
      </c>
      <c r="B450" t="s">
        <v>1982</v>
      </c>
      <c r="C450" t="s">
        <v>2505</v>
      </c>
      <c r="E450" t="s">
        <v>1036</v>
      </c>
      <c r="F450" s="165">
        <v>0</v>
      </c>
      <c r="G450" s="165">
        <v>0</v>
      </c>
      <c r="H450" s="165">
        <v>0</v>
      </c>
      <c r="I450" s="165">
        <v>0</v>
      </c>
      <c r="J450" s="165">
        <f t="shared" si="54"/>
        <v>0</v>
      </c>
      <c r="K450" s="165">
        <v>0</v>
      </c>
      <c r="L450" s="165">
        <v>0</v>
      </c>
      <c r="M450" s="20">
        <v>0</v>
      </c>
      <c r="N450" s="20">
        <v>0</v>
      </c>
      <c r="O450" s="20">
        <f t="shared" si="55"/>
        <v>0</v>
      </c>
      <c r="P450" s="20">
        <f t="shared" si="56"/>
        <v>0</v>
      </c>
      <c r="Q450" t="s">
        <v>738</v>
      </c>
      <c r="R450" s="20">
        <v>0</v>
      </c>
      <c r="S450" s="20">
        <f t="shared" si="51"/>
        <v>0</v>
      </c>
      <c r="T450" s="20">
        <v>0</v>
      </c>
      <c r="U450" s="20">
        <v>0</v>
      </c>
      <c r="V450" s="165">
        <f t="shared" si="52"/>
        <v>0</v>
      </c>
      <c r="W450" t="s">
        <v>2696</v>
      </c>
      <c r="X450" s="146"/>
      <c r="Y450" s="165">
        <v>0</v>
      </c>
      <c r="Z450" s="165">
        <v>0</v>
      </c>
      <c r="AA450" t="s">
        <v>745</v>
      </c>
      <c r="AC450" s="206">
        <f t="shared" si="49"/>
        <v>0</v>
      </c>
      <c r="AD450" s="204" t="e">
        <f t="shared" si="50"/>
        <v>#DIV/0!</v>
      </c>
      <c r="AE450" s="208">
        <v>12123.81</v>
      </c>
      <c r="AF450" s="165">
        <f t="shared" si="53"/>
        <v>0</v>
      </c>
    </row>
    <row r="451" spans="1:32">
      <c r="A451" t="s">
        <v>751</v>
      </c>
      <c r="B451" t="s">
        <v>1982</v>
      </c>
      <c r="C451" t="s">
        <v>2506</v>
      </c>
      <c r="E451" t="s">
        <v>1037</v>
      </c>
      <c r="F451" s="165">
        <v>0</v>
      </c>
      <c r="G451" s="165">
        <v>0</v>
      </c>
      <c r="H451" s="165">
        <v>0</v>
      </c>
      <c r="I451" s="165">
        <v>0</v>
      </c>
      <c r="J451" s="165">
        <f t="shared" si="54"/>
        <v>0</v>
      </c>
      <c r="K451" s="165">
        <v>0</v>
      </c>
      <c r="L451" s="165">
        <v>0</v>
      </c>
      <c r="M451" s="20">
        <v>0</v>
      </c>
      <c r="N451" s="20">
        <v>0</v>
      </c>
      <c r="O451" s="20">
        <f t="shared" si="55"/>
        <v>0</v>
      </c>
      <c r="P451" s="20">
        <f t="shared" si="56"/>
        <v>0</v>
      </c>
      <c r="Q451" t="s">
        <v>738</v>
      </c>
      <c r="R451" s="20">
        <v>0</v>
      </c>
      <c r="S451" s="20">
        <f t="shared" si="51"/>
        <v>0</v>
      </c>
      <c r="T451" s="20">
        <v>0</v>
      </c>
      <c r="U451" s="20">
        <v>0</v>
      </c>
      <c r="V451" s="165">
        <f t="shared" si="52"/>
        <v>0</v>
      </c>
      <c r="W451" t="s">
        <v>2696</v>
      </c>
      <c r="X451" s="146"/>
      <c r="Y451" s="165">
        <v>0</v>
      </c>
      <c r="Z451" s="165">
        <v>0</v>
      </c>
      <c r="AA451" t="s">
        <v>745</v>
      </c>
      <c r="AC451" s="206">
        <f t="shared" si="49"/>
        <v>0</v>
      </c>
      <c r="AD451" s="204" t="e">
        <f t="shared" si="50"/>
        <v>#DIV/0!</v>
      </c>
      <c r="AE451" s="208">
        <v>11655</v>
      </c>
      <c r="AF451" s="165">
        <f t="shared" si="53"/>
        <v>0</v>
      </c>
    </row>
    <row r="452" spans="1:32">
      <c r="A452" t="s">
        <v>751</v>
      </c>
      <c r="B452" t="s">
        <v>1982</v>
      </c>
      <c r="C452" t="s">
        <v>2507</v>
      </c>
      <c r="E452" t="s">
        <v>1038</v>
      </c>
      <c r="F452" s="165">
        <v>0</v>
      </c>
      <c r="G452" s="165">
        <v>0</v>
      </c>
      <c r="H452" s="165">
        <v>0</v>
      </c>
      <c r="I452" s="165">
        <v>0</v>
      </c>
      <c r="J452" s="165">
        <f t="shared" si="54"/>
        <v>0</v>
      </c>
      <c r="K452" s="165">
        <v>0</v>
      </c>
      <c r="L452" s="165">
        <v>0</v>
      </c>
      <c r="M452" s="20">
        <v>0</v>
      </c>
      <c r="N452" s="20">
        <v>0</v>
      </c>
      <c r="O452" s="20">
        <f t="shared" si="55"/>
        <v>0</v>
      </c>
      <c r="P452" s="20">
        <f t="shared" si="56"/>
        <v>0</v>
      </c>
      <c r="Q452" t="s">
        <v>738</v>
      </c>
      <c r="R452" s="20">
        <v>0</v>
      </c>
      <c r="S452" s="20">
        <f t="shared" si="51"/>
        <v>0</v>
      </c>
      <c r="T452" s="20">
        <v>0</v>
      </c>
      <c r="U452" s="20">
        <v>0</v>
      </c>
      <c r="V452" s="165">
        <f t="shared" si="52"/>
        <v>0</v>
      </c>
      <c r="W452" t="s">
        <v>2696</v>
      </c>
      <c r="X452" s="146"/>
      <c r="Y452" s="165">
        <v>0</v>
      </c>
      <c r="Z452" s="165">
        <v>0</v>
      </c>
      <c r="AA452" t="s">
        <v>745</v>
      </c>
      <c r="AC452" s="206">
        <f t="shared" si="49"/>
        <v>0</v>
      </c>
      <c r="AD452" s="204" t="e">
        <f t="shared" si="50"/>
        <v>#DIV/0!</v>
      </c>
      <c r="AE452" s="208">
        <v>12096.64</v>
      </c>
      <c r="AF452" s="165">
        <f t="shared" si="53"/>
        <v>0</v>
      </c>
    </row>
    <row r="453" spans="1:32">
      <c r="A453" t="s">
        <v>751</v>
      </c>
      <c r="B453" t="s">
        <v>1982</v>
      </c>
      <c r="C453" t="s">
        <v>2508</v>
      </c>
      <c r="E453" t="s">
        <v>1039</v>
      </c>
      <c r="F453" s="165">
        <v>0</v>
      </c>
      <c r="G453" s="165">
        <v>0</v>
      </c>
      <c r="H453" s="165">
        <v>0</v>
      </c>
      <c r="I453" s="165">
        <v>0</v>
      </c>
      <c r="J453" s="165">
        <f t="shared" si="54"/>
        <v>0</v>
      </c>
      <c r="K453" s="165">
        <v>0</v>
      </c>
      <c r="L453" s="165">
        <v>0</v>
      </c>
      <c r="M453" s="20">
        <v>0</v>
      </c>
      <c r="N453" s="20">
        <v>0</v>
      </c>
      <c r="O453" s="20">
        <f t="shared" si="55"/>
        <v>0</v>
      </c>
      <c r="P453" s="20">
        <f t="shared" si="56"/>
        <v>0</v>
      </c>
      <c r="Q453" t="s">
        <v>738</v>
      </c>
      <c r="R453" s="20">
        <v>0</v>
      </c>
      <c r="S453" s="20">
        <f t="shared" si="51"/>
        <v>0</v>
      </c>
      <c r="T453" s="20">
        <v>0</v>
      </c>
      <c r="U453" s="20">
        <v>0</v>
      </c>
      <c r="V453" s="165">
        <f t="shared" si="52"/>
        <v>0</v>
      </c>
      <c r="W453" t="s">
        <v>2696</v>
      </c>
      <c r="X453" s="146"/>
      <c r="Y453" s="165">
        <v>0</v>
      </c>
      <c r="Z453" s="165">
        <v>0</v>
      </c>
      <c r="AA453" t="s">
        <v>745</v>
      </c>
      <c r="AC453" s="206">
        <f t="shared" si="49"/>
        <v>0</v>
      </c>
      <c r="AD453" s="204" t="e">
        <f t="shared" si="50"/>
        <v>#DIV/0!</v>
      </c>
      <c r="AE453" s="208">
        <v>13930</v>
      </c>
      <c r="AF453" s="165">
        <f t="shared" si="53"/>
        <v>0</v>
      </c>
    </row>
    <row r="454" spans="1:32">
      <c r="A454" t="s">
        <v>751</v>
      </c>
      <c r="B454" t="s">
        <v>1982</v>
      </c>
      <c r="C454" t="s">
        <v>2125</v>
      </c>
      <c r="E454" t="s">
        <v>2199</v>
      </c>
      <c r="F454" s="165">
        <v>704.5</v>
      </c>
      <c r="G454" s="165">
        <v>144</v>
      </c>
      <c r="H454" s="165">
        <v>100</v>
      </c>
      <c r="I454" s="165">
        <v>72</v>
      </c>
      <c r="J454" s="165">
        <f t="shared" si="54"/>
        <v>1020.5</v>
      </c>
      <c r="K454" s="165">
        <v>0</v>
      </c>
      <c r="L454" s="165">
        <v>0</v>
      </c>
      <c r="M454" s="20">
        <v>300</v>
      </c>
      <c r="N454" s="20">
        <v>0</v>
      </c>
      <c r="O454" s="20">
        <f t="shared" si="55"/>
        <v>300</v>
      </c>
      <c r="P454" s="20">
        <f t="shared" si="56"/>
        <v>-720.5</v>
      </c>
      <c r="Q454" t="s">
        <v>740</v>
      </c>
      <c r="R454" s="20">
        <v>925</v>
      </c>
      <c r="S454" s="20">
        <f t="shared" si="51"/>
        <v>204.5</v>
      </c>
      <c r="T454" s="20">
        <v>0</v>
      </c>
      <c r="U454" s="20">
        <v>0</v>
      </c>
      <c r="V454" s="165">
        <f t="shared" si="52"/>
        <v>204.5</v>
      </c>
      <c r="W454" s="213" t="s">
        <v>2695</v>
      </c>
      <c r="X454" s="146"/>
      <c r="Y454" s="165">
        <v>721</v>
      </c>
      <c r="Z454" s="165">
        <v>0</v>
      </c>
      <c r="AA454" t="s">
        <v>747</v>
      </c>
      <c r="AC454" s="206">
        <f t="shared" si="49"/>
        <v>925</v>
      </c>
      <c r="AD454" s="204">
        <f t="shared" si="50"/>
        <v>0.28383067314365024</v>
      </c>
      <c r="AE454" s="208">
        <v>256486</v>
      </c>
      <c r="AF454" s="165">
        <f t="shared" si="53"/>
        <v>52451387</v>
      </c>
    </row>
    <row r="455" spans="1:32">
      <c r="A455" t="s">
        <v>751</v>
      </c>
      <c r="B455" t="s">
        <v>1982</v>
      </c>
      <c r="C455" t="s">
        <v>2126</v>
      </c>
      <c r="E455" t="s">
        <v>1056</v>
      </c>
      <c r="F455" s="165">
        <v>296</v>
      </c>
      <c r="G455" s="165">
        <v>196</v>
      </c>
      <c r="H455" s="165">
        <v>30</v>
      </c>
      <c r="I455" s="165">
        <v>8</v>
      </c>
      <c r="J455" s="165">
        <f t="shared" si="54"/>
        <v>530</v>
      </c>
      <c r="K455" s="165">
        <v>135</v>
      </c>
      <c r="L455" s="165">
        <v>0</v>
      </c>
      <c r="M455" s="20">
        <v>0</v>
      </c>
      <c r="N455" s="20">
        <v>0</v>
      </c>
      <c r="O455" s="20">
        <f t="shared" si="55"/>
        <v>135</v>
      </c>
      <c r="P455" s="20">
        <f t="shared" si="56"/>
        <v>-395</v>
      </c>
      <c r="Q455" t="s">
        <v>740</v>
      </c>
      <c r="R455" s="20">
        <v>0</v>
      </c>
      <c r="S455" s="20">
        <f t="shared" si="51"/>
        <v>-395</v>
      </c>
      <c r="T455" s="20">
        <v>0</v>
      </c>
      <c r="U455" s="20">
        <v>395</v>
      </c>
      <c r="V455" s="165">
        <f t="shared" si="52"/>
        <v>0</v>
      </c>
      <c r="W455" t="s">
        <v>2694</v>
      </c>
      <c r="X455" s="146"/>
      <c r="Y455" s="165">
        <v>395</v>
      </c>
      <c r="Z455" s="165">
        <v>252</v>
      </c>
      <c r="AA455" t="s">
        <v>747</v>
      </c>
      <c r="AC455" s="206">
        <f t="shared" si="49"/>
        <v>395</v>
      </c>
      <c r="AD455" s="204">
        <f t="shared" si="50"/>
        <v>0</v>
      </c>
      <c r="AE455" s="208">
        <v>21949.45</v>
      </c>
      <c r="AF455" s="165">
        <f>AE455*U455</f>
        <v>8670032.75</v>
      </c>
    </row>
    <row r="456" spans="1:32">
      <c r="A456" t="s">
        <v>751</v>
      </c>
      <c r="B456" t="s">
        <v>1982</v>
      </c>
      <c r="C456" t="s">
        <v>2127</v>
      </c>
      <c r="E456" t="s">
        <v>1057</v>
      </c>
      <c r="F456" s="165">
        <v>296</v>
      </c>
      <c r="G456" s="165">
        <v>196</v>
      </c>
      <c r="H456" s="165">
        <v>30</v>
      </c>
      <c r="I456" s="165">
        <v>0</v>
      </c>
      <c r="J456" s="165">
        <f t="shared" si="54"/>
        <v>522</v>
      </c>
      <c r="K456" s="165">
        <v>108</v>
      </c>
      <c r="L456" s="165">
        <v>0</v>
      </c>
      <c r="M456" s="20">
        <v>0</v>
      </c>
      <c r="N456" s="20">
        <v>0</v>
      </c>
      <c r="O456" s="20">
        <f t="shared" si="55"/>
        <v>108</v>
      </c>
      <c r="P456" s="20">
        <f t="shared" si="56"/>
        <v>-414</v>
      </c>
      <c r="Q456" t="s">
        <v>740</v>
      </c>
      <c r="R456" s="20">
        <v>0</v>
      </c>
      <c r="S456" s="20">
        <f t="shared" si="51"/>
        <v>-414</v>
      </c>
      <c r="T456" s="20">
        <v>0</v>
      </c>
      <c r="U456" s="20">
        <v>414</v>
      </c>
      <c r="V456" s="165">
        <f t="shared" si="52"/>
        <v>0</v>
      </c>
      <c r="W456" t="s">
        <v>2694</v>
      </c>
      <c r="X456" s="146"/>
      <c r="Y456" s="165">
        <v>414</v>
      </c>
      <c r="Z456" s="165">
        <v>304</v>
      </c>
      <c r="AA456" t="s">
        <v>747</v>
      </c>
      <c r="AC456" s="206">
        <f t="shared" si="49"/>
        <v>414</v>
      </c>
      <c r="AD456" s="204">
        <f t="shared" si="50"/>
        <v>0</v>
      </c>
      <c r="AE456" s="208">
        <v>10172</v>
      </c>
      <c r="AF456" s="165">
        <f>AE456*U456</f>
        <v>4211208</v>
      </c>
    </row>
    <row r="457" spans="1:32">
      <c r="A457" t="s">
        <v>751</v>
      </c>
      <c r="B457" t="s">
        <v>1982</v>
      </c>
      <c r="C457" t="s">
        <v>2509</v>
      </c>
      <c r="E457" t="s">
        <v>1059</v>
      </c>
      <c r="F457" s="165">
        <v>20</v>
      </c>
      <c r="G457" s="165">
        <v>0</v>
      </c>
      <c r="H457" s="165">
        <v>0</v>
      </c>
      <c r="I457" s="165">
        <v>0</v>
      </c>
      <c r="J457" s="165">
        <f t="shared" si="54"/>
        <v>20</v>
      </c>
      <c r="K457" s="165">
        <v>454</v>
      </c>
      <c r="L457" s="165">
        <v>0</v>
      </c>
      <c r="M457" s="20">
        <v>0</v>
      </c>
      <c r="N457" s="20">
        <v>0</v>
      </c>
      <c r="O457" s="20">
        <f t="shared" si="55"/>
        <v>454</v>
      </c>
      <c r="P457" s="20">
        <f t="shared" si="56"/>
        <v>434</v>
      </c>
      <c r="Q457" t="s">
        <v>739</v>
      </c>
      <c r="R457" s="20">
        <v>0</v>
      </c>
      <c r="S457" s="20">
        <f t="shared" si="51"/>
        <v>434</v>
      </c>
      <c r="T457" s="20">
        <v>0</v>
      </c>
      <c r="U457" s="20">
        <v>0</v>
      </c>
      <c r="V457" s="165">
        <f t="shared" si="52"/>
        <v>434</v>
      </c>
      <c r="W457" t="s">
        <v>2696</v>
      </c>
      <c r="X457" s="146"/>
      <c r="Y457" s="165">
        <v>0</v>
      </c>
      <c r="Z457" s="165">
        <v>0</v>
      </c>
      <c r="AA457" t="s">
        <v>745</v>
      </c>
      <c r="AC457" s="206">
        <f t="shared" si="49"/>
        <v>0</v>
      </c>
      <c r="AD457" s="204">
        <f t="shared" si="50"/>
        <v>-1</v>
      </c>
      <c r="AE457" s="208">
        <v>20551.84</v>
      </c>
      <c r="AF457" s="165">
        <f t="shared" si="53"/>
        <v>8919498.5600000005</v>
      </c>
    </row>
    <row r="458" spans="1:32">
      <c r="A458" t="s">
        <v>751</v>
      </c>
      <c r="B458" t="s">
        <v>1982</v>
      </c>
      <c r="C458" t="s">
        <v>2510</v>
      </c>
      <c r="E458" t="s">
        <v>1060</v>
      </c>
      <c r="F458" s="165">
        <v>40</v>
      </c>
      <c r="G458" s="165">
        <v>0</v>
      </c>
      <c r="H458" s="165">
        <v>0</v>
      </c>
      <c r="I458" s="165">
        <v>8</v>
      </c>
      <c r="J458" s="165">
        <f t="shared" si="54"/>
        <v>48</v>
      </c>
      <c r="K458" s="165">
        <v>52</v>
      </c>
      <c r="L458" s="165">
        <v>0</v>
      </c>
      <c r="M458" s="20">
        <v>0</v>
      </c>
      <c r="N458" s="20">
        <v>0</v>
      </c>
      <c r="O458" s="20">
        <f t="shared" si="55"/>
        <v>52</v>
      </c>
      <c r="P458" s="20">
        <f t="shared" si="56"/>
        <v>4</v>
      </c>
      <c r="Q458" t="s">
        <v>739</v>
      </c>
      <c r="R458" s="20">
        <v>0</v>
      </c>
      <c r="S458" s="20">
        <f t="shared" si="51"/>
        <v>4</v>
      </c>
      <c r="T458" s="20">
        <v>0</v>
      </c>
      <c r="U458" s="20">
        <v>0</v>
      </c>
      <c r="V458" s="165">
        <f t="shared" si="52"/>
        <v>4</v>
      </c>
      <c r="W458" t="s">
        <v>2696</v>
      </c>
      <c r="X458" s="146"/>
      <c r="Y458" s="165">
        <v>0</v>
      </c>
      <c r="Z458" s="165">
        <v>0</v>
      </c>
      <c r="AA458" t="s">
        <v>745</v>
      </c>
      <c r="AC458" s="206">
        <f t="shared" si="49"/>
        <v>0</v>
      </c>
      <c r="AD458" s="204">
        <f t="shared" si="50"/>
        <v>-1</v>
      </c>
      <c r="AE458" s="208">
        <v>15044.18</v>
      </c>
      <c r="AF458" s="165">
        <f t="shared" si="53"/>
        <v>60176.72</v>
      </c>
    </row>
    <row r="459" spans="1:32">
      <c r="A459" t="s">
        <v>751</v>
      </c>
      <c r="B459" t="s">
        <v>1982</v>
      </c>
      <c r="C459" t="s">
        <v>2128</v>
      </c>
      <c r="E459" t="s">
        <v>1061</v>
      </c>
      <c r="F459" s="165">
        <v>20</v>
      </c>
      <c r="G459" s="165">
        <v>0</v>
      </c>
      <c r="H459" s="165">
        <v>0</v>
      </c>
      <c r="I459" s="165">
        <v>0</v>
      </c>
      <c r="J459" s="165">
        <f t="shared" si="54"/>
        <v>20</v>
      </c>
      <c r="K459" s="165">
        <v>0</v>
      </c>
      <c r="L459" s="165">
        <v>0</v>
      </c>
      <c r="M459" s="20">
        <v>0</v>
      </c>
      <c r="N459" s="20">
        <v>0</v>
      </c>
      <c r="O459" s="20">
        <f t="shared" si="55"/>
        <v>0</v>
      </c>
      <c r="P459" s="20">
        <f t="shared" si="56"/>
        <v>-20</v>
      </c>
      <c r="Q459" t="s">
        <v>740</v>
      </c>
      <c r="R459" s="20">
        <v>0</v>
      </c>
      <c r="S459" s="20">
        <f t="shared" si="51"/>
        <v>-20</v>
      </c>
      <c r="T459" s="20">
        <v>0</v>
      </c>
      <c r="U459" s="20">
        <v>20</v>
      </c>
      <c r="V459" s="165">
        <f t="shared" si="52"/>
        <v>0</v>
      </c>
      <c r="W459" t="s">
        <v>2694</v>
      </c>
      <c r="X459" s="146"/>
      <c r="Y459" s="165">
        <v>20</v>
      </c>
      <c r="Z459" s="165">
        <v>0</v>
      </c>
      <c r="AA459" t="s">
        <v>747</v>
      </c>
      <c r="AC459" s="206">
        <f t="shared" ref="AC459:AC522" si="57">T459+U459+R459</f>
        <v>20</v>
      </c>
      <c r="AD459" s="204">
        <f t="shared" ref="AD459:AD522" si="58">(AC459-ABS(P459))/ABS(P459)</f>
        <v>0</v>
      </c>
      <c r="AE459" s="208">
        <v>2483.5100000000002</v>
      </c>
      <c r="AF459" s="165">
        <f>AE459*U459</f>
        <v>49670.200000000004</v>
      </c>
    </row>
    <row r="460" spans="1:32">
      <c r="A460" t="s">
        <v>751</v>
      </c>
      <c r="B460" t="s">
        <v>1982</v>
      </c>
      <c r="C460" t="s">
        <v>2511</v>
      </c>
      <c r="E460" t="s">
        <v>1062</v>
      </c>
      <c r="F460" s="165">
        <v>0</v>
      </c>
      <c r="G460" s="165">
        <v>0</v>
      </c>
      <c r="H460" s="165">
        <v>0</v>
      </c>
      <c r="I460" s="165">
        <v>0</v>
      </c>
      <c r="J460" s="165">
        <f t="shared" si="54"/>
        <v>0</v>
      </c>
      <c r="K460" s="165">
        <v>58</v>
      </c>
      <c r="L460" s="165">
        <v>0</v>
      </c>
      <c r="M460" s="20">
        <v>0</v>
      </c>
      <c r="N460" s="20">
        <v>0</v>
      </c>
      <c r="O460" s="20">
        <f t="shared" si="55"/>
        <v>58</v>
      </c>
      <c r="P460" s="20">
        <f t="shared" si="56"/>
        <v>58</v>
      </c>
      <c r="Q460" t="s">
        <v>739</v>
      </c>
      <c r="R460" s="20">
        <v>0</v>
      </c>
      <c r="S460" s="20">
        <f t="shared" ref="S460:S523" si="59">P460+R460</f>
        <v>58</v>
      </c>
      <c r="T460" s="20">
        <v>0</v>
      </c>
      <c r="U460" s="20">
        <v>0</v>
      </c>
      <c r="V460" s="165">
        <f t="shared" ref="V460:V523" si="60">S460+(T460+U460)</f>
        <v>58</v>
      </c>
      <c r="W460" t="s">
        <v>2696</v>
      </c>
      <c r="X460" s="146"/>
      <c r="Y460" s="165">
        <v>0</v>
      </c>
      <c r="Z460" s="165">
        <v>0</v>
      </c>
      <c r="AA460" t="s">
        <v>745</v>
      </c>
      <c r="AC460" s="206">
        <f t="shared" si="57"/>
        <v>0</v>
      </c>
      <c r="AD460" s="204">
        <f t="shared" si="58"/>
        <v>-1</v>
      </c>
      <c r="AE460" s="208">
        <v>2499</v>
      </c>
      <c r="AF460" s="165">
        <f t="shared" ref="AF460:AF523" si="61">AE460*V460</f>
        <v>144942</v>
      </c>
    </row>
    <row r="461" spans="1:32">
      <c r="A461" t="s">
        <v>751</v>
      </c>
      <c r="B461" t="s">
        <v>1982</v>
      </c>
      <c r="C461" t="s">
        <v>2129</v>
      </c>
      <c r="E461" t="s">
        <v>1063</v>
      </c>
      <c r="F461" s="165">
        <v>20</v>
      </c>
      <c r="G461" s="165">
        <v>0</v>
      </c>
      <c r="H461" s="165">
        <v>0</v>
      </c>
      <c r="I461" s="165">
        <v>0</v>
      </c>
      <c r="J461" s="165">
        <f t="shared" si="54"/>
        <v>20</v>
      </c>
      <c r="K461" s="165">
        <v>0</v>
      </c>
      <c r="L461" s="165">
        <v>0</v>
      </c>
      <c r="M461" s="20">
        <v>0</v>
      </c>
      <c r="N461" s="20">
        <v>0</v>
      </c>
      <c r="O461" s="20">
        <f t="shared" si="55"/>
        <v>0</v>
      </c>
      <c r="P461" s="20">
        <f t="shared" si="56"/>
        <v>-20</v>
      </c>
      <c r="Q461" t="s">
        <v>740</v>
      </c>
      <c r="R461" s="20">
        <v>0</v>
      </c>
      <c r="S461" s="20">
        <f t="shared" si="59"/>
        <v>-20</v>
      </c>
      <c r="T461" s="20">
        <v>0</v>
      </c>
      <c r="U461" s="20">
        <v>20</v>
      </c>
      <c r="V461" s="165">
        <f t="shared" si="60"/>
        <v>0</v>
      </c>
      <c r="W461" t="s">
        <v>2694</v>
      </c>
      <c r="X461" s="146"/>
      <c r="Y461" s="165">
        <v>20</v>
      </c>
      <c r="Z461" s="165">
        <v>0</v>
      </c>
      <c r="AA461" t="s">
        <v>747</v>
      </c>
      <c r="AC461" s="206">
        <f t="shared" si="57"/>
        <v>20</v>
      </c>
      <c r="AD461" s="204">
        <f t="shared" si="58"/>
        <v>0</v>
      </c>
      <c r="AE461" s="208">
        <v>6232.23</v>
      </c>
      <c r="AF461" s="165">
        <f>AE461*U461</f>
        <v>124644.59999999999</v>
      </c>
    </row>
    <row r="462" spans="1:32">
      <c r="A462" t="s">
        <v>751</v>
      </c>
      <c r="B462" t="s">
        <v>1982</v>
      </c>
      <c r="C462" t="s">
        <v>2130</v>
      </c>
      <c r="E462" t="s">
        <v>1064</v>
      </c>
      <c r="F462" s="165">
        <v>20</v>
      </c>
      <c r="G462" s="165">
        <v>0</v>
      </c>
      <c r="H462" s="165">
        <v>0</v>
      </c>
      <c r="I462" s="165">
        <v>0</v>
      </c>
      <c r="J462" s="165">
        <f t="shared" si="54"/>
        <v>20</v>
      </c>
      <c r="K462" s="165">
        <v>0</v>
      </c>
      <c r="L462" s="165">
        <v>0</v>
      </c>
      <c r="M462" s="20">
        <v>0</v>
      </c>
      <c r="N462" s="20">
        <v>0</v>
      </c>
      <c r="O462" s="20">
        <f t="shared" si="55"/>
        <v>0</v>
      </c>
      <c r="P462" s="20">
        <f t="shared" si="56"/>
        <v>-20</v>
      </c>
      <c r="Q462" t="s">
        <v>740</v>
      </c>
      <c r="R462" s="20">
        <v>0</v>
      </c>
      <c r="S462" s="20">
        <f t="shared" si="59"/>
        <v>-20</v>
      </c>
      <c r="T462" s="20">
        <v>0</v>
      </c>
      <c r="U462" s="20">
        <v>20</v>
      </c>
      <c r="V462" s="165">
        <f t="shared" si="60"/>
        <v>0</v>
      </c>
      <c r="W462" t="s">
        <v>2694</v>
      </c>
      <c r="X462" s="146"/>
      <c r="Y462" s="165">
        <v>20</v>
      </c>
      <c r="Z462" s="165">
        <v>0</v>
      </c>
      <c r="AA462" t="s">
        <v>747</v>
      </c>
      <c r="AC462" s="206">
        <f t="shared" si="57"/>
        <v>20</v>
      </c>
      <c r="AD462" s="204">
        <f t="shared" si="58"/>
        <v>0</v>
      </c>
      <c r="AE462" s="208">
        <v>989.12</v>
      </c>
      <c r="AF462" s="165">
        <f>AE462*U462</f>
        <v>19782.400000000001</v>
      </c>
    </row>
    <row r="463" spans="1:32">
      <c r="A463" t="s">
        <v>751</v>
      </c>
      <c r="B463" t="s">
        <v>1982</v>
      </c>
      <c r="C463" t="s">
        <v>2512</v>
      </c>
      <c r="E463" t="s">
        <v>2623</v>
      </c>
      <c r="F463" s="165">
        <v>0</v>
      </c>
      <c r="G463" s="165">
        <v>0</v>
      </c>
      <c r="H463" s="165">
        <v>0</v>
      </c>
      <c r="I463" s="165">
        <v>0</v>
      </c>
      <c r="J463" s="165">
        <f t="shared" si="54"/>
        <v>0</v>
      </c>
      <c r="K463" s="165">
        <v>0</v>
      </c>
      <c r="L463" s="165">
        <v>0</v>
      </c>
      <c r="M463" s="20">
        <v>0</v>
      </c>
      <c r="N463" s="20">
        <v>0</v>
      </c>
      <c r="O463" s="20">
        <f t="shared" si="55"/>
        <v>0</v>
      </c>
      <c r="P463" s="20">
        <f t="shared" si="56"/>
        <v>0</v>
      </c>
      <c r="Q463" t="s">
        <v>738</v>
      </c>
      <c r="R463" s="20">
        <v>0</v>
      </c>
      <c r="S463" s="20">
        <f t="shared" si="59"/>
        <v>0</v>
      </c>
      <c r="T463" s="20">
        <v>0</v>
      </c>
      <c r="U463" s="20">
        <v>0</v>
      </c>
      <c r="V463" s="165">
        <f t="shared" si="60"/>
        <v>0</v>
      </c>
      <c r="W463" t="s">
        <v>2696</v>
      </c>
      <c r="X463" s="146"/>
      <c r="Y463" s="165">
        <v>0</v>
      </c>
      <c r="Z463" s="165">
        <v>0</v>
      </c>
      <c r="AA463" t="s">
        <v>745</v>
      </c>
      <c r="AC463" s="206">
        <f t="shared" si="57"/>
        <v>0</v>
      </c>
      <c r="AD463" s="204" t="e">
        <f t="shared" si="58"/>
        <v>#DIV/0!</v>
      </c>
      <c r="AE463" s="208">
        <v>86.89</v>
      </c>
      <c r="AF463" s="165">
        <f t="shared" si="61"/>
        <v>0</v>
      </c>
    </row>
    <row r="464" spans="1:32">
      <c r="A464" t="s">
        <v>751</v>
      </c>
      <c r="B464" t="s">
        <v>1982</v>
      </c>
      <c r="C464" t="s">
        <v>2513</v>
      </c>
      <c r="E464" t="s">
        <v>1065</v>
      </c>
      <c r="F464" s="165">
        <v>20</v>
      </c>
      <c r="G464" s="165">
        <v>0</v>
      </c>
      <c r="H464" s="165">
        <v>0</v>
      </c>
      <c r="I464" s="165">
        <v>0</v>
      </c>
      <c r="J464" s="165">
        <f t="shared" si="54"/>
        <v>20</v>
      </c>
      <c r="K464" s="165">
        <v>57</v>
      </c>
      <c r="L464" s="165">
        <v>0</v>
      </c>
      <c r="M464" s="20">
        <v>0</v>
      </c>
      <c r="N464" s="20">
        <v>0</v>
      </c>
      <c r="O464" s="20">
        <f t="shared" si="55"/>
        <v>57</v>
      </c>
      <c r="P464" s="20">
        <f t="shared" si="56"/>
        <v>37</v>
      </c>
      <c r="Q464" t="s">
        <v>739</v>
      </c>
      <c r="R464" s="20">
        <v>0</v>
      </c>
      <c r="S464" s="20">
        <f t="shared" si="59"/>
        <v>37</v>
      </c>
      <c r="T464" s="20">
        <v>0</v>
      </c>
      <c r="U464" s="20">
        <v>0</v>
      </c>
      <c r="V464" s="165">
        <f t="shared" si="60"/>
        <v>37</v>
      </c>
      <c r="W464" t="s">
        <v>2696</v>
      </c>
      <c r="X464" s="146"/>
      <c r="Y464" s="165">
        <v>0</v>
      </c>
      <c r="Z464" s="165">
        <v>0</v>
      </c>
      <c r="AA464" t="s">
        <v>745</v>
      </c>
      <c r="AC464" s="206">
        <f t="shared" si="57"/>
        <v>0</v>
      </c>
      <c r="AD464" s="204">
        <f t="shared" si="58"/>
        <v>-1</v>
      </c>
      <c r="AE464" s="208">
        <v>4547.41</v>
      </c>
      <c r="AF464" s="165">
        <f t="shared" si="61"/>
        <v>168254.16999999998</v>
      </c>
    </row>
    <row r="465" spans="1:32">
      <c r="A465" t="s">
        <v>751</v>
      </c>
      <c r="B465" t="s">
        <v>1982</v>
      </c>
      <c r="C465" t="s">
        <v>2514</v>
      </c>
      <c r="E465" t="s">
        <v>1638</v>
      </c>
      <c r="F465" s="165">
        <v>0</v>
      </c>
      <c r="G465" s="165">
        <v>0</v>
      </c>
      <c r="H465" s="165">
        <v>0</v>
      </c>
      <c r="I465" s="165">
        <v>16</v>
      </c>
      <c r="J465" s="165">
        <f t="shared" si="54"/>
        <v>16</v>
      </c>
      <c r="K465" s="165">
        <v>46</v>
      </c>
      <c r="L465" s="165">
        <v>0</v>
      </c>
      <c r="M465" s="20">
        <v>0</v>
      </c>
      <c r="N465" s="20">
        <v>0</v>
      </c>
      <c r="O465" s="20">
        <f t="shared" si="55"/>
        <v>46</v>
      </c>
      <c r="P465" s="20">
        <f t="shared" si="56"/>
        <v>30</v>
      </c>
      <c r="Q465" t="s">
        <v>739</v>
      </c>
      <c r="R465" s="20">
        <v>26</v>
      </c>
      <c r="S465" s="20">
        <f t="shared" si="59"/>
        <v>56</v>
      </c>
      <c r="T465" s="20">
        <v>0</v>
      </c>
      <c r="U465" s="20">
        <v>0</v>
      </c>
      <c r="V465" s="165">
        <f t="shared" si="60"/>
        <v>56</v>
      </c>
      <c r="W465" t="s">
        <v>2696</v>
      </c>
      <c r="X465" s="146"/>
      <c r="Y465" s="165">
        <v>0</v>
      </c>
      <c r="Z465" s="165">
        <v>0</v>
      </c>
      <c r="AA465" t="s">
        <v>745</v>
      </c>
      <c r="AC465" s="206">
        <f t="shared" si="57"/>
        <v>26</v>
      </c>
      <c r="AD465" s="204">
        <f t="shared" si="58"/>
        <v>-0.13333333333333333</v>
      </c>
      <c r="AE465" s="208">
        <v>13897.66</v>
      </c>
      <c r="AF465" s="165">
        <f t="shared" si="61"/>
        <v>778268.96</v>
      </c>
    </row>
    <row r="466" spans="1:32">
      <c r="A466" t="s">
        <v>751</v>
      </c>
      <c r="B466" t="s">
        <v>1982</v>
      </c>
      <c r="C466" t="s">
        <v>2515</v>
      </c>
      <c r="E466" t="s">
        <v>1066</v>
      </c>
      <c r="F466" s="165">
        <v>0</v>
      </c>
      <c r="G466" s="165">
        <v>0</v>
      </c>
      <c r="H466" s="165">
        <v>0</v>
      </c>
      <c r="I466" s="165">
        <v>8</v>
      </c>
      <c r="J466" s="165">
        <f t="shared" si="54"/>
        <v>8</v>
      </c>
      <c r="K466" s="165">
        <v>250</v>
      </c>
      <c r="L466" s="165">
        <v>0</v>
      </c>
      <c r="M466" s="20">
        <v>0</v>
      </c>
      <c r="N466" s="20">
        <v>0</v>
      </c>
      <c r="O466" s="20">
        <f t="shared" si="55"/>
        <v>250</v>
      </c>
      <c r="P466" s="20">
        <f t="shared" si="56"/>
        <v>242</v>
      </c>
      <c r="Q466" t="s">
        <v>739</v>
      </c>
      <c r="R466" s="20">
        <v>0</v>
      </c>
      <c r="S466" s="20">
        <f t="shared" si="59"/>
        <v>242</v>
      </c>
      <c r="T466" s="20">
        <v>0</v>
      </c>
      <c r="U466" s="20">
        <v>0</v>
      </c>
      <c r="V466" s="165">
        <f t="shared" si="60"/>
        <v>242</v>
      </c>
      <c r="W466" t="s">
        <v>2696</v>
      </c>
      <c r="X466" s="146"/>
      <c r="Y466" s="165">
        <v>0</v>
      </c>
      <c r="Z466" s="165">
        <v>0</v>
      </c>
      <c r="AA466" t="s">
        <v>745</v>
      </c>
      <c r="AC466" s="206">
        <f t="shared" si="57"/>
        <v>0</v>
      </c>
      <c r="AD466" s="204">
        <f t="shared" si="58"/>
        <v>-1</v>
      </c>
      <c r="AE466" s="208">
        <v>9398.7900000000009</v>
      </c>
      <c r="AF466" s="165">
        <f t="shared" si="61"/>
        <v>2274507.1800000002</v>
      </c>
    </row>
    <row r="467" spans="1:32">
      <c r="A467" t="s">
        <v>751</v>
      </c>
      <c r="B467" t="s">
        <v>1982</v>
      </c>
      <c r="C467" t="s">
        <v>2131</v>
      </c>
      <c r="E467" t="s">
        <v>2200</v>
      </c>
      <c r="F467" s="165">
        <v>750</v>
      </c>
      <c r="G467" s="165">
        <v>0</v>
      </c>
      <c r="H467" s="165">
        <v>0</v>
      </c>
      <c r="I467" s="165">
        <v>76</v>
      </c>
      <c r="J467" s="165">
        <f t="shared" si="54"/>
        <v>826</v>
      </c>
      <c r="K467" s="165">
        <v>0</v>
      </c>
      <c r="L467" s="165">
        <v>0</v>
      </c>
      <c r="M467" s="20">
        <v>0</v>
      </c>
      <c r="N467" s="20">
        <v>0</v>
      </c>
      <c r="O467" s="20">
        <f t="shared" si="55"/>
        <v>0</v>
      </c>
      <c r="P467" s="20">
        <f t="shared" si="56"/>
        <v>-826</v>
      </c>
      <c r="Q467" t="s">
        <v>740</v>
      </c>
      <c r="R467" s="20">
        <v>76</v>
      </c>
      <c r="S467" s="20">
        <f t="shared" si="59"/>
        <v>-750</v>
      </c>
      <c r="T467" s="20">
        <v>0</v>
      </c>
      <c r="U467" s="20">
        <v>750</v>
      </c>
      <c r="V467" s="165">
        <f t="shared" si="60"/>
        <v>0</v>
      </c>
      <c r="W467" t="s">
        <v>2694</v>
      </c>
      <c r="X467" s="146"/>
      <c r="Y467" s="165">
        <v>568</v>
      </c>
      <c r="Z467" s="165">
        <v>568</v>
      </c>
      <c r="AA467" t="s">
        <v>747</v>
      </c>
      <c r="AC467" s="206">
        <f t="shared" si="57"/>
        <v>826</v>
      </c>
      <c r="AD467" s="204">
        <f t="shared" si="58"/>
        <v>0</v>
      </c>
      <c r="AE467" s="208">
        <v>65967.960000000006</v>
      </c>
      <c r="AF467" s="165">
        <f t="shared" si="61"/>
        <v>0</v>
      </c>
    </row>
    <row r="468" spans="1:32">
      <c r="A468" t="s">
        <v>751</v>
      </c>
      <c r="B468" t="s">
        <v>1982</v>
      </c>
      <c r="C468" t="s">
        <v>2132</v>
      </c>
      <c r="E468" t="s">
        <v>2201</v>
      </c>
      <c r="F468" s="165">
        <v>750</v>
      </c>
      <c r="G468" s="165">
        <v>0</v>
      </c>
      <c r="H468" s="165">
        <v>0</v>
      </c>
      <c r="I468" s="165">
        <v>76</v>
      </c>
      <c r="J468" s="165">
        <f t="shared" si="54"/>
        <v>826</v>
      </c>
      <c r="K468" s="165">
        <v>0</v>
      </c>
      <c r="L468" s="165">
        <v>0</v>
      </c>
      <c r="M468" s="20">
        <v>0</v>
      </c>
      <c r="N468" s="20">
        <v>0</v>
      </c>
      <c r="O468" s="20">
        <f t="shared" si="55"/>
        <v>0</v>
      </c>
      <c r="P468" s="20">
        <f t="shared" si="56"/>
        <v>-826</v>
      </c>
      <c r="Q468" t="s">
        <v>740</v>
      </c>
      <c r="R468" s="20">
        <v>76</v>
      </c>
      <c r="S468" s="20">
        <f t="shared" si="59"/>
        <v>-750</v>
      </c>
      <c r="T468" s="20">
        <v>0</v>
      </c>
      <c r="U468" s="20">
        <v>750</v>
      </c>
      <c r="V468" s="165">
        <f t="shared" si="60"/>
        <v>0</v>
      </c>
      <c r="W468" t="s">
        <v>2694</v>
      </c>
      <c r="X468" s="146"/>
      <c r="Y468" s="165">
        <v>568</v>
      </c>
      <c r="Z468" s="165">
        <v>568</v>
      </c>
      <c r="AA468" t="s">
        <v>747</v>
      </c>
      <c r="AC468" s="206">
        <f t="shared" si="57"/>
        <v>826</v>
      </c>
      <c r="AD468" s="204">
        <f t="shared" si="58"/>
        <v>0</v>
      </c>
      <c r="AE468" s="208">
        <v>65967.960000000006</v>
      </c>
      <c r="AF468" s="165">
        <f t="shared" si="61"/>
        <v>0</v>
      </c>
    </row>
    <row r="469" spans="1:32">
      <c r="A469" t="s">
        <v>751</v>
      </c>
      <c r="B469" t="s">
        <v>1982</v>
      </c>
      <c r="C469" t="s">
        <v>2133</v>
      </c>
      <c r="E469" t="s">
        <v>1714</v>
      </c>
      <c r="F469" s="165">
        <v>0</v>
      </c>
      <c r="G469" s="165">
        <v>0</v>
      </c>
      <c r="H469" s="165">
        <v>0</v>
      </c>
      <c r="I469" s="165">
        <v>1119</v>
      </c>
      <c r="J469" s="165">
        <f t="shared" si="54"/>
        <v>1119</v>
      </c>
      <c r="K469" s="165">
        <v>0</v>
      </c>
      <c r="L469" s="165">
        <v>0</v>
      </c>
      <c r="M469" s="20">
        <v>0</v>
      </c>
      <c r="N469" s="20">
        <v>0</v>
      </c>
      <c r="O469" s="20">
        <f t="shared" si="55"/>
        <v>0</v>
      </c>
      <c r="P469" s="20">
        <f t="shared" si="56"/>
        <v>-1119</v>
      </c>
      <c r="Q469" t="s">
        <v>740</v>
      </c>
      <c r="R469" s="20">
        <v>1571</v>
      </c>
      <c r="S469" s="20">
        <f t="shared" si="59"/>
        <v>452</v>
      </c>
      <c r="T469" s="20">
        <v>0</v>
      </c>
      <c r="U469" s="20">
        <v>0</v>
      </c>
      <c r="V469" s="165">
        <f t="shared" si="60"/>
        <v>452</v>
      </c>
      <c r="W469" s="213" t="s">
        <v>2695</v>
      </c>
      <c r="X469" s="146"/>
      <c r="Y469" s="165">
        <v>133</v>
      </c>
      <c r="Z469" s="165">
        <v>133</v>
      </c>
      <c r="AA469" t="s">
        <v>747</v>
      </c>
      <c r="AC469" s="206">
        <f t="shared" si="57"/>
        <v>1571</v>
      </c>
      <c r="AD469" s="204">
        <f t="shared" si="58"/>
        <v>0.40393208221626453</v>
      </c>
      <c r="AE469" s="208">
        <v>51462.91</v>
      </c>
      <c r="AF469" s="165">
        <f t="shared" si="61"/>
        <v>23261235.32</v>
      </c>
    </row>
    <row r="470" spans="1:32">
      <c r="A470" t="s">
        <v>751</v>
      </c>
      <c r="B470" t="s">
        <v>1982</v>
      </c>
      <c r="C470" t="s">
        <v>2134</v>
      </c>
      <c r="E470" t="s">
        <v>1715</v>
      </c>
      <c r="F470" s="165">
        <v>0</v>
      </c>
      <c r="G470" s="165">
        <v>0</v>
      </c>
      <c r="H470" s="165">
        <v>0</v>
      </c>
      <c r="I470" s="165">
        <v>1119</v>
      </c>
      <c r="J470" s="165">
        <f t="shared" si="54"/>
        <v>1119</v>
      </c>
      <c r="K470" s="165">
        <v>0</v>
      </c>
      <c r="L470" s="165">
        <v>0</v>
      </c>
      <c r="M470" s="20">
        <v>0</v>
      </c>
      <c r="N470" s="20">
        <v>0</v>
      </c>
      <c r="O470" s="20">
        <f t="shared" si="55"/>
        <v>0</v>
      </c>
      <c r="P470" s="20">
        <f t="shared" si="56"/>
        <v>-1119</v>
      </c>
      <c r="Q470" t="s">
        <v>740</v>
      </c>
      <c r="R470" s="20">
        <v>1571</v>
      </c>
      <c r="S470" s="20">
        <f t="shared" si="59"/>
        <v>452</v>
      </c>
      <c r="T470" s="20">
        <v>0</v>
      </c>
      <c r="U470" s="20">
        <v>0</v>
      </c>
      <c r="V470" s="165">
        <f t="shared" si="60"/>
        <v>452</v>
      </c>
      <c r="W470" s="213" t="s">
        <v>2695</v>
      </c>
      <c r="X470" s="146"/>
      <c r="Y470" s="165">
        <v>88</v>
      </c>
      <c r="Z470" s="165">
        <v>88</v>
      </c>
      <c r="AA470" t="s">
        <v>747</v>
      </c>
      <c r="AC470" s="206">
        <f t="shared" si="57"/>
        <v>1571</v>
      </c>
      <c r="AD470" s="204">
        <f t="shared" si="58"/>
        <v>0.40393208221626453</v>
      </c>
      <c r="AE470" s="208">
        <v>59341.06</v>
      </c>
      <c r="AF470" s="165">
        <f t="shared" si="61"/>
        <v>26822159.119999997</v>
      </c>
    </row>
    <row r="471" spans="1:32">
      <c r="A471" t="s">
        <v>751</v>
      </c>
      <c r="B471" t="s">
        <v>1982</v>
      </c>
      <c r="C471" t="s">
        <v>2135</v>
      </c>
      <c r="E471" t="s">
        <v>1716</v>
      </c>
      <c r="F471" s="165">
        <v>0</v>
      </c>
      <c r="G471" s="165">
        <v>0</v>
      </c>
      <c r="H471" s="165">
        <v>0</v>
      </c>
      <c r="I471" s="165">
        <v>233</v>
      </c>
      <c r="J471" s="165">
        <f t="shared" si="54"/>
        <v>233</v>
      </c>
      <c r="K471" s="165">
        <v>0</v>
      </c>
      <c r="L471" s="165">
        <v>0</v>
      </c>
      <c r="M471" s="20">
        <v>0</v>
      </c>
      <c r="N471" s="20">
        <v>0</v>
      </c>
      <c r="O471" s="20">
        <f t="shared" si="55"/>
        <v>0</v>
      </c>
      <c r="P471" s="20">
        <f t="shared" si="56"/>
        <v>-233</v>
      </c>
      <c r="Q471" t="s">
        <v>740</v>
      </c>
      <c r="R471" s="20">
        <v>1496</v>
      </c>
      <c r="S471" s="20">
        <f t="shared" si="59"/>
        <v>1263</v>
      </c>
      <c r="T471" s="20">
        <v>0</v>
      </c>
      <c r="U471" s="20">
        <v>0</v>
      </c>
      <c r="V471" s="165">
        <f t="shared" si="60"/>
        <v>1263</v>
      </c>
      <c r="W471" s="213" t="s">
        <v>2695</v>
      </c>
      <c r="X471" s="146"/>
      <c r="Y471" s="165">
        <v>233</v>
      </c>
      <c r="Z471" s="165">
        <v>188</v>
      </c>
      <c r="AA471" t="s">
        <v>747</v>
      </c>
      <c r="AC471" s="206">
        <f t="shared" si="57"/>
        <v>1496</v>
      </c>
      <c r="AD471" s="204">
        <f t="shared" si="58"/>
        <v>5.4206008583690988</v>
      </c>
      <c r="AE471" s="208">
        <v>50391.05</v>
      </c>
      <c r="AF471" s="165">
        <f t="shared" si="61"/>
        <v>63643896.150000006</v>
      </c>
    </row>
    <row r="472" spans="1:32">
      <c r="A472" t="s">
        <v>751</v>
      </c>
      <c r="B472" t="s">
        <v>1982</v>
      </c>
      <c r="C472" t="s">
        <v>2136</v>
      </c>
      <c r="E472" t="s">
        <v>1717</v>
      </c>
      <c r="F472" s="165">
        <v>0</v>
      </c>
      <c r="G472" s="165">
        <v>0</v>
      </c>
      <c r="H472" s="165">
        <v>0</v>
      </c>
      <c r="I472" s="165">
        <v>233</v>
      </c>
      <c r="J472" s="165">
        <f t="shared" si="54"/>
        <v>233</v>
      </c>
      <c r="K472" s="165">
        <v>0</v>
      </c>
      <c r="L472" s="165">
        <v>0</v>
      </c>
      <c r="M472" s="20">
        <v>0</v>
      </c>
      <c r="N472" s="20">
        <v>0</v>
      </c>
      <c r="O472" s="20">
        <f t="shared" si="55"/>
        <v>0</v>
      </c>
      <c r="P472" s="20">
        <f t="shared" si="56"/>
        <v>-233</v>
      </c>
      <c r="Q472" t="s">
        <v>740</v>
      </c>
      <c r="R472" s="20">
        <v>1496</v>
      </c>
      <c r="S472" s="20">
        <f t="shared" si="59"/>
        <v>1263</v>
      </c>
      <c r="T472" s="20">
        <v>0</v>
      </c>
      <c r="U472" s="20">
        <v>0</v>
      </c>
      <c r="V472" s="165">
        <f t="shared" si="60"/>
        <v>1263</v>
      </c>
      <c r="W472" s="213" t="s">
        <v>2695</v>
      </c>
      <c r="X472" s="146"/>
      <c r="Y472" s="165">
        <v>233</v>
      </c>
      <c r="Z472" s="165">
        <v>198</v>
      </c>
      <c r="AA472" t="s">
        <v>747</v>
      </c>
      <c r="AC472" s="206">
        <f t="shared" si="57"/>
        <v>1496</v>
      </c>
      <c r="AD472" s="204">
        <f t="shared" si="58"/>
        <v>5.4206008583690988</v>
      </c>
      <c r="AE472" s="208">
        <v>50284.88</v>
      </c>
      <c r="AF472" s="165">
        <f t="shared" si="61"/>
        <v>63509803.439999998</v>
      </c>
    </row>
    <row r="473" spans="1:32">
      <c r="A473" t="s">
        <v>751</v>
      </c>
      <c r="B473" t="s">
        <v>1982</v>
      </c>
      <c r="C473" t="s">
        <v>2516</v>
      </c>
      <c r="E473" t="s">
        <v>1718</v>
      </c>
      <c r="F473" s="165">
        <v>0</v>
      </c>
      <c r="G473" s="165">
        <v>0</v>
      </c>
      <c r="H473" s="165">
        <v>0</v>
      </c>
      <c r="I473" s="165">
        <v>0</v>
      </c>
      <c r="J473" s="165">
        <f t="shared" si="54"/>
        <v>0</v>
      </c>
      <c r="K473" s="165">
        <v>0</v>
      </c>
      <c r="L473" s="165">
        <v>0</v>
      </c>
      <c r="M473" s="20">
        <v>0</v>
      </c>
      <c r="N473" s="20">
        <v>0</v>
      </c>
      <c r="O473" s="20">
        <f t="shared" si="55"/>
        <v>0</v>
      </c>
      <c r="P473" s="20">
        <f t="shared" si="56"/>
        <v>0</v>
      </c>
      <c r="Q473" t="s">
        <v>738</v>
      </c>
      <c r="R473" s="20">
        <v>12</v>
      </c>
      <c r="S473" s="20">
        <f t="shared" si="59"/>
        <v>12</v>
      </c>
      <c r="T473" s="20">
        <v>0</v>
      </c>
      <c r="U473" s="20">
        <v>0</v>
      </c>
      <c r="V473" s="165">
        <f t="shared" si="60"/>
        <v>12</v>
      </c>
      <c r="W473" t="s">
        <v>2696</v>
      </c>
      <c r="X473" s="146"/>
      <c r="Y473" s="165">
        <v>0</v>
      </c>
      <c r="Z473" s="165">
        <v>0</v>
      </c>
      <c r="AA473" t="s">
        <v>745</v>
      </c>
      <c r="AC473" s="206">
        <f t="shared" si="57"/>
        <v>12</v>
      </c>
      <c r="AD473" s="204" t="e">
        <f t="shared" si="58"/>
        <v>#DIV/0!</v>
      </c>
      <c r="AE473" s="208">
        <v>60571.07</v>
      </c>
      <c r="AF473" s="165">
        <f t="shared" si="61"/>
        <v>726852.84</v>
      </c>
    </row>
    <row r="474" spans="1:32">
      <c r="A474" t="s">
        <v>751</v>
      </c>
      <c r="B474" t="s">
        <v>1982</v>
      </c>
      <c r="C474" t="s">
        <v>2517</v>
      </c>
      <c r="E474" t="s">
        <v>1073</v>
      </c>
      <c r="F474" s="165">
        <v>2</v>
      </c>
      <c r="G474" s="165">
        <v>1</v>
      </c>
      <c r="H474" s="165">
        <v>0</v>
      </c>
      <c r="I474" s="165">
        <v>0</v>
      </c>
      <c r="J474" s="165">
        <f t="shared" si="54"/>
        <v>3</v>
      </c>
      <c r="K474" s="165">
        <v>2500</v>
      </c>
      <c r="L474" s="165">
        <v>0</v>
      </c>
      <c r="M474" s="20">
        <v>0</v>
      </c>
      <c r="N474" s="20">
        <v>0</v>
      </c>
      <c r="O474" s="20">
        <f t="shared" si="55"/>
        <v>2500</v>
      </c>
      <c r="P474" s="20">
        <f t="shared" si="56"/>
        <v>2497</v>
      </c>
      <c r="Q474" t="s">
        <v>739</v>
      </c>
      <c r="R474" s="20">
        <v>0</v>
      </c>
      <c r="S474" s="20">
        <f t="shared" si="59"/>
        <v>2497</v>
      </c>
      <c r="T474" s="20">
        <v>0</v>
      </c>
      <c r="U474" s="20">
        <v>0</v>
      </c>
      <c r="V474" s="165">
        <f t="shared" si="60"/>
        <v>2497</v>
      </c>
      <c r="W474" t="s">
        <v>2696</v>
      </c>
      <c r="X474" s="146"/>
      <c r="Y474" s="165">
        <v>0</v>
      </c>
      <c r="Z474" s="165">
        <v>0</v>
      </c>
      <c r="AA474" t="s">
        <v>745</v>
      </c>
      <c r="AC474" s="206">
        <f t="shared" si="57"/>
        <v>0</v>
      </c>
      <c r="AD474" s="204">
        <f t="shared" si="58"/>
        <v>-1</v>
      </c>
      <c r="AE474" s="208">
        <v>700</v>
      </c>
      <c r="AF474" s="165">
        <f t="shared" si="61"/>
        <v>1747900</v>
      </c>
    </row>
    <row r="475" spans="1:32">
      <c r="A475" t="s">
        <v>751</v>
      </c>
      <c r="B475" t="s">
        <v>1982</v>
      </c>
      <c r="C475" t="s">
        <v>2518</v>
      </c>
      <c r="E475" t="s">
        <v>1074</v>
      </c>
      <c r="F475" s="165">
        <v>0</v>
      </c>
      <c r="G475" s="165">
        <v>0</v>
      </c>
      <c r="H475" s="165">
        <v>0</v>
      </c>
      <c r="I475" s="165">
        <v>4</v>
      </c>
      <c r="J475" s="165">
        <f t="shared" si="54"/>
        <v>4</v>
      </c>
      <c r="K475" s="165">
        <v>5</v>
      </c>
      <c r="L475" s="165">
        <v>0</v>
      </c>
      <c r="M475" s="20">
        <v>0</v>
      </c>
      <c r="N475" s="20">
        <v>0</v>
      </c>
      <c r="O475" s="20">
        <f t="shared" si="55"/>
        <v>5</v>
      </c>
      <c r="P475" s="20">
        <f t="shared" si="56"/>
        <v>1</v>
      </c>
      <c r="Q475" t="s">
        <v>739</v>
      </c>
      <c r="R475" s="20">
        <v>0</v>
      </c>
      <c r="S475" s="20">
        <f t="shared" si="59"/>
        <v>1</v>
      </c>
      <c r="T475" s="20">
        <v>0</v>
      </c>
      <c r="U475" s="20">
        <v>0</v>
      </c>
      <c r="V475" s="165">
        <f t="shared" si="60"/>
        <v>1</v>
      </c>
      <c r="W475" t="s">
        <v>2696</v>
      </c>
      <c r="X475" s="146"/>
      <c r="Y475" s="165">
        <v>0</v>
      </c>
      <c r="Z475" s="165">
        <v>0</v>
      </c>
      <c r="AA475" t="s">
        <v>745</v>
      </c>
      <c r="AC475" s="206">
        <f t="shared" si="57"/>
        <v>0</v>
      </c>
      <c r="AD475" s="204">
        <f t="shared" si="58"/>
        <v>-1</v>
      </c>
      <c r="AE475" s="208">
        <v>6628.69</v>
      </c>
      <c r="AF475" s="165">
        <f t="shared" si="61"/>
        <v>6628.69</v>
      </c>
    </row>
    <row r="476" spans="1:32">
      <c r="A476" t="s">
        <v>751</v>
      </c>
      <c r="B476" t="s">
        <v>1982</v>
      </c>
      <c r="C476" t="s">
        <v>2519</v>
      </c>
      <c r="E476" t="s">
        <v>1075</v>
      </c>
      <c r="F476" s="165">
        <v>0</v>
      </c>
      <c r="G476" s="165">
        <v>0</v>
      </c>
      <c r="H476" s="165">
        <v>0</v>
      </c>
      <c r="I476" s="165">
        <v>4</v>
      </c>
      <c r="J476" s="165">
        <f t="shared" si="54"/>
        <v>4</v>
      </c>
      <c r="K476" s="165">
        <v>132</v>
      </c>
      <c r="L476" s="165">
        <v>0</v>
      </c>
      <c r="M476" s="20">
        <v>0</v>
      </c>
      <c r="N476" s="20">
        <v>0</v>
      </c>
      <c r="O476" s="20">
        <f t="shared" si="55"/>
        <v>132</v>
      </c>
      <c r="P476" s="20">
        <f t="shared" si="56"/>
        <v>128</v>
      </c>
      <c r="Q476" t="s">
        <v>739</v>
      </c>
      <c r="R476" s="20">
        <v>0</v>
      </c>
      <c r="S476" s="20">
        <f t="shared" si="59"/>
        <v>128</v>
      </c>
      <c r="T476" s="20">
        <v>0</v>
      </c>
      <c r="U476" s="20">
        <v>0</v>
      </c>
      <c r="V476" s="165">
        <f t="shared" si="60"/>
        <v>128</v>
      </c>
      <c r="W476" t="s">
        <v>2696</v>
      </c>
      <c r="X476" s="146"/>
      <c r="Y476" s="165">
        <v>0</v>
      </c>
      <c r="Z476" s="165">
        <v>0</v>
      </c>
      <c r="AA476" t="s">
        <v>745</v>
      </c>
      <c r="AC476" s="206">
        <f t="shared" si="57"/>
        <v>0</v>
      </c>
      <c r="AD476" s="204">
        <f t="shared" si="58"/>
        <v>-1</v>
      </c>
      <c r="AE476" s="208">
        <v>9500</v>
      </c>
      <c r="AF476" s="165">
        <f t="shared" si="61"/>
        <v>1216000</v>
      </c>
    </row>
    <row r="477" spans="1:32">
      <c r="A477" t="s">
        <v>751</v>
      </c>
      <c r="B477" t="s">
        <v>1982</v>
      </c>
      <c r="C477" t="s">
        <v>2137</v>
      </c>
      <c r="E477" t="s">
        <v>1721</v>
      </c>
      <c r="F477" s="165">
        <v>0</v>
      </c>
      <c r="G477" s="165">
        <v>0</v>
      </c>
      <c r="H477" s="165">
        <v>0</v>
      </c>
      <c r="I477" s="165">
        <v>4</v>
      </c>
      <c r="J477" s="165">
        <f t="shared" si="54"/>
        <v>4</v>
      </c>
      <c r="K477" s="165">
        <v>0</v>
      </c>
      <c r="L477" s="165">
        <v>0</v>
      </c>
      <c r="M477" s="20">
        <v>0</v>
      </c>
      <c r="N477" s="20">
        <v>0</v>
      </c>
      <c r="O477" s="20">
        <f t="shared" si="55"/>
        <v>0</v>
      </c>
      <c r="P477" s="20">
        <f t="shared" si="56"/>
        <v>-4</v>
      </c>
      <c r="Q477" t="s">
        <v>740</v>
      </c>
      <c r="R477" s="20">
        <v>4</v>
      </c>
      <c r="S477" s="20">
        <f t="shared" si="59"/>
        <v>0</v>
      </c>
      <c r="T477" s="20">
        <v>0</v>
      </c>
      <c r="U477" s="20">
        <v>0</v>
      </c>
      <c r="V477" s="165">
        <f t="shared" si="60"/>
        <v>0</v>
      </c>
      <c r="W477" s="213" t="s">
        <v>2695</v>
      </c>
      <c r="X477" s="146"/>
      <c r="Y477" s="165">
        <v>4</v>
      </c>
      <c r="Z477" s="165">
        <v>0</v>
      </c>
      <c r="AA477" t="s">
        <v>747</v>
      </c>
      <c r="AC477" s="206">
        <f t="shared" si="57"/>
        <v>4</v>
      </c>
      <c r="AD477" s="204">
        <f t="shared" si="58"/>
        <v>0</v>
      </c>
      <c r="AE477" s="208">
        <v>17401</v>
      </c>
      <c r="AF477" s="165">
        <f t="shared" si="61"/>
        <v>0</v>
      </c>
    </row>
    <row r="478" spans="1:32">
      <c r="A478" t="s">
        <v>751</v>
      </c>
      <c r="B478" t="s">
        <v>1982</v>
      </c>
      <c r="C478" t="s">
        <v>2520</v>
      </c>
      <c r="E478" t="s">
        <v>1076</v>
      </c>
      <c r="F478" s="165">
        <v>0</v>
      </c>
      <c r="G478" s="165">
        <v>0</v>
      </c>
      <c r="H478" s="165">
        <v>0</v>
      </c>
      <c r="I478" s="165">
        <v>0</v>
      </c>
      <c r="J478" s="165">
        <f t="shared" si="54"/>
        <v>0</v>
      </c>
      <c r="K478" s="165">
        <v>0</v>
      </c>
      <c r="L478" s="165">
        <v>0</v>
      </c>
      <c r="M478" s="20">
        <v>0</v>
      </c>
      <c r="N478" s="20">
        <v>0</v>
      </c>
      <c r="O478" s="20">
        <f t="shared" si="55"/>
        <v>0</v>
      </c>
      <c r="P478" s="20">
        <f t="shared" si="56"/>
        <v>0</v>
      </c>
      <c r="Q478" t="s">
        <v>738</v>
      </c>
      <c r="R478" s="20">
        <v>0</v>
      </c>
      <c r="S478" s="20">
        <f t="shared" si="59"/>
        <v>0</v>
      </c>
      <c r="T478" s="20">
        <v>0</v>
      </c>
      <c r="U478" s="20">
        <v>0</v>
      </c>
      <c r="V478" s="165">
        <f t="shared" si="60"/>
        <v>0</v>
      </c>
      <c r="W478" t="s">
        <v>2696</v>
      </c>
      <c r="X478" s="146"/>
      <c r="Y478" s="165">
        <v>0</v>
      </c>
      <c r="Z478" s="165">
        <v>0</v>
      </c>
      <c r="AA478" t="s">
        <v>745</v>
      </c>
      <c r="AC478" s="206">
        <f t="shared" si="57"/>
        <v>0</v>
      </c>
      <c r="AD478" s="204" t="e">
        <f t="shared" si="58"/>
        <v>#DIV/0!</v>
      </c>
      <c r="AE478" s="208">
        <v>3202</v>
      </c>
      <c r="AF478" s="165">
        <f t="shared" si="61"/>
        <v>0</v>
      </c>
    </row>
    <row r="479" spans="1:32">
      <c r="A479" t="s">
        <v>751</v>
      </c>
      <c r="B479" t="s">
        <v>1982</v>
      </c>
      <c r="C479" t="s">
        <v>2138</v>
      </c>
      <c r="E479" t="s">
        <v>2202</v>
      </c>
      <c r="F479" s="165">
        <v>1432</v>
      </c>
      <c r="G479" s="165">
        <v>269</v>
      </c>
      <c r="H479" s="165">
        <v>100</v>
      </c>
      <c r="I479" s="165">
        <v>1000</v>
      </c>
      <c r="J479" s="165">
        <f t="shared" si="54"/>
        <v>2801</v>
      </c>
      <c r="K479" s="165">
        <v>0</v>
      </c>
      <c r="L479" s="165">
        <v>0</v>
      </c>
      <c r="M479" s="20">
        <v>0</v>
      </c>
      <c r="N479" s="20">
        <v>0</v>
      </c>
      <c r="O479" s="20">
        <f t="shared" si="55"/>
        <v>0</v>
      </c>
      <c r="P479" s="20">
        <f t="shared" si="56"/>
        <v>-2801</v>
      </c>
      <c r="Q479" t="s">
        <v>740</v>
      </c>
      <c r="R479" s="20">
        <v>1105</v>
      </c>
      <c r="S479" s="20">
        <f t="shared" si="59"/>
        <v>-1696</v>
      </c>
      <c r="T479" s="20">
        <v>0</v>
      </c>
      <c r="U479" s="20">
        <v>1696</v>
      </c>
      <c r="V479" s="165">
        <f t="shared" si="60"/>
        <v>0</v>
      </c>
      <c r="W479" t="s">
        <v>2694</v>
      </c>
      <c r="X479" s="146"/>
      <c r="Y479" s="165">
        <v>185</v>
      </c>
      <c r="Z479" s="165">
        <v>185</v>
      </c>
      <c r="AA479" t="s">
        <v>747</v>
      </c>
      <c r="AC479" s="206">
        <f t="shared" si="57"/>
        <v>2801</v>
      </c>
      <c r="AD479" s="204">
        <f t="shared" si="58"/>
        <v>0</v>
      </c>
      <c r="AE479" s="208">
        <v>63741.64</v>
      </c>
      <c r="AF479" s="165">
        <f t="shared" si="61"/>
        <v>0</v>
      </c>
    </row>
    <row r="480" spans="1:32">
      <c r="A480" t="s">
        <v>751</v>
      </c>
      <c r="B480" t="s">
        <v>1982</v>
      </c>
      <c r="C480" t="s">
        <v>2139</v>
      </c>
      <c r="E480" t="s">
        <v>2203</v>
      </c>
      <c r="F480" s="165">
        <v>1000</v>
      </c>
      <c r="G480" s="165">
        <v>269</v>
      </c>
      <c r="H480" s="165">
        <v>100</v>
      </c>
      <c r="I480" s="165">
        <v>526</v>
      </c>
      <c r="J480" s="165">
        <f t="shared" si="54"/>
        <v>1895</v>
      </c>
      <c r="K480" s="165">
        <v>0</v>
      </c>
      <c r="L480" s="165">
        <v>0</v>
      </c>
      <c r="M480" s="20">
        <v>0</v>
      </c>
      <c r="N480" s="20">
        <v>0</v>
      </c>
      <c r="O480" s="20">
        <f t="shared" si="55"/>
        <v>0</v>
      </c>
      <c r="P480" s="20">
        <f t="shared" si="56"/>
        <v>-1895</v>
      </c>
      <c r="Q480" t="s">
        <v>740</v>
      </c>
      <c r="R480" s="20">
        <v>5296</v>
      </c>
      <c r="S480" s="20">
        <f t="shared" si="59"/>
        <v>3401</v>
      </c>
      <c r="T480" s="20">
        <v>0</v>
      </c>
      <c r="U480" s="20">
        <v>0</v>
      </c>
      <c r="V480" s="165">
        <f t="shared" si="60"/>
        <v>3401</v>
      </c>
      <c r="W480" s="213" t="s">
        <v>2695</v>
      </c>
      <c r="X480" s="146"/>
      <c r="Y480" s="165">
        <v>710</v>
      </c>
      <c r="Z480" s="165">
        <v>710</v>
      </c>
      <c r="AA480" t="s">
        <v>747</v>
      </c>
      <c r="AC480" s="206">
        <f t="shared" si="57"/>
        <v>5296</v>
      </c>
      <c r="AD480" s="204">
        <f t="shared" si="58"/>
        <v>1.7947229551451187</v>
      </c>
      <c r="AE480" s="208">
        <v>47771.88</v>
      </c>
      <c r="AF480" s="165">
        <f t="shared" si="61"/>
        <v>162472163.88</v>
      </c>
    </row>
    <row r="481" spans="1:32">
      <c r="A481" t="s">
        <v>751</v>
      </c>
      <c r="B481" t="s">
        <v>1982</v>
      </c>
      <c r="C481" t="s">
        <v>2140</v>
      </c>
      <c r="E481" t="s">
        <v>1722</v>
      </c>
      <c r="F481" s="165">
        <v>1000</v>
      </c>
      <c r="G481" s="165">
        <v>269</v>
      </c>
      <c r="H481" s="165">
        <v>100</v>
      </c>
      <c r="I481" s="165">
        <v>0</v>
      </c>
      <c r="J481" s="165">
        <f t="shared" si="54"/>
        <v>1369</v>
      </c>
      <c r="K481" s="165">
        <v>0</v>
      </c>
      <c r="L481" s="165">
        <v>0</v>
      </c>
      <c r="M481" s="20">
        <v>0</v>
      </c>
      <c r="N481" s="20">
        <v>0</v>
      </c>
      <c r="O481" s="20">
        <f t="shared" si="55"/>
        <v>0</v>
      </c>
      <c r="P481" s="20">
        <f t="shared" si="56"/>
        <v>-1369</v>
      </c>
      <c r="Q481" t="s">
        <v>740</v>
      </c>
      <c r="R481" s="20">
        <v>0</v>
      </c>
      <c r="S481" s="20">
        <f t="shared" si="59"/>
        <v>-1369</v>
      </c>
      <c r="T481" s="20">
        <v>0</v>
      </c>
      <c r="U481" s="20">
        <v>1369</v>
      </c>
      <c r="V481" s="165">
        <f t="shared" si="60"/>
        <v>0</v>
      </c>
      <c r="W481" t="s">
        <v>2694</v>
      </c>
      <c r="X481" s="146"/>
      <c r="Y481" s="165">
        <v>0</v>
      </c>
      <c r="Z481" s="165">
        <v>0</v>
      </c>
      <c r="AA481" t="s">
        <v>749</v>
      </c>
      <c r="AC481" s="206">
        <f t="shared" si="57"/>
        <v>1369</v>
      </c>
      <c r="AD481" s="204">
        <f t="shared" si="58"/>
        <v>0</v>
      </c>
      <c r="AE481" s="208">
        <v>47790.01</v>
      </c>
      <c r="AF481" s="165">
        <f>AE481*U481</f>
        <v>65424523.690000005</v>
      </c>
    </row>
    <row r="482" spans="1:32">
      <c r="A482" t="s">
        <v>751</v>
      </c>
      <c r="B482" t="s">
        <v>1982</v>
      </c>
      <c r="C482" t="s">
        <v>2141</v>
      </c>
      <c r="E482" t="s">
        <v>1116</v>
      </c>
      <c r="F482" s="165">
        <v>120</v>
      </c>
      <c r="G482" s="165">
        <v>20</v>
      </c>
      <c r="H482" s="165">
        <v>0</v>
      </c>
      <c r="I482" s="165">
        <v>0</v>
      </c>
      <c r="J482" s="165">
        <f t="shared" si="54"/>
        <v>140</v>
      </c>
      <c r="K482" s="165">
        <v>0</v>
      </c>
      <c r="L482" s="165">
        <v>0</v>
      </c>
      <c r="M482" s="20">
        <v>0</v>
      </c>
      <c r="N482" s="20">
        <v>0</v>
      </c>
      <c r="O482" s="20">
        <f t="shared" si="55"/>
        <v>0</v>
      </c>
      <c r="P482" s="20">
        <f t="shared" si="56"/>
        <v>-140</v>
      </c>
      <c r="Q482" t="s">
        <v>740</v>
      </c>
      <c r="R482" s="20">
        <v>0</v>
      </c>
      <c r="S482" s="20">
        <f t="shared" si="59"/>
        <v>-140</v>
      </c>
      <c r="T482" s="20">
        <v>0</v>
      </c>
      <c r="U482" s="20">
        <v>140</v>
      </c>
      <c r="V482" s="165">
        <f t="shared" si="60"/>
        <v>0</v>
      </c>
      <c r="W482" t="s">
        <v>2694</v>
      </c>
      <c r="X482" s="146"/>
      <c r="Y482" s="165">
        <v>0</v>
      </c>
      <c r="Z482" s="165">
        <v>0</v>
      </c>
      <c r="AA482" t="s">
        <v>749</v>
      </c>
      <c r="AC482" s="206">
        <f t="shared" si="57"/>
        <v>140</v>
      </c>
      <c r="AD482" s="204">
        <f t="shared" si="58"/>
        <v>0</v>
      </c>
      <c r="AE482" s="208">
        <v>19627.560000000001</v>
      </c>
      <c r="AF482" s="165">
        <f>AE482*U482</f>
        <v>2747858.4000000004</v>
      </c>
    </row>
    <row r="483" spans="1:32">
      <c r="A483" t="s">
        <v>751</v>
      </c>
      <c r="B483" t="s">
        <v>1982</v>
      </c>
      <c r="C483" t="s">
        <v>2521</v>
      </c>
      <c r="E483" t="s">
        <v>1724</v>
      </c>
      <c r="F483" s="165">
        <v>0</v>
      </c>
      <c r="G483" s="165">
        <v>0</v>
      </c>
      <c r="H483" s="165">
        <v>0</v>
      </c>
      <c r="I483" s="165">
        <v>0</v>
      </c>
      <c r="J483" s="165">
        <f t="shared" si="54"/>
        <v>0</v>
      </c>
      <c r="K483" s="165">
        <v>0</v>
      </c>
      <c r="L483" s="165">
        <v>0</v>
      </c>
      <c r="M483" s="20">
        <v>0</v>
      </c>
      <c r="N483" s="20">
        <v>0</v>
      </c>
      <c r="O483" s="20">
        <f t="shared" si="55"/>
        <v>0</v>
      </c>
      <c r="P483" s="20">
        <f t="shared" si="56"/>
        <v>0</v>
      </c>
      <c r="Q483" t="s">
        <v>738</v>
      </c>
      <c r="R483" s="20">
        <v>0</v>
      </c>
      <c r="S483" s="20">
        <f t="shared" si="59"/>
        <v>0</v>
      </c>
      <c r="T483" s="20">
        <v>0</v>
      </c>
      <c r="U483" s="20">
        <v>0</v>
      </c>
      <c r="V483" s="165">
        <f t="shared" si="60"/>
        <v>0</v>
      </c>
      <c r="W483" t="s">
        <v>2696</v>
      </c>
      <c r="X483" s="146"/>
      <c r="Y483" s="165">
        <v>0</v>
      </c>
      <c r="Z483" s="165">
        <v>0</v>
      </c>
      <c r="AA483" t="s">
        <v>745</v>
      </c>
      <c r="AC483" s="206">
        <f t="shared" si="57"/>
        <v>0</v>
      </c>
      <c r="AD483" s="204" t="e">
        <f t="shared" si="58"/>
        <v>#DIV/0!</v>
      </c>
      <c r="AE483" s="208">
        <v>2068.4299999999998</v>
      </c>
      <c r="AF483" s="165">
        <f t="shared" si="61"/>
        <v>0</v>
      </c>
    </row>
    <row r="484" spans="1:32">
      <c r="A484" t="s">
        <v>751</v>
      </c>
      <c r="B484" t="s">
        <v>1982</v>
      </c>
      <c r="C484" t="s">
        <v>2522</v>
      </c>
      <c r="E484" t="s">
        <v>1725</v>
      </c>
      <c r="F484" s="165">
        <v>0</v>
      </c>
      <c r="G484" s="165">
        <v>0</v>
      </c>
      <c r="H484" s="165">
        <v>0</v>
      </c>
      <c r="I484" s="165">
        <v>0</v>
      </c>
      <c r="J484" s="165">
        <f t="shared" si="54"/>
        <v>0</v>
      </c>
      <c r="K484" s="165">
        <v>0</v>
      </c>
      <c r="L484" s="165">
        <v>0</v>
      </c>
      <c r="M484" s="20">
        <v>0</v>
      </c>
      <c r="N484" s="20">
        <v>0</v>
      </c>
      <c r="O484" s="20">
        <f t="shared" si="55"/>
        <v>0</v>
      </c>
      <c r="P484" s="20">
        <f t="shared" si="56"/>
        <v>0</v>
      </c>
      <c r="Q484" t="s">
        <v>738</v>
      </c>
      <c r="R484" s="20">
        <v>0</v>
      </c>
      <c r="S484" s="20">
        <f t="shared" si="59"/>
        <v>0</v>
      </c>
      <c r="T484" s="20">
        <v>0</v>
      </c>
      <c r="U484" s="20">
        <v>0</v>
      </c>
      <c r="V484" s="165">
        <f t="shared" si="60"/>
        <v>0</v>
      </c>
      <c r="W484" t="s">
        <v>2696</v>
      </c>
      <c r="X484" s="146"/>
      <c r="Y484" s="165">
        <v>0</v>
      </c>
      <c r="Z484" s="165">
        <v>0</v>
      </c>
      <c r="AA484" t="s">
        <v>745</v>
      </c>
      <c r="AC484" s="206">
        <f t="shared" si="57"/>
        <v>0</v>
      </c>
      <c r="AD484" s="204" t="e">
        <f t="shared" si="58"/>
        <v>#DIV/0!</v>
      </c>
      <c r="AE484" s="208">
        <v>5297.89</v>
      </c>
      <c r="AF484" s="165">
        <f t="shared" si="61"/>
        <v>0</v>
      </c>
    </row>
    <row r="485" spans="1:32">
      <c r="A485" t="s">
        <v>751</v>
      </c>
      <c r="B485" t="s">
        <v>1982</v>
      </c>
      <c r="C485" t="s">
        <v>2523</v>
      </c>
      <c r="E485" t="s">
        <v>1726</v>
      </c>
      <c r="F485" s="165">
        <v>0</v>
      </c>
      <c r="G485" s="165">
        <v>0</v>
      </c>
      <c r="H485" s="165">
        <v>0</v>
      </c>
      <c r="I485" s="165">
        <v>0</v>
      </c>
      <c r="J485" s="165">
        <f t="shared" si="54"/>
        <v>0</v>
      </c>
      <c r="K485" s="165">
        <v>0</v>
      </c>
      <c r="L485" s="165">
        <v>0</v>
      </c>
      <c r="M485" s="20">
        <v>0</v>
      </c>
      <c r="N485" s="20">
        <v>0</v>
      </c>
      <c r="O485" s="20">
        <f t="shared" si="55"/>
        <v>0</v>
      </c>
      <c r="P485" s="20">
        <f t="shared" si="56"/>
        <v>0</v>
      </c>
      <c r="Q485" t="s">
        <v>738</v>
      </c>
      <c r="R485" s="20">
        <v>0</v>
      </c>
      <c r="S485" s="20">
        <f t="shared" si="59"/>
        <v>0</v>
      </c>
      <c r="T485" s="20">
        <v>0</v>
      </c>
      <c r="U485" s="20">
        <v>0</v>
      </c>
      <c r="V485" s="165">
        <f t="shared" si="60"/>
        <v>0</v>
      </c>
      <c r="W485" t="s">
        <v>2696</v>
      </c>
      <c r="X485" s="146"/>
      <c r="Y485" s="165">
        <v>0</v>
      </c>
      <c r="Z485" s="165">
        <v>0</v>
      </c>
      <c r="AA485" t="s">
        <v>745</v>
      </c>
      <c r="AC485" s="206">
        <f t="shared" si="57"/>
        <v>0</v>
      </c>
      <c r="AD485" s="204" t="e">
        <f t="shared" si="58"/>
        <v>#DIV/0!</v>
      </c>
      <c r="AE485" s="208">
        <v>2301.85</v>
      </c>
      <c r="AF485" s="165">
        <f t="shared" si="61"/>
        <v>0</v>
      </c>
    </row>
    <row r="486" spans="1:32">
      <c r="A486" t="s">
        <v>751</v>
      </c>
      <c r="B486" t="s">
        <v>1982</v>
      </c>
      <c r="C486" t="s">
        <v>2524</v>
      </c>
      <c r="E486" t="s">
        <v>1727</v>
      </c>
      <c r="F486" s="165">
        <v>0</v>
      </c>
      <c r="G486" s="165">
        <v>0</v>
      </c>
      <c r="H486" s="165">
        <v>0</v>
      </c>
      <c r="I486" s="165">
        <v>0</v>
      </c>
      <c r="J486" s="165">
        <f t="shared" ref="J486:J549" si="62">SUM(F486:I486)</f>
        <v>0</v>
      </c>
      <c r="K486" s="165">
        <v>0</v>
      </c>
      <c r="L486" s="165">
        <v>0</v>
      </c>
      <c r="M486" s="20">
        <v>0</v>
      </c>
      <c r="N486" s="20">
        <v>0</v>
      </c>
      <c r="O486" s="20">
        <f t="shared" si="55"/>
        <v>0</v>
      </c>
      <c r="P486" s="20">
        <f t="shared" si="56"/>
        <v>0</v>
      </c>
      <c r="Q486" t="s">
        <v>738</v>
      </c>
      <c r="R486" s="20">
        <v>0</v>
      </c>
      <c r="S486" s="20">
        <f t="shared" si="59"/>
        <v>0</v>
      </c>
      <c r="T486" s="20">
        <v>0</v>
      </c>
      <c r="U486" s="20">
        <v>0</v>
      </c>
      <c r="V486" s="165">
        <f t="shared" si="60"/>
        <v>0</v>
      </c>
      <c r="W486" t="s">
        <v>2696</v>
      </c>
      <c r="X486" s="146"/>
      <c r="Y486" s="165">
        <v>0</v>
      </c>
      <c r="Z486" s="165">
        <v>0</v>
      </c>
      <c r="AA486" t="s">
        <v>745</v>
      </c>
      <c r="AC486" s="206">
        <f t="shared" si="57"/>
        <v>0</v>
      </c>
      <c r="AD486" s="204" t="e">
        <f t="shared" si="58"/>
        <v>#DIV/0!</v>
      </c>
      <c r="AE486" s="208">
        <v>4045.89</v>
      </c>
      <c r="AF486" s="165">
        <f t="shared" si="61"/>
        <v>0</v>
      </c>
    </row>
    <row r="487" spans="1:32">
      <c r="A487" t="s">
        <v>751</v>
      </c>
      <c r="B487" t="s">
        <v>1982</v>
      </c>
      <c r="C487" t="s">
        <v>2525</v>
      </c>
      <c r="E487" t="s">
        <v>2624</v>
      </c>
      <c r="F487" s="165">
        <v>0</v>
      </c>
      <c r="G487" s="165">
        <v>0</v>
      </c>
      <c r="H487" s="165">
        <v>0</v>
      </c>
      <c r="I487" s="165">
        <v>0</v>
      </c>
      <c r="J487" s="165">
        <f t="shared" si="62"/>
        <v>0</v>
      </c>
      <c r="K487" s="165">
        <v>0</v>
      </c>
      <c r="L487" s="165">
        <v>0</v>
      </c>
      <c r="M487" s="20">
        <v>0</v>
      </c>
      <c r="N487" s="20">
        <v>0</v>
      </c>
      <c r="O487" s="20">
        <f t="shared" si="55"/>
        <v>0</v>
      </c>
      <c r="P487" s="20">
        <f t="shared" si="56"/>
        <v>0</v>
      </c>
      <c r="Q487" t="s">
        <v>738</v>
      </c>
      <c r="R487" s="20">
        <v>0</v>
      </c>
      <c r="S487" s="20">
        <f t="shared" si="59"/>
        <v>0</v>
      </c>
      <c r="T487" s="20">
        <v>0</v>
      </c>
      <c r="U487" s="20">
        <v>0</v>
      </c>
      <c r="V487" s="165">
        <f t="shared" si="60"/>
        <v>0</v>
      </c>
      <c r="W487" t="s">
        <v>2696</v>
      </c>
      <c r="X487" s="146"/>
      <c r="Y487" s="165">
        <v>0</v>
      </c>
      <c r="Z487" s="165">
        <v>0</v>
      </c>
      <c r="AA487" t="s">
        <v>745</v>
      </c>
      <c r="AC487" s="206">
        <f t="shared" si="57"/>
        <v>0</v>
      </c>
      <c r="AD487" s="204" t="e">
        <f t="shared" si="58"/>
        <v>#DIV/0!</v>
      </c>
      <c r="AE487" s="208">
        <v>1168.69</v>
      </c>
      <c r="AF487" s="165">
        <f t="shared" si="61"/>
        <v>0</v>
      </c>
    </row>
    <row r="488" spans="1:32">
      <c r="A488" t="s">
        <v>751</v>
      </c>
      <c r="B488" t="s">
        <v>1982</v>
      </c>
      <c r="C488" t="s">
        <v>2526</v>
      </c>
      <c r="E488" t="s">
        <v>1090</v>
      </c>
      <c r="F488" s="165">
        <v>0</v>
      </c>
      <c r="G488" s="165">
        <v>0</v>
      </c>
      <c r="H488" s="165">
        <v>0</v>
      </c>
      <c r="I488" s="165">
        <v>0</v>
      </c>
      <c r="J488" s="165">
        <f t="shared" si="62"/>
        <v>0</v>
      </c>
      <c r="K488" s="165">
        <v>0</v>
      </c>
      <c r="L488" s="165">
        <v>0</v>
      </c>
      <c r="M488" s="20">
        <v>0</v>
      </c>
      <c r="N488" s="20">
        <v>0</v>
      </c>
      <c r="O488" s="20">
        <f t="shared" si="55"/>
        <v>0</v>
      </c>
      <c r="P488" s="20">
        <f t="shared" si="56"/>
        <v>0</v>
      </c>
      <c r="Q488" t="s">
        <v>738</v>
      </c>
      <c r="R488" s="20">
        <v>100</v>
      </c>
      <c r="S488" s="20">
        <f t="shared" si="59"/>
        <v>100</v>
      </c>
      <c r="T488" s="20">
        <v>0</v>
      </c>
      <c r="U488" s="20">
        <v>0</v>
      </c>
      <c r="V488" s="165">
        <f t="shared" si="60"/>
        <v>100</v>
      </c>
      <c r="W488" t="s">
        <v>2696</v>
      </c>
      <c r="X488" s="146"/>
      <c r="Y488" s="165">
        <v>0</v>
      </c>
      <c r="Z488" s="165">
        <v>0</v>
      </c>
      <c r="AA488" t="s">
        <v>745</v>
      </c>
      <c r="AC488" s="206">
        <f t="shared" si="57"/>
        <v>100</v>
      </c>
      <c r="AD488" s="204" t="e">
        <f t="shared" si="58"/>
        <v>#DIV/0!</v>
      </c>
      <c r="AE488" s="208">
        <v>3012.23</v>
      </c>
      <c r="AF488" s="165">
        <f t="shared" si="61"/>
        <v>301223</v>
      </c>
    </row>
    <row r="489" spans="1:32">
      <c r="A489" t="s">
        <v>751</v>
      </c>
      <c r="B489" t="s">
        <v>1982</v>
      </c>
      <c r="C489" t="s">
        <v>2527</v>
      </c>
      <c r="E489" t="s">
        <v>2625</v>
      </c>
      <c r="F489" s="165">
        <v>26</v>
      </c>
      <c r="G489" s="165">
        <v>0</v>
      </c>
      <c r="H489" s="165">
        <v>0</v>
      </c>
      <c r="I489" s="165">
        <v>0</v>
      </c>
      <c r="J489" s="165">
        <f t="shared" si="62"/>
        <v>26</v>
      </c>
      <c r="K489" s="165">
        <v>0</v>
      </c>
      <c r="L489" s="165">
        <v>0</v>
      </c>
      <c r="M489" s="20">
        <v>0</v>
      </c>
      <c r="N489" s="20">
        <v>0</v>
      </c>
      <c r="O489" s="20">
        <f t="shared" si="55"/>
        <v>0</v>
      </c>
      <c r="P489" s="20">
        <f t="shared" si="56"/>
        <v>-26</v>
      </c>
      <c r="Q489" t="s">
        <v>740</v>
      </c>
      <c r="R489" s="20">
        <v>100</v>
      </c>
      <c r="S489" s="20">
        <f t="shared" si="59"/>
        <v>74</v>
      </c>
      <c r="T489" s="20">
        <v>0</v>
      </c>
      <c r="U489" s="20">
        <v>0</v>
      </c>
      <c r="V489" s="165">
        <f t="shared" si="60"/>
        <v>74</v>
      </c>
      <c r="W489" s="213" t="s">
        <v>2695</v>
      </c>
      <c r="X489" s="146"/>
      <c r="Y489" s="165">
        <v>0</v>
      </c>
      <c r="Z489" s="165">
        <v>0</v>
      </c>
      <c r="AA489" t="s">
        <v>745</v>
      </c>
      <c r="AC489" s="206">
        <f t="shared" si="57"/>
        <v>100</v>
      </c>
      <c r="AD489" s="204">
        <f t="shared" si="58"/>
        <v>2.8461538461538463</v>
      </c>
      <c r="AE489" s="208">
        <v>779.66</v>
      </c>
      <c r="AF489" s="165">
        <f t="shared" si="61"/>
        <v>57694.84</v>
      </c>
    </row>
    <row r="490" spans="1:32">
      <c r="A490" t="s">
        <v>751</v>
      </c>
      <c r="B490" t="s">
        <v>1982</v>
      </c>
      <c r="C490" t="s">
        <v>2375</v>
      </c>
      <c r="E490" t="s">
        <v>693</v>
      </c>
      <c r="F490" s="165">
        <v>0</v>
      </c>
      <c r="G490" s="165">
        <v>0</v>
      </c>
      <c r="H490" s="165">
        <v>0</v>
      </c>
      <c r="I490" s="165">
        <v>0</v>
      </c>
      <c r="J490" s="165">
        <f t="shared" si="62"/>
        <v>0</v>
      </c>
      <c r="K490" s="165">
        <v>0</v>
      </c>
      <c r="L490" s="165">
        <v>0</v>
      </c>
      <c r="M490" s="20">
        <v>0</v>
      </c>
      <c r="N490" s="20">
        <v>0</v>
      </c>
      <c r="O490" s="20">
        <f t="shared" si="55"/>
        <v>0</v>
      </c>
      <c r="P490" s="20">
        <f t="shared" si="56"/>
        <v>0</v>
      </c>
      <c r="Q490" t="s">
        <v>738</v>
      </c>
      <c r="R490" s="20">
        <v>0</v>
      </c>
      <c r="S490" s="20">
        <f t="shared" si="59"/>
        <v>0</v>
      </c>
      <c r="T490" s="20">
        <v>0</v>
      </c>
      <c r="U490" s="20">
        <v>0</v>
      </c>
      <c r="V490" s="165">
        <f t="shared" si="60"/>
        <v>0</v>
      </c>
      <c r="W490" t="s">
        <v>2696</v>
      </c>
      <c r="X490" s="146"/>
      <c r="Y490" s="165">
        <v>0</v>
      </c>
      <c r="Z490" s="165">
        <v>0</v>
      </c>
      <c r="AA490" t="s">
        <v>745</v>
      </c>
      <c r="AC490" s="206">
        <f t="shared" si="57"/>
        <v>0</v>
      </c>
      <c r="AD490" s="204" t="e">
        <f t="shared" si="58"/>
        <v>#DIV/0!</v>
      </c>
      <c r="AE490" s="208">
        <v>2692.79</v>
      </c>
      <c r="AF490" s="165">
        <f t="shared" si="61"/>
        <v>0</v>
      </c>
    </row>
    <row r="491" spans="1:32">
      <c r="A491" t="s">
        <v>751</v>
      </c>
      <c r="B491" t="s">
        <v>1982</v>
      </c>
      <c r="C491" t="s">
        <v>2528</v>
      </c>
      <c r="E491" t="s">
        <v>1728</v>
      </c>
      <c r="F491" s="165">
        <v>0</v>
      </c>
      <c r="G491" s="165">
        <v>0</v>
      </c>
      <c r="H491" s="165">
        <v>0</v>
      </c>
      <c r="I491" s="165">
        <v>0</v>
      </c>
      <c r="J491" s="165">
        <f t="shared" si="62"/>
        <v>0</v>
      </c>
      <c r="K491" s="165">
        <v>0</v>
      </c>
      <c r="L491" s="165">
        <v>0</v>
      </c>
      <c r="M491" s="20">
        <v>0</v>
      </c>
      <c r="N491" s="20">
        <v>0</v>
      </c>
      <c r="O491" s="20">
        <f t="shared" si="55"/>
        <v>0</v>
      </c>
      <c r="P491" s="20">
        <f t="shared" si="56"/>
        <v>0</v>
      </c>
      <c r="Q491" t="s">
        <v>738</v>
      </c>
      <c r="R491" s="20">
        <v>0</v>
      </c>
      <c r="S491" s="20">
        <f t="shared" si="59"/>
        <v>0</v>
      </c>
      <c r="T491" s="20">
        <v>0</v>
      </c>
      <c r="U491" s="20">
        <v>0</v>
      </c>
      <c r="V491" s="165">
        <f t="shared" si="60"/>
        <v>0</v>
      </c>
      <c r="W491" t="s">
        <v>2696</v>
      </c>
      <c r="X491" s="146"/>
      <c r="Y491" s="165">
        <v>0</v>
      </c>
      <c r="Z491" s="165">
        <v>0</v>
      </c>
      <c r="AA491" t="s">
        <v>745</v>
      </c>
      <c r="AC491" s="206">
        <f t="shared" si="57"/>
        <v>0</v>
      </c>
      <c r="AD491" s="204" t="e">
        <f t="shared" si="58"/>
        <v>#DIV/0!</v>
      </c>
      <c r="AE491" s="208">
        <v>4336.49</v>
      </c>
      <c r="AF491" s="165">
        <f t="shared" si="61"/>
        <v>0</v>
      </c>
    </row>
    <row r="492" spans="1:32">
      <c r="A492" t="s">
        <v>751</v>
      </c>
      <c r="B492" t="s">
        <v>1982</v>
      </c>
      <c r="C492" t="s">
        <v>2142</v>
      </c>
      <c r="E492" t="s">
        <v>1084</v>
      </c>
      <c r="F492" s="165">
        <v>0</v>
      </c>
      <c r="G492" s="165">
        <v>0</v>
      </c>
      <c r="H492" s="165">
        <v>0</v>
      </c>
      <c r="I492" s="165">
        <v>400</v>
      </c>
      <c r="J492" s="165">
        <f t="shared" si="62"/>
        <v>400</v>
      </c>
      <c r="K492" s="165">
        <v>0</v>
      </c>
      <c r="L492" s="165">
        <v>0</v>
      </c>
      <c r="M492" s="20">
        <v>0</v>
      </c>
      <c r="N492" s="20">
        <v>0</v>
      </c>
      <c r="O492" s="20">
        <f t="shared" si="55"/>
        <v>0</v>
      </c>
      <c r="P492" s="20">
        <f t="shared" si="56"/>
        <v>-400</v>
      </c>
      <c r="Q492" t="s">
        <v>740</v>
      </c>
      <c r="R492" s="20">
        <v>400</v>
      </c>
      <c r="S492" s="20">
        <f t="shared" si="59"/>
        <v>0</v>
      </c>
      <c r="T492" s="20">
        <v>0</v>
      </c>
      <c r="U492" s="20">
        <v>0</v>
      </c>
      <c r="V492" s="165">
        <f t="shared" si="60"/>
        <v>0</v>
      </c>
      <c r="W492" s="213" t="s">
        <v>2695</v>
      </c>
      <c r="X492" s="146"/>
      <c r="Y492" s="165">
        <v>400</v>
      </c>
      <c r="Z492" s="165">
        <v>400</v>
      </c>
      <c r="AA492" t="s">
        <v>747</v>
      </c>
      <c r="AC492" s="206">
        <f t="shared" si="57"/>
        <v>400</v>
      </c>
      <c r="AD492" s="204">
        <f t="shared" si="58"/>
        <v>0</v>
      </c>
      <c r="AE492" s="208">
        <v>4402.8</v>
      </c>
      <c r="AF492" s="165">
        <f t="shared" si="61"/>
        <v>0</v>
      </c>
    </row>
    <row r="493" spans="1:32">
      <c r="A493" t="s">
        <v>751</v>
      </c>
      <c r="B493" t="s">
        <v>1982</v>
      </c>
      <c r="C493" t="s">
        <v>2529</v>
      </c>
      <c r="E493" t="s">
        <v>1107</v>
      </c>
      <c r="F493" s="165">
        <v>0</v>
      </c>
      <c r="G493" s="165">
        <v>0</v>
      </c>
      <c r="H493" s="165">
        <v>0</v>
      </c>
      <c r="I493" s="165">
        <v>0</v>
      </c>
      <c r="J493" s="165">
        <f t="shared" si="62"/>
        <v>0</v>
      </c>
      <c r="K493" s="165">
        <v>0</v>
      </c>
      <c r="L493" s="165">
        <v>0</v>
      </c>
      <c r="M493" s="20">
        <v>0</v>
      </c>
      <c r="N493" s="20">
        <v>0</v>
      </c>
      <c r="O493" s="20">
        <f t="shared" si="55"/>
        <v>0</v>
      </c>
      <c r="P493" s="20">
        <f t="shared" si="56"/>
        <v>0</v>
      </c>
      <c r="Q493" t="s">
        <v>738</v>
      </c>
      <c r="R493" s="20">
        <v>0</v>
      </c>
      <c r="S493" s="20">
        <f t="shared" si="59"/>
        <v>0</v>
      </c>
      <c r="T493" s="20">
        <v>0</v>
      </c>
      <c r="U493" s="20">
        <v>0</v>
      </c>
      <c r="V493" s="165">
        <f t="shared" si="60"/>
        <v>0</v>
      </c>
      <c r="W493" t="s">
        <v>2696</v>
      </c>
      <c r="X493" s="146"/>
      <c r="Y493" s="165">
        <v>0</v>
      </c>
      <c r="Z493" s="165">
        <v>0</v>
      </c>
      <c r="AA493" t="s">
        <v>745</v>
      </c>
      <c r="AC493" s="206">
        <f t="shared" si="57"/>
        <v>0</v>
      </c>
      <c r="AD493" s="204" t="e">
        <f t="shared" si="58"/>
        <v>#DIV/0!</v>
      </c>
      <c r="AE493" s="208">
        <v>1005</v>
      </c>
      <c r="AF493" s="165">
        <f t="shared" si="61"/>
        <v>0</v>
      </c>
    </row>
    <row r="494" spans="1:32">
      <c r="A494" t="s">
        <v>751</v>
      </c>
      <c r="B494" t="s">
        <v>1982</v>
      </c>
      <c r="C494" t="s">
        <v>2530</v>
      </c>
      <c r="E494" t="s">
        <v>1082</v>
      </c>
      <c r="F494" s="165">
        <v>0</v>
      </c>
      <c r="G494" s="165">
        <v>0</v>
      </c>
      <c r="H494" s="165">
        <v>0</v>
      </c>
      <c r="I494" s="165">
        <v>0</v>
      </c>
      <c r="J494" s="165">
        <f t="shared" si="62"/>
        <v>0</v>
      </c>
      <c r="K494" s="165">
        <v>0</v>
      </c>
      <c r="L494" s="165">
        <v>0</v>
      </c>
      <c r="M494" s="20">
        <v>0</v>
      </c>
      <c r="N494" s="20">
        <v>0</v>
      </c>
      <c r="O494" s="20">
        <f t="shared" ref="O494:O557" si="63">SUM(K494:N494)</f>
        <v>0</v>
      </c>
      <c r="P494" s="20">
        <f t="shared" ref="P494:P557" si="64">O494-J494</f>
        <v>0</v>
      </c>
      <c r="Q494" t="s">
        <v>738</v>
      </c>
      <c r="R494" s="20">
        <v>0</v>
      </c>
      <c r="S494" s="20">
        <f t="shared" si="59"/>
        <v>0</v>
      </c>
      <c r="T494" s="20">
        <v>0</v>
      </c>
      <c r="U494" s="20">
        <v>0</v>
      </c>
      <c r="V494" s="165">
        <f t="shared" si="60"/>
        <v>0</v>
      </c>
      <c r="W494" t="s">
        <v>2696</v>
      </c>
      <c r="X494" s="146"/>
      <c r="Y494" s="165">
        <v>0</v>
      </c>
      <c r="Z494" s="165">
        <v>0</v>
      </c>
      <c r="AA494" t="s">
        <v>745</v>
      </c>
      <c r="AC494" s="206">
        <f t="shared" si="57"/>
        <v>0</v>
      </c>
      <c r="AD494" s="204" t="e">
        <f t="shared" si="58"/>
        <v>#DIV/0!</v>
      </c>
      <c r="AE494" s="208">
        <v>8846.89</v>
      </c>
      <c r="AF494" s="165">
        <f t="shared" si="61"/>
        <v>0</v>
      </c>
    </row>
    <row r="495" spans="1:32">
      <c r="A495" t="s">
        <v>751</v>
      </c>
      <c r="B495" t="s">
        <v>1982</v>
      </c>
      <c r="C495" t="s">
        <v>2143</v>
      </c>
      <c r="E495" t="s">
        <v>1641</v>
      </c>
      <c r="F495" s="165">
        <v>0</v>
      </c>
      <c r="G495" s="165">
        <v>0</v>
      </c>
      <c r="H495" s="165">
        <v>0</v>
      </c>
      <c r="I495" s="165">
        <v>100</v>
      </c>
      <c r="J495" s="165">
        <f t="shared" si="62"/>
        <v>100</v>
      </c>
      <c r="K495" s="165">
        <v>0</v>
      </c>
      <c r="L495" s="165">
        <v>0</v>
      </c>
      <c r="M495" s="20">
        <v>0</v>
      </c>
      <c r="N495" s="20">
        <v>0</v>
      </c>
      <c r="O495" s="20">
        <f t="shared" si="63"/>
        <v>0</v>
      </c>
      <c r="P495" s="20">
        <f t="shared" si="64"/>
        <v>-100</v>
      </c>
      <c r="Q495" t="s">
        <v>740</v>
      </c>
      <c r="R495" s="20">
        <v>100</v>
      </c>
      <c r="S495" s="20">
        <f t="shared" si="59"/>
        <v>0</v>
      </c>
      <c r="T495" s="20">
        <v>0</v>
      </c>
      <c r="U495" s="20">
        <v>0</v>
      </c>
      <c r="V495" s="165">
        <f t="shared" si="60"/>
        <v>0</v>
      </c>
      <c r="W495" s="213" t="s">
        <v>2695</v>
      </c>
      <c r="X495" s="146"/>
      <c r="Y495" s="165">
        <v>100</v>
      </c>
      <c r="Z495" s="165">
        <v>100</v>
      </c>
      <c r="AA495" t="s">
        <v>747</v>
      </c>
      <c r="AC495" s="206">
        <f t="shared" si="57"/>
        <v>100</v>
      </c>
      <c r="AD495" s="204">
        <f t="shared" si="58"/>
        <v>0</v>
      </c>
      <c r="AE495" s="208">
        <v>7496.89</v>
      </c>
      <c r="AF495" s="165">
        <f t="shared" si="61"/>
        <v>0</v>
      </c>
    </row>
    <row r="496" spans="1:32">
      <c r="A496" t="s">
        <v>751</v>
      </c>
      <c r="B496" t="s">
        <v>1982</v>
      </c>
      <c r="C496" t="s">
        <v>2531</v>
      </c>
      <c r="E496" t="s">
        <v>1106</v>
      </c>
      <c r="F496" s="165">
        <v>0</v>
      </c>
      <c r="G496" s="165">
        <v>0</v>
      </c>
      <c r="H496" s="165">
        <v>0</v>
      </c>
      <c r="I496" s="165">
        <v>0</v>
      </c>
      <c r="J496" s="165">
        <f t="shared" si="62"/>
        <v>0</v>
      </c>
      <c r="K496" s="165">
        <v>0</v>
      </c>
      <c r="L496" s="165">
        <v>0</v>
      </c>
      <c r="M496" s="20">
        <v>0</v>
      </c>
      <c r="N496" s="20">
        <v>0</v>
      </c>
      <c r="O496" s="20">
        <f t="shared" si="63"/>
        <v>0</v>
      </c>
      <c r="P496" s="20">
        <f t="shared" si="64"/>
        <v>0</v>
      </c>
      <c r="Q496" t="s">
        <v>738</v>
      </c>
      <c r="R496" s="20">
        <v>0</v>
      </c>
      <c r="S496" s="20">
        <f t="shared" si="59"/>
        <v>0</v>
      </c>
      <c r="T496" s="20">
        <v>0</v>
      </c>
      <c r="U496" s="20">
        <v>0</v>
      </c>
      <c r="V496" s="165">
        <f t="shared" si="60"/>
        <v>0</v>
      </c>
      <c r="W496" t="s">
        <v>2696</v>
      </c>
      <c r="X496" s="146"/>
      <c r="Y496" s="165">
        <v>0</v>
      </c>
      <c r="Z496" s="165">
        <v>0</v>
      </c>
      <c r="AA496" t="s">
        <v>745</v>
      </c>
      <c r="AC496" s="206">
        <f t="shared" si="57"/>
        <v>0</v>
      </c>
      <c r="AD496" s="204" t="e">
        <f t="shared" si="58"/>
        <v>#DIV/0!</v>
      </c>
      <c r="AE496" s="208">
        <v>635.55999999999995</v>
      </c>
      <c r="AF496" s="165">
        <f t="shared" si="61"/>
        <v>0</v>
      </c>
    </row>
    <row r="497" spans="1:32">
      <c r="A497" t="s">
        <v>751</v>
      </c>
      <c r="B497" t="s">
        <v>1982</v>
      </c>
      <c r="C497" t="s">
        <v>2532</v>
      </c>
      <c r="E497" t="s">
        <v>1091</v>
      </c>
      <c r="F497" s="165">
        <v>26</v>
      </c>
      <c r="G497" s="165">
        <v>0</v>
      </c>
      <c r="H497" s="165">
        <v>0</v>
      </c>
      <c r="I497" s="165">
        <v>0</v>
      </c>
      <c r="J497" s="165">
        <f t="shared" si="62"/>
        <v>26</v>
      </c>
      <c r="K497" s="165">
        <v>0</v>
      </c>
      <c r="L497" s="165">
        <v>0</v>
      </c>
      <c r="M497" s="20">
        <v>0</v>
      </c>
      <c r="N497" s="20">
        <v>0</v>
      </c>
      <c r="O497" s="20">
        <f t="shared" si="63"/>
        <v>0</v>
      </c>
      <c r="P497" s="20">
        <f t="shared" si="64"/>
        <v>-26</v>
      </c>
      <c r="Q497" t="s">
        <v>740</v>
      </c>
      <c r="R497" s="20">
        <v>0</v>
      </c>
      <c r="S497" s="20">
        <f t="shared" si="59"/>
        <v>-26</v>
      </c>
      <c r="T497" s="20">
        <v>0</v>
      </c>
      <c r="U497" s="20">
        <v>0</v>
      </c>
      <c r="V497" s="165">
        <f t="shared" si="60"/>
        <v>-26</v>
      </c>
      <c r="W497" s="213" t="s">
        <v>2693</v>
      </c>
      <c r="X497" s="146"/>
      <c r="Y497" s="165">
        <v>0</v>
      </c>
      <c r="Z497" s="165">
        <v>0</v>
      </c>
      <c r="AA497" t="s">
        <v>745</v>
      </c>
      <c r="AC497" s="206">
        <f t="shared" si="57"/>
        <v>0</v>
      </c>
      <c r="AD497" s="204">
        <f t="shared" si="58"/>
        <v>-1</v>
      </c>
      <c r="AE497" s="208">
        <v>3960</v>
      </c>
      <c r="AF497" s="165">
        <f>AE497*V497</f>
        <v>-102960</v>
      </c>
    </row>
    <row r="498" spans="1:32">
      <c r="A498" t="s">
        <v>751</v>
      </c>
      <c r="B498" t="s">
        <v>1982</v>
      </c>
      <c r="C498" t="s">
        <v>2144</v>
      </c>
      <c r="E498" t="s">
        <v>2204</v>
      </c>
      <c r="F498" s="165">
        <v>100</v>
      </c>
      <c r="G498" s="165">
        <v>0</v>
      </c>
      <c r="H498" s="165">
        <v>0</v>
      </c>
      <c r="I498" s="165">
        <v>100</v>
      </c>
      <c r="J498" s="165">
        <f t="shared" si="62"/>
        <v>200</v>
      </c>
      <c r="K498" s="165">
        <v>0</v>
      </c>
      <c r="L498" s="165">
        <v>0</v>
      </c>
      <c r="M498" s="20">
        <v>0</v>
      </c>
      <c r="N498" s="20">
        <v>0</v>
      </c>
      <c r="O498" s="20">
        <f t="shared" si="63"/>
        <v>0</v>
      </c>
      <c r="P498" s="20">
        <f t="shared" si="64"/>
        <v>-200</v>
      </c>
      <c r="Q498" t="s">
        <v>740</v>
      </c>
      <c r="R498" s="20">
        <v>100</v>
      </c>
      <c r="S498" s="20">
        <f t="shared" si="59"/>
        <v>-100</v>
      </c>
      <c r="T498" s="20">
        <v>0</v>
      </c>
      <c r="U498" s="20">
        <v>100</v>
      </c>
      <c r="V498" s="165">
        <f t="shared" si="60"/>
        <v>0</v>
      </c>
      <c r="W498" t="s">
        <v>2694</v>
      </c>
      <c r="X498" s="146"/>
      <c r="Y498" s="165">
        <v>200</v>
      </c>
      <c r="Z498" s="165">
        <v>200</v>
      </c>
      <c r="AA498" t="s">
        <v>747</v>
      </c>
      <c r="AC498" s="206">
        <f t="shared" si="57"/>
        <v>200</v>
      </c>
      <c r="AD498" s="204">
        <f t="shared" si="58"/>
        <v>0</v>
      </c>
      <c r="AE498" s="208">
        <v>12211.68</v>
      </c>
      <c r="AF498" s="165">
        <f t="shared" si="61"/>
        <v>0</v>
      </c>
    </row>
    <row r="499" spans="1:32">
      <c r="A499" t="s">
        <v>751</v>
      </c>
      <c r="B499" t="s">
        <v>1982</v>
      </c>
      <c r="C499" t="s">
        <v>2145</v>
      </c>
      <c r="E499" t="s">
        <v>2205</v>
      </c>
      <c r="F499" s="165">
        <v>150</v>
      </c>
      <c r="G499" s="165">
        <v>0</v>
      </c>
      <c r="H499" s="165">
        <v>0</v>
      </c>
      <c r="I499" s="165">
        <v>0</v>
      </c>
      <c r="J499" s="165">
        <f t="shared" si="62"/>
        <v>150</v>
      </c>
      <c r="K499" s="165">
        <v>0</v>
      </c>
      <c r="L499" s="165">
        <v>0</v>
      </c>
      <c r="M499" s="20">
        <v>0</v>
      </c>
      <c r="N499" s="20">
        <v>0</v>
      </c>
      <c r="O499" s="20">
        <f t="shared" si="63"/>
        <v>0</v>
      </c>
      <c r="P499" s="20">
        <f t="shared" si="64"/>
        <v>-150</v>
      </c>
      <c r="Q499" t="s">
        <v>740</v>
      </c>
      <c r="R499" s="20">
        <v>0</v>
      </c>
      <c r="S499" s="20">
        <f t="shared" si="59"/>
        <v>-150</v>
      </c>
      <c r="T499" s="20">
        <v>0</v>
      </c>
      <c r="U499" s="20">
        <v>150</v>
      </c>
      <c r="V499" s="165">
        <f t="shared" si="60"/>
        <v>0</v>
      </c>
      <c r="W499" t="s">
        <v>2694</v>
      </c>
      <c r="X499" s="146"/>
      <c r="Y499" s="165">
        <v>150</v>
      </c>
      <c r="Z499" s="165">
        <v>150</v>
      </c>
      <c r="AA499" t="s">
        <v>747</v>
      </c>
      <c r="AC499" s="206">
        <f t="shared" si="57"/>
        <v>150</v>
      </c>
      <c r="AD499" s="204">
        <f t="shared" si="58"/>
        <v>0</v>
      </c>
      <c r="AE499" s="208">
        <v>9628.73</v>
      </c>
      <c r="AF499" s="165">
        <f>AE499*U499</f>
        <v>1444309.5</v>
      </c>
    </row>
    <row r="500" spans="1:32">
      <c r="A500" t="s">
        <v>751</v>
      </c>
      <c r="B500" t="s">
        <v>1982</v>
      </c>
      <c r="C500" t="s">
        <v>2533</v>
      </c>
      <c r="E500" t="s">
        <v>1093</v>
      </c>
      <c r="F500" s="165">
        <v>0</v>
      </c>
      <c r="G500" s="165">
        <v>0</v>
      </c>
      <c r="H500" s="165">
        <v>0</v>
      </c>
      <c r="I500" s="165">
        <v>0</v>
      </c>
      <c r="J500" s="165">
        <f t="shared" si="62"/>
        <v>0</v>
      </c>
      <c r="K500" s="165">
        <v>0</v>
      </c>
      <c r="L500" s="165">
        <v>0</v>
      </c>
      <c r="M500" s="20">
        <v>0</v>
      </c>
      <c r="N500" s="20">
        <v>0</v>
      </c>
      <c r="O500" s="20">
        <f t="shared" si="63"/>
        <v>0</v>
      </c>
      <c r="P500" s="20">
        <f t="shared" si="64"/>
        <v>0</v>
      </c>
      <c r="Q500" t="s">
        <v>738</v>
      </c>
      <c r="R500" s="20">
        <v>0</v>
      </c>
      <c r="S500" s="20">
        <f t="shared" si="59"/>
        <v>0</v>
      </c>
      <c r="T500" s="20">
        <v>0</v>
      </c>
      <c r="U500" s="20">
        <v>0</v>
      </c>
      <c r="V500" s="165">
        <f t="shared" si="60"/>
        <v>0</v>
      </c>
      <c r="W500" t="s">
        <v>2696</v>
      </c>
      <c r="X500" s="146"/>
      <c r="Y500" s="165">
        <v>0</v>
      </c>
      <c r="Z500" s="165">
        <v>0</v>
      </c>
      <c r="AA500" t="s">
        <v>745</v>
      </c>
      <c r="AC500" s="206">
        <f t="shared" si="57"/>
        <v>0</v>
      </c>
      <c r="AD500" s="204" t="e">
        <f t="shared" si="58"/>
        <v>#DIV/0!</v>
      </c>
      <c r="AE500" s="208">
        <v>12307.29</v>
      </c>
      <c r="AF500" s="165">
        <f t="shared" si="61"/>
        <v>0</v>
      </c>
    </row>
    <row r="501" spans="1:32">
      <c r="A501" t="s">
        <v>751</v>
      </c>
      <c r="B501" t="s">
        <v>1982</v>
      </c>
      <c r="C501" t="s">
        <v>2146</v>
      </c>
      <c r="E501" t="s">
        <v>1105</v>
      </c>
      <c r="F501" s="165">
        <v>0</v>
      </c>
      <c r="G501" s="165">
        <v>0</v>
      </c>
      <c r="H501" s="165">
        <v>0</v>
      </c>
      <c r="I501" s="165">
        <v>100</v>
      </c>
      <c r="J501" s="165">
        <f t="shared" si="62"/>
        <v>100</v>
      </c>
      <c r="K501" s="165">
        <v>0</v>
      </c>
      <c r="L501" s="165">
        <v>0</v>
      </c>
      <c r="M501" s="20">
        <v>0</v>
      </c>
      <c r="N501" s="20">
        <v>0</v>
      </c>
      <c r="O501" s="20">
        <f t="shared" si="63"/>
        <v>0</v>
      </c>
      <c r="P501" s="20">
        <f t="shared" si="64"/>
        <v>-100</v>
      </c>
      <c r="Q501" t="s">
        <v>740</v>
      </c>
      <c r="R501" s="20">
        <v>100</v>
      </c>
      <c r="S501" s="20">
        <f t="shared" si="59"/>
        <v>0</v>
      </c>
      <c r="T501" s="20">
        <v>0</v>
      </c>
      <c r="U501" s="20">
        <v>0</v>
      </c>
      <c r="V501" s="165">
        <f t="shared" si="60"/>
        <v>0</v>
      </c>
      <c r="W501" s="213" t="s">
        <v>2695</v>
      </c>
      <c r="X501" s="146"/>
      <c r="Y501" s="165">
        <v>100</v>
      </c>
      <c r="Z501" s="165">
        <v>100</v>
      </c>
      <c r="AA501" t="s">
        <v>747</v>
      </c>
      <c r="AC501" s="206">
        <f t="shared" si="57"/>
        <v>100</v>
      </c>
      <c r="AD501" s="204">
        <f t="shared" si="58"/>
        <v>0</v>
      </c>
      <c r="AE501" s="208">
        <v>8019.41</v>
      </c>
      <c r="AF501" s="165">
        <f t="shared" si="61"/>
        <v>0</v>
      </c>
    </row>
    <row r="502" spans="1:32">
      <c r="A502" t="s">
        <v>751</v>
      </c>
      <c r="B502" t="s">
        <v>1982</v>
      </c>
      <c r="C502" t="s">
        <v>2534</v>
      </c>
      <c r="E502" t="s">
        <v>1108</v>
      </c>
      <c r="F502" s="165">
        <v>0</v>
      </c>
      <c r="G502" s="165">
        <v>0</v>
      </c>
      <c r="H502" s="165">
        <v>0</v>
      </c>
      <c r="I502" s="165">
        <v>0</v>
      </c>
      <c r="J502" s="165">
        <f t="shared" si="62"/>
        <v>0</v>
      </c>
      <c r="K502" s="165">
        <v>0</v>
      </c>
      <c r="L502" s="165">
        <v>0</v>
      </c>
      <c r="M502" s="20">
        <v>0</v>
      </c>
      <c r="N502" s="20">
        <v>0</v>
      </c>
      <c r="O502" s="20">
        <f t="shared" si="63"/>
        <v>0</v>
      </c>
      <c r="P502" s="20">
        <f t="shared" si="64"/>
        <v>0</v>
      </c>
      <c r="Q502" t="s">
        <v>738</v>
      </c>
      <c r="R502" s="20">
        <v>0</v>
      </c>
      <c r="S502" s="20">
        <f t="shared" si="59"/>
        <v>0</v>
      </c>
      <c r="T502" s="20">
        <v>0</v>
      </c>
      <c r="U502" s="20">
        <v>0</v>
      </c>
      <c r="V502" s="165">
        <f t="shared" si="60"/>
        <v>0</v>
      </c>
      <c r="W502" t="s">
        <v>2696</v>
      </c>
      <c r="X502" s="146"/>
      <c r="Y502" s="165">
        <v>0</v>
      </c>
      <c r="Z502" s="165">
        <v>0</v>
      </c>
      <c r="AA502" t="s">
        <v>745</v>
      </c>
      <c r="AC502" s="206">
        <f t="shared" si="57"/>
        <v>0</v>
      </c>
      <c r="AD502" s="204" t="e">
        <f t="shared" si="58"/>
        <v>#DIV/0!</v>
      </c>
      <c r="AE502" s="208">
        <v>1819</v>
      </c>
      <c r="AF502" s="165">
        <f t="shared" si="61"/>
        <v>0</v>
      </c>
    </row>
    <row r="503" spans="1:32">
      <c r="A503" t="s">
        <v>751</v>
      </c>
      <c r="B503" t="s">
        <v>1982</v>
      </c>
      <c r="C503" t="s">
        <v>2535</v>
      </c>
      <c r="E503" t="s">
        <v>2626</v>
      </c>
      <c r="F503" s="165">
        <v>26</v>
      </c>
      <c r="G503" s="165">
        <v>0</v>
      </c>
      <c r="H503" s="165">
        <v>0</v>
      </c>
      <c r="I503" s="165">
        <v>0</v>
      </c>
      <c r="J503" s="165">
        <f t="shared" si="62"/>
        <v>26</v>
      </c>
      <c r="K503" s="165">
        <v>0</v>
      </c>
      <c r="L503" s="165">
        <v>0</v>
      </c>
      <c r="M503" s="20">
        <v>0</v>
      </c>
      <c r="N503" s="20">
        <v>0</v>
      </c>
      <c r="O503" s="20">
        <f t="shared" si="63"/>
        <v>0</v>
      </c>
      <c r="P503" s="20">
        <f t="shared" si="64"/>
        <v>-26</v>
      </c>
      <c r="Q503" t="s">
        <v>740</v>
      </c>
      <c r="R503" s="20">
        <v>150</v>
      </c>
      <c r="S503" s="20">
        <f t="shared" si="59"/>
        <v>124</v>
      </c>
      <c r="T503" s="20">
        <v>0</v>
      </c>
      <c r="U503" s="20">
        <v>0</v>
      </c>
      <c r="V503" s="165">
        <f t="shared" si="60"/>
        <v>124</v>
      </c>
      <c r="W503" s="213" t="s">
        <v>2695</v>
      </c>
      <c r="X503" s="146"/>
      <c r="Y503" s="165">
        <v>0</v>
      </c>
      <c r="Z503" s="165">
        <v>0</v>
      </c>
      <c r="AA503" t="s">
        <v>745</v>
      </c>
      <c r="AC503" s="206">
        <f t="shared" si="57"/>
        <v>150</v>
      </c>
      <c r="AD503" s="204">
        <f t="shared" si="58"/>
        <v>4.7692307692307692</v>
      </c>
      <c r="AE503" s="208">
        <v>11064.79</v>
      </c>
      <c r="AF503" s="165">
        <f t="shared" si="61"/>
        <v>1372033.9600000002</v>
      </c>
    </row>
    <row r="504" spans="1:32">
      <c r="A504" t="s">
        <v>751</v>
      </c>
      <c r="B504" t="s">
        <v>1982</v>
      </c>
      <c r="C504" t="s">
        <v>2536</v>
      </c>
      <c r="E504" t="s">
        <v>2627</v>
      </c>
      <c r="F504" s="165">
        <v>26</v>
      </c>
      <c r="G504" s="165">
        <v>0</v>
      </c>
      <c r="H504" s="165">
        <v>0</v>
      </c>
      <c r="I504" s="165">
        <v>0</v>
      </c>
      <c r="J504" s="165">
        <f t="shared" si="62"/>
        <v>26</v>
      </c>
      <c r="K504" s="165">
        <v>0</v>
      </c>
      <c r="L504" s="165">
        <v>0</v>
      </c>
      <c r="M504" s="20">
        <v>0</v>
      </c>
      <c r="N504" s="20">
        <v>0</v>
      </c>
      <c r="O504" s="20">
        <f t="shared" si="63"/>
        <v>0</v>
      </c>
      <c r="P504" s="20">
        <f t="shared" si="64"/>
        <v>-26</v>
      </c>
      <c r="Q504" t="s">
        <v>740</v>
      </c>
      <c r="R504" s="20">
        <v>270</v>
      </c>
      <c r="S504" s="20">
        <f t="shared" si="59"/>
        <v>244</v>
      </c>
      <c r="T504" s="20">
        <v>0</v>
      </c>
      <c r="U504" s="20">
        <v>0</v>
      </c>
      <c r="V504" s="165">
        <f t="shared" si="60"/>
        <v>244</v>
      </c>
      <c r="W504" s="213" t="s">
        <v>2695</v>
      </c>
      <c r="X504" s="146"/>
      <c r="Y504" s="165">
        <v>0</v>
      </c>
      <c r="Z504" s="165">
        <v>0</v>
      </c>
      <c r="AA504" t="s">
        <v>745</v>
      </c>
      <c r="AC504" s="206">
        <f t="shared" si="57"/>
        <v>270</v>
      </c>
      <c r="AD504" s="204">
        <f t="shared" si="58"/>
        <v>9.384615384615385</v>
      </c>
      <c r="AE504" s="208">
        <v>8762.58</v>
      </c>
      <c r="AF504" s="165">
        <f t="shared" si="61"/>
        <v>2138069.52</v>
      </c>
    </row>
    <row r="505" spans="1:32">
      <c r="A505" t="s">
        <v>751</v>
      </c>
      <c r="B505" t="s">
        <v>1982</v>
      </c>
      <c r="C505" t="s">
        <v>2537</v>
      </c>
      <c r="E505" t="s">
        <v>1732</v>
      </c>
      <c r="F505" s="165">
        <v>0</v>
      </c>
      <c r="G505" s="165">
        <v>0</v>
      </c>
      <c r="H505" s="165">
        <v>0</v>
      </c>
      <c r="I505" s="165">
        <v>0</v>
      </c>
      <c r="J505" s="165">
        <f t="shared" si="62"/>
        <v>0</v>
      </c>
      <c r="K505" s="165">
        <v>0</v>
      </c>
      <c r="L505" s="165">
        <v>0</v>
      </c>
      <c r="M505" s="20">
        <v>0</v>
      </c>
      <c r="N505" s="20">
        <v>0</v>
      </c>
      <c r="O505" s="20">
        <f t="shared" si="63"/>
        <v>0</v>
      </c>
      <c r="P505" s="20">
        <f t="shared" si="64"/>
        <v>0</v>
      </c>
      <c r="Q505" t="s">
        <v>738</v>
      </c>
      <c r="R505" s="20">
        <v>0</v>
      </c>
      <c r="S505" s="20">
        <f t="shared" si="59"/>
        <v>0</v>
      </c>
      <c r="T505" s="20">
        <v>0</v>
      </c>
      <c r="U505" s="20">
        <v>0</v>
      </c>
      <c r="V505" s="165">
        <f t="shared" si="60"/>
        <v>0</v>
      </c>
      <c r="W505" t="s">
        <v>2696</v>
      </c>
      <c r="X505" s="146"/>
      <c r="Y505" s="165">
        <v>0</v>
      </c>
      <c r="Z505" s="165">
        <v>0</v>
      </c>
      <c r="AA505" t="s">
        <v>745</v>
      </c>
      <c r="AC505" s="206">
        <f t="shared" si="57"/>
        <v>0</v>
      </c>
      <c r="AD505" s="204" t="e">
        <f t="shared" si="58"/>
        <v>#DIV/0!</v>
      </c>
      <c r="AE505" s="208">
        <v>3778.49</v>
      </c>
      <c r="AF505" s="165">
        <f t="shared" si="61"/>
        <v>0</v>
      </c>
    </row>
    <row r="506" spans="1:32">
      <c r="A506" t="s">
        <v>751</v>
      </c>
      <c r="B506" t="s">
        <v>1982</v>
      </c>
      <c r="C506" t="s">
        <v>2538</v>
      </c>
      <c r="E506" t="s">
        <v>1089</v>
      </c>
      <c r="F506" s="165">
        <v>0</v>
      </c>
      <c r="G506" s="165">
        <v>0</v>
      </c>
      <c r="H506" s="165">
        <v>0</v>
      </c>
      <c r="I506" s="165">
        <v>0</v>
      </c>
      <c r="J506" s="165">
        <f t="shared" si="62"/>
        <v>0</v>
      </c>
      <c r="K506" s="165">
        <v>0</v>
      </c>
      <c r="L506" s="165">
        <v>0</v>
      </c>
      <c r="M506" s="20">
        <v>0</v>
      </c>
      <c r="N506" s="20">
        <v>0</v>
      </c>
      <c r="O506" s="20">
        <f t="shared" si="63"/>
        <v>0</v>
      </c>
      <c r="P506" s="20">
        <f t="shared" si="64"/>
        <v>0</v>
      </c>
      <c r="Q506" t="s">
        <v>738</v>
      </c>
      <c r="R506" s="20">
        <v>50</v>
      </c>
      <c r="S506" s="20">
        <f t="shared" si="59"/>
        <v>50</v>
      </c>
      <c r="T506" s="20">
        <v>0</v>
      </c>
      <c r="U506" s="20">
        <v>0</v>
      </c>
      <c r="V506" s="165">
        <f t="shared" si="60"/>
        <v>50</v>
      </c>
      <c r="W506" t="s">
        <v>2696</v>
      </c>
      <c r="X506" s="146"/>
      <c r="Y506" s="165">
        <v>0</v>
      </c>
      <c r="Z506" s="165">
        <v>0</v>
      </c>
      <c r="AA506" t="s">
        <v>745</v>
      </c>
      <c r="AC506" s="206">
        <f t="shared" si="57"/>
        <v>50</v>
      </c>
      <c r="AD506" s="204" t="e">
        <f t="shared" si="58"/>
        <v>#DIV/0!</v>
      </c>
      <c r="AE506" s="208">
        <v>699</v>
      </c>
      <c r="AF506" s="165">
        <f t="shared" si="61"/>
        <v>34950</v>
      </c>
    </row>
    <row r="507" spans="1:32">
      <c r="A507" t="s">
        <v>751</v>
      </c>
      <c r="B507" t="s">
        <v>1982</v>
      </c>
      <c r="C507" t="s">
        <v>2539</v>
      </c>
      <c r="E507" t="s">
        <v>2628</v>
      </c>
      <c r="F507" s="165">
        <v>78</v>
      </c>
      <c r="G507" s="165">
        <v>0</v>
      </c>
      <c r="H507" s="165">
        <v>0</v>
      </c>
      <c r="I507" s="165">
        <v>0</v>
      </c>
      <c r="J507" s="165">
        <f t="shared" si="62"/>
        <v>78</v>
      </c>
      <c r="K507" s="165">
        <v>0</v>
      </c>
      <c r="L507" s="165">
        <v>0</v>
      </c>
      <c r="M507" s="20">
        <v>0</v>
      </c>
      <c r="N507" s="20">
        <v>0</v>
      </c>
      <c r="O507" s="20">
        <f t="shared" si="63"/>
        <v>0</v>
      </c>
      <c r="P507" s="20">
        <f t="shared" si="64"/>
        <v>-78</v>
      </c>
      <c r="Q507" t="s">
        <v>740</v>
      </c>
      <c r="R507" s="20">
        <v>200</v>
      </c>
      <c r="S507" s="20">
        <f t="shared" si="59"/>
        <v>122</v>
      </c>
      <c r="T507" s="20">
        <v>0</v>
      </c>
      <c r="U507" s="20">
        <v>0</v>
      </c>
      <c r="V507" s="165">
        <f t="shared" si="60"/>
        <v>122</v>
      </c>
      <c r="W507" s="213" t="s">
        <v>2695</v>
      </c>
      <c r="X507" s="146"/>
      <c r="Y507" s="165">
        <v>0</v>
      </c>
      <c r="Z507" s="165">
        <v>0</v>
      </c>
      <c r="AA507" t="s">
        <v>745</v>
      </c>
      <c r="AC507" s="206">
        <f t="shared" si="57"/>
        <v>200</v>
      </c>
      <c r="AD507" s="204">
        <f t="shared" si="58"/>
        <v>1.5641025641025641</v>
      </c>
      <c r="AE507" s="208">
        <v>10050.6</v>
      </c>
      <c r="AF507" s="165">
        <f t="shared" si="61"/>
        <v>1226173.2</v>
      </c>
    </row>
    <row r="508" spans="1:32">
      <c r="A508" t="s">
        <v>751</v>
      </c>
      <c r="B508" t="s">
        <v>1982</v>
      </c>
      <c r="C508" t="s">
        <v>2147</v>
      </c>
      <c r="E508" t="s">
        <v>1109</v>
      </c>
      <c r="F508" s="165">
        <v>0</v>
      </c>
      <c r="G508" s="165">
        <v>0</v>
      </c>
      <c r="H508" s="165">
        <v>0</v>
      </c>
      <c r="I508" s="165">
        <v>100</v>
      </c>
      <c r="J508" s="165">
        <f t="shared" si="62"/>
        <v>100</v>
      </c>
      <c r="K508" s="165">
        <v>0</v>
      </c>
      <c r="L508" s="165">
        <v>0</v>
      </c>
      <c r="M508" s="20">
        <v>0</v>
      </c>
      <c r="N508" s="20">
        <v>0</v>
      </c>
      <c r="O508" s="20">
        <f t="shared" si="63"/>
        <v>0</v>
      </c>
      <c r="P508" s="20">
        <f t="shared" si="64"/>
        <v>-100</v>
      </c>
      <c r="Q508" t="s">
        <v>740</v>
      </c>
      <c r="R508" s="20">
        <v>100</v>
      </c>
      <c r="S508" s="20">
        <f t="shared" si="59"/>
        <v>0</v>
      </c>
      <c r="T508" s="20">
        <v>0</v>
      </c>
      <c r="U508" s="20">
        <v>0</v>
      </c>
      <c r="V508" s="165">
        <f t="shared" si="60"/>
        <v>0</v>
      </c>
      <c r="W508" s="213" t="s">
        <v>2695</v>
      </c>
      <c r="X508" s="146"/>
      <c r="Y508" s="165">
        <v>100</v>
      </c>
      <c r="Z508" s="165">
        <v>50</v>
      </c>
      <c r="AA508" t="s">
        <v>747</v>
      </c>
      <c r="AC508" s="206">
        <f t="shared" si="57"/>
        <v>100</v>
      </c>
      <c r="AD508" s="204">
        <f t="shared" si="58"/>
        <v>0</v>
      </c>
      <c r="AE508" s="208">
        <v>18435.02</v>
      </c>
      <c r="AF508" s="165">
        <f t="shared" si="61"/>
        <v>0</v>
      </c>
    </row>
    <row r="509" spans="1:32">
      <c r="A509" t="s">
        <v>751</v>
      </c>
      <c r="B509" t="s">
        <v>1982</v>
      </c>
      <c r="C509" t="s">
        <v>2540</v>
      </c>
      <c r="E509" t="s">
        <v>1739</v>
      </c>
      <c r="F509" s="165">
        <v>1</v>
      </c>
      <c r="G509" s="165">
        <v>0</v>
      </c>
      <c r="H509" s="165">
        <v>0</v>
      </c>
      <c r="I509" s="165">
        <v>1</v>
      </c>
      <c r="J509" s="165">
        <f t="shared" si="62"/>
        <v>2</v>
      </c>
      <c r="K509" s="165">
        <v>0</v>
      </c>
      <c r="L509" s="165">
        <v>0</v>
      </c>
      <c r="M509" s="20">
        <v>300</v>
      </c>
      <c r="N509" s="20">
        <v>0</v>
      </c>
      <c r="O509" s="20">
        <f t="shared" si="63"/>
        <v>300</v>
      </c>
      <c r="P509" s="20">
        <f t="shared" si="64"/>
        <v>298</v>
      </c>
      <c r="Q509" t="s">
        <v>739</v>
      </c>
      <c r="R509" s="20">
        <v>0</v>
      </c>
      <c r="S509" s="20">
        <f t="shared" si="59"/>
        <v>298</v>
      </c>
      <c r="T509" s="20">
        <v>0</v>
      </c>
      <c r="U509" s="20">
        <v>0</v>
      </c>
      <c r="V509" s="165">
        <f t="shared" si="60"/>
        <v>298</v>
      </c>
      <c r="W509" t="s">
        <v>2696</v>
      </c>
      <c r="X509" s="146"/>
      <c r="Y509" s="165">
        <v>0</v>
      </c>
      <c r="Z509" s="165">
        <v>0</v>
      </c>
      <c r="AA509" t="s">
        <v>745</v>
      </c>
      <c r="AC509" s="206">
        <f t="shared" si="57"/>
        <v>0</v>
      </c>
      <c r="AD509" s="204">
        <f t="shared" si="58"/>
        <v>-1</v>
      </c>
      <c r="AE509" s="208">
        <v>2083.4699999999998</v>
      </c>
      <c r="AF509" s="165">
        <f t="shared" si="61"/>
        <v>620874.05999999994</v>
      </c>
    </row>
    <row r="510" spans="1:32">
      <c r="A510" t="s">
        <v>751</v>
      </c>
      <c r="B510" t="s">
        <v>1982</v>
      </c>
      <c r="C510" t="s">
        <v>2148</v>
      </c>
      <c r="E510" t="s">
        <v>1741</v>
      </c>
      <c r="F510" s="165">
        <v>52</v>
      </c>
      <c r="G510" s="165">
        <v>0</v>
      </c>
      <c r="H510" s="165">
        <v>0</v>
      </c>
      <c r="I510" s="165">
        <v>56</v>
      </c>
      <c r="J510" s="165">
        <f t="shared" si="62"/>
        <v>108</v>
      </c>
      <c r="K510" s="165">
        <v>0</v>
      </c>
      <c r="L510" s="165">
        <v>0</v>
      </c>
      <c r="M510" s="20">
        <v>0</v>
      </c>
      <c r="N510" s="20">
        <v>0</v>
      </c>
      <c r="O510" s="20">
        <f t="shared" si="63"/>
        <v>0</v>
      </c>
      <c r="P510" s="20">
        <f t="shared" si="64"/>
        <v>-108</v>
      </c>
      <c r="Q510" t="s">
        <v>740</v>
      </c>
      <c r="R510" s="20">
        <v>200</v>
      </c>
      <c r="S510" s="20">
        <f t="shared" si="59"/>
        <v>92</v>
      </c>
      <c r="T510" s="20">
        <v>0</v>
      </c>
      <c r="U510" s="20">
        <v>0</v>
      </c>
      <c r="V510" s="165">
        <f t="shared" si="60"/>
        <v>92</v>
      </c>
      <c r="W510" s="213" t="s">
        <v>2695</v>
      </c>
      <c r="X510" s="146"/>
      <c r="Y510" s="165">
        <v>108</v>
      </c>
      <c r="Z510" s="165">
        <v>108</v>
      </c>
      <c r="AA510" t="s">
        <v>747</v>
      </c>
      <c r="AC510" s="206">
        <f t="shared" si="57"/>
        <v>200</v>
      </c>
      <c r="AD510" s="204">
        <f t="shared" si="58"/>
        <v>0.85185185185185186</v>
      </c>
      <c r="AE510" s="208">
        <v>682.18</v>
      </c>
      <c r="AF510" s="165">
        <f t="shared" si="61"/>
        <v>62760.56</v>
      </c>
    </row>
    <row r="511" spans="1:32">
      <c r="A511" t="s">
        <v>751</v>
      </c>
      <c r="B511" t="s">
        <v>1982</v>
      </c>
      <c r="C511" t="s">
        <v>2541</v>
      </c>
      <c r="E511" t="s">
        <v>1742</v>
      </c>
      <c r="F511" s="165">
        <v>0</v>
      </c>
      <c r="G511" s="165">
        <v>0</v>
      </c>
      <c r="H511" s="165">
        <v>0</v>
      </c>
      <c r="I511" s="165">
        <v>0</v>
      </c>
      <c r="J511" s="165">
        <f t="shared" si="62"/>
        <v>0</v>
      </c>
      <c r="K511" s="165">
        <v>0</v>
      </c>
      <c r="L511" s="165">
        <v>0</v>
      </c>
      <c r="M511" s="20">
        <v>0</v>
      </c>
      <c r="N511" s="20">
        <v>0</v>
      </c>
      <c r="O511" s="20">
        <f t="shared" si="63"/>
        <v>0</v>
      </c>
      <c r="P511" s="20">
        <f t="shared" si="64"/>
        <v>0</v>
      </c>
      <c r="Q511" t="s">
        <v>738</v>
      </c>
      <c r="R511" s="20">
        <v>0</v>
      </c>
      <c r="S511" s="20">
        <f t="shared" si="59"/>
        <v>0</v>
      </c>
      <c r="T511" s="20">
        <v>0</v>
      </c>
      <c r="U511" s="20">
        <v>0</v>
      </c>
      <c r="V511" s="165">
        <f t="shared" si="60"/>
        <v>0</v>
      </c>
      <c r="W511" t="s">
        <v>2696</v>
      </c>
      <c r="X511" s="146"/>
      <c r="Y511" s="165">
        <v>0</v>
      </c>
      <c r="Z511" s="165">
        <v>0</v>
      </c>
      <c r="AA511" t="s">
        <v>745</v>
      </c>
      <c r="AC511" s="206">
        <f t="shared" si="57"/>
        <v>0</v>
      </c>
      <c r="AD511" s="204" t="e">
        <f t="shared" si="58"/>
        <v>#DIV/0!</v>
      </c>
      <c r="AE511" s="208">
        <v>1609.43</v>
      </c>
      <c r="AF511" s="165">
        <f t="shared" si="61"/>
        <v>0</v>
      </c>
    </row>
    <row r="512" spans="1:32">
      <c r="A512" t="s">
        <v>751</v>
      </c>
      <c r="B512" t="s">
        <v>1982</v>
      </c>
      <c r="C512" t="s">
        <v>2149</v>
      </c>
      <c r="E512" t="s">
        <v>1744</v>
      </c>
      <c r="F512" s="165">
        <v>0</v>
      </c>
      <c r="G512" s="165">
        <v>0</v>
      </c>
      <c r="H512" s="165">
        <v>0</v>
      </c>
      <c r="I512" s="165">
        <v>100</v>
      </c>
      <c r="J512" s="165">
        <f t="shared" si="62"/>
        <v>100</v>
      </c>
      <c r="K512" s="165">
        <v>0</v>
      </c>
      <c r="L512" s="165">
        <v>0</v>
      </c>
      <c r="M512" s="20">
        <v>0</v>
      </c>
      <c r="N512" s="20">
        <v>0</v>
      </c>
      <c r="O512" s="20">
        <f t="shared" si="63"/>
        <v>0</v>
      </c>
      <c r="P512" s="20">
        <f t="shared" si="64"/>
        <v>-100</v>
      </c>
      <c r="Q512" t="s">
        <v>740</v>
      </c>
      <c r="R512" s="20">
        <v>100</v>
      </c>
      <c r="S512" s="20">
        <f t="shared" si="59"/>
        <v>0</v>
      </c>
      <c r="T512" s="20">
        <v>0</v>
      </c>
      <c r="U512" s="20">
        <v>0</v>
      </c>
      <c r="V512" s="165">
        <f t="shared" si="60"/>
        <v>0</v>
      </c>
      <c r="W512" s="213" t="s">
        <v>2695</v>
      </c>
      <c r="X512" s="146"/>
      <c r="Y512" s="165">
        <v>100</v>
      </c>
      <c r="Z512" s="165">
        <v>100</v>
      </c>
      <c r="AA512" t="s">
        <v>747</v>
      </c>
      <c r="AC512" s="206">
        <f t="shared" si="57"/>
        <v>100</v>
      </c>
      <c r="AD512" s="204">
        <f t="shared" si="58"/>
        <v>0</v>
      </c>
      <c r="AE512" s="208">
        <v>1455.23</v>
      </c>
      <c r="AF512" s="165">
        <f t="shared" si="61"/>
        <v>0</v>
      </c>
    </row>
    <row r="513" spans="1:32">
      <c r="A513" t="s">
        <v>751</v>
      </c>
      <c r="B513" t="s">
        <v>1982</v>
      </c>
      <c r="C513" t="s">
        <v>2150</v>
      </c>
      <c r="E513" t="s">
        <v>2206</v>
      </c>
      <c r="F513" s="165">
        <v>0</v>
      </c>
      <c r="G513" s="165">
        <v>0</v>
      </c>
      <c r="H513" s="165">
        <v>0</v>
      </c>
      <c r="I513" s="165">
        <v>150</v>
      </c>
      <c r="J513" s="165">
        <f t="shared" si="62"/>
        <v>150</v>
      </c>
      <c r="K513" s="165">
        <v>0</v>
      </c>
      <c r="L513" s="165">
        <v>0</v>
      </c>
      <c r="M513" s="20">
        <v>0</v>
      </c>
      <c r="N513" s="20">
        <v>0</v>
      </c>
      <c r="O513" s="20">
        <f t="shared" si="63"/>
        <v>0</v>
      </c>
      <c r="P513" s="20">
        <f t="shared" si="64"/>
        <v>-150</v>
      </c>
      <c r="Q513" t="s">
        <v>740</v>
      </c>
      <c r="R513" s="20">
        <v>150</v>
      </c>
      <c r="S513" s="20">
        <f t="shared" si="59"/>
        <v>0</v>
      </c>
      <c r="T513" s="20">
        <v>0</v>
      </c>
      <c r="U513" s="20">
        <v>0</v>
      </c>
      <c r="V513" s="165">
        <f t="shared" si="60"/>
        <v>0</v>
      </c>
      <c r="W513" s="213" t="s">
        <v>2695</v>
      </c>
      <c r="X513" s="146"/>
      <c r="Y513" s="165">
        <v>150</v>
      </c>
      <c r="Z513" s="165">
        <v>150</v>
      </c>
      <c r="AA513" t="s">
        <v>747</v>
      </c>
      <c r="AC513" s="206">
        <f t="shared" si="57"/>
        <v>150</v>
      </c>
      <c r="AD513" s="204">
        <f t="shared" si="58"/>
        <v>0</v>
      </c>
      <c r="AE513" s="208">
        <v>4554.0200000000004</v>
      </c>
      <c r="AF513" s="165">
        <f t="shared" si="61"/>
        <v>0</v>
      </c>
    </row>
    <row r="514" spans="1:32">
      <c r="A514" t="s">
        <v>751</v>
      </c>
      <c r="B514" t="s">
        <v>1982</v>
      </c>
      <c r="C514" t="s">
        <v>2151</v>
      </c>
      <c r="E514" t="s">
        <v>1745</v>
      </c>
      <c r="F514" s="165">
        <v>0</v>
      </c>
      <c r="G514" s="165">
        <v>0</v>
      </c>
      <c r="H514" s="165">
        <v>0</v>
      </c>
      <c r="I514" s="165">
        <v>200</v>
      </c>
      <c r="J514" s="165">
        <f t="shared" si="62"/>
        <v>200</v>
      </c>
      <c r="K514" s="165">
        <v>0</v>
      </c>
      <c r="L514" s="165">
        <v>0</v>
      </c>
      <c r="M514" s="20">
        <v>0</v>
      </c>
      <c r="N514" s="20">
        <v>0</v>
      </c>
      <c r="O514" s="20">
        <f t="shared" si="63"/>
        <v>0</v>
      </c>
      <c r="P514" s="20">
        <f t="shared" si="64"/>
        <v>-200</v>
      </c>
      <c r="Q514" t="s">
        <v>740</v>
      </c>
      <c r="R514" s="20">
        <v>200</v>
      </c>
      <c r="S514" s="20">
        <f t="shared" si="59"/>
        <v>0</v>
      </c>
      <c r="T514" s="20">
        <v>0</v>
      </c>
      <c r="U514" s="20">
        <v>0</v>
      </c>
      <c r="V514" s="165">
        <f t="shared" si="60"/>
        <v>0</v>
      </c>
      <c r="W514" s="213" t="s">
        <v>2695</v>
      </c>
      <c r="X514" s="146"/>
      <c r="Y514" s="165">
        <v>200</v>
      </c>
      <c r="Z514" s="165">
        <v>200</v>
      </c>
      <c r="AA514" t="s">
        <v>747</v>
      </c>
      <c r="AC514" s="206">
        <f t="shared" si="57"/>
        <v>200</v>
      </c>
      <c r="AD514" s="204">
        <f t="shared" si="58"/>
        <v>0</v>
      </c>
      <c r="AE514" s="208">
        <v>9227.82</v>
      </c>
      <c r="AF514" s="165">
        <f t="shared" si="61"/>
        <v>0</v>
      </c>
    </row>
    <row r="515" spans="1:32">
      <c r="A515" t="s">
        <v>751</v>
      </c>
      <c r="B515" t="s">
        <v>1982</v>
      </c>
      <c r="C515" t="s">
        <v>2542</v>
      </c>
      <c r="E515" t="s">
        <v>2629</v>
      </c>
      <c r="F515" s="165">
        <v>0</v>
      </c>
      <c r="G515" s="165">
        <v>0</v>
      </c>
      <c r="H515" s="165">
        <v>0</v>
      </c>
      <c r="I515" s="165">
        <v>0</v>
      </c>
      <c r="J515" s="165">
        <f t="shared" si="62"/>
        <v>0</v>
      </c>
      <c r="K515" s="165">
        <v>0</v>
      </c>
      <c r="L515" s="165">
        <v>0</v>
      </c>
      <c r="M515" s="20">
        <v>0</v>
      </c>
      <c r="N515" s="20">
        <v>0</v>
      </c>
      <c r="O515" s="20">
        <f t="shared" si="63"/>
        <v>0</v>
      </c>
      <c r="P515" s="20">
        <f t="shared" si="64"/>
        <v>0</v>
      </c>
      <c r="Q515" t="s">
        <v>738</v>
      </c>
      <c r="R515" s="20">
        <v>0</v>
      </c>
      <c r="S515" s="20">
        <f t="shared" si="59"/>
        <v>0</v>
      </c>
      <c r="T515" s="20">
        <v>0</v>
      </c>
      <c r="U515" s="20">
        <v>0</v>
      </c>
      <c r="V515" s="165">
        <f t="shared" si="60"/>
        <v>0</v>
      </c>
      <c r="W515" t="s">
        <v>2696</v>
      </c>
      <c r="X515" s="146"/>
      <c r="Y515" s="165">
        <v>0</v>
      </c>
      <c r="Z515" s="165">
        <v>0</v>
      </c>
      <c r="AA515" t="s">
        <v>745</v>
      </c>
      <c r="AC515" s="206">
        <f t="shared" si="57"/>
        <v>0</v>
      </c>
      <c r="AD515" s="204" t="e">
        <f t="shared" si="58"/>
        <v>#DIV/0!</v>
      </c>
      <c r="AE515" s="208">
        <v>9819.0300000000007</v>
      </c>
      <c r="AF515" s="165">
        <f t="shared" si="61"/>
        <v>0</v>
      </c>
    </row>
    <row r="516" spans="1:32">
      <c r="A516" t="s">
        <v>751</v>
      </c>
      <c r="B516" t="s">
        <v>1982</v>
      </c>
      <c r="C516" t="s">
        <v>2543</v>
      </c>
      <c r="E516" t="s">
        <v>1083</v>
      </c>
      <c r="F516" s="165">
        <v>0</v>
      </c>
      <c r="G516" s="165">
        <v>0</v>
      </c>
      <c r="H516" s="165">
        <v>0</v>
      </c>
      <c r="I516" s="165">
        <v>0</v>
      </c>
      <c r="J516" s="165">
        <f t="shared" si="62"/>
        <v>0</v>
      </c>
      <c r="K516" s="165">
        <v>0</v>
      </c>
      <c r="L516" s="165">
        <v>0</v>
      </c>
      <c r="M516" s="20">
        <v>0</v>
      </c>
      <c r="N516" s="20">
        <v>0</v>
      </c>
      <c r="O516" s="20">
        <f t="shared" si="63"/>
        <v>0</v>
      </c>
      <c r="P516" s="20">
        <f t="shared" si="64"/>
        <v>0</v>
      </c>
      <c r="Q516" t="s">
        <v>738</v>
      </c>
      <c r="R516" s="20">
        <v>0</v>
      </c>
      <c r="S516" s="20">
        <f t="shared" si="59"/>
        <v>0</v>
      </c>
      <c r="T516" s="20">
        <v>0</v>
      </c>
      <c r="U516" s="20">
        <v>0</v>
      </c>
      <c r="V516" s="165">
        <f t="shared" si="60"/>
        <v>0</v>
      </c>
      <c r="W516" t="s">
        <v>2696</v>
      </c>
      <c r="X516" s="146"/>
      <c r="Y516" s="165">
        <v>0</v>
      </c>
      <c r="Z516" s="165">
        <v>0</v>
      </c>
      <c r="AA516" t="s">
        <v>745</v>
      </c>
      <c r="AC516" s="206">
        <f t="shared" si="57"/>
        <v>0</v>
      </c>
      <c r="AD516" s="204" t="e">
        <f t="shared" si="58"/>
        <v>#DIV/0!</v>
      </c>
      <c r="AE516" s="208">
        <v>11661.39</v>
      </c>
      <c r="AF516" s="165">
        <f t="shared" si="61"/>
        <v>0</v>
      </c>
    </row>
    <row r="517" spans="1:32">
      <c r="A517" t="s">
        <v>751</v>
      </c>
      <c r="B517" t="s">
        <v>1982</v>
      </c>
      <c r="C517" t="s">
        <v>2152</v>
      </c>
      <c r="E517" t="s">
        <v>1762</v>
      </c>
      <c r="F517" s="165">
        <v>150</v>
      </c>
      <c r="G517" s="165">
        <v>0</v>
      </c>
      <c r="H517" s="165">
        <v>0</v>
      </c>
      <c r="I517" s="165">
        <v>300</v>
      </c>
      <c r="J517" s="165">
        <f t="shared" si="62"/>
        <v>450</v>
      </c>
      <c r="K517" s="165">
        <v>0</v>
      </c>
      <c r="L517" s="165">
        <v>0</v>
      </c>
      <c r="M517" s="20">
        <v>0</v>
      </c>
      <c r="N517" s="20">
        <v>0</v>
      </c>
      <c r="O517" s="20">
        <f t="shared" si="63"/>
        <v>0</v>
      </c>
      <c r="P517" s="20">
        <f t="shared" si="64"/>
        <v>-450</v>
      </c>
      <c r="Q517" t="s">
        <v>740</v>
      </c>
      <c r="R517" s="20">
        <v>300</v>
      </c>
      <c r="S517" s="20">
        <f t="shared" si="59"/>
        <v>-150</v>
      </c>
      <c r="T517" s="20">
        <v>0</v>
      </c>
      <c r="U517" s="20">
        <v>150</v>
      </c>
      <c r="V517" s="165">
        <f t="shared" si="60"/>
        <v>0</v>
      </c>
      <c r="W517" t="s">
        <v>2694</v>
      </c>
      <c r="X517" s="146"/>
      <c r="Y517" s="165">
        <v>450</v>
      </c>
      <c r="Z517" s="165">
        <v>450</v>
      </c>
      <c r="AA517" t="s">
        <v>747</v>
      </c>
      <c r="AC517" s="206">
        <f t="shared" si="57"/>
        <v>450</v>
      </c>
      <c r="AD517" s="204">
        <f t="shared" si="58"/>
        <v>0</v>
      </c>
      <c r="AE517" s="208">
        <v>1741.79</v>
      </c>
      <c r="AF517" s="165">
        <f t="shared" si="61"/>
        <v>0</v>
      </c>
    </row>
    <row r="518" spans="1:32">
      <c r="A518" t="s">
        <v>751</v>
      </c>
      <c r="B518" t="s">
        <v>1982</v>
      </c>
      <c r="C518" t="s">
        <v>2544</v>
      </c>
      <c r="E518" t="s">
        <v>1763</v>
      </c>
      <c r="F518" s="165">
        <v>1</v>
      </c>
      <c r="G518" s="165">
        <v>0</v>
      </c>
      <c r="H518" s="165">
        <v>0</v>
      </c>
      <c r="I518" s="165">
        <v>1</v>
      </c>
      <c r="J518" s="165">
        <f t="shared" si="62"/>
        <v>2</v>
      </c>
      <c r="K518" s="165">
        <v>0</v>
      </c>
      <c r="L518" s="165">
        <v>0</v>
      </c>
      <c r="M518" s="20">
        <v>400</v>
      </c>
      <c r="N518" s="20">
        <v>0</v>
      </c>
      <c r="O518" s="20">
        <f t="shared" si="63"/>
        <v>400</v>
      </c>
      <c r="P518" s="20">
        <f t="shared" si="64"/>
        <v>398</v>
      </c>
      <c r="Q518" t="s">
        <v>739</v>
      </c>
      <c r="R518" s="20">
        <v>0</v>
      </c>
      <c r="S518" s="20">
        <f t="shared" si="59"/>
        <v>398</v>
      </c>
      <c r="T518" s="20">
        <v>0</v>
      </c>
      <c r="U518" s="20">
        <v>0</v>
      </c>
      <c r="V518" s="165">
        <f t="shared" si="60"/>
        <v>398</v>
      </c>
      <c r="W518" t="s">
        <v>2696</v>
      </c>
      <c r="X518" s="146"/>
      <c r="Y518" s="165">
        <v>0</v>
      </c>
      <c r="Z518" s="165">
        <v>0</v>
      </c>
      <c r="AA518" t="s">
        <v>745</v>
      </c>
      <c r="AC518" s="206">
        <f t="shared" si="57"/>
        <v>0</v>
      </c>
      <c r="AD518" s="204">
        <f t="shared" si="58"/>
        <v>-1</v>
      </c>
      <c r="AE518" s="208">
        <v>3880.92</v>
      </c>
      <c r="AF518" s="165">
        <f t="shared" si="61"/>
        <v>1544606.16</v>
      </c>
    </row>
    <row r="519" spans="1:32">
      <c r="A519" t="s">
        <v>751</v>
      </c>
      <c r="B519" t="s">
        <v>1982</v>
      </c>
      <c r="C519" t="s">
        <v>2545</v>
      </c>
      <c r="E519" t="s">
        <v>1765</v>
      </c>
      <c r="F519" s="165">
        <v>0</v>
      </c>
      <c r="G519" s="165">
        <v>0</v>
      </c>
      <c r="H519" s="165">
        <v>0</v>
      </c>
      <c r="I519" s="165">
        <v>0</v>
      </c>
      <c r="J519" s="165">
        <f t="shared" si="62"/>
        <v>0</v>
      </c>
      <c r="K519" s="165">
        <v>0</v>
      </c>
      <c r="L519" s="165">
        <v>0</v>
      </c>
      <c r="M519" s="20">
        <v>0</v>
      </c>
      <c r="N519" s="20">
        <v>0</v>
      </c>
      <c r="O519" s="20">
        <f t="shared" si="63"/>
        <v>0</v>
      </c>
      <c r="P519" s="20">
        <f t="shared" si="64"/>
        <v>0</v>
      </c>
      <c r="Q519" t="s">
        <v>738</v>
      </c>
      <c r="R519" s="20">
        <v>0</v>
      </c>
      <c r="S519" s="20">
        <f t="shared" si="59"/>
        <v>0</v>
      </c>
      <c r="T519" s="20">
        <v>0</v>
      </c>
      <c r="U519" s="20">
        <v>0</v>
      </c>
      <c r="V519" s="165">
        <f t="shared" si="60"/>
        <v>0</v>
      </c>
      <c r="W519" t="s">
        <v>2696</v>
      </c>
      <c r="X519" s="146"/>
      <c r="Y519" s="165">
        <v>0</v>
      </c>
      <c r="Z519" s="165">
        <v>0</v>
      </c>
      <c r="AA519" t="s">
        <v>745</v>
      </c>
      <c r="AC519" s="206">
        <f t="shared" si="57"/>
        <v>0</v>
      </c>
      <c r="AD519" s="204" t="e">
        <f t="shared" si="58"/>
        <v>#DIV/0!</v>
      </c>
      <c r="AE519" s="208">
        <v>2341.02</v>
      </c>
      <c r="AF519" s="165">
        <f t="shared" si="61"/>
        <v>0</v>
      </c>
    </row>
    <row r="520" spans="1:32">
      <c r="A520" t="s">
        <v>751</v>
      </c>
      <c r="B520" t="s">
        <v>1982</v>
      </c>
      <c r="C520" t="s">
        <v>2546</v>
      </c>
      <c r="E520" t="s">
        <v>1766</v>
      </c>
      <c r="F520" s="165">
        <v>0</v>
      </c>
      <c r="G520" s="165">
        <v>0</v>
      </c>
      <c r="H520" s="165">
        <v>0</v>
      </c>
      <c r="I520" s="165">
        <v>0</v>
      </c>
      <c r="J520" s="165">
        <f t="shared" si="62"/>
        <v>0</v>
      </c>
      <c r="K520" s="165">
        <v>0</v>
      </c>
      <c r="L520" s="165">
        <v>0</v>
      </c>
      <c r="M520" s="20">
        <v>0</v>
      </c>
      <c r="N520" s="20">
        <v>0</v>
      </c>
      <c r="O520" s="20">
        <f t="shared" si="63"/>
        <v>0</v>
      </c>
      <c r="P520" s="20">
        <f t="shared" si="64"/>
        <v>0</v>
      </c>
      <c r="Q520" t="s">
        <v>738</v>
      </c>
      <c r="R520" s="20">
        <v>0</v>
      </c>
      <c r="S520" s="20">
        <f t="shared" si="59"/>
        <v>0</v>
      </c>
      <c r="T520" s="20">
        <v>0</v>
      </c>
      <c r="U520" s="20">
        <v>0</v>
      </c>
      <c r="V520" s="165">
        <f t="shared" si="60"/>
        <v>0</v>
      </c>
      <c r="W520" t="s">
        <v>2696</v>
      </c>
      <c r="X520" s="146"/>
      <c r="Y520" s="165">
        <v>0</v>
      </c>
      <c r="Z520" s="165">
        <v>0</v>
      </c>
      <c r="AA520" t="s">
        <v>745</v>
      </c>
      <c r="AC520" s="206">
        <f t="shared" si="57"/>
        <v>0</v>
      </c>
      <c r="AD520" s="204" t="e">
        <f t="shared" si="58"/>
        <v>#DIV/0!</v>
      </c>
      <c r="AE520" s="208">
        <v>1455.66</v>
      </c>
      <c r="AF520" s="165">
        <f t="shared" si="61"/>
        <v>0</v>
      </c>
    </row>
    <row r="521" spans="1:32">
      <c r="A521" t="s">
        <v>751</v>
      </c>
      <c r="B521" t="s">
        <v>1982</v>
      </c>
      <c r="C521" t="s">
        <v>2153</v>
      </c>
      <c r="E521" t="s">
        <v>2207</v>
      </c>
      <c r="F521" s="165">
        <v>0</v>
      </c>
      <c r="G521" s="165">
        <v>0</v>
      </c>
      <c r="H521" s="165">
        <v>0</v>
      </c>
      <c r="I521" s="165">
        <v>150</v>
      </c>
      <c r="J521" s="165">
        <f t="shared" si="62"/>
        <v>150</v>
      </c>
      <c r="K521" s="165">
        <v>0</v>
      </c>
      <c r="L521" s="165">
        <v>0</v>
      </c>
      <c r="M521" s="20">
        <v>0</v>
      </c>
      <c r="N521" s="20">
        <v>0</v>
      </c>
      <c r="O521" s="20">
        <f t="shared" si="63"/>
        <v>0</v>
      </c>
      <c r="P521" s="20">
        <f t="shared" si="64"/>
        <v>-150</v>
      </c>
      <c r="Q521" t="s">
        <v>740</v>
      </c>
      <c r="R521" s="20">
        <v>150</v>
      </c>
      <c r="S521" s="20">
        <f t="shared" si="59"/>
        <v>0</v>
      </c>
      <c r="T521" s="20">
        <v>0</v>
      </c>
      <c r="U521" s="20">
        <v>0</v>
      </c>
      <c r="V521" s="165">
        <f t="shared" si="60"/>
        <v>0</v>
      </c>
      <c r="W521" s="213" t="s">
        <v>2695</v>
      </c>
      <c r="X521" s="146"/>
      <c r="Y521" s="165">
        <v>150</v>
      </c>
      <c r="Z521" s="165">
        <v>150</v>
      </c>
      <c r="AA521" t="s">
        <v>747</v>
      </c>
      <c r="AC521" s="206">
        <f t="shared" si="57"/>
        <v>150</v>
      </c>
      <c r="AD521" s="204">
        <f t="shared" si="58"/>
        <v>0</v>
      </c>
      <c r="AE521" s="208">
        <v>13547.67</v>
      </c>
      <c r="AF521" s="165">
        <f t="shared" si="61"/>
        <v>0</v>
      </c>
    </row>
    <row r="522" spans="1:32">
      <c r="A522" t="s">
        <v>751</v>
      </c>
      <c r="B522" t="s">
        <v>1982</v>
      </c>
      <c r="C522" t="s">
        <v>2154</v>
      </c>
      <c r="E522" t="s">
        <v>1775</v>
      </c>
      <c r="F522" s="165">
        <v>130</v>
      </c>
      <c r="G522" s="165">
        <v>0</v>
      </c>
      <c r="H522" s="165">
        <v>0</v>
      </c>
      <c r="I522" s="165">
        <v>150</v>
      </c>
      <c r="J522" s="165">
        <f t="shared" si="62"/>
        <v>280</v>
      </c>
      <c r="K522" s="165">
        <v>0</v>
      </c>
      <c r="L522" s="165">
        <v>0</v>
      </c>
      <c r="M522" s="20">
        <v>0</v>
      </c>
      <c r="N522" s="20">
        <v>0</v>
      </c>
      <c r="O522" s="20">
        <f t="shared" si="63"/>
        <v>0</v>
      </c>
      <c r="P522" s="20">
        <f t="shared" si="64"/>
        <v>-280</v>
      </c>
      <c r="Q522" t="s">
        <v>740</v>
      </c>
      <c r="R522" s="20">
        <v>150</v>
      </c>
      <c r="S522" s="20">
        <f t="shared" si="59"/>
        <v>-130</v>
      </c>
      <c r="T522" s="20">
        <v>0</v>
      </c>
      <c r="U522" s="20">
        <v>130</v>
      </c>
      <c r="V522" s="165">
        <f t="shared" si="60"/>
        <v>0</v>
      </c>
      <c r="W522" t="s">
        <v>2694</v>
      </c>
      <c r="X522" s="146"/>
      <c r="Y522" s="165">
        <v>280</v>
      </c>
      <c r="Z522" s="165">
        <v>280</v>
      </c>
      <c r="AA522" t="s">
        <v>747</v>
      </c>
      <c r="AC522" s="206">
        <f t="shared" si="57"/>
        <v>280</v>
      </c>
      <c r="AD522" s="204">
        <f t="shared" si="58"/>
        <v>0</v>
      </c>
      <c r="AE522" s="208">
        <v>511.27</v>
      </c>
      <c r="AF522" s="165">
        <f t="shared" si="61"/>
        <v>0</v>
      </c>
    </row>
    <row r="523" spans="1:32">
      <c r="A523" t="s">
        <v>751</v>
      </c>
      <c r="B523" t="s">
        <v>1982</v>
      </c>
      <c r="C523" t="s">
        <v>2155</v>
      </c>
      <c r="E523" t="s">
        <v>1776</v>
      </c>
      <c r="F523" s="165">
        <v>0</v>
      </c>
      <c r="G523" s="165">
        <v>0</v>
      </c>
      <c r="H523" s="165">
        <v>0</v>
      </c>
      <c r="I523" s="165">
        <v>150</v>
      </c>
      <c r="J523" s="165">
        <f t="shared" si="62"/>
        <v>150</v>
      </c>
      <c r="K523" s="165">
        <v>0</v>
      </c>
      <c r="L523" s="165">
        <v>0</v>
      </c>
      <c r="M523" s="20">
        <v>0</v>
      </c>
      <c r="N523" s="20">
        <v>0</v>
      </c>
      <c r="O523" s="20">
        <f t="shared" si="63"/>
        <v>0</v>
      </c>
      <c r="P523" s="20">
        <f t="shared" si="64"/>
        <v>-150</v>
      </c>
      <c r="Q523" t="s">
        <v>740</v>
      </c>
      <c r="R523" s="20">
        <v>150</v>
      </c>
      <c r="S523" s="20">
        <f t="shared" si="59"/>
        <v>0</v>
      </c>
      <c r="T523" s="20">
        <v>0</v>
      </c>
      <c r="U523" s="20">
        <v>0</v>
      </c>
      <c r="V523" s="165">
        <f t="shared" si="60"/>
        <v>0</v>
      </c>
      <c r="W523" s="213" t="s">
        <v>2695</v>
      </c>
      <c r="X523" s="146"/>
      <c r="Y523" s="165">
        <v>150</v>
      </c>
      <c r="Z523" s="165">
        <v>132</v>
      </c>
      <c r="AA523" t="s">
        <v>747</v>
      </c>
      <c r="AC523" s="206">
        <f t="shared" ref="AC523:AC586" si="65">T523+U523+R523</f>
        <v>150</v>
      </c>
      <c r="AD523" s="204">
        <f t="shared" ref="AD523:AD586" si="66">(AC523-ABS(P523))/ABS(P523)</f>
        <v>0</v>
      </c>
      <c r="AE523" s="208">
        <v>2103.31</v>
      </c>
      <c r="AF523" s="165">
        <f t="shared" si="61"/>
        <v>0</v>
      </c>
    </row>
    <row r="524" spans="1:32">
      <c r="A524" t="s">
        <v>751</v>
      </c>
      <c r="B524" t="s">
        <v>1982</v>
      </c>
      <c r="C524" t="s">
        <v>2547</v>
      </c>
      <c r="E524" t="s">
        <v>1088</v>
      </c>
      <c r="F524" s="165">
        <v>0</v>
      </c>
      <c r="G524" s="165">
        <v>0</v>
      </c>
      <c r="H524" s="165">
        <v>0</v>
      </c>
      <c r="I524" s="165">
        <v>0</v>
      </c>
      <c r="J524" s="165">
        <f t="shared" si="62"/>
        <v>0</v>
      </c>
      <c r="K524" s="165">
        <v>0</v>
      </c>
      <c r="L524" s="165">
        <v>0</v>
      </c>
      <c r="M524" s="20">
        <v>0</v>
      </c>
      <c r="N524" s="20">
        <v>0</v>
      </c>
      <c r="O524" s="20">
        <f t="shared" si="63"/>
        <v>0</v>
      </c>
      <c r="P524" s="20">
        <f t="shared" si="64"/>
        <v>0</v>
      </c>
      <c r="Q524" t="s">
        <v>738</v>
      </c>
      <c r="R524" s="20">
        <v>0</v>
      </c>
      <c r="S524" s="20">
        <f t="shared" ref="S524:S587" si="67">P524+R524</f>
        <v>0</v>
      </c>
      <c r="T524" s="20">
        <v>0</v>
      </c>
      <c r="U524" s="20">
        <v>0</v>
      </c>
      <c r="V524" s="165">
        <f t="shared" ref="V524:V587" si="68">S524+(T524+U524)</f>
        <v>0</v>
      </c>
      <c r="W524" t="s">
        <v>2696</v>
      </c>
      <c r="X524" s="146"/>
      <c r="Y524" s="165">
        <v>0</v>
      </c>
      <c r="Z524" s="165">
        <v>0</v>
      </c>
      <c r="AA524" t="s">
        <v>745</v>
      </c>
      <c r="AC524" s="206">
        <f t="shared" si="65"/>
        <v>0</v>
      </c>
      <c r="AD524" s="204" t="e">
        <f t="shared" si="66"/>
        <v>#DIV/0!</v>
      </c>
      <c r="AE524" s="208">
        <v>952.23</v>
      </c>
      <c r="AF524" s="165">
        <f t="shared" ref="AF524:AF587" si="69">AE524*V524</f>
        <v>0</v>
      </c>
    </row>
    <row r="525" spans="1:32">
      <c r="A525" t="s">
        <v>751</v>
      </c>
      <c r="B525" t="s">
        <v>1982</v>
      </c>
      <c r="C525" t="s">
        <v>2548</v>
      </c>
      <c r="E525" t="s">
        <v>1673</v>
      </c>
      <c r="F525" s="165">
        <v>0</v>
      </c>
      <c r="G525" s="165">
        <v>0</v>
      </c>
      <c r="H525" s="165">
        <v>0</v>
      </c>
      <c r="I525" s="165">
        <v>0</v>
      </c>
      <c r="J525" s="165">
        <f t="shared" si="62"/>
        <v>0</v>
      </c>
      <c r="K525" s="165">
        <v>0</v>
      </c>
      <c r="L525" s="165">
        <v>0</v>
      </c>
      <c r="M525" s="20">
        <v>0</v>
      </c>
      <c r="N525" s="20">
        <v>0</v>
      </c>
      <c r="O525" s="20">
        <f t="shared" si="63"/>
        <v>0</v>
      </c>
      <c r="P525" s="20">
        <f t="shared" si="64"/>
        <v>0</v>
      </c>
      <c r="Q525" t="s">
        <v>738</v>
      </c>
      <c r="R525" s="20">
        <v>0</v>
      </c>
      <c r="S525" s="20">
        <f t="shared" si="67"/>
        <v>0</v>
      </c>
      <c r="T525" s="20">
        <v>0</v>
      </c>
      <c r="U525" s="20">
        <v>0</v>
      </c>
      <c r="V525" s="165">
        <f t="shared" si="68"/>
        <v>0</v>
      </c>
      <c r="W525" t="s">
        <v>2696</v>
      </c>
      <c r="X525" s="146"/>
      <c r="Y525" s="165">
        <v>0</v>
      </c>
      <c r="Z525" s="165">
        <v>0</v>
      </c>
      <c r="AA525" t="s">
        <v>745</v>
      </c>
      <c r="AC525" s="206">
        <f t="shared" si="65"/>
        <v>0</v>
      </c>
      <c r="AD525" s="204" t="e">
        <f t="shared" si="66"/>
        <v>#DIV/0!</v>
      </c>
      <c r="AE525" s="208">
        <v>149795.53</v>
      </c>
      <c r="AF525" s="165">
        <f t="shared" si="69"/>
        <v>0</v>
      </c>
    </row>
    <row r="526" spans="1:32">
      <c r="A526" t="s">
        <v>751</v>
      </c>
      <c r="B526" t="s">
        <v>1982</v>
      </c>
      <c r="C526" t="s">
        <v>2549</v>
      </c>
      <c r="E526" t="s">
        <v>1674</v>
      </c>
      <c r="F526" s="165">
        <v>0</v>
      </c>
      <c r="G526" s="165">
        <v>0</v>
      </c>
      <c r="H526" s="165">
        <v>0</v>
      </c>
      <c r="I526" s="165">
        <v>0</v>
      </c>
      <c r="J526" s="165">
        <f t="shared" si="62"/>
        <v>0</v>
      </c>
      <c r="K526" s="165">
        <v>0</v>
      </c>
      <c r="L526" s="165">
        <v>0</v>
      </c>
      <c r="M526" s="20">
        <v>0</v>
      </c>
      <c r="N526" s="20">
        <v>0</v>
      </c>
      <c r="O526" s="20">
        <f t="shared" si="63"/>
        <v>0</v>
      </c>
      <c r="P526" s="20">
        <f t="shared" si="64"/>
        <v>0</v>
      </c>
      <c r="Q526" t="s">
        <v>738</v>
      </c>
      <c r="R526" s="20">
        <v>0</v>
      </c>
      <c r="S526" s="20">
        <f t="shared" si="67"/>
        <v>0</v>
      </c>
      <c r="T526" s="20">
        <v>0</v>
      </c>
      <c r="U526" s="20">
        <v>0</v>
      </c>
      <c r="V526" s="165">
        <f t="shared" si="68"/>
        <v>0</v>
      </c>
      <c r="W526" t="s">
        <v>2696</v>
      </c>
      <c r="X526" s="146"/>
      <c r="Y526" s="165">
        <v>0</v>
      </c>
      <c r="Z526" s="165">
        <v>0</v>
      </c>
      <c r="AA526" t="s">
        <v>745</v>
      </c>
      <c r="AC526" s="206">
        <f t="shared" si="65"/>
        <v>0</v>
      </c>
      <c r="AD526" s="204" t="e">
        <f t="shared" si="66"/>
        <v>#DIV/0!</v>
      </c>
      <c r="AE526" s="208">
        <v>392360</v>
      </c>
      <c r="AF526" s="165">
        <f t="shared" si="69"/>
        <v>0</v>
      </c>
    </row>
    <row r="527" spans="1:32">
      <c r="A527" t="s">
        <v>751</v>
      </c>
      <c r="B527" t="s">
        <v>1982</v>
      </c>
      <c r="C527" t="s">
        <v>2156</v>
      </c>
      <c r="E527" t="s">
        <v>1559</v>
      </c>
      <c r="F527" s="165">
        <v>65</v>
      </c>
      <c r="G527" s="165">
        <v>0</v>
      </c>
      <c r="H527" s="165">
        <v>0</v>
      </c>
      <c r="I527" s="165">
        <v>2</v>
      </c>
      <c r="J527" s="165">
        <f t="shared" si="62"/>
        <v>67</v>
      </c>
      <c r="K527" s="165">
        <v>0</v>
      </c>
      <c r="L527" s="165">
        <v>0</v>
      </c>
      <c r="M527" s="20">
        <v>0</v>
      </c>
      <c r="N527" s="20">
        <v>0</v>
      </c>
      <c r="O527" s="20">
        <f t="shared" si="63"/>
        <v>0</v>
      </c>
      <c r="P527" s="20">
        <f t="shared" si="64"/>
        <v>-67</v>
      </c>
      <c r="Q527" t="s">
        <v>740</v>
      </c>
      <c r="R527" s="20">
        <v>10</v>
      </c>
      <c r="S527" s="20">
        <f t="shared" si="67"/>
        <v>-57</v>
      </c>
      <c r="T527" s="20">
        <v>0</v>
      </c>
      <c r="U527" s="20">
        <v>57</v>
      </c>
      <c r="V527" s="165">
        <f t="shared" si="68"/>
        <v>0</v>
      </c>
      <c r="W527" t="s">
        <v>2694</v>
      </c>
      <c r="X527" s="146"/>
      <c r="Y527" s="165">
        <v>67</v>
      </c>
      <c r="Z527" s="165">
        <v>0</v>
      </c>
      <c r="AA527" t="s">
        <v>747</v>
      </c>
      <c r="AC527" s="206">
        <f t="shared" si="65"/>
        <v>67</v>
      </c>
      <c r="AD527" s="204">
        <f t="shared" si="66"/>
        <v>0</v>
      </c>
      <c r="AE527" s="208">
        <v>5734.07</v>
      </c>
      <c r="AF527" s="165">
        <f t="shared" si="69"/>
        <v>0</v>
      </c>
    </row>
    <row r="528" spans="1:32">
      <c r="A528" t="s">
        <v>751</v>
      </c>
      <c r="B528" t="s">
        <v>1982</v>
      </c>
      <c r="C528" t="s">
        <v>2157</v>
      </c>
      <c r="E528" t="s">
        <v>1557</v>
      </c>
      <c r="F528" s="165">
        <v>130</v>
      </c>
      <c r="G528" s="165">
        <v>0</v>
      </c>
      <c r="H528" s="165">
        <v>0</v>
      </c>
      <c r="I528" s="165">
        <v>4</v>
      </c>
      <c r="J528" s="165">
        <f t="shared" si="62"/>
        <v>134</v>
      </c>
      <c r="K528" s="165">
        <v>0</v>
      </c>
      <c r="L528" s="165">
        <v>0</v>
      </c>
      <c r="M528" s="20">
        <v>0</v>
      </c>
      <c r="N528" s="20">
        <v>0</v>
      </c>
      <c r="O528" s="20">
        <f t="shared" si="63"/>
        <v>0</v>
      </c>
      <c r="P528" s="20">
        <f t="shared" si="64"/>
        <v>-134</v>
      </c>
      <c r="Q528" t="s">
        <v>740</v>
      </c>
      <c r="R528" s="20">
        <v>20</v>
      </c>
      <c r="S528" s="20">
        <f t="shared" si="67"/>
        <v>-114</v>
      </c>
      <c r="T528" s="20">
        <v>0</v>
      </c>
      <c r="U528" s="20">
        <v>114</v>
      </c>
      <c r="V528" s="165">
        <f t="shared" si="68"/>
        <v>0</v>
      </c>
      <c r="W528" t="s">
        <v>2694</v>
      </c>
      <c r="X528" s="146"/>
      <c r="Y528" s="165">
        <v>134</v>
      </c>
      <c r="Z528" s="165">
        <v>0</v>
      </c>
      <c r="AA528" t="s">
        <v>747</v>
      </c>
      <c r="AC528" s="206">
        <f t="shared" si="65"/>
        <v>134</v>
      </c>
      <c r="AD528" s="204">
        <f t="shared" si="66"/>
        <v>0</v>
      </c>
      <c r="AE528" s="208">
        <v>288.22000000000003</v>
      </c>
      <c r="AF528" s="165">
        <f t="shared" si="69"/>
        <v>0</v>
      </c>
    </row>
    <row r="529" spans="1:32">
      <c r="A529" t="s">
        <v>751</v>
      </c>
      <c r="B529" t="s">
        <v>1982</v>
      </c>
      <c r="C529" t="s">
        <v>2550</v>
      </c>
      <c r="E529" t="s">
        <v>1676</v>
      </c>
      <c r="F529" s="165">
        <v>0</v>
      </c>
      <c r="G529" s="165">
        <v>0</v>
      </c>
      <c r="H529" s="165">
        <v>0</v>
      </c>
      <c r="I529" s="165">
        <v>0</v>
      </c>
      <c r="J529" s="165">
        <f t="shared" si="62"/>
        <v>0</v>
      </c>
      <c r="K529" s="165">
        <v>0</v>
      </c>
      <c r="L529" s="165">
        <v>0</v>
      </c>
      <c r="M529" s="20">
        <v>0</v>
      </c>
      <c r="N529" s="20">
        <v>0</v>
      </c>
      <c r="O529" s="20">
        <f t="shared" si="63"/>
        <v>0</v>
      </c>
      <c r="P529" s="20">
        <f t="shared" si="64"/>
        <v>0</v>
      </c>
      <c r="Q529" t="s">
        <v>738</v>
      </c>
      <c r="R529" s="20">
        <v>0</v>
      </c>
      <c r="S529" s="20">
        <f t="shared" si="67"/>
        <v>0</v>
      </c>
      <c r="T529" s="20">
        <v>0</v>
      </c>
      <c r="U529" s="20">
        <v>0</v>
      </c>
      <c r="V529" s="165">
        <f t="shared" si="68"/>
        <v>0</v>
      </c>
      <c r="W529" t="s">
        <v>2696</v>
      </c>
      <c r="X529" s="146"/>
      <c r="Y529" s="165">
        <v>0</v>
      </c>
      <c r="Z529" s="165">
        <v>0</v>
      </c>
      <c r="AA529" t="s">
        <v>745</v>
      </c>
      <c r="AC529" s="206">
        <f t="shared" si="65"/>
        <v>0</v>
      </c>
      <c r="AD529" s="204" t="e">
        <f t="shared" si="66"/>
        <v>#DIV/0!</v>
      </c>
      <c r="AE529" s="208">
        <v>191061.58</v>
      </c>
      <c r="AF529" s="165">
        <f t="shared" si="69"/>
        <v>0</v>
      </c>
    </row>
    <row r="530" spans="1:32">
      <c r="A530" t="s">
        <v>751</v>
      </c>
      <c r="B530" t="s">
        <v>1982</v>
      </c>
      <c r="C530" t="s">
        <v>2551</v>
      </c>
      <c r="E530" t="s">
        <v>1677</v>
      </c>
      <c r="F530" s="165">
        <v>0</v>
      </c>
      <c r="G530" s="165">
        <v>0</v>
      </c>
      <c r="H530" s="165">
        <v>0</v>
      </c>
      <c r="I530" s="165">
        <v>0</v>
      </c>
      <c r="J530" s="165">
        <f t="shared" si="62"/>
        <v>0</v>
      </c>
      <c r="K530" s="165">
        <v>0</v>
      </c>
      <c r="L530" s="165">
        <v>0</v>
      </c>
      <c r="M530" s="20">
        <v>0</v>
      </c>
      <c r="N530" s="20">
        <v>0</v>
      </c>
      <c r="O530" s="20">
        <f t="shared" si="63"/>
        <v>0</v>
      </c>
      <c r="P530" s="20">
        <f t="shared" si="64"/>
        <v>0</v>
      </c>
      <c r="Q530" t="s">
        <v>738</v>
      </c>
      <c r="R530" s="20">
        <v>0</v>
      </c>
      <c r="S530" s="20">
        <f t="shared" si="67"/>
        <v>0</v>
      </c>
      <c r="T530" s="20">
        <v>0</v>
      </c>
      <c r="U530" s="20">
        <v>0</v>
      </c>
      <c r="V530" s="165">
        <f t="shared" si="68"/>
        <v>0</v>
      </c>
      <c r="W530" t="s">
        <v>2696</v>
      </c>
      <c r="X530" s="146"/>
      <c r="Y530" s="165">
        <v>0</v>
      </c>
      <c r="Z530" s="165">
        <v>0</v>
      </c>
      <c r="AA530" t="s">
        <v>745</v>
      </c>
      <c r="AC530" s="206">
        <f t="shared" si="65"/>
        <v>0</v>
      </c>
      <c r="AD530" s="204" t="e">
        <f t="shared" si="66"/>
        <v>#DIV/0!</v>
      </c>
      <c r="AE530" s="208">
        <v>161569.82</v>
      </c>
      <c r="AF530" s="165">
        <f t="shared" si="69"/>
        <v>0</v>
      </c>
    </row>
    <row r="531" spans="1:32">
      <c r="A531" t="s">
        <v>751</v>
      </c>
      <c r="B531" t="s">
        <v>1982</v>
      </c>
      <c r="C531" t="s">
        <v>1985</v>
      </c>
      <c r="E531" t="s">
        <v>388</v>
      </c>
      <c r="F531" s="165">
        <v>0</v>
      </c>
      <c r="G531" s="165">
        <v>0</v>
      </c>
      <c r="H531" s="165">
        <v>0</v>
      </c>
      <c r="I531" s="165">
        <v>0</v>
      </c>
      <c r="J531" s="165">
        <f t="shared" si="62"/>
        <v>0</v>
      </c>
      <c r="K531" s="165">
        <v>0</v>
      </c>
      <c r="L531" s="165">
        <v>0</v>
      </c>
      <c r="M531" s="20">
        <v>0</v>
      </c>
      <c r="N531" s="20">
        <v>0</v>
      </c>
      <c r="O531" s="20">
        <f t="shared" si="63"/>
        <v>0</v>
      </c>
      <c r="P531" s="20">
        <f t="shared" si="64"/>
        <v>0</v>
      </c>
      <c r="Q531" t="s">
        <v>738</v>
      </c>
      <c r="R531" s="20">
        <v>0</v>
      </c>
      <c r="S531" s="20">
        <f t="shared" si="67"/>
        <v>0</v>
      </c>
      <c r="T531" s="20">
        <v>0</v>
      </c>
      <c r="U531" s="20">
        <v>0</v>
      </c>
      <c r="V531" s="165">
        <f t="shared" si="68"/>
        <v>0</v>
      </c>
      <c r="W531" t="s">
        <v>2696</v>
      </c>
      <c r="X531" s="146"/>
      <c r="Y531" s="165">
        <v>0</v>
      </c>
      <c r="Z531" s="165">
        <v>0</v>
      </c>
      <c r="AA531" t="s">
        <v>745</v>
      </c>
      <c r="AC531" s="206">
        <f t="shared" si="65"/>
        <v>0</v>
      </c>
      <c r="AD531" s="204" t="e">
        <f t="shared" si="66"/>
        <v>#DIV/0!</v>
      </c>
      <c r="AE531" s="208">
        <v>83568.73</v>
      </c>
      <c r="AF531" s="165">
        <f t="shared" si="69"/>
        <v>0</v>
      </c>
    </row>
    <row r="532" spans="1:32">
      <c r="A532" t="s">
        <v>751</v>
      </c>
      <c r="B532" t="s">
        <v>1982</v>
      </c>
      <c r="C532" t="s">
        <v>2552</v>
      </c>
      <c r="E532" t="s">
        <v>1777</v>
      </c>
      <c r="F532" s="165">
        <v>0</v>
      </c>
      <c r="G532" s="165">
        <v>0</v>
      </c>
      <c r="H532" s="165">
        <v>0</v>
      </c>
      <c r="I532" s="165">
        <v>0</v>
      </c>
      <c r="J532" s="165">
        <f t="shared" si="62"/>
        <v>0</v>
      </c>
      <c r="K532" s="165">
        <v>0</v>
      </c>
      <c r="L532" s="165">
        <v>0</v>
      </c>
      <c r="M532" s="20">
        <v>0</v>
      </c>
      <c r="N532" s="20">
        <v>0</v>
      </c>
      <c r="O532" s="20">
        <f t="shared" si="63"/>
        <v>0</v>
      </c>
      <c r="P532" s="20">
        <f t="shared" si="64"/>
        <v>0</v>
      </c>
      <c r="Q532" t="s">
        <v>738</v>
      </c>
      <c r="R532" s="20">
        <v>0</v>
      </c>
      <c r="S532" s="20">
        <f t="shared" si="67"/>
        <v>0</v>
      </c>
      <c r="T532" s="20">
        <v>0</v>
      </c>
      <c r="U532" s="20">
        <v>0</v>
      </c>
      <c r="V532" s="165">
        <f t="shared" si="68"/>
        <v>0</v>
      </c>
      <c r="W532" t="s">
        <v>2696</v>
      </c>
      <c r="X532" s="146"/>
      <c r="Y532" s="165">
        <v>0</v>
      </c>
      <c r="Z532" s="165">
        <v>0</v>
      </c>
      <c r="AA532" t="s">
        <v>745</v>
      </c>
      <c r="AC532" s="206">
        <f t="shared" si="65"/>
        <v>0</v>
      </c>
      <c r="AD532" s="204" t="e">
        <f t="shared" si="66"/>
        <v>#DIV/0!</v>
      </c>
      <c r="AE532" s="208">
        <v>69937.440000000002</v>
      </c>
      <c r="AF532" s="165">
        <f t="shared" si="69"/>
        <v>0</v>
      </c>
    </row>
    <row r="533" spans="1:32">
      <c r="A533" t="s">
        <v>751</v>
      </c>
      <c r="B533" t="s">
        <v>1982</v>
      </c>
      <c r="C533" t="s">
        <v>2553</v>
      </c>
      <c r="E533" t="s">
        <v>1778</v>
      </c>
      <c r="F533" s="165">
        <v>0</v>
      </c>
      <c r="G533" s="165">
        <v>0</v>
      </c>
      <c r="H533" s="165">
        <v>0</v>
      </c>
      <c r="I533" s="165">
        <v>0</v>
      </c>
      <c r="J533" s="165">
        <f t="shared" si="62"/>
        <v>0</v>
      </c>
      <c r="K533" s="165">
        <v>0</v>
      </c>
      <c r="L533" s="165">
        <v>0</v>
      </c>
      <c r="M533" s="20">
        <v>0</v>
      </c>
      <c r="N533" s="20">
        <v>0</v>
      </c>
      <c r="O533" s="20">
        <f t="shared" si="63"/>
        <v>0</v>
      </c>
      <c r="P533" s="20">
        <f t="shared" si="64"/>
        <v>0</v>
      </c>
      <c r="Q533" t="s">
        <v>738</v>
      </c>
      <c r="R533" s="20">
        <v>0</v>
      </c>
      <c r="S533" s="20">
        <f t="shared" si="67"/>
        <v>0</v>
      </c>
      <c r="T533" s="20">
        <v>0</v>
      </c>
      <c r="U533" s="20">
        <v>0</v>
      </c>
      <c r="V533" s="165">
        <f t="shared" si="68"/>
        <v>0</v>
      </c>
      <c r="W533" t="s">
        <v>2696</v>
      </c>
      <c r="X533" s="146"/>
      <c r="Y533" s="165">
        <v>0</v>
      </c>
      <c r="Z533" s="165">
        <v>0</v>
      </c>
      <c r="AA533" t="s">
        <v>745</v>
      </c>
      <c r="AC533" s="206">
        <f t="shared" si="65"/>
        <v>0</v>
      </c>
      <c r="AD533" s="204" t="e">
        <f t="shared" si="66"/>
        <v>#DIV/0!</v>
      </c>
      <c r="AE533" s="208">
        <v>0</v>
      </c>
      <c r="AF533" s="165">
        <f t="shared" si="69"/>
        <v>0</v>
      </c>
    </row>
    <row r="534" spans="1:32">
      <c r="A534" t="s">
        <v>751</v>
      </c>
      <c r="B534" t="s">
        <v>1982</v>
      </c>
      <c r="C534" t="s">
        <v>2554</v>
      </c>
      <c r="E534" t="s">
        <v>1779</v>
      </c>
      <c r="F534" s="165">
        <v>0</v>
      </c>
      <c r="G534" s="165">
        <v>0</v>
      </c>
      <c r="H534" s="165">
        <v>0</v>
      </c>
      <c r="I534" s="165">
        <v>0</v>
      </c>
      <c r="J534" s="165">
        <f t="shared" si="62"/>
        <v>0</v>
      </c>
      <c r="K534" s="165">
        <v>0</v>
      </c>
      <c r="L534" s="165">
        <v>0</v>
      </c>
      <c r="M534" s="20">
        <v>0</v>
      </c>
      <c r="N534" s="20">
        <v>0</v>
      </c>
      <c r="O534" s="20">
        <f t="shared" si="63"/>
        <v>0</v>
      </c>
      <c r="P534" s="20">
        <f t="shared" si="64"/>
        <v>0</v>
      </c>
      <c r="Q534" t="s">
        <v>738</v>
      </c>
      <c r="R534" s="20">
        <v>0</v>
      </c>
      <c r="S534" s="20">
        <f t="shared" si="67"/>
        <v>0</v>
      </c>
      <c r="T534" s="20">
        <v>0</v>
      </c>
      <c r="U534" s="20">
        <v>0</v>
      </c>
      <c r="V534" s="165">
        <f t="shared" si="68"/>
        <v>0</v>
      </c>
      <c r="W534" t="s">
        <v>2696</v>
      </c>
      <c r="X534" s="146"/>
      <c r="Y534" s="165">
        <v>0</v>
      </c>
      <c r="Z534" s="165">
        <v>0</v>
      </c>
      <c r="AA534" t="s">
        <v>745</v>
      </c>
      <c r="AC534" s="206">
        <f t="shared" si="65"/>
        <v>0</v>
      </c>
      <c r="AD534" s="204" t="e">
        <f t="shared" si="66"/>
        <v>#DIV/0!</v>
      </c>
      <c r="AE534" s="208">
        <v>334878.48</v>
      </c>
      <c r="AF534" s="165">
        <f t="shared" si="69"/>
        <v>0</v>
      </c>
    </row>
    <row r="535" spans="1:32">
      <c r="A535" t="s">
        <v>751</v>
      </c>
      <c r="B535" t="s">
        <v>1982</v>
      </c>
      <c r="C535" t="s">
        <v>2555</v>
      </c>
      <c r="E535" t="s">
        <v>1780</v>
      </c>
      <c r="F535" s="165">
        <v>0</v>
      </c>
      <c r="G535" s="165">
        <v>0</v>
      </c>
      <c r="H535" s="165">
        <v>0</v>
      </c>
      <c r="I535" s="165">
        <v>0</v>
      </c>
      <c r="J535" s="165">
        <f t="shared" si="62"/>
        <v>0</v>
      </c>
      <c r="K535" s="165">
        <v>0</v>
      </c>
      <c r="L535" s="165">
        <v>0</v>
      </c>
      <c r="M535" s="20">
        <v>0</v>
      </c>
      <c r="N535" s="20">
        <v>0</v>
      </c>
      <c r="O535" s="20">
        <f t="shared" si="63"/>
        <v>0</v>
      </c>
      <c r="P535" s="20">
        <f t="shared" si="64"/>
        <v>0</v>
      </c>
      <c r="Q535" t="s">
        <v>738</v>
      </c>
      <c r="R535" s="20">
        <v>0</v>
      </c>
      <c r="S535" s="20">
        <f t="shared" si="67"/>
        <v>0</v>
      </c>
      <c r="T535" s="20">
        <v>0</v>
      </c>
      <c r="U535" s="20">
        <v>0</v>
      </c>
      <c r="V535" s="165">
        <f t="shared" si="68"/>
        <v>0</v>
      </c>
      <c r="W535" t="s">
        <v>2696</v>
      </c>
      <c r="X535" s="146"/>
      <c r="Y535" s="165">
        <v>0</v>
      </c>
      <c r="Z535" s="165">
        <v>0</v>
      </c>
      <c r="AA535" t="s">
        <v>745</v>
      </c>
      <c r="AC535" s="206">
        <f t="shared" si="65"/>
        <v>0</v>
      </c>
      <c r="AD535" s="204" t="e">
        <f t="shared" si="66"/>
        <v>#DIV/0!</v>
      </c>
      <c r="AE535" s="208">
        <v>45646</v>
      </c>
      <c r="AF535" s="165">
        <f t="shared" si="69"/>
        <v>0</v>
      </c>
    </row>
    <row r="536" spans="1:32">
      <c r="A536" t="s">
        <v>751</v>
      </c>
      <c r="B536" t="s">
        <v>1982</v>
      </c>
      <c r="C536" t="s">
        <v>2556</v>
      </c>
      <c r="E536" t="s">
        <v>1807</v>
      </c>
      <c r="F536" s="165">
        <v>0</v>
      </c>
      <c r="G536" s="165">
        <v>0</v>
      </c>
      <c r="H536" s="165">
        <v>0</v>
      </c>
      <c r="I536" s="165">
        <v>0</v>
      </c>
      <c r="J536" s="165">
        <f t="shared" si="62"/>
        <v>0</v>
      </c>
      <c r="K536" s="165">
        <v>0</v>
      </c>
      <c r="L536" s="165">
        <v>0</v>
      </c>
      <c r="M536" s="20">
        <v>0</v>
      </c>
      <c r="N536" s="20">
        <v>0</v>
      </c>
      <c r="O536" s="20">
        <f t="shared" si="63"/>
        <v>0</v>
      </c>
      <c r="P536" s="20">
        <f t="shared" si="64"/>
        <v>0</v>
      </c>
      <c r="Q536" t="s">
        <v>738</v>
      </c>
      <c r="R536" s="20">
        <v>0</v>
      </c>
      <c r="S536" s="20">
        <f t="shared" si="67"/>
        <v>0</v>
      </c>
      <c r="T536" s="20">
        <v>0</v>
      </c>
      <c r="U536" s="20">
        <v>0</v>
      </c>
      <c r="V536" s="165">
        <f t="shared" si="68"/>
        <v>0</v>
      </c>
      <c r="W536" t="s">
        <v>2696</v>
      </c>
      <c r="X536" s="146"/>
      <c r="Y536" s="165">
        <v>0</v>
      </c>
      <c r="Z536" s="165">
        <v>0</v>
      </c>
      <c r="AA536" t="s">
        <v>745</v>
      </c>
      <c r="AC536" s="206">
        <f t="shared" si="65"/>
        <v>0</v>
      </c>
      <c r="AD536" s="204" t="e">
        <f t="shared" si="66"/>
        <v>#DIV/0!</v>
      </c>
      <c r="AE536" s="208">
        <v>0</v>
      </c>
      <c r="AF536" s="165">
        <f t="shared" si="69"/>
        <v>0</v>
      </c>
    </row>
    <row r="537" spans="1:32">
      <c r="A537" t="s">
        <v>751</v>
      </c>
      <c r="B537" t="s">
        <v>1982</v>
      </c>
      <c r="C537" t="s">
        <v>2557</v>
      </c>
      <c r="E537" t="s">
        <v>1809</v>
      </c>
      <c r="F537" s="165">
        <v>0</v>
      </c>
      <c r="G537" s="165">
        <v>0</v>
      </c>
      <c r="H537" s="165">
        <v>0</v>
      </c>
      <c r="I537" s="165">
        <v>0</v>
      </c>
      <c r="J537" s="165">
        <f t="shared" si="62"/>
        <v>0</v>
      </c>
      <c r="K537" s="165">
        <v>0</v>
      </c>
      <c r="L537" s="165">
        <v>0</v>
      </c>
      <c r="M537" s="20">
        <v>0</v>
      </c>
      <c r="N537" s="20">
        <v>0</v>
      </c>
      <c r="O537" s="20">
        <f t="shared" si="63"/>
        <v>0</v>
      </c>
      <c r="P537" s="20">
        <f t="shared" si="64"/>
        <v>0</v>
      </c>
      <c r="Q537" t="s">
        <v>738</v>
      </c>
      <c r="R537" s="20">
        <v>0</v>
      </c>
      <c r="S537" s="20">
        <f t="shared" si="67"/>
        <v>0</v>
      </c>
      <c r="T537" s="20">
        <v>0</v>
      </c>
      <c r="U537" s="20">
        <v>0</v>
      </c>
      <c r="V537" s="165">
        <f t="shared" si="68"/>
        <v>0</v>
      </c>
      <c r="W537" t="s">
        <v>2696</v>
      </c>
      <c r="X537" s="146"/>
      <c r="Y537" s="165">
        <v>0</v>
      </c>
      <c r="Z537" s="165">
        <v>0</v>
      </c>
      <c r="AA537" t="s">
        <v>745</v>
      </c>
      <c r="AC537" s="206">
        <f t="shared" si="65"/>
        <v>0</v>
      </c>
      <c r="AD537" s="204" t="e">
        <f t="shared" si="66"/>
        <v>#DIV/0!</v>
      </c>
      <c r="AE537" s="208">
        <v>0</v>
      </c>
      <c r="AF537" s="165">
        <f t="shared" si="69"/>
        <v>0</v>
      </c>
    </row>
    <row r="538" spans="1:32">
      <c r="A538" t="s">
        <v>751</v>
      </c>
      <c r="B538" t="s">
        <v>1982</v>
      </c>
      <c r="C538" t="s">
        <v>2558</v>
      </c>
      <c r="E538" t="s">
        <v>1810</v>
      </c>
      <c r="F538" s="165">
        <v>0</v>
      </c>
      <c r="G538" s="165">
        <v>0</v>
      </c>
      <c r="H538" s="165">
        <v>0</v>
      </c>
      <c r="I538" s="165">
        <v>0</v>
      </c>
      <c r="J538" s="165">
        <f t="shared" si="62"/>
        <v>0</v>
      </c>
      <c r="K538" s="165">
        <v>0</v>
      </c>
      <c r="L538" s="165">
        <v>0</v>
      </c>
      <c r="M538" s="20">
        <v>0</v>
      </c>
      <c r="N538" s="20">
        <v>0</v>
      </c>
      <c r="O538" s="20">
        <f t="shared" si="63"/>
        <v>0</v>
      </c>
      <c r="P538" s="20">
        <f t="shared" si="64"/>
        <v>0</v>
      </c>
      <c r="Q538" t="s">
        <v>738</v>
      </c>
      <c r="R538" s="20">
        <v>0</v>
      </c>
      <c r="S538" s="20">
        <f t="shared" si="67"/>
        <v>0</v>
      </c>
      <c r="T538" s="20">
        <v>0</v>
      </c>
      <c r="U538" s="20">
        <v>0</v>
      </c>
      <c r="V538" s="165">
        <f t="shared" si="68"/>
        <v>0</v>
      </c>
      <c r="W538" t="s">
        <v>2696</v>
      </c>
      <c r="X538" s="146"/>
      <c r="Y538" s="165">
        <v>0</v>
      </c>
      <c r="Z538" s="165">
        <v>0</v>
      </c>
      <c r="AA538" t="s">
        <v>745</v>
      </c>
      <c r="AC538" s="206">
        <f t="shared" si="65"/>
        <v>0</v>
      </c>
      <c r="AD538" s="204" t="e">
        <f t="shared" si="66"/>
        <v>#DIV/0!</v>
      </c>
      <c r="AE538" s="208">
        <v>0</v>
      </c>
      <c r="AF538" s="165">
        <f t="shared" si="69"/>
        <v>0</v>
      </c>
    </row>
    <row r="539" spans="1:32">
      <c r="A539" t="s">
        <v>751</v>
      </c>
      <c r="B539" t="s">
        <v>1982</v>
      </c>
      <c r="C539" t="s">
        <v>2158</v>
      </c>
      <c r="E539" t="s">
        <v>1866</v>
      </c>
      <c r="F539" s="165">
        <v>146</v>
      </c>
      <c r="G539" s="165">
        <v>40</v>
      </c>
      <c r="H539" s="165">
        <v>0</v>
      </c>
      <c r="I539" s="165">
        <v>0</v>
      </c>
      <c r="J539" s="165">
        <f t="shared" si="62"/>
        <v>186</v>
      </c>
      <c r="K539" s="165">
        <v>0</v>
      </c>
      <c r="L539" s="165">
        <v>0</v>
      </c>
      <c r="M539" s="20">
        <v>0</v>
      </c>
      <c r="N539" s="20">
        <v>0</v>
      </c>
      <c r="O539" s="20">
        <f t="shared" si="63"/>
        <v>0</v>
      </c>
      <c r="P539" s="20">
        <f t="shared" si="64"/>
        <v>-186</v>
      </c>
      <c r="Q539" t="s">
        <v>740</v>
      </c>
      <c r="R539" s="20">
        <v>11120</v>
      </c>
      <c r="S539" s="20">
        <f t="shared" si="67"/>
        <v>10934</v>
      </c>
      <c r="T539" s="20">
        <v>0</v>
      </c>
      <c r="U539" s="20">
        <v>0</v>
      </c>
      <c r="V539" s="165">
        <f t="shared" si="68"/>
        <v>10934</v>
      </c>
      <c r="W539" s="213" t="s">
        <v>2695</v>
      </c>
      <c r="X539" s="146"/>
      <c r="Y539" s="165">
        <v>186</v>
      </c>
      <c r="Z539" s="165">
        <v>0</v>
      </c>
      <c r="AA539" t="s">
        <v>747</v>
      </c>
      <c r="AC539" s="206">
        <f t="shared" si="65"/>
        <v>11120</v>
      </c>
      <c r="AD539" s="204">
        <f t="shared" si="66"/>
        <v>58.784946236559136</v>
      </c>
      <c r="AE539" s="208">
        <v>13797</v>
      </c>
      <c r="AF539" s="165">
        <f t="shared" si="69"/>
        <v>150856398</v>
      </c>
    </row>
    <row r="540" spans="1:32">
      <c r="A540" t="s">
        <v>751</v>
      </c>
      <c r="B540" t="s">
        <v>1982</v>
      </c>
      <c r="C540" t="s">
        <v>2159</v>
      </c>
      <c r="E540" t="s">
        <v>1889</v>
      </c>
      <c r="F540" s="165">
        <v>0</v>
      </c>
      <c r="G540" s="165">
        <v>5</v>
      </c>
      <c r="H540" s="165">
        <v>0</v>
      </c>
      <c r="I540" s="165">
        <v>158</v>
      </c>
      <c r="J540" s="165">
        <f t="shared" si="62"/>
        <v>163</v>
      </c>
      <c r="K540" s="165">
        <v>0</v>
      </c>
      <c r="L540" s="165">
        <v>0</v>
      </c>
      <c r="M540" s="20">
        <v>158</v>
      </c>
      <c r="N540" s="20">
        <v>0</v>
      </c>
      <c r="O540" s="20">
        <f t="shared" si="63"/>
        <v>158</v>
      </c>
      <c r="P540" s="20">
        <f t="shared" si="64"/>
        <v>-5</v>
      </c>
      <c r="Q540" t="s">
        <v>740</v>
      </c>
      <c r="R540" s="20">
        <v>0</v>
      </c>
      <c r="S540" s="20">
        <f t="shared" si="67"/>
        <v>-5</v>
      </c>
      <c r="T540" s="20">
        <v>0</v>
      </c>
      <c r="U540" s="20">
        <v>5</v>
      </c>
      <c r="V540" s="165">
        <f t="shared" si="68"/>
        <v>0</v>
      </c>
      <c r="W540" t="s">
        <v>2694</v>
      </c>
      <c r="X540" s="146"/>
      <c r="Y540" s="165">
        <v>5</v>
      </c>
      <c r="Z540" s="165">
        <v>0</v>
      </c>
      <c r="AA540" t="s">
        <v>747</v>
      </c>
      <c r="AC540" s="206">
        <f t="shared" si="65"/>
        <v>5</v>
      </c>
      <c r="AD540" s="204">
        <f t="shared" si="66"/>
        <v>0</v>
      </c>
      <c r="AE540" s="208">
        <v>0</v>
      </c>
      <c r="AF540" s="165">
        <f>AE540*U540</f>
        <v>0</v>
      </c>
    </row>
    <row r="541" spans="1:32">
      <c r="A541" t="s">
        <v>751</v>
      </c>
      <c r="B541" t="s">
        <v>1982</v>
      </c>
      <c r="C541" t="s">
        <v>2559</v>
      </c>
      <c r="E541" t="s">
        <v>2630</v>
      </c>
      <c r="F541" s="165">
        <v>0</v>
      </c>
      <c r="G541" s="165">
        <v>0</v>
      </c>
      <c r="H541" s="165">
        <v>0</v>
      </c>
      <c r="I541" s="165">
        <v>0</v>
      </c>
      <c r="J541" s="165">
        <f t="shared" si="62"/>
        <v>0</v>
      </c>
      <c r="K541" s="165">
        <v>0</v>
      </c>
      <c r="L541" s="165">
        <v>0</v>
      </c>
      <c r="M541" s="20">
        <v>0</v>
      </c>
      <c r="N541" s="20">
        <v>0</v>
      </c>
      <c r="O541" s="20">
        <f t="shared" si="63"/>
        <v>0</v>
      </c>
      <c r="P541" s="20">
        <f t="shared" si="64"/>
        <v>0</v>
      </c>
      <c r="Q541" t="s">
        <v>738</v>
      </c>
      <c r="R541" s="20">
        <v>7965</v>
      </c>
      <c r="S541" s="20">
        <f t="shared" si="67"/>
        <v>7965</v>
      </c>
      <c r="T541" s="20">
        <v>0</v>
      </c>
      <c r="U541" s="20">
        <v>0</v>
      </c>
      <c r="V541" s="165">
        <f t="shared" si="68"/>
        <v>7965</v>
      </c>
      <c r="W541" t="s">
        <v>2696</v>
      </c>
      <c r="X541" s="146"/>
      <c r="Y541" s="165">
        <v>0</v>
      </c>
      <c r="Z541" s="165">
        <v>0</v>
      </c>
      <c r="AA541" t="s">
        <v>745</v>
      </c>
      <c r="AC541" s="206">
        <f t="shared" si="65"/>
        <v>7965</v>
      </c>
      <c r="AD541" s="204" t="e">
        <f t="shared" si="66"/>
        <v>#DIV/0!</v>
      </c>
      <c r="AE541" s="208">
        <v>36284.76</v>
      </c>
      <c r="AF541" s="165">
        <f t="shared" si="69"/>
        <v>289008113.40000004</v>
      </c>
    </row>
    <row r="542" spans="1:32">
      <c r="A542" t="s">
        <v>751</v>
      </c>
      <c r="B542" t="s">
        <v>1982</v>
      </c>
      <c r="C542" t="s">
        <v>2560</v>
      </c>
      <c r="E542" t="s">
        <v>2631</v>
      </c>
      <c r="F542" s="165">
        <v>0</v>
      </c>
      <c r="G542" s="165">
        <v>0</v>
      </c>
      <c r="H542" s="165">
        <v>0</v>
      </c>
      <c r="I542" s="165">
        <v>0</v>
      </c>
      <c r="J542" s="165">
        <f t="shared" si="62"/>
        <v>0</v>
      </c>
      <c r="K542" s="165">
        <v>0</v>
      </c>
      <c r="L542" s="165">
        <v>0</v>
      </c>
      <c r="M542" s="20">
        <v>0</v>
      </c>
      <c r="N542" s="20">
        <v>0</v>
      </c>
      <c r="O542" s="20">
        <f t="shared" si="63"/>
        <v>0</v>
      </c>
      <c r="P542" s="20">
        <f t="shared" si="64"/>
        <v>0</v>
      </c>
      <c r="Q542" t="s">
        <v>738</v>
      </c>
      <c r="R542" s="20">
        <v>7965</v>
      </c>
      <c r="S542" s="20">
        <f t="shared" si="67"/>
        <v>7965</v>
      </c>
      <c r="T542" s="20">
        <v>0</v>
      </c>
      <c r="U542" s="20">
        <v>0</v>
      </c>
      <c r="V542" s="165">
        <f t="shared" si="68"/>
        <v>7965</v>
      </c>
      <c r="W542" t="s">
        <v>2696</v>
      </c>
      <c r="X542" s="146"/>
      <c r="Y542" s="165">
        <v>0</v>
      </c>
      <c r="Z542" s="165">
        <v>0</v>
      </c>
      <c r="AA542" t="s">
        <v>745</v>
      </c>
      <c r="AC542" s="206">
        <f t="shared" si="65"/>
        <v>7965</v>
      </c>
      <c r="AD542" s="204" t="e">
        <f t="shared" si="66"/>
        <v>#DIV/0!</v>
      </c>
      <c r="AE542" s="208">
        <v>36284.76</v>
      </c>
      <c r="AF542" s="165">
        <f t="shared" si="69"/>
        <v>289008113.40000004</v>
      </c>
    </row>
    <row r="543" spans="1:32">
      <c r="A543" t="s">
        <v>751</v>
      </c>
      <c r="B543" t="s">
        <v>1982</v>
      </c>
      <c r="C543" t="s">
        <v>2160</v>
      </c>
      <c r="E543" t="s">
        <v>1890</v>
      </c>
      <c r="F543" s="165">
        <v>0</v>
      </c>
      <c r="G543" s="165">
        <v>0</v>
      </c>
      <c r="H543" s="165">
        <v>0</v>
      </c>
      <c r="I543" s="165">
        <v>4</v>
      </c>
      <c r="J543" s="165">
        <f t="shared" si="62"/>
        <v>4</v>
      </c>
      <c r="K543" s="165">
        <v>0</v>
      </c>
      <c r="L543" s="165">
        <v>0</v>
      </c>
      <c r="M543" s="20">
        <v>0</v>
      </c>
      <c r="N543" s="20">
        <v>0</v>
      </c>
      <c r="O543" s="20">
        <f t="shared" si="63"/>
        <v>0</v>
      </c>
      <c r="P543" s="20">
        <f t="shared" si="64"/>
        <v>-4</v>
      </c>
      <c r="Q543" t="s">
        <v>740</v>
      </c>
      <c r="R543" s="20">
        <v>4</v>
      </c>
      <c r="S543" s="20">
        <f t="shared" si="67"/>
        <v>0</v>
      </c>
      <c r="T543" s="20">
        <v>0</v>
      </c>
      <c r="U543" s="20">
        <v>0</v>
      </c>
      <c r="V543" s="165">
        <f t="shared" si="68"/>
        <v>0</v>
      </c>
      <c r="W543" s="213" t="s">
        <v>2695</v>
      </c>
      <c r="X543" s="146"/>
      <c r="Y543" s="165">
        <v>4</v>
      </c>
      <c r="Z543" s="165">
        <v>4</v>
      </c>
      <c r="AA543" t="s">
        <v>747</v>
      </c>
      <c r="AC543" s="206">
        <f t="shared" si="65"/>
        <v>4</v>
      </c>
      <c r="AD543" s="204">
        <f t="shared" si="66"/>
        <v>0</v>
      </c>
      <c r="AE543" s="208">
        <v>3894324.48</v>
      </c>
      <c r="AF543" s="165">
        <f t="shared" si="69"/>
        <v>0</v>
      </c>
    </row>
    <row r="544" spans="1:32">
      <c r="A544" t="s">
        <v>751</v>
      </c>
      <c r="B544" t="s">
        <v>1982</v>
      </c>
      <c r="C544" t="s">
        <v>2561</v>
      </c>
      <c r="E544" t="s">
        <v>1031</v>
      </c>
      <c r="F544" s="165">
        <v>0</v>
      </c>
      <c r="G544" s="165">
        <v>0</v>
      </c>
      <c r="H544" s="165">
        <v>0</v>
      </c>
      <c r="I544" s="165">
        <v>0</v>
      </c>
      <c r="J544" s="165">
        <f t="shared" si="62"/>
        <v>0</v>
      </c>
      <c r="K544" s="165">
        <v>0</v>
      </c>
      <c r="L544" s="165">
        <v>0</v>
      </c>
      <c r="M544" s="20">
        <v>0</v>
      </c>
      <c r="N544" s="20">
        <v>0</v>
      </c>
      <c r="O544" s="20">
        <f t="shared" si="63"/>
        <v>0</v>
      </c>
      <c r="P544" s="20">
        <f t="shared" si="64"/>
        <v>0</v>
      </c>
      <c r="Q544" t="s">
        <v>738</v>
      </c>
      <c r="R544" s="20">
        <v>0</v>
      </c>
      <c r="S544" s="20">
        <f t="shared" si="67"/>
        <v>0</v>
      </c>
      <c r="T544" s="20">
        <v>0</v>
      </c>
      <c r="U544" s="20">
        <v>0</v>
      </c>
      <c r="V544" s="165">
        <f t="shared" si="68"/>
        <v>0</v>
      </c>
      <c r="W544" t="s">
        <v>2696</v>
      </c>
      <c r="X544" s="146"/>
      <c r="Y544" s="165">
        <v>0</v>
      </c>
      <c r="Z544" s="165">
        <v>0</v>
      </c>
      <c r="AA544" t="s">
        <v>745</v>
      </c>
      <c r="AC544" s="206">
        <f t="shared" si="65"/>
        <v>0</v>
      </c>
      <c r="AD544" s="204" t="e">
        <f t="shared" si="66"/>
        <v>#DIV/0!</v>
      </c>
      <c r="AE544" s="208">
        <v>6252</v>
      </c>
      <c r="AF544" s="165">
        <f t="shared" si="69"/>
        <v>0</v>
      </c>
    </row>
    <row r="545" spans="1:32">
      <c r="A545" t="s">
        <v>751</v>
      </c>
      <c r="B545" t="s">
        <v>1982</v>
      </c>
      <c r="C545" t="s">
        <v>2161</v>
      </c>
      <c r="E545" t="s">
        <v>956</v>
      </c>
      <c r="F545" s="165">
        <v>11914</v>
      </c>
      <c r="G545" s="165">
        <v>389</v>
      </c>
      <c r="H545" s="165">
        <v>500</v>
      </c>
      <c r="I545" s="165">
        <v>2073</v>
      </c>
      <c r="J545" s="165">
        <f t="shared" si="62"/>
        <v>14876</v>
      </c>
      <c r="K545" s="165">
        <v>0</v>
      </c>
      <c r="L545" s="165">
        <v>0</v>
      </c>
      <c r="M545" s="20">
        <v>1590</v>
      </c>
      <c r="N545" s="20">
        <v>0</v>
      </c>
      <c r="O545" s="20">
        <f t="shared" si="63"/>
        <v>1590</v>
      </c>
      <c r="P545" s="20">
        <f t="shared" si="64"/>
        <v>-13286</v>
      </c>
      <c r="Q545" t="s">
        <v>740</v>
      </c>
      <c r="R545" s="20">
        <v>504</v>
      </c>
      <c r="S545" s="20">
        <f t="shared" si="67"/>
        <v>-12782</v>
      </c>
      <c r="T545" s="20">
        <v>0</v>
      </c>
      <c r="U545" s="20">
        <v>12782</v>
      </c>
      <c r="V545" s="165">
        <f t="shared" si="68"/>
        <v>0</v>
      </c>
      <c r="W545" t="s">
        <v>2694</v>
      </c>
      <c r="X545" s="146"/>
      <c r="Y545" s="165">
        <v>4397</v>
      </c>
      <c r="Z545" s="165">
        <v>4070</v>
      </c>
      <c r="AA545" t="s">
        <v>747</v>
      </c>
      <c r="AC545" s="206">
        <f t="shared" si="65"/>
        <v>13286</v>
      </c>
      <c r="AD545" s="204">
        <f t="shared" si="66"/>
        <v>0</v>
      </c>
      <c r="AE545" s="208">
        <v>39358</v>
      </c>
      <c r="AF545" s="165">
        <f t="shared" si="69"/>
        <v>0</v>
      </c>
    </row>
    <row r="546" spans="1:32">
      <c r="A546" t="s">
        <v>751</v>
      </c>
      <c r="B546" t="s">
        <v>1982</v>
      </c>
      <c r="C546" t="s">
        <v>2562</v>
      </c>
      <c r="E546" t="s">
        <v>1695</v>
      </c>
      <c r="F546" s="165">
        <v>0</v>
      </c>
      <c r="G546" s="165">
        <v>0</v>
      </c>
      <c r="H546" s="165">
        <v>0</v>
      </c>
      <c r="I546" s="165">
        <v>0</v>
      </c>
      <c r="J546" s="165">
        <f t="shared" si="62"/>
        <v>0</v>
      </c>
      <c r="K546" s="165">
        <v>0</v>
      </c>
      <c r="L546" s="165">
        <v>0</v>
      </c>
      <c r="M546" s="20">
        <v>0</v>
      </c>
      <c r="N546" s="20">
        <v>0</v>
      </c>
      <c r="O546" s="20">
        <f t="shared" si="63"/>
        <v>0</v>
      </c>
      <c r="P546" s="20">
        <f t="shared" si="64"/>
        <v>0</v>
      </c>
      <c r="Q546" t="s">
        <v>738</v>
      </c>
      <c r="R546" s="20">
        <v>0</v>
      </c>
      <c r="S546" s="20">
        <f t="shared" si="67"/>
        <v>0</v>
      </c>
      <c r="T546" s="20">
        <v>0</v>
      </c>
      <c r="U546" s="20">
        <v>0</v>
      </c>
      <c r="V546" s="165">
        <f t="shared" si="68"/>
        <v>0</v>
      </c>
      <c r="W546" t="s">
        <v>2696</v>
      </c>
      <c r="X546" s="146"/>
      <c r="Y546" s="165">
        <v>0</v>
      </c>
      <c r="Z546" s="165">
        <v>0</v>
      </c>
      <c r="AA546" t="s">
        <v>745</v>
      </c>
      <c r="AC546" s="206">
        <f t="shared" si="65"/>
        <v>0</v>
      </c>
      <c r="AD546" s="204" t="e">
        <f t="shared" si="66"/>
        <v>#DIV/0!</v>
      </c>
      <c r="AE546" s="208">
        <v>32518</v>
      </c>
      <c r="AF546" s="165">
        <f t="shared" si="69"/>
        <v>0</v>
      </c>
    </row>
    <row r="547" spans="1:32">
      <c r="A547" t="s">
        <v>751</v>
      </c>
      <c r="B547" t="s">
        <v>1982</v>
      </c>
      <c r="C547" t="s">
        <v>2563</v>
      </c>
      <c r="E547" t="s">
        <v>1006</v>
      </c>
      <c r="F547" s="165">
        <v>0</v>
      </c>
      <c r="G547" s="165">
        <v>0</v>
      </c>
      <c r="H547" s="165">
        <v>0</v>
      </c>
      <c r="I547" s="165">
        <v>0</v>
      </c>
      <c r="J547" s="165">
        <f t="shared" si="62"/>
        <v>0</v>
      </c>
      <c r="K547" s="165">
        <v>0</v>
      </c>
      <c r="L547" s="165">
        <v>0</v>
      </c>
      <c r="M547" s="20">
        <v>0</v>
      </c>
      <c r="N547" s="20">
        <v>0</v>
      </c>
      <c r="O547" s="20">
        <f t="shared" si="63"/>
        <v>0</v>
      </c>
      <c r="P547" s="20">
        <f t="shared" si="64"/>
        <v>0</v>
      </c>
      <c r="Q547" t="s">
        <v>738</v>
      </c>
      <c r="R547" s="20">
        <v>0</v>
      </c>
      <c r="S547" s="20">
        <f t="shared" si="67"/>
        <v>0</v>
      </c>
      <c r="T547" s="20">
        <v>0</v>
      </c>
      <c r="U547" s="20">
        <v>0</v>
      </c>
      <c r="V547" s="165">
        <f t="shared" si="68"/>
        <v>0</v>
      </c>
      <c r="W547" t="s">
        <v>2696</v>
      </c>
      <c r="X547" s="146"/>
      <c r="Y547" s="165">
        <v>0</v>
      </c>
      <c r="Z547" s="165">
        <v>0</v>
      </c>
      <c r="AA547" t="s">
        <v>745</v>
      </c>
      <c r="AC547" s="206">
        <f t="shared" si="65"/>
        <v>0</v>
      </c>
      <c r="AD547" s="204" t="e">
        <f t="shared" si="66"/>
        <v>#DIV/0!</v>
      </c>
      <c r="AE547" s="208">
        <v>10800</v>
      </c>
      <c r="AF547" s="165">
        <f t="shared" si="69"/>
        <v>0</v>
      </c>
    </row>
    <row r="548" spans="1:32">
      <c r="A548" t="s">
        <v>751</v>
      </c>
      <c r="B548" t="s">
        <v>1982</v>
      </c>
      <c r="C548" t="s">
        <v>2564</v>
      </c>
      <c r="E548" t="s">
        <v>1007</v>
      </c>
      <c r="F548" s="165">
        <v>0</v>
      </c>
      <c r="G548" s="165">
        <v>0</v>
      </c>
      <c r="H548" s="165">
        <v>0</v>
      </c>
      <c r="I548" s="165">
        <v>0</v>
      </c>
      <c r="J548" s="165">
        <f t="shared" si="62"/>
        <v>0</v>
      </c>
      <c r="K548" s="165">
        <v>0</v>
      </c>
      <c r="L548" s="165">
        <v>0</v>
      </c>
      <c r="M548" s="20">
        <v>0</v>
      </c>
      <c r="N548" s="20">
        <v>0</v>
      </c>
      <c r="O548" s="20">
        <f t="shared" si="63"/>
        <v>0</v>
      </c>
      <c r="P548" s="20">
        <f t="shared" si="64"/>
        <v>0</v>
      </c>
      <c r="Q548" t="s">
        <v>738</v>
      </c>
      <c r="R548" s="20">
        <v>0</v>
      </c>
      <c r="S548" s="20">
        <f t="shared" si="67"/>
        <v>0</v>
      </c>
      <c r="T548" s="20">
        <v>0</v>
      </c>
      <c r="U548" s="20">
        <v>0</v>
      </c>
      <c r="V548" s="165">
        <f t="shared" si="68"/>
        <v>0</v>
      </c>
      <c r="W548" t="s">
        <v>2696</v>
      </c>
      <c r="X548" s="146"/>
      <c r="Y548" s="165">
        <v>0</v>
      </c>
      <c r="Z548" s="165">
        <v>0</v>
      </c>
      <c r="AA548" t="s">
        <v>745</v>
      </c>
      <c r="AC548" s="206">
        <f t="shared" si="65"/>
        <v>0</v>
      </c>
      <c r="AD548" s="204" t="e">
        <f t="shared" si="66"/>
        <v>#DIV/0!</v>
      </c>
      <c r="AE548" s="208">
        <v>5200</v>
      </c>
      <c r="AF548" s="165">
        <f t="shared" si="69"/>
        <v>0</v>
      </c>
    </row>
    <row r="549" spans="1:32">
      <c r="A549" t="s">
        <v>751</v>
      </c>
      <c r="B549" t="s">
        <v>1982</v>
      </c>
      <c r="C549" t="s">
        <v>2162</v>
      </c>
      <c r="E549" t="s">
        <v>1010</v>
      </c>
      <c r="F549" s="165">
        <v>11152</v>
      </c>
      <c r="G549" s="165">
        <v>0</v>
      </c>
      <c r="H549" s="165">
        <v>1000</v>
      </c>
      <c r="I549" s="165">
        <v>6480</v>
      </c>
      <c r="J549" s="165">
        <f t="shared" si="62"/>
        <v>18632</v>
      </c>
      <c r="K549" s="165">
        <v>300</v>
      </c>
      <c r="L549" s="165">
        <v>0</v>
      </c>
      <c r="M549" s="20">
        <v>171</v>
      </c>
      <c r="N549" s="20">
        <v>597</v>
      </c>
      <c r="O549" s="20">
        <f t="shared" si="63"/>
        <v>1068</v>
      </c>
      <c r="P549" s="20">
        <f t="shared" si="64"/>
        <v>-17564</v>
      </c>
      <c r="Q549" t="s">
        <v>740</v>
      </c>
      <c r="R549" s="20">
        <v>5658</v>
      </c>
      <c r="S549" s="20">
        <f t="shared" si="67"/>
        <v>-11906</v>
      </c>
      <c r="T549" s="20">
        <v>0</v>
      </c>
      <c r="U549" s="20">
        <v>11906</v>
      </c>
      <c r="V549" s="165">
        <f t="shared" si="68"/>
        <v>0</v>
      </c>
      <c r="W549" t="s">
        <v>2694</v>
      </c>
      <c r="X549" s="146"/>
      <c r="Y549" s="165">
        <v>10750</v>
      </c>
      <c r="Z549" s="165">
        <v>7236</v>
      </c>
      <c r="AA549" t="s">
        <v>747</v>
      </c>
      <c r="AC549" s="206">
        <f t="shared" si="65"/>
        <v>17564</v>
      </c>
      <c r="AD549" s="204">
        <f t="shared" si="66"/>
        <v>0</v>
      </c>
      <c r="AE549" s="208">
        <v>3499</v>
      </c>
      <c r="AF549" s="165">
        <f t="shared" si="69"/>
        <v>0</v>
      </c>
    </row>
    <row r="550" spans="1:32">
      <c r="A550" t="s">
        <v>751</v>
      </c>
      <c r="B550" t="s">
        <v>1982</v>
      </c>
      <c r="C550" t="s">
        <v>2163</v>
      </c>
      <c r="E550" t="s">
        <v>1011</v>
      </c>
      <c r="F550" s="165">
        <v>11152</v>
      </c>
      <c r="G550" s="165">
        <v>0</v>
      </c>
      <c r="H550" s="165">
        <v>1000</v>
      </c>
      <c r="I550" s="165">
        <v>6480</v>
      </c>
      <c r="J550" s="165">
        <f t="shared" ref="J550:J613" si="70">SUM(F550:I550)</f>
        <v>18632</v>
      </c>
      <c r="K550" s="165">
        <v>850</v>
      </c>
      <c r="L550" s="165">
        <v>0</v>
      </c>
      <c r="M550" s="20">
        <v>2105</v>
      </c>
      <c r="N550" s="20">
        <v>597</v>
      </c>
      <c r="O550" s="20">
        <f t="shared" si="63"/>
        <v>3552</v>
      </c>
      <c r="P550" s="20">
        <f t="shared" si="64"/>
        <v>-15080</v>
      </c>
      <c r="Q550" t="s">
        <v>740</v>
      </c>
      <c r="R550" s="20">
        <v>7457</v>
      </c>
      <c r="S550" s="20">
        <f t="shared" si="67"/>
        <v>-7623</v>
      </c>
      <c r="T550" s="20">
        <v>0</v>
      </c>
      <c r="U550" s="20">
        <v>7623</v>
      </c>
      <c r="V550" s="165">
        <f t="shared" si="68"/>
        <v>0</v>
      </c>
      <c r="W550" t="s">
        <v>2694</v>
      </c>
      <c r="X550" s="146"/>
      <c r="Y550" s="165">
        <v>12134</v>
      </c>
      <c r="Z550" s="165">
        <v>8125</v>
      </c>
      <c r="AA550" t="s">
        <v>747</v>
      </c>
      <c r="AC550" s="206">
        <f t="shared" si="65"/>
        <v>15080</v>
      </c>
      <c r="AD550" s="204">
        <f t="shared" si="66"/>
        <v>0</v>
      </c>
      <c r="AE550" s="208">
        <v>3249</v>
      </c>
      <c r="AF550" s="165">
        <f t="shared" si="69"/>
        <v>0</v>
      </c>
    </row>
    <row r="551" spans="1:32">
      <c r="A551" t="s">
        <v>751</v>
      </c>
      <c r="B551" t="s">
        <v>1982</v>
      </c>
      <c r="C551" t="s">
        <v>2164</v>
      </c>
      <c r="E551" t="s">
        <v>1014</v>
      </c>
      <c r="F551" s="165">
        <v>5576</v>
      </c>
      <c r="G551" s="165">
        <v>0</v>
      </c>
      <c r="H551" s="165">
        <v>1000</v>
      </c>
      <c r="I551" s="165">
        <v>4735</v>
      </c>
      <c r="J551" s="165">
        <f t="shared" si="70"/>
        <v>11311</v>
      </c>
      <c r="K551" s="165">
        <v>0</v>
      </c>
      <c r="L551" s="165">
        <v>0</v>
      </c>
      <c r="M551" s="20">
        <v>0</v>
      </c>
      <c r="N551" s="20">
        <v>5974</v>
      </c>
      <c r="O551" s="20">
        <f t="shared" si="63"/>
        <v>5974</v>
      </c>
      <c r="P551" s="20">
        <f t="shared" si="64"/>
        <v>-5337</v>
      </c>
      <c r="Q551" t="s">
        <v>740</v>
      </c>
      <c r="R551" s="20">
        <v>873</v>
      </c>
      <c r="S551" s="20">
        <f t="shared" si="67"/>
        <v>-4464</v>
      </c>
      <c r="T551" s="20">
        <v>0</v>
      </c>
      <c r="U551" s="20">
        <v>4464</v>
      </c>
      <c r="V551" s="165">
        <f t="shared" si="68"/>
        <v>0</v>
      </c>
      <c r="W551" t="s">
        <v>2694</v>
      </c>
      <c r="X551" s="146"/>
      <c r="Y551" s="165">
        <v>5337</v>
      </c>
      <c r="Z551" s="165">
        <v>5280</v>
      </c>
      <c r="AA551" t="s">
        <v>747</v>
      </c>
      <c r="AC551" s="206">
        <f t="shared" si="65"/>
        <v>5337</v>
      </c>
      <c r="AD551" s="204">
        <f t="shared" si="66"/>
        <v>0</v>
      </c>
      <c r="AE551" s="208">
        <v>5123</v>
      </c>
      <c r="AF551" s="165">
        <f t="shared" si="69"/>
        <v>0</v>
      </c>
    </row>
    <row r="552" spans="1:32">
      <c r="A552" t="s">
        <v>751</v>
      </c>
      <c r="B552" t="s">
        <v>1982</v>
      </c>
      <c r="C552" t="s">
        <v>2165</v>
      </c>
      <c r="E552" t="s">
        <v>1040</v>
      </c>
      <c r="F552" s="165">
        <v>13863</v>
      </c>
      <c r="G552" s="165">
        <v>0</v>
      </c>
      <c r="H552" s="165">
        <v>2000</v>
      </c>
      <c r="I552" s="165">
        <v>2664</v>
      </c>
      <c r="J552" s="165">
        <f t="shared" si="70"/>
        <v>18527</v>
      </c>
      <c r="K552" s="165">
        <v>13000</v>
      </c>
      <c r="L552" s="165">
        <v>0</v>
      </c>
      <c r="M552" s="20">
        <v>0</v>
      </c>
      <c r="N552" s="20">
        <v>0</v>
      </c>
      <c r="O552" s="20">
        <f t="shared" si="63"/>
        <v>13000</v>
      </c>
      <c r="P552" s="20">
        <f t="shared" si="64"/>
        <v>-5527</v>
      </c>
      <c r="Q552" t="s">
        <v>740</v>
      </c>
      <c r="R552" s="20">
        <v>0</v>
      </c>
      <c r="S552" s="20">
        <f t="shared" si="67"/>
        <v>-5527</v>
      </c>
      <c r="T552" s="20">
        <v>0</v>
      </c>
      <c r="U552" s="20">
        <v>5527</v>
      </c>
      <c r="V552" s="165">
        <f t="shared" si="68"/>
        <v>0</v>
      </c>
      <c r="W552" t="s">
        <v>2694</v>
      </c>
      <c r="X552" s="146"/>
      <c r="Y552" s="165">
        <v>5921</v>
      </c>
      <c r="Z552" s="165">
        <v>5921</v>
      </c>
      <c r="AA552" t="s">
        <v>747</v>
      </c>
      <c r="AC552" s="206">
        <f t="shared" si="65"/>
        <v>5527</v>
      </c>
      <c r="AD552" s="204">
        <f t="shared" si="66"/>
        <v>0</v>
      </c>
      <c r="AE552" s="208">
        <v>1698</v>
      </c>
      <c r="AF552" s="165">
        <f>AE552*U552</f>
        <v>9384846</v>
      </c>
    </row>
    <row r="553" spans="1:32">
      <c r="A553" t="s">
        <v>751</v>
      </c>
      <c r="B553" t="s">
        <v>1982</v>
      </c>
      <c r="C553" t="s">
        <v>2166</v>
      </c>
      <c r="E553" t="s">
        <v>1675</v>
      </c>
      <c r="F553" s="165">
        <v>5527</v>
      </c>
      <c r="G553" s="165">
        <v>733</v>
      </c>
      <c r="H553" s="165">
        <v>1000</v>
      </c>
      <c r="I553" s="165">
        <v>0</v>
      </c>
      <c r="J553" s="165">
        <f t="shared" si="70"/>
        <v>7260</v>
      </c>
      <c r="K553" s="165">
        <v>0</v>
      </c>
      <c r="L553" s="165">
        <v>0</v>
      </c>
      <c r="M553" s="20">
        <v>0</v>
      </c>
      <c r="N553" s="20">
        <v>0</v>
      </c>
      <c r="O553" s="20">
        <f t="shared" si="63"/>
        <v>0</v>
      </c>
      <c r="P553" s="20">
        <f t="shared" si="64"/>
        <v>-7260</v>
      </c>
      <c r="Q553" t="s">
        <v>740</v>
      </c>
      <c r="R553" s="20">
        <v>14300</v>
      </c>
      <c r="S553" s="20">
        <f t="shared" si="67"/>
        <v>7040</v>
      </c>
      <c r="T553" s="20">
        <v>0</v>
      </c>
      <c r="U553" s="20">
        <v>0</v>
      </c>
      <c r="V553" s="165">
        <f t="shared" si="68"/>
        <v>7040</v>
      </c>
      <c r="W553" s="213" t="s">
        <v>2695</v>
      </c>
      <c r="X553" s="146"/>
      <c r="Y553" s="165">
        <v>7260</v>
      </c>
      <c r="Z553" s="165">
        <v>4701</v>
      </c>
      <c r="AA553" t="s">
        <v>747</v>
      </c>
      <c r="AC553" s="206">
        <f t="shared" si="65"/>
        <v>14300</v>
      </c>
      <c r="AD553" s="204">
        <f t="shared" si="66"/>
        <v>0.96969696969696972</v>
      </c>
      <c r="AE553" s="208">
        <v>2875</v>
      </c>
      <c r="AF553" s="165">
        <f t="shared" si="69"/>
        <v>20240000</v>
      </c>
    </row>
    <row r="554" spans="1:32">
      <c r="A554" t="s">
        <v>751</v>
      </c>
      <c r="B554" t="s">
        <v>1982</v>
      </c>
      <c r="C554" t="s">
        <v>2167</v>
      </c>
      <c r="E554" t="s">
        <v>1041</v>
      </c>
      <c r="F554" s="165">
        <v>4820</v>
      </c>
      <c r="G554" s="165">
        <v>2300</v>
      </c>
      <c r="H554" s="165">
        <v>500</v>
      </c>
      <c r="I554" s="165">
        <v>117</v>
      </c>
      <c r="J554" s="165">
        <f t="shared" si="70"/>
        <v>7737</v>
      </c>
      <c r="K554" s="165">
        <v>0</v>
      </c>
      <c r="L554" s="165">
        <v>0</v>
      </c>
      <c r="M554" s="20">
        <v>630</v>
      </c>
      <c r="N554" s="20">
        <v>0</v>
      </c>
      <c r="O554" s="20">
        <f t="shared" si="63"/>
        <v>630</v>
      </c>
      <c r="P554" s="20">
        <f t="shared" si="64"/>
        <v>-7107</v>
      </c>
      <c r="Q554" t="s">
        <v>740</v>
      </c>
      <c r="R554" s="20">
        <v>0</v>
      </c>
      <c r="S554" s="20">
        <f t="shared" si="67"/>
        <v>-7107</v>
      </c>
      <c r="T554" s="20">
        <v>0</v>
      </c>
      <c r="U554" s="20">
        <v>7107</v>
      </c>
      <c r="V554" s="165">
        <f t="shared" si="68"/>
        <v>0</v>
      </c>
      <c r="W554" t="s">
        <v>2694</v>
      </c>
      <c r="X554" s="146"/>
      <c r="Y554" s="165">
        <v>6000</v>
      </c>
      <c r="Z554" s="165">
        <v>6000</v>
      </c>
      <c r="AA554" t="s">
        <v>747</v>
      </c>
      <c r="AC554" s="206">
        <f t="shared" si="65"/>
        <v>7107</v>
      </c>
      <c r="AD554" s="204">
        <f t="shared" si="66"/>
        <v>0</v>
      </c>
      <c r="AE554" s="208">
        <v>14744</v>
      </c>
      <c r="AF554" s="165">
        <f>AE554*U554</f>
        <v>104785608</v>
      </c>
    </row>
    <row r="555" spans="1:32">
      <c r="A555" t="s">
        <v>751</v>
      </c>
      <c r="B555" t="s">
        <v>1982</v>
      </c>
      <c r="C555" t="s">
        <v>2168</v>
      </c>
      <c r="E555" t="s">
        <v>1699</v>
      </c>
      <c r="F555" s="165">
        <v>132</v>
      </c>
      <c r="G555" s="165">
        <v>0</v>
      </c>
      <c r="H555" s="165">
        <v>0</v>
      </c>
      <c r="I555" s="165">
        <v>0</v>
      </c>
      <c r="J555" s="165">
        <f t="shared" si="70"/>
        <v>132</v>
      </c>
      <c r="K555" s="165">
        <v>0</v>
      </c>
      <c r="L555" s="165">
        <v>0</v>
      </c>
      <c r="M555" s="20">
        <v>0</v>
      </c>
      <c r="N555" s="20">
        <v>0</v>
      </c>
      <c r="O555" s="20">
        <f t="shared" si="63"/>
        <v>0</v>
      </c>
      <c r="P555" s="20">
        <f t="shared" si="64"/>
        <v>-132</v>
      </c>
      <c r="Q555" t="s">
        <v>740</v>
      </c>
      <c r="R555" s="20">
        <v>16</v>
      </c>
      <c r="S555" s="20">
        <f t="shared" si="67"/>
        <v>-116</v>
      </c>
      <c r="T555" s="20">
        <v>0</v>
      </c>
      <c r="U555" s="20">
        <v>116</v>
      </c>
      <c r="V555" s="165">
        <f t="shared" si="68"/>
        <v>0</v>
      </c>
      <c r="W555" t="s">
        <v>2694</v>
      </c>
      <c r="X555" s="146"/>
      <c r="Y555" s="165">
        <v>132</v>
      </c>
      <c r="Z555" s="165">
        <v>0</v>
      </c>
      <c r="AA555" t="s">
        <v>747</v>
      </c>
      <c r="AC555" s="206">
        <f t="shared" si="65"/>
        <v>132</v>
      </c>
      <c r="AD555" s="204">
        <f t="shared" si="66"/>
        <v>0</v>
      </c>
      <c r="AE555" s="208">
        <v>22000</v>
      </c>
      <c r="AF555" s="165">
        <f t="shared" si="69"/>
        <v>0</v>
      </c>
    </row>
    <row r="556" spans="1:32">
      <c r="A556" t="s">
        <v>751</v>
      </c>
      <c r="B556" t="s">
        <v>1982</v>
      </c>
      <c r="C556" t="s">
        <v>2169</v>
      </c>
      <c r="E556" t="s">
        <v>1700</v>
      </c>
      <c r="F556" s="165">
        <v>200</v>
      </c>
      <c r="G556" s="165">
        <v>0</v>
      </c>
      <c r="H556" s="165">
        <v>0</v>
      </c>
      <c r="I556" s="165">
        <v>647</v>
      </c>
      <c r="J556" s="165">
        <f t="shared" si="70"/>
        <v>847</v>
      </c>
      <c r="K556" s="165">
        <v>0</v>
      </c>
      <c r="L556" s="165">
        <v>0</v>
      </c>
      <c r="M556" s="20">
        <v>647</v>
      </c>
      <c r="N556" s="20">
        <v>0</v>
      </c>
      <c r="O556" s="20">
        <f t="shared" si="63"/>
        <v>647</v>
      </c>
      <c r="P556" s="20">
        <f t="shared" si="64"/>
        <v>-200</v>
      </c>
      <c r="Q556" t="s">
        <v>740</v>
      </c>
      <c r="R556" s="20">
        <v>0</v>
      </c>
      <c r="S556" s="20">
        <f t="shared" si="67"/>
        <v>-200</v>
      </c>
      <c r="T556" s="20">
        <v>0</v>
      </c>
      <c r="U556" s="20">
        <v>200</v>
      </c>
      <c r="V556" s="165">
        <f t="shared" si="68"/>
        <v>0</v>
      </c>
      <c r="W556" t="s">
        <v>2694</v>
      </c>
      <c r="X556" s="146"/>
      <c r="Y556" s="165">
        <v>200</v>
      </c>
      <c r="Z556" s="165">
        <v>200</v>
      </c>
      <c r="AA556" t="s">
        <v>747</v>
      </c>
      <c r="AC556" s="206">
        <f t="shared" si="65"/>
        <v>200</v>
      </c>
      <c r="AD556" s="204">
        <f t="shared" si="66"/>
        <v>0</v>
      </c>
      <c r="AE556" s="208">
        <v>42483</v>
      </c>
      <c r="AF556" s="165">
        <f>AE556*U556</f>
        <v>8496600</v>
      </c>
    </row>
    <row r="557" spans="1:32">
      <c r="A557" t="s">
        <v>751</v>
      </c>
      <c r="B557" t="s">
        <v>1982</v>
      </c>
      <c r="C557" t="s">
        <v>2565</v>
      </c>
      <c r="E557" t="s">
        <v>1781</v>
      </c>
      <c r="F557" s="165">
        <v>0</v>
      </c>
      <c r="G557" s="165">
        <v>0</v>
      </c>
      <c r="H557" s="165">
        <v>0</v>
      </c>
      <c r="I557" s="165">
        <v>0</v>
      </c>
      <c r="J557" s="165">
        <f t="shared" si="70"/>
        <v>0</v>
      </c>
      <c r="K557" s="165">
        <v>0</v>
      </c>
      <c r="L557" s="165">
        <v>0</v>
      </c>
      <c r="M557" s="20">
        <v>0</v>
      </c>
      <c r="N557" s="20">
        <v>0</v>
      </c>
      <c r="O557" s="20">
        <f t="shared" si="63"/>
        <v>0</v>
      </c>
      <c r="P557" s="20">
        <f t="shared" si="64"/>
        <v>0</v>
      </c>
      <c r="Q557" t="s">
        <v>738</v>
      </c>
      <c r="R557" s="20">
        <v>0</v>
      </c>
      <c r="S557" s="20">
        <f t="shared" si="67"/>
        <v>0</v>
      </c>
      <c r="T557" s="20">
        <v>0</v>
      </c>
      <c r="U557" s="20">
        <v>0</v>
      </c>
      <c r="V557" s="165">
        <f t="shared" si="68"/>
        <v>0</v>
      </c>
      <c r="W557" t="s">
        <v>2696</v>
      </c>
      <c r="X557" s="146"/>
      <c r="Y557" s="165">
        <v>0</v>
      </c>
      <c r="Z557" s="165">
        <v>0</v>
      </c>
      <c r="AA557" t="s">
        <v>745</v>
      </c>
      <c r="AC557" s="206">
        <f t="shared" si="65"/>
        <v>0</v>
      </c>
      <c r="AD557" s="204" t="e">
        <f t="shared" si="66"/>
        <v>#DIV/0!</v>
      </c>
      <c r="AE557" s="208">
        <v>22477</v>
      </c>
      <c r="AF557" s="165">
        <f t="shared" si="69"/>
        <v>0</v>
      </c>
    </row>
    <row r="558" spans="1:32">
      <c r="A558" t="s">
        <v>751</v>
      </c>
      <c r="B558" t="s">
        <v>1982</v>
      </c>
      <c r="C558" t="s">
        <v>2170</v>
      </c>
      <c r="E558" t="s">
        <v>2208</v>
      </c>
      <c r="F558" s="165">
        <v>5</v>
      </c>
      <c r="G558" s="165">
        <v>0</v>
      </c>
      <c r="H558" s="165">
        <v>0</v>
      </c>
      <c r="I558" s="165">
        <v>0</v>
      </c>
      <c r="J558" s="165">
        <f t="shared" si="70"/>
        <v>5</v>
      </c>
      <c r="K558" s="165">
        <v>0</v>
      </c>
      <c r="L558" s="165">
        <v>0</v>
      </c>
      <c r="M558" s="20">
        <v>0</v>
      </c>
      <c r="N558" s="20">
        <v>0</v>
      </c>
      <c r="O558" s="20">
        <f t="shared" ref="O558:O621" si="71">SUM(K558:N558)</f>
        <v>0</v>
      </c>
      <c r="P558" s="20">
        <f t="shared" ref="P558:P621" si="72">O558-J558</f>
        <v>-5</v>
      </c>
      <c r="Q558" t="s">
        <v>740</v>
      </c>
      <c r="R558" s="20">
        <v>0</v>
      </c>
      <c r="S558" s="20">
        <f t="shared" si="67"/>
        <v>-5</v>
      </c>
      <c r="T558" s="20">
        <v>0</v>
      </c>
      <c r="U558" s="20">
        <v>5</v>
      </c>
      <c r="V558" s="165">
        <f t="shared" si="68"/>
        <v>0</v>
      </c>
      <c r="W558" t="s">
        <v>2694</v>
      </c>
      <c r="X558" s="146"/>
      <c r="Y558" s="165">
        <v>0</v>
      </c>
      <c r="Z558" s="165">
        <v>0</v>
      </c>
      <c r="AA558" t="s">
        <v>749</v>
      </c>
      <c r="AC558" s="206">
        <f t="shared" si="65"/>
        <v>5</v>
      </c>
      <c r="AD558" s="204">
        <f t="shared" si="66"/>
        <v>0</v>
      </c>
      <c r="AE558" s="208">
        <v>13000</v>
      </c>
      <c r="AF558" s="165">
        <f>AE558*U558</f>
        <v>65000</v>
      </c>
    </row>
    <row r="559" spans="1:32">
      <c r="A559" t="s">
        <v>751</v>
      </c>
      <c r="B559" t="s">
        <v>1982</v>
      </c>
      <c r="C559" t="s">
        <v>2171</v>
      </c>
      <c r="E559" t="s">
        <v>1701</v>
      </c>
      <c r="F559" s="165">
        <v>0</v>
      </c>
      <c r="G559" s="165">
        <v>10</v>
      </c>
      <c r="H559" s="165">
        <v>0</v>
      </c>
      <c r="I559" s="165">
        <v>241</v>
      </c>
      <c r="J559" s="165">
        <f t="shared" si="70"/>
        <v>251</v>
      </c>
      <c r="K559" s="165">
        <v>0</v>
      </c>
      <c r="L559" s="165">
        <v>0</v>
      </c>
      <c r="M559" s="20">
        <v>180</v>
      </c>
      <c r="N559" s="20">
        <v>0</v>
      </c>
      <c r="O559" s="20">
        <f t="shared" si="71"/>
        <v>180</v>
      </c>
      <c r="P559" s="20">
        <f t="shared" si="72"/>
        <v>-71</v>
      </c>
      <c r="Q559" t="s">
        <v>740</v>
      </c>
      <c r="R559" s="20">
        <v>240</v>
      </c>
      <c r="S559" s="20">
        <f t="shared" si="67"/>
        <v>169</v>
      </c>
      <c r="T559" s="20">
        <v>0</v>
      </c>
      <c r="U559" s="20">
        <v>0</v>
      </c>
      <c r="V559" s="165">
        <f t="shared" si="68"/>
        <v>169</v>
      </c>
      <c r="W559" s="213" t="s">
        <v>2695</v>
      </c>
      <c r="X559" s="146"/>
      <c r="Y559" s="165">
        <v>71</v>
      </c>
      <c r="Z559" s="165">
        <v>0</v>
      </c>
      <c r="AA559" t="s">
        <v>747</v>
      </c>
      <c r="AC559" s="206">
        <f t="shared" si="65"/>
        <v>240</v>
      </c>
      <c r="AD559" s="204">
        <f t="shared" si="66"/>
        <v>2.380281690140845</v>
      </c>
      <c r="AE559" s="208">
        <v>3738</v>
      </c>
      <c r="AF559" s="165">
        <f t="shared" si="69"/>
        <v>631722</v>
      </c>
    </row>
    <row r="560" spans="1:32">
      <c r="A560" t="s">
        <v>751</v>
      </c>
      <c r="B560" t="s">
        <v>1982</v>
      </c>
      <c r="C560" t="s">
        <v>2172</v>
      </c>
      <c r="E560" t="s">
        <v>1702</v>
      </c>
      <c r="F560" s="165">
        <v>306</v>
      </c>
      <c r="G560" s="165">
        <v>127</v>
      </c>
      <c r="H560" s="165">
        <v>50</v>
      </c>
      <c r="I560" s="165">
        <v>100</v>
      </c>
      <c r="J560" s="165">
        <f t="shared" si="70"/>
        <v>583</v>
      </c>
      <c r="K560" s="165">
        <v>0</v>
      </c>
      <c r="L560" s="165">
        <v>0</v>
      </c>
      <c r="M560" s="20">
        <v>305</v>
      </c>
      <c r="N560" s="20">
        <v>0</v>
      </c>
      <c r="O560" s="20">
        <f t="shared" si="71"/>
        <v>305</v>
      </c>
      <c r="P560" s="20">
        <f t="shared" si="72"/>
        <v>-278</v>
      </c>
      <c r="Q560" t="s">
        <v>740</v>
      </c>
      <c r="R560" s="20">
        <v>487</v>
      </c>
      <c r="S560" s="20">
        <f t="shared" si="67"/>
        <v>209</v>
      </c>
      <c r="T560" s="20">
        <v>0</v>
      </c>
      <c r="U560" s="20">
        <v>0</v>
      </c>
      <c r="V560" s="165">
        <f t="shared" si="68"/>
        <v>209</v>
      </c>
      <c r="W560" s="213" t="s">
        <v>2695</v>
      </c>
      <c r="X560" s="146"/>
      <c r="Y560" s="165">
        <v>278</v>
      </c>
      <c r="Z560" s="165">
        <v>127</v>
      </c>
      <c r="AA560" t="s">
        <v>747</v>
      </c>
      <c r="AC560" s="206">
        <f t="shared" si="65"/>
        <v>487</v>
      </c>
      <c r="AD560" s="204">
        <f t="shared" si="66"/>
        <v>0.75179856115107913</v>
      </c>
      <c r="AE560" s="208">
        <v>3402</v>
      </c>
      <c r="AF560" s="165">
        <f t="shared" si="69"/>
        <v>711018</v>
      </c>
    </row>
    <row r="561" spans="1:32">
      <c r="A561" t="s">
        <v>751</v>
      </c>
      <c r="B561" t="s">
        <v>1982</v>
      </c>
      <c r="C561" t="s">
        <v>2566</v>
      </c>
      <c r="E561" t="s">
        <v>1043</v>
      </c>
      <c r="F561" s="165">
        <v>0</v>
      </c>
      <c r="G561" s="165">
        <v>0</v>
      </c>
      <c r="H561" s="165">
        <v>0</v>
      </c>
      <c r="I561" s="165">
        <v>0</v>
      </c>
      <c r="J561" s="165">
        <f t="shared" si="70"/>
        <v>0</v>
      </c>
      <c r="K561" s="165">
        <v>0</v>
      </c>
      <c r="L561" s="165">
        <v>0</v>
      </c>
      <c r="M561" s="20">
        <v>0</v>
      </c>
      <c r="N561" s="20">
        <v>0</v>
      </c>
      <c r="O561" s="20">
        <f t="shared" si="71"/>
        <v>0</v>
      </c>
      <c r="P561" s="20">
        <f t="shared" si="72"/>
        <v>0</v>
      </c>
      <c r="Q561" t="s">
        <v>738</v>
      </c>
      <c r="R561" s="20">
        <v>0</v>
      </c>
      <c r="S561" s="20">
        <f t="shared" si="67"/>
        <v>0</v>
      </c>
      <c r="T561" s="20">
        <v>0</v>
      </c>
      <c r="U561" s="20">
        <v>0</v>
      </c>
      <c r="V561" s="165">
        <f t="shared" si="68"/>
        <v>0</v>
      </c>
      <c r="W561" t="s">
        <v>2696</v>
      </c>
      <c r="X561" s="146"/>
      <c r="Y561" s="165">
        <v>0</v>
      </c>
      <c r="Z561" s="165">
        <v>0</v>
      </c>
      <c r="AA561" t="s">
        <v>745</v>
      </c>
      <c r="AC561" s="206">
        <f t="shared" si="65"/>
        <v>0</v>
      </c>
      <c r="AD561" s="204" t="e">
        <f t="shared" si="66"/>
        <v>#DIV/0!</v>
      </c>
      <c r="AE561" s="208">
        <v>4775</v>
      </c>
      <c r="AF561" s="165">
        <f t="shared" si="69"/>
        <v>0</v>
      </c>
    </row>
    <row r="562" spans="1:32">
      <c r="A562" t="s">
        <v>751</v>
      </c>
      <c r="B562" t="s">
        <v>1982</v>
      </c>
      <c r="C562" t="s">
        <v>2567</v>
      </c>
      <c r="E562" t="s">
        <v>1044</v>
      </c>
      <c r="F562" s="165">
        <v>0</v>
      </c>
      <c r="G562" s="165">
        <v>0</v>
      </c>
      <c r="H562" s="165">
        <v>0</v>
      </c>
      <c r="I562" s="165">
        <v>1</v>
      </c>
      <c r="J562" s="165">
        <f t="shared" si="70"/>
        <v>1</v>
      </c>
      <c r="K562" s="165">
        <v>31</v>
      </c>
      <c r="L562" s="165">
        <v>0</v>
      </c>
      <c r="M562" s="20">
        <v>0</v>
      </c>
      <c r="N562" s="20">
        <v>0</v>
      </c>
      <c r="O562" s="20">
        <f t="shared" si="71"/>
        <v>31</v>
      </c>
      <c r="P562" s="20">
        <f t="shared" si="72"/>
        <v>30</v>
      </c>
      <c r="Q562" t="s">
        <v>739</v>
      </c>
      <c r="R562" s="20">
        <v>10</v>
      </c>
      <c r="S562" s="20">
        <f t="shared" si="67"/>
        <v>40</v>
      </c>
      <c r="T562" s="20">
        <v>0</v>
      </c>
      <c r="U562" s="20">
        <v>0</v>
      </c>
      <c r="V562" s="165">
        <f t="shared" si="68"/>
        <v>40</v>
      </c>
      <c r="W562" t="s">
        <v>2696</v>
      </c>
      <c r="X562" s="146"/>
      <c r="Y562" s="165">
        <v>0</v>
      </c>
      <c r="Z562" s="165">
        <v>0</v>
      </c>
      <c r="AA562" t="s">
        <v>745</v>
      </c>
      <c r="AC562" s="206">
        <f t="shared" si="65"/>
        <v>10</v>
      </c>
      <c r="AD562" s="204">
        <f t="shared" si="66"/>
        <v>-0.66666666666666663</v>
      </c>
      <c r="AE562" s="208">
        <v>1940</v>
      </c>
      <c r="AF562" s="165">
        <f t="shared" si="69"/>
        <v>77600</v>
      </c>
    </row>
    <row r="563" spans="1:32">
      <c r="A563" t="s">
        <v>751</v>
      </c>
      <c r="B563" t="s">
        <v>1982</v>
      </c>
      <c r="C563" t="s">
        <v>2568</v>
      </c>
      <c r="E563" t="s">
        <v>1703</v>
      </c>
      <c r="F563" s="165">
        <v>0</v>
      </c>
      <c r="G563" s="165">
        <v>0</v>
      </c>
      <c r="H563" s="165">
        <v>0</v>
      </c>
      <c r="I563" s="165">
        <v>233</v>
      </c>
      <c r="J563" s="165">
        <f t="shared" si="70"/>
        <v>233</v>
      </c>
      <c r="K563" s="165">
        <v>440</v>
      </c>
      <c r="L563" s="165">
        <v>0</v>
      </c>
      <c r="M563" s="20">
        <v>0</v>
      </c>
      <c r="N563" s="20">
        <v>0</v>
      </c>
      <c r="O563" s="20">
        <f t="shared" si="71"/>
        <v>440</v>
      </c>
      <c r="P563" s="20">
        <f t="shared" si="72"/>
        <v>207</v>
      </c>
      <c r="Q563" t="s">
        <v>739</v>
      </c>
      <c r="R563" s="20">
        <v>0</v>
      </c>
      <c r="S563" s="20">
        <f t="shared" si="67"/>
        <v>207</v>
      </c>
      <c r="T563" s="20">
        <v>0</v>
      </c>
      <c r="U563" s="20">
        <v>0</v>
      </c>
      <c r="V563" s="165">
        <f t="shared" si="68"/>
        <v>207</v>
      </c>
      <c r="W563" t="s">
        <v>2696</v>
      </c>
      <c r="X563" s="146"/>
      <c r="Y563" s="165">
        <v>0</v>
      </c>
      <c r="Z563" s="165">
        <v>0</v>
      </c>
      <c r="AA563" t="s">
        <v>745</v>
      </c>
      <c r="AC563" s="206">
        <f t="shared" si="65"/>
        <v>0</v>
      </c>
      <c r="AD563" s="204">
        <f t="shared" si="66"/>
        <v>-1</v>
      </c>
      <c r="AE563" s="208">
        <v>3557</v>
      </c>
      <c r="AF563" s="165">
        <f t="shared" si="69"/>
        <v>736299</v>
      </c>
    </row>
    <row r="564" spans="1:32">
      <c r="A564" t="s">
        <v>751</v>
      </c>
      <c r="B564" t="s">
        <v>1982</v>
      </c>
      <c r="C564" t="s">
        <v>2173</v>
      </c>
      <c r="E564" t="s">
        <v>1704</v>
      </c>
      <c r="F564" s="165">
        <v>99</v>
      </c>
      <c r="G564" s="165">
        <v>1040</v>
      </c>
      <c r="H564" s="165">
        <v>50</v>
      </c>
      <c r="I564" s="165">
        <v>320</v>
      </c>
      <c r="J564" s="165">
        <f t="shared" si="70"/>
        <v>1509</v>
      </c>
      <c r="K564" s="165">
        <v>265</v>
      </c>
      <c r="L564" s="165">
        <v>0</v>
      </c>
      <c r="M564" s="20">
        <v>0</v>
      </c>
      <c r="N564" s="20">
        <v>0</v>
      </c>
      <c r="O564" s="20">
        <f t="shared" si="71"/>
        <v>265</v>
      </c>
      <c r="P564" s="20">
        <f t="shared" si="72"/>
        <v>-1244</v>
      </c>
      <c r="Q564" t="s">
        <v>740</v>
      </c>
      <c r="R564" s="20">
        <v>200</v>
      </c>
      <c r="S564" s="20">
        <f t="shared" si="67"/>
        <v>-1044</v>
      </c>
      <c r="T564" s="20">
        <v>0</v>
      </c>
      <c r="U564" s="20">
        <v>1044</v>
      </c>
      <c r="V564" s="165">
        <f t="shared" si="68"/>
        <v>0</v>
      </c>
      <c r="W564" t="s">
        <v>2694</v>
      </c>
      <c r="X564" s="146"/>
      <c r="Y564" s="165">
        <v>1244</v>
      </c>
      <c r="Z564" s="165">
        <v>1040</v>
      </c>
      <c r="AA564" t="s">
        <v>747</v>
      </c>
      <c r="AC564" s="206">
        <f t="shared" si="65"/>
        <v>1244</v>
      </c>
      <c r="AD564" s="204">
        <f t="shared" si="66"/>
        <v>0</v>
      </c>
      <c r="AE564" s="208">
        <v>1624</v>
      </c>
      <c r="AF564" s="165">
        <f t="shared" si="69"/>
        <v>0</v>
      </c>
    </row>
    <row r="565" spans="1:32">
      <c r="A565" t="s">
        <v>751</v>
      </c>
      <c r="B565" t="s">
        <v>1982</v>
      </c>
      <c r="C565" t="s">
        <v>2569</v>
      </c>
      <c r="E565" t="s">
        <v>1045</v>
      </c>
      <c r="F565" s="165">
        <v>42</v>
      </c>
      <c r="G565" s="165">
        <v>0</v>
      </c>
      <c r="H565" s="165">
        <v>6</v>
      </c>
      <c r="I565" s="165">
        <v>42</v>
      </c>
      <c r="J565" s="165">
        <f t="shared" si="70"/>
        <v>90</v>
      </c>
      <c r="K565" s="165">
        <v>6141</v>
      </c>
      <c r="L565" s="165">
        <v>0</v>
      </c>
      <c r="M565" s="20">
        <v>0</v>
      </c>
      <c r="N565" s="20">
        <v>0</v>
      </c>
      <c r="O565" s="20">
        <f t="shared" si="71"/>
        <v>6141</v>
      </c>
      <c r="P565" s="20">
        <f t="shared" si="72"/>
        <v>6051</v>
      </c>
      <c r="Q565" t="s">
        <v>739</v>
      </c>
      <c r="R565" s="20">
        <v>0</v>
      </c>
      <c r="S565" s="20">
        <f t="shared" si="67"/>
        <v>6051</v>
      </c>
      <c r="T565" s="20">
        <v>0</v>
      </c>
      <c r="U565" s="20">
        <v>0</v>
      </c>
      <c r="V565" s="165">
        <f t="shared" si="68"/>
        <v>6051</v>
      </c>
      <c r="W565" t="s">
        <v>2696</v>
      </c>
      <c r="X565" s="146"/>
      <c r="Y565" s="165">
        <v>0</v>
      </c>
      <c r="Z565" s="165">
        <v>0</v>
      </c>
      <c r="AA565" t="s">
        <v>745</v>
      </c>
      <c r="AC565" s="206">
        <f t="shared" si="65"/>
        <v>0</v>
      </c>
      <c r="AD565" s="204">
        <f t="shared" si="66"/>
        <v>-1</v>
      </c>
      <c r="AE565" s="208">
        <v>2264</v>
      </c>
      <c r="AF565" s="165">
        <f t="shared" si="69"/>
        <v>13699464</v>
      </c>
    </row>
    <row r="566" spans="1:32">
      <c r="A566" t="s">
        <v>751</v>
      </c>
      <c r="B566" t="s">
        <v>1982</v>
      </c>
      <c r="C566" t="s">
        <v>2174</v>
      </c>
      <c r="E566" t="s">
        <v>1046</v>
      </c>
      <c r="F566" s="165">
        <v>4822</v>
      </c>
      <c r="G566" s="165">
        <v>0</v>
      </c>
      <c r="H566" s="165">
        <v>0</v>
      </c>
      <c r="I566" s="165">
        <v>6514</v>
      </c>
      <c r="J566" s="165">
        <f t="shared" si="70"/>
        <v>11336</v>
      </c>
      <c r="K566" s="165">
        <v>6568</v>
      </c>
      <c r="L566" s="165">
        <v>0</v>
      </c>
      <c r="M566" s="20">
        <v>0</v>
      </c>
      <c r="N566" s="20">
        <v>0</v>
      </c>
      <c r="O566" s="20">
        <f t="shared" si="71"/>
        <v>6568</v>
      </c>
      <c r="P566" s="20">
        <f t="shared" si="72"/>
        <v>-4768</v>
      </c>
      <c r="Q566" t="s">
        <v>740</v>
      </c>
      <c r="R566" s="20">
        <v>0</v>
      </c>
      <c r="S566" s="20">
        <f t="shared" si="67"/>
        <v>-4768</v>
      </c>
      <c r="T566" s="20">
        <v>0</v>
      </c>
      <c r="U566" s="20">
        <v>4768</v>
      </c>
      <c r="V566" s="165">
        <f t="shared" si="68"/>
        <v>0</v>
      </c>
      <c r="W566" t="s">
        <v>2694</v>
      </c>
      <c r="X566" s="146"/>
      <c r="Y566" s="165">
        <v>0</v>
      </c>
      <c r="Z566" s="165">
        <v>0</v>
      </c>
      <c r="AA566" t="s">
        <v>749</v>
      </c>
      <c r="AC566" s="206">
        <f t="shared" si="65"/>
        <v>4768</v>
      </c>
      <c r="AD566" s="204">
        <f t="shared" si="66"/>
        <v>0</v>
      </c>
      <c r="AE566" s="208">
        <v>3881</v>
      </c>
      <c r="AF566" s="165">
        <f>AE566*U566</f>
        <v>18504608</v>
      </c>
    </row>
    <row r="567" spans="1:32">
      <c r="A567" t="s">
        <v>751</v>
      </c>
      <c r="B567" t="s">
        <v>1982</v>
      </c>
      <c r="C567" t="s">
        <v>2175</v>
      </c>
      <c r="E567" t="s">
        <v>1705</v>
      </c>
      <c r="F567" s="165">
        <v>0</v>
      </c>
      <c r="G567" s="165">
        <v>0</v>
      </c>
      <c r="H567" s="165">
        <v>0</v>
      </c>
      <c r="I567" s="165">
        <v>123</v>
      </c>
      <c r="J567" s="165">
        <f t="shared" si="70"/>
        <v>123</v>
      </c>
      <c r="K567" s="165">
        <v>0</v>
      </c>
      <c r="L567" s="165">
        <v>0</v>
      </c>
      <c r="M567" s="20">
        <v>0</v>
      </c>
      <c r="N567" s="20">
        <v>0</v>
      </c>
      <c r="O567" s="20">
        <f t="shared" si="71"/>
        <v>0</v>
      </c>
      <c r="P567" s="20">
        <f t="shared" si="72"/>
        <v>-123</v>
      </c>
      <c r="Q567" t="s">
        <v>740</v>
      </c>
      <c r="R567" s="20">
        <v>130</v>
      </c>
      <c r="S567" s="20">
        <f t="shared" si="67"/>
        <v>7</v>
      </c>
      <c r="T567" s="20">
        <v>0</v>
      </c>
      <c r="U567" s="20">
        <v>0</v>
      </c>
      <c r="V567" s="165">
        <f t="shared" si="68"/>
        <v>7</v>
      </c>
      <c r="W567" s="213" t="s">
        <v>2695</v>
      </c>
      <c r="X567" s="146"/>
      <c r="Y567" s="165">
        <v>0</v>
      </c>
      <c r="Z567" s="165">
        <v>0</v>
      </c>
      <c r="AA567" t="s">
        <v>749</v>
      </c>
      <c r="AC567" s="206">
        <f t="shared" si="65"/>
        <v>130</v>
      </c>
      <c r="AD567" s="204">
        <f t="shared" si="66"/>
        <v>5.6910569105691054E-2</v>
      </c>
      <c r="AE567" s="208">
        <v>950</v>
      </c>
      <c r="AF567" s="165">
        <f t="shared" si="69"/>
        <v>6650</v>
      </c>
    </row>
    <row r="568" spans="1:32">
      <c r="A568" t="s">
        <v>751</v>
      </c>
      <c r="B568" t="s">
        <v>1982</v>
      </c>
      <c r="C568" t="s">
        <v>2570</v>
      </c>
      <c r="E568" t="s">
        <v>1706</v>
      </c>
      <c r="F568" s="165">
        <v>0</v>
      </c>
      <c r="G568" s="165">
        <v>0</v>
      </c>
      <c r="H568" s="165">
        <v>0</v>
      </c>
      <c r="I568" s="165">
        <v>0</v>
      </c>
      <c r="J568" s="165">
        <f t="shared" si="70"/>
        <v>0</v>
      </c>
      <c r="K568" s="165">
        <v>0</v>
      </c>
      <c r="L568" s="165">
        <v>0</v>
      </c>
      <c r="M568" s="20">
        <v>0</v>
      </c>
      <c r="N568" s="20">
        <v>0</v>
      </c>
      <c r="O568" s="20">
        <f t="shared" si="71"/>
        <v>0</v>
      </c>
      <c r="P568" s="20">
        <f t="shared" si="72"/>
        <v>0</v>
      </c>
      <c r="Q568" t="s">
        <v>738</v>
      </c>
      <c r="R568" s="20">
        <v>0</v>
      </c>
      <c r="S568" s="20">
        <f t="shared" si="67"/>
        <v>0</v>
      </c>
      <c r="T568" s="20">
        <v>0</v>
      </c>
      <c r="U568" s="20">
        <v>0</v>
      </c>
      <c r="V568" s="165">
        <f t="shared" si="68"/>
        <v>0</v>
      </c>
      <c r="W568" t="s">
        <v>2696</v>
      </c>
      <c r="X568" s="146"/>
      <c r="Y568" s="165">
        <v>0</v>
      </c>
      <c r="Z568" s="165">
        <v>0</v>
      </c>
      <c r="AA568" t="s">
        <v>745</v>
      </c>
      <c r="AC568" s="206">
        <f t="shared" si="65"/>
        <v>0</v>
      </c>
      <c r="AD568" s="204" t="e">
        <f t="shared" si="66"/>
        <v>#DIV/0!</v>
      </c>
      <c r="AE568" s="208">
        <v>1772.86</v>
      </c>
      <c r="AF568" s="165">
        <f t="shared" si="69"/>
        <v>0</v>
      </c>
    </row>
    <row r="569" spans="1:32">
      <c r="A569" t="s">
        <v>751</v>
      </c>
      <c r="B569" t="s">
        <v>1982</v>
      </c>
      <c r="C569" t="s">
        <v>2571</v>
      </c>
      <c r="E569" t="s">
        <v>1707</v>
      </c>
      <c r="F569" s="165">
        <v>0</v>
      </c>
      <c r="G569" s="165">
        <v>0</v>
      </c>
      <c r="H569" s="165">
        <v>0</v>
      </c>
      <c r="I569" s="165">
        <v>0</v>
      </c>
      <c r="J569" s="165">
        <f t="shared" si="70"/>
        <v>0</v>
      </c>
      <c r="K569" s="165">
        <v>0</v>
      </c>
      <c r="L569" s="165">
        <v>0</v>
      </c>
      <c r="M569" s="20">
        <v>0</v>
      </c>
      <c r="N569" s="20">
        <v>0</v>
      </c>
      <c r="O569" s="20">
        <f t="shared" si="71"/>
        <v>0</v>
      </c>
      <c r="P569" s="20">
        <f t="shared" si="72"/>
        <v>0</v>
      </c>
      <c r="Q569" t="s">
        <v>738</v>
      </c>
      <c r="R569" s="20">
        <v>0</v>
      </c>
      <c r="S569" s="20">
        <f t="shared" si="67"/>
        <v>0</v>
      </c>
      <c r="T569" s="20">
        <v>0</v>
      </c>
      <c r="U569" s="20">
        <v>0</v>
      </c>
      <c r="V569" s="165">
        <f t="shared" si="68"/>
        <v>0</v>
      </c>
      <c r="W569" t="s">
        <v>2696</v>
      </c>
      <c r="X569" s="146"/>
      <c r="Y569" s="165">
        <v>0</v>
      </c>
      <c r="Z569" s="165">
        <v>0</v>
      </c>
      <c r="AA569" t="s">
        <v>745</v>
      </c>
      <c r="AC569" s="206">
        <f t="shared" si="65"/>
        <v>0</v>
      </c>
      <c r="AD569" s="204" t="e">
        <f t="shared" si="66"/>
        <v>#DIV/0!</v>
      </c>
      <c r="AE569" s="208">
        <v>594.1</v>
      </c>
      <c r="AF569" s="165">
        <f t="shared" si="69"/>
        <v>0</v>
      </c>
    </row>
    <row r="570" spans="1:32">
      <c r="A570" t="s">
        <v>751</v>
      </c>
      <c r="B570" t="s">
        <v>1982</v>
      </c>
      <c r="C570" t="s">
        <v>2572</v>
      </c>
      <c r="E570" t="s">
        <v>1708</v>
      </c>
      <c r="F570" s="165">
        <v>0</v>
      </c>
      <c r="G570" s="165">
        <v>0</v>
      </c>
      <c r="H570" s="165">
        <v>0</v>
      </c>
      <c r="I570" s="165">
        <v>0</v>
      </c>
      <c r="J570" s="165">
        <f t="shared" si="70"/>
        <v>0</v>
      </c>
      <c r="K570" s="165">
        <v>0</v>
      </c>
      <c r="L570" s="165">
        <v>0</v>
      </c>
      <c r="M570" s="20">
        <v>0</v>
      </c>
      <c r="N570" s="20">
        <v>0</v>
      </c>
      <c r="O570" s="20">
        <f t="shared" si="71"/>
        <v>0</v>
      </c>
      <c r="P570" s="20">
        <f t="shared" si="72"/>
        <v>0</v>
      </c>
      <c r="Q570" t="s">
        <v>738</v>
      </c>
      <c r="R570" s="20">
        <v>0</v>
      </c>
      <c r="S570" s="20">
        <f t="shared" si="67"/>
        <v>0</v>
      </c>
      <c r="T570" s="20">
        <v>0</v>
      </c>
      <c r="U570" s="20">
        <v>0</v>
      </c>
      <c r="V570" s="165">
        <f t="shared" si="68"/>
        <v>0</v>
      </c>
      <c r="W570" t="s">
        <v>2696</v>
      </c>
      <c r="X570" s="146"/>
      <c r="Y570" s="165">
        <v>0</v>
      </c>
      <c r="Z570" s="165">
        <v>0</v>
      </c>
      <c r="AA570" t="s">
        <v>745</v>
      </c>
      <c r="AC570" s="206">
        <f t="shared" si="65"/>
        <v>0</v>
      </c>
      <c r="AD570" s="204" t="e">
        <f t="shared" si="66"/>
        <v>#DIV/0!</v>
      </c>
      <c r="AE570" s="208">
        <v>0</v>
      </c>
      <c r="AF570" s="165">
        <f t="shared" si="69"/>
        <v>0</v>
      </c>
    </row>
    <row r="571" spans="1:32">
      <c r="A571" t="s">
        <v>751</v>
      </c>
      <c r="B571" t="s">
        <v>1982</v>
      </c>
      <c r="C571" t="s">
        <v>2573</v>
      </c>
      <c r="E571" t="s">
        <v>1709</v>
      </c>
      <c r="F571" s="165">
        <v>0</v>
      </c>
      <c r="G571" s="165">
        <v>0</v>
      </c>
      <c r="H571" s="165">
        <v>0</v>
      </c>
      <c r="I571" s="165">
        <v>0</v>
      </c>
      <c r="J571" s="165">
        <f t="shared" si="70"/>
        <v>0</v>
      </c>
      <c r="K571" s="165">
        <v>0</v>
      </c>
      <c r="L571" s="165">
        <v>0</v>
      </c>
      <c r="M571" s="20">
        <v>0</v>
      </c>
      <c r="N571" s="20">
        <v>0</v>
      </c>
      <c r="O571" s="20">
        <f t="shared" si="71"/>
        <v>0</v>
      </c>
      <c r="P571" s="20">
        <f t="shared" si="72"/>
        <v>0</v>
      </c>
      <c r="Q571" t="s">
        <v>738</v>
      </c>
      <c r="R571" s="20">
        <v>0</v>
      </c>
      <c r="S571" s="20">
        <f t="shared" si="67"/>
        <v>0</v>
      </c>
      <c r="T571" s="20">
        <v>0</v>
      </c>
      <c r="U571" s="20">
        <v>0</v>
      </c>
      <c r="V571" s="165">
        <f t="shared" si="68"/>
        <v>0</v>
      </c>
      <c r="W571" t="s">
        <v>2696</v>
      </c>
      <c r="X571" s="146"/>
      <c r="Y571" s="165">
        <v>0</v>
      </c>
      <c r="Z571" s="165">
        <v>0</v>
      </c>
      <c r="AA571" t="s">
        <v>745</v>
      </c>
      <c r="AC571" s="206">
        <f t="shared" si="65"/>
        <v>0</v>
      </c>
      <c r="AD571" s="204" t="e">
        <f t="shared" si="66"/>
        <v>#DIV/0!</v>
      </c>
      <c r="AE571" s="208">
        <v>1799</v>
      </c>
      <c r="AF571" s="165">
        <f t="shared" si="69"/>
        <v>0</v>
      </c>
    </row>
    <row r="572" spans="1:32">
      <c r="A572" t="s">
        <v>751</v>
      </c>
      <c r="B572" t="s">
        <v>1982</v>
      </c>
      <c r="C572" t="s">
        <v>2574</v>
      </c>
      <c r="E572" t="s">
        <v>1710</v>
      </c>
      <c r="F572" s="165">
        <v>0</v>
      </c>
      <c r="G572" s="165">
        <v>0</v>
      </c>
      <c r="H572" s="165">
        <v>0</v>
      </c>
      <c r="I572" s="165">
        <v>0</v>
      </c>
      <c r="J572" s="165">
        <f t="shared" si="70"/>
        <v>0</v>
      </c>
      <c r="K572" s="165">
        <v>0</v>
      </c>
      <c r="L572" s="165">
        <v>0</v>
      </c>
      <c r="M572" s="20">
        <v>0</v>
      </c>
      <c r="N572" s="20">
        <v>0</v>
      </c>
      <c r="O572" s="20">
        <f t="shared" si="71"/>
        <v>0</v>
      </c>
      <c r="P572" s="20">
        <f t="shared" si="72"/>
        <v>0</v>
      </c>
      <c r="Q572" t="s">
        <v>738</v>
      </c>
      <c r="R572" s="20">
        <v>0</v>
      </c>
      <c r="S572" s="20">
        <f t="shared" si="67"/>
        <v>0</v>
      </c>
      <c r="T572" s="20">
        <v>0</v>
      </c>
      <c r="U572" s="20">
        <v>0</v>
      </c>
      <c r="V572" s="165">
        <f t="shared" si="68"/>
        <v>0</v>
      </c>
      <c r="W572" t="s">
        <v>2696</v>
      </c>
      <c r="X572" s="146"/>
      <c r="Y572" s="165">
        <v>0</v>
      </c>
      <c r="Z572" s="165">
        <v>0</v>
      </c>
      <c r="AA572" t="s">
        <v>745</v>
      </c>
      <c r="AC572" s="206">
        <f t="shared" si="65"/>
        <v>0</v>
      </c>
      <c r="AD572" s="204" t="e">
        <f t="shared" si="66"/>
        <v>#DIV/0!</v>
      </c>
      <c r="AE572" s="208">
        <v>0</v>
      </c>
      <c r="AF572" s="165">
        <f t="shared" si="69"/>
        <v>0</v>
      </c>
    </row>
    <row r="573" spans="1:32">
      <c r="A573" t="s">
        <v>751</v>
      </c>
      <c r="B573" t="s">
        <v>1982</v>
      </c>
      <c r="C573" t="s">
        <v>2176</v>
      </c>
      <c r="E573" t="s">
        <v>1711</v>
      </c>
      <c r="F573" s="165">
        <v>0</v>
      </c>
      <c r="G573" s="165">
        <v>0</v>
      </c>
      <c r="H573" s="165">
        <v>0</v>
      </c>
      <c r="I573" s="165">
        <v>1808</v>
      </c>
      <c r="J573" s="165">
        <f t="shared" si="70"/>
        <v>1808</v>
      </c>
      <c r="K573" s="165">
        <v>1125</v>
      </c>
      <c r="L573" s="165">
        <v>0</v>
      </c>
      <c r="M573" s="20">
        <v>0</v>
      </c>
      <c r="N573" s="20">
        <v>0</v>
      </c>
      <c r="O573" s="20">
        <f t="shared" si="71"/>
        <v>1125</v>
      </c>
      <c r="P573" s="20">
        <f t="shared" si="72"/>
        <v>-683</v>
      </c>
      <c r="Q573" t="s">
        <v>740</v>
      </c>
      <c r="R573" s="20">
        <v>685</v>
      </c>
      <c r="S573" s="20">
        <f t="shared" si="67"/>
        <v>2</v>
      </c>
      <c r="T573" s="20">
        <v>0</v>
      </c>
      <c r="U573" s="20">
        <v>0</v>
      </c>
      <c r="V573" s="165">
        <f t="shared" si="68"/>
        <v>2</v>
      </c>
      <c r="W573" s="213" t="s">
        <v>2695</v>
      </c>
      <c r="X573" s="146"/>
      <c r="Y573" s="165">
        <v>0</v>
      </c>
      <c r="Z573" s="165">
        <v>0</v>
      </c>
      <c r="AA573" t="s">
        <v>749</v>
      </c>
      <c r="AC573" s="206">
        <f t="shared" si="65"/>
        <v>685</v>
      </c>
      <c r="AD573" s="204">
        <f t="shared" si="66"/>
        <v>2.9282576866764276E-3</v>
      </c>
      <c r="AE573" s="208">
        <v>2600</v>
      </c>
      <c r="AF573" s="165">
        <f t="shared" si="69"/>
        <v>5200</v>
      </c>
    </row>
    <row r="574" spans="1:32">
      <c r="A574" t="s">
        <v>751</v>
      </c>
      <c r="B574" t="s">
        <v>1982</v>
      </c>
      <c r="C574" t="s">
        <v>2177</v>
      </c>
      <c r="E574" t="s">
        <v>1712</v>
      </c>
      <c r="F574" s="165">
        <v>6930</v>
      </c>
      <c r="G574" s="165">
        <v>0</v>
      </c>
      <c r="H574" s="165">
        <v>250</v>
      </c>
      <c r="I574" s="165">
        <v>1160</v>
      </c>
      <c r="J574" s="165">
        <f t="shared" si="70"/>
        <v>8340</v>
      </c>
      <c r="K574" s="165">
        <v>0</v>
      </c>
      <c r="L574" s="165">
        <v>0</v>
      </c>
      <c r="M574" s="20">
        <v>0</v>
      </c>
      <c r="N574" s="20">
        <v>0</v>
      </c>
      <c r="O574" s="20">
        <f t="shared" si="71"/>
        <v>0</v>
      </c>
      <c r="P574" s="20">
        <f t="shared" si="72"/>
        <v>-8340</v>
      </c>
      <c r="Q574" t="s">
        <v>740</v>
      </c>
      <c r="R574" s="20">
        <v>2110</v>
      </c>
      <c r="S574" s="20">
        <f t="shared" si="67"/>
        <v>-6230</v>
      </c>
      <c r="T574" s="20">
        <v>0</v>
      </c>
      <c r="U574" s="20">
        <v>6230</v>
      </c>
      <c r="V574" s="165">
        <f t="shared" si="68"/>
        <v>0</v>
      </c>
      <c r="W574" t="s">
        <v>2694</v>
      </c>
      <c r="X574" s="146"/>
      <c r="Y574" s="165">
        <v>0</v>
      </c>
      <c r="Z574" s="165">
        <v>0</v>
      </c>
      <c r="AA574" t="s">
        <v>749</v>
      </c>
      <c r="AC574" s="206">
        <f t="shared" si="65"/>
        <v>8340</v>
      </c>
      <c r="AD574" s="204">
        <f t="shared" si="66"/>
        <v>0</v>
      </c>
      <c r="AE574" s="208">
        <v>1682</v>
      </c>
      <c r="AF574" s="165">
        <f t="shared" si="69"/>
        <v>0</v>
      </c>
    </row>
    <row r="575" spans="1:32">
      <c r="A575" t="s">
        <v>751</v>
      </c>
      <c r="B575" t="s">
        <v>1982</v>
      </c>
      <c r="C575" t="s">
        <v>2575</v>
      </c>
      <c r="E575">
        <v>0</v>
      </c>
      <c r="F575" s="165">
        <v>0</v>
      </c>
      <c r="G575" s="165">
        <v>0</v>
      </c>
      <c r="H575" s="165">
        <v>24</v>
      </c>
      <c r="I575" s="165">
        <v>0</v>
      </c>
      <c r="J575" s="165">
        <f t="shared" si="70"/>
        <v>24</v>
      </c>
      <c r="K575" s="165">
        <v>82</v>
      </c>
      <c r="L575" s="165">
        <v>0</v>
      </c>
      <c r="M575" s="20">
        <v>0</v>
      </c>
      <c r="N575" s="20">
        <v>0</v>
      </c>
      <c r="O575" s="20">
        <f t="shared" si="71"/>
        <v>82</v>
      </c>
      <c r="P575" s="20">
        <f t="shared" si="72"/>
        <v>58</v>
      </c>
      <c r="Q575" t="s">
        <v>739</v>
      </c>
      <c r="R575" s="20">
        <v>0</v>
      </c>
      <c r="S575" s="20">
        <f t="shared" si="67"/>
        <v>58</v>
      </c>
      <c r="T575" s="20">
        <v>0</v>
      </c>
      <c r="U575" s="20">
        <v>0</v>
      </c>
      <c r="V575" s="165">
        <f t="shared" si="68"/>
        <v>58</v>
      </c>
      <c r="W575" t="s">
        <v>2696</v>
      </c>
      <c r="X575" s="146"/>
      <c r="Y575" s="165">
        <v>0</v>
      </c>
      <c r="Z575" s="165">
        <v>0</v>
      </c>
      <c r="AA575" t="s">
        <v>745</v>
      </c>
      <c r="AC575" s="206">
        <f t="shared" si="65"/>
        <v>0</v>
      </c>
      <c r="AD575" s="204">
        <f t="shared" si="66"/>
        <v>-1</v>
      </c>
      <c r="AE575" s="208"/>
      <c r="AF575" s="165">
        <f t="shared" si="69"/>
        <v>0</v>
      </c>
    </row>
    <row r="576" spans="1:32">
      <c r="A576" t="s">
        <v>751</v>
      </c>
      <c r="B576" t="s">
        <v>1982</v>
      </c>
      <c r="C576" t="s">
        <v>2178</v>
      </c>
      <c r="E576" t="s">
        <v>1047</v>
      </c>
      <c r="F576" s="165">
        <v>0</v>
      </c>
      <c r="G576" s="165">
        <v>0</v>
      </c>
      <c r="H576" s="165">
        <v>0</v>
      </c>
      <c r="I576" s="165">
        <v>655</v>
      </c>
      <c r="J576" s="165">
        <f t="shared" si="70"/>
        <v>655</v>
      </c>
      <c r="K576" s="165">
        <v>0</v>
      </c>
      <c r="L576" s="165">
        <v>0</v>
      </c>
      <c r="M576" s="20">
        <v>0</v>
      </c>
      <c r="N576" s="20">
        <v>0</v>
      </c>
      <c r="O576" s="20">
        <f t="shared" si="71"/>
        <v>0</v>
      </c>
      <c r="P576" s="20">
        <f t="shared" si="72"/>
        <v>-655</v>
      </c>
      <c r="Q576" t="s">
        <v>740</v>
      </c>
      <c r="R576" s="20">
        <v>1130</v>
      </c>
      <c r="S576" s="20">
        <f t="shared" si="67"/>
        <v>475</v>
      </c>
      <c r="T576" s="20">
        <v>0</v>
      </c>
      <c r="U576" s="20">
        <v>0</v>
      </c>
      <c r="V576" s="165">
        <f t="shared" si="68"/>
        <v>475</v>
      </c>
      <c r="W576" s="213" t="s">
        <v>2695</v>
      </c>
      <c r="X576" s="146"/>
      <c r="Y576" s="165">
        <v>655</v>
      </c>
      <c r="Z576" s="165">
        <v>655</v>
      </c>
      <c r="AA576" t="s">
        <v>747</v>
      </c>
      <c r="AC576" s="206">
        <f t="shared" si="65"/>
        <v>1130</v>
      </c>
      <c r="AD576" s="204">
        <f t="shared" si="66"/>
        <v>0.72519083969465647</v>
      </c>
      <c r="AE576" s="208">
        <v>4623</v>
      </c>
      <c r="AF576" s="165">
        <f t="shared" si="69"/>
        <v>2195925</v>
      </c>
    </row>
    <row r="577" spans="1:32">
      <c r="A577" t="s">
        <v>751</v>
      </c>
      <c r="B577" t="s">
        <v>1982</v>
      </c>
      <c r="C577" t="s">
        <v>2576</v>
      </c>
      <c r="E577" t="s">
        <v>1713</v>
      </c>
      <c r="F577" s="165">
        <v>0</v>
      </c>
      <c r="G577" s="165">
        <v>0</v>
      </c>
      <c r="H577" s="165">
        <v>0</v>
      </c>
      <c r="I577" s="165">
        <v>0</v>
      </c>
      <c r="J577" s="165">
        <f t="shared" si="70"/>
        <v>0</v>
      </c>
      <c r="K577" s="165">
        <v>243</v>
      </c>
      <c r="L577" s="165">
        <v>0</v>
      </c>
      <c r="M577" s="20">
        <v>0</v>
      </c>
      <c r="N577" s="20">
        <v>0</v>
      </c>
      <c r="O577" s="20">
        <f t="shared" si="71"/>
        <v>243</v>
      </c>
      <c r="P577" s="20">
        <f t="shared" si="72"/>
        <v>243</v>
      </c>
      <c r="Q577" t="s">
        <v>739</v>
      </c>
      <c r="R577" s="20">
        <v>0</v>
      </c>
      <c r="S577" s="20">
        <f t="shared" si="67"/>
        <v>243</v>
      </c>
      <c r="T577" s="20">
        <v>0</v>
      </c>
      <c r="U577" s="20">
        <v>0</v>
      </c>
      <c r="V577" s="165">
        <f t="shared" si="68"/>
        <v>243</v>
      </c>
      <c r="W577" t="s">
        <v>2696</v>
      </c>
      <c r="X577" s="146"/>
      <c r="Y577" s="165">
        <v>0</v>
      </c>
      <c r="Z577" s="165">
        <v>0</v>
      </c>
      <c r="AA577" t="s">
        <v>745</v>
      </c>
      <c r="AC577" s="206">
        <f t="shared" si="65"/>
        <v>0</v>
      </c>
      <c r="AD577" s="204">
        <f t="shared" si="66"/>
        <v>-1</v>
      </c>
      <c r="AE577" s="208">
        <v>3200</v>
      </c>
      <c r="AF577" s="165">
        <f t="shared" si="69"/>
        <v>777600</v>
      </c>
    </row>
    <row r="578" spans="1:32">
      <c r="A578" t="s">
        <v>751</v>
      </c>
      <c r="B578" t="s">
        <v>1982</v>
      </c>
      <c r="C578" t="s">
        <v>2577</v>
      </c>
      <c r="E578" t="s">
        <v>1805</v>
      </c>
      <c r="F578" s="165">
        <v>0</v>
      </c>
      <c r="G578" s="165">
        <v>0</v>
      </c>
      <c r="H578" s="165">
        <v>0</v>
      </c>
      <c r="I578" s="165">
        <v>0</v>
      </c>
      <c r="J578" s="165">
        <f t="shared" si="70"/>
        <v>0</v>
      </c>
      <c r="K578" s="165">
        <v>0</v>
      </c>
      <c r="L578" s="165">
        <v>0</v>
      </c>
      <c r="M578" s="20">
        <v>0</v>
      </c>
      <c r="N578" s="20">
        <v>0</v>
      </c>
      <c r="O578" s="20">
        <f t="shared" si="71"/>
        <v>0</v>
      </c>
      <c r="P578" s="20">
        <f t="shared" si="72"/>
        <v>0</v>
      </c>
      <c r="Q578" t="s">
        <v>738</v>
      </c>
      <c r="R578" s="20">
        <v>0</v>
      </c>
      <c r="S578" s="20">
        <f t="shared" si="67"/>
        <v>0</v>
      </c>
      <c r="T578" s="20">
        <v>0</v>
      </c>
      <c r="U578" s="20">
        <v>0</v>
      </c>
      <c r="V578" s="165">
        <f t="shared" si="68"/>
        <v>0</v>
      </c>
      <c r="W578" t="s">
        <v>2696</v>
      </c>
      <c r="X578" s="146"/>
      <c r="Y578" s="165">
        <v>0</v>
      </c>
      <c r="Z578" s="165">
        <v>0</v>
      </c>
      <c r="AA578" t="s">
        <v>745</v>
      </c>
      <c r="AC578" s="206">
        <f t="shared" si="65"/>
        <v>0</v>
      </c>
      <c r="AD578" s="204" t="e">
        <f t="shared" si="66"/>
        <v>#DIV/0!</v>
      </c>
      <c r="AE578" s="208">
        <v>0</v>
      </c>
      <c r="AF578" s="165">
        <f t="shared" si="69"/>
        <v>0</v>
      </c>
    </row>
    <row r="579" spans="1:32">
      <c r="A579" t="s">
        <v>751</v>
      </c>
      <c r="B579" t="s">
        <v>1982</v>
      </c>
      <c r="C579" t="s">
        <v>2578</v>
      </c>
      <c r="E579" t="s">
        <v>1806</v>
      </c>
      <c r="F579" s="165">
        <v>0</v>
      </c>
      <c r="G579" s="165">
        <v>0</v>
      </c>
      <c r="H579" s="165">
        <v>0</v>
      </c>
      <c r="I579" s="165">
        <v>0</v>
      </c>
      <c r="J579" s="165">
        <f t="shared" si="70"/>
        <v>0</v>
      </c>
      <c r="K579" s="165">
        <v>0</v>
      </c>
      <c r="L579" s="165">
        <v>0</v>
      </c>
      <c r="M579" s="20">
        <v>0</v>
      </c>
      <c r="N579" s="20">
        <v>0</v>
      </c>
      <c r="O579" s="20">
        <f t="shared" si="71"/>
        <v>0</v>
      </c>
      <c r="P579" s="20">
        <f t="shared" si="72"/>
        <v>0</v>
      </c>
      <c r="Q579" t="s">
        <v>738</v>
      </c>
      <c r="R579" s="20">
        <v>0</v>
      </c>
      <c r="S579" s="20">
        <f t="shared" si="67"/>
        <v>0</v>
      </c>
      <c r="T579" s="20">
        <v>0</v>
      </c>
      <c r="U579" s="20">
        <v>0</v>
      </c>
      <c r="V579" s="165">
        <f t="shared" si="68"/>
        <v>0</v>
      </c>
      <c r="W579" t="s">
        <v>2696</v>
      </c>
      <c r="X579" s="146"/>
      <c r="Y579" s="165">
        <v>0</v>
      </c>
      <c r="Z579" s="165">
        <v>0</v>
      </c>
      <c r="AA579" t="s">
        <v>745</v>
      </c>
      <c r="AC579" s="206">
        <f t="shared" si="65"/>
        <v>0</v>
      </c>
      <c r="AD579" s="204" t="e">
        <f t="shared" si="66"/>
        <v>#DIV/0!</v>
      </c>
      <c r="AE579" s="208">
        <v>0</v>
      </c>
      <c r="AF579" s="165">
        <f t="shared" si="69"/>
        <v>0</v>
      </c>
    </row>
    <row r="580" spans="1:32">
      <c r="A580" t="s">
        <v>751</v>
      </c>
      <c r="B580" t="s">
        <v>1982</v>
      </c>
      <c r="C580" t="s">
        <v>2579</v>
      </c>
      <c r="E580" t="s">
        <v>1877</v>
      </c>
      <c r="F580" s="165">
        <v>0</v>
      </c>
      <c r="G580" s="165">
        <v>0</v>
      </c>
      <c r="H580" s="165">
        <v>0</v>
      </c>
      <c r="I580" s="165">
        <v>270</v>
      </c>
      <c r="J580" s="165">
        <f t="shared" si="70"/>
        <v>270</v>
      </c>
      <c r="K580" s="165">
        <v>0</v>
      </c>
      <c r="L580" s="165">
        <v>0</v>
      </c>
      <c r="M580" s="20">
        <v>270</v>
      </c>
      <c r="N580" s="20">
        <v>0</v>
      </c>
      <c r="O580" s="20">
        <f t="shared" si="71"/>
        <v>270</v>
      </c>
      <c r="P580" s="20">
        <f t="shared" si="72"/>
        <v>0</v>
      </c>
      <c r="Q580" t="s">
        <v>738</v>
      </c>
      <c r="R580" s="20">
        <v>0</v>
      </c>
      <c r="S580" s="20">
        <f t="shared" si="67"/>
        <v>0</v>
      </c>
      <c r="T580" s="20">
        <v>0</v>
      </c>
      <c r="U580" s="20">
        <v>0</v>
      </c>
      <c r="V580" s="165">
        <f t="shared" si="68"/>
        <v>0</v>
      </c>
      <c r="W580" t="s">
        <v>2696</v>
      </c>
      <c r="X580" s="146"/>
      <c r="Y580" s="165">
        <v>0</v>
      </c>
      <c r="Z580" s="165">
        <v>0</v>
      </c>
      <c r="AA580" t="s">
        <v>745</v>
      </c>
      <c r="AC580" s="206">
        <f t="shared" si="65"/>
        <v>0</v>
      </c>
      <c r="AD580" s="204" t="e">
        <f t="shared" si="66"/>
        <v>#DIV/0!</v>
      </c>
      <c r="AE580" s="208">
        <v>11200</v>
      </c>
      <c r="AF580" s="165">
        <f t="shared" si="69"/>
        <v>0</v>
      </c>
    </row>
    <row r="581" spans="1:32">
      <c r="A581" t="s">
        <v>751</v>
      </c>
      <c r="B581" t="s">
        <v>1982</v>
      </c>
      <c r="C581" t="s">
        <v>2580</v>
      </c>
      <c r="E581" t="s">
        <v>1808</v>
      </c>
      <c r="F581" s="165">
        <v>0</v>
      </c>
      <c r="G581" s="165">
        <v>0</v>
      </c>
      <c r="H581" s="165">
        <v>0</v>
      </c>
      <c r="I581" s="165">
        <v>0</v>
      </c>
      <c r="J581" s="165">
        <f t="shared" si="70"/>
        <v>0</v>
      </c>
      <c r="K581" s="165">
        <v>0</v>
      </c>
      <c r="L581" s="165">
        <v>0</v>
      </c>
      <c r="M581" s="20">
        <v>0</v>
      </c>
      <c r="N581" s="20">
        <v>0</v>
      </c>
      <c r="O581" s="20">
        <f t="shared" si="71"/>
        <v>0</v>
      </c>
      <c r="P581" s="20">
        <f t="shared" si="72"/>
        <v>0</v>
      </c>
      <c r="Q581" t="s">
        <v>738</v>
      </c>
      <c r="R581" s="20">
        <v>0</v>
      </c>
      <c r="S581" s="20">
        <f t="shared" si="67"/>
        <v>0</v>
      </c>
      <c r="T581" s="20">
        <v>0</v>
      </c>
      <c r="U581" s="20">
        <v>0</v>
      </c>
      <c r="V581" s="165">
        <f t="shared" si="68"/>
        <v>0</v>
      </c>
      <c r="W581" t="s">
        <v>2696</v>
      </c>
      <c r="X581" s="146"/>
      <c r="Y581" s="165">
        <v>0</v>
      </c>
      <c r="Z581" s="165">
        <v>0</v>
      </c>
      <c r="AA581" t="s">
        <v>745</v>
      </c>
      <c r="AC581" s="206">
        <f t="shared" si="65"/>
        <v>0</v>
      </c>
      <c r="AD581" s="204" t="e">
        <f t="shared" si="66"/>
        <v>#DIV/0!</v>
      </c>
      <c r="AE581" s="208">
        <v>5173</v>
      </c>
      <c r="AF581" s="165">
        <f t="shared" si="69"/>
        <v>0</v>
      </c>
    </row>
    <row r="582" spans="1:32">
      <c r="A582" t="s">
        <v>751</v>
      </c>
      <c r="B582" t="s">
        <v>1982</v>
      </c>
      <c r="C582" t="s">
        <v>2179</v>
      </c>
      <c r="E582" t="s">
        <v>2209</v>
      </c>
      <c r="F582" s="165">
        <v>394</v>
      </c>
      <c r="G582" s="165">
        <v>0</v>
      </c>
      <c r="H582" s="165">
        <v>0</v>
      </c>
      <c r="I582" s="165">
        <v>0</v>
      </c>
      <c r="J582" s="165">
        <f t="shared" si="70"/>
        <v>394</v>
      </c>
      <c r="K582" s="165">
        <v>0</v>
      </c>
      <c r="L582" s="165">
        <v>0</v>
      </c>
      <c r="M582" s="20">
        <v>0</v>
      </c>
      <c r="N582" s="20">
        <v>0</v>
      </c>
      <c r="O582" s="20">
        <f t="shared" si="71"/>
        <v>0</v>
      </c>
      <c r="P582" s="20">
        <f t="shared" si="72"/>
        <v>-394</v>
      </c>
      <c r="Q582" t="s">
        <v>740</v>
      </c>
      <c r="R582" s="20">
        <v>0</v>
      </c>
      <c r="S582" s="20">
        <f t="shared" si="67"/>
        <v>-394</v>
      </c>
      <c r="T582" s="20">
        <v>0</v>
      </c>
      <c r="U582" s="20">
        <v>394</v>
      </c>
      <c r="V582" s="165">
        <f t="shared" si="68"/>
        <v>0</v>
      </c>
      <c r="W582" t="s">
        <v>2694</v>
      </c>
      <c r="X582" s="146"/>
      <c r="Y582" s="165">
        <v>0</v>
      </c>
      <c r="Z582" s="165">
        <v>0</v>
      </c>
      <c r="AA582" t="s">
        <v>749</v>
      </c>
      <c r="AC582" s="206">
        <f t="shared" si="65"/>
        <v>394</v>
      </c>
      <c r="AD582" s="204">
        <f t="shared" si="66"/>
        <v>0</v>
      </c>
      <c r="AE582" s="208">
        <v>3352</v>
      </c>
      <c r="AF582" s="165">
        <f>AE582*U582</f>
        <v>1320688</v>
      </c>
    </row>
    <row r="583" spans="1:32">
      <c r="A583" t="s">
        <v>751</v>
      </c>
      <c r="B583" t="s">
        <v>1982</v>
      </c>
      <c r="C583" t="s">
        <v>2581</v>
      </c>
      <c r="E583" t="s">
        <v>1072</v>
      </c>
      <c r="F583" s="165">
        <v>0</v>
      </c>
      <c r="G583" s="165">
        <v>0</v>
      </c>
      <c r="H583" s="165">
        <v>0</v>
      </c>
      <c r="I583" s="165">
        <v>0</v>
      </c>
      <c r="J583" s="165">
        <f t="shared" si="70"/>
        <v>0</v>
      </c>
      <c r="K583" s="165">
        <v>0</v>
      </c>
      <c r="L583" s="165">
        <v>0</v>
      </c>
      <c r="M583" s="20">
        <v>0</v>
      </c>
      <c r="N583" s="20">
        <v>0</v>
      </c>
      <c r="O583" s="20">
        <f t="shared" si="71"/>
        <v>0</v>
      </c>
      <c r="P583" s="20">
        <f t="shared" si="72"/>
        <v>0</v>
      </c>
      <c r="Q583" t="s">
        <v>738</v>
      </c>
      <c r="R583" s="20">
        <v>0</v>
      </c>
      <c r="S583" s="20">
        <f t="shared" si="67"/>
        <v>0</v>
      </c>
      <c r="T583" s="20">
        <v>0</v>
      </c>
      <c r="U583" s="20">
        <v>0</v>
      </c>
      <c r="V583" s="165">
        <f t="shared" si="68"/>
        <v>0</v>
      </c>
      <c r="W583" t="s">
        <v>2696</v>
      </c>
      <c r="X583" s="146"/>
      <c r="Y583" s="165">
        <v>0</v>
      </c>
      <c r="Z583" s="165">
        <v>0</v>
      </c>
      <c r="AA583" t="s">
        <v>745</v>
      </c>
      <c r="AC583" s="206">
        <f t="shared" si="65"/>
        <v>0</v>
      </c>
      <c r="AD583" s="204" t="e">
        <f t="shared" si="66"/>
        <v>#DIV/0!</v>
      </c>
      <c r="AE583" s="208">
        <v>2000</v>
      </c>
      <c r="AF583" s="165">
        <f t="shared" si="69"/>
        <v>0</v>
      </c>
    </row>
    <row r="584" spans="1:32">
      <c r="A584" t="s">
        <v>751</v>
      </c>
      <c r="B584" t="s">
        <v>1982</v>
      </c>
      <c r="C584" t="s">
        <v>2180</v>
      </c>
      <c r="E584" t="s">
        <v>1720</v>
      </c>
      <c r="F584" s="165">
        <v>400</v>
      </c>
      <c r="G584" s="165">
        <v>0</v>
      </c>
      <c r="H584" s="165">
        <v>0</v>
      </c>
      <c r="I584" s="165">
        <v>0</v>
      </c>
      <c r="J584" s="165">
        <f t="shared" si="70"/>
        <v>400</v>
      </c>
      <c r="K584" s="165">
        <v>0</v>
      </c>
      <c r="L584" s="165">
        <v>0</v>
      </c>
      <c r="M584" s="20">
        <v>0</v>
      </c>
      <c r="N584" s="20">
        <v>0</v>
      </c>
      <c r="O584" s="20">
        <f t="shared" si="71"/>
        <v>0</v>
      </c>
      <c r="P584" s="20">
        <f t="shared" si="72"/>
        <v>-400</v>
      </c>
      <c r="Q584" t="s">
        <v>740</v>
      </c>
      <c r="R584" s="20">
        <v>0</v>
      </c>
      <c r="S584" s="20">
        <f t="shared" si="67"/>
        <v>-400</v>
      </c>
      <c r="T584" s="20">
        <v>0</v>
      </c>
      <c r="U584" s="20">
        <v>400</v>
      </c>
      <c r="V584" s="165">
        <f t="shared" si="68"/>
        <v>0</v>
      </c>
      <c r="W584" t="s">
        <v>2694</v>
      </c>
      <c r="X584" s="146"/>
      <c r="Y584" s="165">
        <v>400</v>
      </c>
      <c r="Z584" s="165">
        <v>400</v>
      </c>
      <c r="AA584" t="s">
        <v>747</v>
      </c>
      <c r="AC584" s="206">
        <f t="shared" si="65"/>
        <v>400</v>
      </c>
      <c r="AD584" s="204">
        <f t="shared" si="66"/>
        <v>0</v>
      </c>
      <c r="AE584" s="208">
        <v>2903</v>
      </c>
      <c r="AF584" s="165">
        <f>AE584*U584</f>
        <v>1161200</v>
      </c>
    </row>
    <row r="585" spans="1:32">
      <c r="A585" t="s">
        <v>751</v>
      </c>
      <c r="B585" t="s">
        <v>1982</v>
      </c>
      <c r="C585" t="s">
        <v>2582</v>
      </c>
      <c r="E585" t="s">
        <v>1077</v>
      </c>
      <c r="F585" s="165">
        <v>120</v>
      </c>
      <c r="G585" s="165">
        <v>20</v>
      </c>
      <c r="H585" s="165">
        <v>0</v>
      </c>
      <c r="I585" s="165">
        <v>0</v>
      </c>
      <c r="J585" s="165">
        <f t="shared" si="70"/>
        <v>140</v>
      </c>
      <c r="K585" s="165">
        <v>350</v>
      </c>
      <c r="L585" s="165">
        <v>0</v>
      </c>
      <c r="M585" s="20">
        <v>0</v>
      </c>
      <c r="N585" s="20">
        <v>0</v>
      </c>
      <c r="O585" s="20">
        <f t="shared" si="71"/>
        <v>350</v>
      </c>
      <c r="P585" s="20">
        <f t="shared" si="72"/>
        <v>210</v>
      </c>
      <c r="Q585" t="s">
        <v>739</v>
      </c>
      <c r="R585" s="20">
        <v>0</v>
      </c>
      <c r="S585" s="20">
        <f t="shared" si="67"/>
        <v>210</v>
      </c>
      <c r="T585" s="20">
        <v>0</v>
      </c>
      <c r="U585" s="20">
        <v>0</v>
      </c>
      <c r="V585" s="165">
        <f t="shared" si="68"/>
        <v>210</v>
      </c>
      <c r="W585" t="s">
        <v>2696</v>
      </c>
      <c r="X585" s="146"/>
      <c r="Y585" s="165">
        <v>0</v>
      </c>
      <c r="Z585" s="165">
        <v>0</v>
      </c>
      <c r="AA585" t="s">
        <v>745</v>
      </c>
      <c r="AC585" s="206">
        <f t="shared" si="65"/>
        <v>0</v>
      </c>
      <c r="AD585" s="204">
        <f t="shared" si="66"/>
        <v>-1</v>
      </c>
      <c r="AE585" s="208">
        <v>2400</v>
      </c>
      <c r="AF585" s="165">
        <f t="shared" si="69"/>
        <v>504000</v>
      </c>
    </row>
    <row r="586" spans="1:32">
      <c r="A586" t="s">
        <v>751</v>
      </c>
      <c r="B586" t="s">
        <v>1982</v>
      </c>
      <c r="C586" t="s">
        <v>2583</v>
      </c>
      <c r="E586" t="s">
        <v>1729</v>
      </c>
      <c r="F586" s="165">
        <v>0</v>
      </c>
      <c r="G586" s="165">
        <v>0</v>
      </c>
      <c r="H586" s="165">
        <v>0</v>
      </c>
      <c r="I586" s="165">
        <v>0</v>
      </c>
      <c r="J586" s="165">
        <f t="shared" si="70"/>
        <v>0</v>
      </c>
      <c r="K586" s="165">
        <v>0</v>
      </c>
      <c r="L586" s="165">
        <v>0</v>
      </c>
      <c r="M586" s="20">
        <v>0</v>
      </c>
      <c r="N586" s="20">
        <v>0</v>
      </c>
      <c r="O586" s="20">
        <f t="shared" si="71"/>
        <v>0</v>
      </c>
      <c r="P586" s="20">
        <f t="shared" si="72"/>
        <v>0</v>
      </c>
      <c r="Q586" t="s">
        <v>738</v>
      </c>
      <c r="R586" s="20">
        <v>300</v>
      </c>
      <c r="S586" s="20">
        <f t="shared" si="67"/>
        <v>300</v>
      </c>
      <c r="T586" s="20">
        <v>0</v>
      </c>
      <c r="U586" s="20">
        <v>0</v>
      </c>
      <c r="V586" s="165">
        <f t="shared" si="68"/>
        <v>300</v>
      </c>
      <c r="W586" t="s">
        <v>2696</v>
      </c>
      <c r="X586" s="146"/>
      <c r="Y586" s="165">
        <v>0</v>
      </c>
      <c r="Z586" s="165">
        <v>0</v>
      </c>
      <c r="AA586" t="s">
        <v>745</v>
      </c>
      <c r="AC586" s="206">
        <f t="shared" si="65"/>
        <v>300</v>
      </c>
      <c r="AD586" s="204" t="e">
        <f t="shared" si="66"/>
        <v>#DIV/0!</v>
      </c>
      <c r="AE586" s="208">
        <v>3190</v>
      </c>
      <c r="AF586" s="165">
        <f t="shared" si="69"/>
        <v>957000</v>
      </c>
    </row>
    <row r="587" spans="1:32">
      <c r="A587" t="s">
        <v>751</v>
      </c>
      <c r="B587" t="s">
        <v>1982</v>
      </c>
      <c r="C587" t="s">
        <v>2584</v>
      </c>
      <c r="E587" t="s">
        <v>1110</v>
      </c>
      <c r="F587" s="165">
        <v>0</v>
      </c>
      <c r="G587" s="165">
        <v>0</v>
      </c>
      <c r="H587" s="165">
        <v>0</v>
      </c>
      <c r="I587" s="165">
        <v>0</v>
      </c>
      <c r="J587" s="165">
        <f t="shared" si="70"/>
        <v>0</v>
      </c>
      <c r="K587" s="165">
        <v>0</v>
      </c>
      <c r="L587" s="165">
        <v>0</v>
      </c>
      <c r="M587" s="20">
        <v>0</v>
      </c>
      <c r="N587" s="20">
        <v>0</v>
      </c>
      <c r="O587" s="20">
        <f t="shared" si="71"/>
        <v>0</v>
      </c>
      <c r="P587" s="20">
        <f t="shared" si="72"/>
        <v>0</v>
      </c>
      <c r="Q587" t="s">
        <v>738</v>
      </c>
      <c r="R587" s="20">
        <v>0</v>
      </c>
      <c r="S587" s="20">
        <f t="shared" si="67"/>
        <v>0</v>
      </c>
      <c r="T587" s="20">
        <v>0</v>
      </c>
      <c r="U587" s="20">
        <v>0</v>
      </c>
      <c r="V587" s="165">
        <f t="shared" si="68"/>
        <v>0</v>
      </c>
      <c r="W587" t="s">
        <v>2696</v>
      </c>
      <c r="X587" s="146"/>
      <c r="Y587" s="165">
        <v>0</v>
      </c>
      <c r="Z587" s="165">
        <v>0</v>
      </c>
      <c r="AA587" t="s">
        <v>745</v>
      </c>
      <c r="AC587" s="206">
        <f t="shared" ref="AC587:AC650" si="73">T587+U587+R587</f>
        <v>0</v>
      </c>
      <c r="AD587" s="204" t="e">
        <f t="shared" ref="AD587:AD650" si="74">(AC587-ABS(P587))/ABS(P587)</f>
        <v>#DIV/0!</v>
      </c>
      <c r="AE587" s="208">
        <v>2417</v>
      </c>
      <c r="AF587" s="165">
        <f t="shared" si="69"/>
        <v>0</v>
      </c>
    </row>
    <row r="588" spans="1:32">
      <c r="A588" t="s">
        <v>751</v>
      </c>
      <c r="B588" t="s">
        <v>1982</v>
      </c>
      <c r="C588" t="s">
        <v>2181</v>
      </c>
      <c r="E588" t="s">
        <v>1730</v>
      </c>
      <c r="F588" s="165">
        <v>0</v>
      </c>
      <c r="G588" s="165">
        <v>0</v>
      </c>
      <c r="H588" s="165">
        <v>0</v>
      </c>
      <c r="I588" s="165">
        <v>80</v>
      </c>
      <c r="J588" s="165">
        <f t="shared" si="70"/>
        <v>80</v>
      </c>
      <c r="K588" s="165">
        <v>0</v>
      </c>
      <c r="L588" s="165">
        <v>0</v>
      </c>
      <c r="M588" s="20">
        <v>0</v>
      </c>
      <c r="N588" s="20">
        <v>0</v>
      </c>
      <c r="O588" s="20">
        <f t="shared" si="71"/>
        <v>0</v>
      </c>
      <c r="P588" s="20">
        <f t="shared" si="72"/>
        <v>-80</v>
      </c>
      <c r="Q588" t="s">
        <v>740</v>
      </c>
      <c r="R588" s="20">
        <v>80</v>
      </c>
      <c r="S588" s="20">
        <f t="shared" ref="S588:S651" si="75">P588+R588</f>
        <v>0</v>
      </c>
      <c r="T588" s="20">
        <v>0</v>
      </c>
      <c r="U588" s="20">
        <v>0</v>
      </c>
      <c r="V588" s="165">
        <f t="shared" ref="V588:V651" si="76">S588+(T588+U588)</f>
        <v>0</v>
      </c>
      <c r="W588" s="213" t="s">
        <v>2695</v>
      </c>
      <c r="X588" s="146"/>
      <c r="Y588" s="165">
        <v>80</v>
      </c>
      <c r="Z588" s="165">
        <v>30</v>
      </c>
      <c r="AA588" t="s">
        <v>747</v>
      </c>
      <c r="AC588" s="206">
        <f t="shared" si="73"/>
        <v>80</v>
      </c>
      <c r="AD588" s="204">
        <f t="shared" si="74"/>
        <v>0</v>
      </c>
      <c r="AE588" s="208">
        <v>7951.47</v>
      </c>
      <c r="AF588" s="165">
        <f t="shared" ref="AF588:AF651" si="77">AE588*V588</f>
        <v>0</v>
      </c>
    </row>
    <row r="589" spans="1:32">
      <c r="A589" t="s">
        <v>751</v>
      </c>
      <c r="B589" t="s">
        <v>1982</v>
      </c>
      <c r="C589" t="s">
        <v>2182</v>
      </c>
      <c r="E589" t="s">
        <v>1731</v>
      </c>
      <c r="F589" s="165">
        <v>50</v>
      </c>
      <c r="G589" s="165">
        <v>0</v>
      </c>
      <c r="H589" s="165">
        <v>0</v>
      </c>
      <c r="I589" s="165">
        <v>100</v>
      </c>
      <c r="J589" s="165">
        <f t="shared" si="70"/>
        <v>150</v>
      </c>
      <c r="K589" s="165">
        <v>0</v>
      </c>
      <c r="L589" s="165">
        <v>0</v>
      </c>
      <c r="M589" s="20">
        <v>0</v>
      </c>
      <c r="N589" s="20">
        <v>0</v>
      </c>
      <c r="O589" s="20">
        <f t="shared" si="71"/>
        <v>0</v>
      </c>
      <c r="P589" s="20">
        <f t="shared" si="72"/>
        <v>-150</v>
      </c>
      <c r="Q589" t="s">
        <v>740</v>
      </c>
      <c r="R589" s="20">
        <v>100</v>
      </c>
      <c r="S589" s="20">
        <f t="shared" si="75"/>
        <v>-50</v>
      </c>
      <c r="T589" s="20">
        <v>0</v>
      </c>
      <c r="U589" s="20">
        <v>50</v>
      </c>
      <c r="V589" s="165">
        <f t="shared" si="76"/>
        <v>0</v>
      </c>
      <c r="W589" t="s">
        <v>2694</v>
      </c>
      <c r="X589" s="146"/>
      <c r="Y589" s="165">
        <v>150</v>
      </c>
      <c r="Z589" s="165">
        <v>150</v>
      </c>
      <c r="AA589" t="s">
        <v>747</v>
      </c>
      <c r="AC589" s="206">
        <f t="shared" si="73"/>
        <v>150</v>
      </c>
      <c r="AD589" s="204">
        <f t="shared" si="74"/>
        <v>0</v>
      </c>
      <c r="AE589" s="208">
        <v>16868</v>
      </c>
      <c r="AF589" s="165">
        <f t="shared" si="77"/>
        <v>0</v>
      </c>
    </row>
    <row r="590" spans="1:32">
      <c r="A590" t="s">
        <v>751</v>
      </c>
      <c r="B590" t="s">
        <v>1982</v>
      </c>
      <c r="C590" t="s">
        <v>2585</v>
      </c>
      <c r="E590" t="s">
        <v>2632</v>
      </c>
      <c r="F590" s="165">
        <v>0</v>
      </c>
      <c r="G590" s="165">
        <v>0</v>
      </c>
      <c r="H590" s="165">
        <v>0</v>
      </c>
      <c r="I590" s="165">
        <v>0</v>
      </c>
      <c r="J590" s="165">
        <f t="shared" si="70"/>
        <v>0</v>
      </c>
      <c r="K590" s="165">
        <v>0</v>
      </c>
      <c r="L590" s="165">
        <v>0</v>
      </c>
      <c r="M590" s="20">
        <v>0</v>
      </c>
      <c r="N590" s="20">
        <v>0</v>
      </c>
      <c r="O590" s="20">
        <f t="shared" si="71"/>
        <v>0</v>
      </c>
      <c r="P590" s="20">
        <f t="shared" si="72"/>
        <v>0</v>
      </c>
      <c r="Q590" t="s">
        <v>738</v>
      </c>
      <c r="R590" s="20">
        <v>0</v>
      </c>
      <c r="S590" s="20">
        <f t="shared" si="75"/>
        <v>0</v>
      </c>
      <c r="T590" s="20">
        <v>0</v>
      </c>
      <c r="U590" s="20">
        <v>0</v>
      </c>
      <c r="V590" s="165">
        <f t="shared" si="76"/>
        <v>0</v>
      </c>
      <c r="W590" t="s">
        <v>2696</v>
      </c>
      <c r="X590" s="146"/>
      <c r="Y590" s="165">
        <v>0</v>
      </c>
      <c r="Z590" s="165">
        <v>0</v>
      </c>
      <c r="AA590" t="s">
        <v>745</v>
      </c>
      <c r="AC590" s="206">
        <f t="shared" si="73"/>
        <v>0</v>
      </c>
      <c r="AD590" s="204" t="e">
        <f t="shared" si="74"/>
        <v>#DIV/0!</v>
      </c>
      <c r="AE590" s="208">
        <v>2900</v>
      </c>
      <c r="AF590" s="165">
        <f t="shared" si="77"/>
        <v>0</v>
      </c>
    </row>
    <row r="591" spans="1:32">
      <c r="A591" t="s">
        <v>751</v>
      </c>
      <c r="B591" t="s">
        <v>1982</v>
      </c>
      <c r="C591" t="s">
        <v>2586</v>
      </c>
      <c r="E591" t="s">
        <v>1733</v>
      </c>
      <c r="F591" s="165">
        <v>0</v>
      </c>
      <c r="G591" s="165">
        <v>0</v>
      </c>
      <c r="H591" s="165">
        <v>0</v>
      </c>
      <c r="I591" s="165">
        <v>0</v>
      </c>
      <c r="J591" s="165">
        <f t="shared" si="70"/>
        <v>0</v>
      </c>
      <c r="K591" s="165">
        <v>0</v>
      </c>
      <c r="L591" s="165">
        <v>0</v>
      </c>
      <c r="M591" s="20">
        <v>0</v>
      </c>
      <c r="N591" s="20">
        <v>0</v>
      </c>
      <c r="O591" s="20">
        <f t="shared" si="71"/>
        <v>0</v>
      </c>
      <c r="P591" s="20">
        <f t="shared" si="72"/>
        <v>0</v>
      </c>
      <c r="Q591" t="s">
        <v>738</v>
      </c>
      <c r="R591" s="20">
        <v>0</v>
      </c>
      <c r="S591" s="20">
        <f t="shared" si="75"/>
        <v>0</v>
      </c>
      <c r="T591" s="20">
        <v>0</v>
      </c>
      <c r="U591" s="20">
        <v>0</v>
      </c>
      <c r="V591" s="165">
        <f t="shared" si="76"/>
        <v>0</v>
      </c>
      <c r="W591" t="s">
        <v>2696</v>
      </c>
      <c r="X591" s="146"/>
      <c r="Y591" s="165">
        <v>0</v>
      </c>
      <c r="Z591" s="165">
        <v>0</v>
      </c>
      <c r="AA591" t="s">
        <v>745</v>
      </c>
      <c r="AC591" s="206">
        <f t="shared" si="73"/>
        <v>0</v>
      </c>
      <c r="AD591" s="204" t="e">
        <f t="shared" si="74"/>
        <v>#DIV/0!</v>
      </c>
      <c r="AE591" s="208">
        <v>1075</v>
      </c>
      <c r="AF591" s="165">
        <f t="shared" si="77"/>
        <v>0</v>
      </c>
    </row>
    <row r="592" spans="1:32">
      <c r="A592" t="s">
        <v>751</v>
      </c>
      <c r="B592" t="s">
        <v>1982</v>
      </c>
      <c r="C592" t="s">
        <v>2587</v>
      </c>
      <c r="E592" t="s">
        <v>1734</v>
      </c>
      <c r="F592" s="165">
        <v>0</v>
      </c>
      <c r="G592" s="165">
        <v>0</v>
      </c>
      <c r="H592" s="165">
        <v>0</v>
      </c>
      <c r="I592" s="165">
        <v>0</v>
      </c>
      <c r="J592" s="165">
        <f t="shared" si="70"/>
        <v>0</v>
      </c>
      <c r="K592" s="165">
        <v>0</v>
      </c>
      <c r="L592" s="165">
        <v>0</v>
      </c>
      <c r="M592" s="20">
        <v>0</v>
      </c>
      <c r="N592" s="20">
        <v>0</v>
      </c>
      <c r="O592" s="20">
        <f t="shared" si="71"/>
        <v>0</v>
      </c>
      <c r="P592" s="20">
        <f t="shared" si="72"/>
        <v>0</v>
      </c>
      <c r="Q592" t="s">
        <v>738</v>
      </c>
      <c r="R592" s="20">
        <v>0</v>
      </c>
      <c r="S592" s="20">
        <f t="shared" si="75"/>
        <v>0</v>
      </c>
      <c r="T592" s="20">
        <v>0</v>
      </c>
      <c r="U592" s="20">
        <v>0</v>
      </c>
      <c r="V592" s="165">
        <f t="shared" si="76"/>
        <v>0</v>
      </c>
      <c r="W592" t="s">
        <v>2696</v>
      </c>
      <c r="X592" s="146"/>
      <c r="Y592" s="165">
        <v>0</v>
      </c>
      <c r="Z592" s="165">
        <v>0</v>
      </c>
      <c r="AA592" t="s">
        <v>745</v>
      </c>
      <c r="AC592" s="206">
        <f t="shared" si="73"/>
        <v>0</v>
      </c>
      <c r="AD592" s="204" t="e">
        <f t="shared" si="74"/>
        <v>#DIV/0!</v>
      </c>
      <c r="AE592" s="208">
        <v>3700</v>
      </c>
      <c r="AF592" s="165">
        <f t="shared" si="77"/>
        <v>0</v>
      </c>
    </row>
    <row r="593" spans="1:32">
      <c r="A593" t="s">
        <v>751</v>
      </c>
      <c r="B593" t="s">
        <v>1982</v>
      </c>
      <c r="C593" t="s">
        <v>2588</v>
      </c>
      <c r="E593" t="s">
        <v>1735</v>
      </c>
      <c r="F593" s="165">
        <v>0</v>
      </c>
      <c r="G593" s="165">
        <v>0</v>
      </c>
      <c r="H593" s="165">
        <v>0</v>
      </c>
      <c r="I593" s="165">
        <v>0</v>
      </c>
      <c r="J593" s="165">
        <f t="shared" si="70"/>
        <v>0</v>
      </c>
      <c r="K593" s="165">
        <v>0</v>
      </c>
      <c r="L593" s="165">
        <v>0</v>
      </c>
      <c r="M593" s="20">
        <v>0</v>
      </c>
      <c r="N593" s="20">
        <v>0</v>
      </c>
      <c r="O593" s="20">
        <f t="shared" si="71"/>
        <v>0</v>
      </c>
      <c r="P593" s="20">
        <f t="shared" si="72"/>
        <v>0</v>
      </c>
      <c r="Q593" t="s">
        <v>738</v>
      </c>
      <c r="R593" s="20">
        <v>10</v>
      </c>
      <c r="S593" s="20">
        <f t="shared" si="75"/>
        <v>10</v>
      </c>
      <c r="T593" s="20">
        <v>0</v>
      </c>
      <c r="U593" s="20">
        <v>0</v>
      </c>
      <c r="V593" s="165">
        <f t="shared" si="76"/>
        <v>10</v>
      </c>
      <c r="W593" t="s">
        <v>2696</v>
      </c>
      <c r="X593" s="146"/>
      <c r="Y593" s="165">
        <v>0</v>
      </c>
      <c r="Z593" s="165">
        <v>0</v>
      </c>
      <c r="AA593" t="s">
        <v>745</v>
      </c>
      <c r="AC593" s="206">
        <f t="shared" si="73"/>
        <v>10</v>
      </c>
      <c r="AD593" s="204" t="e">
        <f t="shared" si="74"/>
        <v>#DIV/0!</v>
      </c>
      <c r="AE593" s="208">
        <v>195312</v>
      </c>
      <c r="AF593" s="165">
        <f t="shared" si="77"/>
        <v>1953120</v>
      </c>
    </row>
    <row r="594" spans="1:32">
      <c r="A594" t="s">
        <v>751</v>
      </c>
      <c r="B594" t="s">
        <v>1982</v>
      </c>
      <c r="C594" t="s">
        <v>2589</v>
      </c>
      <c r="E594" t="s">
        <v>1736</v>
      </c>
      <c r="F594" s="165">
        <v>0</v>
      </c>
      <c r="G594" s="165">
        <v>0</v>
      </c>
      <c r="H594" s="165">
        <v>0</v>
      </c>
      <c r="I594" s="165">
        <v>0</v>
      </c>
      <c r="J594" s="165">
        <f t="shared" si="70"/>
        <v>0</v>
      </c>
      <c r="K594" s="165">
        <v>0</v>
      </c>
      <c r="L594" s="165">
        <v>0</v>
      </c>
      <c r="M594" s="20">
        <v>0</v>
      </c>
      <c r="N594" s="20">
        <v>0</v>
      </c>
      <c r="O594" s="20">
        <f t="shared" si="71"/>
        <v>0</v>
      </c>
      <c r="P594" s="20">
        <f t="shared" si="72"/>
        <v>0</v>
      </c>
      <c r="Q594" t="s">
        <v>738</v>
      </c>
      <c r="R594" s="20">
        <v>0</v>
      </c>
      <c r="S594" s="20">
        <f t="shared" si="75"/>
        <v>0</v>
      </c>
      <c r="T594" s="20">
        <v>0</v>
      </c>
      <c r="U594" s="20">
        <v>0</v>
      </c>
      <c r="V594" s="165">
        <f t="shared" si="76"/>
        <v>0</v>
      </c>
      <c r="W594" t="s">
        <v>2696</v>
      </c>
      <c r="X594" s="146"/>
      <c r="Y594" s="165">
        <v>0</v>
      </c>
      <c r="Z594" s="165">
        <v>0</v>
      </c>
      <c r="AA594" t="s">
        <v>745</v>
      </c>
      <c r="AC594" s="206">
        <f t="shared" si="73"/>
        <v>0</v>
      </c>
      <c r="AD594" s="204" t="e">
        <f t="shared" si="74"/>
        <v>#DIV/0!</v>
      </c>
      <c r="AE594" s="208">
        <v>2459</v>
      </c>
      <c r="AF594" s="165">
        <f t="shared" si="77"/>
        <v>0</v>
      </c>
    </row>
    <row r="595" spans="1:32">
      <c r="A595" t="s">
        <v>751</v>
      </c>
      <c r="B595" t="s">
        <v>1982</v>
      </c>
      <c r="C595" t="s">
        <v>2590</v>
      </c>
      <c r="E595" t="s">
        <v>1737</v>
      </c>
      <c r="F595" s="165">
        <v>0</v>
      </c>
      <c r="G595" s="165">
        <v>0</v>
      </c>
      <c r="H595" s="165">
        <v>0</v>
      </c>
      <c r="I595" s="165">
        <v>0</v>
      </c>
      <c r="J595" s="165">
        <f t="shared" si="70"/>
        <v>0</v>
      </c>
      <c r="K595" s="165">
        <v>0</v>
      </c>
      <c r="L595" s="165">
        <v>0</v>
      </c>
      <c r="M595" s="20">
        <v>0</v>
      </c>
      <c r="N595" s="20">
        <v>0</v>
      </c>
      <c r="O595" s="20">
        <f t="shared" si="71"/>
        <v>0</v>
      </c>
      <c r="P595" s="20">
        <f t="shared" si="72"/>
        <v>0</v>
      </c>
      <c r="Q595" t="s">
        <v>738</v>
      </c>
      <c r="R595" s="20">
        <v>100</v>
      </c>
      <c r="S595" s="20">
        <f t="shared" si="75"/>
        <v>100</v>
      </c>
      <c r="T595" s="20">
        <v>0</v>
      </c>
      <c r="U595" s="20">
        <v>0</v>
      </c>
      <c r="V595" s="165">
        <f t="shared" si="76"/>
        <v>100</v>
      </c>
      <c r="W595" t="s">
        <v>2696</v>
      </c>
      <c r="X595" s="146"/>
      <c r="Y595" s="165">
        <v>0</v>
      </c>
      <c r="Z595" s="165">
        <v>0</v>
      </c>
      <c r="AA595" t="s">
        <v>745</v>
      </c>
      <c r="AC595" s="206">
        <f t="shared" si="73"/>
        <v>100</v>
      </c>
      <c r="AD595" s="204" t="e">
        <f t="shared" si="74"/>
        <v>#DIV/0!</v>
      </c>
      <c r="AE595" s="208">
        <v>3387.99</v>
      </c>
      <c r="AF595" s="165">
        <f t="shared" si="77"/>
        <v>338799</v>
      </c>
    </row>
    <row r="596" spans="1:32">
      <c r="A596" t="s">
        <v>751</v>
      </c>
      <c r="B596" t="s">
        <v>1982</v>
      </c>
      <c r="C596" t="s">
        <v>2591</v>
      </c>
      <c r="E596" t="s">
        <v>1738</v>
      </c>
      <c r="F596" s="165">
        <v>0</v>
      </c>
      <c r="G596" s="165">
        <v>0</v>
      </c>
      <c r="H596" s="165">
        <v>0</v>
      </c>
      <c r="I596" s="165">
        <v>0</v>
      </c>
      <c r="J596" s="165">
        <f t="shared" si="70"/>
        <v>0</v>
      </c>
      <c r="K596" s="165">
        <v>0</v>
      </c>
      <c r="L596" s="165">
        <v>0</v>
      </c>
      <c r="M596" s="20">
        <v>0</v>
      </c>
      <c r="N596" s="20">
        <v>0</v>
      </c>
      <c r="O596" s="20">
        <f t="shared" si="71"/>
        <v>0</v>
      </c>
      <c r="P596" s="20">
        <f t="shared" si="72"/>
        <v>0</v>
      </c>
      <c r="Q596" t="s">
        <v>738</v>
      </c>
      <c r="R596" s="20">
        <v>0</v>
      </c>
      <c r="S596" s="20">
        <f t="shared" si="75"/>
        <v>0</v>
      </c>
      <c r="T596" s="20">
        <v>0</v>
      </c>
      <c r="U596" s="20">
        <v>0</v>
      </c>
      <c r="V596" s="165">
        <f t="shared" si="76"/>
        <v>0</v>
      </c>
      <c r="W596" t="s">
        <v>2696</v>
      </c>
      <c r="X596" s="146"/>
      <c r="Y596" s="165">
        <v>0</v>
      </c>
      <c r="Z596" s="165">
        <v>0</v>
      </c>
      <c r="AA596" t="s">
        <v>745</v>
      </c>
      <c r="AC596" s="206">
        <f t="shared" si="73"/>
        <v>0</v>
      </c>
      <c r="AD596" s="204" t="e">
        <f t="shared" si="74"/>
        <v>#DIV/0!</v>
      </c>
      <c r="AE596" s="208">
        <v>3152.84</v>
      </c>
      <c r="AF596" s="165">
        <f t="shared" si="77"/>
        <v>0</v>
      </c>
    </row>
    <row r="597" spans="1:32">
      <c r="A597" t="s">
        <v>751</v>
      </c>
      <c r="B597" t="s">
        <v>1982</v>
      </c>
      <c r="C597" t="s">
        <v>2592</v>
      </c>
      <c r="E597" t="s">
        <v>1740</v>
      </c>
      <c r="F597" s="165">
        <v>0</v>
      </c>
      <c r="G597" s="165">
        <v>0</v>
      </c>
      <c r="H597" s="165">
        <v>0</v>
      </c>
      <c r="I597" s="165">
        <v>0</v>
      </c>
      <c r="J597" s="165">
        <f t="shared" si="70"/>
        <v>0</v>
      </c>
      <c r="K597" s="165">
        <v>0</v>
      </c>
      <c r="L597" s="165">
        <v>0</v>
      </c>
      <c r="M597" s="20">
        <v>0</v>
      </c>
      <c r="N597" s="20">
        <v>0</v>
      </c>
      <c r="O597" s="20">
        <f t="shared" si="71"/>
        <v>0</v>
      </c>
      <c r="P597" s="20">
        <f t="shared" si="72"/>
        <v>0</v>
      </c>
      <c r="Q597" t="s">
        <v>738</v>
      </c>
      <c r="R597" s="20">
        <v>0</v>
      </c>
      <c r="S597" s="20">
        <f t="shared" si="75"/>
        <v>0</v>
      </c>
      <c r="T597" s="20">
        <v>0</v>
      </c>
      <c r="U597" s="20">
        <v>0</v>
      </c>
      <c r="V597" s="165">
        <f t="shared" si="76"/>
        <v>0</v>
      </c>
      <c r="W597" t="s">
        <v>2696</v>
      </c>
      <c r="X597" s="146"/>
      <c r="Y597" s="165">
        <v>0</v>
      </c>
      <c r="Z597" s="165">
        <v>0</v>
      </c>
      <c r="AA597" t="s">
        <v>745</v>
      </c>
      <c r="AC597" s="206">
        <f t="shared" si="73"/>
        <v>0</v>
      </c>
      <c r="AD597" s="204" t="e">
        <f t="shared" si="74"/>
        <v>#DIV/0!</v>
      </c>
      <c r="AE597" s="208">
        <v>8600</v>
      </c>
      <c r="AF597" s="165">
        <f t="shared" si="77"/>
        <v>0</v>
      </c>
    </row>
    <row r="598" spans="1:32">
      <c r="A598" t="s">
        <v>751</v>
      </c>
      <c r="B598" t="s">
        <v>1982</v>
      </c>
      <c r="C598" t="s">
        <v>2593</v>
      </c>
      <c r="E598" t="s">
        <v>1743</v>
      </c>
      <c r="F598" s="165">
        <v>0</v>
      </c>
      <c r="G598" s="165">
        <v>0</v>
      </c>
      <c r="H598" s="165">
        <v>0</v>
      </c>
      <c r="I598" s="165">
        <v>0</v>
      </c>
      <c r="J598" s="165">
        <f t="shared" si="70"/>
        <v>0</v>
      </c>
      <c r="K598" s="165">
        <v>0</v>
      </c>
      <c r="L598" s="165">
        <v>0</v>
      </c>
      <c r="M598" s="20">
        <v>0</v>
      </c>
      <c r="N598" s="20">
        <v>0</v>
      </c>
      <c r="O598" s="20">
        <f t="shared" si="71"/>
        <v>0</v>
      </c>
      <c r="P598" s="20">
        <f t="shared" si="72"/>
        <v>0</v>
      </c>
      <c r="Q598" t="s">
        <v>738</v>
      </c>
      <c r="R598" s="20">
        <v>0</v>
      </c>
      <c r="S598" s="20">
        <f t="shared" si="75"/>
        <v>0</v>
      </c>
      <c r="T598" s="20">
        <v>0</v>
      </c>
      <c r="U598" s="20">
        <v>0</v>
      </c>
      <c r="V598" s="165">
        <f t="shared" si="76"/>
        <v>0</v>
      </c>
      <c r="W598" t="s">
        <v>2696</v>
      </c>
      <c r="X598" s="146"/>
      <c r="Y598" s="165">
        <v>0</v>
      </c>
      <c r="Z598" s="165">
        <v>0</v>
      </c>
      <c r="AA598" t="s">
        <v>745</v>
      </c>
      <c r="AC598" s="206">
        <f t="shared" si="73"/>
        <v>0</v>
      </c>
      <c r="AD598" s="204" t="e">
        <f t="shared" si="74"/>
        <v>#DIV/0!</v>
      </c>
      <c r="AE598" s="208">
        <v>2300000</v>
      </c>
      <c r="AF598" s="165">
        <f t="shared" si="77"/>
        <v>0</v>
      </c>
    </row>
    <row r="599" spans="1:32">
      <c r="A599" t="s">
        <v>751</v>
      </c>
      <c r="B599" t="s">
        <v>1982</v>
      </c>
      <c r="C599" t="s">
        <v>2183</v>
      </c>
      <c r="E599" t="s">
        <v>1746</v>
      </c>
      <c r="F599" s="165">
        <v>0</v>
      </c>
      <c r="G599" s="165">
        <v>0</v>
      </c>
      <c r="H599" s="165">
        <v>0</v>
      </c>
      <c r="I599" s="165">
        <v>226</v>
      </c>
      <c r="J599" s="165">
        <f t="shared" si="70"/>
        <v>226</v>
      </c>
      <c r="K599" s="165">
        <v>0</v>
      </c>
      <c r="L599" s="165">
        <v>0</v>
      </c>
      <c r="M599" s="20">
        <v>0</v>
      </c>
      <c r="N599" s="20">
        <v>0</v>
      </c>
      <c r="O599" s="20">
        <f t="shared" si="71"/>
        <v>0</v>
      </c>
      <c r="P599" s="20">
        <f t="shared" si="72"/>
        <v>-226</v>
      </c>
      <c r="Q599" t="s">
        <v>740</v>
      </c>
      <c r="R599" s="20">
        <v>226</v>
      </c>
      <c r="S599" s="20">
        <f t="shared" si="75"/>
        <v>0</v>
      </c>
      <c r="T599" s="20">
        <v>0</v>
      </c>
      <c r="U599" s="20">
        <v>0</v>
      </c>
      <c r="V599" s="165">
        <f t="shared" si="76"/>
        <v>0</v>
      </c>
      <c r="W599" s="213" t="s">
        <v>2695</v>
      </c>
      <c r="X599" s="146"/>
      <c r="Y599" s="165">
        <v>226</v>
      </c>
      <c r="Z599" s="165">
        <v>116</v>
      </c>
      <c r="AA599" t="s">
        <v>747</v>
      </c>
      <c r="AC599" s="206">
        <f t="shared" si="73"/>
        <v>226</v>
      </c>
      <c r="AD599" s="204">
        <f t="shared" si="74"/>
        <v>0</v>
      </c>
      <c r="AE599" s="208">
        <v>4043</v>
      </c>
      <c r="AF599" s="165">
        <f t="shared" si="77"/>
        <v>0</v>
      </c>
    </row>
    <row r="600" spans="1:32">
      <c r="A600" t="s">
        <v>751</v>
      </c>
      <c r="B600" t="s">
        <v>1982</v>
      </c>
      <c r="C600" t="s">
        <v>2594</v>
      </c>
      <c r="E600" t="s">
        <v>1747</v>
      </c>
      <c r="F600" s="165">
        <v>0</v>
      </c>
      <c r="G600" s="165">
        <v>0</v>
      </c>
      <c r="H600" s="165">
        <v>0</v>
      </c>
      <c r="I600" s="165">
        <v>0</v>
      </c>
      <c r="J600" s="165">
        <f t="shared" si="70"/>
        <v>0</v>
      </c>
      <c r="K600" s="165">
        <v>0</v>
      </c>
      <c r="L600" s="165">
        <v>0</v>
      </c>
      <c r="M600" s="20">
        <v>0</v>
      </c>
      <c r="N600" s="20">
        <v>0</v>
      </c>
      <c r="O600" s="20">
        <f t="shared" si="71"/>
        <v>0</v>
      </c>
      <c r="P600" s="20">
        <f t="shared" si="72"/>
        <v>0</v>
      </c>
      <c r="Q600" t="s">
        <v>738</v>
      </c>
      <c r="R600" s="20">
        <v>0</v>
      </c>
      <c r="S600" s="20">
        <f t="shared" si="75"/>
        <v>0</v>
      </c>
      <c r="T600" s="20">
        <v>0</v>
      </c>
      <c r="U600" s="20">
        <v>0</v>
      </c>
      <c r="V600" s="165">
        <f t="shared" si="76"/>
        <v>0</v>
      </c>
      <c r="W600" t="s">
        <v>2696</v>
      </c>
      <c r="X600" s="146"/>
      <c r="Y600" s="165">
        <v>0</v>
      </c>
      <c r="Z600" s="165">
        <v>0</v>
      </c>
      <c r="AA600" t="s">
        <v>745</v>
      </c>
      <c r="AC600" s="206">
        <f t="shared" si="73"/>
        <v>0</v>
      </c>
      <c r="AD600" s="204" t="e">
        <f t="shared" si="74"/>
        <v>#DIV/0!</v>
      </c>
      <c r="AE600" s="208">
        <v>4801.26</v>
      </c>
      <c r="AF600" s="165">
        <f t="shared" si="77"/>
        <v>0</v>
      </c>
    </row>
    <row r="601" spans="1:32">
      <c r="A601" t="s">
        <v>751</v>
      </c>
      <c r="B601" t="s">
        <v>1982</v>
      </c>
      <c r="C601" t="s">
        <v>2595</v>
      </c>
      <c r="E601" t="s">
        <v>1748</v>
      </c>
      <c r="F601" s="165">
        <v>0</v>
      </c>
      <c r="G601" s="165">
        <v>0</v>
      </c>
      <c r="H601" s="165">
        <v>0</v>
      </c>
      <c r="I601" s="165">
        <v>0</v>
      </c>
      <c r="J601" s="165">
        <f t="shared" si="70"/>
        <v>0</v>
      </c>
      <c r="K601" s="165">
        <v>0</v>
      </c>
      <c r="L601" s="165">
        <v>0</v>
      </c>
      <c r="M601" s="20">
        <v>0</v>
      </c>
      <c r="N601" s="20">
        <v>0</v>
      </c>
      <c r="O601" s="20">
        <f t="shared" si="71"/>
        <v>0</v>
      </c>
      <c r="P601" s="20">
        <f t="shared" si="72"/>
        <v>0</v>
      </c>
      <c r="Q601" t="s">
        <v>738</v>
      </c>
      <c r="R601" s="20">
        <v>0</v>
      </c>
      <c r="S601" s="20">
        <f t="shared" si="75"/>
        <v>0</v>
      </c>
      <c r="T601" s="20">
        <v>0</v>
      </c>
      <c r="U601" s="20">
        <v>0</v>
      </c>
      <c r="V601" s="165">
        <f t="shared" si="76"/>
        <v>0</v>
      </c>
      <c r="W601" t="s">
        <v>2696</v>
      </c>
      <c r="X601" s="146"/>
      <c r="Y601" s="165">
        <v>0</v>
      </c>
      <c r="Z601" s="165">
        <v>0</v>
      </c>
      <c r="AA601" t="s">
        <v>745</v>
      </c>
      <c r="AC601" s="206">
        <f t="shared" si="73"/>
        <v>0</v>
      </c>
      <c r="AD601" s="204" t="e">
        <f t="shared" si="74"/>
        <v>#DIV/0!</v>
      </c>
      <c r="AE601" s="208">
        <v>4704.1499999999996</v>
      </c>
      <c r="AF601" s="165">
        <f t="shared" si="77"/>
        <v>0</v>
      </c>
    </row>
    <row r="602" spans="1:32">
      <c r="A602" t="s">
        <v>751</v>
      </c>
      <c r="B602" t="s">
        <v>1982</v>
      </c>
      <c r="C602" t="s">
        <v>2596</v>
      </c>
      <c r="E602" t="s">
        <v>1749</v>
      </c>
      <c r="F602" s="165">
        <v>0</v>
      </c>
      <c r="G602" s="165">
        <v>0</v>
      </c>
      <c r="H602" s="165">
        <v>0</v>
      </c>
      <c r="I602" s="165">
        <v>0</v>
      </c>
      <c r="J602" s="165">
        <f t="shared" si="70"/>
        <v>0</v>
      </c>
      <c r="K602" s="165">
        <v>0</v>
      </c>
      <c r="L602" s="165">
        <v>0</v>
      </c>
      <c r="M602" s="20">
        <v>0</v>
      </c>
      <c r="N602" s="20">
        <v>0</v>
      </c>
      <c r="O602" s="20">
        <f t="shared" si="71"/>
        <v>0</v>
      </c>
      <c r="P602" s="20">
        <f t="shared" si="72"/>
        <v>0</v>
      </c>
      <c r="Q602" t="s">
        <v>738</v>
      </c>
      <c r="R602" s="20">
        <v>0</v>
      </c>
      <c r="S602" s="20">
        <f t="shared" si="75"/>
        <v>0</v>
      </c>
      <c r="T602" s="20">
        <v>0</v>
      </c>
      <c r="U602" s="20">
        <v>0</v>
      </c>
      <c r="V602" s="165">
        <f t="shared" si="76"/>
        <v>0</v>
      </c>
      <c r="W602" t="s">
        <v>2696</v>
      </c>
      <c r="X602" s="146"/>
      <c r="Y602" s="165">
        <v>0</v>
      </c>
      <c r="Z602" s="165">
        <v>0</v>
      </c>
      <c r="AA602" t="s">
        <v>745</v>
      </c>
      <c r="AC602" s="206">
        <f t="shared" si="73"/>
        <v>0</v>
      </c>
      <c r="AD602" s="204" t="e">
        <f t="shared" si="74"/>
        <v>#DIV/0!</v>
      </c>
      <c r="AE602" s="208">
        <v>3024</v>
      </c>
      <c r="AF602" s="165">
        <f t="shared" si="77"/>
        <v>0</v>
      </c>
    </row>
    <row r="603" spans="1:32">
      <c r="A603" t="s">
        <v>751</v>
      </c>
      <c r="B603" t="s">
        <v>1982</v>
      </c>
      <c r="C603" t="s">
        <v>2597</v>
      </c>
      <c r="E603" t="s">
        <v>1750</v>
      </c>
      <c r="F603" s="165">
        <v>0</v>
      </c>
      <c r="G603" s="165">
        <v>0</v>
      </c>
      <c r="H603" s="165">
        <v>0</v>
      </c>
      <c r="I603" s="165">
        <v>0</v>
      </c>
      <c r="J603" s="165">
        <f t="shared" si="70"/>
        <v>0</v>
      </c>
      <c r="K603" s="165">
        <v>0</v>
      </c>
      <c r="L603" s="165">
        <v>0</v>
      </c>
      <c r="M603" s="20">
        <v>0</v>
      </c>
      <c r="N603" s="20">
        <v>0</v>
      </c>
      <c r="O603" s="20">
        <f t="shared" si="71"/>
        <v>0</v>
      </c>
      <c r="P603" s="20">
        <f t="shared" si="72"/>
        <v>0</v>
      </c>
      <c r="Q603" t="s">
        <v>738</v>
      </c>
      <c r="R603" s="20">
        <v>0</v>
      </c>
      <c r="S603" s="20">
        <f t="shared" si="75"/>
        <v>0</v>
      </c>
      <c r="T603" s="20">
        <v>0</v>
      </c>
      <c r="U603" s="20">
        <v>0</v>
      </c>
      <c r="V603" s="165">
        <f t="shared" si="76"/>
        <v>0</v>
      </c>
      <c r="W603" t="s">
        <v>2696</v>
      </c>
      <c r="X603" s="146"/>
      <c r="Y603" s="165">
        <v>0</v>
      </c>
      <c r="Z603" s="165">
        <v>0</v>
      </c>
      <c r="AA603" t="s">
        <v>745</v>
      </c>
      <c r="AC603" s="206">
        <f t="shared" si="73"/>
        <v>0</v>
      </c>
      <c r="AD603" s="204" t="e">
        <f t="shared" si="74"/>
        <v>#DIV/0!</v>
      </c>
      <c r="AE603" s="208">
        <v>16000</v>
      </c>
      <c r="AF603" s="165">
        <f t="shared" si="77"/>
        <v>0</v>
      </c>
    </row>
    <row r="604" spans="1:32">
      <c r="A604" t="s">
        <v>751</v>
      </c>
      <c r="B604" t="s">
        <v>1982</v>
      </c>
      <c r="C604" t="s">
        <v>2598</v>
      </c>
      <c r="E604" t="s">
        <v>1751</v>
      </c>
      <c r="F604" s="165">
        <v>0</v>
      </c>
      <c r="G604" s="165">
        <v>0</v>
      </c>
      <c r="H604" s="165">
        <v>0</v>
      </c>
      <c r="I604" s="165">
        <v>0</v>
      </c>
      <c r="J604" s="165">
        <f t="shared" si="70"/>
        <v>0</v>
      </c>
      <c r="K604" s="165">
        <v>0</v>
      </c>
      <c r="L604" s="165">
        <v>0</v>
      </c>
      <c r="M604" s="20">
        <v>0</v>
      </c>
      <c r="N604" s="20">
        <v>0</v>
      </c>
      <c r="O604" s="20">
        <f t="shared" si="71"/>
        <v>0</v>
      </c>
      <c r="P604" s="20">
        <f t="shared" si="72"/>
        <v>0</v>
      </c>
      <c r="Q604" t="s">
        <v>738</v>
      </c>
      <c r="R604" s="20">
        <v>0</v>
      </c>
      <c r="S604" s="20">
        <f t="shared" si="75"/>
        <v>0</v>
      </c>
      <c r="T604" s="20">
        <v>0</v>
      </c>
      <c r="U604" s="20">
        <v>0</v>
      </c>
      <c r="V604" s="165">
        <f t="shared" si="76"/>
        <v>0</v>
      </c>
      <c r="W604" t="s">
        <v>2696</v>
      </c>
      <c r="X604" s="146"/>
      <c r="Y604" s="165">
        <v>0</v>
      </c>
      <c r="Z604" s="165">
        <v>0</v>
      </c>
      <c r="AA604" t="s">
        <v>745</v>
      </c>
      <c r="AC604" s="206">
        <f t="shared" si="73"/>
        <v>0</v>
      </c>
      <c r="AD604" s="204" t="e">
        <f t="shared" si="74"/>
        <v>#DIV/0!</v>
      </c>
      <c r="AE604" s="208">
        <v>8668</v>
      </c>
      <c r="AF604" s="165">
        <f t="shared" si="77"/>
        <v>0</v>
      </c>
    </row>
    <row r="605" spans="1:32">
      <c r="A605" t="s">
        <v>751</v>
      </c>
      <c r="B605" t="s">
        <v>1982</v>
      </c>
      <c r="C605" t="s">
        <v>2599</v>
      </c>
      <c r="E605" t="s">
        <v>1752</v>
      </c>
      <c r="F605" s="165">
        <v>0</v>
      </c>
      <c r="G605" s="165">
        <v>0</v>
      </c>
      <c r="H605" s="165">
        <v>0</v>
      </c>
      <c r="I605" s="165">
        <v>0</v>
      </c>
      <c r="J605" s="165">
        <f t="shared" si="70"/>
        <v>0</v>
      </c>
      <c r="K605" s="165">
        <v>0</v>
      </c>
      <c r="L605" s="165">
        <v>0</v>
      </c>
      <c r="M605" s="20">
        <v>0</v>
      </c>
      <c r="N605" s="20">
        <v>0</v>
      </c>
      <c r="O605" s="20">
        <f t="shared" si="71"/>
        <v>0</v>
      </c>
      <c r="P605" s="20">
        <f t="shared" si="72"/>
        <v>0</v>
      </c>
      <c r="Q605" t="s">
        <v>738</v>
      </c>
      <c r="R605" s="20">
        <v>10</v>
      </c>
      <c r="S605" s="20">
        <f t="shared" si="75"/>
        <v>10</v>
      </c>
      <c r="T605" s="20">
        <v>0</v>
      </c>
      <c r="U605" s="20">
        <v>0</v>
      </c>
      <c r="V605" s="165">
        <f t="shared" si="76"/>
        <v>10</v>
      </c>
      <c r="W605" t="s">
        <v>2696</v>
      </c>
      <c r="X605" s="146"/>
      <c r="Y605" s="165">
        <v>0</v>
      </c>
      <c r="Z605" s="165">
        <v>0</v>
      </c>
      <c r="AA605" t="s">
        <v>745</v>
      </c>
      <c r="AC605" s="206">
        <f t="shared" si="73"/>
        <v>10</v>
      </c>
      <c r="AD605" s="204" t="e">
        <f t="shared" si="74"/>
        <v>#DIV/0!</v>
      </c>
      <c r="AE605" s="208">
        <v>2068</v>
      </c>
      <c r="AF605" s="165">
        <f t="shared" si="77"/>
        <v>20680</v>
      </c>
    </row>
    <row r="606" spans="1:32">
      <c r="A606" t="s">
        <v>751</v>
      </c>
      <c r="B606" t="s">
        <v>1982</v>
      </c>
      <c r="C606" t="s">
        <v>2600</v>
      </c>
      <c r="E606" t="s">
        <v>1753</v>
      </c>
      <c r="F606" s="165">
        <v>0</v>
      </c>
      <c r="G606" s="165">
        <v>0</v>
      </c>
      <c r="H606" s="165">
        <v>0</v>
      </c>
      <c r="I606" s="165">
        <v>0</v>
      </c>
      <c r="J606" s="165">
        <f t="shared" si="70"/>
        <v>0</v>
      </c>
      <c r="K606" s="165">
        <v>0</v>
      </c>
      <c r="L606" s="165">
        <v>0</v>
      </c>
      <c r="M606" s="20">
        <v>0</v>
      </c>
      <c r="N606" s="20">
        <v>0</v>
      </c>
      <c r="O606" s="20">
        <f t="shared" si="71"/>
        <v>0</v>
      </c>
      <c r="P606" s="20">
        <f t="shared" si="72"/>
        <v>0</v>
      </c>
      <c r="Q606" t="s">
        <v>738</v>
      </c>
      <c r="R606" s="20">
        <v>0</v>
      </c>
      <c r="S606" s="20">
        <f t="shared" si="75"/>
        <v>0</v>
      </c>
      <c r="T606" s="20">
        <v>0</v>
      </c>
      <c r="U606" s="20">
        <v>0</v>
      </c>
      <c r="V606" s="165">
        <f t="shared" si="76"/>
        <v>0</v>
      </c>
      <c r="W606" t="s">
        <v>2696</v>
      </c>
      <c r="X606" s="146"/>
      <c r="Y606" s="165">
        <v>0</v>
      </c>
      <c r="Z606" s="165">
        <v>0</v>
      </c>
      <c r="AA606" t="s">
        <v>745</v>
      </c>
      <c r="AC606" s="206">
        <f t="shared" si="73"/>
        <v>0</v>
      </c>
      <c r="AD606" s="204" t="e">
        <f t="shared" si="74"/>
        <v>#DIV/0!</v>
      </c>
      <c r="AE606" s="208">
        <v>2419</v>
      </c>
      <c r="AF606" s="165">
        <f t="shared" si="77"/>
        <v>0</v>
      </c>
    </row>
    <row r="607" spans="1:32">
      <c r="A607" t="s">
        <v>751</v>
      </c>
      <c r="B607" t="s">
        <v>1982</v>
      </c>
      <c r="C607" t="s">
        <v>2601</v>
      </c>
      <c r="E607" t="s">
        <v>1754</v>
      </c>
      <c r="F607" s="165">
        <v>0</v>
      </c>
      <c r="G607" s="165">
        <v>0</v>
      </c>
      <c r="H607" s="165">
        <v>0</v>
      </c>
      <c r="I607" s="165">
        <v>0</v>
      </c>
      <c r="J607" s="165">
        <f t="shared" si="70"/>
        <v>0</v>
      </c>
      <c r="K607" s="165">
        <v>0</v>
      </c>
      <c r="L607" s="165">
        <v>0</v>
      </c>
      <c r="M607" s="20">
        <v>0</v>
      </c>
      <c r="N607" s="20">
        <v>0</v>
      </c>
      <c r="O607" s="20">
        <f t="shared" si="71"/>
        <v>0</v>
      </c>
      <c r="P607" s="20">
        <f t="shared" si="72"/>
        <v>0</v>
      </c>
      <c r="Q607" t="s">
        <v>738</v>
      </c>
      <c r="R607" s="20">
        <v>0</v>
      </c>
      <c r="S607" s="20">
        <f t="shared" si="75"/>
        <v>0</v>
      </c>
      <c r="T607" s="20">
        <v>0</v>
      </c>
      <c r="U607" s="20">
        <v>0</v>
      </c>
      <c r="V607" s="165">
        <f t="shared" si="76"/>
        <v>0</v>
      </c>
      <c r="W607" t="s">
        <v>2696</v>
      </c>
      <c r="X607" s="146"/>
      <c r="Y607" s="165">
        <v>0</v>
      </c>
      <c r="Z607" s="165">
        <v>0</v>
      </c>
      <c r="AA607" t="s">
        <v>745</v>
      </c>
      <c r="AC607" s="206">
        <f t="shared" si="73"/>
        <v>0</v>
      </c>
      <c r="AD607" s="204" t="e">
        <f t="shared" si="74"/>
        <v>#DIV/0!</v>
      </c>
      <c r="AE607" s="208">
        <v>5546</v>
      </c>
      <c r="AF607" s="165">
        <f t="shared" si="77"/>
        <v>0</v>
      </c>
    </row>
    <row r="608" spans="1:32">
      <c r="A608" t="s">
        <v>751</v>
      </c>
      <c r="B608" t="s">
        <v>1982</v>
      </c>
      <c r="C608" t="s">
        <v>2602</v>
      </c>
      <c r="E608" t="s">
        <v>1755</v>
      </c>
      <c r="F608" s="165">
        <v>0</v>
      </c>
      <c r="G608" s="165">
        <v>0</v>
      </c>
      <c r="H608" s="165">
        <v>0</v>
      </c>
      <c r="I608" s="165">
        <v>0</v>
      </c>
      <c r="J608" s="165">
        <f t="shared" si="70"/>
        <v>0</v>
      </c>
      <c r="K608" s="165">
        <v>0</v>
      </c>
      <c r="L608" s="165">
        <v>0</v>
      </c>
      <c r="M608" s="20">
        <v>0</v>
      </c>
      <c r="N608" s="20">
        <v>0</v>
      </c>
      <c r="O608" s="20">
        <f t="shared" si="71"/>
        <v>0</v>
      </c>
      <c r="P608" s="20">
        <f t="shared" si="72"/>
        <v>0</v>
      </c>
      <c r="Q608" t="s">
        <v>738</v>
      </c>
      <c r="R608" s="20">
        <v>0</v>
      </c>
      <c r="S608" s="20">
        <f t="shared" si="75"/>
        <v>0</v>
      </c>
      <c r="T608" s="20">
        <v>0</v>
      </c>
      <c r="U608" s="20">
        <v>0</v>
      </c>
      <c r="V608" s="165">
        <f t="shared" si="76"/>
        <v>0</v>
      </c>
      <c r="W608" t="s">
        <v>2696</v>
      </c>
      <c r="X608" s="146"/>
      <c r="Y608" s="165">
        <v>0</v>
      </c>
      <c r="Z608" s="165">
        <v>0</v>
      </c>
      <c r="AA608" t="s">
        <v>745</v>
      </c>
      <c r="AC608" s="206">
        <f t="shared" si="73"/>
        <v>0</v>
      </c>
      <c r="AD608" s="204" t="e">
        <f t="shared" si="74"/>
        <v>#DIV/0!</v>
      </c>
      <c r="AE608" s="208">
        <v>9849</v>
      </c>
      <c r="AF608" s="165">
        <f t="shared" si="77"/>
        <v>0</v>
      </c>
    </row>
    <row r="609" spans="1:32">
      <c r="A609" t="s">
        <v>751</v>
      </c>
      <c r="B609" t="s">
        <v>1982</v>
      </c>
      <c r="C609" t="s">
        <v>2603</v>
      </c>
      <c r="E609" t="s">
        <v>1756</v>
      </c>
      <c r="F609" s="165">
        <v>0</v>
      </c>
      <c r="G609" s="165">
        <v>0</v>
      </c>
      <c r="H609" s="165">
        <v>0</v>
      </c>
      <c r="I609" s="165">
        <v>0</v>
      </c>
      <c r="J609" s="165">
        <f t="shared" si="70"/>
        <v>0</v>
      </c>
      <c r="K609" s="165">
        <v>0</v>
      </c>
      <c r="L609" s="165">
        <v>0</v>
      </c>
      <c r="M609" s="20">
        <v>0</v>
      </c>
      <c r="N609" s="20">
        <v>0</v>
      </c>
      <c r="O609" s="20">
        <f t="shared" si="71"/>
        <v>0</v>
      </c>
      <c r="P609" s="20">
        <f t="shared" si="72"/>
        <v>0</v>
      </c>
      <c r="Q609" t="s">
        <v>738</v>
      </c>
      <c r="R609" s="20">
        <v>0</v>
      </c>
      <c r="S609" s="20">
        <f t="shared" si="75"/>
        <v>0</v>
      </c>
      <c r="T609" s="20">
        <v>0</v>
      </c>
      <c r="U609" s="20">
        <v>0</v>
      </c>
      <c r="V609" s="165">
        <f t="shared" si="76"/>
        <v>0</v>
      </c>
      <c r="W609" t="s">
        <v>2696</v>
      </c>
      <c r="X609" s="146"/>
      <c r="Y609" s="165">
        <v>0</v>
      </c>
      <c r="Z609" s="165">
        <v>0</v>
      </c>
      <c r="AA609" t="s">
        <v>745</v>
      </c>
      <c r="AC609" s="206">
        <f t="shared" si="73"/>
        <v>0</v>
      </c>
      <c r="AD609" s="204" t="e">
        <f t="shared" si="74"/>
        <v>#DIV/0!</v>
      </c>
      <c r="AE609" s="208">
        <v>5823</v>
      </c>
      <c r="AF609" s="165">
        <f t="shared" si="77"/>
        <v>0</v>
      </c>
    </row>
    <row r="610" spans="1:32">
      <c r="A610" t="s">
        <v>751</v>
      </c>
      <c r="B610" t="s">
        <v>1982</v>
      </c>
      <c r="C610" t="s">
        <v>2604</v>
      </c>
      <c r="E610" t="s">
        <v>1757</v>
      </c>
      <c r="F610" s="165">
        <v>0</v>
      </c>
      <c r="G610" s="165">
        <v>0</v>
      </c>
      <c r="H610" s="165">
        <v>0</v>
      </c>
      <c r="I610" s="165">
        <v>0</v>
      </c>
      <c r="J610" s="165">
        <f t="shared" si="70"/>
        <v>0</v>
      </c>
      <c r="K610" s="165">
        <v>0</v>
      </c>
      <c r="L610" s="165">
        <v>0</v>
      </c>
      <c r="M610" s="20">
        <v>0</v>
      </c>
      <c r="N610" s="20">
        <v>0</v>
      </c>
      <c r="O610" s="20">
        <f t="shared" si="71"/>
        <v>0</v>
      </c>
      <c r="P610" s="20">
        <f t="shared" si="72"/>
        <v>0</v>
      </c>
      <c r="Q610" t="s">
        <v>738</v>
      </c>
      <c r="R610" s="20">
        <v>0</v>
      </c>
      <c r="S610" s="20">
        <f t="shared" si="75"/>
        <v>0</v>
      </c>
      <c r="T610" s="20">
        <v>0</v>
      </c>
      <c r="U610" s="20">
        <v>0</v>
      </c>
      <c r="V610" s="165">
        <f t="shared" si="76"/>
        <v>0</v>
      </c>
      <c r="W610" t="s">
        <v>2696</v>
      </c>
      <c r="X610" s="146"/>
      <c r="Y610" s="165">
        <v>0</v>
      </c>
      <c r="Z610" s="165">
        <v>0</v>
      </c>
      <c r="AA610" t="s">
        <v>745</v>
      </c>
      <c r="AC610" s="206">
        <f t="shared" si="73"/>
        <v>0</v>
      </c>
      <c r="AD610" s="204" t="e">
        <f t="shared" si="74"/>
        <v>#DIV/0!</v>
      </c>
      <c r="AE610" s="208">
        <v>6955.04</v>
      </c>
      <c r="AF610" s="165">
        <f t="shared" si="77"/>
        <v>0</v>
      </c>
    </row>
    <row r="611" spans="1:32">
      <c r="A611" t="s">
        <v>751</v>
      </c>
      <c r="B611" t="s">
        <v>1982</v>
      </c>
      <c r="C611" t="s">
        <v>2605</v>
      </c>
      <c r="E611" t="s">
        <v>1758</v>
      </c>
      <c r="F611" s="165">
        <v>0</v>
      </c>
      <c r="G611" s="165">
        <v>0</v>
      </c>
      <c r="H611" s="165">
        <v>0</v>
      </c>
      <c r="I611" s="165">
        <v>0</v>
      </c>
      <c r="J611" s="165">
        <f t="shared" si="70"/>
        <v>0</v>
      </c>
      <c r="K611" s="165">
        <v>0</v>
      </c>
      <c r="L611" s="165">
        <v>0</v>
      </c>
      <c r="M611" s="20">
        <v>0</v>
      </c>
      <c r="N611" s="20">
        <v>0</v>
      </c>
      <c r="O611" s="20">
        <f t="shared" si="71"/>
        <v>0</v>
      </c>
      <c r="P611" s="20">
        <f t="shared" si="72"/>
        <v>0</v>
      </c>
      <c r="Q611" t="s">
        <v>738</v>
      </c>
      <c r="R611" s="20">
        <v>0</v>
      </c>
      <c r="S611" s="20">
        <f t="shared" si="75"/>
        <v>0</v>
      </c>
      <c r="T611" s="20">
        <v>0</v>
      </c>
      <c r="U611" s="20">
        <v>0</v>
      </c>
      <c r="V611" s="165">
        <f t="shared" si="76"/>
        <v>0</v>
      </c>
      <c r="W611" t="s">
        <v>2696</v>
      </c>
      <c r="X611" s="146"/>
      <c r="Y611" s="165">
        <v>0</v>
      </c>
      <c r="Z611" s="165">
        <v>0</v>
      </c>
      <c r="AA611" t="s">
        <v>745</v>
      </c>
      <c r="AC611" s="206">
        <f t="shared" si="73"/>
        <v>0</v>
      </c>
      <c r="AD611" s="204" t="e">
        <f t="shared" si="74"/>
        <v>#DIV/0!</v>
      </c>
      <c r="AE611" s="208">
        <v>3447</v>
      </c>
      <c r="AF611" s="165">
        <f t="shared" si="77"/>
        <v>0</v>
      </c>
    </row>
    <row r="612" spans="1:32">
      <c r="A612" t="s">
        <v>751</v>
      </c>
      <c r="B612" t="s">
        <v>1982</v>
      </c>
      <c r="C612" t="s">
        <v>2606</v>
      </c>
      <c r="E612" t="s">
        <v>1759</v>
      </c>
      <c r="F612" s="165">
        <v>0</v>
      </c>
      <c r="G612" s="165">
        <v>0</v>
      </c>
      <c r="H612" s="165">
        <v>0</v>
      </c>
      <c r="I612" s="165">
        <v>0</v>
      </c>
      <c r="J612" s="165">
        <f t="shared" si="70"/>
        <v>0</v>
      </c>
      <c r="K612" s="165">
        <v>0</v>
      </c>
      <c r="L612" s="165">
        <v>0</v>
      </c>
      <c r="M612" s="20">
        <v>0</v>
      </c>
      <c r="N612" s="20">
        <v>0</v>
      </c>
      <c r="O612" s="20">
        <f t="shared" si="71"/>
        <v>0</v>
      </c>
      <c r="P612" s="20">
        <f t="shared" si="72"/>
        <v>0</v>
      </c>
      <c r="Q612" t="s">
        <v>738</v>
      </c>
      <c r="R612" s="20">
        <v>117</v>
      </c>
      <c r="S612" s="20">
        <f t="shared" si="75"/>
        <v>117</v>
      </c>
      <c r="T612" s="20">
        <v>0</v>
      </c>
      <c r="U612" s="20">
        <v>0</v>
      </c>
      <c r="V612" s="165">
        <f t="shared" si="76"/>
        <v>117</v>
      </c>
      <c r="W612" t="s">
        <v>2696</v>
      </c>
      <c r="X612" s="146"/>
      <c r="Y612" s="165">
        <v>0</v>
      </c>
      <c r="Z612" s="165">
        <v>0</v>
      </c>
      <c r="AA612" t="s">
        <v>745</v>
      </c>
      <c r="AC612" s="206">
        <f t="shared" si="73"/>
        <v>117</v>
      </c>
      <c r="AD612" s="204" t="e">
        <f t="shared" si="74"/>
        <v>#DIV/0!</v>
      </c>
      <c r="AE612" s="208">
        <v>3400</v>
      </c>
      <c r="AF612" s="165">
        <f t="shared" si="77"/>
        <v>397800</v>
      </c>
    </row>
    <row r="613" spans="1:32">
      <c r="A613" t="s">
        <v>751</v>
      </c>
      <c r="B613" t="s">
        <v>1982</v>
      </c>
      <c r="C613" t="s">
        <v>2607</v>
      </c>
      <c r="E613" t="s">
        <v>1760</v>
      </c>
      <c r="F613" s="165">
        <v>0</v>
      </c>
      <c r="G613" s="165">
        <v>0</v>
      </c>
      <c r="H613" s="165">
        <v>0</v>
      </c>
      <c r="I613" s="165">
        <v>0</v>
      </c>
      <c r="J613" s="165">
        <f t="shared" si="70"/>
        <v>0</v>
      </c>
      <c r="K613" s="165">
        <v>0</v>
      </c>
      <c r="L613" s="165">
        <v>0</v>
      </c>
      <c r="M613" s="20">
        <v>0</v>
      </c>
      <c r="N613" s="20">
        <v>0</v>
      </c>
      <c r="O613" s="20">
        <f t="shared" si="71"/>
        <v>0</v>
      </c>
      <c r="P613" s="20">
        <f t="shared" si="72"/>
        <v>0</v>
      </c>
      <c r="Q613" t="s">
        <v>738</v>
      </c>
      <c r="R613" s="20">
        <v>0</v>
      </c>
      <c r="S613" s="20">
        <f t="shared" si="75"/>
        <v>0</v>
      </c>
      <c r="T613" s="20">
        <v>0</v>
      </c>
      <c r="U613" s="20">
        <v>0</v>
      </c>
      <c r="V613" s="165">
        <f t="shared" si="76"/>
        <v>0</v>
      </c>
      <c r="W613" t="s">
        <v>2696</v>
      </c>
      <c r="X613" s="146"/>
      <c r="Y613" s="165">
        <v>0</v>
      </c>
      <c r="Z613" s="165">
        <v>0</v>
      </c>
      <c r="AA613" t="s">
        <v>745</v>
      </c>
      <c r="AC613" s="206">
        <f t="shared" si="73"/>
        <v>0</v>
      </c>
      <c r="AD613" s="204" t="e">
        <f t="shared" si="74"/>
        <v>#DIV/0!</v>
      </c>
      <c r="AE613" s="208">
        <v>2177</v>
      </c>
      <c r="AF613" s="165">
        <f t="shared" si="77"/>
        <v>0</v>
      </c>
    </row>
    <row r="614" spans="1:32">
      <c r="A614" t="s">
        <v>751</v>
      </c>
      <c r="B614" t="s">
        <v>1982</v>
      </c>
      <c r="C614" t="s">
        <v>2608</v>
      </c>
      <c r="E614" t="s">
        <v>1761</v>
      </c>
      <c r="F614" s="165">
        <v>104</v>
      </c>
      <c r="G614" s="165">
        <v>0</v>
      </c>
      <c r="H614" s="165">
        <v>0</v>
      </c>
      <c r="I614" s="165">
        <v>0</v>
      </c>
      <c r="J614" s="165">
        <f t="shared" ref="J614:J677" si="78">SUM(F614:I614)</f>
        <v>104</v>
      </c>
      <c r="K614" s="165">
        <v>0</v>
      </c>
      <c r="L614" s="165">
        <v>0</v>
      </c>
      <c r="M614" s="20">
        <v>0</v>
      </c>
      <c r="N614" s="20">
        <v>0</v>
      </c>
      <c r="O614" s="20">
        <f t="shared" si="71"/>
        <v>0</v>
      </c>
      <c r="P614" s="20">
        <f t="shared" si="72"/>
        <v>-104</v>
      </c>
      <c r="Q614" t="s">
        <v>740</v>
      </c>
      <c r="R614" s="20">
        <v>0</v>
      </c>
      <c r="S614" s="20">
        <f t="shared" si="75"/>
        <v>-104</v>
      </c>
      <c r="T614" s="20">
        <v>0</v>
      </c>
      <c r="U614" s="20">
        <v>0</v>
      </c>
      <c r="V614" s="165">
        <f t="shared" si="76"/>
        <v>-104</v>
      </c>
      <c r="W614" s="213" t="s">
        <v>2693</v>
      </c>
      <c r="X614" s="146"/>
      <c r="Y614" s="165">
        <v>0</v>
      </c>
      <c r="Z614" s="165">
        <v>0</v>
      </c>
      <c r="AA614" t="s">
        <v>745</v>
      </c>
      <c r="AC614" s="206">
        <f t="shared" si="73"/>
        <v>0</v>
      </c>
      <c r="AD614" s="204">
        <f t="shared" si="74"/>
        <v>-1</v>
      </c>
      <c r="AE614" s="208">
        <v>1916.78</v>
      </c>
      <c r="AF614" s="165">
        <f>AE614*V614</f>
        <v>-199345.12</v>
      </c>
    </row>
    <row r="615" spans="1:32">
      <c r="A615" t="s">
        <v>751</v>
      </c>
      <c r="B615" t="s">
        <v>1982</v>
      </c>
      <c r="C615" t="s">
        <v>2609</v>
      </c>
      <c r="E615" t="s">
        <v>1764</v>
      </c>
      <c r="F615" s="165">
        <v>0</v>
      </c>
      <c r="G615" s="165">
        <v>0</v>
      </c>
      <c r="H615" s="165">
        <v>0</v>
      </c>
      <c r="I615" s="165">
        <v>0</v>
      </c>
      <c r="J615" s="165">
        <f t="shared" si="78"/>
        <v>0</v>
      </c>
      <c r="K615" s="165">
        <v>0</v>
      </c>
      <c r="L615" s="165">
        <v>0</v>
      </c>
      <c r="M615" s="20">
        <v>0</v>
      </c>
      <c r="N615" s="20">
        <v>0</v>
      </c>
      <c r="O615" s="20">
        <f t="shared" si="71"/>
        <v>0</v>
      </c>
      <c r="P615" s="20">
        <f t="shared" si="72"/>
        <v>0</v>
      </c>
      <c r="Q615" t="s">
        <v>738</v>
      </c>
      <c r="R615" s="20">
        <v>0</v>
      </c>
      <c r="S615" s="20">
        <f t="shared" si="75"/>
        <v>0</v>
      </c>
      <c r="T615" s="20">
        <v>0</v>
      </c>
      <c r="U615" s="20">
        <v>0</v>
      </c>
      <c r="V615" s="165">
        <f t="shared" si="76"/>
        <v>0</v>
      </c>
      <c r="W615" t="s">
        <v>2696</v>
      </c>
      <c r="X615" s="146"/>
      <c r="Y615" s="165">
        <v>0</v>
      </c>
      <c r="Z615" s="165">
        <v>0</v>
      </c>
      <c r="AA615" t="s">
        <v>745</v>
      </c>
      <c r="AC615" s="206">
        <f t="shared" si="73"/>
        <v>0</v>
      </c>
      <c r="AD615" s="204" t="e">
        <f t="shared" si="74"/>
        <v>#DIV/0!</v>
      </c>
      <c r="AE615" s="208">
        <v>4600</v>
      </c>
      <c r="AF615" s="165">
        <f t="shared" si="77"/>
        <v>0</v>
      </c>
    </row>
    <row r="616" spans="1:32">
      <c r="A616" t="s">
        <v>751</v>
      </c>
      <c r="B616" t="s">
        <v>1982</v>
      </c>
      <c r="C616" t="s">
        <v>2610</v>
      </c>
      <c r="E616" t="s">
        <v>1767</v>
      </c>
      <c r="F616" s="165">
        <v>0</v>
      </c>
      <c r="G616" s="165">
        <v>0</v>
      </c>
      <c r="H616" s="165">
        <v>0</v>
      </c>
      <c r="I616" s="165">
        <v>0</v>
      </c>
      <c r="J616" s="165">
        <f t="shared" si="78"/>
        <v>0</v>
      </c>
      <c r="K616" s="165">
        <v>0</v>
      </c>
      <c r="L616" s="165">
        <v>0</v>
      </c>
      <c r="M616" s="20">
        <v>0</v>
      </c>
      <c r="N616" s="20">
        <v>0</v>
      </c>
      <c r="O616" s="20">
        <f t="shared" si="71"/>
        <v>0</v>
      </c>
      <c r="P616" s="20">
        <f t="shared" si="72"/>
        <v>0</v>
      </c>
      <c r="Q616" t="s">
        <v>738</v>
      </c>
      <c r="R616" s="20">
        <v>0</v>
      </c>
      <c r="S616" s="20">
        <f t="shared" si="75"/>
        <v>0</v>
      </c>
      <c r="T616" s="20">
        <v>0</v>
      </c>
      <c r="U616" s="20">
        <v>0</v>
      </c>
      <c r="V616" s="165">
        <f t="shared" si="76"/>
        <v>0</v>
      </c>
      <c r="W616" t="s">
        <v>2696</v>
      </c>
      <c r="X616" s="146"/>
      <c r="Y616" s="165">
        <v>0</v>
      </c>
      <c r="Z616" s="165">
        <v>0</v>
      </c>
      <c r="AA616" t="s">
        <v>745</v>
      </c>
      <c r="AC616" s="206">
        <f t="shared" si="73"/>
        <v>0</v>
      </c>
      <c r="AD616" s="204" t="e">
        <f t="shared" si="74"/>
        <v>#DIV/0!</v>
      </c>
      <c r="AE616" s="208">
        <v>4400</v>
      </c>
      <c r="AF616" s="165">
        <f t="shared" si="77"/>
        <v>0</v>
      </c>
    </row>
    <row r="617" spans="1:32">
      <c r="A617" t="s">
        <v>751</v>
      </c>
      <c r="B617" t="s">
        <v>1982</v>
      </c>
      <c r="C617" t="s">
        <v>2611</v>
      </c>
      <c r="E617" t="s">
        <v>1768</v>
      </c>
      <c r="F617" s="165">
        <v>0</v>
      </c>
      <c r="G617" s="165">
        <v>0</v>
      </c>
      <c r="H617" s="165">
        <v>0</v>
      </c>
      <c r="I617" s="165">
        <v>0</v>
      </c>
      <c r="J617" s="165">
        <f t="shared" si="78"/>
        <v>0</v>
      </c>
      <c r="K617" s="165">
        <v>0</v>
      </c>
      <c r="L617" s="165">
        <v>0</v>
      </c>
      <c r="M617" s="20">
        <v>0</v>
      </c>
      <c r="N617" s="20">
        <v>0</v>
      </c>
      <c r="O617" s="20">
        <f t="shared" si="71"/>
        <v>0</v>
      </c>
      <c r="P617" s="20">
        <f t="shared" si="72"/>
        <v>0</v>
      </c>
      <c r="Q617" t="s">
        <v>738</v>
      </c>
      <c r="R617" s="20">
        <v>0</v>
      </c>
      <c r="S617" s="20">
        <f t="shared" si="75"/>
        <v>0</v>
      </c>
      <c r="T617" s="20">
        <v>0</v>
      </c>
      <c r="U617" s="20">
        <v>0</v>
      </c>
      <c r="V617" s="165">
        <f t="shared" si="76"/>
        <v>0</v>
      </c>
      <c r="W617" t="s">
        <v>2696</v>
      </c>
      <c r="X617" s="146"/>
      <c r="Y617" s="165">
        <v>0</v>
      </c>
      <c r="Z617" s="165">
        <v>0</v>
      </c>
      <c r="AA617" t="s">
        <v>745</v>
      </c>
      <c r="AC617" s="206">
        <f t="shared" si="73"/>
        <v>0</v>
      </c>
      <c r="AD617" s="204" t="e">
        <f t="shared" si="74"/>
        <v>#DIV/0!</v>
      </c>
      <c r="AE617" s="208">
        <v>5280</v>
      </c>
      <c r="AF617" s="165">
        <f t="shared" si="77"/>
        <v>0</v>
      </c>
    </row>
    <row r="618" spans="1:32">
      <c r="A618" t="s">
        <v>751</v>
      </c>
      <c r="B618" t="s">
        <v>1982</v>
      </c>
      <c r="C618" t="s">
        <v>2612</v>
      </c>
      <c r="E618" t="s">
        <v>1769</v>
      </c>
      <c r="F618" s="165">
        <v>0</v>
      </c>
      <c r="G618" s="165">
        <v>0</v>
      </c>
      <c r="H618" s="165">
        <v>0</v>
      </c>
      <c r="I618" s="165">
        <v>0</v>
      </c>
      <c r="J618" s="165">
        <f t="shared" si="78"/>
        <v>0</v>
      </c>
      <c r="K618" s="165">
        <v>0</v>
      </c>
      <c r="L618" s="165">
        <v>0</v>
      </c>
      <c r="M618" s="20">
        <v>0</v>
      </c>
      <c r="N618" s="20">
        <v>0</v>
      </c>
      <c r="O618" s="20">
        <f t="shared" si="71"/>
        <v>0</v>
      </c>
      <c r="P618" s="20">
        <f t="shared" si="72"/>
        <v>0</v>
      </c>
      <c r="Q618" t="s">
        <v>738</v>
      </c>
      <c r="R618" s="20">
        <v>0</v>
      </c>
      <c r="S618" s="20">
        <f t="shared" si="75"/>
        <v>0</v>
      </c>
      <c r="T618" s="20">
        <v>0</v>
      </c>
      <c r="U618" s="20">
        <v>0</v>
      </c>
      <c r="V618" s="165">
        <f t="shared" si="76"/>
        <v>0</v>
      </c>
      <c r="W618" t="s">
        <v>2696</v>
      </c>
      <c r="X618" s="146"/>
      <c r="Y618" s="165">
        <v>0</v>
      </c>
      <c r="Z618" s="165">
        <v>0</v>
      </c>
      <c r="AA618" t="s">
        <v>745</v>
      </c>
      <c r="AC618" s="206">
        <f t="shared" si="73"/>
        <v>0</v>
      </c>
      <c r="AD618" s="204" t="e">
        <f t="shared" si="74"/>
        <v>#DIV/0!</v>
      </c>
      <c r="AE618" s="208">
        <v>39421</v>
      </c>
      <c r="AF618" s="165">
        <f t="shared" si="77"/>
        <v>0</v>
      </c>
    </row>
    <row r="619" spans="1:32">
      <c r="A619" t="s">
        <v>751</v>
      </c>
      <c r="B619" t="s">
        <v>1982</v>
      </c>
      <c r="C619" t="s">
        <v>2184</v>
      </c>
      <c r="E619" t="s">
        <v>1770</v>
      </c>
      <c r="F619" s="165">
        <v>0</v>
      </c>
      <c r="G619" s="165">
        <v>0</v>
      </c>
      <c r="H619" s="165">
        <v>0</v>
      </c>
      <c r="I619" s="165">
        <v>254</v>
      </c>
      <c r="J619" s="165">
        <f t="shared" si="78"/>
        <v>254</v>
      </c>
      <c r="K619" s="165">
        <v>0</v>
      </c>
      <c r="L619" s="165">
        <v>0</v>
      </c>
      <c r="M619" s="20">
        <v>0</v>
      </c>
      <c r="N619" s="20">
        <v>0</v>
      </c>
      <c r="O619" s="20">
        <f t="shared" si="71"/>
        <v>0</v>
      </c>
      <c r="P619" s="20">
        <f t="shared" si="72"/>
        <v>-254</v>
      </c>
      <c r="Q619" t="s">
        <v>740</v>
      </c>
      <c r="R619" s="20">
        <v>254</v>
      </c>
      <c r="S619" s="20">
        <f t="shared" si="75"/>
        <v>0</v>
      </c>
      <c r="T619" s="20">
        <v>0</v>
      </c>
      <c r="U619" s="20">
        <v>0</v>
      </c>
      <c r="V619" s="165">
        <f t="shared" si="76"/>
        <v>0</v>
      </c>
      <c r="W619" s="213" t="s">
        <v>2695</v>
      </c>
      <c r="X619" s="146"/>
      <c r="Y619" s="165">
        <v>254</v>
      </c>
      <c r="Z619" s="165">
        <v>82</v>
      </c>
      <c r="AA619" t="s">
        <v>747</v>
      </c>
      <c r="AC619" s="206">
        <f t="shared" si="73"/>
        <v>254</v>
      </c>
      <c r="AD619" s="204">
        <f t="shared" si="74"/>
        <v>0</v>
      </c>
      <c r="AE619" s="208">
        <v>60000</v>
      </c>
      <c r="AF619" s="165">
        <f t="shared" si="77"/>
        <v>0</v>
      </c>
    </row>
    <row r="620" spans="1:32">
      <c r="A620" t="s">
        <v>751</v>
      </c>
      <c r="B620" t="s">
        <v>1982</v>
      </c>
      <c r="C620" t="s">
        <v>2613</v>
      </c>
      <c r="E620" t="s">
        <v>1771</v>
      </c>
      <c r="F620" s="165">
        <v>0</v>
      </c>
      <c r="G620" s="165">
        <v>0</v>
      </c>
      <c r="H620" s="165">
        <v>0</v>
      </c>
      <c r="I620" s="165">
        <v>0</v>
      </c>
      <c r="J620" s="165">
        <f t="shared" si="78"/>
        <v>0</v>
      </c>
      <c r="K620" s="165">
        <v>0</v>
      </c>
      <c r="L620" s="165">
        <v>0</v>
      </c>
      <c r="M620" s="20">
        <v>0</v>
      </c>
      <c r="N620" s="20">
        <v>0</v>
      </c>
      <c r="O620" s="20">
        <f t="shared" si="71"/>
        <v>0</v>
      </c>
      <c r="P620" s="20">
        <f t="shared" si="72"/>
        <v>0</v>
      </c>
      <c r="Q620" t="s">
        <v>738</v>
      </c>
      <c r="R620" s="20">
        <v>75</v>
      </c>
      <c r="S620" s="20">
        <f t="shared" si="75"/>
        <v>75</v>
      </c>
      <c r="T620" s="20">
        <v>0</v>
      </c>
      <c r="U620" s="20">
        <v>0</v>
      </c>
      <c r="V620" s="165">
        <f t="shared" si="76"/>
        <v>75</v>
      </c>
      <c r="W620" t="s">
        <v>2696</v>
      </c>
      <c r="X620" s="146"/>
      <c r="Y620" s="165">
        <v>0</v>
      </c>
      <c r="Z620" s="165">
        <v>0</v>
      </c>
      <c r="AA620" t="s">
        <v>745</v>
      </c>
      <c r="AC620" s="206">
        <f t="shared" si="73"/>
        <v>75</v>
      </c>
      <c r="AD620" s="204" t="e">
        <f t="shared" si="74"/>
        <v>#DIV/0!</v>
      </c>
      <c r="AE620" s="208">
        <v>29222.3</v>
      </c>
      <c r="AF620" s="165">
        <f t="shared" si="77"/>
        <v>2191672.5</v>
      </c>
    </row>
    <row r="621" spans="1:32">
      <c r="A621" t="s">
        <v>751</v>
      </c>
      <c r="B621" t="s">
        <v>1982</v>
      </c>
      <c r="C621" t="s">
        <v>2185</v>
      </c>
      <c r="E621" t="s">
        <v>1772</v>
      </c>
      <c r="F621" s="165">
        <v>142</v>
      </c>
      <c r="G621" s="165">
        <v>0</v>
      </c>
      <c r="H621" s="165">
        <v>0</v>
      </c>
      <c r="I621" s="165">
        <v>0</v>
      </c>
      <c r="J621" s="165">
        <f t="shared" si="78"/>
        <v>142</v>
      </c>
      <c r="K621" s="165">
        <v>0</v>
      </c>
      <c r="L621" s="165">
        <v>0</v>
      </c>
      <c r="M621" s="20">
        <v>0</v>
      </c>
      <c r="N621" s="20">
        <v>0</v>
      </c>
      <c r="O621" s="20">
        <f t="shared" si="71"/>
        <v>0</v>
      </c>
      <c r="P621" s="20">
        <f t="shared" si="72"/>
        <v>-142</v>
      </c>
      <c r="Q621" t="s">
        <v>740</v>
      </c>
      <c r="R621" s="20">
        <v>0</v>
      </c>
      <c r="S621" s="20">
        <f t="shared" si="75"/>
        <v>-142</v>
      </c>
      <c r="T621" s="20">
        <v>0</v>
      </c>
      <c r="U621" s="20">
        <v>142</v>
      </c>
      <c r="V621" s="165">
        <f t="shared" si="76"/>
        <v>0</v>
      </c>
      <c r="W621" t="s">
        <v>2694</v>
      </c>
      <c r="X621" s="146"/>
      <c r="Y621" s="165">
        <v>142</v>
      </c>
      <c r="Z621" s="165">
        <v>142</v>
      </c>
      <c r="AA621" t="s">
        <v>747</v>
      </c>
      <c r="AC621" s="206">
        <f t="shared" si="73"/>
        <v>142</v>
      </c>
      <c r="AD621" s="204">
        <f t="shared" si="74"/>
        <v>0</v>
      </c>
      <c r="AE621" s="208">
        <v>15528</v>
      </c>
      <c r="AF621" s="165">
        <f>AE621*U621</f>
        <v>2204976</v>
      </c>
    </row>
    <row r="622" spans="1:32">
      <c r="A622" t="s">
        <v>751</v>
      </c>
      <c r="B622" t="s">
        <v>1982</v>
      </c>
      <c r="C622" t="s">
        <v>2614</v>
      </c>
      <c r="E622" t="s">
        <v>1773</v>
      </c>
      <c r="F622" s="165">
        <v>0</v>
      </c>
      <c r="G622" s="165">
        <v>0</v>
      </c>
      <c r="H622" s="165">
        <v>0</v>
      </c>
      <c r="I622" s="165">
        <v>0</v>
      </c>
      <c r="J622" s="165">
        <f t="shared" si="78"/>
        <v>0</v>
      </c>
      <c r="K622" s="165">
        <v>0</v>
      </c>
      <c r="L622" s="165">
        <v>0</v>
      </c>
      <c r="M622" s="20">
        <v>0</v>
      </c>
      <c r="N622" s="20">
        <v>0</v>
      </c>
      <c r="O622" s="20">
        <f t="shared" ref="O622:O677" si="79">SUM(K622:N622)</f>
        <v>0</v>
      </c>
      <c r="P622" s="20">
        <f t="shared" ref="P622:P677" si="80">O622-J622</f>
        <v>0</v>
      </c>
      <c r="Q622" t="s">
        <v>738</v>
      </c>
      <c r="R622" s="20">
        <v>0</v>
      </c>
      <c r="S622" s="20">
        <f t="shared" si="75"/>
        <v>0</v>
      </c>
      <c r="T622" s="20">
        <v>0</v>
      </c>
      <c r="U622" s="20">
        <v>0</v>
      </c>
      <c r="V622" s="165">
        <f t="shared" si="76"/>
        <v>0</v>
      </c>
      <c r="W622" t="s">
        <v>2696</v>
      </c>
      <c r="X622" s="146"/>
      <c r="Y622" s="165">
        <v>0</v>
      </c>
      <c r="Z622" s="165">
        <v>0</v>
      </c>
      <c r="AA622" t="s">
        <v>745</v>
      </c>
      <c r="AC622" s="206">
        <f t="shared" si="73"/>
        <v>0</v>
      </c>
      <c r="AD622" s="204" t="e">
        <f t="shared" si="74"/>
        <v>#DIV/0!</v>
      </c>
      <c r="AE622" s="208">
        <v>4200</v>
      </c>
      <c r="AF622" s="165">
        <f t="shared" si="77"/>
        <v>0</v>
      </c>
    </row>
    <row r="623" spans="1:32">
      <c r="A623" t="s">
        <v>751</v>
      </c>
      <c r="B623" t="s">
        <v>1982</v>
      </c>
      <c r="C623" t="s">
        <v>2615</v>
      </c>
      <c r="E623" t="s">
        <v>1774</v>
      </c>
      <c r="F623" s="165">
        <v>0</v>
      </c>
      <c r="G623" s="165">
        <v>0</v>
      </c>
      <c r="H623" s="165">
        <v>0</v>
      </c>
      <c r="I623" s="165">
        <v>0</v>
      </c>
      <c r="J623" s="165">
        <f t="shared" si="78"/>
        <v>0</v>
      </c>
      <c r="K623" s="165">
        <v>0</v>
      </c>
      <c r="L623" s="165">
        <v>0</v>
      </c>
      <c r="M623" s="20">
        <v>0</v>
      </c>
      <c r="N623" s="20">
        <v>0</v>
      </c>
      <c r="O623" s="20">
        <f t="shared" si="79"/>
        <v>0</v>
      </c>
      <c r="P623" s="20">
        <f t="shared" si="80"/>
        <v>0</v>
      </c>
      <c r="Q623" t="s">
        <v>738</v>
      </c>
      <c r="R623" s="20">
        <v>0</v>
      </c>
      <c r="S623" s="20">
        <f t="shared" si="75"/>
        <v>0</v>
      </c>
      <c r="T623" s="20">
        <v>0</v>
      </c>
      <c r="U623" s="20">
        <v>0</v>
      </c>
      <c r="V623" s="165">
        <f t="shared" si="76"/>
        <v>0</v>
      </c>
      <c r="W623" t="s">
        <v>2696</v>
      </c>
      <c r="X623" s="146"/>
      <c r="Y623" s="165">
        <v>0</v>
      </c>
      <c r="Z623" s="165">
        <v>0</v>
      </c>
      <c r="AA623" t="s">
        <v>745</v>
      </c>
      <c r="AC623" s="206">
        <f t="shared" si="73"/>
        <v>0</v>
      </c>
      <c r="AD623" s="204" t="e">
        <f t="shared" si="74"/>
        <v>#DIV/0!</v>
      </c>
      <c r="AE623" s="208">
        <v>4000</v>
      </c>
      <c r="AF623" s="165">
        <f t="shared" si="77"/>
        <v>0</v>
      </c>
    </row>
    <row r="624" spans="1:32">
      <c r="A624" t="s">
        <v>751</v>
      </c>
      <c r="B624" t="s">
        <v>1982</v>
      </c>
      <c r="C624" t="s">
        <v>2186</v>
      </c>
      <c r="E624" t="s">
        <v>2210</v>
      </c>
      <c r="F624" s="165">
        <v>3</v>
      </c>
      <c r="G624" s="165">
        <v>0</v>
      </c>
      <c r="H624" s="165">
        <v>0</v>
      </c>
      <c r="I624" s="165">
        <v>0</v>
      </c>
      <c r="J624" s="165">
        <f t="shared" si="78"/>
        <v>3</v>
      </c>
      <c r="K624" s="165">
        <v>0</v>
      </c>
      <c r="L624" s="165">
        <v>0</v>
      </c>
      <c r="M624" s="20">
        <v>0</v>
      </c>
      <c r="N624" s="20">
        <v>0</v>
      </c>
      <c r="O624" s="20">
        <f t="shared" si="79"/>
        <v>0</v>
      </c>
      <c r="P624" s="20">
        <f t="shared" si="80"/>
        <v>-3</v>
      </c>
      <c r="Q624" t="s">
        <v>740</v>
      </c>
      <c r="R624" s="20">
        <v>0</v>
      </c>
      <c r="S624" s="20">
        <f t="shared" si="75"/>
        <v>-3</v>
      </c>
      <c r="T624" s="20">
        <v>0</v>
      </c>
      <c r="U624" s="20">
        <v>3</v>
      </c>
      <c r="V624" s="165">
        <f t="shared" si="76"/>
        <v>0</v>
      </c>
      <c r="W624" t="s">
        <v>2694</v>
      </c>
      <c r="X624" s="146"/>
      <c r="Y624" s="165">
        <v>3</v>
      </c>
      <c r="Z624" s="165">
        <v>3</v>
      </c>
      <c r="AA624" t="s">
        <v>747</v>
      </c>
      <c r="AC624" s="206">
        <f t="shared" si="73"/>
        <v>3</v>
      </c>
      <c r="AD624" s="204">
        <f t="shared" si="74"/>
        <v>0</v>
      </c>
      <c r="AE624" s="208">
        <v>858974</v>
      </c>
      <c r="AF624" s="165">
        <f>AE624*U624</f>
        <v>2576922</v>
      </c>
    </row>
    <row r="625" spans="1:32">
      <c r="A625" t="s">
        <v>751</v>
      </c>
      <c r="B625" t="s">
        <v>1982</v>
      </c>
      <c r="C625" t="s">
        <v>2616</v>
      </c>
      <c r="E625" t="s">
        <v>1723</v>
      </c>
      <c r="F625" s="165">
        <v>0</v>
      </c>
      <c r="G625" s="165">
        <v>0</v>
      </c>
      <c r="H625" s="165">
        <v>0</v>
      </c>
      <c r="I625" s="165">
        <v>0</v>
      </c>
      <c r="J625" s="165">
        <f t="shared" si="78"/>
        <v>0</v>
      </c>
      <c r="K625" s="165">
        <v>0</v>
      </c>
      <c r="L625" s="165">
        <v>0</v>
      </c>
      <c r="M625" s="20">
        <v>0</v>
      </c>
      <c r="N625" s="20">
        <v>0</v>
      </c>
      <c r="O625" s="20">
        <f t="shared" si="79"/>
        <v>0</v>
      </c>
      <c r="P625" s="20">
        <f t="shared" si="80"/>
        <v>0</v>
      </c>
      <c r="Q625" t="s">
        <v>738</v>
      </c>
      <c r="R625" s="20">
        <v>0</v>
      </c>
      <c r="S625" s="20">
        <f t="shared" si="75"/>
        <v>0</v>
      </c>
      <c r="T625" s="20">
        <v>0</v>
      </c>
      <c r="U625" s="20">
        <v>0</v>
      </c>
      <c r="V625" s="165">
        <f t="shared" si="76"/>
        <v>0</v>
      </c>
      <c r="W625" t="s">
        <v>2696</v>
      </c>
      <c r="X625" s="146"/>
      <c r="Y625" s="165">
        <v>0</v>
      </c>
      <c r="Z625" s="165">
        <v>0</v>
      </c>
      <c r="AA625" t="s">
        <v>745</v>
      </c>
      <c r="AC625" s="206">
        <f t="shared" si="73"/>
        <v>0</v>
      </c>
      <c r="AD625" s="204" t="e">
        <f t="shared" si="74"/>
        <v>#DIV/0!</v>
      </c>
      <c r="AE625" s="208">
        <v>812531</v>
      </c>
      <c r="AF625" s="165">
        <f t="shared" si="77"/>
        <v>0</v>
      </c>
    </row>
    <row r="626" spans="1:32">
      <c r="A626" t="s">
        <v>751</v>
      </c>
      <c r="B626" t="s">
        <v>1982</v>
      </c>
      <c r="C626" t="s">
        <v>2187</v>
      </c>
      <c r="E626" t="s">
        <v>1688</v>
      </c>
      <c r="F626" s="165">
        <v>2500</v>
      </c>
      <c r="G626" s="165">
        <v>0</v>
      </c>
      <c r="H626" s="165">
        <v>0</v>
      </c>
      <c r="I626" s="165">
        <v>0</v>
      </c>
      <c r="J626" s="165">
        <f t="shared" si="78"/>
        <v>2500</v>
      </c>
      <c r="K626" s="165">
        <v>0</v>
      </c>
      <c r="L626" s="165">
        <v>0</v>
      </c>
      <c r="M626" s="20">
        <v>0</v>
      </c>
      <c r="N626" s="20">
        <v>0</v>
      </c>
      <c r="O626" s="20">
        <f t="shared" si="79"/>
        <v>0</v>
      </c>
      <c r="P626" s="20">
        <f t="shared" si="80"/>
        <v>-2500</v>
      </c>
      <c r="Q626" t="s">
        <v>740</v>
      </c>
      <c r="R626" s="20">
        <v>0</v>
      </c>
      <c r="S626" s="20">
        <f t="shared" si="75"/>
        <v>-2500</v>
      </c>
      <c r="T626" s="20">
        <v>0</v>
      </c>
      <c r="U626" s="20">
        <v>2500</v>
      </c>
      <c r="V626" s="165">
        <f t="shared" si="76"/>
        <v>0</v>
      </c>
      <c r="W626" t="s">
        <v>2694</v>
      </c>
      <c r="X626" s="146"/>
      <c r="Y626" s="165">
        <v>500</v>
      </c>
      <c r="Z626" s="165">
        <v>450</v>
      </c>
      <c r="AA626" t="s">
        <v>747</v>
      </c>
      <c r="AC626" s="206">
        <f t="shared" si="73"/>
        <v>2500</v>
      </c>
      <c r="AD626" s="204">
        <f t="shared" si="74"/>
        <v>0</v>
      </c>
      <c r="AE626" s="208">
        <v>172176.26</v>
      </c>
      <c r="AF626" s="165">
        <f>AE626*U626</f>
        <v>430440650</v>
      </c>
    </row>
    <row r="627" spans="1:32">
      <c r="A627" t="s">
        <v>751</v>
      </c>
      <c r="B627" t="s">
        <v>1982</v>
      </c>
      <c r="C627" t="s">
        <v>2188</v>
      </c>
      <c r="E627" t="s">
        <v>2211</v>
      </c>
      <c r="F627" s="165">
        <v>0</v>
      </c>
      <c r="G627" s="165">
        <v>5</v>
      </c>
      <c r="H627" s="165">
        <v>10</v>
      </c>
      <c r="I627" s="165">
        <v>158</v>
      </c>
      <c r="J627" s="165">
        <f t="shared" si="78"/>
        <v>173</v>
      </c>
      <c r="K627" s="165">
        <v>0</v>
      </c>
      <c r="L627" s="165">
        <v>0</v>
      </c>
      <c r="M627" s="20">
        <v>0</v>
      </c>
      <c r="N627" s="20">
        <v>0</v>
      </c>
      <c r="O627" s="20">
        <f t="shared" si="79"/>
        <v>0</v>
      </c>
      <c r="P627" s="20">
        <f t="shared" si="80"/>
        <v>-173</v>
      </c>
      <c r="Q627" t="s">
        <v>740</v>
      </c>
      <c r="R627" s="20">
        <v>0</v>
      </c>
      <c r="S627" s="20">
        <f t="shared" si="75"/>
        <v>-173</v>
      </c>
      <c r="T627" s="20">
        <v>0</v>
      </c>
      <c r="U627" s="20">
        <v>173</v>
      </c>
      <c r="V627" s="165">
        <f t="shared" si="76"/>
        <v>0</v>
      </c>
      <c r="W627" t="s">
        <v>2694</v>
      </c>
      <c r="X627" s="146"/>
      <c r="Y627" s="165">
        <v>173</v>
      </c>
      <c r="Z627" s="165">
        <v>0</v>
      </c>
      <c r="AA627" t="s">
        <v>747</v>
      </c>
      <c r="AC627" s="206">
        <f t="shared" si="73"/>
        <v>173</v>
      </c>
      <c r="AD627" s="204">
        <f t="shared" si="74"/>
        <v>0</v>
      </c>
      <c r="AE627" s="208">
        <v>3060.83</v>
      </c>
      <c r="AF627" s="165">
        <f>AE627*U627</f>
        <v>529523.59</v>
      </c>
    </row>
    <row r="628" spans="1:32">
      <c r="A628" t="s">
        <v>1874</v>
      </c>
      <c r="B628" t="s">
        <v>1982</v>
      </c>
      <c r="C628" t="s">
        <v>2633</v>
      </c>
      <c r="E628" t="s">
        <v>1549</v>
      </c>
      <c r="F628" s="165">
        <v>12544</v>
      </c>
      <c r="G628" s="165">
        <v>0</v>
      </c>
      <c r="H628" s="165">
        <v>1000</v>
      </c>
      <c r="I628" s="165">
        <v>0</v>
      </c>
      <c r="J628" s="165">
        <f t="shared" si="78"/>
        <v>13544</v>
      </c>
      <c r="K628" s="165">
        <v>0</v>
      </c>
      <c r="L628" s="165">
        <v>0</v>
      </c>
      <c r="M628" s="20">
        <v>14000</v>
      </c>
      <c r="N628" s="20">
        <v>5814</v>
      </c>
      <c r="O628" s="20">
        <f t="shared" si="79"/>
        <v>19814</v>
      </c>
      <c r="P628" s="20">
        <f t="shared" si="80"/>
        <v>6270</v>
      </c>
      <c r="Q628" t="s">
        <v>739</v>
      </c>
      <c r="R628" s="20">
        <v>0</v>
      </c>
      <c r="S628" s="20">
        <f t="shared" si="75"/>
        <v>6270</v>
      </c>
      <c r="T628" s="20">
        <v>0</v>
      </c>
      <c r="U628" s="20">
        <v>0</v>
      </c>
      <c r="V628" s="165">
        <f t="shared" si="76"/>
        <v>6270</v>
      </c>
      <c r="W628" t="s">
        <v>2696</v>
      </c>
      <c r="X628" s="146"/>
      <c r="Y628" s="203">
        <v>0</v>
      </c>
      <c r="Z628" s="203">
        <v>0</v>
      </c>
      <c r="AA628" t="s">
        <v>745</v>
      </c>
      <c r="AC628" s="206">
        <f t="shared" si="73"/>
        <v>0</v>
      </c>
      <c r="AD628" s="204">
        <f t="shared" si="74"/>
        <v>-1</v>
      </c>
      <c r="AE628" s="208">
        <v>2354.1999999999998</v>
      </c>
      <c r="AF628" s="165">
        <f t="shared" si="77"/>
        <v>14760833.999999998</v>
      </c>
    </row>
    <row r="629" spans="1:32">
      <c r="A629" t="s">
        <v>1874</v>
      </c>
      <c r="B629" t="s">
        <v>1982</v>
      </c>
      <c r="C629" t="s">
        <v>2634</v>
      </c>
      <c r="E629" t="s">
        <v>1272</v>
      </c>
      <c r="F629" s="165">
        <v>0</v>
      </c>
      <c r="G629" s="165">
        <v>0</v>
      </c>
      <c r="H629" s="165">
        <v>0</v>
      </c>
      <c r="I629" s="165">
        <v>0</v>
      </c>
      <c r="J629" s="165">
        <f t="shared" si="78"/>
        <v>0</v>
      </c>
      <c r="K629" s="165">
        <v>0</v>
      </c>
      <c r="L629" s="165">
        <v>0</v>
      </c>
      <c r="M629" s="20">
        <v>0</v>
      </c>
      <c r="N629" s="20">
        <v>0</v>
      </c>
      <c r="O629" s="20">
        <f t="shared" si="79"/>
        <v>0</v>
      </c>
      <c r="P629" s="20">
        <f t="shared" si="80"/>
        <v>0</v>
      </c>
      <c r="Q629" t="s">
        <v>738</v>
      </c>
      <c r="R629" s="20">
        <v>4200</v>
      </c>
      <c r="S629" s="20">
        <f t="shared" si="75"/>
        <v>4200</v>
      </c>
      <c r="T629" s="20">
        <v>0</v>
      </c>
      <c r="U629" s="20">
        <v>0</v>
      </c>
      <c r="V629" s="165">
        <f t="shared" si="76"/>
        <v>4200</v>
      </c>
      <c r="W629" t="s">
        <v>2696</v>
      </c>
      <c r="X629" s="146"/>
      <c r="Y629" s="203">
        <v>0</v>
      </c>
      <c r="Z629" s="203">
        <v>0</v>
      </c>
      <c r="AA629" t="s">
        <v>745</v>
      </c>
      <c r="AC629" s="206">
        <f t="shared" si="73"/>
        <v>4200</v>
      </c>
      <c r="AD629" s="204" t="e">
        <f t="shared" si="74"/>
        <v>#DIV/0!</v>
      </c>
      <c r="AE629" s="208">
        <v>1083</v>
      </c>
      <c r="AF629" s="165">
        <f t="shared" si="77"/>
        <v>4548600</v>
      </c>
    </row>
    <row r="630" spans="1:32">
      <c r="A630" t="s">
        <v>1874</v>
      </c>
      <c r="B630" t="s">
        <v>1982</v>
      </c>
      <c r="C630" t="s">
        <v>2112</v>
      </c>
      <c r="E630" t="s">
        <v>1008</v>
      </c>
      <c r="F630" s="165">
        <v>5000</v>
      </c>
      <c r="G630" s="165">
        <v>0</v>
      </c>
      <c r="H630" s="165">
        <v>200</v>
      </c>
      <c r="I630" s="165">
        <v>0</v>
      </c>
      <c r="J630" s="165">
        <f t="shared" si="78"/>
        <v>5200</v>
      </c>
      <c r="K630" s="165">
        <v>300</v>
      </c>
      <c r="L630" s="165">
        <v>0</v>
      </c>
      <c r="M630" s="20">
        <v>0</v>
      </c>
      <c r="N630" s="20">
        <v>597</v>
      </c>
      <c r="O630" s="20">
        <f t="shared" si="79"/>
        <v>897</v>
      </c>
      <c r="P630" s="20">
        <f t="shared" si="80"/>
        <v>-4303</v>
      </c>
      <c r="Q630" t="s">
        <v>740</v>
      </c>
      <c r="R630" s="20">
        <v>5530</v>
      </c>
      <c r="S630" s="20">
        <f t="shared" si="75"/>
        <v>1227</v>
      </c>
      <c r="T630" s="20">
        <v>0</v>
      </c>
      <c r="U630" s="20">
        <v>0</v>
      </c>
      <c r="V630" s="165">
        <f t="shared" si="76"/>
        <v>1227</v>
      </c>
      <c r="W630" s="213" t="s">
        <v>2695</v>
      </c>
      <c r="X630" s="146"/>
      <c r="Y630" s="203">
        <v>4303</v>
      </c>
      <c r="Z630" s="203">
        <v>2011</v>
      </c>
      <c r="AA630" t="s">
        <v>747</v>
      </c>
      <c r="AC630" s="206">
        <f t="shared" si="73"/>
        <v>5530</v>
      </c>
      <c r="AD630" s="204">
        <f t="shared" si="74"/>
        <v>0.28514989542179875</v>
      </c>
      <c r="AE630" s="208">
        <v>10146.290000000001</v>
      </c>
      <c r="AF630" s="165">
        <f t="shared" si="77"/>
        <v>12449497.830000002</v>
      </c>
    </row>
    <row r="631" spans="1:32">
      <c r="A631" t="s">
        <v>1874</v>
      </c>
      <c r="B631" t="s">
        <v>1982</v>
      </c>
      <c r="C631" t="s">
        <v>2113</v>
      </c>
      <c r="E631" t="s">
        <v>1009</v>
      </c>
      <c r="F631" s="165">
        <v>5000</v>
      </c>
      <c r="G631" s="165">
        <v>0</v>
      </c>
      <c r="H631" s="165">
        <v>200</v>
      </c>
      <c r="I631" s="165">
        <v>0</v>
      </c>
      <c r="J631" s="165">
        <f t="shared" si="78"/>
        <v>5200</v>
      </c>
      <c r="K631" s="165">
        <v>300</v>
      </c>
      <c r="L631" s="165">
        <v>0</v>
      </c>
      <c r="M631" s="20">
        <v>0</v>
      </c>
      <c r="N631" s="20">
        <v>597</v>
      </c>
      <c r="O631" s="20">
        <f t="shared" si="79"/>
        <v>897</v>
      </c>
      <c r="P631" s="20">
        <f t="shared" si="80"/>
        <v>-4303</v>
      </c>
      <c r="Q631" t="s">
        <v>740</v>
      </c>
      <c r="R631" s="20">
        <v>6053</v>
      </c>
      <c r="S631" s="20">
        <f t="shared" si="75"/>
        <v>1750</v>
      </c>
      <c r="T631" s="20">
        <v>0</v>
      </c>
      <c r="U631" s="20">
        <v>0</v>
      </c>
      <c r="V631" s="165">
        <f t="shared" si="76"/>
        <v>1750</v>
      </c>
      <c r="W631" s="213" t="s">
        <v>2695</v>
      </c>
      <c r="X631" s="146"/>
      <c r="Y631" s="203">
        <v>4303</v>
      </c>
      <c r="Z631" s="203">
        <v>3379</v>
      </c>
      <c r="AA631" t="s">
        <v>747</v>
      </c>
      <c r="AC631" s="206">
        <f t="shared" si="73"/>
        <v>6053</v>
      </c>
      <c r="AD631" s="204">
        <f t="shared" si="74"/>
        <v>0.40669300488031607</v>
      </c>
      <c r="AE631" s="208">
        <v>7596.27</v>
      </c>
      <c r="AF631" s="165">
        <f t="shared" si="77"/>
        <v>13293472.5</v>
      </c>
    </row>
    <row r="632" spans="1:32">
      <c r="A632" t="s">
        <v>1874</v>
      </c>
      <c r="B632" t="s">
        <v>1982</v>
      </c>
      <c r="C632" t="s">
        <v>2162</v>
      </c>
      <c r="E632" t="s">
        <v>1010</v>
      </c>
      <c r="F632" s="165">
        <v>5000</v>
      </c>
      <c r="G632" s="165">
        <v>0</v>
      </c>
      <c r="H632" s="165">
        <v>200</v>
      </c>
      <c r="I632" s="165">
        <v>0</v>
      </c>
      <c r="J632" s="165">
        <f t="shared" si="78"/>
        <v>5200</v>
      </c>
      <c r="K632" s="165">
        <v>300</v>
      </c>
      <c r="L632" s="165">
        <v>0</v>
      </c>
      <c r="M632" s="20">
        <v>0</v>
      </c>
      <c r="N632" s="20">
        <v>597</v>
      </c>
      <c r="O632" s="20">
        <f t="shared" si="79"/>
        <v>897</v>
      </c>
      <c r="P632" s="20">
        <f t="shared" si="80"/>
        <v>-4303</v>
      </c>
      <c r="Q632" t="s">
        <v>740</v>
      </c>
      <c r="R632" s="20">
        <v>6294</v>
      </c>
      <c r="S632" s="20">
        <f t="shared" si="75"/>
        <v>1991</v>
      </c>
      <c r="T632" s="20">
        <v>0</v>
      </c>
      <c r="U632" s="20">
        <v>0</v>
      </c>
      <c r="V632" s="165">
        <f t="shared" si="76"/>
        <v>1991</v>
      </c>
      <c r="W632" s="213" t="s">
        <v>2695</v>
      </c>
      <c r="X632" s="146"/>
      <c r="Y632" s="203">
        <v>4303</v>
      </c>
      <c r="Z632" s="203">
        <v>2011</v>
      </c>
      <c r="AA632" t="s">
        <v>747</v>
      </c>
      <c r="AC632" s="206">
        <f t="shared" si="73"/>
        <v>6294</v>
      </c>
      <c r="AD632" s="204">
        <f t="shared" si="74"/>
        <v>0.46270044155240531</v>
      </c>
      <c r="AE632" s="208">
        <v>3499</v>
      </c>
      <c r="AF632" s="165">
        <f t="shared" si="77"/>
        <v>6966509</v>
      </c>
    </row>
    <row r="633" spans="1:32">
      <c r="A633" t="s">
        <v>1874</v>
      </c>
      <c r="B633" t="s">
        <v>1982</v>
      </c>
      <c r="C633" t="s">
        <v>2163</v>
      </c>
      <c r="E633" t="s">
        <v>1011</v>
      </c>
      <c r="F633" s="165">
        <v>5000</v>
      </c>
      <c r="G633" s="165">
        <v>0</v>
      </c>
      <c r="H633" s="165">
        <v>200</v>
      </c>
      <c r="I633" s="165">
        <v>0</v>
      </c>
      <c r="J633" s="165">
        <f t="shared" si="78"/>
        <v>5200</v>
      </c>
      <c r="K633" s="165">
        <v>300</v>
      </c>
      <c r="L633" s="165">
        <v>0</v>
      </c>
      <c r="M633" s="20">
        <v>0</v>
      </c>
      <c r="N633" s="20">
        <v>597</v>
      </c>
      <c r="O633" s="20">
        <f t="shared" si="79"/>
        <v>897</v>
      </c>
      <c r="P633" s="20">
        <f t="shared" si="80"/>
        <v>-4303</v>
      </c>
      <c r="Q633" t="s">
        <v>740</v>
      </c>
      <c r="R633" s="20">
        <v>6051</v>
      </c>
      <c r="S633" s="20">
        <f t="shared" si="75"/>
        <v>1748</v>
      </c>
      <c r="T633" s="20">
        <v>0</v>
      </c>
      <c r="U633" s="20">
        <v>0</v>
      </c>
      <c r="V633" s="165">
        <f t="shared" si="76"/>
        <v>1748</v>
      </c>
      <c r="W633" s="213" t="s">
        <v>2695</v>
      </c>
      <c r="X633" s="146"/>
      <c r="Y633" s="203">
        <v>4303</v>
      </c>
      <c r="Z633" s="203">
        <v>3379</v>
      </c>
      <c r="AA633" t="s">
        <v>747</v>
      </c>
      <c r="AC633" s="206">
        <f t="shared" si="73"/>
        <v>6051</v>
      </c>
      <c r="AD633" s="204">
        <f t="shared" si="74"/>
        <v>0.40622821287473854</v>
      </c>
      <c r="AE633" s="208">
        <v>3249</v>
      </c>
      <c r="AF633" s="165">
        <f t="shared" si="77"/>
        <v>5679252</v>
      </c>
    </row>
    <row r="634" spans="1:32">
      <c r="A634" t="s">
        <v>1874</v>
      </c>
      <c r="B634" t="s">
        <v>1982</v>
      </c>
      <c r="C634" t="s">
        <v>2114</v>
      </c>
      <c r="E634" t="s">
        <v>1012</v>
      </c>
      <c r="F634" s="165">
        <v>2500</v>
      </c>
      <c r="G634" s="165">
        <v>0</v>
      </c>
      <c r="H634" s="165">
        <v>100</v>
      </c>
      <c r="I634" s="165">
        <v>0</v>
      </c>
      <c r="J634" s="165">
        <f t="shared" si="78"/>
        <v>2600</v>
      </c>
      <c r="K634" s="165">
        <v>150</v>
      </c>
      <c r="L634" s="165">
        <v>0</v>
      </c>
      <c r="M634" s="20">
        <v>0</v>
      </c>
      <c r="N634" s="20">
        <v>400</v>
      </c>
      <c r="O634" s="20">
        <f t="shared" si="79"/>
        <v>550</v>
      </c>
      <c r="P634" s="20">
        <f t="shared" si="80"/>
        <v>-2050</v>
      </c>
      <c r="Q634" t="s">
        <v>740</v>
      </c>
      <c r="R634" s="20">
        <v>1187</v>
      </c>
      <c r="S634" s="20">
        <f t="shared" si="75"/>
        <v>-863</v>
      </c>
      <c r="T634" s="20">
        <v>0</v>
      </c>
      <c r="U634" s="20">
        <v>863</v>
      </c>
      <c r="V634" s="165">
        <f t="shared" si="76"/>
        <v>0</v>
      </c>
      <c r="W634" t="s">
        <v>2694</v>
      </c>
      <c r="X634" s="146"/>
      <c r="Y634" s="203">
        <v>2050</v>
      </c>
      <c r="Z634" s="203">
        <v>774</v>
      </c>
      <c r="AA634" t="s">
        <v>747</v>
      </c>
      <c r="AC634" s="206">
        <f t="shared" si="73"/>
        <v>2050</v>
      </c>
      <c r="AD634" s="204">
        <f t="shared" si="74"/>
        <v>0</v>
      </c>
      <c r="AE634" s="208">
        <v>11770.98</v>
      </c>
      <c r="AF634" s="165">
        <f t="shared" si="77"/>
        <v>0</v>
      </c>
    </row>
    <row r="635" spans="1:32">
      <c r="A635" t="s">
        <v>1874</v>
      </c>
      <c r="B635" t="s">
        <v>1982</v>
      </c>
      <c r="C635" t="s">
        <v>2115</v>
      </c>
      <c r="E635" t="s">
        <v>1013</v>
      </c>
      <c r="F635" s="165">
        <v>2500</v>
      </c>
      <c r="G635" s="165">
        <v>0</v>
      </c>
      <c r="H635" s="165">
        <v>100</v>
      </c>
      <c r="I635" s="165">
        <v>0</v>
      </c>
      <c r="J635" s="165">
        <f t="shared" si="78"/>
        <v>2600</v>
      </c>
      <c r="K635" s="165">
        <v>150</v>
      </c>
      <c r="L635" s="165">
        <v>0</v>
      </c>
      <c r="M635" s="20">
        <v>0</v>
      </c>
      <c r="N635" s="20">
        <v>400</v>
      </c>
      <c r="O635" s="20">
        <f t="shared" si="79"/>
        <v>550</v>
      </c>
      <c r="P635" s="20">
        <f t="shared" si="80"/>
        <v>-2050</v>
      </c>
      <c r="Q635" t="s">
        <v>740</v>
      </c>
      <c r="R635" s="20">
        <v>1896</v>
      </c>
      <c r="S635" s="20">
        <f t="shared" si="75"/>
        <v>-154</v>
      </c>
      <c r="T635" s="20">
        <v>0</v>
      </c>
      <c r="U635" s="20">
        <v>154</v>
      </c>
      <c r="V635" s="165">
        <f t="shared" si="76"/>
        <v>0</v>
      </c>
      <c r="W635" t="s">
        <v>2694</v>
      </c>
      <c r="X635" s="146"/>
      <c r="Y635" s="203">
        <v>2050</v>
      </c>
      <c r="Z635" s="203">
        <v>743</v>
      </c>
      <c r="AA635" t="s">
        <v>747</v>
      </c>
      <c r="AC635" s="206">
        <f t="shared" si="73"/>
        <v>2050</v>
      </c>
      <c r="AD635" s="204">
        <f t="shared" si="74"/>
        <v>0</v>
      </c>
      <c r="AE635" s="208">
        <v>12575.13</v>
      </c>
      <c r="AF635" s="165">
        <f t="shared" si="77"/>
        <v>0</v>
      </c>
    </row>
    <row r="636" spans="1:32">
      <c r="A636" t="s">
        <v>1874</v>
      </c>
      <c r="B636" t="s">
        <v>1982</v>
      </c>
      <c r="C636" t="s">
        <v>2229</v>
      </c>
      <c r="E636" t="s">
        <v>1828</v>
      </c>
      <c r="F636" s="165">
        <v>0</v>
      </c>
      <c r="G636" s="165">
        <v>0</v>
      </c>
      <c r="H636" s="165">
        <v>0</v>
      </c>
      <c r="I636" s="165">
        <v>0</v>
      </c>
      <c r="J636" s="165">
        <f t="shared" si="78"/>
        <v>0</v>
      </c>
      <c r="K636" s="165">
        <v>0</v>
      </c>
      <c r="L636" s="165">
        <v>0</v>
      </c>
      <c r="M636" s="20">
        <v>1907</v>
      </c>
      <c r="N636" s="20">
        <v>0</v>
      </c>
      <c r="O636" s="20">
        <f t="shared" si="79"/>
        <v>1907</v>
      </c>
      <c r="P636" s="20">
        <f t="shared" si="80"/>
        <v>1907</v>
      </c>
      <c r="Q636" t="s">
        <v>739</v>
      </c>
      <c r="R636" s="20">
        <v>0</v>
      </c>
      <c r="S636" s="20">
        <f t="shared" si="75"/>
        <v>1907</v>
      </c>
      <c r="T636" s="20">
        <v>0</v>
      </c>
      <c r="U636" s="20">
        <v>0</v>
      </c>
      <c r="V636" s="165">
        <f t="shared" si="76"/>
        <v>1907</v>
      </c>
      <c r="W636" t="s">
        <v>2696</v>
      </c>
      <c r="X636" s="146"/>
      <c r="Y636" s="203">
        <v>0</v>
      </c>
      <c r="Z636" s="203">
        <v>0</v>
      </c>
      <c r="AA636" t="s">
        <v>745</v>
      </c>
      <c r="AC636" s="206">
        <f t="shared" si="73"/>
        <v>0</v>
      </c>
      <c r="AD636" s="204">
        <f t="shared" si="74"/>
        <v>-1</v>
      </c>
      <c r="AE636" s="208">
        <v>13603.58</v>
      </c>
      <c r="AF636" s="165">
        <f t="shared" si="77"/>
        <v>25942027.059999999</v>
      </c>
    </row>
    <row r="637" spans="1:32">
      <c r="A637" t="s">
        <v>1874</v>
      </c>
      <c r="B637" t="s">
        <v>1982</v>
      </c>
      <c r="C637" t="s">
        <v>2230</v>
      </c>
      <c r="E637" t="s">
        <v>1829</v>
      </c>
      <c r="F637" s="165">
        <v>0</v>
      </c>
      <c r="G637" s="165">
        <v>0</v>
      </c>
      <c r="H637" s="165">
        <v>0</v>
      </c>
      <c r="I637" s="165">
        <v>0</v>
      </c>
      <c r="J637" s="165">
        <f t="shared" si="78"/>
        <v>0</v>
      </c>
      <c r="K637" s="165">
        <v>0</v>
      </c>
      <c r="L637" s="165">
        <v>0</v>
      </c>
      <c r="M637" s="20">
        <v>1593</v>
      </c>
      <c r="N637" s="20">
        <v>0</v>
      </c>
      <c r="O637" s="20">
        <f t="shared" si="79"/>
        <v>1593</v>
      </c>
      <c r="P637" s="20">
        <f t="shared" si="80"/>
        <v>1593</v>
      </c>
      <c r="Q637" t="s">
        <v>739</v>
      </c>
      <c r="R637" s="20">
        <v>0</v>
      </c>
      <c r="S637" s="20">
        <f t="shared" si="75"/>
        <v>1593</v>
      </c>
      <c r="T637" s="20">
        <v>0</v>
      </c>
      <c r="U637" s="20">
        <v>0</v>
      </c>
      <c r="V637" s="165">
        <f t="shared" si="76"/>
        <v>1593</v>
      </c>
      <c r="W637" t="s">
        <v>2696</v>
      </c>
      <c r="X637" s="146"/>
      <c r="Y637" s="203">
        <v>0</v>
      </c>
      <c r="Z637" s="203">
        <v>0</v>
      </c>
      <c r="AA637" t="s">
        <v>745</v>
      </c>
      <c r="AC637" s="206">
        <f t="shared" si="73"/>
        <v>0</v>
      </c>
      <c r="AD637" s="204">
        <f t="shared" si="74"/>
        <v>-1</v>
      </c>
      <c r="AE637" s="208">
        <v>13862.21</v>
      </c>
      <c r="AF637" s="165">
        <f t="shared" si="77"/>
        <v>22082500.529999997</v>
      </c>
    </row>
    <row r="638" spans="1:32">
      <c r="A638" t="s">
        <v>1874</v>
      </c>
      <c r="B638" t="s">
        <v>1982</v>
      </c>
      <c r="C638" t="s">
        <v>2231</v>
      </c>
      <c r="E638" t="s">
        <v>1830</v>
      </c>
      <c r="F638" s="165">
        <v>0</v>
      </c>
      <c r="G638" s="165">
        <v>0</v>
      </c>
      <c r="H638" s="165">
        <v>0</v>
      </c>
      <c r="I638" s="165">
        <v>0</v>
      </c>
      <c r="J638" s="165">
        <f t="shared" si="78"/>
        <v>0</v>
      </c>
      <c r="K638" s="165">
        <v>0</v>
      </c>
      <c r="L638" s="165">
        <v>0</v>
      </c>
      <c r="M638" s="20">
        <v>3105</v>
      </c>
      <c r="N638" s="20">
        <v>0</v>
      </c>
      <c r="O638" s="20">
        <f t="shared" si="79"/>
        <v>3105</v>
      </c>
      <c r="P638" s="20">
        <f t="shared" si="80"/>
        <v>3105</v>
      </c>
      <c r="Q638" t="s">
        <v>739</v>
      </c>
      <c r="R638" s="20">
        <v>200</v>
      </c>
      <c r="S638" s="20">
        <f t="shared" si="75"/>
        <v>3305</v>
      </c>
      <c r="T638" s="20">
        <v>0</v>
      </c>
      <c r="U638" s="20">
        <v>0</v>
      </c>
      <c r="V638" s="165">
        <f t="shared" si="76"/>
        <v>3305</v>
      </c>
      <c r="W638" t="s">
        <v>2696</v>
      </c>
      <c r="X638" s="146"/>
      <c r="Y638" s="203">
        <v>0</v>
      </c>
      <c r="Z638" s="203">
        <v>0</v>
      </c>
      <c r="AA638" t="s">
        <v>745</v>
      </c>
      <c r="AC638" s="206">
        <f t="shared" si="73"/>
        <v>200</v>
      </c>
      <c r="AD638" s="204">
        <f t="shared" si="74"/>
        <v>-0.93558776167471824</v>
      </c>
      <c r="AE638" s="208">
        <v>11064.37</v>
      </c>
      <c r="AF638" s="165">
        <f t="shared" si="77"/>
        <v>36567742.850000001</v>
      </c>
    </row>
    <row r="639" spans="1:32">
      <c r="A639" t="s">
        <v>1874</v>
      </c>
      <c r="B639" t="s">
        <v>1982</v>
      </c>
      <c r="C639" t="s">
        <v>2232</v>
      </c>
      <c r="E639" t="s">
        <v>1831</v>
      </c>
      <c r="F639" s="165">
        <v>0</v>
      </c>
      <c r="G639" s="165">
        <v>0</v>
      </c>
      <c r="H639" s="165">
        <v>0</v>
      </c>
      <c r="I639" s="165">
        <v>0</v>
      </c>
      <c r="J639" s="165">
        <f t="shared" si="78"/>
        <v>0</v>
      </c>
      <c r="K639" s="165">
        <v>0</v>
      </c>
      <c r="L639" s="165">
        <v>0</v>
      </c>
      <c r="M639" s="20">
        <v>1171</v>
      </c>
      <c r="N639" s="20">
        <v>0</v>
      </c>
      <c r="O639" s="20">
        <f t="shared" si="79"/>
        <v>1171</v>
      </c>
      <c r="P639" s="20">
        <f t="shared" si="80"/>
        <v>1171</v>
      </c>
      <c r="Q639" t="s">
        <v>739</v>
      </c>
      <c r="R639" s="20">
        <v>200</v>
      </c>
      <c r="S639" s="20">
        <f t="shared" si="75"/>
        <v>1371</v>
      </c>
      <c r="T639" s="20">
        <v>0</v>
      </c>
      <c r="U639" s="20">
        <v>0</v>
      </c>
      <c r="V639" s="165">
        <f t="shared" si="76"/>
        <v>1371</v>
      </c>
      <c r="W639" t="s">
        <v>2696</v>
      </c>
      <c r="X639" s="146"/>
      <c r="Y639" s="203">
        <v>0</v>
      </c>
      <c r="Z639" s="203">
        <v>0</v>
      </c>
      <c r="AA639" t="s">
        <v>745</v>
      </c>
      <c r="AC639" s="206">
        <f t="shared" si="73"/>
        <v>200</v>
      </c>
      <c r="AD639" s="204">
        <f t="shared" si="74"/>
        <v>-0.82920580700256197</v>
      </c>
      <c r="AE639" s="208">
        <v>7537.41</v>
      </c>
      <c r="AF639" s="165">
        <f t="shared" si="77"/>
        <v>10333789.109999999</v>
      </c>
    </row>
    <row r="640" spans="1:32">
      <c r="A640" t="s">
        <v>1874</v>
      </c>
      <c r="B640" t="s">
        <v>1982</v>
      </c>
      <c r="C640" t="s">
        <v>2212</v>
      </c>
      <c r="E640" t="s">
        <v>1783</v>
      </c>
      <c r="F640" s="165">
        <v>1000</v>
      </c>
      <c r="G640" s="165">
        <v>5000</v>
      </c>
      <c r="H640" s="165">
        <v>0</v>
      </c>
      <c r="I640" s="165">
        <v>0</v>
      </c>
      <c r="J640" s="165">
        <f t="shared" si="78"/>
        <v>6000</v>
      </c>
      <c r="K640" s="165">
        <v>0</v>
      </c>
      <c r="L640" s="165">
        <v>0</v>
      </c>
      <c r="M640" s="20">
        <v>0</v>
      </c>
      <c r="N640" s="20">
        <v>0</v>
      </c>
      <c r="O640" s="20">
        <f t="shared" si="79"/>
        <v>0</v>
      </c>
      <c r="P640" s="20">
        <f t="shared" si="80"/>
        <v>-6000</v>
      </c>
      <c r="Q640" t="s">
        <v>740</v>
      </c>
      <c r="R640" s="20">
        <v>0</v>
      </c>
      <c r="S640" s="20">
        <f t="shared" si="75"/>
        <v>-6000</v>
      </c>
      <c r="T640" s="20">
        <v>0</v>
      </c>
      <c r="U640" s="20">
        <v>6000</v>
      </c>
      <c r="V640" s="165">
        <f t="shared" si="76"/>
        <v>0</v>
      </c>
      <c r="W640" t="s">
        <v>2694</v>
      </c>
      <c r="X640" s="146"/>
      <c r="Y640" s="203">
        <v>1000</v>
      </c>
      <c r="Z640" s="203">
        <v>0</v>
      </c>
      <c r="AA640" t="s">
        <v>747</v>
      </c>
      <c r="AC640" s="206">
        <f t="shared" si="73"/>
        <v>6000</v>
      </c>
      <c r="AD640" s="204">
        <f t="shared" si="74"/>
        <v>0</v>
      </c>
      <c r="AE640" s="208">
        <v>2698.04</v>
      </c>
      <c r="AF640" s="165">
        <f>AE640*U640</f>
        <v>16188240</v>
      </c>
    </row>
    <row r="641" spans="1:32">
      <c r="A641" t="s">
        <v>1874</v>
      </c>
      <c r="B641" t="s">
        <v>1982</v>
      </c>
      <c r="C641" t="s">
        <v>2213</v>
      </c>
      <c r="E641" t="s">
        <v>1822</v>
      </c>
      <c r="F641" s="165">
        <v>1000</v>
      </c>
      <c r="G641" s="165">
        <v>0</v>
      </c>
      <c r="H641" s="165">
        <v>0</v>
      </c>
      <c r="I641" s="165">
        <v>0</v>
      </c>
      <c r="J641" s="165">
        <f t="shared" si="78"/>
        <v>1000</v>
      </c>
      <c r="K641" s="165">
        <v>0</v>
      </c>
      <c r="L641" s="165">
        <v>0</v>
      </c>
      <c r="M641" s="20">
        <v>0</v>
      </c>
      <c r="N641" s="20">
        <v>0</v>
      </c>
      <c r="O641" s="20">
        <f t="shared" si="79"/>
        <v>0</v>
      </c>
      <c r="P641" s="20">
        <f t="shared" si="80"/>
        <v>-1000</v>
      </c>
      <c r="Q641" t="s">
        <v>740</v>
      </c>
      <c r="R641" s="20">
        <v>0</v>
      </c>
      <c r="S641" s="20">
        <f t="shared" si="75"/>
        <v>-1000</v>
      </c>
      <c r="T641" s="20">
        <v>0</v>
      </c>
      <c r="U641" s="20">
        <v>1000</v>
      </c>
      <c r="V641" s="165">
        <f t="shared" si="76"/>
        <v>0</v>
      </c>
      <c r="W641" t="s">
        <v>2694</v>
      </c>
      <c r="X641" s="146"/>
      <c r="Y641" s="203">
        <v>1000</v>
      </c>
      <c r="Z641" s="203">
        <v>1000</v>
      </c>
      <c r="AA641" t="s">
        <v>747</v>
      </c>
      <c r="AC641" s="206">
        <f t="shared" si="73"/>
        <v>1000</v>
      </c>
      <c r="AD641" s="204">
        <f t="shared" si="74"/>
        <v>0</v>
      </c>
      <c r="AE641" s="208">
        <v>4214.8999999999996</v>
      </c>
      <c r="AF641" s="165">
        <f>AE641*U641</f>
        <v>4214900</v>
      </c>
    </row>
    <row r="642" spans="1:32">
      <c r="A642" t="s">
        <v>1874</v>
      </c>
      <c r="B642" t="s">
        <v>1982</v>
      </c>
      <c r="C642" t="s">
        <v>2214</v>
      </c>
      <c r="E642" t="s">
        <v>1832</v>
      </c>
      <c r="F642" s="165">
        <v>22</v>
      </c>
      <c r="G642" s="165">
        <v>0</v>
      </c>
      <c r="H642" s="165">
        <v>50</v>
      </c>
      <c r="I642" s="165">
        <v>252</v>
      </c>
      <c r="J642" s="165">
        <f t="shared" si="78"/>
        <v>324</v>
      </c>
      <c r="K642" s="165">
        <v>314</v>
      </c>
      <c r="L642" s="165">
        <v>0</v>
      </c>
      <c r="M642" s="20">
        <v>0</v>
      </c>
      <c r="N642" s="20">
        <v>0</v>
      </c>
      <c r="O642" s="20">
        <f t="shared" si="79"/>
        <v>314</v>
      </c>
      <c r="P642" s="20">
        <f t="shared" si="80"/>
        <v>-10</v>
      </c>
      <c r="Q642" t="s">
        <v>740</v>
      </c>
      <c r="R642" s="20">
        <v>60</v>
      </c>
      <c r="S642" s="20">
        <f t="shared" si="75"/>
        <v>50</v>
      </c>
      <c r="T642" s="20">
        <v>0</v>
      </c>
      <c r="U642" s="20">
        <v>0</v>
      </c>
      <c r="V642" s="165">
        <f t="shared" si="76"/>
        <v>50</v>
      </c>
      <c r="W642" s="213" t="s">
        <v>2695</v>
      </c>
      <c r="X642" s="146"/>
      <c r="Y642" s="203">
        <v>10</v>
      </c>
      <c r="Z642" s="203">
        <v>0</v>
      </c>
      <c r="AA642" t="s">
        <v>747</v>
      </c>
      <c r="AC642" s="206">
        <f t="shared" si="73"/>
        <v>60</v>
      </c>
      <c r="AD642" s="204">
        <f t="shared" si="74"/>
        <v>5</v>
      </c>
      <c r="AE642" s="208">
        <v>2080.1</v>
      </c>
      <c r="AF642" s="165">
        <f t="shared" si="77"/>
        <v>104005</v>
      </c>
    </row>
    <row r="643" spans="1:32">
      <c r="A643" t="s">
        <v>1874</v>
      </c>
      <c r="B643" t="s">
        <v>1982</v>
      </c>
      <c r="C643" t="s">
        <v>2215</v>
      </c>
      <c r="E643" t="s">
        <v>1833</v>
      </c>
      <c r="F643" s="165">
        <v>238</v>
      </c>
      <c r="G643" s="165">
        <v>0</v>
      </c>
      <c r="H643" s="165">
        <v>14</v>
      </c>
      <c r="I643" s="165">
        <v>0</v>
      </c>
      <c r="J643" s="165">
        <f t="shared" si="78"/>
        <v>252</v>
      </c>
      <c r="K643" s="165">
        <v>0</v>
      </c>
      <c r="L643" s="165">
        <v>0</v>
      </c>
      <c r="M643" s="20">
        <v>0</v>
      </c>
      <c r="N643" s="20">
        <v>0</v>
      </c>
      <c r="O643" s="20">
        <f t="shared" si="79"/>
        <v>0</v>
      </c>
      <c r="P643" s="20">
        <f t="shared" si="80"/>
        <v>-252</v>
      </c>
      <c r="Q643" t="s">
        <v>740</v>
      </c>
      <c r="R643" s="20">
        <v>365</v>
      </c>
      <c r="S643" s="20">
        <f t="shared" si="75"/>
        <v>113</v>
      </c>
      <c r="T643" s="20">
        <v>0</v>
      </c>
      <c r="U643" s="20">
        <v>0</v>
      </c>
      <c r="V643" s="165">
        <f t="shared" si="76"/>
        <v>113</v>
      </c>
      <c r="W643" s="213" t="s">
        <v>2695</v>
      </c>
      <c r="X643" s="146"/>
      <c r="Y643" s="203">
        <v>2525</v>
      </c>
      <c r="Z643" s="203">
        <v>0</v>
      </c>
      <c r="AA643" t="s">
        <v>747</v>
      </c>
      <c r="AC643" s="206">
        <f t="shared" si="73"/>
        <v>365</v>
      </c>
      <c r="AD643" s="204">
        <f t="shared" si="74"/>
        <v>0.44841269841269843</v>
      </c>
      <c r="AE643" s="208">
        <v>124513.26</v>
      </c>
      <c r="AF643" s="165">
        <f t="shared" si="77"/>
        <v>14069998.379999999</v>
      </c>
    </row>
    <row r="644" spans="1:32">
      <c r="A644" t="s">
        <v>1874</v>
      </c>
      <c r="B644" t="s">
        <v>1982</v>
      </c>
      <c r="C644" t="s">
        <v>2216</v>
      </c>
      <c r="E644" t="s">
        <v>1834</v>
      </c>
      <c r="F644" s="165">
        <v>12</v>
      </c>
      <c r="G644" s="165">
        <v>0</v>
      </c>
      <c r="H644" s="165">
        <v>3</v>
      </c>
      <c r="I644" s="165">
        <v>0</v>
      </c>
      <c r="J644" s="165">
        <f t="shared" si="78"/>
        <v>15</v>
      </c>
      <c r="K644" s="165">
        <v>0</v>
      </c>
      <c r="L644" s="165">
        <v>0</v>
      </c>
      <c r="M644" s="20">
        <v>0</v>
      </c>
      <c r="N644" s="20">
        <v>0</v>
      </c>
      <c r="O644" s="20">
        <f t="shared" si="79"/>
        <v>0</v>
      </c>
      <c r="P644" s="20">
        <f t="shared" si="80"/>
        <v>-15</v>
      </c>
      <c r="Q644" t="s">
        <v>740</v>
      </c>
      <c r="R644" s="20">
        <v>15</v>
      </c>
      <c r="S644" s="20">
        <f t="shared" si="75"/>
        <v>0</v>
      </c>
      <c r="T644" s="20">
        <v>0</v>
      </c>
      <c r="U644" s="20">
        <v>0</v>
      </c>
      <c r="V644" s="165">
        <f t="shared" si="76"/>
        <v>0</v>
      </c>
      <c r="W644" s="213" t="s">
        <v>2695</v>
      </c>
      <c r="X644" s="146"/>
      <c r="Y644" s="203">
        <v>15</v>
      </c>
      <c r="Z644" s="203">
        <v>25</v>
      </c>
      <c r="AA644" t="s">
        <v>747</v>
      </c>
      <c r="AC644" s="206">
        <f t="shared" si="73"/>
        <v>15</v>
      </c>
      <c r="AD644" s="204">
        <f t="shared" si="74"/>
        <v>0</v>
      </c>
      <c r="AE644" s="208">
        <v>100773.69</v>
      </c>
      <c r="AF644" s="165">
        <f t="shared" si="77"/>
        <v>0</v>
      </c>
    </row>
    <row r="645" spans="1:32">
      <c r="A645" t="s">
        <v>1874</v>
      </c>
      <c r="B645" t="s">
        <v>1982</v>
      </c>
      <c r="C645" t="s">
        <v>2217</v>
      </c>
      <c r="E645" t="s">
        <v>1835</v>
      </c>
      <c r="F645" s="165">
        <v>807</v>
      </c>
      <c r="G645" s="165">
        <v>48</v>
      </c>
      <c r="H645" s="165">
        <v>100</v>
      </c>
      <c r="I645" s="165">
        <v>106</v>
      </c>
      <c r="J645" s="165">
        <f t="shared" si="78"/>
        <v>1061</v>
      </c>
      <c r="K645" s="165">
        <v>0</v>
      </c>
      <c r="L645" s="165">
        <v>0</v>
      </c>
      <c r="M645" s="20">
        <v>198</v>
      </c>
      <c r="N645" s="20">
        <v>0</v>
      </c>
      <c r="O645" s="20">
        <f t="shared" si="79"/>
        <v>198</v>
      </c>
      <c r="P645" s="20">
        <f t="shared" si="80"/>
        <v>-863</v>
      </c>
      <c r="Q645" t="s">
        <v>740</v>
      </c>
      <c r="R645" s="20">
        <v>618</v>
      </c>
      <c r="S645" s="20">
        <f t="shared" si="75"/>
        <v>-245</v>
      </c>
      <c r="T645" s="20">
        <v>0</v>
      </c>
      <c r="U645" s="20">
        <v>245</v>
      </c>
      <c r="V645" s="165">
        <f t="shared" si="76"/>
        <v>0</v>
      </c>
      <c r="W645" t="s">
        <v>2694</v>
      </c>
      <c r="X645" s="146"/>
      <c r="Y645" s="203">
        <v>863</v>
      </c>
      <c r="Z645" s="203">
        <v>458</v>
      </c>
      <c r="AA645" t="s">
        <v>747</v>
      </c>
      <c r="AC645" s="206">
        <f t="shared" si="73"/>
        <v>863</v>
      </c>
      <c r="AD645" s="204">
        <f t="shared" si="74"/>
        <v>0</v>
      </c>
      <c r="AE645" s="208">
        <v>375279.23</v>
      </c>
      <c r="AF645" s="165">
        <f t="shared" si="77"/>
        <v>0</v>
      </c>
    </row>
    <row r="646" spans="1:32">
      <c r="A646" t="s">
        <v>1874</v>
      </c>
      <c r="B646" t="s">
        <v>1982</v>
      </c>
      <c r="C646" t="s">
        <v>2218</v>
      </c>
      <c r="E646" t="s">
        <v>1836</v>
      </c>
      <c r="F646" s="165">
        <v>807</v>
      </c>
      <c r="G646" s="165">
        <v>48</v>
      </c>
      <c r="H646" s="165">
        <v>100</v>
      </c>
      <c r="I646" s="165">
        <v>106</v>
      </c>
      <c r="J646" s="165">
        <f t="shared" si="78"/>
        <v>1061</v>
      </c>
      <c r="K646" s="165">
        <v>0</v>
      </c>
      <c r="L646" s="165">
        <v>0</v>
      </c>
      <c r="M646" s="20">
        <v>243</v>
      </c>
      <c r="N646" s="20">
        <v>0</v>
      </c>
      <c r="O646" s="20">
        <f t="shared" si="79"/>
        <v>243</v>
      </c>
      <c r="P646" s="20">
        <f t="shared" si="80"/>
        <v>-818</v>
      </c>
      <c r="Q646" t="s">
        <v>740</v>
      </c>
      <c r="R646" s="20">
        <v>606</v>
      </c>
      <c r="S646" s="20">
        <f t="shared" si="75"/>
        <v>-212</v>
      </c>
      <c r="T646" s="20">
        <v>0</v>
      </c>
      <c r="U646" s="20">
        <v>212</v>
      </c>
      <c r="V646" s="165">
        <f t="shared" si="76"/>
        <v>0</v>
      </c>
      <c r="W646" t="s">
        <v>2694</v>
      </c>
      <c r="X646" s="146"/>
      <c r="Y646" s="203">
        <v>818</v>
      </c>
      <c r="Z646" s="203">
        <v>437</v>
      </c>
      <c r="AA646" t="s">
        <v>747</v>
      </c>
      <c r="AC646" s="206">
        <f t="shared" si="73"/>
        <v>818</v>
      </c>
      <c r="AD646" s="204">
        <f t="shared" si="74"/>
        <v>0</v>
      </c>
      <c r="AE646" s="208">
        <v>76029.100000000006</v>
      </c>
      <c r="AF646" s="165">
        <f t="shared" si="77"/>
        <v>0</v>
      </c>
    </row>
    <row r="647" spans="1:32">
      <c r="A647" t="s">
        <v>1874</v>
      </c>
      <c r="B647" t="s">
        <v>1982</v>
      </c>
      <c r="C647" t="s">
        <v>2219</v>
      </c>
      <c r="E647" t="s">
        <v>1837</v>
      </c>
      <c r="F647" s="165">
        <v>765</v>
      </c>
      <c r="G647" s="165">
        <v>0</v>
      </c>
      <c r="H647" s="165">
        <v>50</v>
      </c>
      <c r="I647" s="165">
        <v>6</v>
      </c>
      <c r="J647" s="165">
        <f t="shared" si="78"/>
        <v>821</v>
      </c>
      <c r="K647" s="165">
        <v>0</v>
      </c>
      <c r="L647" s="165">
        <v>0</v>
      </c>
      <c r="M647" s="20">
        <v>0</v>
      </c>
      <c r="N647" s="20">
        <v>0</v>
      </c>
      <c r="O647" s="20">
        <f t="shared" si="79"/>
        <v>0</v>
      </c>
      <c r="P647" s="20">
        <f t="shared" si="80"/>
        <v>-821</v>
      </c>
      <c r="Q647" t="s">
        <v>740</v>
      </c>
      <c r="R647" s="20">
        <v>46</v>
      </c>
      <c r="S647" s="20">
        <f t="shared" si="75"/>
        <v>-775</v>
      </c>
      <c r="T647" s="20">
        <v>0</v>
      </c>
      <c r="U647" s="20">
        <v>775</v>
      </c>
      <c r="V647" s="165">
        <f t="shared" si="76"/>
        <v>0</v>
      </c>
      <c r="W647" t="s">
        <v>2694</v>
      </c>
      <c r="X647" s="146"/>
      <c r="Y647" s="203">
        <v>0</v>
      </c>
      <c r="Z647" s="203">
        <v>11</v>
      </c>
      <c r="AA647" t="s">
        <v>749</v>
      </c>
      <c r="AC647" s="206">
        <f t="shared" si="73"/>
        <v>821</v>
      </c>
      <c r="AD647" s="204">
        <f t="shared" si="74"/>
        <v>0</v>
      </c>
      <c r="AE647" s="208">
        <v>130946.99</v>
      </c>
      <c r="AF647" s="165">
        <f t="shared" si="77"/>
        <v>0</v>
      </c>
    </row>
    <row r="648" spans="1:32">
      <c r="A648" t="s">
        <v>1874</v>
      </c>
      <c r="B648" t="s">
        <v>1982</v>
      </c>
      <c r="C648" t="s">
        <v>2220</v>
      </c>
      <c r="E648" t="s">
        <v>1838</v>
      </c>
      <c r="F648" s="165">
        <v>26</v>
      </c>
      <c r="G648" s="165">
        <v>0</v>
      </c>
      <c r="H648" s="165">
        <v>0</v>
      </c>
      <c r="I648" s="165">
        <v>0</v>
      </c>
      <c r="J648" s="165">
        <f t="shared" si="78"/>
        <v>26</v>
      </c>
      <c r="K648" s="165">
        <v>0</v>
      </c>
      <c r="L648" s="165">
        <v>0</v>
      </c>
      <c r="M648" s="20">
        <v>0</v>
      </c>
      <c r="N648" s="20">
        <v>0</v>
      </c>
      <c r="O648" s="20">
        <f t="shared" si="79"/>
        <v>0</v>
      </c>
      <c r="P648" s="20">
        <f t="shared" si="80"/>
        <v>-26</v>
      </c>
      <c r="Q648" t="s">
        <v>740</v>
      </c>
      <c r="R648" s="20">
        <v>0</v>
      </c>
      <c r="S648" s="20">
        <f t="shared" si="75"/>
        <v>-26</v>
      </c>
      <c r="T648" s="20">
        <v>0</v>
      </c>
      <c r="U648" s="20">
        <v>26</v>
      </c>
      <c r="V648" s="165">
        <f t="shared" si="76"/>
        <v>0</v>
      </c>
      <c r="W648" t="s">
        <v>2694</v>
      </c>
      <c r="X648" s="146"/>
      <c r="Y648" s="203">
        <v>26</v>
      </c>
      <c r="Z648" s="203">
        <v>0</v>
      </c>
      <c r="AA648" t="s">
        <v>747</v>
      </c>
      <c r="AC648" s="206">
        <f t="shared" si="73"/>
        <v>26</v>
      </c>
      <c r="AD648" s="204">
        <f t="shared" si="74"/>
        <v>0</v>
      </c>
      <c r="AE648" s="208">
        <v>1366</v>
      </c>
      <c r="AF648" s="165">
        <f>AE648*U648</f>
        <v>35516</v>
      </c>
    </row>
    <row r="649" spans="1:32">
      <c r="A649" t="s">
        <v>1874</v>
      </c>
      <c r="B649" t="s">
        <v>1982</v>
      </c>
      <c r="C649" t="s">
        <v>2635</v>
      </c>
      <c r="E649" t="s">
        <v>2639</v>
      </c>
      <c r="F649" s="165">
        <v>0</v>
      </c>
      <c r="G649" s="165">
        <v>0</v>
      </c>
      <c r="H649" s="165">
        <v>0</v>
      </c>
      <c r="I649" s="165">
        <v>0</v>
      </c>
      <c r="J649" s="165">
        <f t="shared" si="78"/>
        <v>0</v>
      </c>
      <c r="K649" s="165">
        <v>0</v>
      </c>
      <c r="L649" s="165">
        <v>0</v>
      </c>
      <c r="M649" s="20">
        <v>0</v>
      </c>
      <c r="N649" s="20">
        <v>0</v>
      </c>
      <c r="O649" s="20">
        <f t="shared" si="79"/>
        <v>0</v>
      </c>
      <c r="P649" s="20">
        <f t="shared" si="80"/>
        <v>0</v>
      </c>
      <c r="Q649" t="s">
        <v>738</v>
      </c>
      <c r="R649" s="20">
        <v>0</v>
      </c>
      <c r="S649" s="20">
        <f t="shared" si="75"/>
        <v>0</v>
      </c>
      <c r="T649" s="20">
        <v>0</v>
      </c>
      <c r="U649" s="20">
        <v>0</v>
      </c>
      <c r="V649" s="165">
        <f t="shared" si="76"/>
        <v>0</v>
      </c>
      <c r="W649" t="s">
        <v>2696</v>
      </c>
      <c r="X649" s="146"/>
      <c r="Y649" s="203">
        <v>0</v>
      </c>
      <c r="Z649" s="203">
        <v>0</v>
      </c>
      <c r="AA649" t="s">
        <v>745</v>
      </c>
      <c r="AC649" s="206">
        <f t="shared" si="73"/>
        <v>0</v>
      </c>
      <c r="AD649" s="204" t="e">
        <f t="shared" si="74"/>
        <v>#DIV/0!</v>
      </c>
      <c r="AE649" s="208">
        <v>10017.959999999999</v>
      </c>
      <c r="AF649" s="165">
        <f t="shared" si="77"/>
        <v>0</v>
      </c>
    </row>
    <row r="650" spans="1:32">
      <c r="A650" t="s">
        <v>1874</v>
      </c>
      <c r="B650" t="s">
        <v>1982</v>
      </c>
      <c r="C650" t="s">
        <v>2636</v>
      </c>
      <c r="E650" t="s">
        <v>1839</v>
      </c>
      <c r="F650" s="165">
        <v>0</v>
      </c>
      <c r="G650" s="165">
        <v>0</v>
      </c>
      <c r="H650" s="165">
        <v>0</v>
      </c>
      <c r="I650" s="165">
        <v>0</v>
      </c>
      <c r="J650" s="165">
        <f t="shared" si="78"/>
        <v>0</v>
      </c>
      <c r="K650" s="165">
        <v>0</v>
      </c>
      <c r="L650" s="165">
        <v>0</v>
      </c>
      <c r="M650" s="20">
        <v>0</v>
      </c>
      <c r="N650" s="20">
        <v>0</v>
      </c>
      <c r="O650" s="20">
        <f t="shared" si="79"/>
        <v>0</v>
      </c>
      <c r="P650" s="20">
        <f t="shared" si="80"/>
        <v>0</v>
      </c>
      <c r="Q650" t="s">
        <v>738</v>
      </c>
      <c r="R650" s="20">
        <v>0</v>
      </c>
      <c r="S650" s="20">
        <f t="shared" si="75"/>
        <v>0</v>
      </c>
      <c r="T650" s="20">
        <v>0</v>
      </c>
      <c r="U650" s="20">
        <v>0</v>
      </c>
      <c r="V650" s="165">
        <f t="shared" si="76"/>
        <v>0</v>
      </c>
      <c r="W650" t="s">
        <v>2696</v>
      </c>
      <c r="X650" s="146"/>
      <c r="Y650" s="203">
        <v>0</v>
      </c>
      <c r="Z650" s="203">
        <v>0</v>
      </c>
      <c r="AA650" t="s">
        <v>745</v>
      </c>
      <c r="AC650" s="206">
        <f t="shared" si="73"/>
        <v>0</v>
      </c>
      <c r="AD650" s="204" t="e">
        <f t="shared" si="74"/>
        <v>#DIV/0!</v>
      </c>
      <c r="AE650" s="208">
        <v>4369.2700000000004</v>
      </c>
      <c r="AF650" s="165">
        <f t="shared" si="77"/>
        <v>0</v>
      </c>
    </row>
    <row r="651" spans="1:32">
      <c r="A651" t="s">
        <v>1874</v>
      </c>
      <c r="B651" t="s">
        <v>1982</v>
      </c>
      <c r="C651" t="s">
        <v>2637</v>
      </c>
      <c r="E651" t="s">
        <v>1840</v>
      </c>
      <c r="F651" s="165">
        <v>0</v>
      </c>
      <c r="G651" s="165">
        <v>0</v>
      </c>
      <c r="H651" s="165">
        <v>0</v>
      </c>
      <c r="I651" s="165">
        <v>0</v>
      </c>
      <c r="J651" s="165">
        <f t="shared" si="78"/>
        <v>0</v>
      </c>
      <c r="K651" s="165">
        <v>0</v>
      </c>
      <c r="L651" s="165">
        <v>0</v>
      </c>
      <c r="M651" s="20">
        <v>0</v>
      </c>
      <c r="N651" s="20">
        <v>0</v>
      </c>
      <c r="O651" s="20">
        <f t="shared" si="79"/>
        <v>0</v>
      </c>
      <c r="P651" s="20">
        <f t="shared" si="80"/>
        <v>0</v>
      </c>
      <c r="Q651" t="s">
        <v>738</v>
      </c>
      <c r="R651" s="20">
        <v>0</v>
      </c>
      <c r="S651" s="20">
        <f t="shared" si="75"/>
        <v>0</v>
      </c>
      <c r="T651" s="20">
        <v>0</v>
      </c>
      <c r="U651" s="20">
        <v>0</v>
      </c>
      <c r="V651" s="165">
        <f t="shared" si="76"/>
        <v>0</v>
      </c>
      <c r="W651" t="s">
        <v>2696</v>
      </c>
      <c r="X651" s="146"/>
      <c r="Y651" s="203">
        <v>0</v>
      </c>
      <c r="Z651" s="203">
        <v>0</v>
      </c>
      <c r="AA651" t="s">
        <v>745</v>
      </c>
      <c r="AC651" s="206">
        <f t="shared" ref="AC651:AC677" si="81">T651+U651+R651</f>
        <v>0</v>
      </c>
      <c r="AD651" s="204" t="e">
        <f t="shared" ref="AD651:AD677" si="82">(AC651-ABS(P651))/ABS(P651)</f>
        <v>#DIV/0!</v>
      </c>
      <c r="AE651" s="208">
        <v>2575.56</v>
      </c>
      <c r="AF651" s="165">
        <f t="shared" si="77"/>
        <v>0</v>
      </c>
    </row>
    <row r="652" spans="1:32">
      <c r="A652" t="s">
        <v>1874</v>
      </c>
      <c r="B652" t="s">
        <v>1982</v>
      </c>
      <c r="C652" t="s">
        <v>2221</v>
      </c>
      <c r="E652" t="s">
        <v>1841</v>
      </c>
      <c r="F652" s="165">
        <v>0</v>
      </c>
      <c r="G652" s="165">
        <v>269</v>
      </c>
      <c r="H652" s="165">
        <v>0</v>
      </c>
      <c r="I652" s="165">
        <v>0</v>
      </c>
      <c r="J652" s="165">
        <f t="shared" si="78"/>
        <v>269</v>
      </c>
      <c r="K652" s="165">
        <v>0</v>
      </c>
      <c r="L652" s="165">
        <v>0</v>
      </c>
      <c r="M652" s="20">
        <v>0</v>
      </c>
      <c r="N652" s="20">
        <v>0</v>
      </c>
      <c r="O652" s="20">
        <f t="shared" si="79"/>
        <v>0</v>
      </c>
      <c r="P652" s="20">
        <f t="shared" si="80"/>
        <v>-269</v>
      </c>
      <c r="Q652" t="s">
        <v>740</v>
      </c>
      <c r="R652" s="20">
        <v>1253</v>
      </c>
      <c r="S652" s="20">
        <f t="shared" ref="S652:S677" si="83">P652+R652</f>
        <v>984</v>
      </c>
      <c r="T652" s="20">
        <v>0</v>
      </c>
      <c r="U652" s="20">
        <v>0</v>
      </c>
      <c r="V652" s="165">
        <f t="shared" ref="V652:V677" si="84">S652+(T652+U652)</f>
        <v>984</v>
      </c>
      <c r="W652" s="213" t="s">
        <v>2695</v>
      </c>
      <c r="X652" s="146"/>
      <c r="Y652" s="203">
        <v>0</v>
      </c>
      <c r="Z652" s="203">
        <v>0</v>
      </c>
      <c r="AA652" t="s">
        <v>749</v>
      </c>
      <c r="AC652" s="206">
        <f t="shared" si="81"/>
        <v>1253</v>
      </c>
      <c r="AD652" s="204">
        <f t="shared" si="82"/>
        <v>3.6579925650557619</v>
      </c>
      <c r="AE652" s="208">
        <v>53783.06</v>
      </c>
      <c r="AF652" s="165">
        <f t="shared" ref="AF652:AF671" si="85">AE652*V652</f>
        <v>52922531.039999999</v>
      </c>
    </row>
    <row r="653" spans="1:32">
      <c r="A653" t="s">
        <v>1874</v>
      </c>
      <c r="B653" t="s">
        <v>1982</v>
      </c>
      <c r="C653" t="s">
        <v>2638</v>
      </c>
      <c r="E653" t="s">
        <v>1883</v>
      </c>
      <c r="F653" s="165">
        <v>0</v>
      </c>
      <c r="G653" s="165">
        <v>0</v>
      </c>
      <c r="H653" s="165">
        <v>0</v>
      </c>
      <c r="I653" s="165">
        <v>0</v>
      </c>
      <c r="J653" s="165">
        <f t="shared" si="78"/>
        <v>0</v>
      </c>
      <c r="K653" s="165">
        <v>0</v>
      </c>
      <c r="L653" s="165">
        <v>0</v>
      </c>
      <c r="M653" s="20">
        <v>0</v>
      </c>
      <c r="N653" s="20">
        <v>0</v>
      </c>
      <c r="O653" s="20">
        <f t="shared" si="79"/>
        <v>0</v>
      </c>
      <c r="P653" s="20">
        <f t="shared" si="80"/>
        <v>0</v>
      </c>
      <c r="Q653" t="s">
        <v>738</v>
      </c>
      <c r="R653" s="20">
        <v>540</v>
      </c>
      <c r="S653" s="20">
        <f t="shared" si="83"/>
        <v>540</v>
      </c>
      <c r="T653" s="20">
        <v>0</v>
      </c>
      <c r="U653" s="20">
        <v>0</v>
      </c>
      <c r="V653" s="165">
        <f t="shared" si="84"/>
        <v>540</v>
      </c>
      <c r="W653" t="s">
        <v>2696</v>
      </c>
      <c r="X653" s="146"/>
      <c r="Y653" s="203">
        <v>0</v>
      </c>
      <c r="Z653" s="203">
        <v>0</v>
      </c>
      <c r="AA653" t="s">
        <v>745</v>
      </c>
      <c r="AC653" s="206">
        <f t="shared" si="81"/>
        <v>540</v>
      </c>
      <c r="AD653" s="204" t="e">
        <f t="shared" si="82"/>
        <v>#DIV/0!</v>
      </c>
      <c r="AE653" s="208">
        <v>78294.61</v>
      </c>
      <c r="AF653" s="165">
        <f t="shared" si="85"/>
        <v>42279089.399999999</v>
      </c>
    </row>
    <row r="654" spans="1:32">
      <c r="A654" t="s">
        <v>1874</v>
      </c>
      <c r="B654" t="s">
        <v>1982</v>
      </c>
      <c r="C654" t="s">
        <v>2222</v>
      </c>
      <c r="E654" t="s">
        <v>2227</v>
      </c>
      <c r="F654" s="165">
        <v>2500</v>
      </c>
      <c r="G654" s="165">
        <v>0</v>
      </c>
      <c r="H654" s="165">
        <v>0</v>
      </c>
      <c r="I654" s="165">
        <v>2265</v>
      </c>
      <c r="J654" s="165">
        <f t="shared" si="78"/>
        <v>4765</v>
      </c>
      <c r="K654" s="165">
        <v>0</v>
      </c>
      <c r="L654" s="165">
        <v>0</v>
      </c>
      <c r="M654" s="20">
        <v>0</v>
      </c>
      <c r="N654" s="20">
        <v>0</v>
      </c>
      <c r="O654" s="20">
        <f t="shared" si="79"/>
        <v>0</v>
      </c>
      <c r="P654" s="20">
        <f t="shared" si="80"/>
        <v>-4765</v>
      </c>
      <c r="Q654" t="s">
        <v>740</v>
      </c>
      <c r="R654" s="20">
        <v>2265</v>
      </c>
      <c r="S654" s="20">
        <f t="shared" si="83"/>
        <v>-2500</v>
      </c>
      <c r="T654" s="20">
        <v>0</v>
      </c>
      <c r="U654" s="20">
        <v>2500</v>
      </c>
      <c r="V654" s="165">
        <f t="shared" si="84"/>
        <v>0</v>
      </c>
      <c r="W654" t="s">
        <v>2694</v>
      </c>
      <c r="X654" s="146"/>
      <c r="Y654" s="203">
        <v>4765</v>
      </c>
      <c r="Z654" s="203">
        <v>3051</v>
      </c>
      <c r="AA654" t="s">
        <v>747</v>
      </c>
      <c r="AC654" s="206">
        <f t="shared" si="81"/>
        <v>4765</v>
      </c>
      <c r="AD654" s="204">
        <f t="shared" si="82"/>
        <v>0</v>
      </c>
      <c r="AE654" s="208">
        <v>10598.6</v>
      </c>
      <c r="AF654" s="165">
        <f t="shared" si="85"/>
        <v>0</v>
      </c>
    </row>
    <row r="655" spans="1:32">
      <c r="A655" t="s">
        <v>1874</v>
      </c>
      <c r="B655" t="s">
        <v>1982</v>
      </c>
      <c r="C655" t="s">
        <v>2223</v>
      </c>
      <c r="E655" t="s">
        <v>2228</v>
      </c>
      <c r="F655" s="165">
        <v>3000</v>
      </c>
      <c r="G655" s="165">
        <v>0</v>
      </c>
      <c r="H655" s="165">
        <v>0</v>
      </c>
      <c r="I655" s="165">
        <v>210</v>
      </c>
      <c r="J655" s="165">
        <f t="shared" si="78"/>
        <v>3210</v>
      </c>
      <c r="K655" s="165">
        <v>0</v>
      </c>
      <c r="L655" s="165">
        <v>0</v>
      </c>
      <c r="M655" s="20">
        <v>0</v>
      </c>
      <c r="N655" s="20">
        <v>0</v>
      </c>
      <c r="O655" s="20">
        <f t="shared" si="79"/>
        <v>0</v>
      </c>
      <c r="P655" s="20">
        <f t="shared" si="80"/>
        <v>-3210</v>
      </c>
      <c r="Q655" t="s">
        <v>740</v>
      </c>
      <c r="R655" s="20">
        <v>210</v>
      </c>
      <c r="S655" s="20">
        <f t="shared" si="83"/>
        <v>-3000</v>
      </c>
      <c r="T655" s="20">
        <v>0</v>
      </c>
      <c r="U655" s="20">
        <v>3000</v>
      </c>
      <c r="V655" s="165">
        <f t="shared" si="84"/>
        <v>0</v>
      </c>
      <c r="W655" t="s">
        <v>2694</v>
      </c>
      <c r="X655" s="146"/>
      <c r="Y655" s="203">
        <v>3210</v>
      </c>
      <c r="Z655" s="203">
        <v>1229</v>
      </c>
      <c r="AA655" t="s">
        <v>747</v>
      </c>
      <c r="AC655" s="206">
        <f t="shared" si="81"/>
        <v>3210</v>
      </c>
      <c r="AD655" s="204">
        <f t="shared" si="82"/>
        <v>0</v>
      </c>
      <c r="AE655" s="208">
        <v>14293.74</v>
      </c>
      <c r="AF655" s="165">
        <f t="shared" si="85"/>
        <v>0</v>
      </c>
    </row>
    <row r="656" spans="1:32">
      <c r="A656" t="s">
        <v>1874</v>
      </c>
      <c r="B656" t="s">
        <v>1982</v>
      </c>
      <c r="C656" t="s">
        <v>2224</v>
      </c>
      <c r="E656" t="s">
        <v>1364</v>
      </c>
      <c r="F656" s="165">
        <v>10168</v>
      </c>
      <c r="G656" s="165">
        <v>538</v>
      </c>
      <c r="H656" s="165">
        <v>2500</v>
      </c>
      <c r="I656" s="165">
        <v>3000</v>
      </c>
      <c r="J656" s="165">
        <f t="shared" si="78"/>
        <v>16206</v>
      </c>
      <c r="K656" s="165">
        <v>3000</v>
      </c>
      <c r="L656" s="165">
        <v>0</v>
      </c>
      <c r="M656" s="20">
        <v>0</v>
      </c>
      <c r="N656" s="20">
        <v>0</v>
      </c>
      <c r="O656" s="20">
        <f t="shared" si="79"/>
        <v>3000</v>
      </c>
      <c r="P656" s="20">
        <f t="shared" si="80"/>
        <v>-13206</v>
      </c>
      <c r="Q656" t="s">
        <v>740</v>
      </c>
      <c r="R656" s="20">
        <v>646</v>
      </c>
      <c r="S656" s="20">
        <f t="shared" si="83"/>
        <v>-12560</v>
      </c>
      <c r="T656" s="20">
        <v>0</v>
      </c>
      <c r="U656" s="20">
        <v>12560</v>
      </c>
      <c r="V656" s="165">
        <f t="shared" si="84"/>
        <v>0</v>
      </c>
      <c r="W656" t="s">
        <v>2694</v>
      </c>
      <c r="X656" s="146"/>
      <c r="Y656" s="203">
        <v>9000</v>
      </c>
      <c r="Z656" s="203">
        <v>8560</v>
      </c>
      <c r="AA656" t="s">
        <v>747</v>
      </c>
      <c r="AC656" s="206">
        <f t="shared" si="81"/>
        <v>13206</v>
      </c>
      <c r="AD656" s="204">
        <f t="shared" si="82"/>
        <v>0</v>
      </c>
      <c r="AE656" s="208">
        <v>1520</v>
      </c>
      <c r="AF656" s="165">
        <f t="shared" si="85"/>
        <v>0</v>
      </c>
    </row>
    <row r="657" spans="1:32">
      <c r="A657" t="s">
        <v>1874</v>
      </c>
      <c r="B657" t="s">
        <v>1982</v>
      </c>
      <c r="C657" t="s">
        <v>2225</v>
      </c>
      <c r="E657" t="s">
        <v>1875</v>
      </c>
      <c r="F657" s="165">
        <v>1874</v>
      </c>
      <c r="G657" s="165">
        <v>0</v>
      </c>
      <c r="H657" s="165">
        <v>226</v>
      </c>
      <c r="I657" s="165">
        <v>0</v>
      </c>
      <c r="J657" s="165">
        <f t="shared" si="78"/>
        <v>2100</v>
      </c>
      <c r="K657" s="165">
        <v>0</v>
      </c>
      <c r="L657" s="165">
        <v>0</v>
      </c>
      <c r="M657" s="20">
        <v>0</v>
      </c>
      <c r="N657" s="20">
        <v>0</v>
      </c>
      <c r="O657" s="20">
        <f t="shared" si="79"/>
        <v>0</v>
      </c>
      <c r="P657" s="20">
        <f t="shared" si="80"/>
        <v>-2100</v>
      </c>
      <c r="Q657" t="s">
        <v>740</v>
      </c>
      <c r="R657" s="20">
        <v>0</v>
      </c>
      <c r="S657" s="20">
        <f t="shared" si="83"/>
        <v>-2100</v>
      </c>
      <c r="T657" s="20">
        <v>0</v>
      </c>
      <c r="U657" s="20">
        <v>2100</v>
      </c>
      <c r="V657" s="165">
        <f t="shared" si="84"/>
        <v>0</v>
      </c>
      <c r="W657" t="s">
        <v>2694</v>
      </c>
      <c r="X657" s="146"/>
      <c r="Y657" s="203">
        <v>2100</v>
      </c>
      <c r="Z657" s="203">
        <v>2100</v>
      </c>
      <c r="AA657" t="s">
        <v>747</v>
      </c>
      <c r="AC657" s="206">
        <f t="shared" si="81"/>
        <v>2100</v>
      </c>
      <c r="AD657" s="204">
        <f t="shared" si="82"/>
        <v>0</v>
      </c>
      <c r="AE657" s="208">
        <v>251.73</v>
      </c>
      <c r="AF657" s="165">
        <f>AE657*U657</f>
        <v>528633</v>
      </c>
    </row>
    <row r="658" spans="1:32">
      <c r="A658" t="s">
        <v>1874</v>
      </c>
      <c r="B658" t="s">
        <v>1982</v>
      </c>
      <c r="C658" t="s">
        <v>2226</v>
      </c>
      <c r="E658" t="s">
        <v>1876</v>
      </c>
      <c r="F658" s="165">
        <v>2134</v>
      </c>
      <c r="G658" s="165">
        <v>0</v>
      </c>
      <c r="H658" s="165">
        <v>226</v>
      </c>
      <c r="I658" s="165">
        <v>0</v>
      </c>
      <c r="J658" s="165">
        <f t="shared" si="78"/>
        <v>2360</v>
      </c>
      <c r="K658" s="165">
        <v>0</v>
      </c>
      <c r="L658" s="165">
        <v>0</v>
      </c>
      <c r="M658" s="20">
        <v>0</v>
      </c>
      <c r="N658" s="20">
        <v>0</v>
      </c>
      <c r="O658" s="20">
        <f t="shared" si="79"/>
        <v>0</v>
      </c>
      <c r="P658" s="20">
        <f t="shared" si="80"/>
        <v>-2360</v>
      </c>
      <c r="Q658" t="s">
        <v>740</v>
      </c>
      <c r="R658" s="20">
        <v>0</v>
      </c>
      <c r="S658" s="20">
        <f t="shared" si="83"/>
        <v>-2360</v>
      </c>
      <c r="T658" s="20">
        <v>0</v>
      </c>
      <c r="U658" s="20">
        <v>2360</v>
      </c>
      <c r="V658" s="165">
        <f t="shared" si="84"/>
        <v>0</v>
      </c>
      <c r="W658" t="s">
        <v>2694</v>
      </c>
      <c r="X658" s="146"/>
      <c r="Y658" s="203">
        <v>2360</v>
      </c>
      <c r="Z658" s="203">
        <v>750</v>
      </c>
      <c r="AA658" t="s">
        <v>747</v>
      </c>
      <c r="AC658" s="206">
        <f t="shared" si="81"/>
        <v>2360</v>
      </c>
      <c r="AD658" s="204">
        <f t="shared" si="82"/>
        <v>0</v>
      </c>
      <c r="AE658" s="208">
        <v>91.48</v>
      </c>
      <c r="AF658" s="165">
        <f>AE658*U658</f>
        <v>215892.80000000002</v>
      </c>
    </row>
    <row r="659" spans="1:32">
      <c r="A659" t="s">
        <v>1891</v>
      </c>
      <c r="B659" t="s">
        <v>1982</v>
      </c>
      <c r="C659" t="s">
        <v>2229</v>
      </c>
      <c r="E659" t="s">
        <v>1828</v>
      </c>
      <c r="F659" s="165">
        <v>5636</v>
      </c>
      <c r="G659" s="165">
        <v>0</v>
      </c>
      <c r="H659" s="165">
        <v>500</v>
      </c>
      <c r="I659" s="165">
        <v>1893</v>
      </c>
      <c r="J659" s="165">
        <f t="shared" si="78"/>
        <v>8029</v>
      </c>
      <c r="K659" s="165">
        <v>0</v>
      </c>
      <c r="L659" s="165">
        <v>0</v>
      </c>
      <c r="M659" s="20">
        <v>1407</v>
      </c>
      <c r="N659" s="20">
        <v>0</v>
      </c>
      <c r="O659" s="20">
        <f t="shared" si="79"/>
        <v>1407</v>
      </c>
      <c r="P659" s="20">
        <f t="shared" si="80"/>
        <v>-6622</v>
      </c>
      <c r="Q659" t="s">
        <v>740</v>
      </c>
      <c r="R659" s="20">
        <v>7857</v>
      </c>
      <c r="S659" s="20">
        <f t="shared" si="83"/>
        <v>1235</v>
      </c>
      <c r="T659" s="20">
        <v>0</v>
      </c>
      <c r="U659" s="20">
        <v>0</v>
      </c>
      <c r="V659" s="165">
        <f t="shared" si="84"/>
        <v>1235</v>
      </c>
      <c r="W659" s="213" t="s">
        <v>2695</v>
      </c>
      <c r="X659" s="146"/>
      <c r="Y659" s="203">
        <v>4000</v>
      </c>
      <c r="Z659" s="203">
        <v>3125</v>
      </c>
      <c r="AA659" t="s">
        <v>747</v>
      </c>
      <c r="AC659" s="206">
        <f t="shared" si="81"/>
        <v>7857</v>
      </c>
      <c r="AD659" s="204">
        <f t="shared" si="82"/>
        <v>0.18649954696466325</v>
      </c>
      <c r="AE659" s="208">
        <v>13603.58</v>
      </c>
      <c r="AF659" s="165">
        <f t="shared" si="85"/>
        <v>16800421.300000001</v>
      </c>
    </row>
    <row r="660" spans="1:32">
      <c r="A660" t="s">
        <v>1891</v>
      </c>
      <c r="B660" t="s">
        <v>1982</v>
      </c>
      <c r="C660" t="s">
        <v>2230</v>
      </c>
      <c r="E660" t="s">
        <v>1829</v>
      </c>
      <c r="F660" s="165">
        <v>5636</v>
      </c>
      <c r="G660" s="165">
        <v>0</v>
      </c>
      <c r="H660" s="165">
        <v>500</v>
      </c>
      <c r="I660" s="165">
        <v>1893</v>
      </c>
      <c r="J660" s="165">
        <f t="shared" si="78"/>
        <v>8029</v>
      </c>
      <c r="K660" s="165">
        <v>0</v>
      </c>
      <c r="L660" s="165">
        <v>0</v>
      </c>
      <c r="M660" s="20">
        <v>1093</v>
      </c>
      <c r="N660" s="20">
        <v>0</v>
      </c>
      <c r="O660" s="20">
        <f t="shared" si="79"/>
        <v>1093</v>
      </c>
      <c r="P660" s="20">
        <f t="shared" si="80"/>
        <v>-6936</v>
      </c>
      <c r="Q660" t="s">
        <v>740</v>
      </c>
      <c r="R660" s="20">
        <v>7847</v>
      </c>
      <c r="S660" s="20">
        <f t="shared" si="83"/>
        <v>911</v>
      </c>
      <c r="T660" s="20">
        <v>0</v>
      </c>
      <c r="U660" s="20">
        <v>0</v>
      </c>
      <c r="V660" s="165">
        <f t="shared" si="84"/>
        <v>911</v>
      </c>
      <c r="W660" s="213" t="s">
        <v>2695</v>
      </c>
      <c r="X660" s="146"/>
      <c r="Y660" s="203">
        <v>4000</v>
      </c>
      <c r="Z660" s="203">
        <v>3049</v>
      </c>
      <c r="AA660" t="s">
        <v>747</v>
      </c>
      <c r="AC660" s="206">
        <f t="shared" si="81"/>
        <v>7847</v>
      </c>
      <c r="AD660" s="204">
        <f t="shared" si="82"/>
        <v>0.1313437139561707</v>
      </c>
      <c r="AE660" s="208">
        <v>13862.21</v>
      </c>
      <c r="AF660" s="165">
        <f t="shared" si="85"/>
        <v>12628473.309999999</v>
      </c>
    </row>
    <row r="661" spans="1:32">
      <c r="A661" t="s">
        <v>1891</v>
      </c>
      <c r="B661" t="s">
        <v>1982</v>
      </c>
      <c r="C661" t="s">
        <v>2231</v>
      </c>
      <c r="E661" t="s">
        <v>1830</v>
      </c>
      <c r="F661" s="165">
        <v>11272</v>
      </c>
      <c r="G661" s="165">
        <v>0</v>
      </c>
      <c r="H661" s="165">
        <v>1000</v>
      </c>
      <c r="I661" s="165">
        <v>3786</v>
      </c>
      <c r="J661" s="165">
        <f t="shared" si="78"/>
        <v>16058</v>
      </c>
      <c r="K661" s="165">
        <v>0</v>
      </c>
      <c r="L661" s="165">
        <v>0</v>
      </c>
      <c r="M661" s="20">
        <v>2105</v>
      </c>
      <c r="N661" s="20">
        <v>0</v>
      </c>
      <c r="O661" s="20">
        <f t="shared" si="79"/>
        <v>2105</v>
      </c>
      <c r="P661" s="20">
        <f t="shared" si="80"/>
        <v>-13953</v>
      </c>
      <c r="Q661" t="s">
        <v>740</v>
      </c>
      <c r="R661" s="20">
        <v>15345</v>
      </c>
      <c r="S661" s="20">
        <f t="shared" si="83"/>
        <v>1392</v>
      </c>
      <c r="T661" s="20">
        <v>0</v>
      </c>
      <c r="U661" s="20">
        <v>0</v>
      </c>
      <c r="V661" s="165">
        <f t="shared" si="84"/>
        <v>1392</v>
      </c>
      <c r="W661" s="213" t="s">
        <v>2695</v>
      </c>
      <c r="X661" s="146"/>
      <c r="Y661" s="203">
        <v>6500</v>
      </c>
      <c r="Z661" s="203">
        <v>6243</v>
      </c>
      <c r="AA661" t="s">
        <v>747</v>
      </c>
      <c r="AC661" s="206">
        <f t="shared" si="81"/>
        <v>15345</v>
      </c>
      <c r="AD661" s="204">
        <f t="shared" si="82"/>
        <v>9.9763491722210274E-2</v>
      </c>
      <c r="AE661" s="208">
        <v>11064.37</v>
      </c>
      <c r="AF661" s="165">
        <f t="shared" si="85"/>
        <v>15401603.040000001</v>
      </c>
    </row>
    <row r="662" spans="1:32">
      <c r="A662" t="s">
        <v>1891</v>
      </c>
      <c r="B662" t="s">
        <v>1982</v>
      </c>
      <c r="C662" t="s">
        <v>2232</v>
      </c>
      <c r="E662" t="s">
        <v>1831</v>
      </c>
      <c r="F662" s="165">
        <v>11272</v>
      </c>
      <c r="G662" s="165">
        <v>0</v>
      </c>
      <c r="H662" s="165">
        <v>1000</v>
      </c>
      <c r="I662" s="165">
        <v>3786</v>
      </c>
      <c r="J662" s="165">
        <f t="shared" si="78"/>
        <v>16058</v>
      </c>
      <c r="K662" s="165">
        <v>0</v>
      </c>
      <c r="L662" s="165">
        <v>0</v>
      </c>
      <c r="M662" s="20">
        <v>171</v>
      </c>
      <c r="N662" s="20">
        <v>0</v>
      </c>
      <c r="O662" s="20">
        <f t="shared" si="79"/>
        <v>171</v>
      </c>
      <c r="P662" s="20">
        <f t="shared" si="80"/>
        <v>-15887</v>
      </c>
      <c r="Q662" t="s">
        <v>740</v>
      </c>
      <c r="R662" s="20">
        <v>16069</v>
      </c>
      <c r="S662" s="20">
        <f t="shared" si="83"/>
        <v>182</v>
      </c>
      <c r="T662" s="20">
        <v>0</v>
      </c>
      <c r="U662" s="20">
        <v>0</v>
      </c>
      <c r="V662" s="165">
        <f t="shared" si="84"/>
        <v>182</v>
      </c>
      <c r="W662" s="213" t="s">
        <v>2695</v>
      </c>
      <c r="X662" s="146"/>
      <c r="Y662" s="203">
        <v>9000</v>
      </c>
      <c r="Z662" s="203">
        <v>8658</v>
      </c>
      <c r="AA662" t="s">
        <v>747</v>
      </c>
      <c r="AC662" s="206">
        <f t="shared" si="81"/>
        <v>16069</v>
      </c>
      <c r="AD662" s="204">
        <f t="shared" si="82"/>
        <v>1.1455907345628501E-2</v>
      </c>
      <c r="AE662" s="208">
        <v>7537.41</v>
      </c>
      <c r="AF662" s="165">
        <f t="shared" si="85"/>
        <v>1371808.6199999999</v>
      </c>
    </row>
    <row r="663" spans="1:32">
      <c r="A663" t="s">
        <v>1891</v>
      </c>
      <c r="B663" t="s">
        <v>1982</v>
      </c>
      <c r="C663" t="s">
        <v>2233</v>
      </c>
      <c r="E663" t="s">
        <v>1842</v>
      </c>
      <c r="F663" s="165">
        <v>11272</v>
      </c>
      <c r="G663" s="165">
        <v>0</v>
      </c>
      <c r="H663" s="165">
        <v>1000</v>
      </c>
      <c r="I663" s="165">
        <v>3786</v>
      </c>
      <c r="J663" s="165">
        <f t="shared" si="78"/>
        <v>16058</v>
      </c>
      <c r="K663" s="165">
        <v>0</v>
      </c>
      <c r="L663" s="165">
        <v>0</v>
      </c>
      <c r="M663" s="20">
        <v>1944</v>
      </c>
      <c r="N663" s="20">
        <v>0</v>
      </c>
      <c r="O663" s="20">
        <f t="shared" si="79"/>
        <v>1944</v>
      </c>
      <c r="P663" s="20">
        <f t="shared" si="80"/>
        <v>-14114</v>
      </c>
      <c r="Q663" t="s">
        <v>740</v>
      </c>
      <c r="R663" s="20">
        <v>16210</v>
      </c>
      <c r="S663" s="20">
        <f t="shared" si="83"/>
        <v>2096</v>
      </c>
      <c r="T663" s="20">
        <v>0</v>
      </c>
      <c r="U663" s="20">
        <v>0</v>
      </c>
      <c r="V663" s="165">
        <f t="shared" si="84"/>
        <v>2096</v>
      </c>
      <c r="W663" s="213" t="s">
        <v>2695</v>
      </c>
      <c r="X663" s="146"/>
      <c r="Y663" s="203">
        <v>9000</v>
      </c>
      <c r="Z663" s="203">
        <v>8878</v>
      </c>
      <c r="AA663" t="s">
        <v>747</v>
      </c>
      <c r="AC663" s="206">
        <f t="shared" si="81"/>
        <v>16210</v>
      </c>
      <c r="AD663" s="204">
        <f t="shared" si="82"/>
        <v>0.14850503046620378</v>
      </c>
      <c r="AE663" s="208">
        <v>6383.65</v>
      </c>
      <c r="AF663" s="165">
        <f t="shared" si="85"/>
        <v>13380130.399999999</v>
      </c>
    </row>
    <row r="664" spans="1:32">
      <c r="A664" t="s">
        <v>1891</v>
      </c>
      <c r="B664" t="s">
        <v>1982</v>
      </c>
      <c r="C664" t="s">
        <v>2234</v>
      </c>
      <c r="E664" t="s">
        <v>1843</v>
      </c>
      <c r="F664" s="165">
        <v>11272</v>
      </c>
      <c r="G664" s="165">
        <v>0</v>
      </c>
      <c r="H664" s="165">
        <v>1000</v>
      </c>
      <c r="I664" s="165">
        <v>3786</v>
      </c>
      <c r="J664" s="165">
        <f t="shared" si="78"/>
        <v>16058</v>
      </c>
      <c r="K664" s="165">
        <v>0</v>
      </c>
      <c r="L664" s="165">
        <v>0</v>
      </c>
      <c r="M664" s="20">
        <v>2000</v>
      </c>
      <c r="N664" s="20">
        <v>0</v>
      </c>
      <c r="O664" s="20">
        <f t="shared" si="79"/>
        <v>2000</v>
      </c>
      <c r="P664" s="20">
        <f t="shared" si="80"/>
        <v>-14058</v>
      </c>
      <c r="Q664" t="s">
        <v>740</v>
      </c>
      <c r="R664" s="20">
        <v>16301</v>
      </c>
      <c r="S664" s="20">
        <f t="shared" si="83"/>
        <v>2243</v>
      </c>
      <c r="T664" s="20">
        <v>0</v>
      </c>
      <c r="U664" s="20">
        <v>0</v>
      </c>
      <c r="V664" s="165">
        <f t="shared" si="84"/>
        <v>2243</v>
      </c>
      <c r="W664" s="213" t="s">
        <v>2695</v>
      </c>
      <c r="X664" s="146"/>
      <c r="Y664" s="203">
        <v>10000</v>
      </c>
      <c r="Z664" s="203">
        <v>9905</v>
      </c>
      <c r="AA664" t="s">
        <v>747</v>
      </c>
      <c r="AC664" s="206">
        <f t="shared" si="81"/>
        <v>16301</v>
      </c>
      <c r="AD664" s="204">
        <f t="shared" si="82"/>
        <v>0.15955327927158913</v>
      </c>
      <c r="AE664" s="208">
        <v>7687.53</v>
      </c>
      <c r="AF664" s="165">
        <f t="shared" si="85"/>
        <v>17243129.789999999</v>
      </c>
    </row>
    <row r="665" spans="1:32">
      <c r="A665" t="s">
        <v>1891</v>
      </c>
      <c r="B665" t="s">
        <v>1982</v>
      </c>
      <c r="C665" t="s">
        <v>2235</v>
      </c>
      <c r="E665" t="s">
        <v>1844</v>
      </c>
      <c r="F665" s="165">
        <v>11272</v>
      </c>
      <c r="G665" s="165">
        <v>0</v>
      </c>
      <c r="H665" s="165">
        <v>1000</v>
      </c>
      <c r="I665" s="165">
        <v>3786</v>
      </c>
      <c r="J665" s="165">
        <f t="shared" si="78"/>
        <v>16058</v>
      </c>
      <c r="K665" s="165">
        <v>0</v>
      </c>
      <c r="L665" s="165">
        <v>0</v>
      </c>
      <c r="M665" s="20">
        <v>2522</v>
      </c>
      <c r="N665" s="20">
        <v>0</v>
      </c>
      <c r="O665" s="20">
        <f t="shared" si="79"/>
        <v>2522</v>
      </c>
      <c r="P665" s="20">
        <f t="shared" si="80"/>
        <v>-13536</v>
      </c>
      <c r="Q665" t="s">
        <v>740</v>
      </c>
      <c r="R665" s="20">
        <v>17186</v>
      </c>
      <c r="S665" s="20">
        <f t="shared" si="83"/>
        <v>3650</v>
      </c>
      <c r="T665" s="20">
        <v>0</v>
      </c>
      <c r="U665" s="20">
        <v>0</v>
      </c>
      <c r="V665" s="165">
        <f t="shared" si="84"/>
        <v>3650</v>
      </c>
      <c r="W665" s="213" t="s">
        <v>2695</v>
      </c>
      <c r="X665" s="146"/>
      <c r="Y665" s="203">
        <v>8000</v>
      </c>
      <c r="Z665" s="203">
        <v>7766</v>
      </c>
      <c r="AA665" t="s">
        <v>747</v>
      </c>
      <c r="AC665" s="206">
        <f t="shared" si="81"/>
        <v>17186</v>
      </c>
      <c r="AD665" s="204">
        <f t="shared" si="82"/>
        <v>0.2696513002364066</v>
      </c>
      <c r="AE665" s="208">
        <v>7562.81</v>
      </c>
      <c r="AF665" s="165">
        <f t="shared" si="85"/>
        <v>27604256.5</v>
      </c>
    </row>
    <row r="666" spans="1:32">
      <c r="A666" t="s">
        <v>1891</v>
      </c>
      <c r="B666" t="s">
        <v>1982</v>
      </c>
      <c r="C666" t="s">
        <v>2052</v>
      </c>
      <c r="E666" t="s">
        <v>1783</v>
      </c>
      <c r="F666" s="165">
        <v>22544</v>
      </c>
      <c r="G666" s="165">
        <v>0</v>
      </c>
      <c r="H666" s="165">
        <v>1000</v>
      </c>
      <c r="I666" s="165">
        <v>7572</v>
      </c>
      <c r="J666" s="165">
        <f t="shared" si="78"/>
        <v>31116</v>
      </c>
      <c r="K666" s="165">
        <v>0</v>
      </c>
      <c r="L666" s="165">
        <v>0</v>
      </c>
      <c r="M666" s="20">
        <v>14000</v>
      </c>
      <c r="N666" s="20">
        <v>5000</v>
      </c>
      <c r="O666" s="20">
        <f t="shared" si="79"/>
        <v>19000</v>
      </c>
      <c r="P666" s="20">
        <f t="shared" si="80"/>
        <v>-12116</v>
      </c>
      <c r="Q666" t="s">
        <v>740</v>
      </c>
      <c r="R666" s="20">
        <v>46757</v>
      </c>
      <c r="S666" s="20">
        <f t="shared" si="83"/>
        <v>34641</v>
      </c>
      <c r="T666" s="20">
        <v>0</v>
      </c>
      <c r="U666" s="20">
        <v>0</v>
      </c>
      <c r="V666" s="165">
        <f t="shared" si="84"/>
        <v>34641</v>
      </c>
      <c r="W666" s="213" t="s">
        <v>2695</v>
      </c>
      <c r="X666" s="146"/>
      <c r="Y666" s="203">
        <v>16000</v>
      </c>
      <c r="Z666" s="203">
        <v>15225</v>
      </c>
      <c r="AA666" t="s">
        <v>747</v>
      </c>
      <c r="AC666" s="206">
        <f t="shared" si="81"/>
        <v>46757</v>
      </c>
      <c r="AD666" s="204">
        <f t="shared" si="82"/>
        <v>2.8591119181247935</v>
      </c>
      <c r="AE666" s="208">
        <v>2698.04</v>
      </c>
      <c r="AF666" s="165">
        <f t="shared" si="85"/>
        <v>93462803.640000001</v>
      </c>
    </row>
    <row r="667" spans="1:32">
      <c r="A667" t="s">
        <v>1845</v>
      </c>
      <c r="B667" t="s">
        <v>1982</v>
      </c>
      <c r="C667" t="s">
        <v>2236</v>
      </c>
      <c r="E667" t="s">
        <v>1846</v>
      </c>
      <c r="F667" s="165">
        <v>3820</v>
      </c>
      <c r="G667" s="165">
        <v>2300</v>
      </c>
      <c r="H667" s="165">
        <v>843</v>
      </c>
      <c r="I667" s="165">
        <v>117</v>
      </c>
      <c r="J667" s="165">
        <f t="shared" si="78"/>
        <v>7080</v>
      </c>
      <c r="K667" s="165">
        <v>0</v>
      </c>
      <c r="L667" s="165">
        <v>0</v>
      </c>
      <c r="M667" s="20">
        <v>1780</v>
      </c>
      <c r="N667" s="20">
        <v>0</v>
      </c>
      <c r="O667" s="20">
        <f t="shared" si="79"/>
        <v>1780</v>
      </c>
      <c r="P667" s="20">
        <f t="shared" si="80"/>
        <v>-5300</v>
      </c>
      <c r="Q667" t="s">
        <v>740</v>
      </c>
      <c r="R667" s="20">
        <v>1000</v>
      </c>
      <c r="S667" s="20">
        <f t="shared" si="83"/>
        <v>-4300</v>
      </c>
      <c r="T667" s="20">
        <v>0</v>
      </c>
      <c r="U667" s="20">
        <v>4300</v>
      </c>
      <c r="V667" s="165">
        <f t="shared" si="84"/>
        <v>0</v>
      </c>
      <c r="W667" t="s">
        <v>2694</v>
      </c>
      <c r="X667" s="146"/>
      <c r="Y667" s="203">
        <v>5300</v>
      </c>
      <c r="Z667" s="203">
        <v>4550</v>
      </c>
      <c r="AA667" t="s">
        <v>747</v>
      </c>
      <c r="AC667" s="206">
        <f t="shared" si="81"/>
        <v>5300</v>
      </c>
      <c r="AD667" s="204">
        <f t="shared" si="82"/>
        <v>0</v>
      </c>
      <c r="AE667" s="208">
        <v>18835.740000000002</v>
      </c>
      <c r="AF667" s="165">
        <f t="shared" si="85"/>
        <v>0</v>
      </c>
    </row>
    <row r="668" spans="1:32">
      <c r="A668" t="s">
        <v>2243</v>
      </c>
      <c r="B668" t="s">
        <v>1982</v>
      </c>
      <c r="C668" t="s">
        <v>2221</v>
      </c>
      <c r="E668" t="s">
        <v>1841</v>
      </c>
      <c r="F668" s="165">
        <v>1284</v>
      </c>
      <c r="G668" s="165">
        <v>0</v>
      </c>
      <c r="H668" s="165">
        <v>16</v>
      </c>
      <c r="I668" s="165">
        <v>0</v>
      </c>
      <c r="J668" s="165">
        <f t="shared" si="78"/>
        <v>1300</v>
      </c>
      <c r="K668" s="165">
        <v>0</v>
      </c>
      <c r="L668" s="165">
        <v>0</v>
      </c>
      <c r="M668" s="165">
        <v>0</v>
      </c>
      <c r="N668" s="165">
        <v>0</v>
      </c>
      <c r="O668" s="20">
        <f t="shared" si="79"/>
        <v>0</v>
      </c>
      <c r="P668" s="20">
        <f t="shared" si="80"/>
        <v>-1300</v>
      </c>
      <c r="Q668" t="s">
        <v>740</v>
      </c>
      <c r="R668" s="20">
        <v>0</v>
      </c>
      <c r="S668" s="20">
        <f t="shared" si="83"/>
        <v>-1300</v>
      </c>
      <c r="T668" s="20">
        <v>0</v>
      </c>
      <c r="U668" s="20">
        <v>1300</v>
      </c>
      <c r="V668" s="165">
        <f t="shared" si="84"/>
        <v>0</v>
      </c>
      <c r="W668" t="s">
        <v>2694</v>
      </c>
      <c r="X668" s="146"/>
      <c r="Y668" s="203">
        <v>1300</v>
      </c>
      <c r="Z668" s="203">
        <v>848</v>
      </c>
      <c r="AA668" t="s">
        <v>747</v>
      </c>
      <c r="AC668" s="206">
        <f t="shared" si="81"/>
        <v>1300</v>
      </c>
      <c r="AD668" s="204">
        <f t="shared" si="82"/>
        <v>0</v>
      </c>
      <c r="AE668" s="208">
        <v>53783.06</v>
      </c>
      <c r="AF668" s="165">
        <f>AE668*U668</f>
        <v>69917978</v>
      </c>
    </row>
    <row r="669" spans="1:32">
      <c r="A669" t="s">
        <v>2243</v>
      </c>
      <c r="B669" t="s">
        <v>1982</v>
      </c>
      <c r="C669" t="s">
        <v>2224</v>
      </c>
      <c r="E669" t="s">
        <v>1364</v>
      </c>
      <c r="F669" s="165">
        <v>2000</v>
      </c>
      <c r="G669" s="165">
        <v>0</v>
      </c>
      <c r="H669" s="165">
        <v>0</v>
      </c>
      <c r="I669" s="165">
        <v>4000</v>
      </c>
      <c r="J669" s="165">
        <f t="shared" si="78"/>
        <v>6000</v>
      </c>
      <c r="K669" s="165">
        <v>0</v>
      </c>
      <c r="L669" s="165">
        <v>0</v>
      </c>
      <c r="M669" s="165">
        <v>0</v>
      </c>
      <c r="N669" s="165">
        <v>0</v>
      </c>
      <c r="O669" s="20">
        <f t="shared" si="79"/>
        <v>0</v>
      </c>
      <c r="P669" s="20">
        <f t="shared" si="80"/>
        <v>-6000</v>
      </c>
      <c r="Q669" t="s">
        <v>740</v>
      </c>
      <c r="R669" s="20">
        <v>4000</v>
      </c>
      <c r="S669" s="20">
        <f t="shared" si="83"/>
        <v>-2000</v>
      </c>
      <c r="T669" s="20">
        <v>0</v>
      </c>
      <c r="U669" s="20">
        <v>2000</v>
      </c>
      <c r="V669" s="165">
        <f t="shared" si="84"/>
        <v>0</v>
      </c>
      <c r="W669" t="s">
        <v>2694</v>
      </c>
      <c r="X669" s="146"/>
      <c r="Y669" s="203">
        <v>6000</v>
      </c>
      <c r="Z669" s="203">
        <v>5964</v>
      </c>
      <c r="AA669" t="s">
        <v>747</v>
      </c>
      <c r="AC669" s="206">
        <f t="shared" si="81"/>
        <v>6000</v>
      </c>
      <c r="AD669" s="204">
        <f t="shared" si="82"/>
        <v>0</v>
      </c>
      <c r="AE669" s="208">
        <v>1520</v>
      </c>
      <c r="AF669" s="165">
        <f t="shared" si="85"/>
        <v>0</v>
      </c>
    </row>
    <row r="670" spans="1:32">
      <c r="A670" t="s">
        <v>2243</v>
      </c>
      <c r="B670" t="s">
        <v>1982</v>
      </c>
      <c r="C670" t="s">
        <v>2237</v>
      </c>
      <c r="E670" t="s">
        <v>2240</v>
      </c>
      <c r="F670" s="165">
        <v>2505</v>
      </c>
      <c r="G670" s="165">
        <v>0</v>
      </c>
      <c r="H670" s="165">
        <v>0</v>
      </c>
      <c r="I670" s="165">
        <v>3465</v>
      </c>
      <c r="J670" s="165">
        <f t="shared" si="78"/>
        <v>5970</v>
      </c>
      <c r="K670" s="165">
        <v>0</v>
      </c>
      <c r="L670" s="165">
        <v>0</v>
      </c>
      <c r="M670" s="165">
        <v>0</v>
      </c>
      <c r="N670" s="165">
        <v>0</v>
      </c>
      <c r="O670" s="20">
        <f t="shared" si="79"/>
        <v>0</v>
      </c>
      <c r="P670" s="20">
        <f t="shared" si="80"/>
        <v>-5970</v>
      </c>
      <c r="Q670" t="s">
        <v>740</v>
      </c>
      <c r="R670" s="20">
        <v>3465</v>
      </c>
      <c r="S670" s="20">
        <f t="shared" si="83"/>
        <v>-2505</v>
      </c>
      <c r="T670" s="20">
        <v>0</v>
      </c>
      <c r="U670" s="20">
        <v>2505</v>
      </c>
      <c r="V670" s="165">
        <f t="shared" si="84"/>
        <v>0</v>
      </c>
      <c r="W670" t="s">
        <v>2694</v>
      </c>
      <c r="X670" s="146"/>
      <c r="Y670" s="203">
        <v>4700</v>
      </c>
      <c r="Z670" s="203">
        <v>4683</v>
      </c>
      <c r="AA670" t="s">
        <v>747</v>
      </c>
      <c r="AC670" s="206">
        <f t="shared" si="81"/>
        <v>5970</v>
      </c>
      <c r="AD670" s="204">
        <f t="shared" si="82"/>
        <v>0</v>
      </c>
      <c r="AE670" s="208">
        <v>11218.2</v>
      </c>
      <c r="AF670" s="165">
        <f t="shared" si="85"/>
        <v>0</v>
      </c>
    </row>
    <row r="671" spans="1:32">
      <c r="A671" t="s">
        <v>2243</v>
      </c>
      <c r="B671" t="s">
        <v>1982</v>
      </c>
      <c r="C671" t="s">
        <v>2238</v>
      </c>
      <c r="E671" t="s">
        <v>2241</v>
      </c>
      <c r="F671" s="165">
        <v>2088</v>
      </c>
      <c r="G671" s="165">
        <v>0</v>
      </c>
      <c r="H671" s="165">
        <v>0</v>
      </c>
      <c r="I671" s="165">
        <v>2999</v>
      </c>
      <c r="J671" s="165">
        <f t="shared" si="78"/>
        <v>5087</v>
      </c>
      <c r="K671" s="165">
        <v>0</v>
      </c>
      <c r="L671" s="165">
        <v>0</v>
      </c>
      <c r="M671" s="165">
        <v>0</v>
      </c>
      <c r="N671" s="165">
        <v>0</v>
      </c>
      <c r="O671" s="20">
        <f t="shared" si="79"/>
        <v>0</v>
      </c>
      <c r="P671" s="20">
        <f t="shared" si="80"/>
        <v>-5087</v>
      </c>
      <c r="Q671" t="s">
        <v>740</v>
      </c>
      <c r="R671" s="20">
        <v>2999</v>
      </c>
      <c r="S671" s="20">
        <f t="shared" si="83"/>
        <v>-2088</v>
      </c>
      <c r="T671" s="20">
        <v>0</v>
      </c>
      <c r="U671" s="20">
        <v>2088</v>
      </c>
      <c r="V671" s="165">
        <f t="shared" si="84"/>
        <v>0</v>
      </c>
      <c r="W671" t="s">
        <v>2694</v>
      </c>
      <c r="X671" s="146"/>
      <c r="Y671" s="203">
        <v>2500</v>
      </c>
      <c r="Z671" s="203">
        <v>2496</v>
      </c>
      <c r="AA671" t="s">
        <v>747</v>
      </c>
      <c r="AC671" s="206">
        <f t="shared" si="81"/>
        <v>5087</v>
      </c>
      <c r="AD671" s="204">
        <f t="shared" si="82"/>
        <v>0</v>
      </c>
      <c r="AE671" s="208">
        <v>8480.01</v>
      </c>
      <c r="AF671" s="165">
        <f t="shared" si="85"/>
        <v>0</v>
      </c>
    </row>
    <row r="672" spans="1:32">
      <c r="A672" t="s">
        <v>2243</v>
      </c>
      <c r="B672" t="s">
        <v>1982</v>
      </c>
      <c r="C672" t="s">
        <v>2239</v>
      </c>
      <c r="E672" t="s">
        <v>2242</v>
      </c>
      <c r="F672" s="165">
        <v>1000</v>
      </c>
      <c r="G672" s="165">
        <v>0</v>
      </c>
      <c r="H672" s="165">
        <v>0</v>
      </c>
      <c r="I672" s="165">
        <v>0</v>
      </c>
      <c r="J672" s="165">
        <f t="shared" si="78"/>
        <v>1000</v>
      </c>
      <c r="K672" s="165">
        <v>0</v>
      </c>
      <c r="L672" s="165">
        <v>0</v>
      </c>
      <c r="M672" s="165">
        <v>0</v>
      </c>
      <c r="N672" s="165">
        <v>0</v>
      </c>
      <c r="O672" s="20">
        <f t="shared" si="79"/>
        <v>0</v>
      </c>
      <c r="P672" s="20">
        <f t="shared" si="80"/>
        <v>-1000</v>
      </c>
      <c r="Q672" t="s">
        <v>740</v>
      </c>
      <c r="R672" s="20">
        <v>0</v>
      </c>
      <c r="S672" s="20">
        <f t="shared" si="83"/>
        <v>-1000</v>
      </c>
      <c r="T672" s="20">
        <v>0</v>
      </c>
      <c r="U672" s="20">
        <v>1000</v>
      </c>
      <c r="V672" s="165">
        <f t="shared" si="84"/>
        <v>0</v>
      </c>
      <c r="W672" t="s">
        <v>2694</v>
      </c>
      <c r="X672" s="146"/>
      <c r="Y672" s="203">
        <v>0</v>
      </c>
      <c r="Z672" s="203">
        <v>0</v>
      </c>
      <c r="AA672" t="s">
        <v>749</v>
      </c>
      <c r="AC672" s="206">
        <f t="shared" si="81"/>
        <v>1000</v>
      </c>
      <c r="AD672" s="204">
        <f t="shared" si="82"/>
        <v>0</v>
      </c>
      <c r="AE672" s="208">
        <v>8480.01</v>
      </c>
      <c r="AF672" s="165">
        <f t="shared" ref="AF672:AF677" si="86">AE672*U672</f>
        <v>8480010</v>
      </c>
    </row>
    <row r="673" spans="1:32">
      <c r="A673" t="s">
        <v>1871</v>
      </c>
      <c r="B673" t="s">
        <v>1982</v>
      </c>
      <c r="C673" t="s">
        <v>2244</v>
      </c>
      <c r="E673" t="s">
        <v>1892</v>
      </c>
      <c r="F673" s="165">
        <v>742</v>
      </c>
      <c r="G673" s="165">
        <v>0</v>
      </c>
      <c r="H673" s="165">
        <v>0</v>
      </c>
      <c r="I673" s="165">
        <v>0</v>
      </c>
      <c r="J673" s="165">
        <f t="shared" si="78"/>
        <v>742</v>
      </c>
      <c r="K673" s="165">
        <v>0</v>
      </c>
      <c r="L673" s="165">
        <v>0</v>
      </c>
      <c r="M673" s="165">
        <v>0</v>
      </c>
      <c r="N673" s="165">
        <v>0</v>
      </c>
      <c r="O673" s="20">
        <f t="shared" si="79"/>
        <v>0</v>
      </c>
      <c r="P673" s="20">
        <f t="shared" si="80"/>
        <v>-742</v>
      </c>
      <c r="Q673" t="s">
        <v>740</v>
      </c>
      <c r="R673" s="20">
        <v>0</v>
      </c>
      <c r="S673" s="20">
        <f t="shared" si="83"/>
        <v>-742</v>
      </c>
      <c r="T673" s="20">
        <v>0</v>
      </c>
      <c r="U673" s="20">
        <v>742</v>
      </c>
      <c r="V673" s="165">
        <f t="shared" si="84"/>
        <v>0</v>
      </c>
      <c r="W673" t="s">
        <v>2694</v>
      </c>
      <c r="X673" s="146"/>
      <c r="Y673" s="203">
        <v>742</v>
      </c>
      <c r="Z673" s="203">
        <v>742</v>
      </c>
      <c r="AA673" t="s">
        <v>747</v>
      </c>
      <c r="AC673" s="206">
        <f t="shared" si="81"/>
        <v>742</v>
      </c>
      <c r="AD673" s="204">
        <f t="shared" si="82"/>
        <v>0</v>
      </c>
      <c r="AE673" s="208">
        <v>3944.21</v>
      </c>
      <c r="AF673" s="165">
        <f t="shared" si="86"/>
        <v>2926603.82</v>
      </c>
    </row>
    <row r="674" spans="1:32">
      <c r="A674" t="s">
        <v>1871</v>
      </c>
      <c r="B674" t="s">
        <v>1982</v>
      </c>
      <c r="C674" t="s">
        <v>2245</v>
      </c>
      <c r="E674" t="s">
        <v>1385</v>
      </c>
      <c r="F674" s="165">
        <v>202</v>
      </c>
      <c r="G674" s="165">
        <v>0</v>
      </c>
      <c r="H674" s="165">
        <v>0</v>
      </c>
      <c r="I674" s="165">
        <v>0</v>
      </c>
      <c r="J674" s="165">
        <f t="shared" si="78"/>
        <v>202</v>
      </c>
      <c r="K674" s="165">
        <v>0</v>
      </c>
      <c r="L674" s="165">
        <v>0</v>
      </c>
      <c r="M674" s="165">
        <v>0</v>
      </c>
      <c r="N674" s="165">
        <v>0</v>
      </c>
      <c r="O674" s="20">
        <f t="shared" si="79"/>
        <v>0</v>
      </c>
      <c r="P674" s="20">
        <f t="shared" si="80"/>
        <v>-202</v>
      </c>
      <c r="Q674" t="s">
        <v>740</v>
      </c>
      <c r="R674" s="20">
        <v>0</v>
      </c>
      <c r="S674" s="20">
        <f t="shared" si="83"/>
        <v>-202</v>
      </c>
      <c r="T674" s="20">
        <v>0</v>
      </c>
      <c r="U674" s="20">
        <v>202</v>
      </c>
      <c r="V674" s="165">
        <f t="shared" si="84"/>
        <v>0</v>
      </c>
      <c r="W674" t="s">
        <v>2694</v>
      </c>
      <c r="X674" s="146"/>
      <c r="Y674" s="203">
        <v>202</v>
      </c>
      <c r="Z674" s="203">
        <v>202</v>
      </c>
      <c r="AA674" t="s">
        <v>747</v>
      </c>
      <c r="AC674" s="206">
        <f t="shared" si="81"/>
        <v>202</v>
      </c>
      <c r="AD674" s="204">
        <f t="shared" si="82"/>
        <v>0</v>
      </c>
      <c r="AE674" s="208">
        <v>12021</v>
      </c>
      <c r="AF674" s="165">
        <f t="shared" si="86"/>
        <v>2428242</v>
      </c>
    </row>
    <row r="675" spans="1:32">
      <c r="A675" t="s">
        <v>1871</v>
      </c>
      <c r="B675" t="s">
        <v>1982</v>
      </c>
      <c r="C675" t="s">
        <v>2246</v>
      </c>
      <c r="E675" t="s">
        <v>1387</v>
      </c>
      <c r="F675" s="165">
        <v>1078</v>
      </c>
      <c r="G675" s="165">
        <v>0</v>
      </c>
      <c r="H675" s="165">
        <v>0</v>
      </c>
      <c r="I675" s="165">
        <v>0</v>
      </c>
      <c r="J675" s="165">
        <f t="shared" si="78"/>
        <v>1078</v>
      </c>
      <c r="K675" s="165">
        <v>0</v>
      </c>
      <c r="L675" s="165">
        <v>0</v>
      </c>
      <c r="M675" s="165">
        <v>0</v>
      </c>
      <c r="N675" s="165">
        <v>0</v>
      </c>
      <c r="O675" s="20">
        <f t="shared" si="79"/>
        <v>0</v>
      </c>
      <c r="P675" s="20">
        <f t="shared" si="80"/>
        <v>-1078</v>
      </c>
      <c r="Q675" t="s">
        <v>740</v>
      </c>
      <c r="R675" s="20">
        <v>0</v>
      </c>
      <c r="S675" s="20">
        <f t="shared" si="83"/>
        <v>-1078</v>
      </c>
      <c r="T675" s="20">
        <v>0</v>
      </c>
      <c r="U675" s="20">
        <v>1078</v>
      </c>
      <c r="V675" s="165">
        <f t="shared" si="84"/>
        <v>0</v>
      </c>
      <c r="W675" t="s">
        <v>2694</v>
      </c>
      <c r="X675" s="146"/>
      <c r="Y675" s="203">
        <v>1078</v>
      </c>
      <c r="Z675" s="203">
        <v>1078</v>
      </c>
      <c r="AA675" t="s">
        <v>747</v>
      </c>
      <c r="AC675" s="206">
        <f t="shared" si="81"/>
        <v>1078</v>
      </c>
      <c r="AD675" s="204">
        <f t="shared" si="82"/>
        <v>0</v>
      </c>
      <c r="AE675" s="208">
        <v>8870.14</v>
      </c>
      <c r="AF675" s="165">
        <f t="shared" si="86"/>
        <v>9562010.9199999999</v>
      </c>
    </row>
    <row r="676" spans="1:32">
      <c r="A676" t="s">
        <v>1871</v>
      </c>
      <c r="B676" t="s">
        <v>1982</v>
      </c>
      <c r="C676" t="s">
        <v>2247</v>
      </c>
      <c r="E676" t="s">
        <v>2249</v>
      </c>
      <c r="F676" s="165">
        <v>534</v>
      </c>
      <c r="G676" s="165">
        <v>0</v>
      </c>
      <c r="H676" s="165">
        <v>0</v>
      </c>
      <c r="I676" s="165">
        <v>0</v>
      </c>
      <c r="J676" s="165">
        <f t="shared" si="78"/>
        <v>534</v>
      </c>
      <c r="K676" s="165">
        <v>0</v>
      </c>
      <c r="L676" s="165">
        <v>0</v>
      </c>
      <c r="M676" s="165">
        <v>0</v>
      </c>
      <c r="N676" s="165">
        <v>0</v>
      </c>
      <c r="O676" s="20">
        <f t="shared" si="79"/>
        <v>0</v>
      </c>
      <c r="P676" s="20">
        <f t="shared" si="80"/>
        <v>-534</v>
      </c>
      <c r="Q676" t="s">
        <v>740</v>
      </c>
      <c r="R676" s="20">
        <v>0</v>
      </c>
      <c r="S676" s="20">
        <f t="shared" si="83"/>
        <v>-534</v>
      </c>
      <c r="T676" s="20">
        <v>0</v>
      </c>
      <c r="U676" s="20">
        <v>534</v>
      </c>
      <c r="V676" s="165">
        <f t="shared" si="84"/>
        <v>0</v>
      </c>
      <c r="W676" t="s">
        <v>2694</v>
      </c>
      <c r="X676" s="146"/>
      <c r="Y676" s="203">
        <v>534</v>
      </c>
      <c r="Z676" s="203">
        <v>534</v>
      </c>
      <c r="AA676" t="s">
        <v>747</v>
      </c>
      <c r="AC676" s="206">
        <f t="shared" si="81"/>
        <v>534</v>
      </c>
      <c r="AD676" s="204">
        <f t="shared" si="82"/>
        <v>0</v>
      </c>
      <c r="AE676" s="208">
        <v>6710</v>
      </c>
      <c r="AF676" s="165">
        <f t="shared" si="86"/>
        <v>3583140</v>
      </c>
    </row>
    <row r="677" spans="1:32">
      <c r="A677" t="s">
        <v>1871</v>
      </c>
      <c r="B677" t="s">
        <v>1982</v>
      </c>
      <c r="C677" t="s">
        <v>2248</v>
      </c>
      <c r="E677" t="s">
        <v>2250</v>
      </c>
      <c r="F677" s="165">
        <v>465</v>
      </c>
      <c r="G677" s="165">
        <v>0</v>
      </c>
      <c r="H677" s="165">
        <v>0</v>
      </c>
      <c r="I677" s="165">
        <v>0</v>
      </c>
      <c r="J677" s="165">
        <f t="shared" si="78"/>
        <v>465</v>
      </c>
      <c r="K677" s="165">
        <v>0</v>
      </c>
      <c r="L677" s="165">
        <v>0</v>
      </c>
      <c r="M677" s="165">
        <v>0</v>
      </c>
      <c r="N677" s="165">
        <v>0</v>
      </c>
      <c r="O677" s="20">
        <f t="shared" si="79"/>
        <v>0</v>
      </c>
      <c r="P677" s="20">
        <f t="shared" si="80"/>
        <v>-465</v>
      </c>
      <c r="Q677" t="s">
        <v>740</v>
      </c>
      <c r="R677" s="20">
        <v>0</v>
      </c>
      <c r="S677" s="20">
        <f t="shared" si="83"/>
        <v>-465</v>
      </c>
      <c r="T677" s="20">
        <v>0</v>
      </c>
      <c r="U677" s="20">
        <v>465</v>
      </c>
      <c r="V677" s="165">
        <f t="shared" si="84"/>
        <v>0</v>
      </c>
      <c r="W677" t="s">
        <v>2694</v>
      </c>
      <c r="X677" s="146"/>
      <c r="Y677" s="203">
        <v>465</v>
      </c>
      <c r="Z677" s="203">
        <v>465</v>
      </c>
      <c r="AA677" t="s">
        <v>747</v>
      </c>
      <c r="AC677" s="206">
        <f t="shared" si="81"/>
        <v>465</v>
      </c>
      <c r="AD677" s="204">
        <f t="shared" si="82"/>
        <v>0</v>
      </c>
      <c r="AE677" s="208">
        <v>6798</v>
      </c>
      <c r="AF677" s="165">
        <f t="shared" si="86"/>
        <v>3161070</v>
      </c>
    </row>
    <row r="678" spans="1:32">
      <c r="K678" s="16"/>
      <c r="L678" s="16"/>
      <c r="O678" s="17"/>
      <c r="P678" s="20"/>
      <c r="V678" s="165"/>
      <c r="Y678" s="145"/>
      <c r="Z678" s="145"/>
      <c r="AC678" s="174"/>
      <c r="AD678" s="175"/>
      <c r="AE678" s="176"/>
      <c r="AF678" s="16"/>
    </row>
    <row r="679" spans="1:32">
      <c r="K679" s="16"/>
      <c r="L679" s="16"/>
      <c r="O679" s="17"/>
      <c r="P679" s="20"/>
      <c r="V679" s="165"/>
      <c r="Y679" s="145"/>
      <c r="Z679" s="145"/>
      <c r="AC679" s="174"/>
      <c r="AD679" s="175"/>
      <c r="AE679" s="176"/>
      <c r="AF679" s="16"/>
    </row>
    <row r="680" spans="1:32">
      <c r="K680" s="16"/>
      <c r="L680" s="16"/>
      <c r="O680" s="17"/>
      <c r="P680" s="20"/>
      <c r="V680" s="165"/>
      <c r="Y680" s="145"/>
      <c r="Z680" s="145"/>
      <c r="AC680" s="174"/>
      <c r="AD680" s="175"/>
      <c r="AE680" s="176"/>
      <c r="AF680" s="16"/>
    </row>
    <row r="681" spans="1:32">
      <c r="K681" s="16"/>
      <c r="L681" s="16"/>
      <c r="O681" s="17"/>
      <c r="P681" s="20"/>
      <c r="V681" s="165"/>
      <c r="Y681" s="145"/>
      <c r="Z681" s="145"/>
      <c r="AC681" s="174"/>
      <c r="AD681" s="175"/>
      <c r="AE681" s="176"/>
      <c r="AF681" s="16"/>
    </row>
    <row r="682" spans="1:32">
      <c r="K682" s="16"/>
      <c r="L682" s="16"/>
      <c r="O682" s="17"/>
      <c r="P682" s="20"/>
      <c r="V682" s="165"/>
      <c r="Y682" s="145"/>
      <c r="Z682" s="145"/>
      <c r="AC682" s="174"/>
      <c r="AD682" s="175"/>
      <c r="AE682" s="176"/>
      <c r="AF682" s="16"/>
    </row>
    <row r="683" spans="1:32">
      <c r="K683" s="16"/>
      <c r="L683" s="16"/>
      <c r="O683" s="17"/>
      <c r="P683" s="20"/>
      <c r="V683" s="165"/>
      <c r="Y683" s="145"/>
      <c r="Z683" s="145"/>
      <c r="AC683" s="174"/>
      <c r="AD683" s="175"/>
      <c r="AE683" s="176"/>
      <c r="AF683" s="16"/>
    </row>
    <row r="684" spans="1:32">
      <c r="K684" s="16"/>
      <c r="L684" s="16"/>
      <c r="O684" s="17"/>
      <c r="P684" s="20"/>
      <c r="V684" s="165"/>
      <c r="Y684" s="145"/>
      <c r="Z684" s="145"/>
      <c r="AC684" s="174"/>
      <c r="AD684" s="175"/>
      <c r="AE684" s="176"/>
      <c r="AF684" s="16"/>
    </row>
    <row r="685" spans="1:32">
      <c r="K685" s="16"/>
      <c r="L685" s="16"/>
      <c r="O685" s="17"/>
      <c r="P685" s="20"/>
      <c r="V685" s="165"/>
      <c r="Y685" s="145"/>
      <c r="Z685" s="145"/>
      <c r="AC685" s="174"/>
      <c r="AD685" s="175"/>
      <c r="AE685" s="176"/>
      <c r="AF685" s="16"/>
    </row>
    <row r="686" spans="1:32">
      <c r="K686" s="16"/>
      <c r="L686" s="16"/>
      <c r="O686" s="17"/>
      <c r="P686" s="20"/>
      <c r="V686" s="165"/>
      <c r="Y686" s="145"/>
      <c r="Z686" s="145"/>
      <c r="AC686" s="174"/>
      <c r="AD686" s="175"/>
      <c r="AE686" s="176"/>
      <c r="AF686" s="16"/>
    </row>
    <row r="687" spans="1:32">
      <c r="K687" s="16"/>
      <c r="L687" s="16"/>
      <c r="O687" s="17"/>
      <c r="P687" s="20"/>
      <c r="V687" s="165"/>
      <c r="Y687" s="145"/>
      <c r="Z687" s="145"/>
      <c r="AC687" s="174"/>
      <c r="AD687" s="175"/>
      <c r="AE687" s="176"/>
      <c r="AF687" s="16"/>
    </row>
    <row r="688" spans="1:32">
      <c r="K688" s="16"/>
      <c r="L688" s="16"/>
      <c r="O688" s="17"/>
      <c r="P688" s="20"/>
      <c r="V688" s="165"/>
      <c r="Y688" s="145"/>
      <c r="Z688" s="145"/>
      <c r="AC688" s="174"/>
      <c r="AD688" s="175"/>
      <c r="AE688" s="176"/>
      <c r="AF688" s="16"/>
    </row>
    <row r="689" spans="11:32">
      <c r="K689" s="16"/>
      <c r="L689" s="16"/>
      <c r="O689" s="17"/>
      <c r="P689" s="20"/>
      <c r="V689" s="165"/>
      <c r="Y689" s="145"/>
      <c r="Z689" s="145"/>
      <c r="AC689" s="174"/>
      <c r="AD689" s="175"/>
      <c r="AE689" s="176"/>
      <c r="AF689" s="16"/>
    </row>
    <row r="690" spans="11:32">
      <c r="K690" s="16"/>
      <c r="L690" s="16"/>
      <c r="O690" s="17"/>
      <c r="P690" s="20"/>
      <c r="V690" s="165"/>
      <c r="Y690" s="145"/>
      <c r="Z690" s="145"/>
      <c r="AC690" s="174"/>
      <c r="AD690" s="175"/>
      <c r="AE690" s="176"/>
      <c r="AF690" s="16"/>
    </row>
    <row r="691" spans="11:32">
      <c r="K691" s="16"/>
      <c r="L691" s="16"/>
      <c r="O691" s="17"/>
      <c r="P691" s="20"/>
      <c r="V691" s="165"/>
      <c r="Y691" s="145"/>
      <c r="Z691" s="145"/>
      <c r="AC691" s="174"/>
      <c r="AD691" s="175"/>
      <c r="AE691" s="176"/>
      <c r="AF691" s="16"/>
    </row>
    <row r="692" spans="11:32">
      <c r="K692" s="16"/>
      <c r="L692" s="16"/>
      <c r="O692" s="17"/>
      <c r="P692" s="20"/>
      <c r="V692" s="165"/>
      <c r="Y692" s="145"/>
      <c r="Z692" s="145"/>
      <c r="AC692" s="174"/>
      <c r="AD692" s="175"/>
      <c r="AE692" s="176"/>
      <c r="AF692" s="16"/>
    </row>
    <row r="693" spans="11:32">
      <c r="K693" s="16"/>
      <c r="L693" s="16"/>
      <c r="O693" s="17"/>
      <c r="P693" s="20"/>
      <c r="V693" s="165"/>
      <c r="Y693" s="145"/>
      <c r="Z693" s="145"/>
      <c r="AC693" s="174"/>
      <c r="AD693" s="175"/>
      <c r="AE693" s="176"/>
      <c r="AF693" s="16"/>
    </row>
    <row r="694" spans="11:32">
      <c r="K694" s="16"/>
      <c r="L694" s="16"/>
      <c r="O694" s="17"/>
      <c r="P694" s="20"/>
      <c r="V694" s="165"/>
      <c r="Y694" s="145"/>
      <c r="Z694" s="145"/>
      <c r="AC694" s="174"/>
      <c r="AD694" s="175"/>
      <c r="AE694" s="176"/>
      <c r="AF694" s="16"/>
    </row>
    <row r="695" spans="11:32">
      <c r="K695" s="16"/>
      <c r="L695" s="16"/>
      <c r="O695" s="17"/>
      <c r="P695" s="20"/>
      <c r="V695" s="165"/>
      <c r="Y695" s="145"/>
      <c r="Z695" s="145"/>
      <c r="AC695" s="174"/>
      <c r="AD695" s="175"/>
      <c r="AE695" s="176"/>
      <c r="AF695" s="16"/>
    </row>
    <row r="696" spans="11:32">
      <c r="K696" s="16"/>
      <c r="L696" s="16"/>
      <c r="O696" s="17"/>
      <c r="P696" s="20"/>
      <c r="V696" s="165"/>
      <c r="Y696" s="145"/>
      <c r="Z696" s="145"/>
      <c r="AC696" s="174"/>
      <c r="AD696" s="175"/>
      <c r="AE696" s="176"/>
      <c r="AF696" s="16"/>
    </row>
    <row r="697" spans="11:32">
      <c r="K697" s="16"/>
      <c r="L697" s="16"/>
      <c r="O697" s="17"/>
      <c r="P697" s="20"/>
      <c r="V697" s="165"/>
      <c r="Y697" s="145"/>
      <c r="Z697" s="145"/>
      <c r="AC697" s="174"/>
      <c r="AD697" s="175"/>
      <c r="AE697" s="176"/>
      <c r="AF697" s="16"/>
    </row>
    <row r="698" spans="11:32">
      <c r="K698" s="16"/>
      <c r="L698" s="16"/>
      <c r="O698" s="17"/>
      <c r="P698" s="20"/>
      <c r="V698" s="165"/>
      <c r="Y698" s="145"/>
      <c r="Z698" s="145"/>
      <c r="AC698" s="174"/>
      <c r="AD698" s="175"/>
      <c r="AE698" s="176"/>
      <c r="AF698" s="16"/>
    </row>
    <row r="699" spans="11:32">
      <c r="K699" s="16"/>
      <c r="L699" s="16"/>
      <c r="O699" s="17"/>
      <c r="P699" s="20"/>
      <c r="V699" s="165"/>
      <c r="Y699" s="145"/>
      <c r="Z699" s="145"/>
      <c r="AC699" s="174"/>
      <c r="AD699" s="175"/>
      <c r="AE699" s="176"/>
      <c r="AF699" s="16"/>
    </row>
    <row r="700" spans="11:32">
      <c r="K700" s="16"/>
      <c r="L700" s="16"/>
      <c r="O700" s="17"/>
      <c r="P700" s="20"/>
      <c r="V700" s="165"/>
      <c r="Y700" s="145"/>
      <c r="Z700" s="145"/>
      <c r="AC700" s="174"/>
      <c r="AD700" s="175"/>
      <c r="AE700" s="176"/>
      <c r="AF700" s="16"/>
    </row>
    <row r="701" spans="11:32">
      <c r="K701" s="16"/>
      <c r="L701" s="16"/>
      <c r="O701" s="17"/>
      <c r="P701" s="20"/>
      <c r="V701" s="165"/>
      <c r="Y701" s="145"/>
      <c r="Z701" s="145"/>
      <c r="AC701" s="174"/>
      <c r="AD701" s="175"/>
      <c r="AE701" s="176"/>
      <c r="AF701" s="16"/>
    </row>
    <row r="702" spans="11:32">
      <c r="K702" s="16"/>
      <c r="L702" s="16"/>
      <c r="O702" s="17"/>
      <c r="P702" s="20"/>
      <c r="V702" s="165"/>
      <c r="Y702" s="145"/>
      <c r="Z702" s="145"/>
      <c r="AC702" s="174"/>
      <c r="AD702" s="175"/>
      <c r="AE702" s="176"/>
      <c r="AF702" s="16"/>
    </row>
    <row r="703" spans="11:32">
      <c r="K703" s="16"/>
      <c r="L703" s="16"/>
      <c r="O703" s="17"/>
      <c r="P703" s="20"/>
      <c r="V703" s="165"/>
      <c r="Y703" s="145"/>
      <c r="Z703" s="145"/>
      <c r="AC703" s="174"/>
      <c r="AD703" s="175"/>
      <c r="AE703" s="176"/>
      <c r="AF703" s="16"/>
    </row>
    <row r="704" spans="11:32">
      <c r="K704" s="16"/>
      <c r="L704" s="16"/>
      <c r="O704" s="17"/>
      <c r="P704" s="20"/>
      <c r="V704" s="165"/>
      <c r="Y704" s="145"/>
      <c r="Z704" s="145"/>
      <c r="AC704" s="174"/>
      <c r="AD704" s="175"/>
      <c r="AE704" s="176"/>
      <c r="AF704" s="16"/>
    </row>
    <row r="705" spans="11:32">
      <c r="K705" s="16"/>
      <c r="L705" s="16"/>
      <c r="O705" s="17"/>
      <c r="P705" s="20"/>
      <c r="V705" s="165"/>
      <c r="Y705" s="145"/>
      <c r="Z705" s="145"/>
      <c r="AC705" s="174"/>
      <c r="AD705" s="175"/>
      <c r="AE705" s="176"/>
      <c r="AF705" s="16"/>
    </row>
    <row r="706" spans="11:32">
      <c r="K706" s="16"/>
      <c r="L706" s="16"/>
      <c r="O706" s="17"/>
      <c r="P706" s="20"/>
      <c r="V706" s="165"/>
      <c r="Y706" s="145"/>
      <c r="Z706" s="145"/>
      <c r="AC706" s="174"/>
      <c r="AD706" s="175"/>
      <c r="AE706" s="176"/>
      <c r="AF706" s="16"/>
    </row>
    <row r="707" spans="11:32">
      <c r="K707" s="16"/>
      <c r="L707" s="16"/>
      <c r="O707" s="17"/>
      <c r="P707" s="20"/>
      <c r="V707" s="165"/>
      <c r="Y707" s="145"/>
      <c r="Z707" s="145"/>
      <c r="AC707" s="174"/>
      <c r="AD707" s="175"/>
      <c r="AE707" s="176"/>
      <c r="AF707" s="16"/>
    </row>
    <row r="708" spans="11:32">
      <c r="K708" s="16"/>
      <c r="L708" s="16"/>
      <c r="O708" s="17"/>
      <c r="P708" s="20"/>
      <c r="V708" s="165"/>
      <c r="Y708" s="145"/>
      <c r="Z708" s="145"/>
      <c r="AC708" s="174"/>
      <c r="AD708" s="175"/>
      <c r="AE708" s="176"/>
      <c r="AF708" s="16"/>
    </row>
    <row r="709" spans="11:32">
      <c r="K709" s="16"/>
      <c r="L709" s="16"/>
      <c r="O709" s="17"/>
      <c r="P709" s="20"/>
      <c r="V709" s="165"/>
      <c r="Y709" s="145"/>
      <c r="Z709" s="145"/>
      <c r="AC709" s="174"/>
      <c r="AD709" s="175"/>
      <c r="AE709" s="176"/>
      <c r="AF709" s="16"/>
    </row>
    <row r="710" spans="11:32">
      <c r="K710" s="16"/>
      <c r="L710" s="16"/>
      <c r="O710" s="17"/>
      <c r="P710" s="20"/>
      <c r="V710" s="165"/>
      <c r="Y710" s="145"/>
      <c r="Z710" s="145"/>
      <c r="AC710" s="174"/>
      <c r="AD710" s="175"/>
      <c r="AE710" s="176"/>
      <c r="AF710" s="16"/>
    </row>
    <row r="711" spans="11:32">
      <c r="K711" s="16"/>
      <c r="L711" s="16"/>
      <c r="O711" s="17"/>
      <c r="P711" s="20"/>
      <c r="V711" s="165"/>
      <c r="Y711" s="145"/>
      <c r="Z711" s="145"/>
      <c r="AC711" s="174"/>
      <c r="AD711" s="175"/>
      <c r="AE711" s="176"/>
      <c r="AF711" s="16"/>
    </row>
    <row r="712" spans="11:32">
      <c r="K712" s="16"/>
      <c r="L712" s="16"/>
      <c r="O712" s="17"/>
      <c r="P712" s="20"/>
      <c r="V712" s="165"/>
      <c r="Y712" s="145"/>
      <c r="Z712" s="145"/>
      <c r="AC712" s="174"/>
      <c r="AD712" s="175"/>
      <c r="AE712" s="176"/>
      <c r="AF712" s="16"/>
    </row>
    <row r="713" spans="11:32">
      <c r="K713" s="16"/>
      <c r="L713" s="16"/>
      <c r="O713" s="17"/>
      <c r="P713" s="20"/>
      <c r="V713" s="165"/>
      <c r="Y713" s="145"/>
      <c r="Z713" s="145"/>
      <c r="AC713" s="174"/>
      <c r="AD713" s="175"/>
      <c r="AE713" s="176"/>
      <c r="AF713" s="16"/>
    </row>
    <row r="714" spans="11:32">
      <c r="K714" s="16"/>
      <c r="L714" s="16"/>
      <c r="O714" s="17"/>
      <c r="P714" s="20"/>
      <c r="V714" s="165"/>
      <c r="Y714" s="145"/>
      <c r="Z714" s="145"/>
      <c r="AC714" s="174"/>
      <c r="AD714" s="175"/>
      <c r="AE714" s="176"/>
      <c r="AF714" s="16"/>
    </row>
    <row r="715" spans="11:32">
      <c r="K715" s="16"/>
      <c r="L715" s="16"/>
      <c r="O715" s="17"/>
      <c r="P715" s="20"/>
      <c r="V715" s="165"/>
      <c r="Y715" s="145"/>
      <c r="Z715" s="145"/>
      <c r="AC715" s="174"/>
      <c r="AD715" s="175"/>
      <c r="AE715" s="176"/>
      <c r="AF715" s="16"/>
    </row>
    <row r="716" spans="11:32">
      <c r="K716" s="16"/>
      <c r="L716" s="16"/>
      <c r="O716" s="17"/>
      <c r="P716" s="20"/>
      <c r="V716" s="165"/>
      <c r="Y716" s="145"/>
      <c r="Z716" s="145"/>
      <c r="AC716" s="174"/>
      <c r="AD716" s="175"/>
      <c r="AE716" s="176"/>
      <c r="AF716" s="16"/>
    </row>
    <row r="717" spans="11:32">
      <c r="K717" s="16"/>
      <c r="L717" s="16"/>
      <c r="O717" s="17"/>
      <c r="P717" s="20"/>
      <c r="V717" s="165"/>
      <c r="Y717" s="145"/>
      <c r="Z717" s="145"/>
      <c r="AC717" s="174"/>
      <c r="AD717" s="175"/>
      <c r="AE717" s="176"/>
      <c r="AF717" s="16"/>
    </row>
    <row r="718" spans="11:32">
      <c r="K718" s="16"/>
      <c r="L718" s="16"/>
      <c r="O718" s="17"/>
      <c r="P718" s="20"/>
      <c r="V718" s="165"/>
      <c r="Y718" s="145"/>
      <c r="Z718" s="145"/>
      <c r="AC718" s="174"/>
      <c r="AD718" s="175"/>
      <c r="AE718" s="176"/>
      <c r="AF718" s="16"/>
    </row>
    <row r="719" spans="11:32">
      <c r="K719" s="16"/>
      <c r="L719" s="16"/>
      <c r="O719" s="17"/>
      <c r="P719" s="20"/>
      <c r="V719" s="165"/>
      <c r="Y719" s="145"/>
      <c r="Z719" s="145"/>
      <c r="AC719" s="174"/>
      <c r="AD719" s="175"/>
      <c r="AE719" s="176"/>
      <c r="AF719" s="16"/>
    </row>
    <row r="720" spans="11:32">
      <c r="K720" s="16"/>
      <c r="L720" s="16"/>
      <c r="O720" s="17"/>
      <c r="P720" s="20"/>
      <c r="V720" s="165"/>
      <c r="Y720" s="145"/>
      <c r="Z720" s="145"/>
      <c r="AC720" s="174"/>
      <c r="AD720" s="175"/>
      <c r="AE720" s="176"/>
      <c r="AF720" s="16"/>
    </row>
    <row r="721" spans="11:32">
      <c r="K721" s="16"/>
      <c r="L721" s="16"/>
      <c r="O721" s="17"/>
      <c r="P721" s="20"/>
      <c r="V721" s="165"/>
      <c r="Y721" s="145"/>
      <c r="Z721" s="145"/>
      <c r="AC721" s="174"/>
      <c r="AD721" s="175"/>
      <c r="AE721" s="176"/>
      <c r="AF721" s="16"/>
    </row>
    <row r="722" spans="11:32">
      <c r="K722" s="16"/>
      <c r="L722" s="16"/>
      <c r="O722" s="17"/>
      <c r="P722" s="20"/>
      <c r="V722" s="165"/>
      <c r="Y722" s="145"/>
      <c r="Z722" s="145"/>
      <c r="AC722" s="174"/>
      <c r="AD722" s="175"/>
      <c r="AE722" s="176"/>
      <c r="AF722" s="16"/>
    </row>
    <row r="723" spans="11:32">
      <c r="K723" s="16"/>
      <c r="L723" s="16"/>
      <c r="O723" s="17"/>
      <c r="P723" s="20"/>
      <c r="V723" s="165"/>
      <c r="Y723" s="145"/>
      <c r="Z723" s="145"/>
      <c r="AC723" s="174"/>
      <c r="AD723" s="175"/>
      <c r="AE723" s="176"/>
      <c r="AF723" s="16"/>
    </row>
    <row r="724" spans="11:32">
      <c r="K724" s="16"/>
      <c r="L724" s="16"/>
      <c r="O724" s="17"/>
      <c r="P724" s="20"/>
      <c r="V724" s="165"/>
      <c r="Y724" s="145"/>
      <c r="Z724" s="145"/>
      <c r="AC724" s="174"/>
      <c r="AD724" s="175"/>
      <c r="AE724" s="176"/>
      <c r="AF724" s="16"/>
    </row>
    <row r="725" spans="11:32">
      <c r="K725" s="16"/>
      <c r="L725" s="16"/>
      <c r="O725" s="17"/>
      <c r="P725" s="20"/>
      <c r="V725" s="165"/>
      <c r="Y725" s="145"/>
      <c r="Z725" s="145"/>
      <c r="AC725" s="174"/>
      <c r="AD725" s="175"/>
      <c r="AE725" s="176"/>
      <c r="AF725" s="16"/>
    </row>
    <row r="726" spans="11:32">
      <c r="K726" s="16"/>
      <c r="L726" s="16"/>
      <c r="O726" s="17"/>
      <c r="P726" s="20"/>
      <c r="V726" s="165"/>
      <c r="Y726" s="145"/>
      <c r="Z726" s="145"/>
      <c r="AC726" s="174"/>
      <c r="AD726" s="175"/>
      <c r="AE726" s="176"/>
      <c r="AF726" s="16"/>
    </row>
    <row r="727" spans="11:32">
      <c r="K727" s="16"/>
      <c r="L727" s="16"/>
      <c r="O727" s="17"/>
      <c r="P727" s="20"/>
      <c r="V727" s="165"/>
      <c r="Y727" s="145"/>
      <c r="Z727" s="145"/>
      <c r="AC727" s="174"/>
      <c r="AD727" s="175"/>
      <c r="AE727" s="176"/>
      <c r="AF727" s="16"/>
    </row>
    <row r="728" spans="11:32">
      <c r="K728" s="16"/>
      <c r="L728" s="16"/>
      <c r="O728" s="17"/>
      <c r="P728" s="20"/>
      <c r="V728" s="165"/>
      <c r="Y728" s="145"/>
      <c r="Z728" s="145"/>
      <c r="AC728" s="174"/>
      <c r="AD728" s="175"/>
      <c r="AE728" s="176"/>
      <c r="AF728" s="16"/>
    </row>
    <row r="729" spans="11:32">
      <c r="K729" s="16"/>
      <c r="L729" s="16"/>
      <c r="O729" s="17"/>
      <c r="P729" s="20"/>
      <c r="V729" s="165"/>
      <c r="Y729" s="145"/>
      <c r="Z729" s="145"/>
      <c r="AC729" s="174"/>
      <c r="AD729" s="175"/>
      <c r="AE729" s="176"/>
      <c r="AF729" s="16"/>
    </row>
    <row r="730" spans="11:32">
      <c r="K730" s="16"/>
      <c r="L730" s="16"/>
      <c r="O730" s="17"/>
      <c r="P730" s="20"/>
      <c r="V730" s="165"/>
      <c r="Y730" s="145"/>
      <c r="Z730" s="145"/>
      <c r="AC730" s="174"/>
      <c r="AD730" s="175"/>
      <c r="AE730" s="176"/>
      <c r="AF730" s="16"/>
    </row>
    <row r="731" spans="11:32">
      <c r="K731" s="16"/>
      <c r="L731" s="16"/>
      <c r="O731" s="17"/>
      <c r="P731" s="20"/>
      <c r="V731" s="165"/>
      <c r="Y731" s="145"/>
      <c r="Z731" s="145"/>
      <c r="AC731" s="174"/>
      <c r="AD731" s="175"/>
      <c r="AE731" s="176"/>
      <c r="AF731" s="16"/>
    </row>
    <row r="732" spans="11:32">
      <c r="K732" s="16"/>
      <c r="L732" s="16"/>
      <c r="O732" s="17"/>
      <c r="P732" s="20"/>
      <c r="V732" s="165"/>
      <c r="Y732" s="145"/>
      <c r="Z732" s="145"/>
      <c r="AC732" s="174"/>
      <c r="AD732" s="175"/>
      <c r="AE732" s="176"/>
      <c r="AF732" s="16"/>
    </row>
    <row r="733" spans="11:32">
      <c r="K733" s="16"/>
      <c r="L733" s="16"/>
      <c r="O733" s="17"/>
      <c r="P733" s="20"/>
      <c r="V733" s="165"/>
      <c r="Y733" s="145"/>
      <c r="Z733" s="145"/>
      <c r="AC733" s="174"/>
      <c r="AD733" s="175"/>
      <c r="AE733" s="176"/>
      <c r="AF733" s="16"/>
    </row>
    <row r="734" spans="11:32">
      <c r="K734" s="16"/>
      <c r="L734" s="16"/>
      <c r="O734" s="17"/>
      <c r="P734" s="20"/>
      <c r="V734" s="165"/>
      <c r="Y734" s="145"/>
      <c r="Z734" s="145"/>
      <c r="AC734" s="174"/>
      <c r="AD734" s="175"/>
      <c r="AE734" s="176"/>
      <c r="AF734" s="16"/>
    </row>
    <row r="735" spans="11:32">
      <c r="K735" s="16"/>
      <c r="L735" s="16"/>
      <c r="O735" s="17"/>
      <c r="P735" s="20"/>
      <c r="V735" s="165"/>
      <c r="Y735" s="145"/>
      <c r="Z735" s="145"/>
      <c r="AC735" s="174"/>
      <c r="AD735" s="175"/>
      <c r="AE735" s="176"/>
      <c r="AF735" s="16"/>
    </row>
    <row r="736" spans="11:32">
      <c r="K736" s="16"/>
      <c r="L736" s="16"/>
      <c r="O736" s="17"/>
      <c r="P736" s="20"/>
      <c r="V736" s="165"/>
      <c r="Y736" s="145"/>
      <c r="Z736" s="145"/>
      <c r="AC736" s="174"/>
      <c r="AD736" s="175"/>
      <c r="AE736" s="176"/>
      <c r="AF736" s="16"/>
    </row>
    <row r="737" spans="11:32">
      <c r="K737" s="16"/>
      <c r="L737" s="16"/>
      <c r="O737" s="17"/>
      <c r="P737" s="20"/>
      <c r="V737" s="165"/>
      <c r="Y737" s="145"/>
      <c r="Z737" s="145"/>
      <c r="AC737" s="174"/>
      <c r="AD737" s="175"/>
      <c r="AE737" s="176"/>
      <c r="AF737" s="16"/>
    </row>
    <row r="738" spans="11:32">
      <c r="K738" s="16"/>
      <c r="L738" s="16"/>
      <c r="O738" s="17"/>
      <c r="P738" s="20"/>
      <c r="V738" s="165"/>
      <c r="Y738" s="145"/>
      <c r="Z738" s="145"/>
      <c r="AC738" s="174"/>
      <c r="AD738" s="175"/>
      <c r="AE738" s="176"/>
      <c r="AF738" s="16"/>
    </row>
    <row r="739" spans="11:32">
      <c r="K739" s="16"/>
      <c r="L739" s="16"/>
      <c r="O739" s="17"/>
      <c r="P739" s="20"/>
      <c r="V739" s="165"/>
      <c r="Y739" s="145"/>
      <c r="Z739" s="145"/>
      <c r="AC739" s="174"/>
      <c r="AD739" s="175"/>
      <c r="AE739" s="176"/>
      <c r="AF739" s="16"/>
    </row>
    <row r="740" spans="11:32">
      <c r="K740" s="16"/>
      <c r="L740" s="16"/>
      <c r="O740" s="17"/>
      <c r="P740" s="20"/>
      <c r="V740" s="165"/>
      <c r="Y740" s="145"/>
      <c r="Z740" s="145"/>
      <c r="AC740" s="174"/>
      <c r="AD740" s="175"/>
      <c r="AE740" s="176"/>
      <c r="AF740" s="16"/>
    </row>
    <row r="741" spans="11:32">
      <c r="K741" s="16"/>
      <c r="L741" s="16"/>
      <c r="O741" s="17"/>
      <c r="P741" s="20"/>
      <c r="V741" s="165"/>
      <c r="Y741" s="145"/>
      <c r="Z741" s="145"/>
      <c r="AC741" s="174"/>
      <c r="AD741" s="175"/>
      <c r="AE741" s="176"/>
      <c r="AF741" s="16"/>
    </row>
    <row r="742" spans="11:32">
      <c r="K742" s="16"/>
      <c r="L742" s="16"/>
      <c r="O742" s="17"/>
      <c r="P742" s="20"/>
      <c r="V742" s="165"/>
      <c r="Y742" s="145"/>
      <c r="Z742" s="145"/>
      <c r="AC742" s="174"/>
      <c r="AD742" s="175"/>
      <c r="AE742" s="176"/>
      <c r="AF742" s="16"/>
    </row>
    <row r="743" spans="11:32">
      <c r="K743" s="16"/>
      <c r="L743" s="16"/>
      <c r="O743" s="17"/>
      <c r="P743" s="20"/>
      <c r="V743" s="165"/>
      <c r="Y743" s="145"/>
      <c r="Z743" s="145"/>
      <c r="AC743" s="174"/>
      <c r="AD743" s="175"/>
      <c r="AE743" s="176"/>
      <c r="AF743" s="16"/>
    </row>
    <row r="744" spans="11:32">
      <c r="K744" s="16"/>
      <c r="L744" s="16"/>
      <c r="O744" s="17"/>
      <c r="P744" s="20"/>
      <c r="V744" s="165"/>
      <c r="Y744" s="145"/>
      <c r="Z744" s="145"/>
      <c r="AC744" s="174"/>
      <c r="AD744" s="175"/>
      <c r="AE744" s="176"/>
      <c r="AF744" s="16"/>
    </row>
    <row r="745" spans="11:32">
      <c r="K745" s="16"/>
      <c r="L745" s="16"/>
      <c r="O745" s="17"/>
      <c r="P745" s="20"/>
      <c r="V745" s="165"/>
      <c r="Y745" s="145"/>
      <c r="Z745" s="145"/>
      <c r="AC745" s="174"/>
      <c r="AD745" s="175"/>
      <c r="AE745" s="176"/>
      <c r="AF745" s="16"/>
    </row>
    <row r="746" spans="11:32">
      <c r="K746" s="16"/>
      <c r="L746" s="16"/>
      <c r="O746" s="17"/>
      <c r="P746" s="20"/>
      <c r="V746" s="165"/>
      <c r="Y746" s="145"/>
      <c r="Z746" s="145"/>
      <c r="AC746" s="174"/>
      <c r="AD746" s="175"/>
      <c r="AE746" s="176"/>
      <c r="AF746" s="16"/>
    </row>
    <row r="747" spans="11:32">
      <c r="K747" s="16"/>
      <c r="L747" s="16"/>
      <c r="O747" s="17"/>
      <c r="P747" s="20"/>
      <c r="V747" s="165"/>
      <c r="Y747" s="145"/>
      <c r="Z747" s="145"/>
      <c r="AC747" s="174"/>
      <c r="AD747" s="175"/>
      <c r="AE747" s="176"/>
      <c r="AF747" s="16"/>
    </row>
    <row r="748" spans="11:32">
      <c r="K748" s="16"/>
      <c r="L748" s="16"/>
      <c r="O748" s="17"/>
      <c r="P748" s="20"/>
      <c r="V748" s="165"/>
      <c r="Y748" s="145"/>
      <c r="Z748" s="145"/>
      <c r="AC748" s="174"/>
      <c r="AD748" s="175"/>
      <c r="AE748" s="176"/>
      <c r="AF748" s="16"/>
    </row>
    <row r="749" spans="11:32">
      <c r="K749" s="16"/>
      <c r="L749" s="16"/>
      <c r="O749" s="17"/>
      <c r="P749" s="20"/>
      <c r="V749" s="165"/>
      <c r="Y749" s="145"/>
      <c r="Z749" s="145"/>
      <c r="AC749" s="174"/>
      <c r="AD749" s="175"/>
      <c r="AE749" s="176"/>
      <c r="AF749" s="16"/>
    </row>
    <row r="750" spans="11:32">
      <c r="K750" s="16"/>
      <c r="L750" s="16"/>
      <c r="O750" s="17"/>
      <c r="P750" s="20"/>
      <c r="V750" s="165"/>
      <c r="Y750" s="145"/>
      <c r="Z750" s="145"/>
      <c r="AC750" s="174"/>
      <c r="AD750" s="175"/>
      <c r="AE750" s="176"/>
      <c r="AF750" s="16"/>
    </row>
    <row r="751" spans="11:32">
      <c r="K751" s="16"/>
      <c r="L751" s="16"/>
      <c r="O751" s="17"/>
      <c r="P751" s="20"/>
      <c r="V751" s="165"/>
      <c r="Y751" s="145"/>
      <c r="Z751" s="145"/>
      <c r="AC751" s="174"/>
      <c r="AD751" s="175"/>
      <c r="AE751" s="176"/>
      <c r="AF751" s="16"/>
    </row>
    <row r="752" spans="11:32">
      <c r="K752" s="16"/>
      <c r="L752" s="16"/>
      <c r="O752" s="17"/>
      <c r="P752" s="20"/>
      <c r="V752" s="165"/>
      <c r="Y752" s="145"/>
      <c r="Z752" s="145"/>
      <c r="AC752" s="174"/>
      <c r="AD752" s="175"/>
      <c r="AE752" s="176"/>
      <c r="AF752" s="16"/>
    </row>
    <row r="753" spans="11:32">
      <c r="K753" s="16"/>
      <c r="L753" s="16"/>
      <c r="O753" s="17"/>
      <c r="P753" s="20"/>
      <c r="V753" s="165"/>
      <c r="Y753" s="145"/>
      <c r="Z753" s="145"/>
      <c r="AC753" s="174"/>
      <c r="AD753" s="175"/>
      <c r="AE753" s="176"/>
      <c r="AF753" s="16"/>
    </row>
    <row r="754" spans="11:32">
      <c r="K754" s="16"/>
      <c r="L754" s="16"/>
      <c r="O754" s="17"/>
      <c r="P754" s="20"/>
      <c r="V754" s="165"/>
      <c r="Y754" s="145"/>
      <c r="Z754" s="145"/>
      <c r="AC754" s="174"/>
      <c r="AD754" s="175"/>
      <c r="AE754" s="176"/>
      <c r="AF754" s="16"/>
    </row>
    <row r="755" spans="11:32">
      <c r="K755" s="16"/>
      <c r="L755" s="16"/>
      <c r="O755" s="17"/>
      <c r="P755" s="20"/>
      <c r="V755" s="165"/>
      <c r="Y755" s="145"/>
      <c r="Z755" s="145"/>
      <c r="AC755" s="174"/>
      <c r="AD755" s="175"/>
      <c r="AE755" s="176"/>
      <c r="AF755" s="16"/>
    </row>
    <row r="756" spans="11:32">
      <c r="K756" s="16"/>
      <c r="L756" s="16"/>
      <c r="O756" s="17"/>
      <c r="P756" s="20"/>
      <c r="V756" s="165"/>
      <c r="Y756" s="145"/>
      <c r="Z756" s="145"/>
      <c r="AC756" s="174"/>
      <c r="AD756" s="175"/>
      <c r="AE756" s="176"/>
      <c r="AF756" s="16"/>
    </row>
    <row r="757" spans="11:32">
      <c r="K757" s="16"/>
      <c r="L757" s="16"/>
      <c r="O757" s="17"/>
      <c r="P757" s="20"/>
      <c r="V757" s="165"/>
      <c r="Y757" s="145"/>
      <c r="Z757" s="145"/>
      <c r="AC757" s="174"/>
      <c r="AD757" s="175"/>
      <c r="AE757" s="176"/>
      <c r="AF757" s="16"/>
    </row>
    <row r="758" spans="11:32">
      <c r="K758" s="16"/>
      <c r="L758" s="16"/>
      <c r="O758" s="17"/>
      <c r="P758" s="20"/>
      <c r="V758" s="165"/>
      <c r="Y758" s="145"/>
      <c r="Z758" s="145"/>
      <c r="AC758" s="174"/>
      <c r="AD758" s="175"/>
      <c r="AE758" s="176"/>
      <c r="AF758" s="16"/>
    </row>
    <row r="759" spans="11:32">
      <c r="K759" s="16"/>
      <c r="L759" s="16"/>
      <c r="O759" s="17"/>
      <c r="P759" s="20"/>
      <c r="V759" s="165"/>
      <c r="Y759" s="145"/>
      <c r="Z759" s="145"/>
      <c r="AC759" s="174"/>
      <c r="AD759" s="175"/>
      <c r="AE759" s="176"/>
      <c r="AF759" s="16"/>
    </row>
    <row r="760" spans="11:32">
      <c r="K760" s="16"/>
      <c r="L760" s="16"/>
      <c r="O760" s="17"/>
      <c r="P760" s="20"/>
      <c r="V760" s="165"/>
      <c r="Y760" s="145"/>
      <c r="Z760" s="145"/>
      <c r="AC760" s="174"/>
      <c r="AD760" s="175"/>
      <c r="AE760" s="176"/>
      <c r="AF760" s="16"/>
    </row>
    <row r="761" spans="11:32">
      <c r="K761" s="16"/>
      <c r="L761" s="16"/>
      <c r="O761" s="17"/>
      <c r="P761" s="20"/>
      <c r="V761" s="165"/>
      <c r="Y761" s="145"/>
      <c r="Z761" s="145"/>
      <c r="AC761" s="174"/>
      <c r="AD761" s="175"/>
      <c r="AE761" s="176"/>
      <c r="AF761" s="16"/>
    </row>
    <row r="762" spans="11:32">
      <c r="K762" s="16"/>
      <c r="L762" s="16"/>
      <c r="O762" s="17"/>
      <c r="P762" s="20"/>
      <c r="V762" s="165"/>
      <c r="Y762" s="145"/>
      <c r="Z762" s="145"/>
      <c r="AC762" s="174"/>
      <c r="AD762" s="175"/>
      <c r="AE762" s="176"/>
      <c r="AF762" s="16"/>
    </row>
    <row r="763" spans="11:32">
      <c r="K763" s="16"/>
      <c r="L763" s="16"/>
      <c r="O763" s="17"/>
      <c r="P763" s="20"/>
      <c r="V763" s="165"/>
      <c r="Y763" s="145"/>
      <c r="Z763" s="145"/>
      <c r="AC763" s="174"/>
      <c r="AD763" s="175"/>
      <c r="AE763" s="176"/>
      <c r="AF763" s="16"/>
    </row>
    <row r="764" spans="11:32">
      <c r="K764" s="16"/>
      <c r="L764" s="16"/>
      <c r="O764" s="17"/>
      <c r="P764" s="20"/>
      <c r="V764" s="165"/>
      <c r="Y764" s="145"/>
      <c r="Z764" s="145"/>
      <c r="AC764" s="174"/>
      <c r="AD764" s="175"/>
      <c r="AE764" s="176"/>
      <c r="AF764" s="16"/>
    </row>
    <row r="765" spans="11:32">
      <c r="K765" s="16"/>
      <c r="L765" s="16"/>
      <c r="O765" s="17"/>
      <c r="P765" s="20"/>
      <c r="V765" s="165"/>
      <c r="Y765" s="145"/>
      <c r="Z765" s="145"/>
      <c r="AC765" s="174"/>
      <c r="AD765" s="175"/>
      <c r="AE765" s="176"/>
      <c r="AF765" s="16"/>
    </row>
    <row r="766" spans="11:32">
      <c r="K766" s="16"/>
      <c r="L766" s="16"/>
      <c r="O766" s="17"/>
      <c r="P766" s="20"/>
      <c r="V766" s="165"/>
      <c r="Y766" s="145"/>
      <c r="Z766" s="145"/>
      <c r="AC766" s="174"/>
      <c r="AD766" s="175"/>
      <c r="AE766" s="176"/>
      <c r="AF766" s="16"/>
    </row>
    <row r="767" spans="11:32">
      <c r="K767" s="16"/>
      <c r="L767" s="16"/>
      <c r="O767" s="17"/>
      <c r="P767" s="20"/>
      <c r="V767" s="165"/>
      <c r="Y767" s="145"/>
      <c r="Z767" s="145"/>
      <c r="AC767" s="174"/>
      <c r="AD767" s="175"/>
      <c r="AE767" s="176"/>
      <c r="AF767" s="16"/>
    </row>
    <row r="768" spans="11:32">
      <c r="K768" s="16"/>
      <c r="L768" s="16"/>
      <c r="O768" s="17"/>
      <c r="P768" s="20"/>
      <c r="V768" s="165"/>
      <c r="Y768" s="145"/>
      <c r="Z768" s="145"/>
      <c r="AC768" s="174"/>
      <c r="AD768" s="175"/>
      <c r="AE768" s="176"/>
      <c r="AF768" s="16"/>
    </row>
    <row r="769" spans="11:32">
      <c r="K769" s="16"/>
      <c r="L769" s="16"/>
      <c r="O769" s="17"/>
      <c r="P769" s="20"/>
      <c r="V769" s="165"/>
      <c r="Y769" s="145"/>
      <c r="Z769" s="145"/>
      <c r="AC769" s="174"/>
      <c r="AD769" s="175"/>
      <c r="AE769" s="176"/>
      <c r="AF769" s="16"/>
    </row>
    <row r="770" spans="11:32">
      <c r="K770" s="16"/>
      <c r="L770" s="16"/>
      <c r="M770" s="16"/>
      <c r="N770" s="16"/>
      <c r="O770" s="17"/>
      <c r="P770" s="20"/>
      <c r="V770" s="165"/>
      <c r="Y770" s="145"/>
      <c r="Z770" s="145"/>
      <c r="AC770" s="174"/>
      <c r="AD770" s="175"/>
      <c r="AE770" s="176"/>
      <c r="AF770" s="16"/>
    </row>
    <row r="771" spans="11:32">
      <c r="K771" s="16"/>
      <c r="L771" s="16"/>
      <c r="M771" s="16"/>
      <c r="N771" s="16"/>
      <c r="O771" s="17"/>
      <c r="P771" s="20"/>
      <c r="V771" s="165"/>
      <c r="Y771" s="145"/>
      <c r="Z771" s="145"/>
      <c r="AC771" s="174"/>
      <c r="AD771" s="175"/>
      <c r="AE771" s="176"/>
      <c r="AF771" s="16"/>
    </row>
    <row r="772" spans="11:32">
      <c r="K772" s="16"/>
      <c r="L772" s="16"/>
      <c r="M772" s="16"/>
      <c r="N772" s="16"/>
      <c r="O772" s="17"/>
      <c r="P772" s="20"/>
      <c r="V772" s="165"/>
      <c r="Y772" s="145"/>
      <c r="Z772" s="145"/>
      <c r="AC772" s="174"/>
      <c r="AD772" s="175"/>
      <c r="AE772" s="176"/>
      <c r="AF772" s="16"/>
    </row>
    <row r="773" spans="11:32">
      <c r="K773" s="16"/>
      <c r="L773" s="16"/>
      <c r="M773" s="16"/>
      <c r="N773" s="16"/>
      <c r="O773" s="17"/>
      <c r="P773" s="20"/>
      <c r="V773" s="165"/>
      <c r="Y773" s="145"/>
      <c r="Z773" s="145"/>
      <c r="AC773" s="174"/>
      <c r="AD773" s="175"/>
      <c r="AE773" s="176"/>
      <c r="AF773" s="16"/>
    </row>
    <row r="774" spans="11:32">
      <c r="K774" s="16"/>
      <c r="L774" s="16"/>
      <c r="M774" s="16"/>
      <c r="N774" s="16"/>
      <c r="O774" s="17"/>
      <c r="P774" s="20"/>
      <c r="V774" s="165"/>
      <c r="Y774" s="145"/>
      <c r="Z774" s="145"/>
      <c r="AC774" s="174"/>
      <c r="AD774" s="175"/>
      <c r="AE774" s="176"/>
      <c r="AF774" s="16"/>
    </row>
    <row r="775" spans="11:32">
      <c r="K775" s="16"/>
      <c r="L775" s="16"/>
      <c r="M775" s="16"/>
      <c r="N775" s="16"/>
      <c r="O775" s="17"/>
      <c r="P775" s="20"/>
      <c r="V775" s="165"/>
      <c r="Y775" s="145"/>
      <c r="Z775" s="145"/>
      <c r="AC775" s="174"/>
      <c r="AD775" s="175"/>
      <c r="AE775" s="176"/>
      <c r="AF775" s="16"/>
    </row>
    <row r="776" spans="11:32">
      <c r="K776" s="16"/>
      <c r="L776" s="16"/>
      <c r="O776" s="17"/>
      <c r="P776" s="20"/>
      <c r="V776" s="165"/>
      <c r="Y776" s="145"/>
      <c r="Z776" s="145"/>
      <c r="AC776" s="174"/>
      <c r="AD776" s="175"/>
      <c r="AE776" s="176"/>
      <c r="AF776" s="16"/>
    </row>
    <row r="777" spans="11:32">
      <c r="K777" s="16"/>
      <c r="L777" s="16"/>
      <c r="O777" s="17"/>
      <c r="P777" s="20"/>
      <c r="V777" s="165"/>
      <c r="Y777" s="145"/>
      <c r="Z777" s="145"/>
      <c r="AC777" s="174"/>
      <c r="AD777" s="175"/>
      <c r="AE777" s="176"/>
      <c r="AF777" s="16"/>
    </row>
    <row r="778" spans="11:32">
      <c r="K778" s="16"/>
      <c r="L778" s="16"/>
      <c r="O778" s="17"/>
      <c r="P778" s="20"/>
      <c r="V778" s="165"/>
      <c r="Y778" s="145"/>
      <c r="Z778" s="145"/>
      <c r="AC778" s="174"/>
      <c r="AD778" s="175"/>
      <c r="AE778" s="176"/>
      <c r="AF778" s="16"/>
    </row>
    <row r="779" spans="11:32">
      <c r="K779" s="16"/>
      <c r="L779" s="16"/>
      <c r="O779" s="17"/>
      <c r="P779" s="20"/>
      <c r="V779" s="165"/>
      <c r="Y779" s="145"/>
      <c r="Z779" s="145"/>
      <c r="AC779" s="174"/>
      <c r="AD779" s="175"/>
      <c r="AE779" s="176"/>
      <c r="AF779" s="16"/>
    </row>
    <row r="780" spans="11:32">
      <c r="K780" s="16"/>
      <c r="L780" s="16"/>
      <c r="O780" s="17"/>
      <c r="P780" s="20"/>
      <c r="V780" s="165"/>
      <c r="Y780" s="145"/>
      <c r="Z780" s="145"/>
      <c r="AC780" s="174"/>
      <c r="AD780" s="175"/>
      <c r="AE780" s="176"/>
      <c r="AF780" s="16"/>
    </row>
    <row r="781" spans="11:32">
      <c r="K781" s="16"/>
      <c r="L781" s="16"/>
      <c r="O781" s="17"/>
      <c r="P781" s="20"/>
      <c r="V781" s="165"/>
      <c r="Y781" s="145"/>
      <c r="Z781" s="145"/>
      <c r="AC781" s="174"/>
      <c r="AD781" s="175"/>
      <c r="AE781" s="176"/>
      <c r="AF781" s="16"/>
    </row>
    <row r="782" spans="11:32">
      <c r="K782" s="16"/>
      <c r="L782" s="16"/>
      <c r="O782" s="17"/>
      <c r="P782" s="20"/>
      <c r="V782" s="165"/>
      <c r="Y782" s="145"/>
      <c r="Z782" s="145"/>
      <c r="AC782" s="174"/>
      <c r="AD782" s="175"/>
      <c r="AE782" s="176"/>
      <c r="AF782" s="16"/>
    </row>
    <row r="783" spans="11:32">
      <c r="K783" s="16"/>
      <c r="L783" s="16"/>
      <c r="O783" s="17"/>
      <c r="P783" s="20"/>
      <c r="V783" s="165"/>
      <c r="Y783" s="145"/>
      <c r="Z783" s="145"/>
      <c r="AC783" s="174"/>
      <c r="AD783" s="175"/>
      <c r="AE783" s="176"/>
      <c r="AF783" s="16"/>
    </row>
    <row r="784" spans="11:32">
      <c r="K784" s="16"/>
      <c r="L784" s="16"/>
      <c r="O784" s="17"/>
      <c r="P784" s="20"/>
      <c r="V784" s="165"/>
      <c r="Y784" s="145"/>
      <c r="Z784" s="145"/>
      <c r="AC784" s="174"/>
      <c r="AD784" s="175"/>
      <c r="AE784" s="176"/>
      <c r="AF784" s="16"/>
    </row>
    <row r="785" spans="11:32">
      <c r="K785" s="16"/>
      <c r="L785" s="16"/>
      <c r="O785" s="17"/>
      <c r="P785" s="20"/>
      <c r="V785" s="165"/>
      <c r="Y785" s="145"/>
      <c r="Z785" s="145"/>
      <c r="AC785" s="174"/>
      <c r="AD785" s="175"/>
      <c r="AE785" s="176"/>
      <c r="AF785" s="16"/>
    </row>
    <row r="786" spans="11:32">
      <c r="K786" s="16"/>
      <c r="L786" s="16"/>
      <c r="O786" s="17"/>
      <c r="P786" s="20"/>
      <c r="V786" s="165"/>
      <c r="Y786" s="145"/>
      <c r="Z786" s="145"/>
      <c r="AC786" s="174"/>
      <c r="AD786" s="175"/>
      <c r="AE786" s="176"/>
      <c r="AF786" s="16"/>
    </row>
    <row r="787" spans="11:32">
      <c r="L787" s="16"/>
      <c r="O787" s="17"/>
      <c r="P787" s="20"/>
      <c r="V787" s="165"/>
      <c r="Y787" s="145"/>
      <c r="Z787" s="145"/>
      <c r="AC787" s="174"/>
      <c r="AD787" s="175"/>
      <c r="AE787" s="176"/>
      <c r="AF787" s="16"/>
    </row>
    <row r="788" spans="11:32">
      <c r="L788" s="16"/>
      <c r="O788" s="17"/>
      <c r="P788" s="20"/>
      <c r="V788" s="165"/>
      <c r="Y788" s="145"/>
      <c r="Z788" s="145"/>
      <c r="AC788" s="174"/>
      <c r="AD788" s="175"/>
      <c r="AE788" s="176"/>
      <c r="AF788" s="16"/>
    </row>
    <row r="789" spans="11:32">
      <c r="L789" s="16"/>
      <c r="O789" s="17"/>
      <c r="P789" s="20"/>
      <c r="V789" s="165"/>
      <c r="Y789" s="145"/>
      <c r="Z789" s="145"/>
      <c r="AC789" s="174"/>
      <c r="AD789" s="175"/>
      <c r="AE789" s="176"/>
      <c r="AF789" s="16"/>
    </row>
    <row r="790" spans="11:32">
      <c r="L790" s="16"/>
      <c r="O790" s="17"/>
      <c r="P790" s="20"/>
      <c r="V790" s="165"/>
      <c r="Y790" s="145"/>
      <c r="Z790" s="145"/>
      <c r="AC790" s="174"/>
      <c r="AD790" s="175"/>
      <c r="AE790" s="176"/>
      <c r="AF790" s="16"/>
    </row>
    <row r="791" spans="11:32">
      <c r="L791" s="16"/>
      <c r="O791" s="17"/>
      <c r="P791" s="20"/>
      <c r="V791" s="165"/>
      <c r="Y791" s="145"/>
      <c r="Z791" s="145"/>
      <c r="AC791" s="174"/>
      <c r="AD791" s="175"/>
      <c r="AE791" s="176"/>
      <c r="AF791" s="16"/>
    </row>
    <row r="792" spans="11:32">
      <c r="L792" s="16"/>
      <c r="O792" s="17"/>
      <c r="P792" s="20"/>
      <c r="V792" s="165"/>
      <c r="Y792" s="145"/>
      <c r="Z792" s="145"/>
      <c r="AC792" s="174"/>
      <c r="AD792" s="175"/>
      <c r="AE792" s="176"/>
      <c r="AF792" s="16"/>
    </row>
    <row r="793" spans="11:32">
      <c r="L793" s="16"/>
      <c r="O793" s="17"/>
      <c r="P793" s="20"/>
      <c r="V793" s="165"/>
      <c r="Y793" s="145"/>
      <c r="Z793" s="145"/>
      <c r="AC793" s="174"/>
      <c r="AD793" s="175"/>
      <c r="AE793" s="176"/>
      <c r="AF793" s="16"/>
    </row>
    <row r="794" spans="11:32">
      <c r="L794" s="16"/>
      <c r="O794" s="17"/>
      <c r="P794" s="20"/>
      <c r="V794" s="165"/>
      <c r="Y794" s="145"/>
      <c r="Z794" s="145"/>
      <c r="AC794" s="174"/>
      <c r="AD794" s="175"/>
      <c r="AE794" s="176"/>
      <c r="AF794" s="16"/>
    </row>
    <row r="795" spans="11:32">
      <c r="L795" s="16"/>
      <c r="O795" s="17"/>
      <c r="P795" s="20"/>
      <c r="V795" s="165"/>
      <c r="Y795" s="145"/>
      <c r="Z795" s="145"/>
      <c r="AC795" s="174"/>
      <c r="AD795" s="175"/>
      <c r="AE795" s="176"/>
      <c r="AF795" s="16"/>
    </row>
    <row r="796" spans="11:32">
      <c r="L796" s="16"/>
      <c r="O796" s="17"/>
      <c r="P796" s="20"/>
      <c r="V796" s="165"/>
      <c r="Y796" s="145"/>
      <c r="Z796" s="145"/>
      <c r="AC796" s="174"/>
      <c r="AD796" s="175"/>
      <c r="AE796" s="176"/>
      <c r="AF796" s="16"/>
    </row>
    <row r="797" spans="11:32">
      <c r="L797" s="16"/>
      <c r="O797" s="17"/>
      <c r="P797" s="20"/>
      <c r="V797" s="165"/>
      <c r="Y797" s="145"/>
      <c r="Z797" s="145"/>
      <c r="AC797" s="174"/>
      <c r="AD797" s="175"/>
      <c r="AE797" s="176"/>
      <c r="AF797" s="16"/>
    </row>
    <row r="798" spans="11:32">
      <c r="L798" s="16"/>
      <c r="O798" s="17"/>
      <c r="P798" s="20"/>
      <c r="V798" s="165"/>
      <c r="Y798" s="145"/>
      <c r="Z798" s="145"/>
      <c r="AC798" s="174"/>
      <c r="AD798" s="175"/>
      <c r="AE798" s="176"/>
      <c r="AF798" s="16"/>
    </row>
    <row r="799" spans="11:32">
      <c r="L799" s="16"/>
      <c r="O799" s="17"/>
      <c r="P799" s="20"/>
      <c r="V799" s="165"/>
      <c r="Y799" s="145"/>
      <c r="Z799" s="145"/>
      <c r="AC799" s="174"/>
      <c r="AD799" s="175"/>
      <c r="AE799" s="176"/>
      <c r="AF799" s="16"/>
    </row>
    <row r="800" spans="11:32">
      <c r="L800" s="16"/>
      <c r="O800" s="17"/>
      <c r="P800" s="20"/>
      <c r="V800" s="165"/>
      <c r="Y800" s="145"/>
      <c r="Z800" s="145"/>
      <c r="AC800" s="174"/>
      <c r="AD800" s="175"/>
      <c r="AE800" s="176"/>
      <c r="AF800" s="16"/>
    </row>
    <row r="801" spans="12:32">
      <c r="L801" s="16"/>
      <c r="O801" s="17"/>
      <c r="P801" s="20"/>
      <c r="V801" s="165"/>
      <c r="Y801" s="145"/>
      <c r="Z801" s="145"/>
      <c r="AC801" s="174"/>
      <c r="AD801" s="175"/>
      <c r="AE801" s="176"/>
      <c r="AF801" s="16"/>
    </row>
    <row r="802" spans="12:32">
      <c r="L802" s="16"/>
      <c r="O802" s="17"/>
      <c r="P802" s="20"/>
      <c r="V802" s="165"/>
      <c r="Y802" s="145"/>
      <c r="Z802" s="145"/>
      <c r="AC802" s="174"/>
      <c r="AD802" s="175"/>
      <c r="AE802" s="176"/>
      <c r="AF802" s="16"/>
    </row>
    <row r="803" spans="12:32">
      <c r="L803" s="16"/>
      <c r="O803" s="17"/>
      <c r="P803" s="20"/>
      <c r="V803" s="165"/>
      <c r="Y803" s="145"/>
      <c r="Z803" s="145"/>
      <c r="AC803" s="174"/>
      <c r="AD803" s="175"/>
      <c r="AE803" s="176"/>
      <c r="AF803" s="16"/>
    </row>
    <row r="804" spans="12:32">
      <c r="L804" s="16"/>
      <c r="O804" s="17"/>
      <c r="P804" s="20"/>
      <c r="V804" s="165"/>
      <c r="Y804" s="145"/>
      <c r="Z804" s="145"/>
      <c r="AC804" s="174"/>
      <c r="AD804" s="175"/>
      <c r="AE804" s="176"/>
      <c r="AF804" s="16"/>
    </row>
    <row r="805" spans="12:32">
      <c r="L805" s="16"/>
      <c r="O805" s="17"/>
      <c r="P805" s="20"/>
      <c r="V805" s="165"/>
      <c r="Y805" s="145"/>
      <c r="Z805" s="145"/>
      <c r="AC805" s="174"/>
      <c r="AD805" s="175"/>
      <c r="AE805" s="176"/>
      <c r="AF805" s="16"/>
    </row>
    <row r="806" spans="12:32">
      <c r="L806" s="16"/>
      <c r="O806" s="17"/>
      <c r="P806" s="20"/>
      <c r="V806" s="165"/>
      <c r="Y806" s="145"/>
      <c r="Z806" s="145"/>
      <c r="AC806" s="174"/>
      <c r="AD806" s="175"/>
      <c r="AE806" s="176"/>
      <c r="AF806" s="16"/>
    </row>
    <row r="807" spans="12:32">
      <c r="L807" s="16"/>
      <c r="O807" s="17"/>
      <c r="P807" s="20"/>
      <c r="V807" s="165"/>
      <c r="Y807" s="145"/>
      <c r="Z807" s="145"/>
      <c r="AC807" s="174"/>
      <c r="AD807" s="175"/>
      <c r="AE807" s="176"/>
      <c r="AF807" s="16"/>
    </row>
    <row r="808" spans="12:32">
      <c r="L808" s="16"/>
      <c r="O808" s="17"/>
      <c r="P808" s="20"/>
      <c r="V808" s="165"/>
      <c r="Y808" s="145"/>
      <c r="Z808" s="145"/>
      <c r="AC808" s="174"/>
      <c r="AD808" s="175"/>
      <c r="AE808" s="176"/>
      <c r="AF808" s="16"/>
    </row>
    <row r="809" spans="12:32">
      <c r="L809" s="16"/>
      <c r="O809" s="17"/>
      <c r="P809" s="20"/>
      <c r="V809" s="165"/>
      <c r="Y809" s="145"/>
      <c r="Z809" s="145"/>
      <c r="AC809" s="174"/>
      <c r="AD809" s="175"/>
      <c r="AE809" s="176"/>
      <c r="AF809" s="16"/>
    </row>
    <row r="810" spans="12:32">
      <c r="L810" s="16"/>
      <c r="O810" s="17"/>
      <c r="P810" s="20"/>
      <c r="V810" s="165"/>
      <c r="Y810" s="145"/>
      <c r="Z810" s="145"/>
      <c r="AC810" s="174"/>
      <c r="AD810" s="175"/>
      <c r="AE810" s="176"/>
      <c r="AF810" s="16"/>
    </row>
    <row r="811" spans="12:32">
      <c r="L811" s="16"/>
      <c r="O811" s="17"/>
      <c r="P811" s="20"/>
      <c r="V811" s="165"/>
      <c r="Y811" s="145"/>
      <c r="Z811" s="145"/>
      <c r="AC811" s="174"/>
      <c r="AD811" s="175"/>
      <c r="AE811" s="176"/>
      <c r="AF811" s="16"/>
    </row>
    <row r="812" spans="12:32">
      <c r="L812" s="16"/>
      <c r="O812" s="17"/>
      <c r="P812" s="20"/>
      <c r="V812" s="165"/>
      <c r="Y812" s="145"/>
      <c r="Z812" s="145"/>
      <c r="AC812" s="174"/>
      <c r="AD812" s="175"/>
      <c r="AE812" s="176"/>
      <c r="AF812" s="16"/>
    </row>
    <row r="813" spans="12:32">
      <c r="O813" s="17"/>
      <c r="P813" s="20"/>
      <c r="V813" s="165"/>
      <c r="Y813" s="145"/>
      <c r="Z813" s="145"/>
      <c r="AC813" s="174"/>
      <c r="AD813" s="175"/>
      <c r="AE813" s="176"/>
      <c r="AF813" s="16"/>
    </row>
    <row r="814" spans="12:32">
      <c r="L814" s="16"/>
      <c r="O814" s="17"/>
      <c r="P814" s="20"/>
      <c r="V814" s="165"/>
      <c r="Y814" s="145"/>
      <c r="Z814" s="145"/>
      <c r="AC814" s="174"/>
      <c r="AD814" s="175"/>
      <c r="AE814" s="176"/>
      <c r="AF814" s="16"/>
    </row>
    <row r="815" spans="12:32">
      <c r="L815" s="16"/>
      <c r="O815" s="17"/>
      <c r="P815" s="20"/>
      <c r="V815" s="165"/>
      <c r="Y815" s="145"/>
      <c r="Z815" s="145"/>
      <c r="AC815" s="174"/>
      <c r="AD815" s="175"/>
      <c r="AE815" s="176"/>
      <c r="AF815" s="16"/>
    </row>
    <row r="816" spans="12:32">
      <c r="L816" s="16"/>
      <c r="O816" s="17"/>
      <c r="P816" s="20"/>
      <c r="V816" s="165"/>
      <c r="Y816" s="145"/>
      <c r="Z816" s="145"/>
      <c r="AC816" s="174"/>
      <c r="AD816" s="175"/>
      <c r="AE816" s="176"/>
      <c r="AF816" s="16"/>
    </row>
    <row r="817" spans="11:32">
      <c r="L817" s="16"/>
      <c r="O817" s="17"/>
      <c r="P817" s="20"/>
      <c r="V817" s="165"/>
      <c r="Y817" s="145"/>
      <c r="Z817" s="145"/>
      <c r="AC817" s="174"/>
      <c r="AD817" s="175"/>
      <c r="AE817" s="176"/>
      <c r="AF817" s="16"/>
    </row>
    <row r="818" spans="11:32">
      <c r="L818" s="16"/>
      <c r="O818" s="17"/>
      <c r="P818" s="20"/>
      <c r="V818" s="165"/>
      <c r="Y818" s="145"/>
      <c r="Z818" s="145"/>
      <c r="AC818" s="174"/>
      <c r="AD818" s="175"/>
      <c r="AE818" s="176"/>
      <c r="AF818" s="16"/>
    </row>
    <row r="819" spans="11:32">
      <c r="K819" s="16"/>
      <c r="L819" s="16"/>
      <c r="M819" s="16"/>
      <c r="N819" s="16"/>
      <c r="O819" s="17"/>
      <c r="P819" s="20"/>
      <c r="V819" s="165"/>
      <c r="Y819" s="145"/>
      <c r="Z819" s="145"/>
      <c r="AC819" s="174"/>
      <c r="AD819" s="175"/>
      <c r="AE819" s="176"/>
      <c r="AF819" s="16"/>
    </row>
    <row r="820" spans="11:32">
      <c r="O820" s="17"/>
      <c r="P820" s="20"/>
      <c r="V820" s="165"/>
      <c r="Y820" s="145"/>
      <c r="Z820" s="145"/>
      <c r="AC820" s="174"/>
      <c r="AD820" s="175"/>
      <c r="AE820" s="176"/>
    </row>
    <row r="821" spans="11:32">
      <c r="O821" s="17"/>
      <c r="P821" s="20"/>
      <c r="V821" s="165"/>
      <c r="Y821" s="145"/>
      <c r="Z821" s="145"/>
      <c r="AC821" s="174"/>
      <c r="AD821" s="175"/>
      <c r="AE821" s="176"/>
    </row>
    <row r="822" spans="11:32">
      <c r="O822" s="17"/>
      <c r="P822" s="20"/>
      <c r="V822" s="165"/>
      <c r="Y822" s="145"/>
      <c r="Z822" s="145"/>
      <c r="AC822" s="174"/>
      <c r="AD822" s="175"/>
      <c r="AE822" s="176"/>
    </row>
    <row r="823" spans="11:32">
      <c r="L823" s="16"/>
      <c r="O823" s="17"/>
      <c r="P823" s="20"/>
      <c r="V823" s="165"/>
      <c r="Y823" s="145"/>
      <c r="Z823" s="145"/>
      <c r="AC823" s="174"/>
      <c r="AD823" s="175"/>
      <c r="AE823" s="176"/>
      <c r="AF823" s="16"/>
    </row>
    <row r="824" spans="11:32">
      <c r="L824" s="16"/>
      <c r="O824" s="17"/>
      <c r="P824" s="20"/>
      <c r="V824" s="165"/>
      <c r="Y824" s="145"/>
      <c r="Z824" s="145"/>
      <c r="AC824" s="174"/>
      <c r="AD824" s="175"/>
      <c r="AE824" s="176"/>
      <c r="AF824" s="16"/>
    </row>
    <row r="825" spans="11:32">
      <c r="L825" s="16"/>
      <c r="O825" s="17"/>
      <c r="P825" s="20"/>
      <c r="V825" s="165"/>
      <c r="Y825" s="145"/>
      <c r="Z825" s="145"/>
      <c r="AC825" s="174"/>
      <c r="AD825" s="175"/>
      <c r="AE825" s="176"/>
      <c r="AF825" s="16"/>
    </row>
    <row r="826" spans="11:32">
      <c r="L826" s="16"/>
      <c r="O826" s="17"/>
      <c r="P826" s="20"/>
      <c r="V826" s="165"/>
      <c r="Y826" s="145"/>
      <c r="Z826" s="145"/>
      <c r="AC826" s="174"/>
      <c r="AD826" s="175"/>
      <c r="AE826" s="176"/>
      <c r="AF826" s="16"/>
    </row>
    <row r="827" spans="11:32">
      <c r="L827" s="16"/>
      <c r="O827" s="17"/>
      <c r="P827" s="20"/>
      <c r="V827" s="165"/>
      <c r="Y827" s="145"/>
      <c r="Z827" s="145"/>
      <c r="AC827" s="174"/>
      <c r="AD827" s="175"/>
      <c r="AE827" s="176"/>
      <c r="AF827" s="16"/>
    </row>
    <row r="828" spans="11:32">
      <c r="L828" s="16"/>
      <c r="O828" s="17"/>
      <c r="P828" s="20"/>
      <c r="V828" s="165"/>
      <c r="Y828" s="145"/>
      <c r="Z828" s="145"/>
      <c r="AC828" s="174"/>
      <c r="AD828" s="175"/>
      <c r="AE828" s="176"/>
      <c r="AF828" s="16"/>
    </row>
    <row r="829" spans="11:32">
      <c r="L829" s="16"/>
      <c r="O829" s="17"/>
      <c r="P829" s="20"/>
      <c r="V829" s="165"/>
      <c r="Y829" s="145"/>
      <c r="Z829" s="145"/>
      <c r="AC829" s="174"/>
      <c r="AD829" s="175"/>
      <c r="AE829" s="176"/>
      <c r="AF829" s="16"/>
    </row>
    <row r="830" spans="11:32">
      <c r="L830" s="16"/>
      <c r="O830" s="17"/>
      <c r="P830" s="20"/>
      <c r="V830" s="165"/>
      <c r="Y830" s="145"/>
      <c r="Z830" s="145"/>
      <c r="AC830" s="174"/>
      <c r="AD830" s="175"/>
      <c r="AE830" s="176"/>
      <c r="AF830" s="16"/>
    </row>
    <row r="831" spans="11:32">
      <c r="L831" s="16"/>
      <c r="O831" s="17"/>
      <c r="P831" s="20"/>
      <c r="V831" s="165"/>
      <c r="Y831" s="145"/>
      <c r="Z831" s="145"/>
      <c r="AC831" s="174"/>
      <c r="AD831" s="175"/>
      <c r="AE831" s="176"/>
      <c r="AF831" s="16"/>
    </row>
    <row r="832" spans="11:32">
      <c r="L832" s="16"/>
      <c r="O832" s="17"/>
      <c r="P832" s="20"/>
      <c r="V832" s="165"/>
      <c r="Y832" s="145"/>
      <c r="Z832" s="145"/>
      <c r="AC832" s="174"/>
      <c r="AD832" s="175"/>
      <c r="AE832" s="176"/>
      <c r="AF832" s="16"/>
    </row>
    <row r="833" spans="12:32">
      <c r="L833" s="16"/>
      <c r="O833" s="17"/>
      <c r="P833" s="20"/>
      <c r="V833" s="165"/>
      <c r="Y833" s="145"/>
      <c r="Z833" s="145"/>
      <c r="AC833" s="174"/>
      <c r="AD833" s="175"/>
      <c r="AE833" s="176"/>
      <c r="AF833" s="16"/>
    </row>
    <row r="834" spans="12:32">
      <c r="L834" s="16"/>
      <c r="O834" s="17"/>
      <c r="P834" s="20"/>
      <c r="V834" s="165"/>
      <c r="Y834" s="145"/>
      <c r="Z834" s="145"/>
      <c r="AC834" s="174"/>
      <c r="AD834" s="175"/>
      <c r="AE834" s="176"/>
      <c r="AF834" s="16"/>
    </row>
    <row r="835" spans="12:32">
      <c r="L835" s="16"/>
      <c r="O835" s="17"/>
      <c r="P835" s="20"/>
      <c r="V835" s="165"/>
      <c r="Y835" s="145"/>
      <c r="Z835" s="145"/>
      <c r="AC835" s="174"/>
      <c r="AD835" s="175"/>
      <c r="AE835" s="176"/>
      <c r="AF835" s="16"/>
    </row>
    <row r="836" spans="12:32">
      <c r="L836" s="16"/>
      <c r="O836" s="17"/>
      <c r="P836" s="20"/>
      <c r="V836" s="165"/>
      <c r="Y836" s="145"/>
      <c r="Z836" s="145"/>
      <c r="AC836" s="174"/>
      <c r="AD836" s="175"/>
      <c r="AE836" s="176"/>
      <c r="AF836" s="16"/>
    </row>
    <row r="837" spans="12:32">
      <c r="O837" s="17"/>
      <c r="P837" s="20"/>
      <c r="V837" s="165"/>
      <c r="Y837" s="145"/>
      <c r="Z837" s="145"/>
      <c r="AC837" s="174"/>
      <c r="AD837" s="175"/>
      <c r="AE837" s="176"/>
      <c r="AF837" s="16"/>
    </row>
    <row r="838" spans="12:32">
      <c r="L838" s="16"/>
      <c r="O838" s="17"/>
      <c r="P838" s="20"/>
      <c r="V838" s="165"/>
      <c r="Y838" s="145"/>
      <c r="Z838" s="145"/>
      <c r="AC838" s="174"/>
      <c r="AD838" s="175"/>
      <c r="AE838" s="176"/>
      <c r="AF838" s="16"/>
    </row>
    <row r="839" spans="12:32">
      <c r="L839" s="16"/>
      <c r="O839" s="17"/>
      <c r="P839" s="20"/>
      <c r="V839" s="165"/>
      <c r="Y839" s="145"/>
      <c r="Z839" s="145"/>
      <c r="AC839" s="174"/>
      <c r="AD839" s="175"/>
      <c r="AE839" s="176"/>
      <c r="AF839" s="16"/>
    </row>
    <row r="840" spans="12:32">
      <c r="L840" s="16"/>
      <c r="O840" s="17"/>
      <c r="P840" s="20"/>
      <c r="V840" s="165"/>
      <c r="Y840" s="145"/>
      <c r="Z840" s="145"/>
      <c r="AC840" s="174"/>
      <c r="AD840" s="175"/>
      <c r="AE840" s="176"/>
      <c r="AF840" s="16"/>
    </row>
    <row r="841" spans="12:32">
      <c r="L841" s="16"/>
      <c r="O841" s="17"/>
      <c r="P841" s="20"/>
      <c r="V841" s="165"/>
      <c r="Y841" s="145"/>
      <c r="Z841" s="145"/>
      <c r="AC841" s="174"/>
      <c r="AD841" s="175"/>
      <c r="AE841" s="176"/>
      <c r="AF841" s="16"/>
    </row>
    <row r="842" spans="12:32">
      <c r="L842" s="16"/>
      <c r="O842" s="17"/>
      <c r="P842" s="20"/>
      <c r="V842" s="165"/>
      <c r="Y842" s="145"/>
      <c r="Z842" s="145"/>
      <c r="AC842" s="174"/>
      <c r="AD842" s="175"/>
      <c r="AE842" s="176"/>
      <c r="AF842" s="16"/>
    </row>
    <row r="843" spans="12:32">
      <c r="L843" s="16"/>
      <c r="O843" s="17"/>
      <c r="P843" s="20"/>
      <c r="V843" s="165"/>
      <c r="Y843" s="145"/>
      <c r="Z843" s="145"/>
      <c r="AC843" s="174"/>
      <c r="AD843" s="175"/>
      <c r="AE843" s="176"/>
      <c r="AF843" s="16"/>
    </row>
    <row r="844" spans="12:32">
      <c r="L844" s="16"/>
      <c r="O844" s="17"/>
      <c r="P844" s="20"/>
      <c r="V844" s="165"/>
      <c r="Y844" s="145"/>
      <c r="Z844" s="145"/>
      <c r="AC844" s="174"/>
      <c r="AD844" s="175"/>
      <c r="AE844" s="176"/>
      <c r="AF844" s="16"/>
    </row>
    <row r="845" spans="12:32">
      <c r="L845" s="16"/>
      <c r="O845" s="17"/>
      <c r="P845" s="20"/>
      <c r="V845" s="165"/>
      <c r="Y845" s="145"/>
      <c r="Z845" s="145"/>
      <c r="AC845" s="174"/>
      <c r="AD845" s="175"/>
      <c r="AE845" s="176"/>
      <c r="AF845" s="16"/>
    </row>
    <row r="846" spans="12:32">
      <c r="L846" s="16"/>
      <c r="O846" s="17"/>
      <c r="P846" s="20"/>
      <c r="V846" s="165"/>
      <c r="Y846" s="145"/>
      <c r="Z846" s="145"/>
      <c r="AC846" s="174"/>
      <c r="AD846" s="175"/>
      <c r="AE846" s="176"/>
      <c r="AF846" s="16"/>
    </row>
    <row r="847" spans="12:32">
      <c r="L847" s="16"/>
      <c r="O847" s="17"/>
      <c r="P847" s="20"/>
      <c r="V847" s="165"/>
      <c r="Y847" s="145"/>
      <c r="Z847" s="145"/>
      <c r="AC847" s="174"/>
      <c r="AD847" s="175"/>
      <c r="AE847" s="176"/>
      <c r="AF847" s="16"/>
    </row>
    <row r="848" spans="12:32">
      <c r="L848" s="16"/>
      <c r="O848" s="17"/>
      <c r="P848" s="20"/>
      <c r="V848" s="165"/>
      <c r="Y848" s="145"/>
      <c r="Z848" s="145"/>
      <c r="AC848" s="174"/>
      <c r="AD848" s="175"/>
      <c r="AE848" s="176"/>
      <c r="AF848" s="16"/>
    </row>
    <row r="849" spans="12:32">
      <c r="L849" s="16"/>
      <c r="O849" s="17"/>
      <c r="P849" s="20"/>
      <c r="V849" s="165"/>
      <c r="Y849" s="145"/>
      <c r="Z849" s="145"/>
      <c r="AC849" s="174"/>
      <c r="AD849" s="175"/>
      <c r="AE849" s="176"/>
      <c r="AF849" s="16"/>
    </row>
    <row r="850" spans="12:32">
      <c r="L850" s="16"/>
      <c r="O850" s="17"/>
      <c r="P850" s="20"/>
      <c r="V850" s="165"/>
      <c r="Y850" s="145"/>
      <c r="Z850" s="145"/>
      <c r="AC850" s="174"/>
      <c r="AD850" s="175"/>
      <c r="AE850" s="176"/>
      <c r="AF850" s="16"/>
    </row>
    <row r="851" spans="12:32">
      <c r="L851" s="16"/>
      <c r="O851" s="17"/>
      <c r="P851" s="20"/>
      <c r="V851" s="165"/>
      <c r="Y851" s="145"/>
      <c r="Z851" s="145"/>
      <c r="AC851" s="174"/>
      <c r="AD851" s="175"/>
      <c r="AE851" s="176"/>
      <c r="AF851" s="16"/>
    </row>
    <row r="852" spans="12:32">
      <c r="L852" s="16"/>
      <c r="O852" s="17"/>
      <c r="P852" s="20"/>
      <c r="V852" s="165"/>
      <c r="Y852" s="145"/>
      <c r="Z852" s="145"/>
      <c r="AC852" s="174"/>
      <c r="AD852" s="175"/>
      <c r="AE852" s="176"/>
      <c r="AF852" s="16"/>
    </row>
    <row r="853" spans="12:32">
      <c r="L853" s="16"/>
      <c r="O853" s="17"/>
      <c r="P853" s="20"/>
      <c r="V853" s="165"/>
      <c r="Y853" s="145"/>
      <c r="Z853" s="145"/>
      <c r="AC853" s="174"/>
      <c r="AD853" s="175"/>
      <c r="AE853" s="176"/>
      <c r="AF853" s="16"/>
    </row>
    <row r="854" spans="12:32">
      <c r="L854" s="16"/>
      <c r="O854" s="17"/>
      <c r="P854" s="20"/>
      <c r="V854" s="165"/>
      <c r="Y854" s="145"/>
      <c r="Z854" s="145"/>
      <c r="AC854" s="174"/>
      <c r="AD854" s="175"/>
      <c r="AE854" s="176"/>
      <c r="AF854" s="16"/>
    </row>
    <row r="855" spans="12:32">
      <c r="L855" s="16"/>
      <c r="O855" s="17"/>
      <c r="P855" s="20"/>
      <c r="V855" s="165"/>
      <c r="Y855" s="145"/>
      <c r="Z855" s="145"/>
      <c r="AC855" s="174"/>
      <c r="AD855" s="175"/>
      <c r="AE855" s="176"/>
      <c r="AF855" s="16"/>
    </row>
    <row r="856" spans="12:32">
      <c r="L856" s="16"/>
      <c r="O856" s="17"/>
      <c r="P856" s="20"/>
      <c r="V856" s="165"/>
      <c r="Y856" s="145"/>
      <c r="Z856" s="145"/>
      <c r="AC856" s="174"/>
      <c r="AD856" s="175"/>
      <c r="AE856" s="176"/>
      <c r="AF856" s="16"/>
    </row>
    <row r="857" spans="12:32">
      <c r="L857" s="16"/>
      <c r="O857" s="17"/>
      <c r="P857" s="20"/>
      <c r="V857" s="165"/>
      <c r="Y857" s="145"/>
      <c r="Z857" s="145"/>
      <c r="AC857" s="174"/>
      <c r="AD857" s="175"/>
      <c r="AE857" s="176"/>
      <c r="AF857" s="16"/>
    </row>
    <row r="858" spans="12:32">
      <c r="L858" s="16"/>
      <c r="O858" s="17"/>
      <c r="P858" s="20"/>
      <c r="V858" s="165"/>
      <c r="Y858" s="145"/>
      <c r="Z858" s="145"/>
      <c r="AC858" s="174"/>
      <c r="AD858" s="175"/>
      <c r="AE858" s="176"/>
      <c r="AF858" s="16"/>
    </row>
    <row r="859" spans="12:32">
      <c r="L859" s="16"/>
      <c r="O859" s="17"/>
      <c r="P859" s="20"/>
      <c r="V859" s="165"/>
      <c r="Y859" s="145"/>
      <c r="Z859" s="145"/>
      <c r="AC859" s="174"/>
      <c r="AD859" s="175"/>
      <c r="AE859" s="176"/>
      <c r="AF859" s="16"/>
    </row>
    <row r="860" spans="12:32">
      <c r="L860" s="16"/>
      <c r="O860" s="17"/>
      <c r="P860" s="20"/>
      <c r="V860" s="165"/>
      <c r="Y860" s="145"/>
      <c r="Z860" s="145"/>
      <c r="AC860" s="174"/>
      <c r="AD860" s="175"/>
      <c r="AE860" s="176"/>
      <c r="AF860" s="16"/>
    </row>
    <row r="861" spans="12:32">
      <c r="L861" s="16"/>
      <c r="O861" s="17"/>
      <c r="P861" s="20"/>
      <c r="V861" s="165"/>
      <c r="Y861" s="145"/>
      <c r="Z861" s="145"/>
      <c r="AC861" s="174"/>
      <c r="AD861" s="175"/>
      <c r="AE861" s="176"/>
      <c r="AF861" s="16"/>
    </row>
    <row r="862" spans="12:32">
      <c r="L862" s="16"/>
      <c r="O862" s="17"/>
      <c r="P862" s="20"/>
      <c r="V862" s="165"/>
      <c r="Y862" s="145"/>
      <c r="Z862" s="145"/>
      <c r="AC862" s="174"/>
      <c r="AD862" s="175"/>
      <c r="AE862" s="176"/>
      <c r="AF862" s="16"/>
    </row>
    <row r="863" spans="12:32">
      <c r="L863" s="16"/>
      <c r="O863" s="17"/>
      <c r="P863" s="20"/>
      <c r="V863" s="165"/>
      <c r="Y863" s="145"/>
      <c r="Z863" s="145"/>
      <c r="AC863" s="174"/>
      <c r="AD863" s="175"/>
      <c r="AE863" s="176"/>
      <c r="AF863" s="16"/>
    </row>
    <row r="864" spans="12:32">
      <c r="L864" s="16"/>
      <c r="O864" s="17"/>
      <c r="P864" s="20"/>
      <c r="V864" s="165"/>
      <c r="Y864" s="145"/>
      <c r="Z864" s="145"/>
      <c r="AC864" s="174"/>
      <c r="AD864" s="175"/>
      <c r="AE864" s="176"/>
      <c r="AF864" s="16"/>
    </row>
    <row r="865" spans="12:32">
      <c r="L865" s="16"/>
      <c r="O865" s="17"/>
      <c r="P865" s="20"/>
      <c r="V865" s="165"/>
      <c r="Y865" s="145"/>
      <c r="Z865" s="145"/>
      <c r="AC865" s="174"/>
      <c r="AD865" s="175"/>
      <c r="AE865" s="176"/>
      <c r="AF865" s="16"/>
    </row>
    <row r="866" spans="12:32">
      <c r="L866" s="16"/>
      <c r="O866" s="17"/>
      <c r="P866" s="20"/>
      <c r="V866" s="165"/>
      <c r="Y866" s="145"/>
      <c r="Z866" s="145"/>
      <c r="AC866" s="174"/>
      <c r="AD866" s="175"/>
      <c r="AE866" s="176"/>
      <c r="AF866" s="16"/>
    </row>
    <row r="867" spans="12:32">
      <c r="L867" s="16"/>
      <c r="O867" s="17"/>
      <c r="P867" s="20"/>
      <c r="V867" s="165"/>
      <c r="Y867" s="145"/>
      <c r="Z867" s="145"/>
      <c r="AC867" s="174"/>
      <c r="AD867" s="175"/>
      <c r="AE867" s="176"/>
      <c r="AF867" s="16"/>
    </row>
    <row r="868" spans="12:32">
      <c r="L868" s="16"/>
      <c r="O868" s="17"/>
      <c r="P868" s="20"/>
      <c r="V868" s="165"/>
      <c r="Y868" s="145"/>
      <c r="Z868" s="145"/>
      <c r="AC868" s="174"/>
      <c r="AD868" s="175"/>
      <c r="AE868" s="176"/>
      <c r="AF868" s="16"/>
    </row>
    <row r="869" spans="12:32">
      <c r="L869" s="16"/>
      <c r="O869" s="17"/>
      <c r="P869" s="20"/>
      <c r="V869" s="165"/>
      <c r="Y869" s="145"/>
      <c r="Z869" s="145"/>
      <c r="AC869" s="174"/>
      <c r="AD869" s="175"/>
      <c r="AE869" s="176"/>
      <c r="AF869" s="16"/>
    </row>
    <row r="870" spans="12:32">
      <c r="L870" s="16"/>
      <c r="O870" s="17"/>
      <c r="P870" s="20"/>
      <c r="V870" s="165"/>
      <c r="Y870" s="145"/>
      <c r="Z870" s="145"/>
      <c r="AC870" s="174"/>
      <c r="AD870" s="175"/>
      <c r="AE870" s="176"/>
      <c r="AF870" s="16"/>
    </row>
    <row r="871" spans="12:32">
      <c r="L871" s="16"/>
      <c r="O871" s="17"/>
      <c r="P871" s="20"/>
      <c r="V871" s="165"/>
      <c r="Y871" s="145"/>
      <c r="Z871" s="145"/>
      <c r="AC871" s="174"/>
      <c r="AD871" s="175"/>
      <c r="AE871" s="176"/>
      <c r="AF871" s="16"/>
    </row>
    <row r="872" spans="12:32">
      <c r="L872" s="16"/>
      <c r="O872" s="17"/>
      <c r="P872" s="20"/>
      <c r="V872" s="165"/>
      <c r="Y872" s="145"/>
      <c r="Z872" s="145"/>
      <c r="AC872" s="174"/>
      <c r="AD872" s="175"/>
      <c r="AE872" s="176"/>
      <c r="AF872" s="16"/>
    </row>
    <row r="873" spans="12:32">
      <c r="L873" s="16"/>
      <c r="O873" s="17"/>
      <c r="P873" s="20"/>
      <c r="V873" s="165"/>
      <c r="Y873" s="145"/>
      <c r="Z873" s="145"/>
      <c r="AC873" s="174"/>
      <c r="AD873" s="175"/>
      <c r="AE873" s="176"/>
      <c r="AF873" s="16"/>
    </row>
    <row r="874" spans="12:32">
      <c r="L874" s="16"/>
      <c r="O874" s="17"/>
      <c r="P874" s="20"/>
      <c r="V874" s="165"/>
      <c r="Y874" s="145"/>
      <c r="Z874" s="145"/>
      <c r="AC874" s="174"/>
      <c r="AD874" s="175"/>
      <c r="AE874" s="176"/>
      <c r="AF874" s="16"/>
    </row>
    <row r="875" spans="12:32">
      <c r="L875" s="16"/>
      <c r="O875" s="17"/>
      <c r="P875" s="20"/>
      <c r="V875" s="165"/>
      <c r="Y875" s="145"/>
      <c r="Z875" s="145"/>
      <c r="AC875" s="174"/>
      <c r="AD875" s="175"/>
      <c r="AE875" s="176"/>
      <c r="AF875" s="16"/>
    </row>
    <row r="876" spans="12:32">
      <c r="L876" s="16"/>
      <c r="O876" s="17"/>
      <c r="P876" s="20"/>
      <c r="V876" s="165"/>
      <c r="Y876" s="145"/>
      <c r="Z876" s="145"/>
      <c r="AC876" s="174"/>
      <c r="AD876" s="175"/>
      <c r="AE876" s="176"/>
      <c r="AF876" s="16"/>
    </row>
    <row r="877" spans="12:32">
      <c r="L877" s="16"/>
      <c r="O877" s="17"/>
      <c r="P877" s="20"/>
      <c r="V877" s="165"/>
      <c r="Y877" s="145"/>
      <c r="Z877" s="145"/>
      <c r="AC877" s="174"/>
      <c r="AD877" s="175"/>
      <c r="AE877" s="176"/>
      <c r="AF877" s="16"/>
    </row>
    <row r="878" spans="12:32">
      <c r="L878" s="16"/>
      <c r="O878" s="17"/>
      <c r="P878" s="20"/>
      <c r="V878" s="165"/>
      <c r="Y878" s="145"/>
      <c r="Z878" s="145"/>
      <c r="AC878" s="174"/>
      <c r="AD878" s="175"/>
      <c r="AE878" s="176"/>
      <c r="AF878" s="16"/>
    </row>
    <row r="879" spans="12:32">
      <c r="L879" s="16"/>
      <c r="O879" s="17"/>
      <c r="P879" s="20"/>
      <c r="V879" s="165"/>
      <c r="Y879" s="145"/>
      <c r="Z879" s="145"/>
      <c r="AC879" s="174"/>
      <c r="AD879" s="175"/>
      <c r="AE879" s="176"/>
      <c r="AF879" s="16"/>
    </row>
    <row r="880" spans="12:32">
      <c r="L880" s="16"/>
      <c r="O880" s="17"/>
      <c r="P880" s="20"/>
      <c r="V880" s="165"/>
      <c r="Y880" s="145"/>
      <c r="Z880" s="145"/>
      <c r="AC880" s="174"/>
      <c r="AD880" s="175"/>
      <c r="AE880" s="176"/>
      <c r="AF880" s="16"/>
    </row>
    <row r="881" spans="12:32">
      <c r="L881" s="16"/>
      <c r="O881" s="17"/>
      <c r="P881" s="20"/>
      <c r="V881" s="165"/>
      <c r="Y881" s="145"/>
      <c r="Z881" s="145"/>
      <c r="AC881" s="174"/>
      <c r="AD881" s="175"/>
      <c r="AE881" s="176"/>
      <c r="AF881" s="16"/>
    </row>
    <row r="882" spans="12:32">
      <c r="L882" s="16"/>
      <c r="O882" s="17"/>
      <c r="P882" s="20"/>
      <c r="V882" s="165"/>
      <c r="Y882" s="145"/>
      <c r="Z882" s="145"/>
      <c r="AC882" s="174"/>
      <c r="AD882" s="175"/>
      <c r="AE882" s="176"/>
      <c r="AF882" s="16"/>
    </row>
    <row r="883" spans="12:32">
      <c r="L883" s="16"/>
      <c r="O883" s="17"/>
      <c r="P883" s="20"/>
      <c r="V883" s="165"/>
      <c r="Y883" s="145"/>
      <c r="Z883" s="145"/>
      <c r="AC883" s="174"/>
      <c r="AD883" s="175"/>
      <c r="AE883" s="176"/>
      <c r="AF883" s="16"/>
    </row>
    <row r="884" spans="12:32">
      <c r="L884" s="16"/>
      <c r="O884" s="17"/>
      <c r="P884" s="20"/>
      <c r="V884" s="165"/>
      <c r="Y884" s="145"/>
      <c r="Z884" s="145"/>
      <c r="AC884" s="174"/>
      <c r="AD884" s="175"/>
      <c r="AE884" s="176"/>
      <c r="AF884" s="16"/>
    </row>
    <row r="885" spans="12:32">
      <c r="L885" s="16"/>
      <c r="O885" s="17"/>
      <c r="P885" s="20"/>
      <c r="V885" s="165"/>
      <c r="Y885" s="145"/>
      <c r="Z885" s="145"/>
      <c r="AC885" s="174"/>
      <c r="AD885" s="175"/>
      <c r="AE885" s="176"/>
      <c r="AF885" s="16"/>
    </row>
    <row r="886" spans="12:32">
      <c r="L886" s="16"/>
      <c r="O886" s="17"/>
      <c r="P886" s="20"/>
      <c r="V886" s="165"/>
      <c r="Y886" s="145"/>
      <c r="Z886" s="145"/>
      <c r="AC886" s="174"/>
      <c r="AD886" s="175"/>
      <c r="AE886" s="176"/>
      <c r="AF886" s="16"/>
    </row>
    <row r="887" spans="12:32">
      <c r="L887" s="16"/>
      <c r="O887" s="17"/>
      <c r="P887" s="20"/>
      <c r="V887" s="165"/>
      <c r="Y887" s="145"/>
      <c r="Z887" s="145"/>
      <c r="AC887" s="174"/>
      <c r="AD887" s="175"/>
      <c r="AE887" s="176"/>
      <c r="AF887" s="16"/>
    </row>
    <row r="888" spans="12:32">
      <c r="L888" s="16"/>
      <c r="O888" s="17"/>
      <c r="P888" s="20"/>
      <c r="V888" s="165"/>
      <c r="Y888" s="145"/>
      <c r="Z888" s="145"/>
      <c r="AC888" s="174"/>
      <c r="AD888" s="175"/>
      <c r="AE888" s="176"/>
      <c r="AF888" s="16"/>
    </row>
    <row r="889" spans="12:32">
      <c r="L889" s="16"/>
      <c r="O889" s="17"/>
      <c r="P889" s="20"/>
      <c r="V889" s="165"/>
      <c r="Y889" s="145"/>
      <c r="Z889" s="145"/>
      <c r="AC889" s="174"/>
      <c r="AD889" s="175"/>
      <c r="AE889" s="176"/>
      <c r="AF889" s="16"/>
    </row>
    <row r="890" spans="12:32">
      <c r="L890" s="16"/>
      <c r="O890" s="17"/>
      <c r="P890" s="20"/>
      <c r="V890" s="165"/>
      <c r="Y890" s="145"/>
      <c r="Z890" s="145"/>
      <c r="AC890" s="174"/>
      <c r="AD890" s="175"/>
      <c r="AE890" s="176"/>
      <c r="AF890" s="16"/>
    </row>
    <row r="891" spans="12:32">
      <c r="L891" s="16"/>
      <c r="O891" s="17"/>
      <c r="P891" s="20"/>
      <c r="V891" s="165"/>
      <c r="Y891" s="145"/>
      <c r="Z891" s="145"/>
      <c r="AC891" s="174"/>
      <c r="AD891" s="175"/>
      <c r="AE891" s="176"/>
      <c r="AF891" s="16"/>
    </row>
    <row r="892" spans="12:32">
      <c r="L892" s="16"/>
      <c r="O892" s="17"/>
      <c r="P892" s="20"/>
      <c r="V892" s="165"/>
      <c r="Y892" s="145"/>
      <c r="Z892" s="145"/>
      <c r="AC892" s="174"/>
      <c r="AD892" s="175"/>
      <c r="AE892" s="176"/>
      <c r="AF892" s="16"/>
    </row>
    <row r="893" spans="12:32">
      <c r="L893" s="16"/>
      <c r="O893" s="17"/>
      <c r="P893" s="20"/>
      <c r="V893" s="165"/>
      <c r="Y893" s="145"/>
      <c r="Z893" s="145"/>
      <c r="AC893" s="174"/>
      <c r="AD893" s="175"/>
      <c r="AE893" s="176"/>
      <c r="AF893" s="16"/>
    </row>
    <row r="894" spans="12:32">
      <c r="L894" s="16"/>
      <c r="O894" s="17"/>
      <c r="P894" s="20"/>
      <c r="V894" s="165"/>
      <c r="Y894" s="145"/>
      <c r="Z894" s="145"/>
      <c r="AC894" s="174"/>
      <c r="AD894" s="175"/>
      <c r="AE894" s="176"/>
      <c r="AF894" s="16"/>
    </row>
    <row r="895" spans="12:32">
      <c r="L895" s="16"/>
      <c r="O895" s="17"/>
      <c r="P895" s="20"/>
      <c r="V895" s="165"/>
      <c r="Y895" s="145"/>
      <c r="Z895" s="145"/>
      <c r="AC895" s="174"/>
      <c r="AD895" s="175"/>
      <c r="AE895" s="176"/>
      <c r="AF895" s="16"/>
    </row>
    <row r="896" spans="12:32">
      <c r="L896" s="16"/>
      <c r="O896" s="17"/>
      <c r="P896" s="20"/>
      <c r="V896" s="165"/>
      <c r="Y896" s="145"/>
      <c r="Z896" s="145"/>
      <c r="AC896" s="174"/>
      <c r="AD896" s="175"/>
      <c r="AE896" s="176"/>
      <c r="AF896" s="16"/>
    </row>
    <row r="897" spans="12:32">
      <c r="L897" s="16"/>
      <c r="O897" s="17"/>
      <c r="P897" s="20"/>
      <c r="V897" s="165"/>
      <c r="Y897" s="145"/>
      <c r="Z897" s="145"/>
      <c r="AC897" s="174"/>
      <c r="AD897" s="175"/>
      <c r="AE897" s="176"/>
      <c r="AF897" s="16"/>
    </row>
    <row r="898" spans="12:32">
      <c r="L898" s="16"/>
      <c r="O898" s="17"/>
      <c r="P898" s="20"/>
      <c r="V898" s="165"/>
      <c r="Y898" s="145"/>
      <c r="Z898" s="145"/>
      <c r="AC898" s="174"/>
      <c r="AD898" s="175"/>
      <c r="AE898" s="176"/>
      <c r="AF898" s="16"/>
    </row>
    <row r="899" spans="12:32">
      <c r="L899" s="16"/>
      <c r="O899" s="17"/>
      <c r="P899" s="20"/>
      <c r="V899" s="165"/>
      <c r="Y899" s="145"/>
      <c r="Z899" s="145"/>
      <c r="AC899" s="174"/>
      <c r="AD899" s="175"/>
      <c r="AE899" s="176"/>
      <c r="AF899" s="16"/>
    </row>
    <row r="900" spans="12:32">
      <c r="L900" s="16"/>
      <c r="O900" s="17"/>
      <c r="P900" s="20"/>
      <c r="V900" s="165"/>
      <c r="Y900" s="145"/>
      <c r="Z900" s="145"/>
      <c r="AC900" s="174"/>
      <c r="AD900" s="175"/>
      <c r="AE900" s="176"/>
      <c r="AF900" s="16"/>
    </row>
    <row r="901" spans="12:32">
      <c r="L901" s="16"/>
      <c r="O901" s="17"/>
      <c r="P901" s="20"/>
      <c r="V901" s="165"/>
      <c r="Y901" s="145"/>
      <c r="Z901" s="145"/>
      <c r="AC901" s="174"/>
      <c r="AD901" s="175"/>
      <c r="AE901" s="176"/>
      <c r="AF901" s="16"/>
    </row>
    <row r="902" spans="12:32">
      <c r="L902" s="16"/>
      <c r="O902" s="17"/>
      <c r="P902" s="20"/>
      <c r="V902" s="165"/>
      <c r="Y902" s="145"/>
      <c r="Z902" s="145"/>
      <c r="AC902" s="174"/>
      <c r="AD902" s="175"/>
      <c r="AE902" s="176"/>
      <c r="AF902" s="16"/>
    </row>
    <row r="903" spans="12:32">
      <c r="L903" s="16"/>
      <c r="O903" s="17"/>
      <c r="P903" s="20"/>
      <c r="V903" s="165"/>
      <c r="Y903" s="145"/>
      <c r="Z903" s="145"/>
      <c r="AC903" s="174"/>
      <c r="AD903" s="175"/>
      <c r="AE903" s="176"/>
      <c r="AF903" s="16"/>
    </row>
    <row r="904" spans="12:32">
      <c r="L904" s="16"/>
      <c r="O904" s="17"/>
      <c r="P904" s="20"/>
      <c r="V904" s="165"/>
      <c r="Y904" s="145"/>
      <c r="Z904" s="145"/>
      <c r="AC904" s="174"/>
      <c r="AD904" s="175"/>
      <c r="AE904" s="176"/>
      <c r="AF904" s="16"/>
    </row>
    <row r="905" spans="12:32">
      <c r="L905" s="16"/>
      <c r="O905" s="17"/>
      <c r="P905" s="20"/>
      <c r="V905" s="165"/>
      <c r="Y905" s="145"/>
      <c r="Z905" s="145"/>
      <c r="AC905" s="174"/>
      <c r="AD905" s="175"/>
      <c r="AE905" s="176"/>
      <c r="AF905" s="16"/>
    </row>
    <row r="906" spans="12:32">
      <c r="L906" s="16"/>
      <c r="O906" s="17"/>
      <c r="P906" s="20"/>
      <c r="V906" s="165"/>
      <c r="Y906" s="145"/>
      <c r="Z906" s="145"/>
      <c r="AC906" s="174"/>
      <c r="AD906" s="175"/>
      <c r="AE906" s="176"/>
      <c r="AF906" s="16"/>
    </row>
    <row r="907" spans="12:32">
      <c r="L907" s="16"/>
      <c r="O907" s="17"/>
      <c r="P907" s="20"/>
      <c r="V907" s="165"/>
      <c r="Y907" s="145"/>
      <c r="Z907" s="145"/>
      <c r="AC907" s="174"/>
      <c r="AD907" s="175"/>
      <c r="AE907" s="176"/>
      <c r="AF907" s="16"/>
    </row>
    <row r="908" spans="12:32">
      <c r="L908" s="16"/>
      <c r="O908" s="17"/>
      <c r="P908" s="20"/>
      <c r="V908" s="165"/>
      <c r="Y908" s="145"/>
      <c r="Z908" s="145"/>
      <c r="AC908" s="174"/>
      <c r="AD908" s="175"/>
      <c r="AE908" s="176"/>
      <c r="AF908" s="16"/>
    </row>
    <row r="909" spans="12:32">
      <c r="L909" s="16"/>
      <c r="O909" s="17"/>
      <c r="P909" s="20"/>
      <c r="V909" s="165"/>
      <c r="Y909" s="145"/>
      <c r="Z909" s="145"/>
      <c r="AC909" s="174"/>
      <c r="AD909" s="175"/>
      <c r="AE909" s="176"/>
      <c r="AF909" s="16"/>
    </row>
    <row r="910" spans="12:32">
      <c r="L910" s="16"/>
      <c r="O910" s="17"/>
      <c r="P910" s="20"/>
      <c r="V910" s="165"/>
      <c r="Y910" s="145"/>
      <c r="Z910" s="145"/>
      <c r="AC910" s="174"/>
      <c r="AD910" s="175"/>
      <c r="AE910" s="176"/>
      <c r="AF910" s="16"/>
    </row>
    <row r="911" spans="12:32">
      <c r="L911" s="16"/>
      <c r="O911" s="17"/>
      <c r="P911" s="20"/>
      <c r="V911" s="165"/>
      <c r="Y911" s="145"/>
      <c r="Z911" s="145"/>
      <c r="AC911" s="174"/>
      <c r="AD911" s="175"/>
      <c r="AE911" s="176"/>
      <c r="AF911" s="16"/>
    </row>
    <row r="912" spans="12:32">
      <c r="L912" s="16"/>
      <c r="O912" s="17"/>
      <c r="P912" s="20"/>
      <c r="V912" s="165"/>
      <c r="Y912" s="145"/>
      <c r="Z912" s="145"/>
      <c r="AC912" s="174"/>
      <c r="AD912" s="175"/>
      <c r="AE912" s="176"/>
      <c r="AF912" s="16"/>
    </row>
    <row r="913" spans="12:32">
      <c r="L913" s="16"/>
      <c r="O913" s="17"/>
      <c r="P913" s="20"/>
      <c r="V913" s="165"/>
      <c r="Y913" s="145"/>
      <c r="Z913" s="145"/>
      <c r="AC913" s="174"/>
      <c r="AD913" s="175"/>
      <c r="AE913" s="176"/>
      <c r="AF913" s="16"/>
    </row>
    <row r="914" spans="12:32">
      <c r="L914" s="16"/>
      <c r="O914" s="17"/>
      <c r="P914" s="20"/>
      <c r="V914" s="165"/>
      <c r="Y914" s="145"/>
      <c r="Z914" s="145"/>
      <c r="AC914" s="174"/>
      <c r="AD914" s="175"/>
      <c r="AE914" s="176"/>
      <c r="AF914" s="16"/>
    </row>
    <row r="915" spans="12:32">
      <c r="L915" s="16"/>
      <c r="O915" s="17"/>
      <c r="P915" s="20"/>
      <c r="V915" s="165"/>
      <c r="Y915" s="145"/>
      <c r="Z915" s="145"/>
      <c r="AC915" s="174"/>
      <c r="AD915" s="175"/>
      <c r="AE915" s="176"/>
      <c r="AF915" s="16"/>
    </row>
    <row r="916" spans="12:32">
      <c r="L916" s="16"/>
      <c r="O916" s="17"/>
      <c r="P916" s="20"/>
      <c r="V916" s="165"/>
      <c r="Y916" s="145"/>
      <c r="Z916" s="145"/>
      <c r="AC916" s="174"/>
      <c r="AD916" s="175"/>
      <c r="AE916" s="176"/>
      <c r="AF916" s="16"/>
    </row>
    <row r="917" spans="12:32">
      <c r="L917" s="16"/>
      <c r="O917" s="17"/>
      <c r="P917" s="20"/>
      <c r="V917" s="165"/>
      <c r="Y917" s="145"/>
      <c r="Z917" s="145"/>
      <c r="AC917" s="174"/>
      <c r="AD917" s="175"/>
      <c r="AE917" s="176"/>
      <c r="AF917" s="16"/>
    </row>
    <row r="918" spans="12:32">
      <c r="L918" s="16"/>
      <c r="O918" s="17"/>
      <c r="P918" s="20"/>
      <c r="V918" s="165"/>
      <c r="Y918" s="145"/>
      <c r="Z918" s="145"/>
      <c r="AC918" s="174"/>
      <c r="AD918" s="175"/>
      <c r="AE918" s="176"/>
      <c r="AF918" s="16"/>
    </row>
    <row r="919" spans="12:32">
      <c r="L919" s="16"/>
      <c r="O919" s="17"/>
      <c r="P919" s="20"/>
      <c r="V919" s="165"/>
      <c r="Y919" s="145"/>
      <c r="Z919" s="145"/>
      <c r="AC919" s="174"/>
      <c r="AD919" s="175"/>
      <c r="AE919" s="176"/>
      <c r="AF919" s="16"/>
    </row>
    <row r="920" spans="12:32">
      <c r="L920" s="16"/>
      <c r="O920" s="17"/>
      <c r="P920" s="20"/>
      <c r="V920" s="165"/>
      <c r="Y920" s="145"/>
      <c r="Z920" s="145"/>
      <c r="AC920" s="174"/>
      <c r="AD920" s="175"/>
      <c r="AE920" s="176"/>
      <c r="AF920" s="16"/>
    </row>
    <row r="921" spans="12:32">
      <c r="L921" s="16"/>
      <c r="O921" s="17"/>
      <c r="P921" s="20"/>
      <c r="V921" s="165"/>
      <c r="Y921" s="145"/>
      <c r="Z921" s="145"/>
      <c r="AC921" s="174"/>
      <c r="AD921" s="175"/>
      <c r="AE921" s="176"/>
      <c r="AF921" s="16"/>
    </row>
    <row r="922" spans="12:32">
      <c r="L922" s="16"/>
      <c r="O922" s="17"/>
      <c r="P922" s="20"/>
      <c r="V922" s="165"/>
      <c r="Y922" s="145"/>
      <c r="Z922" s="145"/>
      <c r="AC922" s="174"/>
      <c r="AD922" s="175"/>
      <c r="AE922" s="176"/>
      <c r="AF922" s="16"/>
    </row>
    <row r="923" spans="12:32">
      <c r="L923" s="16"/>
      <c r="O923" s="17"/>
      <c r="P923" s="20"/>
      <c r="V923" s="165"/>
      <c r="Y923" s="145"/>
      <c r="Z923" s="145"/>
      <c r="AC923" s="174"/>
      <c r="AD923" s="175"/>
      <c r="AE923" s="176"/>
      <c r="AF923" s="16"/>
    </row>
    <row r="924" spans="12:32">
      <c r="L924" s="16"/>
      <c r="O924" s="17"/>
      <c r="P924" s="20"/>
      <c r="V924" s="165"/>
      <c r="Y924" s="145"/>
      <c r="Z924" s="145"/>
      <c r="AC924" s="174"/>
      <c r="AD924" s="175"/>
      <c r="AE924" s="176"/>
      <c r="AF924" s="16"/>
    </row>
    <row r="925" spans="12:32">
      <c r="L925" s="16"/>
      <c r="O925" s="17"/>
      <c r="P925" s="20"/>
      <c r="V925" s="165"/>
      <c r="Y925" s="145"/>
      <c r="Z925" s="145"/>
      <c r="AC925" s="174"/>
      <c r="AD925" s="175"/>
      <c r="AE925" s="176"/>
      <c r="AF925" s="16"/>
    </row>
    <row r="926" spans="12:32">
      <c r="L926" s="16"/>
      <c r="O926" s="17"/>
      <c r="P926" s="20"/>
      <c r="V926" s="165"/>
      <c r="Y926" s="145"/>
      <c r="Z926" s="145"/>
      <c r="AC926" s="174"/>
      <c r="AD926" s="175"/>
      <c r="AE926" s="176"/>
      <c r="AF926" s="16"/>
    </row>
    <row r="927" spans="12:32">
      <c r="L927" s="16"/>
      <c r="O927" s="17"/>
      <c r="P927" s="20"/>
      <c r="V927" s="165"/>
      <c r="Y927" s="145"/>
      <c r="Z927" s="145"/>
      <c r="AC927" s="174"/>
      <c r="AD927" s="175"/>
      <c r="AE927" s="176"/>
      <c r="AF927" s="16"/>
    </row>
    <row r="928" spans="12:32">
      <c r="L928" s="16"/>
      <c r="O928" s="17"/>
      <c r="P928" s="20"/>
      <c r="V928" s="165"/>
      <c r="Y928" s="145"/>
      <c r="Z928" s="145"/>
      <c r="AC928" s="174"/>
      <c r="AD928" s="175"/>
      <c r="AE928" s="176"/>
      <c r="AF928" s="16"/>
    </row>
    <row r="929" spans="1:32">
      <c r="L929" s="16"/>
      <c r="O929" s="17"/>
      <c r="P929" s="20"/>
      <c r="V929" s="165"/>
      <c r="Y929" s="145"/>
      <c r="Z929" s="145"/>
      <c r="AC929" s="174"/>
      <c r="AD929" s="175"/>
      <c r="AE929" s="176"/>
      <c r="AF929" s="16"/>
    </row>
    <row r="930" spans="1:32">
      <c r="L930" s="16"/>
      <c r="O930" s="17"/>
      <c r="P930" s="20"/>
      <c r="V930" s="165"/>
      <c r="Y930" s="145"/>
      <c r="Z930" s="145"/>
      <c r="AC930" s="174"/>
      <c r="AD930" s="175"/>
      <c r="AE930" s="176"/>
      <c r="AF930" s="16"/>
    </row>
    <row r="931" spans="1:32">
      <c r="L931" s="16"/>
      <c r="O931" s="17"/>
      <c r="P931" s="20"/>
      <c r="V931" s="165"/>
      <c r="Y931" s="145"/>
      <c r="Z931" s="145"/>
      <c r="AC931" s="174"/>
      <c r="AD931" s="175"/>
      <c r="AE931" s="176"/>
      <c r="AF931" s="16"/>
    </row>
    <row r="932" spans="1:32">
      <c r="L932" s="16"/>
      <c r="O932" s="17"/>
      <c r="P932" s="20"/>
      <c r="V932" s="165"/>
      <c r="Y932" s="145"/>
      <c r="Z932" s="145"/>
      <c r="AC932" s="174"/>
      <c r="AD932" s="175"/>
      <c r="AE932" s="176"/>
      <c r="AF932" s="16"/>
    </row>
    <row r="933" spans="1:32">
      <c r="L933" s="16"/>
      <c r="O933" s="17"/>
      <c r="P933" s="20"/>
      <c r="V933" s="165"/>
      <c r="Y933" s="145"/>
      <c r="Z933" s="145"/>
      <c r="AC933" s="174"/>
      <c r="AD933" s="175"/>
      <c r="AE933" s="176"/>
      <c r="AF933" s="16"/>
    </row>
    <row r="934" spans="1:32">
      <c r="L934" s="16"/>
      <c r="O934" s="17"/>
      <c r="P934" s="20"/>
      <c r="V934" s="165"/>
      <c r="Y934" s="145"/>
      <c r="Z934" s="145"/>
      <c r="AC934" s="174"/>
      <c r="AD934" s="175"/>
      <c r="AE934" s="176"/>
      <c r="AF934" s="16"/>
    </row>
    <row r="935" spans="1:32">
      <c r="L935" s="16"/>
      <c r="O935" s="17"/>
      <c r="P935" s="20"/>
      <c r="V935" s="165"/>
      <c r="Y935" s="145"/>
      <c r="Z935" s="145"/>
      <c r="AC935" s="174"/>
      <c r="AD935" s="175"/>
      <c r="AE935" s="176"/>
      <c r="AF935" s="16"/>
    </row>
    <row r="936" spans="1:32">
      <c r="L936" s="16"/>
      <c r="O936" s="17"/>
      <c r="P936" s="20"/>
      <c r="V936" s="165"/>
      <c r="Y936" s="145"/>
      <c r="Z936" s="145"/>
      <c r="AC936" s="174"/>
      <c r="AD936" s="175"/>
      <c r="AE936" s="176"/>
      <c r="AF936" s="16"/>
    </row>
    <row r="937" spans="1:32">
      <c r="L937" s="16"/>
      <c r="O937" s="17"/>
      <c r="P937" s="20"/>
      <c r="V937" s="165"/>
      <c r="Y937" s="145"/>
      <c r="Z937" s="145"/>
      <c r="AC937" s="174"/>
      <c r="AD937" s="175"/>
      <c r="AE937" s="176"/>
      <c r="AF937" s="16"/>
    </row>
    <row r="938" spans="1:32">
      <c r="L938" s="16"/>
      <c r="O938" s="17"/>
      <c r="P938" s="20"/>
      <c r="V938" s="165"/>
      <c r="Y938" s="145"/>
      <c r="Z938" s="145"/>
      <c r="AC938" s="174"/>
      <c r="AD938" s="175"/>
      <c r="AE938" s="176"/>
      <c r="AF938" s="16"/>
    </row>
    <row r="939" spans="1:32">
      <c r="L939" s="16"/>
      <c r="O939" s="17"/>
      <c r="P939" s="20"/>
      <c r="V939" s="165"/>
      <c r="Y939" s="145"/>
      <c r="Z939" s="145"/>
      <c r="AC939" s="174"/>
      <c r="AD939" s="175"/>
      <c r="AE939" s="176"/>
      <c r="AF939" s="16"/>
    </row>
    <row r="940" spans="1:32">
      <c r="L940" s="16"/>
      <c r="O940" s="17"/>
      <c r="P940" s="20"/>
      <c r="V940" s="165"/>
      <c r="Y940" s="145"/>
      <c r="Z940" s="145"/>
      <c r="AC940" s="174"/>
      <c r="AD940" s="175"/>
      <c r="AE940" s="176"/>
      <c r="AF940" s="16"/>
    </row>
    <row r="941" spans="1:32">
      <c r="L941" s="16"/>
      <c r="O941" s="17"/>
      <c r="P941" s="20"/>
      <c r="V941" s="165"/>
      <c r="Y941" s="145"/>
      <c r="Z941" s="145"/>
      <c r="AC941" s="174"/>
      <c r="AD941" s="175"/>
      <c r="AE941" s="176"/>
      <c r="AF941" s="16"/>
    </row>
    <row r="942" spans="1:32">
      <c r="L942" s="16"/>
      <c r="O942" s="17"/>
      <c r="P942" s="20"/>
      <c r="V942" s="165"/>
      <c r="Y942" s="145"/>
      <c r="Z942" s="145"/>
      <c r="AC942" s="174"/>
      <c r="AD942" s="175"/>
      <c r="AE942" s="176"/>
      <c r="AF942" s="16"/>
    </row>
    <row r="943" spans="1:32">
      <c r="L943" s="16"/>
      <c r="O943" s="17"/>
      <c r="P943" s="20"/>
      <c r="V943" s="165"/>
      <c r="Y943" s="145"/>
      <c r="Z943" s="145"/>
      <c r="AC943" s="174"/>
      <c r="AD943" s="175"/>
      <c r="AE943" s="176"/>
      <c r="AF943" s="16"/>
    </row>
    <row r="944" spans="1:32" s="148" customFormat="1">
      <c r="A944"/>
      <c r="B944"/>
      <c r="F944" s="111"/>
      <c r="G944" s="111"/>
      <c r="H944" s="111"/>
      <c r="I944" s="111"/>
      <c r="J944" s="16"/>
      <c r="L944" s="111"/>
      <c r="O944" s="17"/>
      <c r="P944" s="20"/>
      <c r="Q944"/>
      <c r="T944"/>
      <c r="U944"/>
      <c r="V944" s="165"/>
      <c r="W944"/>
      <c r="X944"/>
      <c r="Y944" s="145"/>
      <c r="Z944" s="145"/>
      <c r="AA944"/>
      <c r="AC944" s="174"/>
      <c r="AD944" s="175"/>
      <c r="AE944" s="176"/>
      <c r="AF944" s="16"/>
    </row>
    <row r="945" spans="12:32">
      <c r="L945" s="16"/>
      <c r="O945" s="17"/>
      <c r="P945" s="20"/>
      <c r="V945" s="165"/>
      <c r="Y945" s="145"/>
      <c r="Z945" s="145"/>
      <c r="AC945" s="174"/>
      <c r="AD945" s="175"/>
      <c r="AE945" s="176"/>
      <c r="AF945" s="16"/>
    </row>
    <row r="946" spans="12:32">
      <c r="L946" s="16"/>
      <c r="O946" s="17"/>
      <c r="P946" s="20"/>
      <c r="V946" s="165"/>
      <c r="Y946" s="145"/>
      <c r="Z946" s="145"/>
      <c r="AC946" s="174"/>
      <c r="AD946" s="175"/>
      <c r="AE946" s="176"/>
      <c r="AF946" s="16"/>
    </row>
    <row r="947" spans="12:32">
      <c r="L947" s="16"/>
      <c r="O947" s="17"/>
      <c r="P947" s="20"/>
      <c r="V947" s="165"/>
      <c r="Y947" s="145"/>
      <c r="Z947" s="145"/>
      <c r="AC947" s="174"/>
      <c r="AD947" s="175"/>
      <c r="AE947" s="176"/>
      <c r="AF947" s="16"/>
    </row>
    <row r="948" spans="12:32">
      <c r="L948" s="16"/>
      <c r="O948" s="17"/>
      <c r="P948" s="20"/>
      <c r="V948" s="165"/>
      <c r="Y948" s="145"/>
      <c r="Z948" s="145"/>
      <c r="AC948" s="174"/>
      <c r="AD948" s="175"/>
      <c r="AE948" s="176"/>
      <c r="AF948" s="16"/>
    </row>
    <row r="949" spans="12:32">
      <c r="L949" s="16"/>
      <c r="O949" s="17"/>
      <c r="P949" s="20"/>
      <c r="V949" s="165"/>
      <c r="Y949" s="145"/>
      <c r="Z949" s="145"/>
      <c r="AC949" s="174"/>
      <c r="AD949" s="175"/>
      <c r="AE949" s="176"/>
      <c r="AF949" s="16"/>
    </row>
    <row r="950" spans="12:32">
      <c r="L950" s="16"/>
      <c r="O950" s="17"/>
      <c r="P950" s="20"/>
      <c r="V950" s="165"/>
      <c r="Y950" s="145"/>
      <c r="Z950" s="145"/>
      <c r="AC950" s="174"/>
      <c r="AD950" s="175"/>
      <c r="AE950" s="176"/>
      <c r="AF950" s="16"/>
    </row>
    <row r="951" spans="12:32">
      <c r="L951" s="16"/>
      <c r="O951" s="17"/>
      <c r="P951" s="20"/>
      <c r="V951" s="165"/>
      <c r="Y951" s="145"/>
      <c r="Z951" s="145"/>
      <c r="AC951" s="174"/>
      <c r="AD951" s="175"/>
      <c r="AE951" s="176"/>
      <c r="AF951" s="16"/>
    </row>
    <row r="952" spans="12:32">
      <c r="L952" s="16"/>
      <c r="O952" s="17"/>
      <c r="P952" s="20"/>
      <c r="V952" s="165"/>
      <c r="Y952" s="145"/>
      <c r="Z952" s="145"/>
      <c r="AC952" s="174"/>
      <c r="AD952" s="175"/>
      <c r="AE952" s="176"/>
      <c r="AF952" s="16"/>
    </row>
    <row r="953" spans="12:32">
      <c r="L953" s="16"/>
      <c r="O953" s="17"/>
      <c r="P953" s="20"/>
      <c r="V953" s="165"/>
      <c r="Y953" s="145"/>
      <c r="Z953" s="145"/>
      <c r="AC953" s="174"/>
      <c r="AD953" s="175"/>
      <c r="AE953" s="176"/>
      <c r="AF953" s="16"/>
    </row>
    <row r="954" spans="12:32">
      <c r="L954" s="16"/>
      <c r="O954" s="17"/>
      <c r="P954" s="20"/>
      <c r="V954" s="165"/>
      <c r="Y954" s="145"/>
      <c r="Z954" s="145"/>
      <c r="AC954" s="174"/>
      <c r="AD954" s="175"/>
      <c r="AE954" s="176"/>
      <c r="AF954" s="16"/>
    </row>
    <row r="955" spans="12:32">
      <c r="L955" s="16"/>
      <c r="O955" s="17"/>
      <c r="P955" s="20"/>
      <c r="V955" s="165"/>
      <c r="Y955" s="145"/>
      <c r="Z955" s="145"/>
      <c r="AC955" s="174"/>
      <c r="AD955" s="175"/>
      <c r="AE955" s="176"/>
      <c r="AF955" s="16"/>
    </row>
    <row r="956" spans="12:32">
      <c r="L956" s="16"/>
      <c r="O956" s="17"/>
      <c r="P956" s="20"/>
      <c r="V956" s="165"/>
      <c r="Y956" s="145"/>
      <c r="Z956" s="145"/>
      <c r="AC956" s="174"/>
      <c r="AD956" s="175"/>
      <c r="AE956" s="176"/>
      <c r="AF956" s="16"/>
    </row>
    <row r="957" spans="12:32">
      <c r="L957" s="16"/>
      <c r="O957" s="17"/>
      <c r="P957" s="20"/>
      <c r="V957" s="165"/>
      <c r="Y957" s="145"/>
      <c r="Z957" s="145"/>
      <c r="AC957" s="174"/>
      <c r="AD957" s="175"/>
      <c r="AE957" s="176"/>
      <c r="AF957" s="16"/>
    </row>
    <row r="958" spans="12:32">
      <c r="L958" s="16"/>
      <c r="O958" s="17"/>
      <c r="P958" s="20"/>
      <c r="V958" s="165"/>
      <c r="Y958" s="145"/>
      <c r="Z958" s="145"/>
      <c r="AC958" s="174"/>
      <c r="AD958" s="175"/>
      <c r="AE958" s="176"/>
      <c r="AF958" s="16"/>
    </row>
    <row r="959" spans="12:32">
      <c r="L959" s="16"/>
      <c r="O959" s="17"/>
      <c r="P959" s="20"/>
      <c r="V959" s="165"/>
      <c r="Y959" s="145"/>
      <c r="Z959" s="145"/>
      <c r="AC959" s="174"/>
      <c r="AD959" s="175"/>
      <c r="AE959" s="176"/>
      <c r="AF959" s="16"/>
    </row>
    <row r="960" spans="12:32">
      <c r="L960" s="16"/>
      <c r="O960" s="17"/>
      <c r="P960" s="20"/>
      <c r="V960" s="165"/>
      <c r="Y960" s="145"/>
      <c r="Z960" s="145"/>
      <c r="AC960" s="174"/>
      <c r="AD960" s="175"/>
      <c r="AE960" s="176"/>
      <c r="AF960" s="16"/>
    </row>
    <row r="961" spans="12:32">
      <c r="L961" s="16"/>
      <c r="O961" s="17"/>
      <c r="P961" s="20"/>
      <c r="V961" s="165"/>
      <c r="Y961" s="145"/>
      <c r="Z961" s="145"/>
      <c r="AC961" s="174"/>
      <c r="AD961" s="175"/>
      <c r="AE961" s="176"/>
      <c r="AF961" s="16"/>
    </row>
    <row r="962" spans="12:32">
      <c r="L962" s="16"/>
      <c r="O962" s="17"/>
      <c r="P962" s="20"/>
      <c r="V962" s="165"/>
      <c r="Y962" s="145"/>
      <c r="Z962" s="145"/>
      <c r="AC962" s="174"/>
      <c r="AD962" s="175"/>
      <c r="AE962" s="176"/>
      <c r="AF962" s="16"/>
    </row>
    <row r="963" spans="12:32">
      <c r="L963" s="16"/>
      <c r="O963" s="17"/>
      <c r="P963" s="20"/>
      <c r="V963" s="165"/>
      <c r="Y963" s="145"/>
      <c r="Z963" s="145"/>
      <c r="AC963" s="174"/>
      <c r="AD963" s="175"/>
      <c r="AE963" s="176"/>
      <c r="AF963" s="16"/>
    </row>
    <row r="964" spans="12:32">
      <c r="L964" s="16"/>
      <c r="O964" s="17"/>
      <c r="P964" s="20"/>
      <c r="V964" s="165"/>
      <c r="Y964" s="145"/>
      <c r="Z964" s="145"/>
      <c r="AC964" s="174"/>
      <c r="AD964" s="175"/>
      <c r="AE964" s="176"/>
      <c r="AF964" s="16"/>
    </row>
    <row r="965" spans="12:32">
      <c r="L965" s="16"/>
      <c r="O965" s="17"/>
      <c r="P965" s="20"/>
      <c r="V965" s="165"/>
      <c r="Y965" s="145"/>
      <c r="Z965" s="145"/>
      <c r="AC965" s="174"/>
      <c r="AD965" s="175"/>
      <c r="AE965" s="176"/>
      <c r="AF965" s="16"/>
    </row>
    <row r="966" spans="12:32">
      <c r="L966" s="16"/>
      <c r="O966" s="17"/>
      <c r="P966" s="20"/>
      <c r="V966" s="165"/>
      <c r="Y966" s="145"/>
      <c r="Z966" s="145"/>
      <c r="AC966" s="174"/>
      <c r="AD966" s="175"/>
      <c r="AE966" s="176"/>
      <c r="AF966" s="16"/>
    </row>
    <row r="967" spans="12:32">
      <c r="L967" s="16"/>
      <c r="O967" s="17"/>
      <c r="P967" s="20"/>
      <c r="V967" s="165"/>
      <c r="Y967" s="145"/>
      <c r="Z967" s="145"/>
      <c r="AC967" s="174"/>
      <c r="AD967" s="175"/>
      <c r="AE967" s="176"/>
      <c r="AF967" s="16"/>
    </row>
    <row r="968" spans="12:32">
      <c r="L968" s="16"/>
      <c r="O968" s="17"/>
      <c r="P968" s="20"/>
      <c r="V968" s="165"/>
      <c r="Y968" s="145"/>
      <c r="Z968" s="145"/>
      <c r="AC968" s="174"/>
      <c r="AD968" s="175"/>
      <c r="AE968" s="176"/>
      <c r="AF968" s="16"/>
    </row>
    <row r="969" spans="12:32">
      <c r="L969" s="16"/>
      <c r="O969" s="17"/>
      <c r="P969" s="20"/>
      <c r="V969" s="165"/>
      <c r="Y969" s="145"/>
      <c r="Z969" s="145"/>
      <c r="AC969" s="174"/>
      <c r="AD969" s="175"/>
      <c r="AE969" s="176"/>
      <c r="AF969" s="16"/>
    </row>
    <row r="970" spans="12:32">
      <c r="L970" s="16"/>
      <c r="O970" s="17"/>
      <c r="P970" s="20"/>
      <c r="V970" s="165"/>
      <c r="Y970" s="145"/>
      <c r="Z970" s="145"/>
      <c r="AC970" s="174"/>
      <c r="AD970" s="175"/>
      <c r="AE970" s="176"/>
      <c r="AF970" s="16"/>
    </row>
    <row r="971" spans="12:32">
      <c r="L971" s="16"/>
      <c r="O971" s="17"/>
      <c r="P971" s="20"/>
      <c r="V971" s="165"/>
      <c r="Y971" s="145"/>
      <c r="Z971" s="145"/>
      <c r="AC971" s="174"/>
      <c r="AD971" s="175"/>
      <c r="AE971" s="176"/>
      <c r="AF971" s="16"/>
    </row>
    <row r="972" spans="12:32">
      <c r="L972" s="16"/>
      <c r="O972" s="17"/>
      <c r="P972" s="20"/>
      <c r="V972" s="165"/>
      <c r="Y972" s="145"/>
      <c r="Z972" s="145"/>
      <c r="AC972" s="174"/>
      <c r="AD972" s="175"/>
      <c r="AE972" s="176"/>
      <c r="AF972" s="16"/>
    </row>
    <row r="973" spans="12:32">
      <c r="L973" s="16"/>
      <c r="O973" s="17"/>
      <c r="P973" s="20"/>
      <c r="V973" s="165"/>
      <c r="Y973" s="145"/>
      <c r="Z973" s="145"/>
      <c r="AC973" s="174"/>
      <c r="AD973" s="175"/>
      <c r="AE973" s="176"/>
      <c r="AF973" s="16"/>
    </row>
    <row r="974" spans="12:32">
      <c r="L974" s="16"/>
      <c r="O974" s="17"/>
      <c r="P974" s="20"/>
      <c r="V974" s="165"/>
      <c r="Y974" s="145"/>
      <c r="Z974" s="145"/>
      <c r="AC974" s="174"/>
      <c r="AD974" s="175"/>
      <c r="AE974" s="176"/>
      <c r="AF974" s="16"/>
    </row>
    <row r="975" spans="12:32">
      <c r="O975" s="17"/>
      <c r="P975" s="20"/>
      <c r="V975" s="165"/>
      <c r="Y975" s="145"/>
      <c r="Z975" s="145"/>
      <c r="AC975" s="174"/>
      <c r="AD975" s="175"/>
      <c r="AE975" s="176"/>
      <c r="AF975" s="16"/>
    </row>
    <row r="976" spans="12:32">
      <c r="L976" s="16"/>
      <c r="O976" s="17"/>
      <c r="P976" s="20"/>
      <c r="V976" s="165"/>
      <c r="Y976" s="145"/>
      <c r="Z976" s="145"/>
      <c r="AC976" s="174"/>
      <c r="AD976" s="175"/>
      <c r="AE976" s="176"/>
      <c r="AF976" s="16"/>
    </row>
    <row r="977" spans="12:32">
      <c r="L977" s="16"/>
      <c r="O977" s="17"/>
      <c r="P977" s="20"/>
      <c r="V977" s="165"/>
      <c r="Y977" s="145"/>
      <c r="Z977" s="145"/>
      <c r="AC977" s="174"/>
      <c r="AD977" s="175"/>
      <c r="AE977" s="176"/>
      <c r="AF977" s="16"/>
    </row>
    <row r="978" spans="12:32">
      <c r="L978" s="16"/>
      <c r="O978" s="17"/>
      <c r="P978" s="20"/>
      <c r="V978" s="165"/>
      <c r="Y978" s="145"/>
      <c r="Z978" s="145"/>
      <c r="AC978" s="174"/>
      <c r="AD978" s="175"/>
      <c r="AE978" s="176"/>
      <c r="AF978" s="16"/>
    </row>
    <row r="979" spans="12:32">
      <c r="L979" s="16"/>
      <c r="O979" s="17"/>
      <c r="P979" s="20"/>
      <c r="V979" s="165"/>
      <c r="Y979" s="145"/>
      <c r="Z979" s="145"/>
      <c r="AC979" s="174"/>
      <c r="AD979" s="175"/>
      <c r="AE979" s="176"/>
      <c r="AF979" s="16"/>
    </row>
    <row r="980" spans="12:32">
      <c r="L980" s="16"/>
      <c r="O980" s="17"/>
      <c r="P980" s="20"/>
      <c r="V980" s="165"/>
      <c r="Y980" s="145"/>
      <c r="Z980" s="145"/>
      <c r="AC980" s="174"/>
      <c r="AD980" s="175"/>
      <c r="AE980" s="176"/>
      <c r="AF980" s="16"/>
    </row>
    <row r="981" spans="12:32">
      <c r="L981" s="16"/>
      <c r="O981" s="17"/>
      <c r="P981" s="20"/>
      <c r="V981" s="165"/>
      <c r="Y981" s="145"/>
      <c r="Z981" s="145"/>
      <c r="AC981" s="174"/>
      <c r="AD981" s="175"/>
      <c r="AE981" s="176"/>
      <c r="AF981" s="16"/>
    </row>
    <row r="982" spans="12:32">
      <c r="L982" s="16"/>
      <c r="O982" s="17"/>
      <c r="P982" s="20"/>
      <c r="V982" s="165"/>
      <c r="Y982" s="145"/>
      <c r="Z982" s="145"/>
      <c r="AC982" s="174"/>
      <c r="AD982" s="175"/>
      <c r="AE982" s="176"/>
      <c r="AF982" s="16"/>
    </row>
    <row r="983" spans="12:32">
      <c r="L983" s="16"/>
      <c r="O983" s="17"/>
      <c r="P983" s="20"/>
      <c r="V983" s="165"/>
      <c r="Y983" s="145"/>
      <c r="Z983" s="145"/>
      <c r="AC983" s="174"/>
      <c r="AD983" s="175"/>
      <c r="AE983" s="176"/>
      <c r="AF983" s="16"/>
    </row>
    <row r="984" spans="12:32">
      <c r="L984" s="16"/>
      <c r="O984" s="17"/>
      <c r="P984" s="20"/>
      <c r="V984" s="165"/>
      <c r="Y984" s="145"/>
      <c r="Z984" s="145"/>
      <c r="AC984" s="174"/>
      <c r="AD984" s="175"/>
      <c r="AE984" s="176"/>
      <c r="AF984" s="16"/>
    </row>
    <row r="985" spans="12:32">
      <c r="L985" s="16"/>
      <c r="O985" s="17"/>
      <c r="P985" s="20"/>
      <c r="V985" s="165"/>
      <c r="Y985" s="145"/>
      <c r="Z985" s="145"/>
      <c r="AC985" s="174"/>
      <c r="AD985" s="175"/>
      <c r="AE985" s="176"/>
      <c r="AF985" s="16"/>
    </row>
    <row r="986" spans="12:32">
      <c r="L986" s="16"/>
      <c r="O986" s="17"/>
      <c r="P986" s="20"/>
      <c r="V986" s="165"/>
      <c r="Y986" s="145"/>
      <c r="Z986" s="145"/>
      <c r="AC986" s="174"/>
      <c r="AD986" s="175"/>
      <c r="AE986" s="176"/>
      <c r="AF986" s="16"/>
    </row>
    <row r="987" spans="12:32">
      <c r="L987" s="16"/>
      <c r="O987" s="17"/>
      <c r="P987" s="20"/>
      <c r="V987" s="165"/>
      <c r="Y987" s="145"/>
      <c r="Z987" s="145"/>
      <c r="AC987" s="174"/>
      <c r="AD987" s="175"/>
      <c r="AE987" s="176"/>
      <c r="AF987" s="16"/>
    </row>
    <row r="988" spans="12:32">
      <c r="L988" s="16"/>
      <c r="O988" s="17"/>
      <c r="P988" s="20"/>
      <c r="V988" s="165"/>
      <c r="Y988" s="145"/>
      <c r="Z988" s="145"/>
      <c r="AC988" s="174"/>
      <c r="AD988" s="175"/>
      <c r="AE988" s="176"/>
      <c r="AF988" s="16"/>
    </row>
    <row r="989" spans="12:32">
      <c r="L989" s="16"/>
      <c r="O989" s="17"/>
      <c r="P989" s="20"/>
      <c r="V989" s="165"/>
      <c r="Y989" s="145"/>
      <c r="Z989" s="145"/>
      <c r="AC989" s="174"/>
      <c r="AD989" s="175"/>
      <c r="AE989" s="176"/>
      <c r="AF989" s="16"/>
    </row>
    <row r="990" spans="12:32">
      <c r="L990" s="16"/>
      <c r="O990" s="17"/>
      <c r="P990" s="20"/>
      <c r="V990" s="165"/>
      <c r="Y990" s="145"/>
      <c r="Z990" s="145"/>
      <c r="AC990" s="174"/>
      <c r="AD990" s="175"/>
      <c r="AE990" s="176"/>
      <c r="AF990" s="16"/>
    </row>
    <row r="991" spans="12:32">
      <c r="L991" s="16"/>
      <c r="O991" s="17"/>
      <c r="P991" s="20"/>
      <c r="V991" s="165"/>
      <c r="Y991" s="145"/>
      <c r="Z991" s="145"/>
      <c r="AC991" s="174"/>
      <c r="AD991" s="175"/>
      <c r="AE991" s="176"/>
      <c r="AF991" s="16"/>
    </row>
    <row r="992" spans="12:32">
      <c r="L992" s="16"/>
      <c r="O992" s="17"/>
      <c r="P992" s="20"/>
      <c r="V992" s="165"/>
      <c r="Y992" s="145"/>
      <c r="Z992" s="145"/>
      <c r="AC992" s="174"/>
      <c r="AD992" s="175"/>
      <c r="AE992" s="176"/>
      <c r="AF992" s="16"/>
    </row>
    <row r="993" spans="12:32">
      <c r="L993" s="16"/>
      <c r="O993" s="17"/>
      <c r="P993" s="20"/>
      <c r="V993" s="165"/>
      <c r="Y993" s="145"/>
      <c r="Z993" s="145"/>
      <c r="AC993" s="174"/>
      <c r="AD993" s="175"/>
      <c r="AE993" s="176"/>
      <c r="AF993" s="16"/>
    </row>
    <row r="994" spans="12:32">
      <c r="L994" s="16"/>
      <c r="O994" s="17"/>
      <c r="P994" s="20"/>
      <c r="V994" s="165"/>
      <c r="Y994" s="145"/>
      <c r="Z994" s="145"/>
      <c r="AC994" s="174"/>
      <c r="AD994" s="175"/>
      <c r="AE994" s="176"/>
      <c r="AF994" s="16"/>
    </row>
    <row r="995" spans="12:32">
      <c r="L995" s="16"/>
      <c r="O995" s="17"/>
      <c r="P995" s="20"/>
      <c r="V995" s="165"/>
      <c r="Y995" s="145"/>
      <c r="Z995" s="145"/>
      <c r="AC995" s="174"/>
      <c r="AD995" s="175"/>
      <c r="AE995" s="176"/>
      <c r="AF995" s="16"/>
    </row>
    <row r="996" spans="12:32">
      <c r="L996" s="16"/>
      <c r="O996" s="17"/>
      <c r="P996" s="20"/>
      <c r="V996" s="165"/>
      <c r="Y996" s="145"/>
      <c r="Z996" s="145"/>
      <c r="AC996" s="174"/>
      <c r="AD996" s="175"/>
      <c r="AE996" s="176"/>
      <c r="AF996" s="16"/>
    </row>
    <row r="997" spans="12:32">
      <c r="L997" s="16"/>
      <c r="O997" s="17"/>
      <c r="P997" s="20"/>
      <c r="V997" s="165"/>
      <c r="Y997" s="145"/>
      <c r="Z997" s="145"/>
      <c r="AC997" s="174"/>
      <c r="AD997" s="175"/>
      <c r="AE997" s="176"/>
      <c r="AF997" s="16"/>
    </row>
    <row r="998" spans="12:32">
      <c r="L998" s="16"/>
      <c r="O998" s="17"/>
      <c r="P998" s="20"/>
      <c r="V998" s="165"/>
      <c r="Y998" s="145"/>
      <c r="Z998" s="145"/>
      <c r="AC998" s="174"/>
      <c r="AD998" s="175"/>
      <c r="AE998" s="176"/>
      <c r="AF998" s="16"/>
    </row>
    <row r="999" spans="12:32">
      <c r="L999" s="16"/>
      <c r="O999" s="17"/>
      <c r="P999" s="20"/>
      <c r="V999" s="165"/>
      <c r="Y999" s="145"/>
      <c r="Z999" s="145"/>
      <c r="AC999" s="174"/>
      <c r="AD999" s="175"/>
      <c r="AE999" s="176"/>
      <c r="AF999" s="16"/>
    </row>
    <row r="1000" spans="12:32">
      <c r="L1000" s="16"/>
      <c r="O1000" s="17"/>
      <c r="P1000" s="20"/>
      <c r="V1000" s="165"/>
      <c r="Y1000" s="145"/>
      <c r="Z1000" s="145"/>
      <c r="AC1000" s="174"/>
      <c r="AD1000" s="175"/>
      <c r="AE1000" s="176"/>
      <c r="AF1000" s="16"/>
    </row>
    <row r="1001" spans="12:32">
      <c r="L1001" s="16"/>
      <c r="O1001" s="17"/>
      <c r="P1001" s="20"/>
      <c r="V1001" s="165"/>
      <c r="Y1001" s="145"/>
      <c r="Z1001" s="145"/>
      <c r="AC1001" s="174"/>
      <c r="AD1001" s="175"/>
      <c r="AE1001" s="176"/>
      <c r="AF1001" s="16"/>
    </row>
    <row r="1002" spans="12:32">
      <c r="L1002" s="16"/>
      <c r="O1002" s="17"/>
      <c r="P1002" s="20"/>
      <c r="V1002" s="165"/>
      <c r="Y1002" s="145"/>
      <c r="Z1002" s="145"/>
      <c r="AC1002" s="174"/>
      <c r="AD1002" s="175"/>
      <c r="AE1002" s="176"/>
      <c r="AF1002" s="16"/>
    </row>
    <row r="1003" spans="12:32">
      <c r="L1003" s="16"/>
      <c r="O1003" s="17"/>
      <c r="P1003" s="20"/>
      <c r="V1003" s="165"/>
      <c r="Y1003" s="145"/>
      <c r="Z1003" s="145"/>
      <c r="AC1003" s="174"/>
      <c r="AD1003" s="175"/>
      <c r="AE1003" s="176"/>
      <c r="AF1003" s="16"/>
    </row>
    <row r="1004" spans="12:32">
      <c r="L1004" s="16"/>
      <c r="O1004" s="17"/>
      <c r="P1004" s="20"/>
      <c r="V1004" s="165"/>
      <c r="Y1004" s="145"/>
      <c r="Z1004" s="145"/>
      <c r="AC1004" s="174"/>
      <c r="AD1004" s="175"/>
      <c r="AE1004" s="176"/>
      <c r="AF1004" s="16"/>
    </row>
    <row r="1005" spans="12:32">
      <c r="L1005" s="16"/>
      <c r="O1005" s="17"/>
      <c r="P1005" s="20"/>
      <c r="V1005" s="165"/>
      <c r="Y1005" s="145"/>
      <c r="Z1005" s="145"/>
      <c r="AC1005" s="174"/>
      <c r="AD1005" s="175"/>
      <c r="AE1005" s="176"/>
      <c r="AF1005" s="16"/>
    </row>
    <row r="1006" spans="12:32">
      <c r="L1006" s="16"/>
      <c r="O1006" s="17"/>
      <c r="P1006" s="20"/>
      <c r="V1006" s="165"/>
      <c r="Y1006" s="145"/>
      <c r="Z1006" s="145"/>
      <c r="AC1006" s="174"/>
      <c r="AD1006" s="175"/>
      <c r="AE1006" s="176"/>
      <c r="AF1006" s="16"/>
    </row>
    <row r="1007" spans="12:32">
      <c r="L1007" s="16"/>
      <c r="O1007" s="17"/>
      <c r="P1007" s="20"/>
      <c r="V1007" s="165"/>
      <c r="Y1007" s="145"/>
      <c r="Z1007" s="145"/>
      <c r="AC1007" s="174"/>
      <c r="AD1007" s="175"/>
      <c r="AE1007" s="176"/>
      <c r="AF1007" s="16"/>
    </row>
    <row r="1008" spans="12:32">
      <c r="L1008" s="16"/>
      <c r="O1008" s="17"/>
      <c r="P1008" s="20"/>
      <c r="V1008" s="165"/>
      <c r="Y1008" s="145"/>
      <c r="Z1008" s="145"/>
      <c r="AC1008" s="174"/>
      <c r="AD1008" s="175"/>
      <c r="AE1008" s="176"/>
      <c r="AF1008" s="16"/>
    </row>
    <row r="1009" spans="12:32">
      <c r="L1009" s="16"/>
      <c r="O1009" s="17"/>
      <c r="P1009" s="20"/>
      <c r="V1009" s="165"/>
      <c r="Y1009" s="145"/>
      <c r="Z1009" s="145"/>
      <c r="AC1009" s="174"/>
      <c r="AD1009" s="175"/>
      <c r="AE1009" s="176"/>
      <c r="AF1009" s="16"/>
    </row>
    <row r="1010" spans="12:32">
      <c r="L1010" s="16"/>
      <c r="O1010" s="17"/>
      <c r="P1010" s="20"/>
      <c r="V1010" s="165"/>
      <c r="Y1010" s="145"/>
      <c r="Z1010" s="145"/>
      <c r="AC1010" s="174"/>
      <c r="AD1010" s="175"/>
      <c r="AE1010" s="176"/>
      <c r="AF1010" s="16"/>
    </row>
    <row r="1011" spans="12:32">
      <c r="L1011" s="16"/>
      <c r="O1011" s="17"/>
      <c r="P1011" s="20"/>
      <c r="V1011" s="165"/>
      <c r="Y1011" s="145"/>
      <c r="Z1011" s="145"/>
      <c r="AC1011" s="174"/>
      <c r="AD1011" s="175"/>
      <c r="AE1011" s="176"/>
      <c r="AF1011" s="16"/>
    </row>
    <row r="1012" spans="12:32">
      <c r="L1012" s="16"/>
      <c r="O1012" s="17"/>
      <c r="P1012" s="20"/>
      <c r="V1012" s="165"/>
      <c r="Y1012" s="145"/>
      <c r="Z1012" s="145"/>
      <c r="AC1012" s="174"/>
      <c r="AD1012" s="175"/>
      <c r="AE1012" s="176"/>
      <c r="AF1012" s="16"/>
    </row>
    <row r="1013" spans="12:32">
      <c r="L1013" s="16"/>
      <c r="O1013" s="17"/>
      <c r="P1013" s="20"/>
      <c r="V1013" s="165"/>
      <c r="Y1013" s="145"/>
      <c r="Z1013" s="145"/>
      <c r="AC1013" s="174"/>
      <c r="AD1013" s="175"/>
      <c r="AE1013" s="176"/>
      <c r="AF1013" s="16"/>
    </row>
    <row r="1014" spans="12:32">
      <c r="L1014" s="16"/>
      <c r="O1014" s="17"/>
      <c r="P1014" s="20"/>
      <c r="V1014" s="165"/>
      <c r="Y1014" s="145"/>
      <c r="Z1014" s="145"/>
      <c r="AC1014" s="174"/>
      <c r="AD1014" s="175"/>
      <c r="AE1014" s="176"/>
      <c r="AF1014" s="16"/>
    </row>
    <row r="1015" spans="12:32">
      <c r="L1015" s="16"/>
      <c r="O1015" s="17"/>
      <c r="P1015" s="20"/>
      <c r="V1015" s="165"/>
      <c r="Y1015" s="145"/>
      <c r="Z1015" s="145"/>
      <c r="AC1015" s="174"/>
      <c r="AD1015" s="175"/>
      <c r="AE1015" s="176"/>
      <c r="AF1015" s="16"/>
    </row>
    <row r="1016" spans="12:32">
      <c r="L1016" s="16"/>
      <c r="O1016" s="17"/>
      <c r="P1016" s="20"/>
      <c r="V1016" s="165"/>
      <c r="Y1016" s="145"/>
      <c r="Z1016" s="145"/>
      <c r="AC1016" s="174"/>
      <c r="AD1016" s="175"/>
      <c r="AE1016" s="176"/>
      <c r="AF1016" s="16"/>
    </row>
    <row r="1017" spans="12:32">
      <c r="L1017" s="16"/>
      <c r="O1017" s="17"/>
      <c r="P1017" s="20"/>
      <c r="V1017" s="165"/>
      <c r="Y1017" s="145"/>
      <c r="Z1017" s="145"/>
      <c r="AC1017" s="174"/>
      <c r="AD1017" s="175"/>
      <c r="AE1017" s="176"/>
      <c r="AF1017" s="16"/>
    </row>
    <row r="1018" spans="12:32">
      <c r="L1018" s="16"/>
      <c r="O1018" s="17"/>
      <c r="P1018" s="20"/>
      <c r="V1018" s="165"/>
      <c r="Y1018" s="145"/>
      <c r="Z1018" s="145"/>
      <c r="AC1018" s="174"/>
      <c r="AD1018" s="175"/>
      <c r="AE1018" s="176"/>
      <c r="AF1018" s="16"/>
    </row>
    <row r="1019" spans="12:32">
      <c r="L1019" s="16"/>
      <c r="O1019" s="17"/>
      <c r="P1019" s="20"/>
      <c r="V1019" s="165"/>
      <c r="Y1019" s="145"/>
      <c r="Z1019" s="145"/>
      <c r="AC1019" s="174"/>
      <c r="AD1019" s="175"/>
      <c r="AE1019" s="176"/>
      <c r="AF1019" s="16"/>
    </row>
    <row r="1020" spans="12:32">
      <c r="L1020" s="16"/>
      <c r="O1020" s="17"/>
      <c r="P1020" s="20"/>
      <c r="V1020" s="165"/>
      <c r="Y1020" s="145"/>
      <c r="Z1020" s="145"/>
      <c r="AC1020" s="174"/>
      <c r="AD1020" s="175"/>
      <c r="AE1020" s="176"/>
      <c r="AF1020" s="16"/>
    </row>
    <row r="1021" spans="12:32">
      <c r="L1021" s="16"/>
      <c r="O1021" s="17"/>
      <c r="P1021" s="20"/>
      <c r="V1021" s="165"/>
      <c r="Y1021" s="145"/>
      <c r="Z1021" s="145"/>
      <c r="AC1021" s="174"/>
      <c r="AD1021" s="175"/>
      <c r="AE1021" s="176"/>
      <c r="AF1021" s="16"/>
    </row>
    <row r="1022" spans="12:32">
      <c r="L1022" s="16"/>
      <c r="O1022" s="17"/>
      <c r="P1022" s="20"/>
      <c r="V1022" s="165"/>
      <c r="Y1022" s="145"/>
      <c r="Z1022" s="145"/>
      <c r="AC1022" s="174"/>
      <c r="AD1022" s="175"/>
      <c r="AE1022" s="176"/>
      <c r="AF1022" s="16"/>
    </row>
    <row r="1023" spans="12:32">
      <c r="L1023" s="16"/>
      <c r="O1023" s="17"/>
      <c r="P1023" s="20"/>
      <c r="V1023" s="165"/>
      <c r="Y1023" s="145"/>
      <c r="Z1023" s="145"/>
      <c r="AC1023" s="174"/>
      <c r="AD1023" s="175"/>
      <c r="AE1023" s="176"/>
      <c r="AF1023" s="16"/>
    </row>
    <row r="1024" spans="12:32">
      <c r="L1024" s="16"/>
      <c r="O1024" s="17"/>
      <c r="P1024" s="20"/>
      <c r="V1024" s="165"/>
      <c r="Y1024" s="145"/>
      <c r="Z1024" s="145"/>
      <c r="AC1024" s="174"/>
      <c r="AD1024" s="175"/>
      <c r="AE1024" s="176"/>
      <c r="AF1024" s="16"/>
    </row>
    <row r="1025" spans="12:32">
      <c r="L1025" s="16"/>
      <c r="O1025" s="17"/>
      <c r="P1025" s="20"/>
      <c r="V1025" s="165"/>
      <c r="Y1025" s="145"/>
      <c r="Z1025" s="145"/>
      <c r="AC1025" s="174"/>
      <c r="AD1025" s="175"/>
      <c r="AE1025" s="176"/>
      <c r="AF1025" s="16"/>
    </row>
    <row r="1026" spans="12:32">
      <c r="L1026" s="16"/>
      <c r="O1026" s="17"/>
      <c r="P1026" s="20"/>
      <c r="V1026" s="165"/>
      <c r="Y1026" s="145"/>
      <c r="Z1026" s="145"/>
      <c r="AC1026" s="174"/>
      <c r="AD1026" s="175"/>
      <c r="AE1026" s="176"/>
      <c r="AF1026" s="16"/>
    </row>
    <row r="1027" spans="12:32">
      <c r="L1027" s="16"/>
      <c r="O1027" s="17"/>
      <c r="P1027" s="20"/>
      <c r="V1027" s="165"/>
      <c r="Y1027" s="145"/>
      <c r="Z1027" s="145"/>
      <c r="AC1027" s="174"/>
      <c r="AD1027" s="175"/>
      <c r="AE1027" s="176"/>
      <c r="AF1027" s="16"/>
    </row>
    <row r="1028" spans="12:32">
      <c r="L1028" s="16"/>
      <c r="O1028" s="17"/>
      <c r="P1028" s="20"/>
      <c r="V1028" s="165"/>
      <c r="Y1028" s="145"/>
      <c r="Z1028" s="145"/>
      <c r="AC1028" s="174"/>
      <c r="AD1028" s="175"/>
      <c r="AE1028" s="176"/>
      <c r="AF1028" s="16"/>
    </row>
    <row r="1029" spans="12:32">
      <c r="L1029" s="16"/>
      <c r="O1029" s="17"/>
      <c r="P1029" s="20"/>
      <c r="V1029" s="165"/>
      <c r="Y1029" s="145"/>
      <c r="Z1029" s="145"/>
      <c r="AC1029" s="174"/>
      <c r="AD1029" s="175"/>
      <c r="AE1029" s="176"/>
      <c r="AF1029" s="16"/>
    </row>
    <row r="1030" spans="12:32">
      <c r="L1030" s="16"/>
      <c r="O1030" s="17"/>
      <c r="P1030" s="20"/>
      <c r="V1030" s="165"/>
      <c r="Y1030" s="145"/>
      <c r="Z1030" s="145"/>
      <c r="AC1030" s="174"/>
      <c r="AD1030" s="175"/>
      <c r="AE1030" s="176"/>
      <c r="AF1030" s="16"/>
    </row>
    <row r="1031" spans="12:32">
      <c r="L1031" s="16"/>
      <c r="O1031" s="17"/>
      <c r="P1031" s="20"/>
      <c r="V1031" s="165"/>
      <c r="Y1031" s="145"/>
      <c r="Z1031" s="145"/>
      <c r="AC1031" s="174"/>
      <c r="AD1031" s="175"/>
      <c r="AE1031" s="176"/>
      <c r="AF1031" s="16"/>
    </row>
    <row r="1032" spans="12:32">
      <c r="L1032" s="16"/>
      <c r="O1032" s="17"/>
      <c r="P1032" s="20"/>
      <c r="V1032" s="165"/>
      <c r="Y1032" s="145"/>
      <c r="Z1032" s="145"/>
      <c r="AC1032" s="174"/>
      <c r="AD1032" s="175"/>
      <c r="AE1032" s="176"/>
      <c r="AF1032" s="16"/>
    </row>
    <row r="1033" spans="12:32">
      <c r="L1033" s="16"/>
      <c r="O1033" s="17"/>
      <c r="P1033" s="20"/>
      <c r="V1033" s="165"/>
      <c r="Y1033" s="145"/>
      <c r="Z1033" s="145"/>
      <c r="AC1033" s="174"/>
      <c r="AD1033" s="175"/>
      <c r="AE1033" s="176"/>
      <c r="AF1033" s="16"/>
    </row>
    <row r="1034" spans="12:32">
      <c r="L1034" s="16"/>
      <c r="O1034" s="17"/>
      <c r="P1034" s="20"/>
      <c r="V1034" s="165"/>
      <c r="Y1034" s="145"/>
      <c r="Z1034" s="145"/>
      <c r="AC1034" s="174"/>
      <c r="AD1034" s="175"/>
      <c r="AE1034" s="176"/>
      <c r="AF1034" s="16"/>
    </row>
    <row r="1035" spans="12:32">
      <c r="L1035" s="16"/>
      <c r="O1035" s="17"/>
      <c r="P1035" s="20"/>
      <c r="V1035" s="165"/>
      <c r="Y1035" s="145"/>
      <c r="Z1035" s="145"/>
      <c r="AC1035" s="174"/>
      <c r="AD1035" s="175"/>
      <c r="AE1035" s="176"/>
      <c r="AF1035" s="16"/>
    </row>
    <row r="1036" spans="12:32">
      <c r="L1036" s="16"/>
      <c r="O1036" s="17"/>
      <c r="P1036" s="20"/>
      <c r="V1036" s="165"/>
      <c r="Y1036" s="145"/>
      <c r="Z1036" s="145"/>
      <c r="AC1036" s="174"/>
      <c r="AD1036" s="175"/>
      <c r="AE1036" s="176"/>
      <c r="AF1036" s="16"/>
    </row>
    <row r="1037" spans="12:32">
      <c r="L1037" s="16"/>
      <c r="O1037" s="17"/>
      <c r="P1037" s="20"/>
      <c r="V1037" s="165"/>
      <c r="Y1037" s="145"/>
      <c r="Z1037" s="145"/>
      <c r="AC1037" s="174"/>
      <c r="AD1037" s="175"/>
      <c r="AE1037" s="176"/>
      <c r="AF1037" s="16"/>
    </row>
    <row r="1038" spans="12:32">
      <c r="L1038" s="16"/>
      <c r="O1038" s="17"/>
      <c r="P1038" s="20"/>
      <c r="V1038" s="165"/>
      <c r="Y1038" s="145"/>
      <c r="Z1038" s="145"/>
      <c r="AC1038" s="174"/>
      <c r="AD1038" s="175"/>
      <c r="AE1038" s="176"/>
      <c r="AF1038" s="16"/>
    </row>
    <row r="1039" spans="12:32">
      <c r="L1039" s="16"/>
      <c r="O1039" s="17"/>
      <c r="P1039" s="20"/>
      <c r="V1039" s="165"/>
      <c r="Y1039" s="145"/>
      <c r="Z1039" s="145"/>
      <c r="AC1039" s="174"/>
      <c r="AD1039" s="175"/>
      <c r="AE1039" s="176"/>
      <c r="AF1039" s="16"/>
    </row>
    <row r="1040" spans="12:32">
      <c r="L1040" s="16"/>
      <c r="O1040" s="17"/>
      <c r="P1040" s="20"/>
      <c r="V1040" s="165"/>
      <c r="Y1040" s="145"/>
      <c r="Z1040" s="145"/>
      <c r="AC1040" s="174"/>
      <c r="AD1040" s="175"/>
      <c r="AE1040" s="176"/>
      <c r="AF1040" s="16"/>
    </row>
    <row r="1041" spans="12:32">
      <c r="L1041" s="16"/>
      <c r="O1041" s="17"/>
      <c r="P1041" s="20"/>
      <c r="V1041" s="165"/>
      <c r="Y1041" s="145"/>
      <c r="Z1041" s="145"/>
      <c r="AC1041" s="174"/>
      <c r="AD1041" s="175"/>
      <c r="AE1041" s="176"/>
      <c r="AF1041" s="16"/>
    </row>
    <row r="1042" spans="12:32">
      <c r="L1042" s="16"/>
      <c r="O1042" s="17"/>
      <c r="P1042" s="20"/>
      <c r="V1042" s="165"/>
      <c r="Y1042" s="145"/>
      <c r="Z1042" s="145"/>
      <c r="AC1042" s="174"/>
      <c r="AD1042" s="175"/>
      <c r="AE1042" s="176"/>
      <c r="AF1042" s="16"/>
    </row>
    <row r="1043" spans="12:32">
      <c r="L1043" s="16"/>
      <c r="O1043" s="17"/>
      <c r="P1043" s="20"/>
      <c r="V1043" s="165"/>
      <c r="Y1043" s="145"/>
      <c r="Z1043" s="145"/>
      <c r="AC1043" s="174"/>
      <c r="AD1043" s="175"/>
      <c r="AE1043" s="176"/>
      <c r="AF1043" s="16"/>
    </row>
    <row r="1044" spans="12:32">
      <c r="L1044" s="16"/>
      <c r="O1044" s="17"/>
      <c r="P1044" s="20"/>
      <c r="V1044" s="165"/>
      <c r="Y1044" s="145"/>
      <c r="Z1044" s="145"/>
      <c r="AC1044" s="174"/>
      <c r="AD1044" s="175"/>
      <c r="AE1044" s="176"/>
      <c r="AF1044" s="16"/>
    </row>
    <row r="1045" spans="12:32">
      <c r="L1045" s="16"/>
      <c r="O1045" s="17"/>
      <c r="P1045" s="20"/>
      <c r="V1045" s="165"/>
      <c r="Y1045" s="145"/>
      <c r="Z1045" s="145"/>
      <c r="AC1045" s="174"/>
      <c r="AD1045" s="175"/>
      <c r="AE1045" s="176"/>
      <c r="AF1045" s="16"/>
    </row>
    <row r="1046" spans="12:32">
      <c r="L1046" s="16"/>
      <c r="O1046" s="17"/>
      <c r="P1046" s="20"/>
      <c r="V1046" s="165"/>
      <c r="Y1046" s="145"/>
      <c r="Z1046" s="145"/>
      <c r="AC1046" s="174"/>
      <c r="AD1046" s="175"/>
      <c r="AE1046" s="176"/>
      <c r="AF1046" s="16"/>
    </row>
    <row r="1047" spans="12:32">
      <c r="L1047" s="16"/>
      <c r="O1047" s="17"/>
      <c r="P1047" s="20"/>
      <c r="V1047" s="165"/>
      <c r="Y1047" s="145"/>
      <c r="Z1047" s="145"/>
      <c r="AC1047" s="174"/>
      <c r="AD1047" s="175"/>
      <c r="AE1047" s="176"/>
      <c r="AF1047" s="16"/>
    </row>
    <row r="1048" spans="12:32">
      <c r="L1048" s="16"/>
      <c r="O1048" s="17"/>
      <c r="P1048" s="20"/>
      <c r="V1048" s="165"/>
      <c r="Y1048" s="145"/>
      <c r="Z1048" s="145"/>
      <c r="AC1048" s="174"/>
      <c r="AD1048" s="175"/>
      <c r="AE1048" s="176"/>
      <c r="AF1048" s="16"/>
    </row>
    <row r="1049" spans="12:32">
      <c r="L1049" s="16"/>
      <c r="O1049" s="17"/>
      <c r="P1049" s="20"/>
      <c r="V1049" s="165"/>
      <c r="Y1049" s="145"/>
      <c r="Z1049" s="145"/>
      <c r="AC1049" s="174"/>
      <c r="AD1049" s="175"/>
      <c r="AE1049" s="176"/>
      <c r="AF1049" s="16"/>
    </row>
    <row r="1050" spans="12:32">
      <c r="L1050" s="16"/>
      <c r="O1050" s="17"/>
      <c r="P1050" s="20"/>
      <c r="V1050" s="165"/>
      <c r="Y1050" s="145"/>
      <c r="Z1050" s="145"/>
      <c r="AC1050" s="174"/>
      <c r="AD1050" s="175"/>
      <c r="AE1050" s="176"/>
      <c r="AF1050" s="16"/>
    </row>
    <row r="1051" spans="12:32">
      <c r="O1051" s="17"/>
      <c r="P1051" s="20"/>
      <c r="V1051" s="165"/>
      <c r="Y1051" s="145"/>
      <c r="Z1051" s="145"/>
      <c r="AC1051" s="174"/>
      <c r="AD1051" s="175"/>
      <c r="AE1051" s="176"/>
      <c r="AF1051" s="16"/>
    </row>
    <row r="1052" spans="12:32">
      <c r="O1052" s="17"/>
      <c r="P1052" s="20"/>
      <c r="V1052" s="165"/>
      <c r="Y1052" s="145"/>
      <c r="Z1052" s="145"/>
      <c r="AC1052" s="174"/>
      <c r="AD1052" s="175"/>
      <c r="AE1052" s="176"/>
      <c r="AF1052" s="16"/>
    </row>
    <row r="1053" spans="12:32">
      <c r="O1053" s="17"/>
      <c r="P1053" s="20"/>
      <c r="V1053" s="165"/>
      <c r="Y1053" s="145"/>
      <c r="Z1053" s="145"/>
      <c r="AC1053" s="174"/>
      <c r="AD1053" s="175"/>
      <c r="AE1053" s="176"/>
      <c r="AF1053" s="16"/>
    </row>
    <row r="1054" spans="12:32">
      <c r="O1054" s="17"/>
      <c r="P1054" s="20"/>
      <c r="V1054" s="165"/>
      <c r="Y1054" s="145"/>
      <c r="Z1054" s="145"/>
      <c r="AC1054" s="174"/>
      <c r="AD1054" s="175"/>
      <c r="AE1054" s="176"/>
      <c r="AF1054" s="16"/>
    </row>
    <row r="1055" spans="12:32">
      <c r="O1055" s="17"/>
      <c r="P1055" s="20"/>
      <c r="V1055" s="165"/>
      <c r="Y1055" s="145"/>
      <c r="Z1055" s="145"/>
      <c r="AC1055" s="174"/>
      <c r="AD1055" s="175"/>
      <c r="AE1055" s="176"/>
      <c r="AF1055" s="16"/>
    </row>
    <row r="1056" spans="12:32">
      <c r="O1056" s="17"/>
      <c r="P1056" s="20"/>
      <c r="V1056" s="165"/>
      <c r="Y1056" s="145"/>
      <c r="Z1056" s="145"/>
      <c r="AC1056" s="174"/>
      <c r="AD1056" s="175"/>
      <c r="AE1056" s="176"/>
      <c r="AF1056" s="16"/>
    </row>
    <row r="1057" spans="1:32">
      <c r="O1057" s="17"/>
      <c r="P1057" s="20"/>
      <c r="V1057" s="165"/>
      <c r="Y1057" s="145"/>
      <c r="Z1057" s="145"/>
      <c r="AC1057" s="174"/>
      <c r="AD1057" s="175"/>
      <c r="AE1057" s="176"/>
      <c r="AF1057" s="16"/>
    </row>
    <row r="1058" spans="1:32">
      <c r="O1058" s="17"/>
      <c r="P1058" s="20"/>
      <c r="V1058" s="165"/>
      <c r="Y1058" s="145"/>
      <c r="Z1058" s="145"/>
      <c r="AC1058" s="174"/>
      <c r="AD1058" s="175"/>
      <c r="AE1058" s="176"/>
      <c r="AF1058" s="16"/>
    </row>
    <row r="1059" spans="1:32">
      <c r="O1059" s="17"/>
      <c r="P1059" s="20"/>
      <c r="V1059" s="165"/>
      <c r="Y1059" s="145"/>
      <c r="Z1059" s="145"/>
      <c r="AC1059" s="174"/>
      <c r="AD1059" s="175"/>
      <c r="AE1059" s="176"/>
      <c r="AF1059" s="16"/>
    </row>
    <row r="1060" spans="1:32">
      <c r="O1060" s="17"/>
      <c r="P1060" s="20"/>
      <c r="V1060" s="165"/>
      <c r="Y1060" s="145"/>
      <c r="Z1060" s="145"/>
      <c r="AC1060" s="174"/>
      <c r="AD1060" s="175"/>
      <c r="AE1060" s="176"/>
      <c r="AF1060" s="16"/>
    </row>
    <row r="1061" spans="1:32">
      <c r="O1061" s="17"/>
      <c r="P1061" s="20"/>
      <c r="V1061" s="165"/>
      <c r="Y1061" s="145"/>
      <c r="Z1061" s="145"/>
      <c r="AC1061" s="174"/>
      <c r="AD1061" s="175"/>
      <c r="AE1061" s="176"/>
      <c r="AF1061" s="16"/>
    </row>
    <row r="1062" spans="1:32">
      <c r="O1062" s="17"/>
      <c r="P1062" s="20"/>
      <c r="V1062" s="165"/>
      <c r="Y1062" s="145"/>
      <c r="Z1062" s="145"/>
      <c r="AC1062" s="174"/>
      <c r="AD1062" s="175"/>
      <c r="AE1062" s="176"/>
      <c r="AF1062" s="16"/>
    </row>
    <row r="1063" spans="1:32" s="148" customFormat="1">
      <c r="A1063"/>
      <c r="B1063"/>
      <c r="F1063" s="111"/>
      <c r="G1063" s="111"/>
      <c r="H1063" s="111"/>
      <c r="I1063" s="111"/>
      <c r="J1063" s="16"/>
      <c r="O1063" s="17"/>
      <c r="P1063" s="20"/>
      <c r="Q1063"/>
      <c r="T1063"/>
      <c r="U1063"/>
      <c r="V1063" s="165"/>
      <c r="W1063"/>
      <c r="X1063"/>
      <c r="Y1063" s="145"/>
      <c r="Z1063" s="145"/>
      <c r="AA1063"/>
      <c r="AC1063" s="174"/>
      <c r="AD1063" s="175"/>
      <c r="AE1063" s="176"/>
      <c r="AF1063" s="16"/>
    </row>
    <row r="1064" spans="1:32">
      <c r="O1064" s="17"/>
      <c r="P1064" s="20"/>
      <c r="V1064" s="165"/>
      <c r="Y1064" s="145"/>
      <c r="Z1064" s="145"/>
      <c r="AC1064" s="174"/>
      <c r="AD1064" s="175"/>
      <c r="AE1064" s="176"/>
      <c r="AF1064" s="16"/>
    </row>
    <row r="1065" spans="1:32">
      <c r="O1065" s="17"/>
      <c r="P1065" s="20"/>
      <c r="V1065" s="165"/>
      <c r="Y1065" s="145"/>
      <c r="Z1065" s="145"/>
      <c r="AC1065" s="174"/>
      <c r="AD1065" s="175"/>
      <c r="AE1065" s="176"/>
      <c r="AF1065" s="16"/>
    </row>
    <row r="1066" spans="1:32">
      <c r="O1066" s="17"/>
      <c r="P1066" s="20"/>
      <c r="V1066" s="165"/>
      <c r="Y1066" s="145"/>
      <c r="Z1066" s="145"/>
      <c r="AC1066" s="174"/>
      <c r="AD1066" s="175"/>
      <c r="AE1066" s="176"/>
      <c r="AF1066" s="16"/>
    </row>
    <row r="1067" spans="1:32">
      <c r="O1067" s="17"/>
      <c r="P1067" s="20"/>
      <c r="V1067" s="165"/>
      <c r="Y1067" s="145"/>
      <c r="Z1067" s="145"/>
      <c r="AC1067" s="174"/>
      <c r="AD1067" s="175"/>
      <c r="AE1067" s="176"/>
      <c r="AF1067" s="16"/>
    </row>
    <row r="1068" spans="1:32">
      <c r="O1068" s="17"/>
      <c r="P1068" s="20"/>
      <c r="V1068" s="165"/>
      <c r="Y1068" s="145"/>
      <c r="Z1068" s="145"/>
      <c r="AC1068" s="174"/>
      <c r="AD1068" s="175"/>
      <c r="AE1068" s="176"/>
      <c r="AF1068" s="16"/>
    </row>
    <row r="1069" spans="1:32">
      <c r="O1069" s="17"/>
      <c r="P1069" s="20"/>
      <c r="V1069" s="165"/>
      <c r="Y1069" s="145"/>
      <c r="Z1069" s="145"/>
      <c r="AC1069" s="174"/>
      <c r="AD1069" s="175"/>
      <c r="AE1069" s="176"/>
      <c r="AF1069" s="16"/>
    </row>
    <row r="1070" spans="1:32">
      <c r="O1070" s="17"/>
      <c r="P1070" s="20"/>
      <c r="V1070" s="165"/>
      <c r="Y1070" s="145"/>
      <c r="Z1070" s="145"/>
      <c r="AC1070" s="174"/>
      <c r="AD1070" s="175"/>
      <c r="AE1070" s="176"/>
      <c r="AF1070" s="16"/>
    </row>
    <row r="1071" spans="1:32">
      <c r="O1071" s="17"/>
      <c r="P1071" s="20"/>
      <c r="V1071" s="165"/>
      <c r="Y1071" s="145"/>
      <c r="Z1071" s="145"/>
      <c r="AC1071" s="174"/>
      <c r="AD1071" s="175"/>
      <c r="AE1071" s="176"/>
      <c r="AF1071" s="16"/>
    </row>
    <row r="1072" spans="1:32">
      <c r="O1072" s="17"/>
      <c r="P1072" s="20"/>
      <c r="V1072" s="165"/>
      <c r="Y1072" s="145"/>
      <c r="Z1072" s="145"/>
      <c r="AC1072" s="174"/>
      <c r="AD1072" s="175"/>
      <c r="AE1072" s="176"/>
      <c r="AF1072" s="16"/>
    </row>
    <row r="1073" spans="15:32">
      <c r="O1073" s="17"/>
      <c r="P1073" s="20"/>
      <c r="V1073" s="165"/>
      <c r="Y1073" s="145"/>
      <c r="Z1073" s="145"/>
      <c r="AC1073" s="174"/>
      <c r="AD1073" s="175"/>
      <c r="AE1073" s="176"/>
      <c r="AF1073" s="16"/>
    </row>
    <row r="1074" spans="15:32">
      <c r="O1074" s="17"/>
      <c r="P1074" s="20"/>
      <c r="V1074" s="165"/>
      <c r="Y1074" s="145"/>
      <c r="Z1074" s="145"/>
      <c r="AC1074" s="174"/>
      <c r="AD1074" s="175"/>
      <c r="AE1074" s="176"/>
      <c r="AF1074" s="16"/>
    </row>
    <row r="1075" spans="15:32">
      <c r="O1075" s="17"/>
      <c r="P1075" s="20"/>
      <c r="V1075" s="165"/>
      <c r="Y1075" s="145"/>
      <c r="Z1075" s="145"/>
      <c r="AC1075" s="174"/>
      <c r="AD1075" s="175"/>
      <c r="AE1075" s="176"/>
      <c r="AF1075" s="16"/>
    </row>
    <row r="1076" spans="15:32">
      <c r="O1076" s="17"/>
      <c r="P1076" s="20"/>
      <c r="V1076" s="165"/>
      <c r="Y1076" s="145"/>
      <c r="Z1076" s="145"/>
      <c r="AC1076" s="174"/>
      <c r="AD1076" s="175"/>
      <c r="AE1076" s="176"/>
      <c r="AF1076" s="16"/>
    </row>
    <row r="1077" spans="15:32">
      <c r="O1077" s="17"/>
      <c r="P1077" s="20"/>
      <c r="V1077" s="165"/>
      <c r="Y1077" s="145"/>
      <c r="Z1077" s="145"/>
      <c r="AC1077" s="174"/>
      <c r="AD1077" s="175"/>
      <c r="AE1077" s="176"/>
      <c r="AF1077" s="16"/>
    </row>
    <row r="1078" spans="15:32">
      <c r="O1078" s="17"/>
      <c r="P1078" s="20"/>
      <c r="V1078" s="165"/>
      <c r="Y1078" s="145"/>
      <c r="Z1078" s="145"/>
      <c r="AC1078" s="174"/>
      <c r="AD1078" s="175"/>
      <c r="AE1078" s="176"/>
      <c r="AF1078" s="16"/>
    </row>
    <row r="1079" spans="15:32">
      <c r="O1079" s="17"/>
      <c r="P1079" s="20"/>
      <c r="V1079" s="165"/>
      <c r="Y1079" s="145"/>
      <c r="Z1079" s="145"/>
      <c r="AC1079" s="174"/>
      <c r="AD1079" s="175"/>
      <c r="AE1079" s="176"/>
      <c r="AF1079" s="16"/>
    </row>
    <row r="1080" spans="15:32">
      <c r="O1080" s="17"/>
      <c r="P1080" s="20"/>
      <c r="V1080" s="165"/>
      <c r="Y1080" s="145"/>
      <c r="Z1080" s="145"/>
      <c r="AC1080" s="174"/>
      <c r="AD1080" s="175"/>
      <c r="AE1080" s="176"/>
      <c r="AF1080" s="16"/>
    </row>
    <row r="1081" spans="15:32">
      <c r="O1081" s="17"/>
      <c r="P1081" s="20"/>
      <c r="V1081" s="165"/>
      <c r="Y1081" s="145"/>
      <c r="Z1081" s="145"/>
      <c r="AC1081" s="174"/>
      <c r="AD1081" s="175"/>
      <c r="AE1081" s="176"/>
      <c r="AF1081" s="16"/>
    </row>
    <row r="1082" spans="15:32">
      <c r="O1082" s="17"/>
      <c r="P1082" s="20"/>
      <c r="V1082" s="165"/>
      <c r="Y1082" s="145"/>
      <c r="Z1082" s="145"/>
      <c r="AC1082" s="174"/>
      <c r="AD1082" s="175"/>
      <c r="AE1082" s="176"/>
      <c r="AF1082" s="16"/>
    </row>
    <row r="1083" spans="15:32">
      <c r="O1083" s="17"/>
      <c r="P1083" s="20"/>
      <c r="V1083" s="165"/>
      <c r="Y1083" s="145"/>
      <c r="Z1083" s="145"/>
      <c r="AC1083" s="174"/>
      <c r="AD1083" s="175"/>
      <c r="AE1083" s="176"/>
      <c r="AF1083" s="16"/>
    </row>
    <row r="1084" spans="15:32">
      <c r="O1084" s="17"/>
      <c r="P1084" s="20"/>
      <c r="V1084" s="165"/>
      <c r="Y1084" s="145"/>
      <c r="Z1084" s="145"/>
      <c r="AC1084" s="174"/>
      <c r="AD1084" s="175"/>
      <c r="AE1084" s="176"/>
      <c r="AF1084" s="16"/>
    </row>
    <row r="1085" spans="15:32">
      <c r="O1085" s="17"/>
      <c r="P1085" s="20"/>
      <c r="V1085" s="165"/>
      <c r="Y1085" s="145"/>
      <c r="Z1085" s="145"/>
      <c r="AC1085" s="174"/>
      <c r="AD1085" s="175"/>
      <c r="AE1085" s="176"/>
      <c r="AF1085" s="16"/>
    </row>
    <row r="1086" spans="15:32">
      <c r="O1086" s="17"/>
      <c r="P1086" s="20"/>
      <c r="V1086" s="165"/>
      <c r="Y1086" s="145"/>
      <c r="Z1086" s="145"/>
      <c r="AC1086" s="174"/>
      <c r="AD1086" s="175"/>
      <c r="AE1086" s="176"/>
      <c r="AF1086" s="16"/>
    </row>
    <row r="1087" spans="15:32">
      <c r="O1087" s="17"/>
      <c r="P1087" s="20"/>
      <c r="V1087" s="165"/>
      <c r="Y1087" s="145"/>
      <c r="Z1087" s="145"/>
      <c r="AC1087" s="174"/>
      <c r="AD1087" s="175"/>
      <c r="AE1087" s="176"/>
      <c r="AF1087" s="16"/>
    </row>
    <row r="1088" spans="15:32">
      <c r="O1088" s="17"/>
      <c r="P1088" s="20"/>
      <c r="V1088" s="165"/>
      <c r="Y1088" s="145"/>
      <c r="Z1088" s="145"/>
      <c r="AC1088" s="174"/>
      <c r="AD1088" s="175"/>
      <c r="AE1088" s="176"/>
      <c r="AF1088" s="16"/>
    </row>
    <row r="1089" spans="1:32">
      <c r="O1089" s="17"/>
      <c r="P1089" s="20"/>
      <c r="V1089" s="165"/>
      <c r="Y1089" s="145"/>
      <c r="Z1089" s="145"/>
      <c r="AC1089" s="174"/>
      <c r="AD1089" s="175"/>
      <c r="AE1089" s="176"/>
      <c r="AF1089" s="16"/>
    </row>
    <row r="1090" spans="1:32" s="148" customFormat="1">
      <c r="A1090"/>
      <c r="B1090"/>
      <c r="F1090" s="111"/>
      <c r="G1090" s="111"/>
      <c r="H1090" s="111"/>
      <c r="I1090" s="111"/>
      <c r="J1090" s="16"/>
      <c r="O1090" s="17"/>
      <c r="P1090" s="20"/>
      <c r="Q1090"/>
      <c r="T1090"/>
      <c r="U1090"/>
      <c r="V1090" s="165"/>
      <c r="W1090"/>
      <c r="X1090"/>
      <c r="Y1090" s="145"/>
      <c r="Z1090" s="145"/>
      <c r="AA1090"/>
      <c r="AC1090" s="174"/>
      <c r="AD1090" s="175"/>
      <c r="AE1090" s="176"/>
      <c r="AF1090" s="16"/>
    </row>
    <row r="1091" spans="1:32">
      <c r="O1091" s="17"/>
      <c r="P1091" s="20"/>
      <c r="V1091" s="165"/>
      <c r="Y1091" s="145"/>
      <c r="Z1091" s="145"/>
      <c r="AC1091" s="174"/>
      <c r="AD1091" s="175"/>
      <c r="AE1091" s="176"/>
      <c r="AF1091" s="16"/>
    </row>
    <row r="1092" spans="1:32">
      <c r="O1092" s="17"/>
      <c r="P1092" s="20"/>
      <c r="V1092" s="165"/>
      <c r="Y1092" s="145"/>
      <c r="Z1092" s="145"/>
      <c r="AC1092" s="174"/>
      <c r="AD1092" s="175"/>
      <c r="AE1092" s="176"/>
      <c r="AF1092" s="16"/>
    </row>
    <row r="1093" spans="1:32">
      <c r="O1093" s="17"/>
      <c r="P1093" s="20"/>
      <c r="V1093" s="165"/>
      <c r="Y1093" s="145"/>
      <c r="Z1093" s="145"/>
      <c r="AC1093" s="174"/>
      <c r="AD1093" s="175"/>
      <c r="AE1093" s="176"/>
      <c r="AF1093" s="16"/>
    </row>
    <row r="1094" spans="1:32">
      <c r="O1094" s="17"/>
      <c r="P1094" s="20"/>
      <c r="V1094" s="165"/>
      <c r="Y1094" s="145"/>
      <c r="Z1094" s="145"/>
      <c r="AC1094" s="174"/>
      <c r="AD1094" s="175"/>
      <c r="AE1094" s="176"/>
      <c r="AF1094" s="16"/>
    </row>
    <row r="1095" spans="1:32">
      <c r="O1095" s="17"/>
      <c r="P1095" s="20"/>
      <c r="V1095" s="165"/>
      <c r="Y1095" s="145"/>
      <c r="Z1095" s="145"/>
      <c r="AC1095" s="174"/>
      <c r="AD1095" s="175"/>
      <c r="AE1095" s="176"/>
      <c r="AF1095" s="16"/>
    </row>
    <row r="1096" spans="1:32">
      <c r="O1096" s="17"/>
      <c r="P1096" s="20"/>
      <c r="V1096" s="165"/>
      <c r="Y1096" s="145"/>
      <c r="Z1096" s="145"/>
      <c r="AC1096" s="174"/>
      <c r="AD1096" s="175"/>
      <c r="AE1096" s="176"/>
      <c r="AF1096" s="16"/>
    </row>
    <row r="1097" spans="1:32">
      <c r="O1097" s="17"/>
      <c r="P1097" s="20"/>
      <c r="V1097" s="165"/>
      <c r="Y1097" s="145"/>
      <c r="Z1097" s="145"/>
      <c r="AC1097" s="174"/>
      <c r="AD1097" s="175"/>
      <c r="AE1097" s="176"/>
      <c r="AF1097" s="16"/>
    </row>
    <row r="1098" spans="1:32">
      <c r="O1098" s="17"/>
      <c r="P1098" s="20"/>
      <c r="V1098" s="165"/>
      <c r="Y1098" s="145"/>
      <c r="Z1098" s="145"/>
      <c r="AC1098" s="174"/>
      <c r="AD1098" s="175"/>
      <c r="AE1098" s="176"/>
      <c r="AF1098" s="16"/>
    </row>
    <row r="1099" spans="1:32">
      <c r="O1099" s="17"/>
      <c r="P1099" s="20"/>
      <c r="V1099" s="165"/>
      <c r="Y1099" s="145"/>
      <c r="Z1099" s="145"/>
      <c r="AC1099" s="174"/>
      <c r="AD1099" s="175"/>
      <c r="AE1099" s="176"/>
      <c r="AF1099" s="16"/>
    </row>
    <row r="1100" spans="1:32">
      <c r="O1100" s="17"/>
      <c r="P1100" s="20"/>
      <c r="V1100" s="165"/>
      <c r="Y1100" s="145"/>
      <c r="Z1100" s="145"/>
      <c r="AC1100" s="174"/>
      <c r="AD1100" s="175"/>
      <c r="AE1100" s="176"/>
      <c r="AF1100" s="16"/>
    </row>
    <row r="1101" spans="1:32">
      <c r="O1101" s="17"/>
      <c r="P1101" s="20"/>
      <c r="V1101" s="165"/>
      <c r="Y1101" s="145"/>
      <c r="Z1101" s="145"/>
      <c r="AC1101" s="174"/>
      <c r="AD1101" s="175"/>
      <c r="AE1101" s="176"/>
      <c r="AF1101" s="16"/>
    </row>
    <row r="1102" spans="1:32">
      <c r="O1102" s="17"/>
      <c r="P1102" s="20"/>
      <c r="V1102" s="165"/>
      <c r="Y1102" s="145"/>
      <c r="Z1102" s="145"/>
      <c r="AC1102" s="174"/>
      <c r="AD1102" s="175"/>
      <c r="AE1102" s="176"/>
      <c r="AF1102" s="16"/>
    </row>
    <row r="1103" spans="1:32">
      <c r="O1103" s="17"/>
      <c r="P1103" s="20"/>
      <c r="V1103" s="165"/>
      <c r="AC1103" s="174"/>
      <c r="AD1103" s="175"/>
      <c r="AE1103" s="176"/>
      <c r="AF1103" s="16"/>
    </row>
    <row r="1104" spans="1:32">
      <c r="O1104" s="17"/>
      <c r="P1104" s="20"/>
      <c r="V1104" s="165"/>
      <c r="AC1104" s="174"/>
      <c r="AD1104" s="175"/>
      <c r="AE1104" s="176"/>
      <c r="AF1104" s="16"/>
    </row>
    <row r="1105" spans="12:32">
      <c r="O1105" s="17"/>
      <c r="P1105" s="20"/>
      <c r="V1105" s="165"/>
      <c r="AC1105" s="174"/>
      <c r="AD1105" s="175"/>
      <c r="AE1105" s="176"/>
      <c r="AF1105" s="16"/>
    </row>
    <row r="1106" spans="12:32">
      <c r="O1106" s="17"/>
      <c r="P1106" s="20"/>
      <c r="V1106" s="165"/>
      <c r="AC1106" s="174"/>
      <c r="AD1106" s="175"/>
      <c r="AE1106" s="176"/>
      <c r="AF1106" s="16"/>
    </row>
    <row r="1107" spans="12:32">
      <c r="O1107" s="17"/>
      <c r="P1107" s="20"/>
      <c r="V1107" s="165"/>
      <c r="AC1107" s="174"/>
      <c r="AD1107" s="175"/>
      <c r="AE1107" s="176"/>
      <c r="AF1107" s="16"/>
    </row>
    <row r="1108" spans="12:32">
      <c r="O1108" s="17"/>
      <c r="P1108" s="20"/>
      <c r="V1108" s="165"/>
      <c r="AC1108" s="174"/>
      <c r="AD1108" s="175"/>
      <c r="AE1108" s="176"/>
      <c r="AF1108" s="16"/>
    </row>
    <row r="1109" spans="12:32">
      <c r="O1109" s="17"/>
      <c r="P1109" s="20"/>
      <c r="V1109" s="165"/>
      <c r="AC1109" s="174"/>
      <c r="AD1109" s="175"/>
      <c r="AE1109" s="176"/>
      <c r="AF1109" s="16"/>
    </row>
    <row r="1110" spans="12:32">
      <c r="L1110" s="16"/>
      <c r="O1110" s="17"/>
      <c r="P1110" s="20"/>
      <c r="V1110" s="165"/>
      <c r="AC1110" s="174"/>
      <c r="AD1110" s="175"/>
      <c r="AE1110" s="176"/>
      <c r="AF1110" s="16"/>
    </row>
    <row r="1111" spans="12:32">
      <c r="L1111" s="16"/>
      <c r="O1111" s="17"/>
      <c r="P1111" s="20"/>
      <c r="V1111" s="165"/>
      <c r="AC1111" s="174"/>
      <c r="AD1111" s="175"/>
      <c r="AE1111" s="176"/>
      <c r="AF1111" s="16"/>
    </row>
    <row r="1112" spans="12:32">
      <c r="L1112" s="16"/>
      <c r="O1112" s="17"/>
      <c r="P1112" s="20"/>
      <c r="V1112" s="165"/>
      <c r="AC1112" s="174"/>
      <c r="AD1112" s="175"/>
      <c r="AE1112" s="176"/>
      <c r="AF1112" s="16"/>
    </row>
    <row r="1113" spans="12:32">
      <c r="L1113" s="16"/>
      <c r="O1113" s="17"/>
      <c r="P1113" s="20"/>
      <c r="V1113" s="165"/>
      <c r="AC1113" s="174"/>
      <c r="AD1113" s="175"/>
      <c r="AE1113" s="176"/>
      <c r="AF1113" s="16"/>
    </row>
    <row r="1114" spans="12:32">
      <c r="L1114" s="16"/>
      <c r="O1114" s="17"/>
      <c r="P1114" s="20"/>
      <c r="V1114" s="165"/>
      <c r="AC1114" s="174"/>
      <c r="AD1114" s="175"/>
      <c r="AE1114" s="176"/>
      <c r="AF1114" s="16"/>
    </row>
    <row r="1115" spans="12:32">
      <c r="L1115" s="16"/>
      <c r="O1115" s="17"/>
      <c r="P1115" s="20"/>
      <c r="V1115" s="165"/>
      <c r="AC1115" s="174"/>
      <c r="AD1115" s="175"/>
      <c r="AE1115" s="176"/>
      <c r="AF1115" s="16"/>
    </row>
    <row r="1116" spans="12:32">
      <c r="L1116" s="16"/>
      <c r="O1116" s="17"/>
      <c r="P1116" s="20"/>
      <c r="V1116" s="165"/>
      <c r="AC1116" s="174"/>
      <c r="AD1116" s="175"/>
      <c r="AE1116" s="176"/>
      <c r="AF1116" s="16"/>
    </row>
    <row r="1117" spans="12:32">
      <c r="L1117" s="16"/>
      <c r="O1117" s="17"/>
      <c r="P1117" s="20"/>
      <c r="V1117" s="165"/>
      <c r="AC1117" s="174"/>
      <c r="AD1117" s="175"/>
      <c r="AE1117" s="176"/>
      <c r="AF1117" s="16"/>
    </row>
    <row r="1118" spans="12:32">
      <c r="L1118" s="16"/>
      <c r="O1118" s="17"/>
      <c r="P1118" s="20"/>
      <c r="V1118" s="165"/>
      <c r="AC1118" s="174"/>
      <c r="AD1118" s="175"/>
      <c r="AE1118" s="176"/>
      <c r="AF1118" s="16"/>
    </row>
    <row r="1119" spans="12:32">
      <c r="L1119" s="16"/>
      <c r="O1119" s="17"/>
      <c r="P1119" s="20"/>
      <c r="V1119" s="165"/>
      <c r="AC1119" s="174"/>
      <c r="AD1119" s="175"/>
      <c r="AE1119" s="176"/>
      <c r="AF1119" s="16"/>
    </row>
    <row r="1120" spans="12:32">
      <c r="L1120" s="16"/>
      <c r="O1120" s="17"/>
      <c r="P1120" s="20"/>
      <c r="V1120" s="165"/>
      <c r="AC1120" s="174"/>
      <c r="AD1120" s="175"/>
      <c r="AE1120" s="176"/>
      <c r="AF1120" s="16"/>
    </row>
    <row r="1121" spans="4:32">
      <c r="L1121" s="16"/>
      <c r="O1121" s="17"/>
      <c r="P1121" s="20"/>
      <c r="V1121" s="165"/>
      <c r="AC1121" s="174"/>
      <c r="AD1121" s="175"/>
      <c r="AE1121" s="176"/>
      <c r="AF1121" s="16"/>
    </row>
    <row r="1122" spans="4:32">
      <c r="L1122" s="16"/>
      <c r="O1122" s="17"/>
      <c r="P1122" s="20"/>
      <c r="V1122" s="165"/>
      <c r="AC1122" s="174"/>
      <c r="AD1122" s="175"/>
      <c r="AE1122" s="176"/>
      <c r="AF1122" s="16"/>
    </row>
    <row r="1123" spans="4:32">
      <c r="L1123" s="16"/>
      <c r="O1123" s="17"/>
      <c r="P1123" s="20"/>
      <c r="V1123" s="165"/>
      <c r="AC1123" s="174"/>
      <c r="AD1123" s="175"/>
      <c r="AE1123" s="176"/>
      <c r="AF1123" s="16"/>
    </row>
    <row r="1124" spans="4:32">
      <c r="L1124" s="16"/>
      <c r="O1124" s="17"/>
      <c r="P1124" s="20"/>
      <c r="V1124" s="165"/>
      <c r="AC1124" s="174"/>
      <c r="AD1124" s="175"/>
      <c r="AE1124" s="176"/>
      <c r="AF1124" s="16"/>
    </row>
    <row r="1125" spans="4:32">
      <c r="L1125" s="16"/>
      <c r="O1125" s="17"/>
      <c r="P1125" s="20"/>
      <c r="V1125" s="165"/>
      <c r="AC1125" s="174"/>
      <c r="AD1125" s="175"/>
      <c r="AE1125" s="176"/>
      <c r="AF1125" s="16"/>
    </row>
    <row r="1126" spans="4:32">
      <c r="L1126" s="16"/>
      <c r="O1126" s="17"/>
      <c r="P1126" s="20"/>
      <c r="V1126" s="165"/>
      <c r="AC1126" s="174"/>
      <c r="AD1126" s="175"/>
      <c r="AE1126" s="176"/>
      <c r="AF1126" s="16"/>
    </row>
    <row r="1127" spans="4:32">
      <c r="L1127" s="16"/>
      <c r="O1127" s="17"/>
      <c r="P1127" s="20"/>
      <c r="V1127" s="165"/>
      <c r="AC1127" s="174"/>
      <c r="AD1127" s="175"/>
      <c r="AE1127" s="176"/>
      <c r="AF1127" s="16"/>
    </row>
    <row r="1128" spans="4:32">
      <c r="D1128" s="150"/>
      <c r="L1128" s="16"/>
      <c r="O1128" s="17"/>
      <c r="P1128" s="20"/>
      <c r="V1128" s="165"/>
      <c r="AC1128" s="174"/>
      <c r="AD1128" s="175"/>
      <c r="AE1128" s="176"/>
      <c r="AF1128" s="16"/>
    </row>
    <row r="1129" spans="4:32">
      <c r="D1129" s="150"/>
      <c r="L1129" s="16"/>
      <c r="O1129" s="17"/>
      <c r="P1129" s="20"/>
      <c r="V1129" s="165"/>
      <c r="AC1129" s="174"/>
      <c r="AD1129" s="175"/>
      <c r="AE1129" s="176"/>
      <c r="AF1129" s="16"/>
    </row>
    <row r="1130" spans="4:32">
      <c r="D1130" s="150"/>
      <c r="L1130" s="16"/>
      <c r="O1130" s="17"/>
      <c r="P1130" s="20"/>
      <c r="V1130" s="165"/>
      <c r="AC1130" s="174"/>
      <c r="AD1130" s="175"/>
      <c r="AE1130" s="176"/>
      <c r="AF1130" s="16"/>
    </row>
    <row r="1131" spans="4:32">
      <c r="L1131" s="16"/>
      <c r="O1131" s="17"/>
      <c r="P1131" s="20"/>
      <c r="V1131" s="165"/>
      <c r="AC1131" s="174"/>
      <c r="AD1131" s="175"/>
      <c r="AE1131" s="176"/>
      <c r="AF1131" s="16"/>
    </row>
    <row r="1132" spans="4:32">
      <c r="L1132" s="16"/>
      <c r="O1132" s="17"/>
      <c r="P1132" s="20"/>
      <c r="V1132" s="165"/>
      <c r="AC1132" s="174"/>
      <c r="AD1132" s="175"/>
      <c r="AE1132" s="176"/>
      <c r="AF1132" s="16"/>
    </row>
    <row r="1133" spans="4:32">
      <c r="L1133" s="16"/>
      <c r="O1133" s="17"/>
      <c r="P1133" s="20"/>
      <c r="V1133" s="165"/>
      <c r="AC1133" s="174"/>
      <c r="AD1133" s="175"/>
      <c r="AE1133" s="176"/>
      <c r="AF1133" s="16"/>
    </row>
    <row r="1134" spans="4:32">
      <c r="L1134" s="16"/>
      <c r="O1134" s="17"/>
      <c r="P1134" s="20"/>
      <c r="V1134" s="165"/>
      <c r="AC1134" s="174"/>
      <c r="AD1134" s="175"/>
      <c r="AE1134" s="176"/>
      <c r="AF1134" s="16"/>
    </row>
    <row r="1135" spans="4:32">
      <c r="L1135" s="16"/>
      <c r="O1135" s="17"/>
      <c r="P1135" s="20"/>
      <c r="V1135" s="165"/>
      <c r="AC1135" s="174"/>
      <c r="AD1135" s="175"/>
      <c r="AE1135" s="176"/>
      <c r="AF1135" s="16"/>
    </row>
    <row r="1136" spans="4:32">
      <c r="K1136" s="16"/>
      <c r="L1136" s="16"/>
      <c r="N1136" s="16"/>
      <c r="O1136" s="17"/>
      <c r="P1136" s="20"/>
      <c r="V1136" s="165"/>
      <c r="AC1136" s="174"/>
      <c r="AD1136" s="175"/>
      <c r="AE1136" s="176"/>
      <c r="AF1136" s="16"/>
    </row>
    <row r="1137" spans="11:32">
      <c r="K1137" s="16"/>
      <c r="L1137" s="16"/>
      <c r="N1137" s="16"/>
      <c r="O1137" s="17"/>
      <c r="P1137" s="20"/>
      <c r="V1137" s="165"/>
      <c r="AC1137" s="174"/>
      <c r="AD1137" s="175"/>
      <c r="AE1137" s="176"/>
      <c r="AF1137" s="16"/>
    </row>
    <row r="1138" spans="11:32">
      <c r="K1138" s="16"/>
      <c r="L1138" s="16"/>
      <c r="M1138" s="16"/>
      <c r="N1138" s="16"/>
      <c r="O1138" s="17"/>
      <c r="P1138" s="20"/>
      <c r="V1138" s="165"/>
      <c r="AC1138" s="174"/>
      <c r="AD1138" s="175"/>
      <c r="AE1138" s="176"/>
      <c r="AF1138" s="16"/>
    </row>
    <row r="1139" spans="11:32">
      <c r="K1139" s="16"/>
      <c r="L1139" s="16"/>
      <c r="M1139" s="16"/>
      <c r="N1139" s="16"/>
      <c r="O1139" s="17"/>
      <c r="P1139" s="20"/>
      <c r="V1139" s="165"/>
      <c r="AC1139" s="174"/>
      <c r="AD1139" s="175"/>
      <c r="AE1139" s="176"/>
      <c r="AF1139" s="16"/>
    </row>
    <row r="1140" spans="11:32">
      <c r="K1140" s="16"/>
      <c r="L1140" s="16"/>
      <c r="M1140" s="16"/>
      <c r="N1140" s="16"/>
      <c r="O1140" s="17"/>
      <c r="P1140" s="20"/>
      <c r="R1140" s="16"/>
      <c r="S1140" s="16"/>
      <c r="U1140" s="16"/>
      <c r="V1140" s="16"/>
      <c r="AC1140" s="174"/>
      <c r="AD1140" s="175"/>
      <c r="AE1140" s="176"/>
      <c r="AF1140" s="16"/>
    </row>
    <row r="1141" spans="11:32">
      <c r="K1141" s="16"/>
      <c r="L1141" s="16"/>
      <c r="M1141" s="16"/>
      <c r="N1141" s="16"/>
      <c r="O1141" s="17"/>
      <c r="P1141" s="20"/>
      <c r="R1141" s="16"/>
      <c r="S1141" s="16"/>
      <c r="U1141" s="16"/>
      <c r="V1141" s="16"/>
      <c r="AC1141" s="174"/>
      <c r="AD1141" s="175"/>
      <c r="AE1141" s="176"/>
      <c r="AF1141" s="16"/>
    </row>
    <row r="1142" spans="11:32">
      <c r="K1142" s="16"/>
      <c r="L1142" s="16"/>
      <c r="N1142" s="16"/>
      <c r="O1142" s="17"/>
      <c r="P1142" s="20"/>
      <c r="R1142" s="16"/>
      <c r="S1142" s="16"/>
      <c r="U1142" s="16"/>
      <c r="V1142" s="16"/>
      <c r="AC1142" s="174"/>
      <c r="AD1142" s="175"/>
      <c r="AE1142" s="176"/>
      <c r="AF1142" s="16"/>
    </row>
    <row r="1143" spans="11:32">
      <c r="K1143" s="16"/>
      <c r="L1143" s="16"/>
      <c r="N1143" s="16"/>
      <c r="O1143" s="17"/>
      <c r="P1143" s="20"/>
      <c r="R1143" s="16"/>
      <c r="S1143" s="16"/>
      <c r="U1143" s="16"/>
      <c r="V1143" s="16"/>
      <c r="AC1143" s="174"/>
      <c r="AD1143" s="175"/>
      <c r="AE1143" s="176"/>
      <c r="AF1143" s="16"/>
    </row>
    <row r="1144" spans="11:32">
      <c r="K1144" s="16"/>
      <c r="L1144" s="16"/>
      <c r="N1144" s="16"/>
      <c r="O1144" s="17"/>
      <c r="P1144" s="20"/>
      <c r="R1144" s="16"/>
      <c r="S1144" s="16"/>
      <c r="U1144" s="16"/>
      <c r="V1144" s="16"/>
      <c r="AC1144" s="174"/>
      <c r="AD1144" s="175"/>
      <c r="AE1144" s="176"/>
      <c r="AF1144" s="16"/>
    </row>
    <row r="1145" spans="11:32">
      <c r="K1145" s="16"/>
      <c r="L1145" s="16"/>
      <c r="N1145" s="16"/>
      <c r="O1145" s="17"/>
      <c r="P1145" s="20"/>
      <c r="R1145" s="16"/>
      <c r="S1145" s="16"/>
      <c r="U1145" s="16"/>
      <c r="V1145" s="16"/>
      <c r="AC1145" s="174"/>
      <c r="AD1145" s="175"/>
      <c r="AE1145" s="176"/>
      <c r="AF1145" s="16"/>
    </row>
    <row r="1146" spans="11:32">
      <c r="K1146" s="16"/>
      <c r="L1146" s="16"/>
      <c r="N1146" s="16"/>
      <c r="O1146" s="17"/>
      <c r="P1146" s="20"/>
      <c r="R1146" s="16"/>
      <c r="S1146" s="16"/>
      <c r="U1146" s="16"/>
      <c r="V1146" s="16"/>
      <c r="AC1146" s="174"/>
      <c r="AD1146" s="175"/>
      <c r="AE1146" s="176"/>
      <c r="AF1146" s="16"/>
    </row>
    <row r="1147" spans="11:32">
      <c r="L1147" s="16"/>
      <c r="N1147" s="16"/>
      <c r="O1147" s="17"/>
      <c r="P1147" s="20"/>
      <c r="R1147" s="16"/>
      <c r="S1147" s="16"/>
      <c r="U1147" s="16"/>
      <c r="V1147" s="16"/>
      <c r="AC1147" s="174"/>
      <c r="AD1147" s="175"/>
      <c r="AE1147" s="176"/>
      <c r="AF1147" s="16"/>
    </row>
    <row r="1148" spans="11:32">
      <c r="L1148" s="16"/>
      <c r="N1148" s="16"/>
      <c r="O1148" s="17"/>
      <c r="P1148" s="20"/>
      <c r="R1148" s="16"/>
      <c r="S1148" s="16"/>
      <c r="U1148" s="16"/>
      <c r="V1148" s="16"/>
      <c r="AC1148" s="174"/>
      <c r="AD1148" s="175"/>
      <c r="AE1148" s="176"/>
      <c r="AF1148" s="16"/>
    </row>
    <row r="1149" spans="11:32">
      <c r="L1149" s="16"/>
      <c r="N1149" s="16"/>
      <c r="O1149" s="17"/>
      <c r="P1149" s="20"/>
      <c r="R1149" s="16"/>
      <c r="S1149" s="16"/>
      <c r="U1149" s="16"/>
      <c r="V1149" s="16"/>
      <c r="AC1149" s="174"/>
      <c r="AD1149" s="175"/>
      <c r="AE1149" s="176"/>
      <c r="AF1149" s="16"/>
    </row>
    <row r="1150" spans="11:32">
      <c r="L1150" s="16"/>
      <c r="O1150" s="17"/>
      <c r="P1150" s="20"/>
      <c r="V1150" s="16"/>
      <c r="AC1150" s="174"/>
      <c r="AD1150" s="175"/>
      <c r="AE1150" s="176"/>
      <c r="AF1150" s="16"/>
    </row>
    <row r="1151" spans="11:32">
      <c r="L1151" s="16"/>
      <c r="O1151" s="17"/>
      <c r="P1151" s="20"/>
      <c r="U1151" s="16"/>
      <c r="V1151" s="16"/>
      <c r="AC1151" s="174"/>
      <c r="AD1151" s="175"/>
      <c r="AE1151" s="176"/>
      <c r="AF1151" s="16"/>
    </row>
    <row r="1152" spans="11:32">
      <c r="L1152" s="16"/>
      <c r="O1152" s="17"/>
      <c r="P1152" s="20"/>
      <c r="U1152" s="16"/>
      <c r="V1152" s="16"/>
      <c r="AC1152" s="174"/>
      <c r="AD1152" s="175"/>
      <c r="AE1152" s="176"/>
      <c r="AF1152" s="16"/>
    </row>
    <row r="1153" spans="12:32">
      <c r="L1153" s="16"/>
      <c r="O1153" s="17"/>
      <c r="P1153" s="20"/>
      <c r="U1153" s="16"/>
      <c r="V1153" s="16"/>
      <c r="AC1153" s="174"/>
      <c r="AD1153" s="175"/>
      <c r="AE1153" s="176"/>
      <c r="AF1153" s="16"/>
    </row>
    <row r="1154" spans="12:32">
      <c r="O1154" s="17"/>
      <c r="P1154" s="20"/>
      <c r="V1154" s="16"/>
      <c r="AC1154" s="174"/>
      <c r="AD1154" s="175"/>
      <c r="AE1154" s="176"/>
      <c r="AF1154" s="16"/>
    </row>
    <row r="1155" spans="12:32">
      <c r="O1155" s="17"/>
      <c r="P1155" s="20"/>
      <c r="V1155" s="16"/>
      <c r="AC1155" s="174"/>
      <c r="AD1155" s="175"/>
      <c r="AE1155" s="176"/>
      <c r="AF1155" s="16"/>
    </row>
    <row r="1156" spans="12:32">
      <c r="O1156" s="17"/>
      <c r="P1156" s="20"/>
      <c r="V1156" s="16"/>
      <c r="AC1156" s="174"/>
      <c r="AD1156" s="175"/>
      <c r="AE1156" s="176"/>
      <c r="AF1156" s="16"/>
    </row>
    <row r="1157" spans="12:32">
      <c r="O1157" s="17"/>
      <c r="P1157" s="20"/>
      <c r="V1157" s="16"/>
      <c r="AC1157" s="174"/>
      <c r="AD1157" s="175"/>
      <c r="AE1157" s="176"/>
      <c r="AF1157" s="16"/>
    </row>
    <row r="1158" spans="12:32">
      <c r="O1158" s="17"/>
      <c r="P1158" s="20"/>
      <c r="V1158" s="16"/>
      <c r="AC1158" s="174"/>
      <c r="AD1158" s="175"/>
      <c r="AE1158" s="176"/>
      <c r="AF1158" s="16"/>
    </row>
    <row r="1159" spans="12:32">
      <c r="O1159" s="17"/>
      <c r="P1159" s="20"/>
      <c r="V1159" s="16"/>
      <c r="AC1159" s="174"/>
      <c r="AD1159" s="175"/>
      <c r="AE1159" s="176"/>
      <c r="AF1159" s="16"/>
    </row>
    <row r="1160" spans="12:32">
      <c r="O1160" s="17"/>
      <c r="P1160" s="20"/>
      <c r="V1160" s="16"/>
      <c r="AC1160" s="174"/>
      <c r="AD1160" s="175"/>
      <c r="AE1160" s="176"/>
      <c r="AF1160" s="16"/>
    </row>
    <row r="1161" spans="12:32">
      <c r="O1161" s="17"/>
      <c r="P1161" s="20"/>
      <c r="V1161" s="16"/>
      <c r="AC1161" s="174"/>
      <c r="AD1161" s="175"/>
      <c r="AE1161" s="176"/>
      <c r="AF1161" s="16"/>
    </row>
    <row r="1162" spans="12:32">
      <c r="O1162" s="17"/>
      <c r="P1162" s="20"/>
      <c r="V1162" s="16"/>
      <c r="AC1162" s="174"/>
      <c r="AD1162" s="175"/>
      <c r="AE1162" s="176"/>
      <c r="AF1162" s="16"/>
    </row>
    <row r="1163" spans="12:32">
      <c r="O1163" s="17"/>
      <c r="P1163" s="20"/>
      <c r="V1163" s="16"/>
      <c r="AC1163" s="174"/>
      <c r="AD1163" s="175"/>
      <c r="AE1163" s="176"/>
      <c r="AF1163" s="16"/>
    </row>
    <row r="1164" spans="12:32">
      <c r="O1164" s="17"/>
      <c r="P1164" s="20"/>
      <c r="V1164" s="16"/>
      <c r="AC1164" s="174"/>
      <c r="AD1164" s="175"/>
      <c r="AE1164" s="176"/>
      <c r="AF1164" s="16"/>
    </row>
    <row r="1165" spans="12:32">
      <c r="O1165" s="17"/>
      <c r="P1165" s="20"/>
      <c r="V1165" s="16"/>
      <c r="AC1165" s="174"/>
      <c r="AD1165" s="175"/>
      <c r="AE1165" s="176"/>
      <c r="AF1165" s="16"/>
    </row>
    <row r="1166" spans="12:32">
      <c r="O1166" s="17"/>
      <c r="P1166" s="20"/>
      <c r="V1166" s="16"/>
      <c r="AC1166" s="174"/>
      <c r="AD1166" s="175"/>
      <c r="AE1166" s="176"/>
      <c r="AF1166" s="16"/>
    </row>
    <row r="1167" spans="12:32">
      <c r="O1167" s="17"/>
      <c r="P1167" s="20"/>
      <c r="V1167" s="16"/>
      <c r="AC1167" s="174"/>
      <c r="AD1167" s="175"/>
      <c r="AE1167" s="176"/>
      <c r="AF1167" s="16"/>
    </row>
    <row r="1168" spans="12:32">
      <c r="O1168" s="17"/>
      <c r="P1168" s="20"/>
      <c r="V1168" s="16"/>
      <c r="AC1168" s="174"/>
      <c r="AD1168" s="175"/>
      <c r="AE1168" s="176"/>
      <c r="AF1168" s="16"/>
    </row>
    <row r="1169" spans="15:32">
      <c r="O1169" s="17"/>
      <c r="P1169" s="20"/>
      <c r="V1169" s="16"/>
      <c r="AC1169" s="174"/>
      <c r="AD1169" s="175"/>
      <c r="AE1169" s="176"/>
      <c r="AF1169" s="16"/>
    </row>
    <row r="1170" spans="15:32">
      <c r="O1170" s="17"/>
      <c r="P1170" s="20"/>
      <c r="V1170" s="16"/>
      <c r="AC1170" s="174"/>
      <c r="AD1170" s="175"/>
      <c r="AE1170" s="176"/>
      <c r="AF1170" s="16"/>
    </row>
    <row r="1171" spans="15:32">
      <c r="O1171" s="17"/>
      <c r="P1171" s="20"/>
      <c r="V1171" s="16"/>
      <c r="AC1171" s="174"/>
      <c r="AD1171" s="175"/>
      <c r="AE1171" s="176"/>
      <c r="AF1171" s="16"/>
    </row>
    <row r="1172" spans="15:32">
      <c r="O1172" s="17"/>
      <c r="P1172" s="20"/>
      <c r="V1172" s="16"/>
      <c r="AC1172" s="174"/>
      <c r="AD1172" s="175"/>
      <c r="AE1172" s="176"/>
      <c r="AF1172" s="16"/>
    </row>
    <row r="1173" spans="15:32">
      <c r="O1173" s="17"/>
      <c r="P1173" s="20"/>
      <c r="V1173" s="16"/>
      <c r="AC1173" s="174"/>
      <c r="AD1173" s="175"/>
      <c r="AE1173" s="176"/>
      <c r="AF1173" s="16"/>
    </row>
    <row r="1174" spans="15:32">
      <c r="O1174" s="17"/>
      <c r="P1174" s="20"/>
      <c r="V1174" s="16"/>
      <c r="AC1174" s="174"/>
      <c r="AD1174" s="175"/>
      <c r="AE1174" s="176"/>
      <c r="AF1174" s="16"/>
    </row>
  </sheetData>
  <autoFilter ref="A10:AF677">
    <filterColumn colId="16"/>
    <filterColumn colId="17"/>
    <filterColumn colId="18"/>
    <filterColumn colId="22"/>
    <filterColumn colId="23"/>
  </autoFilter>
  <mergeCells count="5">
    <mergeCell ref="F9:J9"/>
    <mergeCell ref="K9:O9"/>
    <mergeCell ref="Y9:AB9"/>
    <mergeCell ref="P9:S9"/>
    <mergeCell ref="T9:X9"/>
  </mergeCells>
  <conditionalFormatting sqref="C358:C627">
    <cfRule type="duplicateValues" dxfId="0" priority="1"/>
  </conditionalFormatting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/>
  </sheetPr>
  <dimension ref="A3:I11"/>
  <sheetViews>
    <sheetView showGridLines="0" tabSelected="1" topLeftCell="A2" workbookViewId="0">
      <selection activeCell="C22" sqref="C22"/>
    </sheetView>
  </sheetViews>
  <sheetFormatPr defaultRowHeight="15"/>
  <cols>
    <col min="1" max="1" width="23" customWidth="1"/>
    <col min="2" max="2" width="20.28515625" customWidth="1"/>
    <col min="3" max="3" width="20.85546875" customWidth="1"/>
    <col min="4" max="4" width="14.140625" customWidth="1"/>
    <col min="5" max="5" width="24.42578125" customWidth="1"/>
    <col min="6" max="6" width="16.7109375" customWidth="1"/>
    <col min="7" max="7" width="25.5703125" customWidth="1"/>
    <col min="8" max="8" width="18.5703125" customWidth="1"/>
    <col min="9" max="10" width="13.5703125" customWidth="1"/>
    <col min="11" max="70" width="16.28515625" bestFit="1" customWidth="1"/>
    <col min="71" max="71" width="11.28515625" bestFit="1" customWidth="1"/>
  </cols>
  <sheetData>
    <row r="3" spans="1:9">
      <c r="B3" s="173" t="s">
        <v>1861</v>
      </c>
    </row>
    <row r="4" spans="1:9">
      <c r="A4" s="173" t="s">
        <v>22</v>
      </c>
      <c r="B4" t="s">
        <v>1893</v>
      </c>
      <c r="C4" t="s">
        <v>1862</v>
      </c>
      <c r="D4" t="s">
        <v>1864</v>
      </c>
      <c r="E4" t="s">
        <v>2690</v>
      </c>
      <c r="F4" t="s">
        <v>2688</v>
      </c>
      <c r="G4" t="s">
        <v>1865</v>
      </c>
      <c r="H4" t="s">
        <v>2689</v>
      </c>
      <c r="I4" t="s">
        <v>1881</v>
      </c>
    </row>
    <row r="5" spans="1:9">
      <c r="A5" t="s">
        <v>750</v>
      </c>
      <c r="B5" s="20">
        <v>3</v>
      </c>
      <c r="C5" s="20">
        <v>-5335</v>
      </c>
      <c r="D5" s="20">
        <v>4428</v>
      </c>
      <c r="E5" s="20">
        <v>-907</v>
      </c>
      <c r="F5" s="20">
        <v>1322</v>
      </c>
      <c r="G5" s="20">
        <v>415</v>
      </c>
      <c r="H5" s="215">
        <v>0.60515980254386914</v>
      </c>
      <c r="I5" s="20">
        <v>7582931.6499999994</v>
      </c>
    </row>
    <row r="6" spans="1:9">
      <c r="A6" t="s">
        <v>2691</v>
      </c>
      <c r="B6" s="20">
        <v>1</v>
      </c>
      <c r="C6" s="20">
        <v>1621</v>
      </c>
      <c r="D6" s="20">
        <v>0</v>
      </c>
      <c r="E6" s="20">
        <v>1621</v>
      </c>
      <c r="F6" s="20">
        <v>200</v>
      </c>
      <c r="G6" s="20">
        <v>200</v>
      </c>
      <c r="H6" s="215">
        <v>1</v>
      </c>
      <c r="I6" s="20">
        <v>799224</v>
      </c>
    </row>
    <row r="7" spans="1:9">
      <c r="A7" t="s">
        <v>2693</v>
      </c>
      <c r="B7" s="20">
        <v>11</v>
      </c>
      <c r="C7" s="20">
        <v>-12208</v>
      </c>
      <c r="D7" s="20">
        <v>0</v>
      </c>
      <c r="E7" s="20">
        <v>-12208</v>
      </c>
      <c r="F7" s="20">
        <v>0</v>
      </c>
      <c r="G7" s="20">
        <v>-12208</v>
      </c>
      <c r="H7" s="215"/>
      <c r="I7" s="20">
        <v>-109379613.44</v>
      </c>
    </row>
    <row r="8" spans="1:9">
      <c r="A8" t="s">
        <v>2694</v>
      </c>
      <c r="B8" s="20">
        <v>210</v>
      </c>
      <c r="C8" s="20">
        <v>-608638.25</v>
      </c>
      <c r="D8" s="20">
        <v>134913</v>
      </c>
      <c r="E8" s="20">
        <v>-473725.25</v>
      </c>
      <c r="F8" s="20">
        <v>473725.25</v>
      </c>
      <c r="G8" s="20">
        <v>0</v>
      </c>
      <c r="H8" s="215"/>
      <c r="I8" s="20">
        <v>2861923111.4024997</v>
      </c>
    </row>
    <row r="9" spans="1:9">
      <c r="A9" t="s">
        <v>2695</v>
      </c>
      <c r="B9" s="20">
        <v>92</v>
      </c>
      <c r="C9" s="20">
        <v>-207510.5</v>
      </c>
      <c r="D9" s="20">
        <v>347968</v>
      </c>
      <c r="E9" s="20">
        <v>140457.5</v>
      </c>
      <c r="F9" s="20">
        <v>0</v>
      </c>
      <c r="G9" s="20">
        <v>140457.5</v>
      </c>
      <c r="H9" s="215"/>
      <c r="I9" s="20">
        <v>1475510938.5</v>
      </c>
    </row>
    <row r="10" spans="1:9">
      <c r="A10" t="s">
        <v>2696</v>
      </c>
      <c r="B10" s="20">
        <v>350</v>
      </c>
      <c r="C10" s="20">
        <v>214284.75</v>
      </c>
      <c r="D10" s="20">
        <v>58586</v>
      </c>
      <c r="E10" s="20">
        <v>272870.75</v>
      </c>
      <c r="F10" s="20">
        <v>0</v>
      </c>
      <c r="G10" s="20">
        <v>272870.75</v>
      </c>
      <c r="H10" s="215"/>
      <c r="I10" s="20">
        <v>1344445256.4049997</v>
      </c>
    </row>
    <row r="11" spans="1:9">
      <c r="A11" t="s">
        <v>1860</v>
      </c>
      <c r="B11" s="20">
        <v>667</v>
      </c>
      <c r="C11" s="20">
        <v>-617786</v>
      </c>
      <c r="D11" s="20">
        <v>545895</v>
      </c>
      <c r="E11" s="20">
        <v>-71891</v>
      </c>
      <c r="F11" s="20">
        <v>475247.25</v>
      </c>
      <c r="G11" s="20">
        <v>401735.25</v>
      </c>
      <c r="H11" s="215">
        <v>0.70386985190790186</v>
      </c>
      <c r="I11" s="20">
        <v>5580881848.5174961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AD68"/>
  <sheetViews>
    <sheetView workbookViewId="0">
      <pane ySplit="3" topLeftCell="A4" activePane="bottomLeft" state="frozen"/>
      <selection pane="bottomLeft" activeCell="E30" sqref="E29:E30"/>
    </sheetView>
  </sheetViews>
  <sheetFormatPr defaultRowHeight="15"/>
  <cols>
    <col min="3" max="3" width="20.28515625" bestFit="1" customWidth="1"/>
    <col min="5" max="5" width="54.85546875" bestFit="1" customWidth="1"/>
    <col min="10" max="10" width="10.42578125" customWidth="1"/>
    <col min="16" max="16" width="14" customWidth="1"/>
    <col min="17" max="17" width="10" customWidth="1"/>
    <col min="20" max="20" width="0" hidden="1" customWidth="1"/>
    <col min="21" max="21" width="9" hidden="1" customWidth="1"/>
    <col min="22" max="22" width="14.5703125" hidden="1" customWidth="1"/>
    <col min="25" max="25" width="27.42578125" bestFit="1" customWidth="1"/>
    <col min="26" max="26" width="18.85546875" bestFit="1" customWidth="1"/>
  </cols>
  <sheetData>
    <row r="1" spans="1:30">
      <c r="F1" s="16"/>
      <c r="G1" s="16"/>
      <c r="H1" s="16"/>
      <c r="I1" s="16"/>
      <c r="J1" s="16"/>
      <c r="K1" s="16"/>
      <c r="L1" s="16"/>
      <c r="M1" s="16"/>
      <c r="N1" s="16"/>
      <c r="O1" s="17"/>
      <c r="P1" s="20">
        <v>0</v>
      </c>
      <c r="R1" s="20">
        <f>SUBTOTAL(9,R6:R36)</f>
        <v>0</v>
      </c>
      <c r="S1" s="20">
        <f>SUBTOTAL(9,S37:S47)</f>
        <v>0</v>
      </c>
      <c r="T1" s="20">
        <v>0</v>
      </c>
      <c r="U1" s="20">
        <v>0</v>
      </c>
      <c r="W1" s="20"/>
      <c r="X1" s="20"/>
    </row>
    <row r="2" spans="1:30">
      <c r="A2" s="1"/>
      <c r="B2" s="1"/>
      <c r="C2" s="1"/>
      <c r="D2" s="1"/>
      <c r="E2" s="2"/>
      <c r="F2" s="218" t="s">
        <v>0</v>
      </c>
      <c r="G2" s="218"/>
      <c r="H2" s="218"/>
      <c r="I2" s="218"/>
      <c r="J2" s="219"/>
      <c r="K2" s="220" t="s">
        <v>1</v>
      </c>
      <c r="L2" s="220"/>
      <c r="M2" s="220"/>
      <c r="N2" s="220"/>
      <c r="O2" s="220"/>
      <c r="P2" s="221" t="s">
        <v>2</v>
      </c>
      <c r="Q2" s="222"/>
      <c r="R2" s="223" t="s">
        <v>1659</v>
      </c>
      <c r="S2" s="224"/>
      <c r="T2" s="224"/>
      <c r="U2" s="224"/>
      <c r="V2" s="225"/>
      <c r="W2" s="226" t="s">
        <v>3</v>
      </c>
      <c r="X2" s="226"/>
      <c r="Y2" s="226"/>
      <c r="Z2" s="226"/>
    </row>
    <row r="3" spans="1:30" ht="45">
      <c r="A3" s="4" t="s">
        <v>4</v>
      </c>
      <c r="B3" s="4" t="s">
        <v>5</v>
      </c>
      <c r="C3" s="4" t="s">
        <v>6</v>
      </c>
      <c r="D3" s="4" t="s">
        <v>2640</v>
      </c>
      <c r="E3" s="5" t="s">
        <v>8</v>
      </c>
      <c r="F3" s="18" t="s">
        <v>9</v>
      </c>
      <c r="G3" s="18" t="s">
        <v>10</v>
      </c>
      <c r="H3" s="18" t="s">
        <v>11</v>
      </c>
      <c r="I3" s="18" t="s">
        <v>12</v>
      </c>
      <c r="J3" s="18" t="s">
        <v>13</v>
      </c>
      <c r="K3" s="4" t="s">
        <v>14</v>
      </c>
      <c r="L3" s="4" t="s">
        <v>15</v>
      </c>
      <c r="M3" s="4" t="s">
        <v>737</v>
      </c>
      <c r="N3" s="4" t="s">
        <v>4</v>
      </c>
      <c r="O3" s="4" t="s">
        <v>16</v>
      </c>
      <c r="P3" s="6" t="s">
        <v>17</v>
      </c>
      <c r="Q3" s="6" t="s">
        <v>18</v>
      </c>
      <c r="R3" s="7" t="s">
        <v>1652</v>
      </c>
      <c r="S3" s="7" t="s">
        <v>19</v>
      </c>
      <c r="T3" s="7" t="s">
        <v>20</v>
      </c>
      <c r="U3" s="7" t="s">
        <v>21</v>
      </c>
      <c r="V3" s="7" t="s">
        <v>22</v>
      </c>
      <c r="W3" s="21" t="s">
        <v>23</v>
      </c>
      <c r="X3" s="22" t="s">
        <v>24</v>
      </c>
      <c r="Y3" s="9" t="s">
        <v>25</v>
      </c>
      <c r="Z3" s="8" t="s">
        <v>26</v>
      </c>
    </row>
    <row r="4" spans="1:30">
      <c r="A4" s="3"/>
      <c r="B4" s="3"/>
      <c r="C4" s="3"/>
      <c r="D4" s="3"/>
      <c r="E4" s="10"/>
      <c r="F4" s="19"/>
      <c r="G4" s="19"/>
      <c r="H4" s="19"/>
      <c r="I4" s="19"/>
      <c r="J4" s="19"/>
      <c r="K4" s="3"/>
      <c r="L4" s="3"/>
      <c r="M4" s="3"/>
      <c r="N4" s="3"/>
      <c r="O4" s="3"/>
      <c r="P4" s="11"/>
      <c r="Q4" s="11"/>
      <c r="R4" s="11"/>
      <c r="S4" s="12"/>
      <c r="T4" s="12"/>
      <c r="U4" s="12"/>
      <c r="V4" s="13"/>
      <c r="W4" s="23" t="s">
        <v>27</v>
      </c>
      <c r="X4" s="24"/>
      <c r="Y4" s="15"/>
      <c r="Z4" s="14"/>
    </row>
    <row r="5" spans="1:30" hidden="1">
      <c r="A5" t="s">
        <v>28</v>
      </c>
      <c r="B5" t="s">
        <v>1982</v>
      </c>
      <c r="C5" t="s">
        <v>1964</v>
      </c>
      <c r="D5" t="s">
        <v>306</v>
      </c>
      <c r="E5" t="s">
        <v>659</v>
      </c>
      <c r="F5" s="16">
        <v>182</v>
      </c>
      <c r="G5" s="16">
        <v>0</v>
      </c>
      <c r="H5" s="16"/>
      <c r="I5" s="16">
        <v>0</v>
      </c>
      <c r="J5" s="16">
        <v>182</v>
      </c>
      <c r="K5" s="16">
        <v>0</v>
      </c>
      <c r="L5" s="16"/>
      <c r="M5">
        <v>0</v>
      </c>
      <c r="N5">
        <v>0</v>
      </c>
      <c r="O5" s="17">
        <v>0</v>
      </c>
      <c r="P5" s="20">
        <v>-182</v>
      </c>
      <c r="Q5" t="s">
        <v>740</v>
      </c>
      <c r="S5">
        <v>182</v>
      </c>
      <c r="T5">
        <v>900</v>
      </c>
      <c r="U5" s="165">
        <v>0</v>
      </c>
      <c r="V5" t="s">
        <v>741</v>
      </c>
      <c r="W5" s="16">
        <v>0</v>
      </c>
      <c r="X5" s="16">
        <v>0</v>
      </c>
      <c r="Y5" t="s">
        <v>749</v>
      </c>
      <c r="AA5" s="174"/>
      <c r="AB5" s="175"/>
      <c r="AC5" s="176"/>
      <c r="AD5" s="16"/>
    </row>
    <row r="6" spans="1:30" hidden="1">
      <c r="A6" t="s">
        <v>1847</v>
      </c>
      <c r="B6" t="s">
        <v>1982</v>
      </c>
      <c r="C6" t="s">
        <v>2045</v>
      </c>
      <c r="D6" t="s">
        <v>2641</v>
      </c>
      <c r="E6" t="s">
        <v>1867</v>
      </c>
      <c r="F6" s="16">
        <v>2000</v>
      </c>
      <c r="G6" s="16">
        <v>538</v>
      </c>
      <c r="H6" s="16">
        <v>200</v>
      </c>
      <c r="I6" s="16">
        <v>0</v>
      </c>
      <c r="J6" s="16">
        <v>2738</v>
      </c>
      <c r="K6" s="16">
        <v>0</v>
      </c>
      <c r="L6" s="16"/>
      <c r="M6">
        <v>0</v>
      </c>
      <c r="N6">
        <v>0</v>
      </c>
      <c r="O6" s="17">
        <v>0</v>
      </c>
      <c r="P6" s="20">
        <v>-2738</v>
      </c>
      <c r="Q6" t="s">
        <v>740</v>
      </c>
      <c r="S6">
        <v>2738</v>
      </c>
      <c r="T6">
        <v>7871</v>
      </c>
      <c r="U6" s="165">
        <v>7871</v>
      </c>
      <c r="V6" t="s">
        <v>750</v>
      </c>
      <c r="W6" s="16">
        <v>0</v>
      </c>
      <c r="X6" s="16">
        <v>0</v>
      </c>
      <c r="Y6" t="s">
        <v>749</v>
      </c>
      <c r="AA6" s="174"/>
      <c r="AB6" s="175"/>
      <c r="AC6" s="176"/>
      <c r="AD6" s="16"/>
    </row>
    <row r="7" spans="1:30" hidden="1">
      <c r="A7" t="s">
        <v>751</v>
      </c>
      <c r="B7" t="s">
        <v>1982</v>
      </c>
      <c r="C7" t="s">
        <v>2140</v>
      </c>
      <c r="D7" t="s">
        <v>2642</v>
      </c>
      <c r="E7" t="s">
        <v>1722</v>
      </c>
      <c r="F7" s="16">
        <v>1000</v>
      </c>
      <c r="G7" s="16">
        <v>269</v>
      </c>
      <c r="H7" s="16">
        <v>100</v>
      </c>
      <c r="I7" s="16">
        <v>0</v>
      </c>
      <c r="J7" s="16">
        <v>1369</v>
      </c>
      <c r="K7" s="16">
        <v>0</v>
      </c>
      <c r="L7" s="16"/>
      <c r="M7">
        <v>0</v>
      </c>
      <c r="N7">
        <v>0</v>
      </c>
      <c r="O7" s="17">
        <v>0</v>
      </c>
      <c r="P7" s="20">
        <v>-1369</v>
      </c>
      <c r="Q7" t="s">
        <v>740</v>
      </c>
      <c r="S7">
        <v>1369</v>
      </c>
      <c r="T7">
        <v>0</v>
      </c>
      <c r="U7" s="165">
        <v>0</v>
      </c>
      <c r="V7" t="s">
        <v>741</v>
      </c>
      <c r="W7" s="16">
        <v>0</v>
      </c>
      <c r="X7" s="16">
        <v>0</v>
      </c>
      <c r="Y7" t="s">
        <v>749</v>
      </c>
      <c r="AA7" s="174"/>
      <c r="AB7" s="175"/>
      <c r="AC7" s="176"/>
      <c r="AD7" s="16"/>
    </row>
    <row r="8" spans="1:30" hidden="1">
      <c r="A8" t="s">
        <v>751</v>
      </c>
      <c r="B8" t="s">
        <v>1982</v>
      </c>
      <c r="C8" t="s">
        <v>2141</v>
      </c>
      <c r="D8" t="s">
        <v>2643</v>
      </c>
      <c r="E8" t="s">
        <v>1116</v>
      </c>
      <c r="F8" s="16">
        <v>120</v>
      </c>
      <c r="G8" s="16">
        <v>20</v>
      </c>
      <c r="H8" s="16"/>
      <c r="I8" s="16">
        <v>0</v>
      </c>
      <c r="J8" s="16">
        <v>140</v>
      </c>
      <c r="K8" s="16">
        <v>0</v>
      </c>
      <c r="L8" s="16"/>
      <c r="M8">
        <v>0</v>
      </c>
      <c r="N8">
        <v>0</v>
      </c>
      <c r="O8" s="17">
        <v>0</v>
      </c>
      <c r="P8" s="20">
        <v>-140</v>
      </c>
      <c r="Q8" t="s">
        <v>740</v>
      </c>
      <c r="S8">
        <v>140</v>
      </c>
      <c r="T8">
        <v>0</v>
      </c>
      <c r="U8" s="165">
        <v>0</v>
      </c>
      <c r="V8" t="s">
        <v>741</v>
      </c>
      <c r="W8" s="16">
        <v>0</v>
      </c>
      <c r="X8" s="16">
        <v>0</v>
      </c>
      <c r="Y8" t="s">
        <v>749</v>
      </c>
      <c r="AA8" s="174"/>
      <c r="AB8" s="175"/>
      <c r="AC8" s="176"/>
      <c r="AD8" s="16"/>
    </row>
    <row r="9" spans="1:30" hidden="1">
      <c r="A9" t="s">
        <v>1874</v>
      </c>
      <c r="B9" t="s">
        <v>1982</v>
      </c>
      <c r="C9" t="s">
        <v>2219</v>
      </c>
      <c r="D9" t="s">
        <v>1827</v>
      </c>
      <c r="E9" t="s">
        <v>1837</v>
      </c>
      <c r="F9" s="16">
        <v>765</v>
      </c>
      <c r="G9" s="16">
        <v>0</v>
      </c>
      <c r="H9" s="16">
        <v>50</v>
      </c>
      <c r="I9" s="16">
        <v>6</v>
      </c>
      <c r="J9" s="16">
        <v>821</v>
      </c>
      <c r="K9" s="16">
        <v>0</v>
      </c>
      <c r="L9" s="16"/>
      <c r="M9">
        <v>0</v>
      </c>
      <c r="N9">
        <v>0</v>
      </c>
      <c r="O9" s="17">
        <v>0</v>
      </c>
      <c r="P9" s="20">
        <v>-821</v>
      </c>
      <c r="Q9" t="s">
        <v>740</v>
      </c>
      <c r="S9">
        <v>821</v>
      </c>
      <c r="T9">
        <v>46</v>
      </c>
      <c r="U9" s="165">
        <v>46</v>
      </c>
      <c r="V9" t="s">
        <v>750</v>
      </c>
      <c r="W9" s="145">
        <v>0</v>
      </c>
      <c r="X9" s="145">
        <v>11</v>
      </c>
      <c r="Y9" t="s">
        <v>749</v>
      </c>
      <c r="AA9" s="174">
        <v>867</v>
      </c>
      <c r="AB9" s="175">
        <v>5.6029232643118147E-2</v>
      </c>
      <c r="AC9" s="176">
        <v>57761.74</v>
      </c>
      <c r="AD9" s="16">
        <v>2657040.04</v>
      </c>
    </row>
    <row r="10" spans="1:30" hidden="1">
      <c r="A10" t="s">
        <v>1874</v>
      </c>
      <c r="B10" t="s">
        <v>1982</v>
      </c>
      <c r="C10" t="s">
        <v>2221</v>
      </c>
      <c r="D10" t="s">
        <v>2647</v>
      </c>
      <c r="E10" t="s">
        <v>1841</v>
      </c>
      <c r="F10" s="16">
        <v>0</v>
      </c>
      <c r="G10" s="16">
        <v>269</v>
      </c>
      <c r="H10" s="16"/>
      <c r="I10" s="16">
        <v>0</v>
      </c>
      <c r="J10" s="16">
        <v>269</v>
      </c>
      <c r="K10" s="16">
        <v>0</v>
      </c>
      <c r="L10" s="16"/>
      <c r="M10">
        <v>0</v>
      </c>
      <c r="N10">
        <v>0</v>
      </c>
      <c r="O10" s="17">
        <v>0</v>
      </c>
      <c r="P10" s="20">
        <v>-269</v>
      </c>
      <c r="Q10" t="s">
        <v>740</v>
      </c>
      <c r="S10">
        <v>269</v>
      </c>
      <c r="T10">
        <v>1253</v>
      </c>
      <c r="U10" s="165">
        <v>1253</v>
      </c>
      <c r="V10" t="s">
        <v>750</v>
      </c>
      <c r="W10" s="145">
        <v>0</v>
      </c>
      <c r="X10" s="145">
        <v>0</v>
      </c>
      <c r="Y10" t="s">
        <v>749</v>
      </c>
      <c r="AA10" s="174"/>
      <c r="AB10" s="175"/>
      <c r="AC10" s="176"/>
      <c r="AD10" s="16"/>
    </row>
    <row r="11" spans="1:30">
      <c r="A11" t="s">
        <v>2243</v>
      </c>
      <c r="B11" t="s">
        <v>1982</v>
      </c>
      <c r="C11" t="s">
        <v>2239</v>
      </c>
      <c r="D11" t="s">
        <v>2654</v>
      </c>
      <c r="E11" t="s">
        <v>2242</v>
      </c>
      <c r="F11" s="16">
        <v>1000</v>
      </c>
      <c r="G11" s="16">
        <v>0</v>
      </c>
      <c r="H11" s="16"/>
      <c r="I11" s="16">
        <v>0</v>
      </c>
      <c r="J11" s="16">
        <v>1000</v>
      </c>
      <c r="K11" s="16">
        <v>0</v>
      </c>
      <c r="L11" s="16"/>
      <c r="M11" s="16">
        <v>0</v>
      </c>
      <c r="N11" s="16">
        <v>0</v>
      </c>
      <c r="O11" s="17">
        <v>0</v>
      </c>
      <c r="P11" s="20">
        <v>-1000</v>
      </c>
      <c r="Q11" t="s">
        <v>740</v>
      </c>
      <c r="S11">
        <v>1000</v>
      </c>
      <c r="T11">
        <v>0</v>
      </c>
      <c r="U11" s="165">
        <v>0</v>
      </c>
      <c r="V11" t="s">
        <v>741</v>
      </c>
      <c r="W11" s="145">
        <v>0</v>
      </c>
      <c r="X11" s="145">
        <v>0</v>
      </c>
      <c r="Y11" t="s">
        <v>749</v>
      </c>
      <c r="AA11" s="174">
        <v>1000</v>
      </c>
      <c r="AB11" s="175">
        <v>0</v>
      </c>
      <c r="AC11" s="176">
        <v>49521.82</v>
      </c>
      <c r="AD11" s="16">
        <v>0</v>
      </c>
    </row>
    <row r="12" spans="1:30" s="123" customFormat="1">
      <c r="A12"/>
      <c r="B12"/>
      <c r="C12"/>
      <c r="D12"/>
      <c r="E12"/>
      <c r="F12" s="16"/>
      <c r="G12" s="16"/>
      <c r="H12" s="16"/>
      <c r="I12" s="16"/>
      <c r="J12" s="16"/>
      <c r="K12" s="16"/>
      <c r="L12" s="16"/>
      <c r="M12"/>
      <c r="N12"/>
      <c r="O12" s="17"/>
      <c r="P12" s="20"/>
      <c r="Q12"/>
      <c r="R12"/>
      <c r="S12" s="16"/>
      <c r="T12"/>
      <c r="U12" s="165"/>
      <c r="V12"/>
      <c r="W12" s="145"/>
      <c r="X12" s="145"/>
      <c r="Y12"/>
      <c r="Z12"/>
    </row>
    <row r="13" spans="1:30" s="123" customFormat="1">
      <c r="A13"/>
      <c r="B13"/>
      <c r="C13"/>
      <c r="D13"/>
      <c r="E13"/>
      <c r="F13" s="16"/>
      <c r="G13" s="16"/>
      <c r="H13" s="16"/>
      <c r="I13" s="16"/>
      <c r="J13" s="16"/>
      <c r="K13" s="16"/>
      <c r="L13" s="16"/>
      <c r="M13"/>
      <c r="N13"/>
      <c r="O13" s="17"/>
      <c r="P13" s="20"/>
      <c r="Q13"/>
      <c r="R13"/>
      <c r="S13" s="16"/>
      <c r="T13"/>
      <c r="U13" s="165"/>
      <c r="V13"/>
      <c r="W13" s="145"/>
      <c r="X13" s="145"/>
      <c r="Y13"/>
      <c r="Z13"/>
    </row>
    <row r="14" spans="1:30" s="123" customFormat="1">
      <c r="A14"/>
      <c r="B14"/>
      <c r="C14"/>
      <c r="D14"/>
      <c r="E14"/>
      <c r="F14" s="16"/>
      <c r="G14" s="16"/>
      <c r="H14" s="16"/>
      <c r="I14" s="16"/>
      <c r="J14" s="16"/>
      <c r="K14" s="16"/>
      <c r="L14" s="16"/>
      <c r="M14"/>
      <c r="N14"/>
      <c r="O14" s="17"/>
      <c r="P14" s="20"/>
      <c r="Q14"/>
      <c r="R14"/>
      <c r="S14" s="16"/>
      <c r="T14"/>
      <c r="U14" s="165"/>
      <c r="V14"/>
      <c r="W14" s="145"/>
      <c r="X14" s="145"/>
      <c r="Y14"/>
      <c r="Z14"/>
    </row>
    <row r="15" spans="1:30" s="123" customFormat="1">
      <c r="A15"/>
      <c r="B15"/>
      <c r="C15"/>
      <c r="D15"/>
      <c r="E15"/>
      <c r="F15" s="16"/>
      <c r="G15" s="16"/>
      <c r="H15" s="16"/>
      <c r="I15" s="16"/>
      <c r="J15" s="16"/>
      <c r="K15" s="16"/>
      <c r="L15" s="16"/>
      <c r="M15"/>
      <c r="N15"/>
      <c r="O15" s="17"/>
      <c r="P15" s="20"/>
      <c r="Q15"/>
      <c r="R15"/>
      <c r="S15" s="16"/>
      <c r="T15"/>
      <c r="U15" s="165"/>
      <c r="V15"/>
      <c r="W15" s="145"/>
      <c r="X15" s="145"/>
      <c r="Y15"/>
      <c r="Z15"/>
    </row>
    <row r="16" spans="1:30" s="164" customFormat="1">
      <c r="A16" s="164" t="s">
        <v>751</v>
      </c>
      <c r="B16" s="164" t="s">
        <v>1982</v>
      </c>
      <c r="C16" s="164" t="s">
        <v>2170</v>
      </c>
      <c r="E16" s="164" t="s">
        <v>2208</v>
      </c>
      <c r="F16" s="183">
        <v>5</v>
      </c>
      <c r="G16" s="183">
        <v>0</v>
      </c>
      <c r="H16" s="183"/>
      <c r="I16" s="183">
        <v>0</v>
      </c>
      <c r="J16" s="183">
        <v>5</v>
      </c>
      <c r="K16" s="183">
        <v>0</v>
      </c>
      <c r="L16" s="183"/>
      <c r="M16" s="164">
        <v>0</v>
      </c>
      <c r="N16" s="164">
        <v>0</v>
      </c>
      <c r="O16" s="184">
        <v>0</v>
      </c>
      <c r="P16" s="185">
        <v>-5</v>
      </c>
      <c r="Q16" s="164" t="s">
        <v>740</v>
      </c>
      <c r="S16" s="164">
        <v>5</v>
      </c>
      <c r="T16" s="164">
        <v>0</v>
      </c>
      <c r="U16" s="186">
        <v>0</v>
      </c>
      <c r="V16" s="164" t="s">
        <v>741</v>
      </c>
      <c r="W16" s="183">
        <v>0</v>
      </c>
      <c r="X16" s="183">
        <v>0</v>
      </c>
      <c r="Y16" s="164" t="s">
        <v>749</v>
      </c>
      <c r="AA16" s="187"/>
      <c r="AB16" s="188"/>
      <c r="AC16" s="189"/>
      <c r="AD16" s="183"/>
    </row>
    <row r="17" spans="1:30" s="164" customFormat="1">
      <c r="A17" s="164" t="s">
        <v>751</v>
      </c>
      <c r="B17" s="164" t="s">
        <v>1982</v>
      </c>
      <c r="C17" s="164" t="s">
        <v>2179</v>
      </c>
      <c r="E17" s="164" t="s">
        <v>2209</v>
      </c>
      <c r="F17" s="183">
        <v>394</v>
      </c>
      <c r="G17" s="183">
        <v>0</v>
      </c>
      <c r="H17" s="183"/>
      <c r="I17" s="183">
        <v>0</v>
      </c>
      <c r="J17" s="183">
        <v>394</v>
      </c>
      <c r="K17" s="183">
        <v>0</v>
      </c>
      <c r="L17" s="183"/>
      <c r="M17" s="164">
        <v>0</v>
      </c>
      <c r="N17" s="164">
        <v>0</v>
      </c>
      <c r="O17" s="184">
        <v>0</v>
      </c>
      <c r="P17" s="185">
        <v>-394</v>
      </c>
      <c r="Q17" s="164" t="s">
        <v>740</v>
      </c>
      <c r="S17" s="164">
        <v>394</v>
      </c>
      <c r="T17" s="164">
        <v>0</v>
      </c>
      <c r="U17" s="186">
        <v>0</v>
      </c>
      <c r="V17" s="164" t="s">
        <v>741</v>
      </c>
      <c r="W17" s="183">
        <v>0</v>
      </c>
      <c r="X17" s="183">
        <v>0</v>
      </c>
      <c r="Y17" s="164" t="s">
        <v>749</v>
      </c>
      <c r="AA17" s="187"/>
      <c r="AB17" s="188"/>
      <c r="AC17" s="189"/>
      <c r="AD17" s="183"/>
    </row>
    <row r="18" spans="1:30" s="164" customFormat="1">
      <c r="A18" s="164" t="s">
        <v>751</v>
      </c>
      <c r="B18" s="164" t="s">
        <v>1982</v>
      </c>
      <c r="C18" s="164" t="s">
        <v>2174</v>
      </c>
      <c r="D18" s="164" t="s">
        <v>2644</v>
      </c>
      <c r="E18" s="164" t="s">
        <v>1046</v>
      </c>
      <c r="F18" s="183">
        <v>4822</v>
      </c>
      <c r="G18" s="183">
        <v>0</v>
      </c>
      <c r="H18" s="183"/>
      <c r="I18" s="183">
        <v>6514</v>
      </c>
      <c r="J18" s="183">
        <v>11336</v>
      </c>
      <c r="K18" s="183">
        <v>6568</v>
      </c>
      <c r="L18" s="183"/>
      <c r="M18" s="164">
        <v>0</v>
      </c>
      <c r="N18" s="164">
        <v>0</v>
      </c>
      <c r="O18" s="184">
        <v>6568</v>
      </c>
      <c r="P18" s="185">
        <v>-4768</v>
      </c>
      <c r="Q18" s="164" t="s">
        <v>740</v>
      </c>
      <c r="S18" s="164">
        <v>4768</v>
      </c>
      <c r="T18" s="164">
        <v>0</v>
      </c>
      <c r="U18" s="186">
        <v>0</v>
      </c>
      <c r="V18" s="164" t="s">
        <v>741</v>
      </c>
      <c r="W18" s="183">
        <v>0</v>
      </c>
      <c r="X18" s="183">
        <v>0</v>
      </c>
      <c r="Y18" s="164" t="s">
        <v>749</v>
      </c>
      <c r="AA18" s="187"/>
      <c r="AB18" s="188"/>
      <c r="AC18" s="189"/>
      <c r="AD18" s="183"/>
    </row>
    <row r="19" spans="1:30" s="164" customFormat="1">
      <c r="A19" s="164" t="s">
        <v>751</v>
      </c>
      <c r="B19" s="164" t="s">
        <v>1982</v>
      </c>
      <c r="C19" s="164" t="s">
        <v>2175</v>
      </c>
      <c r="D19" s="164" t="s">
        <v>2645</v>
      </c>
      <c r="E19" s="164" t="s">
        <v>1705</v>
      </c>
      <c r="F19" s="183">
        <v>0</v>
      </c>
      <c r="G19" s="183">
        <v>0</v>
      </c>
      <c r="H19" s="183"/>
      <c r="I19" s="183">
        <v>123</v>
      </c>
      <c r="J19" s="183">
        <v>123</v>
      </c>
      <c r="K19" s="183">
        <v>0</v>
      </c>
      <c r="L19" s="183"/>
      <c r="M19" s="164">
        <v>0</v>
      </c>
      <c r="N19" s="164">
        <v>0</v>
      </c>
      <c r="O19" s="184">
        <v>0</v>
      </c>
      <c r="P19" s="185">
        <v>-123</v>
      </c>
      <c r="Q19" s="164" t="s">
        <v>740</v>
      </c>
      <c r="S19" s="164">
        <v>123</v>
      </c>
      <c r="T19" s="164">
        <v>130</v>
      </c>
      <c r="U19" s="186">
        <v>130</v>
      </c>
      <c r="V19" s="164" t="s">
        <v>750</v>
      </c>
      <c r="W19" s="183">
        <v>0</v>
      </c>
      <c r="X19" s="183">
        <v>0</v>
      </c>
      <c r="Y19" s="164" t="s">
        <v>749</v>
      </c>
      <c r="AA19" s="187"/>
      <c r="AB19" s="188"/>
      <c r="AC19" s="189"/>
      <c r="AD19" s="183"/>
    </row>
    <row r="20" spans="1:30" s="164" customFormat="1">
      <c r="A20" s="164" t="s">
        <v>751</v>
      </c>
      <c r="B20" s="164" t="s">
        <v>1982</v>
      </c>
      <c r="C20" s="164" t="s">
        <v>2176</v>
      </c>
      <c r="D20" s="164" t="s">
        <v>1689</v>
      </c>
      <c r="E20" s="164" t="s">
        <v>1711</v>
      </c>
      <c r="F20" s="183">
        <v>0</v>
      </c>
      <c r="G20" s="183">
        <v>0</v>
      </c>
      <c r="H20" s="183"/>
      <c r="I20" s="183">
        <v>1808</v>
      </c>
      <c r="J20" s="183">
        <v>1808</v>
      </c>
      <c r="K20" s="183">
        <v>1125</v>
      </c>
      <c r="L20" s="183"/>
      <c r="M20" s="164">
        <v>0</v>
      </c>
      <c r="N20" s="164">
        <v>0</v>
      </c>
      <c r="O20" s="184">
        <v>1125</v>
      </c>
      <c r="P20" s="185">
        <v>-683</v>
      </c>
      <c r="Q20" s="164" t="s">
        <v>740</v>
      </c>
      <c r="S20" s="164">
        <v>683</v>
      </c>
      <c r="T20" s="164">
        <v>685</v>
      </c>
      <c r="U20" s="186">
        <v>685</v>
      </c>
      <c r="V20" s="164" t="s">
        <v>750</v>
      </c>
      <c r="W20" s="183">
        <v>0</v>
      </c>
      <c r="X20" s="183">
        <v>0</v>
      </c>
      <c r="Y20" s="164" t="s">
        <v>749</v>
      </c>
      <c r="AA20" s="187"/>
      <c r="AB20" s="188"/>
      <c r="AC20" s="189"/>
      <c r="AD20" s="183"/>
    </row>
    <row r="21" spans="1:30" s="164" customFormat="1">
      <c r="A21" s="164" t="s">
        <v>751</v>
      </c>
      <c r="B21" s="164" t="s">
        <v>1982</v>
      </c>
      <c r="C21" s="164" t="s">
        <v>2177</v>
      </c>
      <c r="D21" s="164" t="s">
        <v>2646</v>
      </c>
      <c r="E21" s="164" t="s">
        <v>1712</v>
      </c>
      <c r="F21" s="183">
        <v>6930</v>
      </c>
      <c r="G21" s="183">
        <v>0</v>
      </c>
      <c r="H21" s="183">
        <v>250</v>
      </c>
      <c r="I21" s="183">
        <v>1160</v>
      </c>
      <c r="J21" s="183">
        <v>8340</v>
      </c>
      <c r="K21" s="183">
        <v>0</v>
      </c>
      <c r="L21" s="183"/>
      <c r="M21" s="164">
        <v>0</v>
      </c>
      <c r="N21" s="164">
        <v>0</v>
      </c>
      <c r="O21" s="184">
        <v>0</v>
      </c>
      <c r="P21" s="185">
        <v>-8340</v>
      </c>
      <c r="Q21" s="164" t="s">
        <v>740</v>
      </c>
      <c r="S21" s="164">
        <v>8340</v>
      </c>
      <c r="T21" s="164">
        <v>2110</v>
      </c>
      <c r="U21" s="186">
        <v>2110</v>
      </c>
      <c r="V21" s="164" t="s">
        <v>750</v>
      </c>
      <c r="W21" s="183">
        <v>0</v>
      </c>
      <c r="X21" s="183">
        <v>0</v>
      </c>
      <c r="Y21" s="164" t="s">
        <v>749</v>
      </c>
      <c r="AA21" s="187"/>
      <c r="AB21" s="188"/>
      <c r="AC21" s="189"/>
      <c r="AD21" s="183"/>
    </row>
    <row r="22" spans="1:30" s="123" customFormat="1">
      <c r="A22"/>
      <c r="B22"/>
      <c r="C22"/>
      <c r="D22"/>
      <c r="E22"/>
      <c r="F22" s="16"/>
      <c r="G22" s="16"/>
      <c r="H22" s="16"/>
      <c r="I22" s="16"/>
      <c r="J22" s="16"/>
      <c r="K22" s="16"/>
      <c r="L22" s="16"/>
      <c r="M22"/>
      <c r="N22"/>
      <c r="O22" s="17"/>
      <c r="P22" s="20"/>
      <c r="Q22"/>
      <c r="R22"/>
      <c r="S22" s="16"/>
      <c r="T22"/>
      <c r="U22" s="165"/>
      <c r="V22"/>
      <c r="W22" s="145"/>
      <c r="X22" s="145"/>
      <c r="Y22"/>
      <c r="Z22"/>
    </row>
    <row r="23" spans="1:30" s="123" customFormat="1">
      <c r="A23"/>
      <c r="B23"/>
      <c r="C23"/>
      <c r="D23"/>
      <c r="E23"/>
      <c r="F23" s="16"/>
      <c r="G23" s="16"/>
      <c r="H23" s="16"/>
      <c r="I23" s="16"/>
      <c r="J23" s="16"/>
      <c r="K23" s="16"/>
      <c r="L23" s="16"/>
      <c r="M23"/>
      <c r="N23"/>
      <c r="O23" s="17"/>
      <c r="P23" s="20"/>
      <c r="Q23"/>
      <c r="R23"/>
      <c r="S23" s="16"/>
      <c r="T23"/>
      <c r="U23" s="165"/>
      <c r="V23"/>
      <c r="W23" s="145"/>
      <c r="X23" s="145"/>
      <c r="Y23"/>
      <c r="Z23"/>
    </row>
    <row r="24" spans="1:30" s="123" customFormat="1">
      <c r="A24"/>
      <c r="B24"/>
      <c r="C24"/>
      <c r="D24"/>
      <c r="E24"/>
      <c r="F24" s="16"/>
      <c r="G24" s="16"/>
      <c r="H24" s="16"/>
      <c r="I24" s="16"/>
      <c r="J24" s="16"/>
      <c r="K24" s="16"/>
      <c r="L24" s="16"/>
      <c r="M24"/>
      <c r="N24"/>
      <c r="O24" s="17"/>
      <c r="P24" s="20"/>
      <c r="Q24"/>
      <c r="R24"/>
      <c r="S24" s="16"/>
      <c r="T24"/>
      <c r="U24" s="165"/>
      <c r="V24"/>
      <c r="W24" s="145"/>
      <c r="X24" s="145"/>
      <c r="Y24"/>
      <c r="Z24"/>
    </row>
    <row r="25" spans="1:30" s="161" customFormat="1">
      <c r="A25"/>
      <c r="B25"/>
      <c r="C25"/>
      <c r="D25"/>
      <c r="E25"/>
      <c r="F25" s="16"/>
      <c r="G25" s="16"/>
      <c r="H25" s="16"/>
      <c r="I25" s="16"/>
      <c r="J25" s="16"/>
      <c r="K25" s="16"/>
      <c r="L25" s="16"/>
      <c r="M25"/>
      <c r="N25"/>
      <c r="O25" s="17"/>
      <c r="P25" s="20"/>
      <c r="Q25"/>
      <c r="R25"/>
      <c r="S25" s="16"/>
      <c r="T25"/>
      <c r="U25" s="165"/>
      <c r="V25"/>
      <c r="W25" s="145"/>
      <c r="X25" s="145"/>
      <c r="Y25"/>
      <c r="Z25"/>
    </row>
    <row r="26" spans="1:30" s="161" customFormat="1">
      <c r="A26"/>
      <c r="B26"/>
      <c r="C26"/>
      <c r="D26"/>
      <c r="E26"/>
      <c r="F26" s="16"/>
      <c r="G26" s="16"/>
      <c r="H26" s="16"/>
      <c r="I26" s="16"/>
      <c r="J26" s="16"/>
      <c r="K26" s="16"/>
      <c r="L26" s="16"/>
      <c r="M26"/>
      <c r="N26"/>
      <c r="O26" s="17"/>
      <c r="P26" s="20"/>
      <c r="Q26"/>
      <c r="R26"/>
      <c r="S26" s="16"/>
      <c r="T26"/>
      <c r="U26" s="165"/>
      <c r="V26"/>
      <c r="W26" s="145"/>
      <c r="X26" s="145"/>
      <c r="Y26"/>
      <c r="Z26"/>
    </row>
    <row r="27" spans="1:30" s="161" customFormat="1">
      <c r="A27"/>
      <c r="B27"/>
      <c r="C27"/>
      <c r="D27"/>
      <c r="E27"/>
      <c r="F27" s="16"/>
      <c r="G27" s="16"/>
      <c r="H27" s="16"/>
      <c r="I27" s="16"/>
      <c r="J27" s="16"/>
      <c r="K27" s="16"/>
      <c r="L27" s="16"/>
      <c r="M27"/>
      <c r="N27"/>
      <c r="O27" s="17"/>
      <c r="P27" s="20"/>
      <c r="Q27"/>
      <c r="R27"/>
      <c r="S27" s="16"/>
      <c r="T27"/>
      <c r="U27" s="165"/>
      <c r="V27"/>
      <c r="W27" s="145"/>
      <c r="X27" s="145"/>
      <c r="Y27"/>
      <c r="Z27"/>
    </row>
    <row r="28" spans="1:30" s="161" customFormat="1">
      <c r="A28"/>
      <c r="B28"/>
      <c r="C28"/>
      <c r="D28"/>
      <c r="E28"/>
      <c r="F28" s="16"/>
      <c r="G28" s="16"/>
      <c r="H28" s="16"/>
      <c r="I28" s="16"/>
      <c r="J28" s="16"/>
      <c r="K28" s="16"/>
      <c r="L28" s="16"/>
      <c r="M28"/>
      <c r="N28"/>
      <c r="O28" s="17"/>
      <c r="P28" s="20"/>
      <c r="Q28"/>
      <c r="R28"/>
      <c r="S28" s="16"/>
      <c r="T28"/>
      <c r="U28" s="165"/>
      <c r="V28"/>
      <c r="W28" s="145"/>
      <c r="X28" s="145"/>
      <c r="Y28"/>
      <c r="Z28"/>
    </row>
    <row r="29" spans="1:30" s="161" customFormat="1">
      <c r="A29"/>
      <c r="B29"/>
      <c r="C29"/>
      <c r="D29"/>
      <c r="E29"/>
      <c r="F29" s="16"/>
      <c r="G29" s="16"/>
      <c r="H29" s="16"/>
      <c r="I29" s="16"/>
      <c r="J29" s="16"/>
      <c r="K29" s="16"/>
      <c r="L29" s="16"/>
      <c r="M29"/>
      <c r="N29"/>
      <c r="O29" s="17"/>
      <c r="P29" s="20"/>
      <c r="Q29"/>
      <c r="R29"/>
      <c r="S29" s="16"/>
      <c r="T29"/>
      <c r="U29" s="165"/>
      <c r="V29"/>
      <c r="W29" s="145"/>
      <c r="X29" s="145"/>
      <c r="Y29"/>
      <c r="Z29"/>
    </row>
    <row r="30" spans="1:30" s="123" customFormat="1">
      <c r="A30"/>
      <c r="B30"/>
      <c r="C30"/>
      <c r="D30"/>
      <c r="E30"/>
      <c r="F30" s="16"/>
      <c r="G30" s="16"/>
      <c r="H30" s="16"/>
      <c r="I30" s="16"/>
      <c r="J30" s="16"/>
      <c r="K30" s="16"/>
      <c r="L30" s="16"/>
      <c r="M30"/>
      <c r="N30"/>
      <c r="O30" s="17"/>
      <c r="P30" s="20"/>
      <c r="Q30"/>
      <c r="R30"/>
      <c r="S30" s="16"/>
      <c r="T30"/>
      <c r="U30" s="165"/>
      <c r="V30"/>
      <c r="W30" s="145"/>
      <c r="X30" s="145"/>
      <c r="Y30"/>
      <c r="Z30"/>
    </row>
    <row r="31" spans="1:30" s="123" customFormat="1">
      <c r="A31"/>
      <c r="B31"/>
      <c r="C31"/>
      <c r="D31"/>
      <c r="E31"/>
      <c r="F31" s="16"/>
      <c r="G31" s="16"/>
      <c r="H31" s="16"/>
      <c r="I31" s="16"/>
      <c r="J31" s="16"/>
      <c r="K31" s="16"/>
      <c r="L31" s="16"/>
      <c r="M31"/>
      <c r="N31"/>
      <c r="O31" s="17"/>
      <c r="P31" s="20"/>
      <c r="Q31"/>
      <c r="R31"/>
      <c r="S31" s="16"/>
      <c r="T31"/>
      <c r="U31" s="165"/>
      <c r="V31"/>
      <c r="W31" s="145"/>
      <c r="X31" s="145"/>
      <c r="Y31"/>
      <c r="Z31"/>
    </row>
    <row r="32" spans="1:30" s="123" customFormat="1">
      <c r="A32"/>
      <c r="B32"/>
      <c r="C32"/>
      <c r="D32"/>
      <c r="E32"/>
      <c r="F32" s="16"/>
      <c r="G32" s="16"/>
      <c r="H32" s="16"/>
      <c r="I32" s="16"/>
      <c r="J32" s="16"/>
      <c r="K32" s="16"/>
      <c r="L32" s="16"/>
      <c r="M32"/>
      <c r="N32"/>
      <c r="O32" s="17"/>
      <c r="P32" s="20"/>
      <c r="Q32"/>
      <c r="R32"/>
      <c r="S32" s="16"/>
      <c r="T32"/>
      <c r="U32" s="165"/>
      <c r="V32"/>
      <c r="W32" s="145"/>
      <c r="X32" s="145"/>
      <c r="Y32"/>
      <c r="Z32"/>
    </row>
    <row r="33" spans="1:26" s="123" customFormat="1">
      <c r="A33"/>
      <c r="B33"/>
      <c r="C33"/>
      <c r="D33"/>
      <c r="E33"/>
      <c r="F33" s="16"/>
      <c r="G33" s="16"/>
      <c r="H33" s="16"/>
      <c r="I33" s="16"/>
      <c r="J33" s="16"/>
      <c r="K33" s="16"/>
      <c r="L33" s="16"/>
      <c r="M33"/>
      <c r="N33"/>
      <c r="O33" s="17"/>
      <c r="P33" s="20"/>
      <c r="Q33"/>
      <c r="R33"/>
      <c r="S33" s="16"/>
      <c r="T33"/>
      <c r="U33" s="165"/>
      <c r="V33"/>
      <c r="W33" s="145"/>
      <c r="X33" s="145"/>
      <c r="Y33"/>
      <c r="Z33"/>
    </row>
    <row r="34" spans="1:26" s="123" customFormat="1">
      <c r="A34"/>
      <c r="B34"/>
      <c r="C34"/>
      <c r="D34"/>
      <c r="E34"/>
      <c r="F34" s="16"/>
      <c r="G34" s="16"/>
      <c r="H34" s="16"/>
      <c r="I34" s="16"/>
      <c r="J34" s="16"/>
      <c r="K34" s="16"/>
      <c r="L34" s="16"/>
      <c r="M34"/>
      <c r="N34"/>
      <c r="O34" s="17"/>
      <c r="P34" s="20"/>
      <c r="Q34"/>
      <c r="R34"/>
      <c r="S34" s="16"/>
      <c r="T34"/>
      <c r="U34" s="165"/>
      <c r="V34"/>
      <c r="W34" s="145"/>
      <c r="X34" s="145"/>
      <c r="Y34"/>
      <c r="Z34"/>
    </row>
    <row r="35" spans="1:26" s="123" customFormat="1">
      <c r="A35"/>
      <c r="B35"/>
      <c r="C35"/>
      <c r="D35"/>
      <c r="E35"/>
      <c r="F35" s="16"/>
      <c r="G35" s="16"/>
      <c r="H35" s="16"/>
      <c r="I35" s="16"/>
      <c r="J35" s="16"/>
      <c r="K35" s="16"/>
      <c r="L35" s="16"/>
      <c r="M35"/>
      <c r="N35"/>
      <c r="O35" s="17"/>
      <c r="P35" s="20"/>
      <c r="Q35"/>
      <c r="R35"/>
      <c r="S35" s="16"/>
      <c r="T35"/>
      <c r="U35" s="165"/>
      <c r="V35"/>
      <c r="W35" s="145"/>
      <c r="X35" s="145"/>
      <c r="Y35"/>
      <c r="Z35"/>
    </row>
    <row r="36" spans="1:26" s="123" customFormat="1">
      <c r="A36"/>
      <c r="B36"/>
      <c r="C36"/>
      <c r="D36"/>
      <c r="E36"/>
      <c r="F36" s="16"/>
      <c r="G36" s="16"/>
      <c r="H36" s="16"/>
      <c r="I36" s="16"/>
      <c r="J36" s="16"/>
      <c r="K36" s="16"/>
      <c r="L36" s="16"/>
      <c r="M36"/>
      <c r="N36"/>
      <c r="O36" s="17"/>
      <c r="P36" s="20"/>
      <c r="Q36"/>
      <c r="R36"/>
      <c r="S36" s="16"/>
      <c r="T36"/>
      <c r="U36" s="165"/>
      <c r="V36"/>
      <c r="W36" s="145"/>
      <c r="X36" s="145"/>
      <c r="Y36"/>
      <c r="Z36"/>
    </row>
    <row r="37" spans="1:26" s="123" customFormat="1">
      <c r="A37"/>
      <c r="B37"/>
      <c r="C37"/>
      <c r="D37"/>
      <c r="E37"/>
      <c r="F37" s="16"/>
      <c r="G37" s="16"/>
      <c r="H37" s="16"/>
      <c r="I37" s="16"/>
      <c r="J37" s="16"/>
      <c r="K37"/>
      <c r="L37" s="16"/>
      <c r="M37"/>
      <c r="N37"/>
      <c r="O37" s="17"/>
      <c r="P37" s="20"/>
      <c r="Q37"/>
      <c r="R37"/>
      <c r="S37"/>
      <c r="T37"/>
      <c r="U37" s="165"/>
      <c r="V37"/>
      <c r="W37" s="16"/>
      <c r="X37" s="16"/>
      <c r="Y37"/>
      <c r="Z37"/>
    </row>
    <row r="38" spans="1:26" s="123" customFormat="1">
      <c r="A38"/>
      <c r="B38"/>
      <c r="C38"/>
      <c r="D38"/>
      <c r="E38"/>
      <c r="F38" s="16"/>
      <c r="G38" s="16"/>
      <c r="H38" s="16"/>
      <c r="I38" s="16"/>
      <c r="J38" s="16"/>
      <c r="K38"/>
      <c r="L38" s="16"/>
      <c r="M38"/>
      <c r="N38"/>
      <c r="O38" s="17"/>
      <c r="P38" s="20"/>
      <c r="Q38"/>
      <c r="R38"/>
      <c r="S38"/>
      <c r="T38"/>
      <c r="U38" s="165"/>
      <c r="V38"/>
      <c r="W38" s="16"/>
      <c r="X38" s="16"/>
      <c r="Y38"/>
      <c r="Z38"/>
    </row>
    <row r="39" spans="1:26" s="123" customFormat="1">
      <c r="A39"/>
      <c r="B39"/>
      <c r="C39"/>
      <c r="D39"/>
      <c r="E39"/>
      <c r="F39" s="16"/>
      <c r="G39" s="16"/>
      <c r="H39" s="16"/>
      <c r="I39" s="16"/>
      <c r="J39" s="16"/>
      <c r="K39"/>
      <c r="L39" s="16"/>
      <c r="M39"/>
      <c r="N39"/>
      <c r="O39" s="17"/>
      <c r="P39" s="20"/>
      <c r="Q39"/>
      <c r="R39"/>
      <c r="S39"/>
      <c r="T39"/>
      <c r="U39" s="165"/>
      <c r="V39"/>
      <c r="W39" s="16"/>
      <c r="X39" s="16"/>
      <c r="Y39"/>
      <c r="Z39"/>
    </row>
    <row r="40" spans="1:26" s="123" customFormat="1">
      <c r="A40"/>
      <c r="B40"/>
      <c r="C40"/>
      <c r="D40"/>
      <c r="E40"/>
      <c r="F40" s="16"/>
      <c r="G40" s="16"/>
      <c r="H40" s="16"/>
      <c r="I40" s="16"/>
      <c r="J40" s="16"/>
      <c r="K40"/>
      <c r="L40" s="16"/>
      <c r="M40"/>
      <c r="N40"/>
      <c r="O40" s="17"/>
      <c r="P40" s="20"/>
      <c r="Q40"/>
      <c r="R40"/>
      <c r="S40"/>
      <c r="T40"/>
      <c r="U40" s="165"/>
      <c r="V40"/>
      <c r="W40" s="16"/>
      <c r="X40" s="16"/>
      <c r="Y40"/>
      <c r="Z40"/>
    </row>
    <row r="41" spans="1:26" s="164" customFormat="1">
      <c r="A41"/>
      <c r="B41"/>
      <c r="C41"/>
      <c r="D41"/>
      <c r="E41"/>
      <c r="F41" s="16"/>
      <c r="G41" s="16"/>
      <c r="H41" s="16"/>
      <c r="I41" s="16"/>
      <c r="J41" s="16"/>
      <c r="K41"/>
      <c r="L41" s="16"/>
      <c r="M41"/>
      <c r="N41"/>
      <c r="O41" s="17"/>
      <c r="P41" s="20"/>
      <c r="Q41"/>
      <c r="R41"/>
      <c r="S41"/>
      <c r="T41"/>
      <c r="U41" s="165"/>
      <c r="V41"/>
      <c r="W41" s="16"/>
      <c r="X41" s="16"/>
      <c r="Y41"/>
      <c r="Z41"/>
    </row>
    <row r="42" spans="1:26" s="123" customFormat="1">
      <c r="A42"/>
      <c r="B42"/>
      <c r="C42"/>
      <c r="D42"/>
      <c r="E42"/>
      <c r="F42" s="16"/>
      <c r="G42" s="16"/>
      <c r="H42" s="16"/>
      <c r="I42" s="16"/>
      <c r="J42" s="16"/>
      <c r="K42"/>
      <c r="L42" s="16"/>
      <c r="M42"/>
      <c r="N42"/>
      <c r="O42" s="17"/>
      <c r="P42" s="20"/>
      <c r="Q42"/>
      <c r="R42"/>
      <c r="S42"/>
      <c r="T42"/>
      <c r="U42" s="165"/>
      <c r="V42"/>
      <c r="W42" s="16"/>
      <c r="X42" s="16"/>
      <c r="Y42"/>
      <c r="Z42"/>
    </row>
    <row r="43" spans="1:26">
      <c r="F43" s="16"/>
      <c r="G43" s="16"/>
      <c r="H43" s="16"/>
      <c r="I43" s="16"/>
      <c r="J43" s="16"/>
      <c r="O43" s="17"/>
      <c r="P43" s="20"/>
      <c r="U43" s="165"/>
      <c r="W43" s="16"/>
      <c r="X43" s="16"/>
    </row>
    <row r="44" spans="1:26" s="150" customFormat="1">
      <c r="A44"/>
      <c r="B44"/>
      <c r="C44"/>
      <c r="D44"/>
      <c r="E44"/>
      <c r="F44" s="16"/>
      <c r="G44" s="16"/>
      <c r="H44" s="16"/>
      <c r="I44" s="16"/>
      <c r="J44" s="16"/>
      <c r="K44"/>
      <c r="L44" s="16"/>
      <c r="M44"/>
      <c r="N44"/>
      <c r="O44" s="17"/>
      <c r="P44" s="20"/>
      <c r="Q44"/>
      <c r="R44"/>
      <c r="S44"/>
      <c r="T44"/>
      <c r="U44" s="165"/>
      <c r="V44"/>
      <c r="W44" s="16"/>
      <c r="X44" s="16"/>
      <c r="Y44"/>
      <c r="Z44"/>
    </row>
    <row r="45" spans="1:26" s="148" customFormat="1">
      <c r="A45"/>
      <c r="B45"/>
      <c r="C45"/>
      <c r="D45"/>
      <c r="E45"/>
      <c r="F45" s="16"/>
      <c r="G45" s="16"/>
      <c r="H45" s="16"/>
      <c r="I45" s="16"/>
      <c r="J45" s="16"/>
      <c r="K45"/>
      <c r="L45" s="16"/>
      <c r="M45"/>
      <c r="N45"/>
      <c r="O45" s="17"/>
      <c r="P45" s="20"/>
      <c r="Q45"/>
      <c r="R45"/>
      <c r="S45"/>
      <c r="T45"/>
      <c r="U45" s="165"/>
      <c r="V45"/>
      <c r="W45" s="16"/>
      <c r="X45" s="16"/>
      <c r="Y45"/>
      <c r="Z45"/>
    </row>
    <row r="46" spans="1:26" s="148" customFormat="1">
      <c r="A46"/>
      <c r="B46"/>
      <c r="C46"/>
      <c r="D46"/>
      <c r="E46"/>
      <c r="F46" s="16"/>
      <c r="G46" s="16"/>
      <c r="H46" s="16"/>
      <c r="I46" s="16"/>
      <c r="J46" s="16"/>
      <c r="K46"/>
      <c r="L46" s="16"/>
      <c r="M46"/>
      <c r="N46"/>
      <c r="O46" s="17"/>
      <c r="P46" s="20"/>
      <c r="Q46"/>
      <c r="R46"/>
      <c r="S46"/>
      <c r="T46"/>
      <c r="U46" s="165"/>
      <c r="V46"/>
      <c r="W46" s="16"/>
      <c r="X46" s="16"/>
      <c r="Y46"/>
      <c r="Z46"/>
    </row>
    <row r="47" spans="1:26" s="148" customFormat="1">
      <c r="A47"/>
      <c r="B47"/>
      <c r="C47"/>
      <c r="D47"/>
      <c r="E47"/>
      <c r="F47" s="16"/>
      <c r="G47" s="16"/>
      <c r="H47" s="16"/>
      <c r="I47" s="16"/>
      <c r="J47" s="16"/>
      <c r="K47"/>
      <c r="L47" s="16"/>
      <c r="M47"/>
      <c r="N47"/>
      <c r="O47" s="17"/>
      <c r="P47" s="20"/>
      <c r="Q47"/>
      <c r="R47"/>
      <c r="S47"/>
      <c r="T47"/>
      <c r="U47" s="165"/>
      <c r="V47"/>
      <c r="W47" s="16"/>
      <c r="X47" s="16"/>
      <c r="Y47"/>
      <c r="Z47"/>
    </row>
    <row r="48" spans="1:26" s="146" customFormat="1">
      <c r="A48"/>
      <c r="B48"/>
      <c r="C48"/>
      <c r="D48"/>
      <c r="E48"/>
      <c r="F48" s="16"/>
      <c r="G48" s="16"/>
      <c r="H48" s="16"/>
      <c r="I48" s="16"/>
      <c r="J48" s="16"/>
      <c r="K48"/>
      <c r="L48" s="16"/>
      <c r="M48"/>
      <c r="N48"/>
      <c r="O48" s="17"/>
      <c r="P48" s="20"/>
      <c r="Q48"/>
      <c r="R48"/>
      <c r="S48"/>
      <c r="T48"/>
      <c r="U48" s="165"/>
      <c r="V48"/>
      <c r="W48" s="16"/>
      <c r="X48" s="16"/>
      <c r="Y48"/>
      <c r="Z48"/>
    </row>
    <row r="49" spans="1:26" s="146" customForma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146" customForma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6" s="148" customForma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6" s="146" customForma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146" customForma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6" s="146" customFormat="1">
      <c r="A54" t="s">
        <v>1859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6" ht="45">
      <c r="A55" s="4" t="s">
        <v>4</v>
      </c>
      <c r="B55" s="4" t="s">
        <v>5</v>
      </c>
      <c r="C55" s="4" t="s">
        <v>6</v>
      </c>
      <c r="D55" s="4" t="s">
        <v>7</v>
      </c>
      <c r="E55" s="5" t="s">
        <v>8</v>
      </c>
      <c r="F55" s="18" t="s">
        <v>9</v>
      </c>
      <c r="G55" s="18" t="s">
        <v>10</v>
      </c>
      <c r="H55" s="18" t="s">
        <v>11</v>
      </c>
      <c r="I55" s="18" t="s">
        <v>12</v>
      </c>
      <c r="J55" s="18" t="s">
        <v>13</v>
      </c>
      <c r="K55" s="4" t="s">
        <v>14</v>
      </c>
      <c r="L55" s="4" t="s">
        <v>15</v>
      </c>
      <c r="M55" s="4" t="s">
        <v>737</v>
      </c>
      <c r="N55" s="4" t="s">
        <v>4</v>
      </c>
      <c r="O55" s="4" t="s">
        <v>16</v>
      </c>
      <c r="P55" s="6" t="s">
        <v>17</v>
      </c>
      <c r="Q55" s="6" t="s">
        <v>18</v>
      </c>
      <c r="R55" s="7" t="s">
        <v>1652</v>
      </c>
      <c r="S55" s="7" t="s">
        <v>19</v>
      </c>
      <c r="T55" s="7" t="s">
        <v>20</v>
      </c>
      <c r="U55" s="7" t="s">
        <v>21</v>
      </c>
      <c r="V55" s="7" t="s">
        <v>22</v>
      </c>
      <c r="W55" s="21" t="s">
        <v>23</v>
      </c>
      <c r="X55" s="22" t="s">
        <v>24</v>
      </c>
      <c r="Y55" s="9" t="s">
        <v>25</v>
      </c>
      <c r="Z55" s="8" t="s">
        <v>26</v>
      </c>
    </row>
    <row r="56" spans="1:26" s="149" customFormat="1">
      <c r="A56" s="148" t="s">
        <v>751</v>
      </c>
      <c r="B56" s="148" t="s">
        <v>1823</v>
      </c>
      <c r="C56" s="148" t="s">
        <v>1689</v>
      </c>
      <c r="D56" s="148" t="s">
        <v>1689</v>
      </c>
      <c r="E56" s="148" t="s">
        <v>1711</v>
      </c>
      <c r="F56" s="111">
        <v>0</v>
      </c>
      <c r="G56" s="111">
        <v>16</v>
      </c>
      <c r="H56" s="111">
        <v>0</v>
      </c>
      <c r="I56" s="111">
        <v>0</v>
      </c>
      <c r="J56" s="111">
        <v>16</v>
      </c>
      <c r="K56" s="148">
        <v>0</v>
      </c>
      <c r="L56" s="111">
        <v>0</v>
      </c>
      <c r="M56" s="148">
        <v>0</v>
      </c>
      <c r="N56" s="148">
        <v>0</v>
      </c>
      <c r="O56" s="166">
        <v>0</v>
      </c>
      <c r="P56" s="167">
        <v>-16</v>
      </c>
      <c r="Q56" s="148" t="s">
        <v>740</v>
      </c>
      <c r="R56" s="148">
        <v>0</v>
      </c>
      <c r="S56" s="148">
        <v>20</v>
      </c>
      <c r="T56">
        <v>0</v>
      </c>
      <c r="U56" s="165">
        <v>4</v>
      </c>
      <c r="V56" t="s">
        <v>750</v>
      </c>
      <c r="W56" s="111">
        <v>0</v>
      </c>
      <c r="X56" s="111">
        <v>0</v>
      </c>
      <c r="Y56" s="148" t="s">
        <v>749</v>
      </c>
      <c r="Z56" s="148"/>
    </row>
    <row r="57" spans="1:26" s="148" customFormat="1">
      <c r="A57" s="148" t="s">
        <v>751</v>
      </c>
      <c r="B57" s="148" t="s">
        <v>1823</v>
      </c>
      <c r="C57" s="148" t="s">
        <v>1694</v>
      </c>
      <c r="D57" s="148" t="s">
        <v>1694</v>
      </c>
      <c r="E57" s="148" t="s">
        <v>1759</v>
      </c>
      <c r="F57" s="111">
        <v>100</v>
      </c>
      <c r="G57" s="111">
        <v>0</v>
      </c>
      <c r="H57" s="111">
        <v>0</v>
      </c>
      <c r="I57" s="111">
        <v>0</v>
      </c>
      <c r="J57" s="111">
        <v>100</v>
      </c>
      <c r="K57" s="148">
        <v>0</v>
      </c>
      <c r="M57" s="148">
        <v>0</v>
      </c>
      <c r="N57" s="148">
        <v>0</v>
      </c>
      <c r="O57" s="166">
        <v>0</v>
      </c>
      <c r="P57" s="167">
        <v>-100</v>
      </c>
      <c r="Q57" s="148" t="s">
        <v>740</v>
      </c>
      <c r="R57" s="148">
        <v>0</v>
      </c>
      <c r="S57" s="148">
        <v>100</v>
      </c>
      <c r="T57">
        <v>0</v>
      </c>
      <c r="U57" s="165">
        <v>0</v>
      </c>
      <c r="V57" t="s">
        <v>741</v>
      </c>
      <c r="W57" s="111">
        <v>0</v>
      </c>
      <c r="X57" s="111">
        <v>0</v>
      </c>
      <c r="Y57" s="148" t="s">
        <v>749</v>
      </c>
    </row>
    <row r="58" spans="1:26" s="148" customFormat="1">
      <c r="A58" s="148" t="s">
        <v>751</v>
      </c>
      <c r="B58" s="148" t="s">
        <v>1823</v>
      </c>
      <c r="C58" s="148" t="s">
        <v>1672</v>
      </c>
      <c r="D58" s="148" t="s">
        <v>1672</v>
      </c>
      <c r="E58" s="148" t="s">
        <v>1675</v>
      </c>
      <c r="F58" s="111">
        <v>2791</v>
      </c>
      <c r="G58" s="111">
        <v>10535</v>
      </c>
      <c r="H58" s="111">
        <v>0</v>
      </c>
      <c r="I58" s="111">
        <v>207</v>
      </c>
      <c r="J58" s="111">
        <v>13533</v>
      </c>
      <c r="K58" s="148">
        <v>0</v>
      </c>
      <c r="L58" s="148">
        <v>1200</v>
      </c>
      <c r="M58" s="148">
        <v>0</v>
      </c>
      <c r="N58" s="148">
        <v>0</v>
      </c>
      <c r="O58" s="166">
        <v>1200</v>
      </c>
      <c r="P58" s="167">
        <v>-12333</v>
      </c>
      <c r="Q58" s="148" t="s">
        <v>740</v>
      </c>
      <c r="R58" s="148">
        <v>0</v>
      </c>
      <c r="S58" s="148">
        <v>12500</v>
      </c>
      <c r="T58">
        <v>0</v>
      </c>
      <c r="U58" s="165">
        <v>167</v>
      </c>
      <c r="V58" t="s">
        <v>750</v>
      </c>
      <c r="W58" s="111">
        <v>0</v>
      </c>
      <c r="X58" s="111">
        <v>0</v>
      </c>
      <c r="Y58" s="148" t="s">
        <v>749</v>
      </c>
    </row>
    <row r="59" spans="1:26" s="146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6" s="146" customForma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6" s="146" customForma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6" s="146" customForma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6" s="146" customForma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6" s="146" customForma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s="146" customForma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s="146" customForma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s="146" customForma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s="146" customForma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</sheetData>
  <autoFilter ref="A4:AD11">
    <filterColumn colId="0">
      <filters>
        <filter val="Rekacipta"/>
      </filters>
    </filterColumn>
  </autoFilter>
  <mergeCells count="5">
    <mergeCell ref="F2:J2"/>
    <mergeCell ref="K2:O2"/>
    <mergeCell ref="P2:Q2"/>
    <mergeCell ref="R2:V2"/>
    <mergeCell ref="W2:Z2"/>
  </mergeCells>
  <conditionalFormatting sqref="C12:C23 C7:C8">
    <cfRule type="duplicateValues" dxfId="2" priority="8"/>
  </conditionalFormatting>
  <conditionalFormatting sqref="C16:C21 C7:C8">
    <cfRule type="duplicateValues" dxfId="1" priority="12"/>
  </conditionalFormatting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N16"/>
  <sheetViews>
    <sheetView workbookViewId="0">
      <pane ySplit="2" topLeftCell="A3" activePane="bottomLeft" state="frozen"/>
      <selection pane="bottomLeft" activeCell="K1" sqref="K1"/>
    </sheetView>
  </sheetViews>
  <sheetFormatPr defaultRowHeight="15"/>
  <cols>
    <col min="3" max="3" width="33.140625" bestFit="1" customWidth="1"/>
    <col min="6" max="6" width="12.5703125" customWidth="1"/>
    <col min="7" max="7" width="9.5703125" bestFit="1" customWidth="1"/>
    <col min="8" max="9" width="9.7109375" bestFit="1" customWidth="1"/>
    <col min="10" max="10" width="13.5703125" bestFit="1" customWidth="1"/>
    <col min="11" max="11" width="14.28515625" bestFit="1" customWidth="1"/>
    <col min="12" max="12" width="14.42578125" bestFit="1" customWidth="1"/>
  </cols>
  <sheetData>
    <row r="1" spans="1:14">
      <c r="G1" s="16">
        <f>SUM(G4:G4)</f>
        <v>1000</v>
      </c>
      <c r="H1" s="16">
        <f>SUM(H3:H5)</f>
        <v>1000</v>
      </c>
      <c r="I1" s="16">
        <f>SUM(I3:I5)</f>
        <v>3010</v>
      </c>
      <c r="J1" s="16">
        <f>SUM(J3:J5)</f>
        <v>4790</v>
      </c>
      <c r="K1" s="16">
        <f>SUM(K3:K5)</f>
        <v>14417900</v>
      </c>
      <c r="L1" s="16">
        <f>SUM(L3:L5)</f>
        <v>4790000</v>
      </c>
    </row>
    <row r="2" spans="1:14" ht="28.5">
      <c r="A2" s="79" t="s">
        <v>1122</v>
      </c>
      <c r="B2" s="79" t="s">
        <v>1123</v>
      </c>
      <c r="C2" s="79" t="s">
        <v>8</v>
      </c>
      <c r="D2" s="79" t="s">
        <v>15</v>
      </c>
      <c r="E2" s="79" t="s">
        <v>1124</v>
      </c>
      <c r="F2" s="80" t="s">
        <v>1125</v>
      </c>
      <c r="G2" s="107" t="s">
        <v>1651</v>
      </c>
      <c r="H2" s="96" t="s">
        <v>1127</v>
      </c>
      <c r="I2" s="101" t="s">
        <v>1647</v>
      </c>
      <c r="J2" s="100" t="s">
        <v>1121</v>
      </c>
      <c r="K2" s="101" t="s">
        <v>1117</v>
      </c>
      <c r="L2" s="101" t="s">
        <v>1648</v>
      </c>
      <c r="M2" s="97" t="s">
        <v>1118</v>
      </c>
    </row>
    <row r="3" spans="1:14">
      <c r="A3" s="30"/>
      <c r="B3" s="30"/>
      <c r="C3" s="30"/>
      <c r="D3" s="30"/>
      <c r="E3" s="30"/>
      <c r="F3" s="31"/>
      <c r="G3" s="32"/>
      <c r="H3" s="96"/>
      <c r="I3" s="100"/>
      <c r="J3" s="100"/>
      <c r="K3" s="109">
        <f>J3*I3</f>
        <v>0</v>
      </c>
      <c r="L3" s="29">
        <f>J3*H3</f>
        <v>0</v>
      </c>
      <c r="M3" s="102" t="e">
        <f>L3/K3</f>
        <v>#DIV/0!</v>
      </c>
    </row>
    <row r="4" spans="1:14" hidden="1">
      <c r="A4" s="33">
        <v>1</v>
      </c>
      <c r="B4" s="150" t="s">
        <v>2654</v>
      </c>
      <c r="C4" s="178" t="s">
        <v>2242</v>
      </c>
      <c r="D4" s="179"/>
      <c r="E4" s="36">
        <v>1000</v>
      </c>
      <c r="F4" s="37"/>
      <c r="G4" s="28">
        <v>1000</v>
      </c>
      <c r="H4" s="95"/>
      <c r="I4" s="28"/>
      <c r="J4" s="28"/>
      <c r="K4" s="109">
        <f t="shared" ref="K4:K5" si="0">J4*I4</f>
        <v>0</v>
      </c>
      <c r="L4" s="29">
        <f t="shared" ref="L4:L5" si="1">J4*H4</f>
        <v>0</v>
      </c>
      <c r="M4" s="102" t="e">
        <f>L4/K4</f>
        <v>#DIV/0!</v>
      </c>
    </row>
    <row r="5" spans="1:14">
      <c r="B5" t="s">
        <v>2681</v>
      </c>
      <c r="C5" t="s">
        <v>2682</v>
      </c>
      <c r="E5">
        <v>1</v>
      </c>
      <c r="F5">
        <v>1</v>
      </c>
      <c r="H5" s="180">
        <v>1000</v>
      </c>
      <c r="I5" s="180">
        <v>3010</v>
      </c>
      <c r="J5">
        <v>4790</v>
      </c>
      <c r="K5" s="109">
        <f t="shared" si="0"/>
        <v>14417900</v>
      </c>
      <c r="L5" s="29">
        <f t="shared" si="1"/>
        <v>4790000</v>
      </c>
    </row>
    <row r="6" spans="1:14">
      <c r="H6" s="182"/>
      <c r="I6" s="182"/>
    </row>
    <row r="7" spans="1:14">
      <c r="H7" s="182"/>
      <c r="I7" s="182"/>
    </row>
    <row r="8" spans="1:14">
      <c r="H8" s="182"/>
      <c r="I8" s="182"/>
    </row>
    <row r="9" spans="1:14">
      <c r="H9" s="182"/>
      <c r="I9" s="182"/>
    </row>
    <row r="10" spans="1:14">
      <c r="H10" s="182"/>
      <c r="I10" s="182"/>
    </row>
    <row r="11" spans="1:14">
      <c r="H11" s="182"/>
      <c r="I11" s="182"/>
      <c r="N11">
        <f>SUM(N13:N14)</f>
        <v>0</v>
      </c>
    </row>
    <row r="12" spans="1:14">
      <c r="H12" s="182"/>
      <c r="I12" s="182"/>
    </row>
    <row r="13" spans="1:14">
      <c r="H13" s="182"/>
      <c r="I13" s="182"/>
    </row>
    <row r="14" spans="1:14">
      <c r="H14" s="182"/>
      <c r="I14" s="182"/>
    </row>
    <row r="15" spans="1:14">
      <c r="H15" s="182"/>
      <c r="I15" s="182"/>
    </row>
    <row r="16" spans="1:14">
      <c r="H16" s="182"/>
      <c r="I16" s="182"/>
    </row>
  </sheetData>
  <autoFilter ref="A3:Q5">
    <filterColumn colId="7">
      <customFilters>
        <customFilter operator="notEqual" val=" "/>
      </custom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P47"/>
  <sheetViews>
    <sheetView workbookViewId="0">
      <pane ySplit="2" topLeftCell="A3" activePane="bottomLeft" state="frozen"/>
      <selection pane="bottomLeft" activeCell="H1" sqref="H1"/>
    </sheetView>
  </sheetViews>
  <sheetFormatPr defaultRowHeight="15"/>
  <cols>
    <col min="3" max="3" width="33.140625" bestFit="1" customWidth="1"/>
    <col min="6" max="6" width="12.5703125" customWidth="1"/>
    <col min="7" max="7" width="9.5703125" bestFit="1" customWidth="1"/>
    <col min="8" max="9" width="9.28515625" bestFit="1" customWidth="1"/>
    <col min="10" max="10" width="13.5703125" bestFit="1" customWidth="1"/>
    <col min="11" max="11" width="14.28515625" bestFit="1" customWidth="1"/>
    <col min="12" max="12" width="14.42578125" bestFit="1" customWidth="1"/>
  </cols>
  <sheetData>
    <row r="1" spans="1:13">
      <c r="G1" s="16">
        <f>SUM(G4:G8)</f>
        <v>0</v>
      </c>
      <c r="H1" s="16">
        <f>SUBTOTAL(9,H21:H35)</f>
        <v>11175</v>
      </c>
      <c r="I1" s="16">
        <f>SUBTOTAL(9,I21:I35)</f>
        <v>8556</v>
      </c>
      <c r="J1" s="16">
        <f>SUBTOTAL(9,J21:J35)</f>
        <v>107367.19</v>
      </c>
      <c r="K1" s="16">
        <f>SUBTOTAL(9,K21:K35)</f>
        <v>72664508.200000003</v>
      </c>
      <c r="L1" s="16">
        <f>SUBTOTAL(9,L21:L35)</f>
        <v>103837071.67999999</v>
      </c>
    </row>
    <row r="2" spans="1:13" ht="28.5">
      <c r="A2" s="79" t="s">
        <v>1122</v>
      </c>
      <c r="B2" s="79" t="s">
        <v>1123</v>
      </c>
      <c r="C2" s="79" t="s">
        <v>8</v>
      </c>
      <c r="D2" s="79" t="s">
        <v>15</v>
      </c>
      <c r="E2" s="79" t="s">
        <v>1124</v>
      </c>
      <c r="F2" s="80" t="s">
        <v>1125</v>
      </c>
      <c r="G2" s="107" t="s">
        <v>1651</v>
      </c>
      <c r="H2" s="96" t="s">
        <v>1127</v>
      </c>
      <c r="I2" s="101" t="s">
        <v>1647</v>
      </c>
      <c r="J2" s="100" t="s">
        <v>1121</v>
      </c>
      <c r="K2" s="101" t="s">
        <v>1117</v>
      </c>
      <c r="L2" s="101" t="s">
        <v>1648</v>
      </c>
      <c r="M2" s="97" t="s">
        <v>1118</v>
      </c>
    </row>
    <row r="3" spans="1:13">
      <c r="A3" s="30"/>
      <c r="B3" s="30"/>
      <c r="C3" s="30"/>
      <c r="D3" s="30"/>
      <c r="E3" s="30"/>
      <c r="F3" s="31"/>
      <c r="G3" s="32"/>
      <c r="H3" s="96"/>
      <c r="I3" s="100"/>
      <c r="J3" s="100"/>
      <c r="K3" s="109">
        <f>J3*I3</f>
        <v>0</v>
      </c>
      <c r="L3" s="29">
        <f>J3*H3</f>
        <v>0</v>
      </c>
      <c r="M3" s="102" t="e">
        <f>L3/K3</f>
        <v>#DIV/0!</v>
      </c>
    </row>
    <row r="4" spans="1:13" hidden="1">
      <c r="A4" s="33">
        <v>1</v>
      </c>
      <c r="B4" s="150" t="s">
        <v>1872</v>
      </c>
      <c r="C4" s="178" t="s">
        <v>1875</v>
      </c>
      <c r="D4" s="179">
        <v>1000</v>
      </c>
      <c r="E4" s="36"/>
      <c r="F4" s="37"/>
      <c r="G4" s="28"/>
      <c r="H4" s="95"/>
      <c r="I4" s="28"/>
      <c r="J4" s="28"/>
      <c r="K4" s="109">
        <f t="shared" ref="K4:K5" si="0">J4*I4</f>
        <v>0</v>
      </c>
      <c r="L4" s="29">
        <f t="shared" ref="L4:L5" si="1">J4*H4</f>
        <v>0</v>
      </c>
      <c r="M4" s="102" t="e">
        <f>L4/K4</f>
        <v>#DIV/0!</v>
      </c>
    </row>
    <row r="5" spans="1:13" hidden="1">
      <c r="A5" s="44"/>
      <c r="B5" s="45" t="s">
        <v>1182</v>
      </c>
      <c r="C5" s="46" t="s">
        <v>1183</v>
      </c>
      <c r="D5">
        <v>700</v>
      </c>
      <c r="E5" s="47">
        <v>1</v>
      </c>
      <c r="F5" s="121">
        <f>($E5/$D5)*D4</f>
        <v>1.4285714285714286</v>
      </c>
      <c r="G5" s="28"/>
      <c r="H5" s="96"/>
      <c r="I5" s="96"/>
      <c r="J5" s="96"/>
      <c r="K5" s="109">
        <f t="shared" si="0"/>
        <v>0</v>
      </c>
      <c r="L5" s="29">
        <f t="shared" si="1"/>
        <v>0</v>
      </c>
      <c r="M5" s="102" t="e">
        <f t="shared" ref="M5:M13" si="2">L5/K5</f>
        <v>#DIV/0!</v>
      </c>
    </row>
    <row r="6" spans="1:13" hidden="1">
      <c r="A6" s="44"/>
      <c r="B6" s="45"/>
      <c r="C6" s="46"/>
      <c r="E6" s="47"/>
      <c r="F6" s="121"/>
      <c r="G6" s="28"/>
      <c r="H6" s="96"/>
      <c r="I6" s="100"/>
      <c r="J6" s="96"/>
      <c r="K6" s="109">
        <f t="shared" ref="K6:K8" si="3">J6*I6</f>
        <v>0</v>
      </c>
      <c r="L6" s="29">
        <f t="shared" ref="L6:L8" si="4">J6*H6</f>
        <v>0</v>
      </c>
      <c r="M6" s="102" t="e">
        <f t="shared" si="2"/>
        <v>#DIV/0!</v>
      </c>
    </row>
    <row r="7" spans="1:13" hidden="1">
      <c r="B7" s="39" t="s">
        <v>1873</v>
      </c>
      <c r="C7" s="40" t="s">
        <v>1876</v>
      </c>
      <c r="D7">
        <v>1000</v>
      </c>
      <c r="F7" s="121"/>
      <c r="J7" s="96"/>
      <c r="K7" s="109">
        <f t="shared" si="3"/>
        <v>0</v>
      </c>
      <c r="L7" s="29">
        <f t="shared" si="4"/>
        <v>0</v>
      </c>
      <c r="M7" s="102" t="e">
        <f t="shared" si="2"/>
        <v>#DIV/0!</v>
      </c>
    </row>
    <row r="8" spans="1:13" hidden="1">
      <c r="B8" t="s">
        <v>1132</v>
      </c>
      <c r="C8" t="s">
        <v>1133</v>
      </c>
      <c r="D8">
        <v>1188</v>
      </c>
      <c r="E8">
        <v>1</v>
      </c>
      <c r="F8" s="121">
        <f>($E8/$D8)*D7</f>
        <v>0.84175084175084169</v>
      </c>
      <c r="J8" s="96"/>
      <c r="K8" s="109">
        <f t="shared" si="3"/>
        <v>0</v>
      </c>
      <c r="L8" s="29">
        <f t="shared" si="4"/>
        <v>0</v>
      </c>
      <c r="M8" s="102" t="e">
        <f t="shared" si="2"/>
        <v>#DIV/0!</v>
      </c>
    </row>
    <row r="9" spans="1:13" hidden="1">
      <c r="K9" s="109">
        <f t="shared" ref="K9:K13" si="5">J9*I9</f>
        <v>0</v>
      </c>
      <c r="L9" s="29">
        <f t="shared" ref="L9:L13" si="6">J9*H9</f>
        <v>0</v>
      </c>
      <c r="M9" s="102" t="e">
        <f t="shared" si="2"/>
        <v>#DIV/0!</v>
      </c>
    </row>
    <row r="10" spans="1:13" hidden="1">
      <c r="B10" s="150" t="s">
        <v>1825</v>
      </c>
      <c r="C10" s="178" t="s">
        <v>1833</v>
      </c>
      <c r="D10" s="36">
        <v>300</v>
      </c>
      <c r="E10" s="36"/>
      <c r="F10" s="37"/>
      <c r="K10" s="109">
        <f t="shared" si="5"/>
        <v>0</v>
      </c>
      <c r="L10" s="29">
        <f t="shared" si="6"/>
        <v>0</v>
      </c>
      <c r="M10" s="102" t="e">
        <f t="shared" si="2"/>
        <v>#DIV/0!</v>
      </c>
    </row>
    <row r="11" spans="1:13" hidden="1">
      <c r="B11" s="45" t="s">
        <v>1856</v>
      </c>
      <c r="C11" s="46" t="s">
        <v>1857</v>
      </c>
      <c r="D11">
        <v>1</v>
      </c>
      <c r="E11" s="47">
        <v>1</v>
      </c>
      <c r="F11" s="121">
        <f>($E11/$D11)*$D$10</f>
        <v>300</v>
      </c>
      <c r="J11" s="96"/>
      <c r="K11" s="96">
        <f t="shared" si="5"/>
        <v>0</v>
      </c>
      <c r="L11" s="96">
        <f t="shared" si="6"/>
        <v>0</v>
      </c>
      <c r="M11" s="102" t="e">
        <f t="shared" si="2"/>
        <v>#DIV/0!</v>
      </c>
    </row>
    <row r="12" spans="1:13" hidden="1">
      <c r="B12" s="45" t="s">
        <v>82</v>
      </c>
      <c r="C12" s="46" t="s">
        <v>439</v>
      </c>
      <c r="D12">
        <v>1</v>
      </c>
      <c r="E12" s="47">
        <v>2</v>
      </c>
      <c r="F12" s="121">
        <f t="shared" ref="F12:F13" si="7">($E12/$D12)*$D$10</f>
        <v>600</v>
      </c>
      <c r="J12" s="96"/>
      <c r="K12" s="96">
        <f t="shared" si="5"/>
        <v>0</v>
      </c>
      <c r="L12" s="96">
        <f t="shared" si="6"/>
        <v>0</v>
      </c>
      <c r="M12" s="102" t="e">
        <f t="shared" si="2"/>
        <v>#DIV/0!</v>
      </c>
    </row>
    <row r="13" spans="1:13" hidden="1">
      <c r="B13" t="s">
        <v>278</v>
      </c>
      <c r="C13" t="s">
        <v>631</v>
      </c>
      <c r="D13">
        <v>1</v>
      </c>
      <c r="E13">
        <v>2</v>
      </c>
      <c r="F13" s="121">
        <f t="shared" si="7"/>
        <v>600</v>
      </c>
      <c r="J13" s="96"/>
      <c r="K13" s="96">
        <f t="shared" si="5"/>
        <v>0</v>
      </c>
      <c r="L13" s="96">
        <f t="shared" si="6"/>
        <v>0</v>
      </c>
      <c r="M13" s="102" t="e">
        <f t="shared" si="2"/>
        <v>#DIV/0!</v>
      </c>
    </row>
    <row r="14" spans="1:13" hidden="1"/>
    <row r="15" spans="1:13" hidden="1">
      <c r="B15" s="150" t="s">
        <v>1826</v>
      </c>
      <c r="C15" s="150" t="s">
        <v>1834</v>
      </c>
      <c r="D15">
        <v>15</v>
      </c>
    </row>
    <row r="16" spans="1:13" hidden="1">
      <c r="B16" t="s">
        <v>1894</v>
      </c>
      <c r="C16" t="s">
        <v>1895</v>
      </c>
      <c r="D16">
        <v>1</v>
      </c>
      <c r="E16">
        <v>1</v>
      </c>
      <c r="F16" s="121">
        <f>($E16/$D16)*$D$15</f>
        <v>15</v>
      </c>
      <c r="J16" s="16"/>
      <c r="K16" s="96">
        <f t="shared" ref="K16:K18" si="8">J16*I16</f>
        <v>0</v>
      </c>
      <c r="L16" s="96">
        <f t="shared" ref="L16:L18" si="9">J16*H16</f>
        <v>0</v>
      </c>
      <c r="M16" s="102" t="e">
        <f t="shared" ref="M16:M18" si="10">L16/K16</f>
        <v>#DIV/0!</v>
      </c>
    </row>
    <row r="17" spans="2:13" hidden="1">
      <c r="B17" t="s">
        <v>82</v>
      </c>
      <c r="C17" t="s">
        <v>439</v>
      </c>
      <c r="D17">
        <v>1</v>
      </c>
      <c r="E17">
        <v>1</v>
      </c>
      <c r="F17" s="121">
        <f t="shared" ref="F17:F18" si="11">($E17/$D17)*$D$15</f>
        <v>15</v>
      </c>
      <c r="J17" s="16"/>
      <c r="K17" s="96">
        <f t="shared" si="8"/>
        <v>0</v>
      </c>
      <c r="L17" s="96">
        <f t="shared" si="9"/>
        <v>0</v>
      </c>
      <c r="M17" s="102" t="e">
        <f t="shared" si="10"/>
        <v>#DIV/0!</v>
      </c>
    </row>
    <row r="18" spans="2:13" hidden="1">
      <c r="B18" t="s">
        <v>278</v>
      </c>
      <c r="C18" t="s">
        <v>631</v>
      </c>
      <c r="D18">
        <v>1</v>
      </c>
      <c r="E18">
        <v>1</v>
      </c>
      <c r="F18" s="121">
        <f t="shared" si="11"/>
        <v>15</v>
      </c>
      <c r="J18" s="16"/>
      <c r="K18" s="96">
        <f t="shared" si="8"/>
        <v>0</v>
      </c>
      <c r="L18" s="96">
        <f t="shared" si="9"/>
        <v>0</v>
      </c>
      <c r="M18" s="102" t="e">
        <f t="shared" si="10"/>
        <v>#DIV/0!</v>
      </c>
    </row>
    <row r="19" spans="2:13" hidden="1">
      <c r="F19" s="121"/>
    </row>
    <row r="20" spans="2:13" hidden="1">
      <c r="B20" s="150" t="s">
        <v>1827</v>
      </c>
      <c r="C20" s="150" t="s">
        <v>1837</v>
      </c>
      <c r="D20">
        <v>821</v>
      </c>
      <c r="G20">
        <v>821</v>
      </c>
    </row>
    <row r="21" spans="2:13" s="146" customFormat="1">
      <c r="B21" s="146" t="s">
        <v>1896</v>
      </c>
      <c r="C21" s="146" t="s">
        <v>1897</v>
      </c>
      <c r="D21" s="146">
        <v>1</v>
      </c>
      <c r="E21" s="146">
        <v>2</v>
      </c>
      <c r="F21" s="121">
        <f>($E21/$D21)*$D$20</f>
        <v>1642</v>
      </c>
      <c r="H21" s="146">
        <v>1642</v>
      </c>
      <c r="I21" s="181">
        <v>1280</v>
      </c>
      <c r="J21" s="16">
        <v>18207</v>
      </c>
      <c r="K21" s="96">
        <f t="shared" ref="K21:K25" si="12">J21*I21</f>
        <v>23304960</v>
      </c>
      <c r="L21" s="96">
        <f t="shared" ref="L21:L25" si="13">J21*H21</f>
        <v>29895894</v>
      </c>
      <c r="M21" s="102">
        <f t="shared" ref="M21:M25" si="14">L21/K21</f>
        <v>1.2828124999999999</v>
      </c>
    </row>
    <row r="22" spans="2:13" s="146" customFormat="1">
      <c r="B22" s="146" t="s">
        <v>1898</v>
      </c>
      <c r="C22" s="146" t="s">
        <v>1899</v>
      </c>
      <c r="D22" s="146">
        <v>1</v>
      </c>
      <c r="E22" s="146">
        <v>2</v>
      </c>
      <c r="F22" s="121">
        <f t="shared" ref="F22:F25" si="15">($E22/$D22)*$D$20</f>
        <v>1642</v>
      </c>
      <c r="H22" s="146">
        <v>1642</v>
      </c>
      <c r="I22" s="181">
        <v>1946</v>
      </c>
      <c r="J22" s="16">
        <v>16065</v>
      </c>
      <c r="K22" s="96">
        <f t="shared" si="12"/>
        <v>31262490</v>
      </c>
      <c r="L22" s="96">
        <f t="shared" si="13"/>
        <v>26378730</v>
      </c>
      <c r="M22" s="102">
        <f t="shared" si="14"/>
        <v>0.84378211716341212</v>
      </c>
    </row>
    <row r="23" spans="2:13" s="146" customFormat="1">
      <c r="B23" s="146" t="s">
        <v>280</v>
      </c>
      <c r="C23" s="146" t="s">
        <v>633</v>
      </c>
      <c r="D23" s="146">
        <v>1</v>
      </c>
      <c r="E23" s="146">
        <v>2</v>
      </c>
      <c r="F23" s="121">
        <f t="shared" si="15"/>
        <v>1642</v>
      </c>
      <c r="H23" s="146">
        <v>1642</v>
      </c>
      <c r="I23" s="181">
        <v>3145</v>
      </c>
      <c r="J23" s="16">
        <v>4864.24</v>
      </c>
      <c r="K23" s="96">
        <f t="shared" si="12"/>
        <v>15298034.799999999</v>
      </c>
      <c r="L23" s="96">
        <f t="shared" si="13"/>
        <v>7987082.0800000001</v>
      </c>
      <c r="M23" s="102">
        <f t="shared" si="14"/>
        <v>0.52209856915739272</v>
      </c>
    </row>
    <row r="24" spans="2:13" s="146" customFormat="1">
      <c r="B24" s="146" t="s">
        <v>282</v>
      </c>
      <c r="C24" s="146" t="s">
        <v>635</v>
      </c>
      <c r="D24" s="146">
        <v>1</v>
      </c>
      <c r="E24" s="146">
        <v>2</v>
      </c>
      <c r="F24" s="121">
        <f t="shared" si="15"/>
        <v>1642</v>
      </c>
      <c r="H24" s="146">
        <v>1642</v>
      </c>
      <c r="I24" s="181">
        <v>1860</v>
      </c>
      <c r="J24" s="16">
        <v>1095.54</v>
      </c>
      <c r="K24" s="96">
        <f t="shared" si="12"/>
        <v>2037704.4</v>
      </c>
      <c r="L24" s="96">
        <f t="shared" si="13"/>
        <v>1798876.68</v>
      </c>
      <c r="M24" s="102">
        <f t="shared" si="14"/>
        <v>0.8827956989247312</v>
      </c>
    </row>
    <row r="25" spans="2:13" s="146" customFormat="1">
      <c r="B25" s="146" t="s">
        <v>294</v>
      </c>
      <c r="C25" s="146" t="s">
        <v>647</v>
      </c>
      <c r="D25" s="146">
        <v>1</v>
      </c>
      <c r="E25" s="146">
        <v>2</v>
      </c>
      <c r="F25" s="121">
        <f t="shared" si="15"/>
        <v>1642</v>
      </c>
      <c r="H25" s="146">
        <v>1642</v>
      </c>
      <c r="I25" s="181">
        <v>325</v>
      </c>
      <c r="J25" s="16">
        <v>2342.52</v>
      </c>
      <c r="K25" s="96">
        <f t="shared" si="12"/>
        <v>761319</v>
      </c>
      <c r="L25" s="96">
        <f t="shared" si="13"/>
        <v>3846417.84</v>
      </c>
      <c r="M25" s="102">
        <f t="shared" si="14"/>
        <v>5.0523076923076919</v>
      </c>
    </row>
    <row r="26" spans="2:13" hidden="1"/>
    <row r="27" spans="2:13" hidden="1">
      <c r="B27" s="150" t="s">
        <v>1882</v>
      </c>
      <c r="C27" s="150" t="s">
        <v>1883</v>
      </c>
      <c r="D27">
        <v>540</v>
      </c>
    </row>
    <row r="28" spans="2:13">
      <c r="B28" t="s">
        <v>1382</v>
      </c>
      <c r="C28" t="s">
        <v>1383</v>
      </c>
      <c r="D28">
        <v>1</v>
      </c>
      <c r="E28">
        <v>1</v>
      </c>
      <c r="F28" s="121">
        <f>($E28/$D28)*$D$27</f>
        <v>540</v>
      </c>
      <c r="H28">
        <v>540</v>
      </c>
      <c r="I28" s="181">
        <v>0</v>
      </c>
      <c r="J28" s="16">
        <v>16810.990000000002</v>
      </c>
      <c r="K28" s="96">
        <f t="shared" ref="K28:K30" si="16">J28*I28</f>
        <v>0</v>
      </c>
      <c r="L28" s="96">
        <f t="shared" ref="L28:L30" si="17">J28*H28</f>
        <v>9077934.6000000015</v>
      </c>
      <c r="M28" s="102" t="e">
        <f t="shared" ref="M28:M30" si="18">L28/K28</f>
        <v>#DIV/0!</v>
      </c>
    </row>
    <row r="29" spans="2:13">
      <c r="B29" t="s">
        <v>1384</v>
      </c>
      <c r="C29" t="s">
        <v>1385</v>
      </c>
      <c r="D29">
        <v>1</v>
      </c>
      <c r="E29">
        <v>1</v>
      </c>
      <c r="F29" s="121">
        <f t="shared" ref="F29:F30" si="19">($E29/$D29)*$D$27</f>
        <v>540</v>
      </c>
      <c r="H29">
        <v>540</v>
      </c>
      <c r="I29" s="181">
        <v>0</v>
      </c>
      <c r="J29" s="16">
        <v>12021</v>
      </c>
      <c r="K29" s="96">
        <f t="shared" si="16"/>
        <v>0</v>
      </c>
      <c r="L29" s="96">
        <f t="shared" si="17"/>
        <v>6491340</v>
      </c>
      <c r="M29" s="102" t="e">
        <f t="shared" si="18"/>
        <v>#DIV/0!</v>
      </c>
    </row>
    <row r="30" spans="2:13">
      <c r="B30" t="s">
        <v>1386</v>
      </c>
      <c r="C30" t="s">
        <v>1387</v>
      </c>
      <c r="D30">
        <v>1</v>
      </c>
      <c r="E30">
        <v>1</v>
      </c>
      <c r="F30" s="121">
        <f t="shared" si="19"/>
        <v>540</v>
      </c>
      <c r="H30">
        <v>540</v>
      </c>
      <c r="I30" s="181">
        <v>0</v>
      </c>
      <c r="J30" s="16">
        <v>8870.14</v>
      </c>
      <c r="K30" s="96">
        <f t="shared" si="16"/>
        <v>0</v>
      </c>
      <c r="L30" s="96">
        <f t="shared" si="17"/>
        <v>4789875.5999999996</v>
      </c>
      <c r="M30" s="102" t="e">
        <f t="shared" si="18"/>
        <v>#DIV/0!</v>
      </c>
    </row>
    <row r="31" spans="2:13" hidden="1"/>
    <row r="32" spans="2:13" hidden="1">
      <c r="B32" s="150" t="s">
        <v>2647</v>
      </c>
      <c r="C32" s="150" t="s">
        <v>1841</v>
      </c>
      <c r="D32">
        <v>269</v>
      </c>
      <c r="G32">
        <v>269</v>
      </c>
    </row>
    <row r="33" spans="2:16">
      <c r="B33" t="s">
        <v>1382</v>
      </c>
      <c r="C33" t="s">
        <v>1383</v>
      </c>
      <c r="D33">
        <v>1</v>
      </c>
      <c r="E33">
        <v>2</v>
      </c>
      <c r="F33" s="121">
        <f>($E33/$D33)*$D$32</f>
        <v>538</v>
      </c>
      <c r="H33">
        <v>538</v>
      </c>
      <c r="I33" s="181">
        <v>0</v>
      </c>
      <c r="J33">
        <v>16810.990000000002</v>
      </c>
      <c r="K33" s="96">
        <f t="shared" ref="K33:K35" si="20">J33*I33</f>
        <v>0</v>
      </c>
      <c r="L33" s="96">
        <f t="shared" ref="L33:L35" si="21">J33*H33</f>
        <v>9044312.620000001</v>
      </c>
      <c r="M33" s="102" t="e">
        <f t="shared" ref="M33:M35" si="22">L33/K33</f>
        <v>#DIV/0!</v>
      </c>
    </row>
    <row r="34" spans="2:16">
      <c r="B34" t="s">
        <v>2662</v>
      </c>
      <c r="C34" t="s">
        <v>2663</v>
      </c>
      <c r="D34">
        <v>1</v>
      </c>
      <c r="E34">
        <v>2</v>
      </c>
      <c r="F34" s="121">
        <f t="shared" ref="F34:F35" si="23">($E34/$D34)*$D$32</f>
        <v>538</v>
      </c>
      <c r="H34">
        <v>538</v>
      </c>
      <c r="I34">
        <v>0</v>
      </c>
      <c r="J34">
        <v>6547.77</v>
      </c>
      <c r="K34" s="96">
        <f t="shared" si="20"/>
        <v>0</v>
      </c>
      <c r="L34" s="96">
        <f t="shared" si="21"/>
        <v>3522700.2600000002</v>
      </c>
      <c r="M34" s="102" t="e">
        <f t="shared" si="22"/>
        <v>#DIV/0!</v>
      </c>
    </row>
    <row r="35" spans="2:16">
      <c r="B35" t="s">
        <v>2664</v>
      </c>
      <c r="C35" t="s">
        <v>2665</v>
      </c>
      <c r="D35">
        <v>1</v>
      </c>
      <c r="E35">
        <v>1</v>
      </c>
      <c r="F35" s="121">
        <f t="shared" si="23"/>
        <v>269</v>
      </c>
      <c r="H35" s="180">
        <v>269</v>
      </c>
      <c r="I35" s="180">
        <v>0</v>
      </c>
      <c r="J35">
        <v>3732</v>
      </c>
      <c r="K35" s="96">
        <f t="shared" si="20"/>
        <v>0</v>
      </c>
      <c r="L35" s="96">
        <f t="shared" si="21"/>
        <v>1003908</v>
      </c>
      <c r="M35" s="102" t="e">
        <f t="shared" si="22"/>
        <v>#DIV/0!</v>
      </c>
    </row>
    <row r="36" spans="2:16">
      <c r="H36" s="182"/>
      <c r="I36" s="182"/>
    </row>
    <row r="37" spans="2:16">
      <c r="H37" s="182"/>
      <c r="I37" s="182"/>
    </row>
    <row r="38" spans="2:16">
      <c r="H38" s="182"/>
      <c r="I38" s="182"/>
    </row>
    <row r="39" spans="2:16">
      <c r="H39" s="182"/>
      <c r="I39" s="182"/>
    </row>
    <row r="40" spans="2:16">
      <c r="H40" s="182"/>
      <c r="I40" s="182"/>
    </row>
    <row r="41" spans="2:16">
      <c r="H41" s="182"/>
      <c r="I41" s="182"/>
      <c r="N41">
        <f>SUBTOTAL(9,N44:N45)</f>
        <v>1860</v>
      </c>
    </row>
    <row r="42" spans="2:16">
      <c r="H42" s="182"/>
      <c r="I42" s="182"/>
    </row>
    <row r="43" spans="2:16">
      <c r="B43" t="s">
        <v>2666</v>
      </c>
      <c r="C43" t="s">
        <v>2648</v>
      </c>
      <c r="D43" t="s">
        <v>2649</v>
      </c>
      <c r="E43" t="s">
        <v>2667</v>
      </c>
      <c r="F43" t="s">
        <v>2650</v>
      </c>
      <c r="G43" t="s">
        <v>2668</v>
      </c>
      <c r="H43" s="182" t="s">
        <v>2669</v>
      </c>
      <c r="I43" s="182" t="s">
        <v>2670</v>
      </c>
      <c r="J43" t="s">
        <v>2671</v>
      </c>
      <c r="K43" t="s">
        <v>2672</v>
      </c>
      <c r="L43" t="s">
        <v>2673</v>
      </c>
      <c r="M43" t="s">
        <v>2674</v>
      </c>
      <c r="N43" t="s">
        <v>2651</v>
      </c>
      <c r="O43" t="s">
        <v>2675</v>
      </c>
      <c r="P43" t="s">
        <v>2676</v>
      </c>
    </row>
    <row r="44" spans="2:16">
      <c r="B44">
        <v>5644932965</v>
      </c>
      <c r="C44" t="s">
        <v>2652</v>
      </c>
      <c r="D44" t="s">
        <v>2661</v>
      </c>
      <c r="F44" t="s">
        <v>1390</v>
      </c>
      <c r="H44" s="182">
        <v>44777</v>
      </c>
      <c r="I44" s="182">
        <v>44777</v>
      </c>
      <c r="J44" t="s">
        <v>2677</v>
      </c>
      <c r="K44" t="s">
        <v>2680</v>
      </c>
      <c r="L44" t="s">
        <v>2679</v>
      </c>
      <c r="N44">
        <v>1260</v>
      </c>
      <c r="O44" t="s">
        <v>2653</v>
      </c>
      <c r="P44">
        <v>1371437.04</v>
      </c>
    </row>
    <row r="45" spans="2:16">
      <c r="B45">
        <v>5644948015</v>
      </c>
      <c r="C45" t="s">
        <v>2652</v>
      </c>
      <c r="D45" t="s">
        <v>2661</v>
      </c>
      <c r="F45" t="s">
        <v>1390</v>
      </c>
      <c r="H45" s="182">
        <v>44785</v>
      </c>
      <c r="I45" s="182">
        <v>44785</v>
      </c>
      <c r="J45" t="s">
        <v>2677</v>
      </c>
      <c r="K45" t="s">
        <v>2678</v>
      </c>
      <c r="L45" t="s">
        <v>2679</v>
      </c>
      <c r="N45">
        <v>600</v>
      </c>
      <c r="O45" t="s">
        <v>2653</v>
      </c>
      <c r="P45">
        <v>653065.26</v>
      </c>
    </row>
    <row r="46" spans="2:16">
      <c r="H46" s="182"/>
      <c r="I46" s="182"/>
    </row>
    <row r="47" spans="2:16">
      <c r="H47" s="182"/>
      <c r="I47" s="182"/>
    </row>
  </sheetData>
  <autoFilter ref="A3:M35">
    <filterColumn colId="7">
      <customFilters>
        <customFilter operator="notEqual" val=" "/>
      </customFilters>
    </filterColumn>
  </autoFilter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B2:M709"/>
  <sheetViews>
    <sheetView topLeftCell="A2" workbookViewId="0">
      <pane xSplit="1" ySplit="2" topLeftCell="B4" activePane="bottomRight" state="frozen"/>
      <selection activeCell="A2" sqref="A2"/>
      <selection pane="topRight" activeCell="B2" sqref="B2"/>
      <selection pane="bottomLeft" activeCell="A4" sqref="A4"/>
      <selection pane="bottomRight" activeCell="I2" sqref="I2"/>
    </sheetView>
  </sheetViews>
  <sheetFormatPr defaultRowHeight="15"/>
  <cols>
    <col min="1" max="1" width="2.7109375" style="81" customWidth="1"/>
    <col min="2" max="2" width="10.5703125" style="81" customWidth="1"/>
    <col min="3" max="3" width="40.42578125" style="81" customWidth="1"/>
    <col min="4" max="6" width="9.140625" style="81"/>
    <col min="7" max="7" width="10.140625" style="81" customWidth="1"/>
    <col min="8" max="8" width="12.140625" style="151" customWidth="1"/>
    <col min="9" max="9" width="11.85546875" style="105" customWidth="1"/>
    <col min="10" max="10" width="11.28515625" style="105" bestFit="1" customWidth="1"/>
    <col min="11" max="12" width="15" style="105" bestFit="1" customWidth="1"/>
    <col min="13" max="16384" width="9.140625" style="81"/>
  </cols>
  <sheetData>
    <row r="2" spans="2:13" ht="12.75">
      <c r="G2" s="105">
        <f>SUM(G4:G701)</f>
        <v>0</v>
      </c>
      <c r="H2" s="105">
        <f>SUBTOTAL(9,H704:H709)</f>
        <v>11092</v>
      </c>
      <c r="I2" s="105">
        <f>SUBTOTAL(9,I704:I709)</f>
        <v>512</v>
      </c>
      <c r="J2" s="105">
        <f>SUBTOTAL(9,J704:J709)</f>
        <v>47437.4</v>
      </c>
      <c r="K2" s="195">
        <f>SUBTOTAL(9,K704:K709)</f>
        <v>309452.79999999999</v>
      </c>
      <c r="L2" s="105">
        <f>SUBTOTAL(9,L704:L709)</f>
        <v>30416494.399999999</v>
      </c>
    </row>
    <row r="3" spans="2:13" ht="30.75" customHeight="1">
      <c r="B3" s="82" t="s">
        <v>1388</v>
      </c>
      <c r="C3" s="82" t="s">
        <v>1389</v>
      </c>
      <c r="D3" s="82" t="s">
        <v>15</v>
      </c>
      <c r="E3" s="83" t="s">
        <v>1390</v>
      </c>
      <c r="F3" s="83" t="s">
        <v>1391</v>
      </c>
      <c r="G3" s="81" t="s">
        <v>1126</v>
      </c>
      <c r="H3" s="151" t="s">
        <v>1127</v>
      </c>
      <c r="I3" s="101" t="s">
        <v>1647</v>
      </c>
      <c r="J3" s="105" t="s">
        <v>1121</v>
      </c>
      <c r="K3" s="101" t="s">
        <v>1117</v>
      </c>
      <c r="L3" s="101" t="s">
        <v>1648</v>
      </c>
      <c r="M3" s="97" t="s">
        <v>1118</v>
      </c>
    </row>
    <row r="4" spans="2:13" ht="16.5" customHeight="1">
      <c r="B4" s="82"/>
      <c r="C4" s="82"/>
      <c r="D4" s="82"/>
      <c r="E4" s="83"/>
      <c r="F4" s="83"/>
      <c r="I4" s="101"/>
      <c r="K4" s="105">
        <f t="shared" ref="K4" si="0">J4*I4</f>
        <v>0</v>
      </c>
      <c r="L4" s="105">
        <f>H4*J4</f>
        <v>0</v>
      </c>
      <c r="M4" s="106" t="e">
        <f>L4/K4</f>
        <v>#DIV/0!</v>
      </c>
    </row>
    <row r="5" spans="2:13" hidden="1">
      <c r="B5" s="85" t="s">
        <v>752</v>
      </c>
      <c r="C5" s="85" t="s">
        <v>930</v>
      </c>
      <c r="D5" s="85"/>
      <c r="E5" s="85"/>
      <c r="F5" s="85"/>
      <c r="I5" s="81"/>
      <c r="K5" s="105">
        <f t="shared" ref="K5:K68" si="1">J5*I5</f>
        <v>0</v>
      </c>
      <c r="L5" s="105">
        <f t="shared" ref="L5:L68" si="2">H5*J5</f>
        <v>0</v>
      </c>
      <c r="M5" s="106" t="e">
        <f t="shared" ref="M5:M68" si="3">L5/K5</f>
        <v>#DIV/0!</v>
      </c>
    </row>
    <row r="6" spans="2:13" hidden="1">
      <c r="B6" s="84" t="s">
        <v>1392</v>
      </c>
      <c r="C6" s="84" t="s">
        <v>1393</v>
      </c>
      <c r="D6" s="84">
        <v>4</v>
      </c>
      <c r="E6" s="84">
        <v>1</v>
      </c>
      <c r="F6" s="84">
        <f>($E6/$D6)*$D$5</f>
        <v>0</v>
      </c>
      <c r="I6" s="81"/>
      <c r="K6" s="105">
        <f t="shared" si="1"/>
        <v>0</v>
      </c>
      <c r="L6" s="105">
        <f t="shared" si="2"/>
        <v>0</v>
      </c>
      <c r="M6" s="106" t="e">
        <f t="shared" si="3"/>
        <v>#DIV/0!</v>
      </c>
    </row>
    <row r="7" spans="2:13" hidden="1">
      <c r="B7" s="85" t="s">
        <v>757</v>
      </c>
      <c r="C7" s="85" t="s">
        <v>935</v>
      </c>
      <c r="D7" s="85">
        <v>640</v>
      </c>
      <c r="E7" s="85"/>
      <c r="F7" s="85"/>
      <c r="I7" s="81"/>
      <c r="K7" s="105">
        <f t="shared" si="1"/>
        <v>0</v>
      </c>
      <c r="L7" s="105">
        <f t="shared" si="2"/>
        <v>0</v>
      </c>
      <c r="M7" s="106" t="e">
        <f t="shared" si="3"/>
        <v>#DIV/0!</v>
      </c>
    </row>
    <row r="8" spans="2:13" hidden="1">
      <c r="B8" s="84" t="s">
        <v>1394</v>
      </c>
      <c r="C8" s="84" t="s">
        <v>1395</v>
      </c>
      <c r="D8" s="84">
        <v>1</v>
      </c>
      <c r="E8" s="84">
        <v>1</v>
      </c>
      <c r="F8" s="84">
        <f>($E8/$D8)*$D$7</f>
        <v>640</v>
      </c>
      <c r="I8" s="81"/>
      <c r="K8" s="105">
        <f t="shared" si="1"/>
        <v>0</v>
      </c>
      <c r="L8" s="105">
        <f t="shared" si="2"/>
        <v>0</v>
      </c>
      <c r="M8" s="106" t="e">
        <f t="shared" si="3"/>
        <v>#DIV/0!</v>
      </c>
    </row>
    <row r="9" spans="2:13" hidden="1">
      <c r="B9" s="85" t="s">
        <v>759</v>
      </c>
      <c r="C9" s="85" t="s">
        <v>937</v>
      </c>
      <c r="D9" s="85"/>
      <c r="E9" s="85"/>
      <c r="F9" s="85"/>
      <c r="I9" s="81"/>
      <c r="K9" s="105">
        <f t="shared" si="1"/>
        <v>0</v>
      </c>
      <c r="L9" s="105">
        <f t="shared" si="2"/>
        <v>0</v>
      </c>
      <c r="M9" s="106" t="e">
        <f t="shared" si="3"/>
        <v>#DIV/0!</v>
      </c>
    </row>
    <row r="10" spans="2:13" s="136" customFormat="1" hidden="1">
      <c r="B10" s="147" t="s">
        <v>1150</v>
      </c>
      <c r="C10" s="147" t="s">
        <v>1151</v>
      </c>
      <c r="D10" s="147">
        <v>259</v>
      </c>
      <c r="E10" s="147">
        <v>1</v>
      </c>
      <c r="F10" s="147">
        <f>($E10/$D10)*$D$39</f>
        <v>0</v>
      </c>
      <c r="G10" s="81"/>
      <c r="H10" s="168"/>
      <c r="I10" s="137"/>
      <c r="J10" s="137"/>
      <c r="K10" s="105">
        <f t="shared" si="1"/>
        <v>0</v>
      </c>
      <c r="L10" s="105">
        <f t="shared" si="2"/>
        <v>0</v>
      </c>
      <c r="M10" s="106" t="e">
        <f t="shared" si="3"/>
        <v>#DIV/0!</v>
      </c>
    </row>
    <row r="11" spans="2:13" s="136" customFormat="1" hidden="1">
      <c r="B11" s="147" t="s">
        <v>1150</v>
      </c>
      <c r="C11" s="147" t="s">
        <v>1151</v>
      </c>
      <c r="D11" s="147">
        <v>300</v>
      </c>
      <c r="E11" s="147">
        <v>1</v>
      </c>
      <c r="F11" s="147">
        <f>($E11/$D11)*$D$45</f>
        <v>0</v>
      </c>
      <c r="G11" s="81"/>
      <c r="H11" s="168"/>
      <c r="J11" s="137"/>
      <c r="K11" s="105">
        <f t="shared" si="1"/>
        <v>0</v>
      </c>
      <c r="L11" s="105">
        <f t="shared" si="2"/>
        <v>0</v>
      </c>
      <c r="M11" s="106" t="e">
        <f t="shared" si="3"/>
        <v>#DIV/0!</v>
      </c>
    </row>
    <row r="12" spans="2:13" hidden="1">
      <c r="B12" s="85" t="s">
        <v>755</v>
      </c>
      <c r="C12" s="85" t="s">
        <v>933</v>
      </c>
      <c r="D12" s="85"/>
      <c r="E12" s="85"/>
      <c r="F12" s="85"/>
      <c r="I12" s="81"/>
      <c r="K12" s="105">
        <f t="shared" si="1"/>
        <v>0</v>
      </c>
      <c r="L12" s="105">
        <f t="shared" si="2"/>
        <v>0</v>
      </c>
      <c r="M12" s="106" t="e">
        <f t="shared" si="3"/>
        <v>#DIV/0!</v>
      </c>
    </row>
    <row r="13" spans="2:13" hidden="1">
      <c r="B13" s="84" t="s">
        <v>1150</v>
      </c>
      <c r="C13" s="84" t="s">
        <v>1151</v>
      </c>
      <c r="D13" s="84">
        <v>240</v>
      </c>
      <c r="E13" s="84">
        <v>1</v>
      </c>
      <c r="F13" s="84">
        <f>($E13/$D13)*$D$12</f>
        <v>0</v>
      </c>
      <c r="K13" s="105">
        <f t="shared" si="1"/>
        <v>0</v>
      </c>
      <c r="L13" s="105">
        <f t="shared" si="2"/>
        <v>0</v>
      </c>
      <c r="M13" s="106" t="e">
        <f t="shared" si="3"/>
        <v>#DIV/0!</v>
      </c>
    </row>
    <row r="14" spans="2:13" hidden="1">
      <c r="B14" s="85" t="s">
        <v>758</v>
      </c>
      <c r="C14" s="85" t="s">
        <v>936</v>
      </c>
      <c r="D14" s="85"/>
      <c r="E14" s="85"/>
      <c r="F14" s="85"/>
      <c r="I14" s="81"/>
      <c r="K14" s="105">
        <f t="shared" si="1"/>
        <v>0</v>
      </c>
      <c r="L14" s="105">
        <f t="shared" si="2"/>
        <v>0</v>
      </c>
      <c r="M14" s="106" t="e">
        <f t="shared" si="3"/>
        <v>#DIV/0!</v>
      </c>
    </row>
    <row r="15" spans="2:13" hidden="1">
      <c r="B15" s="84" t="s">
        <v>1400</v>
      </c>
      <c r="C15" s="84" t="s">
        <v>1401</v>
      </c>
      <c r="D15" s="84">
        <v>240</v>
      </c>
      <c r="E15" s="84">
        <v>1</v>
      </c>
      <c r="F15" s="84">
        <f>($E15/$D15)*$D$14</f>
        <v>0</v>
      </c>
      <c r="K15" s="105">
        <f t="shared" si="1"/>
        <v>0</v>
      </c>
      <c r="L15" s="105">
        <f t="shared" si="2"/>
        <v>0</v>
      </c>
      <c r="M15" s="106" t="e">
        <f t="shared" si="3"/>
        <v>#DIV/0!</v>
      </c>
    </row>
    <row r="16" spans="2:13" hidden="1">
      <c r="B16" s="85" t="s">
        <v>762</v>
      </c>
      <c r="C16" s="85" t="s">
        <v>940</v>
      </c>
      <c r="D16" s="85"/>
      <c r="E16" s="85"/>
      <c r="F16" s="85"/>
      <c r="I16" s="81"/>
      <c r="K16" s="105">
        <f t="shared" si="1"/>
        <v>0</v>
      </c>
      <c r="L16" s="105">
        <f t="shared" si="2"/>
        <v>0</v>
      </c>
      <c r="M16" s="106" t="e">
        <f t="shared" si="3"/>
        <v>#DIV/0!</v>
      </c>
    </row>
    <row r="17" spans="2:13" hidden="1">
      <c r="B17" s="84" t="s">
        <v>1150</v>
      </c>
      <c r="C17" s="84" t="s">
        <v>1151</v>
      </c>
      <c r="D17" s="84">
        <v>217</v>
      </c>
      <c r="E17" s="84">
        <v>1</v>
      </c>
      <c r="F17" s="84">
        <f>($E17/$D17)*$D$16</f>
        <v>0</v>
      </c>
      <c r="K17" s="105">
        <f t="shared" si="1"/>
        <v>0</v>
      </c>
      <c r="L17" s="105">
        <f t="shared" si="2"/>
        <v>0</v>
      </c>
      <c r="M17" s="106" t="e">
        <f t="shared" si="3"/>
        <v>#DIV/0!</v>
      </c>
    </row>
    <row r="18" spans="2:13" hidden="1">
      <c r="B18" s="85" t="s">
        <v>763</v>
      </c>
      <c r="C18" s="85" t="s">
        <v>941</v>
      </c>
      <c r="D18" s="85"/>
      <c r="E18" s="85"/>
      <c r="F18" s="85"/>
      <c r="I18" s="81"/>
      <c r="K18" s="105">
        <f t="shared" si="1"/>
        <v>0</v>
      </c>
      <c r="L18" s="105">
        <f t="shared" si="2"/>
        <v>0</v>
      </c>
      <c r="M18" s="106" t="e">
        <f t="shared" si="3"/>
        <v>#DIV/0!</v>
      </c>
    </row>
    <row r="19" spans="2:13" hidden="1">
      <c r="B19" s="84" t="s">
        <v>1150</v>
      </c>
      <c r="C19" s="84" t="s">
        <v>1151</v>
      </c>
      <c r="D19" s="84">
        <v>240</v>
      </c>
      <c r="E19" s="84">
        <v>1</v>
      </c>
      <c r="F19" s="84">
        <f>($E19/$D19)*$D$18</f>
        <v>0</v>
      </c>
      <c r="K19" s="105">
        <f t="shared" si="1"/>
        <v>0</v>
      </c>
      <c r="L19" s="105">
        <f t="shared" si="2"/>
        <v>0</v>
      </c>
      <c r="M19" s="106" t="e">
        <f t="shared" si="3"/>
        <v>#DIV/0!</v>
      </c>
    </row>
    <row r="20" spans="2:13" hidden="1">
      <c r="B20" s="85" t="s">
        <v>764</v>
      </c>
      <c r="C20" s="85" t="s">
        <v>942</v>
      </c>
      <c r="D20" s="85">
        <v>260</v>
      </c>
      <c r="E20" s="85"/>
      <c r="F20" s="85"/>
      <c r="I20" s="81"/>
      <c r="K20" s="105">
        <f t="shared" si="1"/>
        <v>0</v>
      </c>
      <c r="L20" s="105">
        <f t="shared" si="2"/>
        <v>0</v>
      </c>
      <c r="M20" s="106" t="e">
        <f t="shared" si="3"/>
        <v>#DIV/0!</v>
      </c>
    </row>
    <row r="21" spans="2:13" hidden="1">
      <c r="B21" s="84" t="s">
        <v>1170</v>
      </c>
      <c r="C21" s="84" t="s">
        <v>1171</v>
      </c>
      <c r="D21" s="84">
        <v>190</v>
      </c>
      <c r="E21" s="84">
        <v>1</v>
      </c>
      <c r="F21" s="84">
        <f>($E21/$D21)*$D$20</f>
        <v>1.368421052631579</v>
      </c>
      <c r="K21" s="105">
        <f t="shared" si="1"/>
        <v>0</v>
      </c>
      <c r="L21" s="105">
        <f t="shared" si="2"/>
        <v>0</v>
      </c>
      <c r="M21" s="106" t="e">
        <f t="shared" si="3"/>
        <v>#DIV/0!</v>
      </c>
    </row>
    <row r="22" spans="2:13" hidden="1">
      <c r="B22" s="85" t="s">
        <v>765</v>
      </c>
      <c r="C22" s="85" t="s">
        <v>943</v>
      </c>
      <c r="D22" s="85">
        <v>12</v>
      </c>
      <c r="E22" s="85"/>
      <c r="F22" s="85"/>
      <c r="I22" s="81"/>
      <c r="K22" s="105">
        <f t="shared" si="1"/>
        <v>0</v>
      </c>
      <c r="L22" s="105">
        <f t="shared" si="2"/>
        <v>0</v>
      </c>
      <c r="M22" s="106" t="e">
        <f t="shared" si="3"/>
        <v>#DIV/0!</v>
      </c>
    </row>
    <row r="23" spans="2:13" hidden="1">
      <c r="B23" s="84" t="s">
        <v>1170</v>
      </c>
      <c r="C23" s="84" t="s">
        <v>1171</v>
      </c>
      <c r="D23" s="84">
        <v>230</v>
      </c>
      <c r="E23" s="84">
        <v>1</v>
      </c>
      <c r="F23" s="84">
        <f>($E23/$D23)*$D$22</f>
        <v>5.2173913043478265E-2</v>
      </c>
      <c r="K23" s="105">
        <f t="shared" si="1"/>
        <v>0</v>
      </c>
      <c r="L23" s="105">
        <f t="shared" si="2"/>
        <v>0</v>
      </c>
      <c r="M23" s="106" t="e">
        <f t="shared" si="3"/>
        <v>#DIV/0!</v>
      </c>
    </row>
    <row r="24" spans="2:13" hidden="1">
      <c r="B24" s="85" t="s">
        <v>766</v>
      </c>
      <c r="C24" s="85" t="s">
        <v>944</v>
      </c>
      <c r="D24" s="85"/>
      <c r="E24" s="85"/>
      <c r="F24" s="85"/>
      <c r="I24" s="81"/>
      <c r="K24" s="105">
        <f t="shared" si="1"/>
        <v>0</v>
      </c>
      <c r="L24" s="105">
        <f t="shared" si="2"/>
        <v>0</v>
      </c>
      <c r="M24" s="106" t="e">
        <f t="shared" si="3"/>
        <v>#DIV/0!</v>
      </c>
    </row>
    <row r="25" spans="2:13" hidden="1">
      <c r="B25" s="84" t="s">
        <v>1170</v>
      </c>
      <c r="C25" s="84" t="s">
        <v>1171</v>
      </c>
      <c r="D25" s="84">
        <v>144</v>
      </c>
      <c r="E25" s="84">
        <v>1</v>
      </c>
      <c r="F25" s="84">
        <f>($E25/$D25)*$D$24</f>
        <v>0</v>
      </c>
      <c r="I25" s="81"/>
      <c r="K25" s="105">
        <f t="shared" si="1"/>
        <v>0</v>
      </c>
      <c r="L25" s="105">
        <f t="shared" si="2"/>
        <v>0</v>
      </c>
      <c r="M25" s="106" t="e">
        <f t="shared" si="3"/>
        <v>#DIV/0!</v>
      </c>
    </row>
    <row r="26" spans="2:13" hidden="1">
      <c r="B26" s="84" t="s">
        <v>1251</v>
      </c>
      <c r="C26" s="84" t="s">
        <v>1252</v>
      </c>
      <c r="D26" s="84">
        <v>1</v>
      </c>
      <c r="E26" s="84">
        <v>2</v>
      </c>
      <c r="F26" s="84">
        <f>($E26/$D26)*$D$24</f>
        <v>0</v>
      </c>
      <c r="I26" s="81"/>
      <c r="K26" s="105">
        <f t="shared" si="1"/>
        <v>0</v>
      </c>
      <c r="L26" s="105">
        <f t="shared" si="2"/>
        <v>0</v>
      </c>
      <c r="M26" s="106" t="e">
        <f t="shared" si="3"/>
        <v>#DIV/0!</v>
      </c>
    </row>
    <row r="27" spans="2:13" hidden="1">
      <c r="B27" s="85" t="s">
        <v>767</v>
      </c>
      <c r="C27" s="85" t="s">
        <v>945</v>
      </c>
      <c r="D27" s="85"/>
      <c r="E27" s="85"/>
      <c r="F27" s="85"/>
      <c r="I27" s="81"/>
      <c r="K27" s="105">
        <f t="shared" si="1"/>
        <v>0</v>
      </c>
      <c r="L27" s="105">
        <f t="shared" si="2"/>
        <v>0</v>
      </c>
      <c r="M27" s="106" t="e">
        <f t="shared" si="3"/>
        <v>#DIV/0!</v>
      </c>
    </row>
    <row r="28" spans="2:13" s="136" customFormat="1" hidden="1">
      <c r="B28" s="84" t="s">
        <v>1471</v>
      </c>
      <c r="C28" s="84" t="s">
        <v>1472</v>
      </c>
      <c r="D28" s="84">
        <v>1</v>
      </c>
      <c r="E28" s="84">
        <v>2</v>
      </c>
      <c r="F28" s="84">
        <f>($E28/$D28)*$D$211</f>
        <v>0</v>
      </c>
      <c r="G28" s="81"/>
      <c r="H28" s="151"/>
      <c r="I28" s="81"/>
      <c r="J28" s="105"/>
      <c r="K28" s="105">
        <f t="shared" si="1"/>
        <v>0</v>
      </c>
      <c r="L28" s="105">
        <f t="shared" si="2"/>
        <v>0</v>
      </c>
      <c r="M28" s="106" t="e">
        <f t="shared" si="3"/>
        <v>#DIV/0!</v>
      </c>
    </row>
    <row r="29" spans="2:13" hidden="1">
      <c r="B29" s="85" t="s">
        <v>768</v>
      </c>
      <c r="C29" s="85" t="s">
        <v>946</v>
      </c>
      <c r="D29" s="85">
        <v>40</v>
      </c>
      <c r="E29" s="85"/>
      <c r="F29" s="85"/>
      <c r="I29" s="81"/>
      <c r="K29" s="105">
        <f t="shared" si="1"/>
        <v>0</v>
      </c>
      <c r="L29" s="105">
        <f t="shared" si="2"/>
        <v>0</v>
      </c>
      <c r="M29" s="106" t="e">
        <f t="shared" si="3"/>
        <v>#DIV/0!</v>
      </c>
    </row>
    <row r="30" spans="2:13" hidden="1">
      <c r="B30" s="84" t="s">
        <v>1170</v>
      </c>
      <c r="C30" s="84" t="s">
        <v>1171</v>
      </c>
      <c r="D30" s="84">
        <v>174</v>
      </c>
      <c r="E30" s="84">
        <v>1</v>
      </c>
      <c r="F30" s="84">
        <f>($E30/$D30)*$D$29</f>
        <v>0.22988505747126436</v>
      </c>
      <c r="I30" s="81"/>
      <c r="K30" s="105">
        <f t="shared" si="1"/>
        <v>0</v>
      </c>
      <c r="L30" s="105">
        <f t="shared" si="2"/>
        <v>0</v>
      </c>
      <c r="M30" s="106" t="e">
        <f t="shared" si="3"/>
        <v>#DIV/0!</v>
      </c>
    </row>
    <row r="31" spans="2:13" hidden="1">
      <c r="B31" s="85" t="s">
        <v>769</v>
      </c>
      <c r="C31" s="85" t="s">
        <v>947</v>
      </c>
      <c r="D31" s="85"/>
      <c r="E31" s="85"/>
      <c r="F31" s="85"/>
      <c r="I31" s="81"/>
      <c r="K31" s="105">
        <f t="shared" si="1"/>
        <v>0</v>
      </c>
      <c r="L31" s="105">
        <f t="shared" si="2"/>
        <v>0</v>
      </c>
      <c r="M31" s="106" t="e">
        <f t="shared" si="3"/>
        <v>#DIV/0!</v>
      </c>
    </row>
    <row r="32" spans="2:13" hidden="1">
      <c r="B32" s="84" t="s">
        <v>1150</v>
      </c>
      <c r="C32" s="84" t="s">
        <v>1151</v>
      </c>
      <c r="D32" s="84">
        <v>240</v>
      </c>
      <c r="E32" s="84">
        <v>1</v>
      </c>
      <c r="F32" s="84">
        <f>($E32/$D32)*$D$31</f>
        <v>0</v>
      </c>
      <c r="K32" s="105">
        <f t="shared" si="1"/>
        <v>0</v>
      </c>
      <c r="L32" s="105">
        <f t="shared" si="2"/>
        <v>0</v>
      </c>
      <c r="M32" s="106" t="e">
        <f t="shared" si="3"/>
        <v>#DIV/0!</v>
      </c>
    </row>
    <row r="33" spans="2:13" hidden="1">
      <c r="B33" s="85" t="s">
        <v>770</v>
      </c>
      <c r="C33" s="85" t="s">
        <v>948</v>
      </c>
      <c r="D33" s="85"/>
      <c r="E33" s="85"/>
      <c r="F33" s="85"/>
      <c r="I33" s="81"/>
      <c r="K33" s="105">
        <f t="shared" si="1"/>
        <v>0</v>
      </c>
      <c r="L33" s="105">
        <f t="shared" si="2"/>
        <v>0</v>
      </c>
      <c r="M33" s="106" t="e">
        <f t="shared" si="3"/>
        <v>#DIV/0!</v>
      </c>
    </row>
    <row r="34" spans="2:13" hidden="1">
      <c r="B34" s="84" t="s">
        <v>1150</v>
      </c>
      <c r="C34" s="84" t="s">
        <v>1151</v>
      </c>
      <c r="D34" s="84">
        <v>259</v>
      </c>
      <c r="E34" s="84">
        <v>1</v>
      </c>
      <c r="F34" s="84">
        <f>($E34/$D34)*$D$33</f>
        <v>0</v>
      </c>
      <c r="K34" s="105">
        <f t="shared" si="1"/>
        <v>0</v>
      </c>
      <c r="L34" s="105">
        <f t="shared" si="2"/>
        <v>0</v>
      </c>
      <c r="M34" s="106" t="e">
        <f t="shared" si="3"/>
        <v>#DIV/0!</v>
      </c>
    </row>
    <row r="35" spans="2:13" hidden="1">
      <c r="B35" s="85" t="s">
        <v>771</v>
      </c>
      <c r="C35" s="85" t="s">
        <v>949</v>
      </c>
      <c r="D35" s="85"/>
      <c r="E35" s="85"/>
      <c r="F35" s="85"/>
      <c r="I35" s="81"/>
      <c r="K35" s="105">
        <f t="shared" si="1"/>
        <v>0</v>
      </c>
      <c r="L35" s="105">
        <f t="shared" si="2"/>
        <v>0</v>
      </c>
      <c r="M35" s="106" t="e">
        <f t="shared" si="3"/>
        <v>#DIV/0!</v>
      </c>
    </row>
    <row r="36" spans="2:13" hidden="1">
      <c r="B36" s="84" t="s">
        <v>1150</v>
      </c>
      <c r="C36" s="84" t="s">
        <v>1151</v>
      </c>
      <c r="D36" s="84">
        <v>222</v>
      </c>
      <c r="E36" s="84">
        <v>1</v>
      </c>
      <c r="F36" s="84">
        <f>($E36/$D36)*$D$35</f>
        <v>0</v>
      </c>
      <c r="K36" s="105">
        <f t="shared" si="1"/>
        <v>0</v>
      </c>
      <c r="L36" s="105">
        <f t="shared" si="2"/>
        <v>0</v>
      </c>
      <c r="M36" s="106" t="e">
        <f t="shared" si="3"/>
        <v>#DIV/0!</v>
      </c>
    </row>
    <row r="37" spans="2:13" hidden="1">
      <c r="B37" s="85" t="s">
        <v>1402</v>
      </c>
      <c r="C37" s="85" t="s">
        <v>1403</v>
      </c>
      <c r="D37" s="85"/>
      <c r="E37" s="85"/>
      <c r="F37" s="85"/>
      <c r="I37" s="81"/>
      <c r="K37" s="105">
        <f t="shared" si="1"/>
        <v>0</v>
      </c>
      <c r="L37" s="105">
        <f t="shared" si="2"/>
        <v>0</v>
      </c>
      <c r="M37" s="106" t="e">
        <f t="shared" si="3"/>
        <v>#DIV/0!</v>
      </c>
    </row>
    <row r="38" spans="2:13" hidden="1">
      <c r="B38" s="84" t="s">
        <v>1150</v>
      </c>
      <c r="C38" s="84" t="s">
        <v>1151</v>
      </c>
      <c r="D38" s="84">
        <v>259</v>
      </c>
      <c r="E38" s="84">
        <v>1</v>
      </c>
      <c r="F38" s="84"/>
      <c r="K38" s="105">
        <f t="shared" si="1"/>
        <v>0</v>
      </c>
      <c r="L38" s="105">
        <f t="shared" si="2"/>
        <v>0</v>
      </c>
      <c r="M38" s="106" t="e">
        <f t="shared" si="3"/>
        <v>#DIV/0!</v>
      </c>
    </row>
    <row r="39" spans="2:13" hidden="1">
      <c r="B39" s="85" t="s">
        <v>772</v>
      </c>
      <c r="C39" s="85" t="s">
        <v>950</v>
      </c>
      <c r="D39" s="85"/>
      <c r="E39" s="85"/>
      <c r="F39" s="85"/>
      <c r="I39" s="81"/>
      <c r="K39" s="105">
        <f t="shared" si="1"/>
        <v>0</v>
      </c>
      <c r="L39" s="105">
        <f t="shared" si="2"/>
        <v>0</v>
      </c>
      <c r="M39" s="106" t="e">
        <f t="shared" si="3"/>
        <v>#DIV/0!</v>
      </c>
    </row>
    <row r="40" spans="2:13" s="136" customFormat="1" hidden="1">
      <c r="B40" s="84" t="s">
        <v>1471</v>
      </c>
      <c r="C40" s="84" t="s">
        <v>1472</v>
      </c>
      <c r="D40" s="84">
        <v>1</v>
      </c>
      <c r="E40" s="84">
        <v>10</v>
      </c>
      <c r="F40" s="84">
        <f>($E40/$D40)*$D$228</f>
        <v>0</v>
      </c>
      <c r="G40" s="81"/>
      <c r="H40" s="151"/>
      <c r="I40" s="81"/>
      <c r="J40" s="105"/>
      <c r="K40" s="105">
        <f t="shared" si="1"/>
        <v>0</v>
      </c>
      <c r="L40" s="105">
        <f t="shared" si="2"/>
        <v>0</v>
      </c>
      <c r="M40" s="106" t="e">
        <f t="shared" si="3"/>
        <v>#DIV/0!</v>
      </c>
    </row>
    <row r="41" spans="2:13" hidden="1">
      <c r="B41" s="85" t="s">
        <v>773</v>
      </c>
      <c r="C41" s="85" t="s">
        <v>951</v>
      </c>
      <c r="D41" s="85"/>
      <c r="E41" s="85"/>
      <c r="F41" s="85"/>
      <c r="I41" s="81"/>
      <c r="K41" s="105">
        <f t="shared" si="1"/>
        <v>0</v>
      </c>
      <c r="L41" s="105">
        <f t="shared" si="2"/>
        <v>0</v>
      </c>
      <c r="M41" s="106" t="e">
        <f t="shared" si="3"/>
        <v>#DIV/0!</v>
      </c>
    </row>
    <row r="42" spans="2:13" hidden="1">
      <c r="B42" s="84" t="s">
        <v>1150</v>
      </c>
      <c r="C42" s="84" t="s">
        <v>1151</v>
      </c>
      <c r="D42" s="84">
        <v>222</v>
      </c>
      <c r="E42" s="84"/>
      <c r="F42" s="84">
        <f>($E42/$D42)*$D$41</f>
        <v>0</v>
      </c>
      <c r="K42" s="105">
        <f t="shared" si="1"/>
        <v>0</v>
      </c>
      <c r="L42" s="105">
        <f t="shared" si="2"/>
        <v>0</v>
      </c>
      <c r="M42" s="106" t="e">
        <f t="shared" si="3"/>
        <v>#DIV/0!</v>
      </c>
    </row>
    <row r="43" spans="2:13" hidden="1">
      <c r="B43" s="85" t="s">
        <v>1404</v>
      </c>
      <c r="C43" s="85" t="s">
        <v>1405</v>
      </c>
      <c r="D43" s="85"/>
      <c r="E43" s="85"/>
      <c r="F43" s="85"/>
      <c r="I43" s="81"/>
      <c r="K43" s="105">
        <f t="shared" si="1"/>
        <v>0</v>
      </c>
      <c r="L43" s="105">
        <f t="shared" si="2"/>
        <v>0</v>
      </c>
      <c r="M43" s="106" t="e">
        <f t="shared" si="3"/>
        <v>#DIV/0!</v>
      </c>
    </row>
    <row r="44" spans="2:13" hidden="1">
      <c r="B44" s="84" t="s">
        <v>1150</v>
      </c>
      <c r="C44" s="84" t="s">
        <v>1151</v>
      </c>
      <c r="D44" s="84">
        <v>310</v>
      </c>
      <c r="E44" s="84">
        <v>1</v>
      </c>
      <c r="F44" s="84">
        <f>($E44/$D44)*$D$43</f>
        <v>0</v>
      </c>
      <c r="K44" s="105">
        <f t="shared" si="1"/>
        <v>0</v>
      </c>
      <c r="L44" s="105">
        <f t="shared" si="2"/>
        <v>0</v>
      </c>
      <c r="M44" s="106" t="e">
        <f t="shared" si="3"/>
        <v>#DIV/0!</v>
      </c>
    </row>
    <row r="45" spans="2:13" hidden="1">
      <c r="B45" s="85" t="s">
        <v>774</v>
      </c>
      <c r="C45" s="85" t="s">
        <v>952</v>
      </c>
      <c r="D45" s="85"/>
      <c r="E45" s="85"/>
      <c r="F45" s="85"/>
      <c r="I45" s="81"/>
      <c r="K45" s="105">
        <f t="shared" si="1"/>
        <v>0</v>
      </c>
      <c r="L45" s="105">
        <f t="shared" si="2"/>
        <v>0</v>
      </c>
      <c r="M45" s="106" t="e">
        <f t="shared" si="3"/>
        <v>#DIV/0!</v>
      </c>
    </row>
    <row r="46" spans="2:13" s="136" customFormat="1" hidden="1">
      <c r="B46" s="84" t="s">
        <v>45</v>
      </c>
      <c r="C46" s="84" t="s">
        <v>402</v>
      </c>
      <c r="D46" s="84">
        <v>1</v>
      </c>
      <c r="E46" s="84">
        <v>1</v>
      </c>
      <c r="F46" s="84">
        <f>($E46/$D46)*$D$211</f>
        <v>0</v>
      </c>
      <c r="G46" s="81"/>
      <c r="H46" s="151"/>
      <c r="I46" s="105"/>
      <c r="J46" s="105"/>
      <c r="K46" s="105">
        <f t="shared" si="1"/>
        <v>0</v>
      </c>
      <c r="L46" s="105">
        <f t="shared" si="2"/>
        <v>0</v>
      </c>
      <c r="M46" s="106" t="e">
        <f t="shared" si="3"/>
        <v>#DIV/0!</v>
      </c>
    </row>
    <row r="47" spans="2:13" hidden="1">
      <c r="B47" s="85" t="s">
        <v>775</v>
      </c>
      <c r="C47" s="85" t="s">
        <v>953</v>
      </c>
      <c r="D47" s="85"/>
      <c r="E47" s="85"/>
      <c r="F47" s="85"/>
      <c r="I47" s="81"/>
      <c r="K47" s="105">
        <f t="shared" si="1"/>
        <v>0</v>
      </c>
      <c r="L47" s="105">
        <f t="shared" si="2"/>
        <v>0</v>
      </c>
      <c r="M47" s="106" t="e">
        <f t="shared" si="3"/>
        <v>#DIV/0!</v>
      </c>
    </row>
    <row r="48" spans="2:13" hidden="1">
      <c r="B48" s="84" t="s">
        <v>1150</v>
      </c>
      <c r="C48" s="84" t="s">
        <v>1151</v>
      </c>
      <c r="D48" s="84">
        <v>225</v>
      </c>
      <c r="E48" s="84">
        <v>1</v>
      </c>
      <c r="F48" s="84">
        <f>($E48/$D48)*$D$47</f>
        <v>0</v>
      </c>
      <c r="I48" s="81"/>
      <c r="K48" s="105">
        <f t="shared" si="1"/>
        <v>0</v>
      </c>
      <c r="L48" s="105">
        <f t="shared" si="2"/>
        <v>0</v>
      </c>
      <c r="M48" s="106" t="e">
        <f t="shared" si="3"/>
        <v>#DIV/0!</v>
      </c>
    </row>
    <row r="49" spans="2:13" hidden="1">
      <c r="B49" s="85" t="s">
        <v>776</v>
      </c>
      <c r="C49" s="85" t="s">
        <v>954</v>
      </c>
      <c r="D49" s="85"/>
      <c r="E49" s="85"/>
      <c r="F49" s="85"/>
      <c r="I49" s="81"/>
      <c r="K49" s="105">
        <f t="shared" si="1"/>
        <v>0</v>
      </c>
      <c r="L49" s="105">
        <f t="shared" si="2"/>
        <v>0</v>
      </c>
      <c r="M49" s="106" t="e">
        <f t="shared" si="3"/>
        <v>#DIV/0!</v>
      </c>
    </row>
    <row r="50" spans="2:13" hidden="1">
      <c r="B50" s="84" t="s">
        <v>1150</v>
      </c>
      <c r="C50" s="84" t="s">
        <v>1151</v>
      </c>
      <c r="D50" s="84">
        <v>320</v>
      </c>
      <c r="E50" s="84">
        <v>1</v>
      </c>
      <c r="F50" s="84">
        <f>($E50/$D50)*$D$49</f>
        <v>0</v>
      </c>
      <c r="I50" s="81"/>
      <c r="K50" s="105">
        <f t="shared" si="1"/>
        <v>0</v>
      </c>
      <c r="L50" s="105">
        <f t="shared" si="2"/>
        <v>0</v>
      </c>
      <c r="M50" s="106" t="e">
        <f t="shared" si="3"/>
        <v>#DIV/0!</v>
      </c>
    </row>
    <row r="51" spans="2:13" hidden="1">
      <c r="B51" s="85" t="s">
        <v>777</v>
      </c>
      <c r="C51" s="85" t="s">
        <v>955</v>
      </c>
      <c r="D51" s="85"/>
      <c r="E51" s="85"/>
      <c r="F51" s="85"/>
      <c r="I51" s="81"/>
      <c r="K51" s="105">
        <f t="shared" si="1"/>
        <v>0</v>
      </c>
      <c r="L51" s="105">
        <f t="shared" si="2"/>
        <v>0</v>
      </c>
      <c r="M51" s="106" t="e">
        <f t="shared" si="3"/>
        <v>#DIV/0!</v>
      </c>
    </row>
    <row r="52" spans="2:13" hidden="1">
      <c r="B52" s="84" t="s">
        <v>1150</v>
      </c>
      <c r="C52" s="84" t="s">
        <v>1151</v>
      </c>
      <c r="D52" s="84">
        <v>240</v>
      </c>
      <c r="E52" s="84">
        <v>1</v>
      </c>
      <c r="F52" s="84">
        <f>($E52/$D52)*$D$51</f>
        <v>0</v>
      </c>
      <c r="I52" s="81"/>
      <c r="K52" s="105">
        <f t="shared" si="1"/>
        <v>0</v>
      </c>
      <c r="L52" s="105">
        <f t="shared" si="2"/>
        <v>0</v>
      </c>
      <c r="M52" s="106" t="e">
        <f t="shared" si="3"/>
        <v>#DIV/0!</v>
      </c>
    </row>
    <row r="53" spans="2:13" hidden="1">
      <c r="B53" s="85" t="s">
        <v>753</v>
      </c>
      <c r="C53" s="85" t="s">
        <v>931</v>
      </c>
      <c r="D53" s="85"/>
      <c r="E53" s="85"/>
      <c r="F53" s="85"/>
      <c r="I53" s="81"/>
      <c r="K53" s="105">
        <f t="shared" si="1"/>
        <v>0</v>
      </c>
      <c r="L53" s="105">
        <f t="shared" si="2"/>
        <v>0</v>
      </c>
      <c r="M53" s="106" t="e">
        <f t="shared" si="3"/>
        <v>#DIV/0!</v>
      </c>
    </row>
    <row r="54" spans="2:13" hidden="1">
      <c r="B54" s="84" t="s">
        <v>1150</v>
      </c>
      <c r="C54" s="84" t="s">
        <v>1151</v>
      </c>
      <c r="D54" s="84">
        <v>137</v>
      </c>
      <c r="E54" s="84">
        <v>1</v>
      </c>
      <c r="F54" s="84">
        <f>($E54/$D54)*$D$53</f>
        <v>0</v>
      </c>
      <c r="K54" s="105">
        <f t="shared" si="1"/>
        <v>0</v>
      </c>
      <c r="L54" s="105">
        <f t="shared" si="2"/>
        <v>0</v>
      </c>
      <c r="M54" s="106" t="e">
        <f t="shared" si="3"/>
        <v>#DIV/0!</v>
      </c>
    </row>
    <row r="55" spans="2:13" hidden="1">
      <c r="B55" s="85" t="s">
        <v>760</v>
      </c>
      <c r="C55" s="85" t="s">
        <v>938</v>
      </c>
      <c r="D55" s="85"/>
      <c r="E55" s="85"/>
      <c r="F55" s="85"/>
      <c r="I55" s="81"/>
      <c r="K55" s="105">
        <f t="shared" si="1"/>
        <v>0</v>
      </c>
      <c r="L55" s="105">
        <f t="shared" si="2"/>
        <v>0</v>
      </c>
      <c r="M55" s="106" t="e">
        <f t="shared" si="3"/>
        <v>#DIV/0!</v>
      </c>
    </row>
    <row r="56" spans="2:13" hidden="1">
      <c r="B56" s="84" t="s">
        <v>1406</v>
      </c>
      <c r="C56" s="84" t="s">
        <v>1407</v>
      </c>
      <c r="D56" s="84">
        <v>1</v>
      </c>
      <c r="E56" s="84">
        <v>1</v>
      </c>
      <c r="F56" s="84">
        <f>($E56/$D56)*$D$55</f>
        <v>0</v>
      </c>
      <c r="K56" s="105">
        <f t="shared" si="1"/>
        <v>0</v>
      </c>
      <c r="L56" s="105">
        <f t="shared" si="2"/>
        <v>0</v>
      </c>
      <c r="M56" s="106" t="e">
        <f t="shared" si="3"/>
        <v>#DIV/0!</v>
      </c>
    </row>
    <row r="57" spans="2:13" hidden="1">
      <c r="B57" s="84" t="s">
        <v>66</v>
      </c>
      <c r="C57" s="84" t="s">
        <v>423</v>
      </c>
      <c r="D57" s="84">
        <v>1</v>
      </c>
      <c r="E57" s="84">
        <v>2</v>
      </c>
      <c r="F57" s="84">
        <f>($E57/$D57)*$D$55</f>
        <v>0</v>
      </c>
      <c r="K57" s="105">
        <f t="shared" si="1"/>
        <v>0</v>
      </c>
      <c r="L57" s="105">
        <f t="shared" si="2"/>
        <v>0</v>
      </c>
      <c r="M57" s="106" t="e">
        <f t="shared" si="3"/>
        <v>#DIV/0!</v>
      </c>
    </row>
    <row r="58" spans="2:13" hidden="1">
      <c r="B58" s="85" t="s">
        <v>761</v>
      </c>
      <c r="C58" s="85" t="s">
        <v>939</v>
      </c>
      <c r="D58" s="85"/>
      <c r="E58" s="85"/>
      <c r="F58" s="85"/>
      <c r="I58" s="81"/>
      <c r="K58" s="105">
        <f t="shared" si="1"/>
        <v>0</v>
      </c>
      <c r="L58" s="105">
        <f t="shared" si="2"/>
        <v>0</v>
      </c>
      <c r="M58" s="106" t="e">
        <f t="shared" si="3"/>
        <v>#DIV/0!</v>
      </c>
    </row>
    <row r="59" spans="2:13" hidden="1">
      <c r="B59" s="84" t="s">
        <v>1408</v>
      </c>
      <c r="C59" s="84" t="s">
        <v>1409</v>
      </c>
      <c r="D59" s="84">
        <v>1</v>
      </c>
      <c r="E59" s="84">
        <v>1</v>
      </c>
      <c r="F59" s="84">
        <f>($E59/$D59)*$D$58</f>
        <v>0</v>
      </c>
      <c r="I59" s="81"/>
      <c r="K59" s="105">
        <f t="shared" si="1"/>
        <v>0</v>
      </c>
      <c r="L59" s="105">
        <f t="shared" si="2"/>
        <v>0</v>
      </c>
      <c r="M59" s="106" t="e">
        <f t="shared" si="3"/>
        <v>#DIV/0!</v>
      </c>
    </row>
    <row r="60" spans="2:13" hidden="1">
      <c r="B60" s="85" t="s">
        <v>756</v>
      </c>
      <c r="C60" s="85" t="s">
        <v>934</v>
      </c>
      <c r="D60" s="85">
        <v>5</v>
      </c>
      <c r="E60" s="85"/>
      <c r="F60" s="85"/>
      <c r="I60" s="81"/>
      <c r="K60" s="105">
        <f t="shared" si="1"/>
        <v>0</v>
      </c>
      <c r="L60" s="105">
        <f t="shared" si="2"/>
        <v>0</v>
      </c>
      <c r="M60" s="106" t="e">
        <f t="shared" si="3"/>
        <v>#DIV/0!</v>
      </c>
    </row>
    <row r="61" spans="2:13" hidden="1">
      <c r="B61" s="84" t="s">
        <v>1166</v>
      </c>
      <c r="C61" s="84" t="s">
        <v>1167</v>
      </c>
      <c r="D61" s="84">
        <v>240</v>
      </c>
      <c r="E61" s="84">
        <v>1</v>
      </c>
      <c r="F61" s="84">
        <f>($E61/$D61)*$D$60</f>
        <v>2.0833333333333332E-2</v>
      </c>
      <c r="K61" s="105">
        <f t="shared" si="1"/>
        <v>0</v>
      </c>
      <c r="L61" s="105">
        <f t="shared" si="2"/>
        <v>0</v>
      </c>
      <c r="M61" s="106" t="e">
        <f t="shared" si="3"/>
        <v>#DIV/0!</v>
      </c>
    </row>
    <row r="62" spans="2:13" hidden="1">
      <c r="B62" s="85" t="s">
        <v>861</v>
      </c>
      <c r="C62" s="85" t="s">
        <v>1049</v>
      </c>
      <c r="D62" s="85">
        <v>100</v>
      </c>
      <c r="E62" s="85"/>
      <c r="F62" s="85"/>
      <c r="I62" s="81"/>
      <c r="K62" s="105">
        <f t="shared" si="1"/>
        <v>0</v>
      </c>
      <c r="L62" s="105">
        <f t="shared" si="2"/>
        <v>0</v>
      </c>
      <c r="M62" s="106" t="e">
        <f t="shared" si="3"/>
        <v>#DIV/0!</v>
      </c>
    </row>
    <row r="63" spans="2:13" hidden="1">
      <c r="B63" s="84" t="s">
        <v>1410</v>
      </c>
      <c r="C63" s="84" t="s">
        <v>1411</v>
      </c>
      <c r="D63" s="84">
        <v>78</v>
      </c>
      <c r="E63" s="84">
        <v>1</v>
      </c>
      <c r="F63" s="84">
        <f>($E63/$D63)*$D$62</f>
        <v>1.2820512820512819</v>
      </c>
      <c r="I63" s="81"/>
      <c r="K63" s="105">
        <f t="shared" si="1"/>
        <v>0</v>
      </c>
      <c r="L63" s="105">
        <f t="shared" si="2"/>
        <v>0</v>
      </c>
      <c r="M63" s="106" t="e">
        <f t="shared" si="3"/>
        <v>#DIV/0!</v>
      </c>
    </row>
    <row r="64" spans="2:13" hidden="1">
      <c r="B64" s="85" t="s">
        <v>778</v>
      </c>
      <c r="C64" s="85" t="s">
        <v>957</v>
      </c>
      <c r="D64" s="85"/>
      <c r="E64" s="85"/>
      <c r="F64" s="85"/>
      <c r="I64" s="81"/>
      <c r="K64" s="105">
        <f t="shared" si="1"/>
        <v>0</v>
      </c>
      <c r="L64" s="105">
        <f t="shared" si="2"/>
        <v>0</v>
      </c>
      <c r="M64" s="106" t="e">
        <f t="shared" si="3"/>
        <v>#DIV/0!</v>
      </c>
    </row>
    <row r="65" spans="2:13" hidden="1">
      <c r="B65" s="84" t="s">
        <v>1412</v>
      </c>
      <c r="C65" s="84" t="s">
        <v>1413</v>
      </c>
      <c r="D65" s="84">
        <v>1</v>
      </c>
      <c r="E65" s="84">
        <v>1</v>
      </c>
      <c r="F65" s="84">
        <f>($E65/$D65)*$D$64</f>
        <v>0</v>
      </c>
      <c r="K65" s="105">
        <f t="shared" si="1"/>
        <v>0</v>
      </c>
      <c r="L65" s="105">
        <f t="shared" si="2"/>
        <v>0</v>
      </c>
      <c r="M65" s="106" t="e">
        <f t="shared" si="3"/>
        <v>#DIV/0!</v>
      </c>
    </row>
    <row r="66" spans="2:13" hidden="1">
      <c r="B66" s="84" t="s">
        <v>1182</v>
      </c>
      <c r="C66" s="84" t="s">
        <v>1183</v>
      </c>
      <c r="D66" s="84">
        <v>1612</v>
      </c>
      <c r="E66" s="84">
        <v>1</v>
      </c>
      <c r="F66" s="84">
        <f>($E66/$D66)*$D$64</f>
        <v>0</v>
      </c>
      <c r="I66" s="81"/>
      <c r="K66" s="105">
        <f t="shared" si="1"/>
        <v>0</v>
      </c>
      <c r="L66" s="105">
        <f t="shared" si="2"/>
        <v>0</v>
      </c>
      <c r="M66" s="106" t="e">
        <f t="shared" si="3"/>
        <v>#DIV/0!</v>
      </c>
    </row>
    <row r="67" spans="2:13" hidden="1">
      <c r="B67" s="85" t="s">
        <v>779</v>
      </c>
      <c r="C67" s="85" t="s">
        <v>958</v>
      </c>
      <c r="D67" s="85">
        <v>210</v>
      </c>
      <c r="E67" s="85"/>
      <c r="F67" s="85"/>
      <c r="I67" s="81"/>
      <c r="K67" s="105">
        <f t="shared" si="1"/>
        <v>0</v>
      </c>
      <c r="L67" s="105">
        <f t="shared" si="2"/>
        <v>0</v>
      </c>
      <c r="M67" s="106" t="e">
        <f t="shared" si="3"/>
        <v>#DIV/0!</v>
      </c>
    </row>
    <row r="68" spans="2:13" hidden="1">
      <c r="B68" s="84" t="s">
        <v>1414</v>
      </c>
      <c r="C68" s="84" t="s">
        <v>1415</v>
      </c>
      <c r="D68" s="84">
        <v>1</v>
      </c>
      <c r="E68" s="84">
        <v>1</v>
      </c>
      <c r="F68" s="84">
        <f>($E68/$D68)*$D$67</f>
        <v>210</v>
      </c>
      <c r="K68" s="105">
        <f t="shared" si="1"/>
        <v>0</v>
      </c>
      <c r="L68" s="105">
        <f t="shared" si="2"/>
        <v>0</v>
      </c>
      <c r="M68" s="106" t="e">
        <f t="shared" si="3"/>
        <v>#DIV/0!</v>
      </c>
    </row>
    <row r="69" spans="2:13" hidden="1">
      <c r="B69" s="84" t="s">
        <v>60</v>
      </c>
      <c r="C69" s="84" t="s">
        <v>417</v>
      </c>
      <c r="D69" s="84">
        <v>1</v>
      </c>
      <c r="E69" s="84">
        <v>1</v>
      </c>
      <c r="F69" s="84">
        <f>($E69/$D69)*$D$67</f>
        <v>210</v>
      </c>
      <c r="K69" s="105">
        <f t="shared" ref="K69:K132" si="4">J69*I69</f>
        <v>0</v>
      </c>
      <c r="L69" s="105">
        <f t="shared" ref="L69:L132" si="5">H69*J69</f>
        <v>0</v>
      </c>
      <c r="M69" s="106" t="e">
        <f t="shared" ref="M69:M132" si="6">L69/K69</f>
        <v>#DIV/0!</v>
      </c>
    </row>
    <row r="70" spans="2:13" hidden="1">
      <c r="B70" s="84" t="s">
        <v>1416</v>
      </c>
      <c r="C70" s="84" t="s">
        <v>1417</v>
      </c>
      <c r="D70" s="84">
        <v>1</v>
      </c>
      <c r="E70" s="84">
        <v>2</v>
      </c>
      <c r="F70" s="84">
        <f>($E70/$D70)*$D$67</f>
        <v>420</v>
      </c>
      <c r="K70" s="105">
        <f t="shared" si="4"/>
        <v>0</v>
      </c>
      <c r="L70" s="105">
        <f t="shared" si="5"/>
        <v>0</v>
      </c>
      <c r="M70" s="106" t="e">
        <f t="shared" si="6"/>
        <v>#DIV/0!</v>
      </c>
    </row>
    <row r="71" spans="2:13" hidden="1">
      <c r="B71" s="85" t="s">
        <v>780</v>
      </c>
      <c r="C71" s="85" t="s">
        <v>959</v>
      </c>
      <c r="D71" s="85"/>
      <c r="E71" s="85"/>
      <c r="F71" s="85"/>
      <c r="I71" s="81"/>
      <c r="K71" s="105">
        <f t="shared" si="4"/>
        <v>0</v>
      </c>
      <c r="L71" s="105">
        <f t="shared" si="5"/>
        <v>0</v>
      </c>
      <c r="M71" s="106" t="e">
        <f t="shared" si="6"/>
        <v>#DIV/0!</v>
      </c>
    </row>
    <row r="72" spans="2:13" hidden="1">
      <c r="B72" s="84" t="s">
        <v>1418</v>
      </c>
      <c r="C72" s="84" t="s">
        <v>1419</v>
      </c>
      <c r="D72" s="84">
        <v>1</v>
      </c>
      <c r="E72" s="84">
        <v>1</v>
      </c>
      <c r="F72" s="84">
        <f>($E72/$D72)*$D$71</f>
        <v>0</v>
      </c>
      <c r="I72" s="81"/>
      <c r="K72" s="105">
        <f t="shared" si="4"/>
        <v>0</v>
      </c>
      <c r="L72" s="105">
        <f t="shared" si="5"/>
        <v>0</v>
      </c>
      <c r="M72" s="106" t="e">
        <f t="shared" si="6"/>
        <v>#DIV/0!</v>
      </c>
    </row>
    <row r="73" spans="2:13" hidden="1">
      <c r="B73" s="85" t="s">
        <v>784</v>
      </c>
      <c r="C73" s="85" t="s">
        <v>963</v>
      </c>
      <c r="D73" s="85"/>
      <c r="E73" s="85"/>
      <c r="F73" s="85"/>
      <c r="K73" s="105">
        <f t="shared" si="4"/>
        <v>0</v>
      </c>
      <c r="L73" s="105">
        <f t="shared" si="5"/>
        <v>0</v>
      </c>
      <c r="M73" s="106" t="e">
        <f t="shared" si="6"/>
        <v>#DIV/0!</v>
      </c>
    </row>
    <row r="74" spans="2:13" hidden="1">
      <c r="B74" s="84" t="s">
        <v>1420</v>
      </c>
      <c r="C74" s="84" t="s">
        <v>1421</v>
      </c>
      <c r="D74" s="84">
        <v>1</v>
      </c>
      <c r="E74" s="84">
        <v>1</v>
      </c>
      <c r="F74" s="84">
        <f>($E74/$D74)*$D$73</f>
        <v>0</v>
      </c>
      <c r="K74" s="105">
        <f t="shared" si="4"/>
        <v>0</v>
      </c>
      <c r="L74" s="105">
        <f t="shared" si="5"/>
        <v>0</v>
      </c>
      <c r="M74" s="106" t="e">
        <f t="shared" si="6"/>
        <v>#DIV/0!</v>
      </c>
    </row>
    <row r="75" spans="2:13" hidden="1">
      <c r="B75" s="84" t="s">
        <v>1422</v>
      </c>
      <c r="C75" s="84" t="s">
        <v>1423</v>
      </c>
      <c r="D75" s="84">
        <v>1</v>
      </c>
      <c r="E75" s="84">
        <v>1</v>
      </c>
      <c r="F75" s="84">
        <f>($E75/$D75)*$D$73</f>
        <v>0</v>
      </c>
      <c r="K75" s="105">
        <f t="shared" si="4"/>
        <v>0</v>
      </c>
      <c r="L75" s="105">
        <f t="shared" si="5"/>
        <v>0</v>
      </c>
      <c r="M75" s="106" t="e">
        <f t="shared" si="6"/>
        <v>#DIV/0!</v>
      </c>
    </row>
    <row r="76" spans="2:13" hidden="1">
      <c r="B76" s="85" t="s">
        <v>785</v>
      </c>
      <c r="C76" s="85" t="s">
        <v>964</v>
      </c>
      <c r="D76" s="85"/>
      <c r="E76" s="85"/>
      <c r="F76" s="85"/>
      <c r="I76" s="81"/>
      <c r="K76" s="105">
        <f t="shared" si="4"/>
        <v>0</v>
      </c>
      <c r="L76" s="105">
        <f t="shared" si="5"/>
        <v>0</v>
      </c>
      <c r="M76" s="106" t="e">
        <f t="shared" si="6"/>
        <v>#DIV/0!</v>
      </c>
    </row>
    <row r="77" spans="2:13" hidden="1">
      <c r="B77" s="84" t="s">
        <v>1424</v>
      </c>
      <c r="C77" s="84" t="s">
        <v>1425</v>
      </c>
      <c r="D77" s="84">
        <v>1</v>
      </c>
      <c r="E77" s="84">
        <v>1</v>
      </c>
      <c r="F77" s="84">
        <f>($E77/$D77)*$D$76</f>
        <v>0</v>
      </c>
      <c r="K77" s="105">
        <f t="shared" si="4"/>
        <v>0</v>
      </c>
      <c r="L77" s="105">
        <f t="shared" si="5"/>
        <v>0</v>
      </c>
      <c r="M77" s="106" t="e">
        <f t="shared" si="6"/>
        <v>#DIV/0!</v>
      </c>
    </row>
    <row r="78" spans="2:13" hidden="1">
      <c r="B78" s="84" t="s">
        <v>66</v>
      </c>
      <c r="C78" s="84" t="s">
        <v>423</v>
      </c>
      <c r="D78" s="84">
        <v>1</v>
      </c>
      <c r="E78" s="84">
        <v>2</v>
      </c>
      <c r="F78" s="84">
        <f>($E78/$D78)*$D$76</f>
        <v>0</v>
      </c>
      <c r="K78" s="105">
        <f t="shared" si="4"/>
        <v>0</v>
      </c>
      <c r="L78" s="105">
        <f t="shared" si="5"/>
        <v>0</v>
      </c>
      <c r="M78" s="106" t="e">
        <f t="shared" si="6"/>
        <v>#DIV/0!</v>
      </c>
    </row>
    <row r="79" spans="2:13" hidden="1">
      <c r="B79" s="85" t="s">
        <v>786</v>
      </c>
      <c r="C79" s="85" t="s">
        <v>965</v>
      </c>
      <c r="D79" s="85"/>
      <c r="E79" s="85"/>
      <c r="F79" s="85"/>
      <c r="K79" s="105">
        <f t="shared" si="4"/>
        <v>0</v>
      </c>
      <c r="L79" s="105">
        <f t="shared" si="5"/>
        <v>0</v>
      </c>
      <c r="M79" s="106" t="e">
        <f t="shared" si="6"/>
        <v>#DIV/0!</v>
      </c>
    </row>
    <row r="80" spans="2:13" hidden="1">
      <c r="B80" s="84" t="s">
        <v>1426</v>
      </c>
      <c r="C80" s="84" t="s">
        <v>1427</v>
      </c>
      <c r="D80" s="84">
        <v>1</v>
      </c>
      <c r="E80" s="84">
        <v>1</v>
      </c>
      <c r="F80" s="84">
        <f>($E80/$D80)*$D$79</f>
        <v>0</v>
      </c>
      <c r="K80" s="105">
        <f t="shared" si="4"/>
        <v>0</v>
      </c>
      <c r="L80" s="105">
        <f t="shared" si="5"/>
        <v>0</v>
      </c>
      <c r="M80" s="106" t="e">
        <f t="shared" si="6"/>
        <v>#DIV/0!</v>
      </c>
    </row>
    <row r="81" spans="2:13" hidden="1">
      <c r="B81" s="84" t="s">
        <v>1428</v>
      </c>
      <c r="C81" s="84" t="s">
        <v>1429</v>
      </c>
      <c r="D81" s="84">
        <v>1</v>
      </c>
      <c r="E81" s="84">
        <v>1</v>
      </c>
      <c r="F81" s="84">
        <f>($E81/$D81)*$D$79</f>
        <v>0</v>
      </c>
      <c r="K81" s="105">
        <f t="shared" si="4"/>
        <v>0</v>
      </c>
      <c r="L81" s="105">
        <f t="shared" si="5"/>
        <v>0</v>
      </c>
      <c r="M81" s="106" t="e">
        <f t="shared" si="6"/>
        <v>#DIV/0!</v>
      </c>
    </row>
    <row r="82" spans="2:13" hidden="1">
      <c r="B82" s="84" t="s">
        <v>1150</v>
      </c>
      <c r="C82" s="84" t="s">
        <v>1151</v>
      </c>
      <c r="D82" s="84">
        <v>320</v>
      </c>
      <c r="E82" s="84">
        <v>1</v>
      </c>
      <c r="F82" s="84">
        <f>($E82/$D82)*$D$79</f>
        <v>0</v>
      </c>
      <c r="K82" s="105">
        <f t="shared" si="4"/>
        <v>0</v>
      </c>
      <c r="L82" s="105">
        <f t="shared" si="5"/>
        <v>0</v>
      </c>
      <c r="M82" s="106" t="e">
        <f t="shared" si="6"/>
        <v>#DIV/0!</v>
      </c>
    </row>
    <row r="83" spans="2:13" hidden="1">
      <c r="B83" s="84" t="s">
        <v>1150</v>
      </c>
      <c r="C83" s="84" t="s">
        <v>1151</v>
      </c>
      <c r="D83" s="84">
        <v>240</v>
      </c>
      <c r="E83" s="84">
        <v>1</v>
      </c>
      <c r="F83" s="84">
        <f>($E83/$D83)*$D$79</f>
        <v>0</v>
      </c>
      <c r="K83" s="105">
        <f t="shared" si="4"/>
        <v>0</v>
      </c>
      <c r="L83" s="105">
        <f t="shared" si="5"/>
        <v>0</v>
      </c>
      <c r="M83" s="106" t="e">
        <f t="shared" si="6"/>
        <v>#DIV/0!</v>
      </c>
    </row>
    <row r="84" spans="2:13" hidden="1">
      <c r="B84" s="85" t="s">
        <v>787</v>
      </c>
      <c r="C84" s="85" t="s">
        <v>966</v>
      </c>
      <c r="D84" s="85"/>
      <c r="E84" s="85"/>
      <c r="F84" s="85"/>
      <c r="I84" s="81"/>
      <c r="K84" s="105">
        <f t="shared" si="4"/>
        <v>0</v>
      </c>
      <c r="L84" s="105">
        <f t="shared" si="5"/>
        <v>0</v>
      </c>
      <c r="M84" s="106" t="e">
        <f t="shared" si="6"/>
        <v>#DIV/0!</v>
      </c>
    </row>
    <row r="85" spans="2:13" hidden="1">
      <c r="B85" s="84" t="s">
        <v>1430</v>
      </c>
      <c r="C85" s="84" t="s">
        <v>1431</v>
      </c>
      <c r="D85" s="84">
        <v>1</v>
      </c>
      <c r="E85" s="84">
        <v>1</v>
      </c>
      <c r="F85" s="84">
        <f>($E85/$D85)*$D$84</f>
        <v>0</v>
      </c>
      <c r="K85" s="105">
        <f t="shared" si="4"/>
        <v>0</v>
      </c>
      <c r="L85" s="105">
        <f t="shared" si="5"/>
        <v>0</v>
      </c>
      <c r="M85" s="106" t="e">
        <f t="shared" si="6"/>
        <v>#DIV/0!</v>
      </c>
    </row>
    <row r="86" spans="2:13" hidden="1">
      <c r="B86" s="84" t="s">
        <v>1432</v>
      </c>
      <c r="C86" s="84" t="s">
        <v>1433</v>
      </c>
      <c r="D86" s="84">
        <v>1</v>
      </c>
      <c r="E86" s="84">
        <v>1</v>
      </c>
      <c r="F86" s="84">
        <f>($E86/$D86)*$D$84</f>
        <v>0</v>
      </c>
      <c r="K86" s="105">
        <f t="shared" si="4"/>
        <v>0</v>
      </c>
      <c r="L86" s="105">
        <f t="shared" si="5"/>
        <v>0</v>
      </c>
      <c r="M86" s="106" t="e">
        <f t="shared" si="6"/>
        <v>#DIV/0!</v>
      </c>
    </row>
    <row r="87" spans="2:13" hidden="1">
      <c r="B87" s="84" t="s">
        <v>1434</v>
      </c>
      <c r="C87" s="84" t="s">
        <v>1435</v>
      </c>
      <c r="D87" s="84">
        <v>1</v>
      </c>
      <c r="E87" s="84">
        <v>2</v>
      </c>
      <c r="F87" s="84">
        <f>($E87/$D87)*$D$84</f>
        <v>0</v>
      </c>
      <c r="K87" s="105">
        <f t="shared" si="4"/>
        <v>0</v>
      </c>
      <c r="L87" s="105">
        <f t="shared" si="5"/>
        <v>0</v>
      </c>
      <c r="M87" s="106" t="e">
        <f t="shared" si="6"/>
        <v>#DIV/0!</v>
      </c>
    </row>
    <row r="88" spans="2:13" hidden="1">
      <c r="B88" s="84" t="s">
        <v>1436</v>
      </c>
      <c r="C88" s="84" t="s">
        <v>1437</v>
      </c>
      <c r="D88" s="84">
        <v>1</v>
      </c>
      <c r="E88" s="84">
        <v>4</v>
      </c>
      <c r="F88" s="84">
        <f>($E88/$D88)*$D$84</f>
        <v>0</v>
      </c>
      <c r="K88" s="105">
        <f t="shared" si="4"/>
        <v>0</v>
      </c>
      <c r="L88" s="105">
        <f t="shared" si="5"/>
        <v>0</v>
      </c>
      <c r="M88" s="106" t="e">
        <f t="shared" si="6"/>
        <v>#DIV/0!</v>
      </c>
    </row>
    <row r="89" spans="2:13" hidden="1">
      <c r="B89" s="84" t="s">
        <v>1438</v>
      </c>
      <c r="C89" s="84" t="s">
        <v>1439</v>
      </c>
      <c r="D89" s="84">
        <v>1</v>
      </c>
      <c r="E89" s="84">
        <v>4</v>
      </c>
      <c r="F89" s="84">
        <f>($E89/$D89)*$D$84</f>
        <v>0</v>
      </c>
      <c r="K89" s="105">
        <f t="shared" si="4"/>
        <v>0</v>
      </c>
      <c r="L89" s="105">
        <f t="shared" si="5"/>
        <v>0</v>
      </c>
      <c r="M89" s="106" t="e">
        <f t="shared" si="6"/>
        <v>#DIV/0!</v>
      </c>
    </row>
    <row r="90" spans="2:13" hidden="1">
      <c r="B90" s="85" t="s">
        <v>788</v>
      </c>
      <c r="C90" s="85" t="s">
        <v>967</v>
      </c>
      <c r="D90" s="85"/>
      <c r="E90" s="85"/>
      <c r="F90" s="85"/>
      <c r="I90" s="81"/>
      <c r="K90" s="105">
        <f t="shared" si="4"/>
        <v>0</v>
      </c>
      <c r="L90" s="105">
        <f t="shared" si="5"/>
        <v>0</v>
      </c>
      <c r="M90" s="106" t="e">
        <f t="shared" si="6"/>
        <v>#DIV/0!</v>
      </c>
    </row>
    <row r="91" spans="2:13" hidden="1">
      <c r="B91" s="84" t="s">
        <v>1422</v>
      </c>
      <c r="C91" s="84" t="s">
        <v>1423</v>
      </c>
      <c r="D91" s="84">
        <v>1</v>
      </c>
      <c r="E91" s="84">
        <v>2</v>
      </c>
      <c r="F91" s="84">
        <f t="shared" ref="F91:F100" si="7">($E91/$D91)*$D$90</f>
        <v>0</v>
      </c>
      <c r="K91" s="105">
        <f t="shared" si="4"/>
        <v>0</v>
      </c>
      <c r="L91" s="105">
        <f t="shared" si="5"/>
        <v>0</v>
      </c>
      <c r="M91" s="106" t="e">
        <f t="shared" si="6"/>
        <v>#DIV/0!</v>
      </c>
    </row>
    <row r="92" spans="2:13" hidden="1">
      <c r="B92" s="84" t="s">
        <v>1420</v>
      </c>
      <c r="C92" s="84" t="s">
        <v>1421</v>
      </c>
      <c r="D92" s="84">
        <v>1</v>
      </c>
      <c r="E92" s="84">
        <v>2</v>
      </c>
      <c r="F92" s="84">
        <f t="shared" si="7"/>
        <v>0</v>
      </c>
      <c r="K92" s="105">
        <f t="shared" si="4"/>
        <v>0</v>
      </c>
      <c r="L92" s="105">
        <f t="shared" si="5"/>
        <v>0</v>
      </c>
      <c r="M92" s="106" t="e">
        <f t="shared" si="6"/>
        <v>#DIV/0!</v>
      </c>
    </row>
    <row r="93" spans="2:13" hidden="1">
      <c r="B93" s="84" t="s">
        <v>1424</v>
      </c>
      <c r="C93" s="84" t="s">
        <v>1425</v>
      </c>
      <c r="D93" s="84">
        <v>1</v>
      </c>
      <c r="E93" s="84">
        <v>1</v>
      </c>
      <c r="F93" s="84">
        <f t="shared" si="7"/>
        <v>0</v>
      </c>
      <c r="K93" s="105">
        <f t="shared" si="4"/>
        <v>0</v>
      </c>
      <c r="L93" s="105">
        <f t="shared" si="5"/>
        <v>0</v>
      </c>
      <c r="M93" s="106" t="e">
        <f t="shared" si="6"/>
        <v>#DIV/0!</v>
      </c>
    </row>
    <row r="94" spans="2:13" hidden="1">
      <c r="B94" s="84" t="s">
        <v>1426</v>
      </c>
      <c r="C94" s="84" t="s">
        <v>1427</v>
      </c>
      <c r="D94" s="84">
        <v>1</v>
      </c>
      <c r="E94" s="84">
        <v>1</v>
      </c>
      <c r="F94" s="84">
        <f t="shared" si="7"/>
        <v>0</v>
      </c>
      <c r="K94" s="105">
        <f t="shared" si="4"/>
        <v>0</v>
      </c>
      <c r="L94" s="105">
        <f t="shared" si="5"/>
        <v>0</v>
      </c>
      <c r="M94" s="106" t="e">
        <f t="shared" si="6"/>
        <v>#DIV/0!</v>
      </c>
    </row>
    <row r="95" spans="2:13" hidden="1">
      <c r="B95" s="84" t="s">
        <v>1428</v>
      </c>
      <c r="C95" s="84" t="s">
        <v>1429</v>
      </c>
      <c r="D95" s="84">
        <v>1</v>
      </c>
      <c r="E95" s="84">
        <v>1</v>
      </c>
      <c r="F95" s="84">
        <f t="shared" si="7"/>
        <v>0</v>
      </c>
      <c r="K95" s="105">
        <f t="shared" si="4"/>
        <v>0</v>
      </c>
      <c r="L95" s="105">
        <f t="shared" si="5"/>
        <v>0</v>
      </c>
      <c r="M95" s="106" t="e">
        <f t="shared" si="6"/>
        <v>#DIV/0!</v>
      </c>
    </row>
    <row r="96" spans="2:13" hidden="1">
      <c r="B96" s="84" t="s">
        <v>1150</v>
      </c>
      <c r="C96" s="84" t="s">
        <v>1151</v>
      </c>
      <c r="D96" s="84">
        <v>320</v>
      </c>
      <c r="E96" s="84">
        <v>1</v>
      </c>
      <c r="F96" s="84">
        <f t="shared" si="7"/>
        <v>0</v>
      </c>
      <c r="K96" s="105">
        <f t="shared" si="4"/>
        <v>0</v>
      </c>
      <c r="L96" s="105">
        <f t="shared" si="5"/>
        <v>0</v>
      </c>
      <c r="M96" s="106" t="e">
        <f t="shared" si="6"/>
        <v>#DIV/0!</v>
      </c>
    </row>
    <row r="97" spans="2:13" hidden="1">
      <c r="B97" s="84" t="s">
        <v>1150</v>
      </c>
      <c r="C97" s="84" t="s">
        <v>1151</v>
      </c>
      <c r="D97" s="84">
        <v>240</v>
      </c>
      <c r="E97" s="84">
        <v>1</v>
      </c>
      <c r="F97" s="84">
        <f t="shared" si="7"/>
        <v>0</v>
      </c>
      <c r="K97" s="105">
        <f t="shared" si="4"/>
        <v>0</v>
      </c>
      <c r="L97" s="105">
        <f t="shared" si="5"/>
        <v>0</v>
      </c>
      <c r="M97" s="106" t="e">
        <f t="shared" si="6"/>
        <v>#DIV/0!</v>
      </c>
    </row>
    <row r="98" spans="2:13" hidden="1">
      <c r="B98" s="84" t="s">
        <v>66</v>
      </c>
      <c r="C98" s="84" t="s">
        <v>423</v>
      </c>
      <c r="D98" s="84">
        <v>1</v>
      </c>
      <c r="E98" s="84">
        <v>2</v>
      </c>
      <c r="F98" s="84">
        <f t="shared" si="7"/>
        <v>0</v>
      </c>
      <c r="K98" s="105">
        <f t="shared" si="4"/>
        <v>0</v>
      </c>
      <c r="L98" s="105">
        <f t="shared" si="5"/>
        <v>0</v>
      </c>
      <c r="M98" s="106" t="e">
        <f t="shared" si="6"/>
        <v>#DIV/0!</v>
      </c>
    </row>
    <row r="99" spans="2:13" hidden="1">
      <c r="B99" s="84" t="s">
        <v>1436</v>
      </c>
      <c r="C99" s="84" t="s">
        <v>1437</v>
      </c>
      <c r="D99" s="84">
        <v>1</v>
      </c>
      <c r="E99" s="84">
        <v>4</v>
      </c>
      <c r="F99" s="84">
        <f t="shared" si="7"/>
        <v>0</v>
      </c>
      <c r="K99" s="105">
        <f t="shared" si="4"/>
        <v>0</v>
      </c>
      <c r="L99" s="105">
        <f t="shared" si="5"/>
        <v>0</v>
      </c>
      <c r="M99" s="106" t="e">
        <f t="shared" si="6"/>
        <v>#DIV/0!</v>
      </c>
    </row>
    <row r="100" spans="2:13" hidden="1">
      <c r="B100" s="84" t="s">
        <v>1438</v>
      </c>
      <c r="C100" s="84" t="s">
        <v>1439</v>
      </c>
      <c r="D100" s="84">
        <v>1</v>
      </c>
      <c r="E100" s="84">
        <v>4</v>
      </c>
      <c r="F100" s="84">
        <f t="shared" si="7"/>
        <v>0</v>
      </c>
      <c r="K100" s="105">
        <f t="shared" si="4"/>
        <v>0</v>
      </c>
      <c r="L100" s="105">
        <f t="shared" si="5"/>
        <v>0</v>
      </c>
      <c r="M100" s="106" t="e">
        <f t="shared" si="6"/>
        <v>#DIV/0!</v>
      </c>
    </row>
    <row r="101" spans="2:13" hidden="1">
      <c r="B101" s="85" t="s">
        <v>789</v>
      </c>
      <c r="C101" s="85" t="s">
        <v>968</v>
      </c>
      <c r="D101" s="85"/>
      <c r="E101" s="85"/>
      <c r="F101" s="85"/>
      <c r="I101" s="81"/>
      <c r="K101" s="105">
        <f t="shared" si="4"/>
        <v>0</v>
      </c>
      <c r="L101" s="105">
        <f t="shared" si="5"/>
        <v>0</v>
      </c>
      <c r="M101" s="106" t="e">
        <f t="shared" si="6"/>
        <v>#DIV/0!</v>
      </c>
    </row>
    <row r="102" spans="2:13" hidden="1">
      <c r="B102" s="84" t="s">
        <v>1422</v>
      </c>
      <c r="C102" s="84" t="s">
        <v>1423</v>
      </c>
      <c r="D102" s="84">
        <v>1</v>
      </c>
      <c r="E102" s="84">
        <v>2</v>
      </c>
      <c r="F102" s="84">
        <f t="shared" ref="F102:F111" si="8">($E102/$D102)*$D$101</f>
        <v>0</v>
      </c>
      <c r="K102" s="105">
        <f t="shared" si="4"/>
        <v>0</v>
      </c>
      <c r="L102" s="105">
        <f t="shared" si="5"/>
        <v>0</v>
      </c>
      <c r="M102" s="106" t="e">
        <f t="shared" si="6"/>
        <v>#DIV/0!</v>
      </c>
    </row>
    <row r="103" spans="2:13" hidden="1">
      <c r="B103" s="84" t="s">
        <v>1420</v>
      </c>
      <c r="C103" s="84" t="s">
        <v>1421</v>
      </c>
      <c r="D103" s="84">
        <v>1</v>
      </c>
      <c r="E103" s="84">
        <v>2</v>
      </c>
      <c r="F103" s="84">
        <f t="shared" si="8"/>
        <v>0</v>
      </c>
      <c r="K103" s="105">
        <f t="shared" si="4"/>
        <v>0</v>
      </c>
      <c r="L103" s="105">
        <f t="shared" si="5"/>
        <v>0</v>
      </c>
      <c r="M103" s="106" t="e">
        <f t="shared" si="6"/>
        <v>#DIV/0!</v>
      </c>
    </row>
    <row r="104" spans="2:13" hidden="1">
      <c r="B104" s="84" t="s">
        <v>1424</v>
      </c>
      <c r="C104" s="84" t="s">
        <v>1425</v>
      </c>
      <c r="D104" s="84">
        <v>1</v>
      </c>
      <c r="E104" s="84">
        <v>1</v>
      </c>
      <c r="F104" s="84">
        <f t="shared" si="8"/>
        <v>0</v>
      </c>
      <c r="K104" s="105">
        <f t="shared" si="4"/>
        <v>0</v>
      </c>
      <c r="L104" s="105">
        <f t="shared" si="5"/>
        <v>0</v>
      </c>
      <c r="M104" s="106" t="e">
        <f t="shared" si="6"/>
        <v>#DIV/0!</v>
      </c>
    </row>
    <row r="105" spans="2:13" hidden="1">
      <c r="B105" s="84" t="s">
        <v>1426</v>
      </c>
      <c r="C105" s="84" t="s">
        <v>1427</v>
      </c>
      <c r="D105" s="84">
        <v>1</v>
      </c>
      <c r="E105" s="84">
        <v>1</v>
      </c>
      <c r="F105" s="84">
        <f t="shared" si="8"/>
        <v>0</v>
      </c>
      <c r="K105" s="105">
        <f t="shared" si="4"/>
        <v>0</v>
      </c>
      <c r="L105" s="105">
        <f t="shared" si="5"/>
        <v>0</v>
      </c>
      <c r="M105" s="106" t="e">
        <f t="shared" si="6"/>
        <v>#DIV/0!</v>
      </c>
    </row>
    <row r="106" spans="2:13" hidden="1">
      <c r="B106" s="84" t="s">
        <v>1428</v>
      </c>
      <c r="C106" s="84" t="s">
        <v>1429</v>
      </c>
      <c r="D106" s="84">
        <v>1</v>
      </c>
      <c r="E106" s="84">
        <v>1</v>
      </c>
      <c r="F106" s="84">
        <f t="shared" si="8"/>
        <v>0</v>
      </c>
      <c r="K106" s="105">
        <f t="shared" si="4"/>
        <v>0</v>
      </c>
      <c r="L106" s="105">
        <f t="shared" si="5"/>
        <v>0</v>
      </c>
      <c r="M106" s="106" t="e">
        <f t="shared" si="6"/>
        <v>#DIV/0!</v>
      </c>
    </row>
    <row r="107" spans="2:13" hidden="1">
      <c r="B107" s="84" t="s">
        <v>1150</v>
      </c>
      <c r="C107" s="84" t="s">
        <v>1151</v>
      </c>
      <c r="D107" s="84">
        <v>320</v>
      </c>
      <c r="E107" s="84">
        <v>1</v>
      </c>
      <c r="F107" s="84">
        <f t="shared" si="8"/>
        <v>0</v>
      </c>
      <c r="K107" s="105">
        <f t="shared" si="4"/>
        <v>0</v>
      </c>
      <c r="L107" s="105">
        <f t="shared" si="5"/>
        <v>0</v>
      </c>
      <c r="M107" s="106" t="e">
        <f t="shared" si="6"/>
        <v>#DIV/0!</v>
      </c>
    </row>
    <row r="108" spans="2:13" hidden="1">
      <c r="B108" s="84" t="s">
        <v>1150</v>
      </c>
      <c r="C108" s="84" t="s">
        <v>1151</v>
      </c>
      <c r="D108" s="84">
        <v>240</v>
      </c>
      <c r="E108" s="84">
        <v>1</v>
      </c>
      <c r="F108" s="84">
        <f t="shared" si="8"/>
        <v>0</v>
      </c>
      <c r="K108" s="105">
        <f t="shared" si="4"/>
        <v>0</v>
      </c>
      <c r="L108" s="105">
        <f t="shared" si="5"/>
        <v>0</v>
      </c>
      <c r="M108" s="106" t="e">
        <f t="shared" si="6"/>
        <v>#DIV/0!</v>
      </c>
    </row>
    <row r="109" spans="2:13" hidden="1">
      <c r="B109" s="84" t="s">
        <v>66</v>
      </c>
      <c r="C109" s="84" t="s">
        <v>423</v>
      </c>
      <c r="D109" s="84">
        <v>1</v>
      </c>
      <c r="E109" s="84">
        <v>2</v>
      </c>
      <c r="F109" s="84">
        <f t="shared" si="8"/>
        <v>0</v>
      </c>
      <c r="K109" s="105">
        <f t="shared" si="4"/>
        <v>0</v>
      </c>
      <c r="L109" s="105">
        <f t="shared" si="5"/>
        <v>0</v>
      </c>
      <c r="M109" s="106" t="e">
        <f t="shared" si="6"/>
        <v>#DIV/0!</v>
      </c>
    </row>
    <row r="110" spans="2:13" hidden="1">
      <c r="B110" s="84" t="s">
        <v>1436</v>
      </c>
      <c r="C110" s="84" t="s">
        <v>1437</v>
      </c>
      <c r="D110" s="84">
        <v>1</v>
      </c>
      <c r="E110" s="84">
        <v>4</v>
      </c>
      <c r="F110" s="84">
        <f t="shared" si="8"/>
        <v>0</v>
      </c>
      <c r="K110" s="105">
        <f t="shared" si="4"/>
        <v>0</v>
      </c>
      <c r="L110" s="105">
        <f t="shared" si="5"/>
        <v>0</v>
      </c>
      <c r="M110" s="106" t="e">
        <f t="shared" si="6"/>
        <v>#DIV/0!</v>
      </c>
    </row>
    <row r="111" spans="2:13" hidden="1">
      <c r="B111" s="84" t="s">
        <v>1438</v>
      </c>
      <c r="C111" s="84" t="s">
        <v>1439</v>
      </c>
      <c r="D111" s="84">
        <v>1</v>
      </c>
      <c r="E111" s="84">
        <v>4</v>
      </c>
      <c r="F111" s="84">
        <f t="shared" si="8"/>
        <v>0</v>
      </c>
      <c r="K111" s="105">
        <f t="shared" si="4"/>
        <v>0</v>
      </c>
      <c r="L111" s="105">
        <f t="shared" si="5"/>
        <v>0</v>
      </c>
      <c r="M111" s="106" t="e">
        <f t="shared" si="6"/>
        <v>#DIV/0!</v>
      </c>
    </row>
    <row r="112" spans="2:13" hidden="1">
      <c r="B112" s="85" t="s">
        <v>791</v>
      </c>
      <c r="C112" s="85" t="s">
        <v>970</v>
      </c>
      <c r="D112" s="85"/>
      <c r="E112" s="85"/>
      <c r="F112" s="85"/>
      <c r="I112" s="81"/>
      <c r="K112" s="105">
        <f t="shared" si="4"/>
        <v>0</v>
      </c>
      <c r="L112" s="105">
        <f t="shared" si="5"/>
        <v>0</v>
      </c>
      <c r="M112" s="106" t="e">
        <f t="shared" si="6"/>
        <v>#DIV/0!</v>
      </c>
    </row>
    <row r="113" spans="2:13" hidden="1">
      <c r="B113" s="84" t="s">
        <v>1422</v>
      </c>
      <c r="C113" s="84" t="s">
        <v>1423</v>
      </c>
      <c r="D113" s="84">
        <v>1</v>
      </c>
      <c r="E113" s="84">
        <v>2</v>
      </c>
      <c r="F113" s="84">
        <f t="shared" ref="F113:F122" si="9">($E113/$D113)*$D$112</f>
        <v>0</v>
      </c>
      <c r="K113" s="105">
        <f t="shared" si="4"/>
        <v>0</v>
      </c>
      <c r="L113" s="105">
        <f t="shared" si="5"/>
        <v>0</v>
      </c>
      <c r="M113" s="106" t="e">
        <f t="shared" si="6"/>
        <v>#DIV/0!</v>
      </c>
    </row>
    <row r="114" spans="2:13" hidden="1">
      <c r="B114" s="84" t="s">
        <v>1420</v>
      </c>
      <c r="C114" s="84" t="s">
        <v>1421</v>
      </c>
      <c r="D114" s="84">
        <v>1</v>
      </c>
      <c r="E114" s="84">
        <v>2</v>
      </c>
      <c r="F114" s="84">
        <f t="shared" si="9"/>
        <v>0</v>
      </c>
      <c r="K114" s="105">
        <f t="shared" si="4"/>
        <v>0</v>
      </c>
      <c r="L114" s="105">
        <f t="shared" si="5"/>
        <v>0</v>
      </c>
      <c r="M114" s="106" t="e">
        <f t="shared" si="6"/>
        <v>#DIV/0!</v>
      </c>
    </row>
    <row r="115" spans="2:13" hidden="1">
      <c r="B115" s="84" t="s">
        <v>1424</v>
      </c>
      <c r="C115" s="84" t="s">
        <v>1425</v>
      </c>
      <c r="D115" s="84">
        <v>1</v>
      </c>
      <c r="E115" s="84">
        <v>1</v>
      </c>
      <c r="F115" s="84">
        <f t="shared" si="9"/>
        <v>0</v>
      </c>
      <c r="K115" s="105">
        <f t="shared" si="4"/>
        <v>0</v>
      </c>
      <c r="L115" s="105">
        <f t="shared" si="5"/>
        <v>0</v>
      </c>
      <c r="M115" s="106" t="e">
        <f t="shared" si="6"/>
        <v>#DIV/0!</v>
      </c>
    </row>
    <row r="116" spans="2:13" hidden="1">
      <c r="B116" s="84" t="s">
        <v>1426</v>
      </c>
      <c r="C116" s="84" t="s">
        <v>1427</v>
      </c>
      <c r="D116" s="84">
        <v>1</v>
      </c>
      <c r="E116" s="84">
        <v>1</v>
      </c>
      <c r="F116" s="84">
        <f t="shared" si="9"/>
        <v>0</v>
      </c>
      <c r="K116" s="105">
        <f t="shared" si="4"/>
        <v>0</v>
      </c>
      <c r="L116" s="105">
        <f t="shared" si="5"/>
        <v>0</v>
      </c>
      <c r="M116" s="106" t="e">
        <f t="shared" si="6"/>
        <v>#DIV/0!</v>
      </c>
    </row>
    <row r="117" spans="2:13" hidden="1">
      <c r="B117" s="84" t="s">
        <v>1428</v>
      </c>
      <c r="C117" s="84" t="s">
        <v>1429</v>
      </c>
      <c r="D117" s="84">
        <v>1</v>
      </c>
      <c r="E117" s="84">
        <v>1</v>
      </c>
      <c r="F117" s="84">
        <f t="shared" si="9"/>
        <v>0</v>
      </c>
      <c r="K117" s="105">
        <f t="shared" si="4"/>
        <v>0</v>
      </c>
      <c r="L117" s="105">
        <f t="shared" si="5"/>
        <v>0</v>
      </c>
      <c r="M117" s="106" t="e">
        <f t="shared" si="6"/>
        <v>#DIV/0!</v>
      </c>
    </row>
    <row r="118" spans="2:13" hidden="1">
      <c r="B118" s="84" t="s">
        <v>1150</v>
      </c>
      <c r="C118" s="84" t="s">
        <v>1151</v>
      </c>
      <c r="D118" s="84">
        <v>320</v>
      </c>
      <c r="E118" s="84">
        <v>1</v>
      </c>
      <c r="F118" s="84">
        <f t="shared" si="9"/>
        <v>0</v>
      </c>
      <c r="K118" s="105">
        <f t="shared" si="4"/>
        <v>0</v>
      </c>
      <c r="L118" s="105">
        <f t="shared" si="5"/>
        <v>0</v>
      </c>
      <c r="M118" s="106" t="e">
        <f t="shared" si="6"/>
        <v>#DIV/0!</v>
      </c>
    </row>
    <row r="119" spans="2:13" hidden="1">
      <c r="B119" s="84" t="s">
        <v>1150</v>
      </c>
      <c r="C119" s="84" t="s">
        <v>1151</v>
      </c>
      <c r="D119" s="84">
        <v>240</v>
      </c>
      <c r="E119" s="84">
        <v>1</v>
      </c>
      <c r="F119" s="84">
        <f t="shared" si="9"/>
        <v>0</v>
      </c>
      <c r="K119" s="105">
        <f t="shared" si="4"/>
        <v>0</v>
      </c>
      <c r="L119" s="105">
        <f t="shared" si="5"/>
        <v>0</v>
      </c>
      <c r="M119" s="106" t="e">
        <f t="shared" si="6"/>
        <v>#DIV/0!</v>
      </c>
    </row>
    <row r="120" spans="2:13" hidden="1">
      <c r="B120" s="84" t="s">
        <v>66</v>
      </c>
      <c r="C120" s="84" t="s">
        <v>423</v>
      </c>
      <c r="D120" s="84">
        <v>1</v>
      </c>
      <c r="E120" s="84">
        <v>2</v>
      </c>
      <c r="F120" s="84">
        <f t="shared" si="9"/>
        <v>0</v>
      </c>
      <c r="K120" s="105">
        <f t="shared" si="4"/>
        <v>0</v>
      </c>
      <c r="L120" s="105">
        <f t="shared" si="5"/>
        <v>0</v>
      </c>
      <c r="M120" s="106" t="e">
        <f t="shared" si="6"/>
        <v>#DIV/0!</v>
      </c>
    </row>
    <row r="121" spans="2:13" hidden="1">
      <c r="B121" s="84" t="s">
        <v>1436</v>
      </c>
      <c r="C121" s="84" t="s">
        <v>1437</v>
      </c>
      <c r="D121" s="84">
        <v>1</v>
      </c>
      <c r="E121" s="84">
        <v>4</v>
      </c>
      <c r="F121" s="84">
        <f t="shared" si="9"/>
        <v>0</v>
      </c>
      <c r="K121" s="105">
        <f t="shared" si="4"/>
        <v>0</v>
      </c>
      <c r="L121" s="105">
        <f t="shared" si="5"/>
        <v>0</v>
      </c>
      <c r="M121" s="106" t="e">
        <f t="shared" si="6"/>
        <v>#DIV/0!</v>
      </c>
    </row>
    <row r="122" spans="2:13" hidden="1">
      <c r="B122" s="84" t="s">
        <v>1438</v>
      </c>
      <c r="C122" s="84" t="s">
        <v>1439</v>
      </c>
      <c r="D122" s="84">
        <v>1</v>
      </c>
      <c r="E122" s="84">
        <v>4</v>
      </c>
      <c r="F122" s="84">
        <f t="shared" si="9"/>
        <v>0</v>
      </c>
      <c r="K122" s="105">
        <f t="shared" si="4"/>
        <v>0</v>
      </c>
      <c r="L122" s="105">
        <f t="shared" si="5"/>
        <v>0</v>
      </c>
      <c r="M122" s="106" t="e">
        <f t="shared" si="6"/>
        <v>#DIV/0!</v>
      </c>
    </row>
    <row r="123" spans="2:13" hidden="1">
      <c r="B123" s="85" t="s">
        <v>792</v>
      </c>
      <c r="C123" s="85" t="s">
        <v>971</v>
      </c>
      <c r="D123" s="85"/>
      <c r="E123" s="85"/>
      <c r="F123" s="85"/>
      <c r="I123" s="81"/>
      <c r="K123" s="105">
        <f t="shared" si="4"/>
        <v>0</v>
      </c>
      <c r="L123" s="105">
        <f t="shared" si="5"/>
        <v>0</v>
      </c>
      <c r="M123" s="106" t="e">
        <f t="shared" si="6"/>
        <v>#DIV/0!</v>
      </c>
    </row>
    <row r="124" spans="2:13" hidden="1">
      <c r="B124" s="84" t="s">
        <v>132</v>
      </c>
      <c r="C124" s="84" t="s">
        <v>489</v>
      </c>
      <c r="D124" s="84">
        <v>1</v>
      </c>
      <c r="E124" s="84">
        <v>2</v>
      </c>
      <c r="F124" s="84">
        <f>($E124/$D124)*$D$123</f>
        <v>0</v>
      </c>
      <c r="K124" s="105">
        <f t="shared" si="4"/>
        <v>0</v>
      </c>
      <c r="L124" s="105">
        <f t="shared" si="5"/>
        <v>0</v>
      </c>
      <c r="M124" s="106" t="e">
        <f t="shared" si="6"/>
        <v>#DIV/0!</v>
      </c>
    </row>
    <row r="125" spans="2:13" hidden="1">
      <c r="B125" s="84" t="s">
        <v>1440</v>
      </c>
      <c r="C125" s="84" t="s">
        <v>1441</v>
      </c>
      <c r="D125" s="84">
        <v>1</v>
      </c>
      <c r="E125" s="84">
        <v>1</v>
      </c>
      <c r="F125" s="84">
        <f>($E125/$D125)*$D$123</f>
        <v>0</v>
      </c>
      <c r="K125" s="105">
        <f t="shared" si="4"/>
        <v>0</v>
      </c>
      <c r="L125" s="105">
        <f t="shared" si="5"/>
        <v>0</v>
      </c>
      <c r="M125" s="106" t="e">
        <f t="shared" si="6"/>
        <v>#DIV/0!</v>
      </c>
    </row>
    <row r="126" spans="2:13" hidden="1">
      <c r="B126" s="84" t="s">
        <v>1442</v>
      </c>
      <c r="C126" s="84" t="s">
        <v>1443</v>
      </c>
      <c r="D126" s="84">
        <v>1</v>
      </c>
      <c r="E126" s="84">
        <v>4</v>
      </c>
      <c r="F126" s="84">
        <f>($E126/$D126)*$D$123</f>
        <v>0</v>
      </c>
      <c r="K126" s="105">
        <f t="shared" si="4"/>
        <v>0</v>
      </c>
      <c r="L126" s="105">
        <f t="shared" si="5"/>
        <v>0</v>
      </c>
      <c r="M126" s="106" t="e">
        <f t="shared" si="6"/>
        <v>#DIV/0!</v>
      </c>
    </row>
    <row r="127" spans="2:13" hidden="1">
      <c r="B127" s="84" t="s">
        <v>1436</v>
      </c>
      <c r="C127" s="84" t="s">
        <v>1437</v>
      </c>
      <c r="D127" s="84">
        <v>1</v>
      </c>
      <c r="E127" s="84">
        <v>4</v>
      </c>
      <c r="F127" s="84">
        <f>($E127/$D127)*$D$123</f>
        <v>0</v>
      </c>
      <c r="H127" s="169"/>
      <c r="K127" s="105">
        <f t="shared" si="4"/>
        <v>0</v>
      </c>
      <c r="L127" s="105">
        <f t="shared" si="5"/>
        <v>0</v>
      </c>
      <c r="M127" s="106" t="e">
        <f t="shared" si="6"/>
        <v>#DIV/0!</v>
      </c>
    </row>
    <row r="128" spans="2:13" ht="12.75" hidden="1">
      <c r="B128" s="84" t="s">
        <v>1444</v>
      </c>
      <c r="C128" s="84" t="s">
        <v>1445</v>
      </c>
      <c r="D128" s="84">
        <v>1</v>
      </c>
      <c r="E128" s="84">
        <v>1E-3</v>
      </c>
      <c r="F128" s="84">
        <f>ROUNDUP((($E128/$D128)*$D$123),0)</f>
        <v>0</v>
      </c>
      <c r="H128" s="170"/>
      <c r="K128" s="105">
        <f t="shared" si="4"/>
        <v>0</v>
      </c>
      <c r="L128" s="105">
        <f t="shared" si="5"/>
        <v>0</v>
      </c>
      <c r="M128" s="106" t="e">
        <f t="shared" si="6"/>
        <v>#DIV/0!</v>
      </c>
    </row>
    <row r="129" spans="2:13" hidden="1">
      <c r="B129" s="84" t="s">
        <v>924</v>
      </c>
      <c r="C129" s="84" t="s">
        <v>1446</v>
      </c>
      <c r="D129" s="84">
        <v>1</v>
      </c>
      <c r="E129" s="84">
        <v>1</v>
      </c>
      <c r="F129" s="84">
        <f t="shared" ref="F129:F134" si="10">($E129/$D129)*$D$123</f>
        <v>0</v>
      </c>
      <c r="H129" s="171"/>
      <c r="K129" s="105">
        <f t="shared" si="4"/>
        <v>0</v>
      </c>
      <c r="L129" s="105">
        <f t="shared" si="5"/>
        <v>0</v>
      </c>
      <c r="M129" s="106" t="e">
        <f t="shared" si="6"/>
        <v>#DIV/0!</v>
      </c>
    </row>
    <row r="130" spans="2:13" hidden="1">
      <c r="B130" s="84" t="s">
        <v>1447</v>
      </c>
      <c r="C130" s="84" t="s">
        <v>1448</v>
      </c>
      <c r="D130" s="84">
        <v>1</v>
      </c>
      <c r="E130" s="84">
        <v>2</v>
      </c>
      <c r="F130" s="84">
        <f t="shared" si="10"/>
        <v>0</v>
      </c>
      <c r="H130" s="171"/>
      <c r="K130" s="105">
        <f t="shared" si="4"/>
        <v>0</v>
      </c>
      <c r="L130" s="105">
        <f t="shared" si="5"/>
        <v>0</v>
      </c>
      <c r="M130" s="106" t="e">
        <f t="shared" si="6"/>
        <v>#DIV/0!</v>
      </c>
    </row>
    <row r="131" spans="2:13" hidden="1">
      <c r="B131" s="84" t="s">
        <v>131</v>
      </c>
      <c r="C131" s="84" t="s">
        <v>488</v>
      </c>
      <c r="D131" s="84">
        <v>1</v>
      </c>
      <c r="E131" s="84">
        <v>2</v>
      </c>
      <c r="F131" s="84">
        <f t="shared" si="10"/>
        <v>0</v>
      </c>
      <c r="H131" s="171"/>
      <c r="I131" s="81"/>
      <c r="K131" s="105">
        <f t="shared" si="4"/>
        <v>0</v>
      </c>
      <c r="L131" s="105">
        <f t="shared" si="5"/>
        <v>0</v>
      </c>
      <c r="M131" s="106" t="e">
        <f t="shared" si="6"/>
        <v>#DIV/0!</v>
      </c>
    </row>
    <row r="132" spans="2:13" hidden="1">
      <c r="B132" s="84" t="s">
        <v>926</v>
      </c>
      <c r="C132" s="84" t="s">
        <v>1449</v>
      </c>
      <c r="D132" s="84">
        <v>1</v>
      </c>
      <c r="E132" s="84">
        <v>2</v>
      </c>
      <c r="F132" s="84">
        <f t="shared" si="10"/>
        <v>0</v>
      </c>
      <c r="H132" s="169"/>
      <c r="K132" s="105">
        <f t="shared" si="4"/>
        <v>0</v>
      </c>
      <c r="L132" s="105">
        <f t="shared" si="5"/>
        <v>0</v>
      </c>
      <c r="M132" s="106" t="e">
        <f t="shared" si="6"/>
        <v>#DIV/0!</v>
      </c>
    </row>
    <row r="133" spans="2:13" hidden="1">
      <c r="B133" s="84" t="s">
        <v>925</v>
      </c>
      <c r="C133" s="84" t="s">
        <v>1450</v>
      </c>
      <c r="D133" s="84">
        <v>1</v>
      </c>
      <c r="E133" s="84">
        <v>1</v>
      </c>
      <c r="F133" s="84">
        <f t="shared" si="10"/>
        <v>0</v>
      </c>
      <c r="K133" s="105">
        <f t="shared" ref="K133:K196" si="11">J133*I133</f>
        <v>0</v>
      </c>
      <c r="L133" s="105">
        <f t="shared" ref="L133:L196" si="12">H133*J133</f>
        <v>0</v>
      </c>
      <c r="M133" s="106" t="e">
        <f t="shared" ref="M133:M196" si="13">L133/K133</f>
        <v>#DIV/0!</v>
      </c>
    </row>
    <row r="134" spans="2:13" hidden="1">
      <c r="B134" s="84" t="s">
        <v>1150</v>
      </c>
      <c r="C134" s="84" t="s">
        <v>1151</v>
      </c>
      <c r="D134" s="84">
        <v>120</v>
      </c>
      <c r="E134" s="84">
        <v>1</v>
      </c>
      <c r="F134" s="84">
        <f t="shared" si="10"/>
        <v>0</v>
      </c>
      <c r="K134" s="105">
        <f t="shared" si="11"/>
        <v>0</v>
      </c>
      <c r="L134" s="105">
        <f t="shared" si="12"/>
        <v>0</v>
      </c>
      <c r="M134" s="106" t="e">
        <f t="shared" si="13"/>
        <v>#DIV/0!</v>
      </c>
    </row>
    <row r="135" spans="2:13" hidden="1">
      <c r="B135" s="85" t="s">
        <v>793</v>
      </c>
      <c r="C135" s="85" t="s">
        <v>972</v>
      </c>
      <c r="D135" s="85"/>
      <c r="E135" s="85"/>
      <c r="F135" s="85"/>
      <c r="I135" s="81"/>
      <c r="K135" s="105">
        <f t="shared" si="11"/>
        <v>0</v>
      </c>
      <c r="L135" s="105">
        <f t="shared" si="12"/>
        <v>0</v>
      </c>
      <c r="M135" s="106" t="e">
        <f t="shared" si="13"/>
        <v>#DIV/0!</v>
      </c>
    </row>
    <row r="136" spans="2:13" hidden="1">
      <c r="B136" s="84" t="s">
        <v>1440</v>
      </c>
      <c r="C136" s="84" t="s">
        <v>1441</v>
      </c>
      <c r="D136" s="84">
        <v>1</v>
      </c>
      <c r="E136" s="84">
        <v>1</v>
      </c>
      <c r="F136" s="84">
        <f t="shared" ref="F136:F146" si="14">($E136/$D136)*$D$135</f>
        <v>0</v>
      </c>
      <c r="K136" s="105">
        <f t="shared" si="11"/>
        <v>0</v>
      </c>
      <c r="L136" s="105">
        <f t="shared" si="12"/>
        <v>0</v>
      </c>
      <c r="M136" s="106" t="e">
        <f t="shared" si="13"/>
        <v>#DIV/0!</v>
      </c>
    </row>
    <row r="137" spans="2:13" hidden="1">
      <c r="B137" s="84" t="s">
        <v>1150</v>
      </c>
      <c r="C137" s="84" t="s">
        <v>1151</v>
      </c>
      <c r="D137" s="84">
        <v>259</v>
      </c>
      <c r="E137" s="84">
        <v>1</v>
      </c>
      <c r="F137" s="84">
        <f t="shared" si="14"/>
        <v>0</v>
      </c>
      <c r="K137" s="105">
        <f t="shared" si="11"/>
        <v>0</v>
      </c>
      <c r="L137" s="105">
        <f t="shared" si="12"/>
        <v>0</v>
      </c>
      <c r="M137" s="106" t="e">
        <f t="shared" si="13"/>
        <v>#DIV/0!</v>
      </c>
    </row>
    <row r="138" spans="2:13" hidden="1">
      <c r="B138" s="84" t="s">
        <v>1150</v>
      </c>
      <c r="C138" s="84" t="s">
        <v>1151</v>
      </c>
      <c r="D138" s="84">
        <v>259</v>
      </c>
      <c r="E138" s="84">
        <v>1</v>
      </c>
      <c r="F138" s="84">
        <f t="shared" si="14"/>
        <v>0</v>
      </c>
      <c r="K138" s="105">
        <f t="shared" si="11"/>
        <v>0</v>
      </c>
      <c r="L138" s="105">
        <f t="shared" si="12"/>
        <v>0</v>
      </c>
      <c r="M138" s="106" t="e">
        <f t="shared" si="13"/>
        <v>#DIV/0!</v>
      </c>
    </row>
    <row r="139" spans="2:13" hidden="1">
      <c r="B139" s="84" t="s">
        <v>925</v>
      </c>
      <c r="C139" s="84" t="s">
        <v>1450</v>
      </c>
      <c r="D139" s="84">
        <v>1</v>
      </c>
      <c r="E139" s="84">
        <v>1</v>
      </c>
      <c r="F139" s="84">
        <f t="shared" si="14"/>
        <v>0</v>
      </c>
      <c r="K139" s="105">
        <f t="shared" si="11"/>
        <v>0</v>
      </c>
      <c r="L139" s="105">
        <f t="shared" si="12"/>
        <v>0</v>
      </c>
      <c r="M139" s="106" t="e">
        <f t="shared" si="13"/>
        <v>#DIV/0!</v>
      </c>
    </row>
    <row r="140" spans="2:13" hidden="1">
      <c r="B140" s="84" t="s">
        <v>1447</v>
      </c>
      <c r="C140" s="84" t="s">
        <v>1448</v>
      </c>
      <c r="D140" s="84">
        <v>1</v>
      </c>
      <c r="E140" s="84">
        <v>1</v>
      </c>
      <c r="F140" s="84">
        <f t="shared" si="14"/>
        <v>0</v>
      </c>
      <c r="K140" s="105">
        <f t="shared" si="11"/>
        <v>0</v>
      </c>
      <c r="L140" s="105">
        <f t="shared" si="12"/>
        <v>0</v>
      </c>
      <c r="M140" s="106" t="e">
        <f t="shared" si="13"/>
        <v>#DIV/0!</v>
      </c>
    </row>
    <row r="141" spans="2:13" hidden="1">
      <c r="B141" s="84" t="s">
        <v>131</v>
      </c>
      <c r="C141" s="84" t="s">
        <v>488</v>
      </c>
      <c r="D141" s="84">
        <v>1</v>
      </c>
      <c r="E141" s="84">
        <v>1</v>
      </c>
      <c r="F141" s="84">
        <f t="shared" si="14"/>
        <v>0</v>
      </c>
      <c r="K141" s="105">
        <f t="shared" si="11"/>
        <v>0</v>
      </c>
      <c r="L141" s="105">
        <f t="shared" si="12"/>
        <v>0</v>
      </c>
      <c r="M141" s="106" t="e">
        <f t="shared" si="13"/>
        <v>#DIV/0!</v>
      </c>
    </row>
    <row r="142" spans="2:13" hidden="1">
      <c r="B142" s="84" t="s">
        <v>924</v>
      </c>
      <c r="C142" s="84" t="s">
        <v>1446</v>
      </c>
      <c r="D142" s="84">
        <v>1</v>
      </c>
      <c r="E142" s="84">
        <v>1</v>
      </c>
      <c r="F142" s="84">
        <f t="shared" si="14"/>
        <v>0</v>
      </c>
      <c r="K142" s="105">
        <f t="shared" si="11"/>
        <v>0</v>
      </c>
      <c r="L142" s="105">
        <f t="shared" si="12"/>
        <v>0</v>
      </c>
      <c r="M142" s="106" t="e">
        <f t="shared" si="13"/>
        <v>#DIV/0!</v>
      </c>
    </row>
    <row r="143" spans="2:13" hidden="1">
      <c r="B143" s="84" t="s">
        <v>132</v>
      </c>
      <c r="C143" s="84" t="s">
        <v>489</v>
      </c>
      <c r="D143" s="84">
        <v>1</v>
      </c>
      <c r="E143" s="84">
        <v>2</v>
      </c>
      <c r="F143" s="84">
        <f t="shared" si="14"/>
        <v>0</v>
      </c>
      <c r="K143" s="105">
        <f t="shared" si="11"/>
        <v>0</v>
      </c>
      <c r="L143" s="105">
        <f t="shared" si="12"/>
        <v>0</v>
      </c>
      <c r="M143" s="106" t="e">
        <f t="shared" si="13"/>
        <v>#DIV/0!</v>
      </c>
    </row>
    <row r="144" spans="2:13" hidden="1">
      <c r="B144" s="84" t="s">
        <v>926</v>
      </c>
      <c r="C144" s="84" t="s">
        <v>1449</v>
      </c>
      <c r="D144" s="84">
        <v>1</v>
      </c>
      <c r="E144" s="84">
        <v>2</v>
      </c>
      <c r="F144" s="84">
        <f t="shared" si="14"/>
        <v>0</v>
      </c>
      <c r="K144" s="105">
        <f t="shared" si="11"/>
        <v>0</v>
      </c>
      <c r="L144" s="105">
        <f t="shared" si="12"/>
        <v>0</v>
      </c>
      <c r="M144" s="106" t="e">
        <f t="shared" si="13"/>
        <v>#DIV/0!</v>
      </c>
    </row>
    <row r="145" spans="2:13" hidden="1">
      <c r="B145" s="84" t="s">
        <v>1442</v>
      </c>
      <c r="C145" s="84" t="s">
        <v>1443</v>
      </c>
      <c r="D145" s="84">
        <v>1</v>
      </c>
      <c r="E145" s="84">
        <v>4</v>
      </c>
      <c r="F145" s="84">
        <f t="shared" si="14"/>
        <v>0</v>
      </c>
      <c r="K145" s="105">
        <f t="shared" si="11"/>
        <v>0</v>
      </c>
      <c r="L145" s="105">
        <f t="shared" si="12"/>
        <v>0</v>
      </c>
      <c r="M145" s="106" t="e">
        <f t="shared" si="13"/>
        <v>#DIV/0!</v>
      </c>
    </row>
    <row r="146" spans="2:13" hidden="1">
      <c r="B146" s="84" t="s">
        <v>1436</v>
      </c>
      <c r="C146" s="84" t="s">
        <v>1437</v>
      </c>
      <c r="D146" s="84">
        <v>1</v>
      </c>
      <c r="E146" s="84">
        <v>4</v>
      </c>
      <c r="F146" s="84">
        <f t="shared" si="14"/>
        <v>0</v>
      </c>
      <c r="K146" s="105">
        <f t="shared" si="11"/>
        <v>0</v>
      </c>
      <c r="L146" s="105">
        <f t="shared" si="12"/>
        <v>0</v>
      </c>
      <c r="M146" s="106" t="e">
        <f t="shared" si="13"/>
        <v>#DIV/0!</v>
      </c>
    </row>
    <row r="147" spans="2:13" hidden="1">
      <c r="B147" s="84" t="s">
        <v>1444</v>
      </c>
      <c r="C147" s="84" t="s">
        <v>1445</v>
      </c>
      <c r="D147" s="84">
        <v>1</v>
      </c>
      <c r="E147" s="84">
        <v>1E-3</v>
      </c>
      <c r="F147" s="84">
        <f>ROUNDUP((($E147/$D147)*$D$135),0)</f>
        <v>0</v>
      </c>
      <c r="K147" s="105">
        <f t="shared" si="11"/>
        <v>0</v>
      </c>
      <c r="L147" s="105">
        <f t="shared" si="12"/>
        <v>0</v>
      </c>
      <c r="M147" s="106" t="e">
        <f t="shared" si="13"/>
        <v>#DIV/0!</v>
      </c>
    </row>
    <row r="148" spans="2:13" hidden="1">
      <c r="B148" s="85" t="s">
        <v>794</v>
      </c>
      <c r="C148" s="85" t="s">
        <v>973</v>
      </c>
      <c r="D148" s="85"/>
      <c r="E148" s="85"/>
      <c r="F148" s="85"/>
      <c r="I148" s="81"/>
      <c r="K148" s="105">
        <f t="shared" si="11"/>
        <v>0</v>
      </c>
      <c r="L148" s="105">
        <f t="shared" si="12"/>
        <v>0</v>
      </c>
      <c r="M148" s="106" t="e">
        <f t="shared" si="13"/>
        <v>#DIV/0!</v>
      </c>
    </row>
    <row r="149" spans="2:13" hidden="1">
      <c r="B149" s="84" t="s">
        <v>1440</v>
      </c>
      <c r="C149" s="84" t="s">
        <v>1441</v>
      </c>
      <c r="D149" s="84">
        <v>1</v>
      </c>
      <c r="E149" s="84">
        <v>1</v>
      </c>
      <c r="F149" s="84">
        <f t="shared" ref="F149:F162" si="15">($E149/$D149)*$D$148</f>
        <v>0</v>
      </c>
      <c r="K149" s="105">
        <f t="shared" si="11"/>
        <v>0</v>
      </c>
      <c r="L149" s="105">
        <f t="shared" si="12"/>
        <v>0</v>
      </c>
      <c r="M149" s="106" t="e">
        <f t="shared" si="13"/>
        <v>#DIV/0!</v>
      </c>
    </row>
    <row r="150" spans="2:13" hidden="1">
      <c r="B150" s="84" t="s">
        <v>1150</v>
      </c>
      <c r="C150" s="84" t="s">
        <v>1151</v>
      </c>
      <c r="D150" s="84">
        <v>259</v>
      </c>
      <c r="E150" s="84">
        <v>1</v>
      </c>
      <c r="F150" s="84">
        <f t="shared" si="15"/>
        <v>0</v>
      </c>
      <c r="K150" s="105">
        <f t="shared" si="11"/>
        <v>0</v>
      </c>
      <c r="L150" s="105">
        <f t="shared" si="12"/>
        <v>0</v>
      </c>
      <c r="M150" s="106" t="e">
        <f t="shared" si="13"/>
        <v>#DIV/0!</v>
      </c>
    </row>
    <row r="151" spans="2:13" hidden="1">
      <c r="B151" s="84" t="s">
        <v>1150</v>
      </c>
      <c r="C151" s="84" t="s">
        <v>1151</v>
      </c>
      <c r="D151" s="84">
        <v>259</v>
      </c>
      <c r="E151" s="84">
        <v>1</v>
      </c>
      <c r="F151" s="84">
        <f t="shared" si="15"/>
        <v>0</v>
      </c>
      <c r="K151" s="105">
        <f t="shared" si="11"/>
        <v>0</v>
      </c>
      <c r="L151" s="105">
        <f t="shared" si="12"/>
        <v>0</v>
      </c>
      <c r="M151" s="106" t="e">
        <f t="shared" si="13"/>
        <v>#DIV/0!</v>
      </c>
    </row>
    <row r="152" spans="2:13" hidden="1">
      <c r="B152" s="84" t="s">
        <v>925</v>
      </c>
      <c r="C152" s="84" t="s">
        <v>1450</v>
      </c>
      <c r="D152" s="84">
        <v>1</v>
      </c>
      <c r="E152" s="84">
        <v>1</v>
      </c>
      <c r="F152" s="84">
        <f t="shared" si="15"/>
        <v>0</v>
      </c>
      <c r="K152" s="105">
        <f t="shared" si="11"/>
        <v>0</v>
      </c>
      <c r="L152" s="105">
        <f t="shared" si="12"/>
        <v>0</v>
      </c>
      <c r="M152" s="106" t="e">
        <f t="shared" si="13"/>
        <v>#DIV/0!</v>
      </c>
    </row>
    <row r="153" spans="2:13" hidden="1">
      <c r="B153" s="84" t="s">
        <v>1447</v>
      </c>
      <c r="C153" s="84" t="s">
        <v>1448</v>
      </c>
      <c r="D153" s="84">
        <v>1</v>
      </c>
      <c r="E153" s="84">
        <v>1</v>
      </c>
      <c r="F153" s="84">
        <f t="shared" si="15"/>
        <v>0</v>
      </c>
      <c r="K153" s="105">
        <f t="shared" si="11"/>
        <v>0</v>
      </c>
      <c r="L153" s="105">
        <f t="shared" si="12"/>
        <v>0</v>
      </c>
      <c r="M153" s="106" t="e">
        <f t="shared" si="13"/>
        <v>#DIV/0!</v>
      </c>
    </row>
    <row r="154" spans="2:13" hidden="1">
      <c r="B154" s="84" t="s">
        <v>131</v>
      </c>
      <c r="C154" s="84" t="s">
        <v>488</v>
      </c>
      <c r="D154" s="84">
        <v>1</v>
      </c>
      <c r="E154" s="84">
        <v>1</v>
      </c>
      <c r="F154" s="84">
        <f t="shared" si="15"/>
        <v>0</v>
      </c>
      <c r="K154" s="105">
        <f t="shared" si="11"/>
        <v>0</v>
      </c>
      <c r="L154" s="105">
        <f t="shared" si="12"/>
        <v>0</v>
      </c>
      <c r="M154" s="106" t="e">
        <f t="shared" si="13"/>
        <v>#DIV/0!</v>
      </c>
    </row>
    <row r="155" spans="2:13" hidden="1">
      <c r="B155" s="84" t="s">
        <v>924</v>
      </c>
      <c r="C155" s="84" t="s">
        <v>1446</v>
      </c>
      <c r="D155" s="84">
        <v>1</v>
      </c>
      <c r="E155" s="84">
        <v>1</v>
      </c>
      <c r="F155" s="84">
        <f t="shared" si="15"/>
        <v>0</v>
      </c>
      <c r="K155" s="105">
        <f t="shared" si="11"/>
        <v>0</v>
      </c>
      <c r="L155" s="105">
        <f t="shared" si="12"/>
        <v>0</v>
      </c>
      <c r="M155" s="106" t="e">
        <f t="shared" si="13"/>
        <v>#DIV/0!</v>
      </c>
    </row>
    <row r="156" spans="2:13" hidden="1">
      <c r="B156" s="84" t="s">
        <v>132</v>
      </c>
      <c r="C156" s="84" t="s">
        <v>489</v>
      </c>
      <c r="D156" s="84">
        <v>1</v>
      </c>
      <c r="E156" s="84">
        <v>2</v>
      </c>
      <c r="F156" s="84">
        <f t="shared" si="15"/>
        <v>0</v>
      </c>
      <c r="K156" s="105">
        <f t="shared" si="11"/>
        <v>0</v>
      </c>
      <c r="L156" s="105">
        <f t="shared" si="12"/>
        <v>0</v>
      </c>
      <c r="M156" s="106" t="e">
        <f t="shared" si="13"/>
        <v>#DIV/0!</v>
      </c>
    </row>
    <row r="157" spans="2:13" hidden="1">
      <c r="B157" s="84" t="s">
        <v>43</v>
      </c>
      <c r="C157" s="84" t="s">
        <v>400</v>
      </c>
      <c r="D157" s="84">
        <v>1</v>
      </c>
      <c r="E157" s="84">
        <v>1</v>
      </c>
      <c r="F157" s="84">
        <f t="shared" si="15"/>
        <v>0</v>
      </c>
      <c r="I157" s="81"/>
      <c r="K157" s="105">
        <f t="shared" si="11"/>
        <v>0</v>
      </c>
      <c r="L157" s="105">
        <f t="shared" si="12"/>
        <v>0</v>
      </c>
      <c r="M157" s="106" t="e">
        <f t="shared" si="13"/>
        <v>#DIV/0!</v>
      </c>
    </row>
    <row r="158" spans="2:13" hidden="1">
      <c r="B158" s="84" t="s">
        <v>44</v>
      </c>
      <c r="C158" s="84" t="s">
        <v>401</v>
      </c>
      <c r="D158" s="84">
        <v>1</v>
      </c>
      <c r="E158" s="84">
        <v>1</v>
      </c>
      <c r="F158" s="84">
        <f t="shared" si="15"/>
        <v>0</v>
      </c>
      <c r="I158" s="81"/>
      <c r="K158" s="105">
        <f t="shared" si="11"/>
        <v>0</v>
      </c>
      <c r="L158" s="105">
        <f t="shared" si="12"/>
        <v>0</v>
      </c>
      <c r="M158" s="106" t="e">
        <f t="shared" si="13"/>
        <v>#DIV/0!</v>
      </c>
    </row>
    <row r="159" spans="2:13" hidden="1">
      <c r="B159" s="84" t="s">
        <v>926</v>
      </c>
      <c r="C159" s="84" t="s">
        <v>1449</v>
      </c>
      <c r="D159" s="84">
        <v>1</v>
      </c>
      <c r="E159" s="84">
        <v>2</v>
      </c>
      <c r="F159" s="84">
        <f t="shared" si="15"/>
        <v>0</v>
      </c>
      <c r="K159" s="105">
        <f t="shared" si="11"/>
        <v>0</v>
      </c>
      <c r="L159" s="105">
        <f t="shared" si="12"/>
        <v>0</v>
      </c>
      <c r="M159" s="106" t="e">
        <f t="shared" si="13"/>
        <v>#DIV/0!</v>
      </c>
    </row>
    <row r="160" spans="2:13" hidden="1">
      <c r="B160" s="84" t="s">
        <v>1442</v>
      </c>
      <c r="C160" s="84" t="s">
        <v>1443</v>
      </c>
      <c r="D160" s="84">
        <v>1</v>
      </c>
      <c r="E160" s="84">
        <v>4</v>
      </c>
      <c r="F160" s="84">
        <f t="shared" si="15"/>
        <v>0</v>
      </c>
      <c r="K160" s="105">
        <f t="shared" si="11"/>
        <v>0</v>
      </c>
      <c r="L160" s="105">
        <f t="shared" si="12"/>
        <v>0</v>
      </c>
      <c r="M160" s="106" t="e">
        <f t="shared" si="13"/>
        <v>#DIV/0!</v>
      </c>
    </row>
    <row r="161" spans="2:13" hidden="1">
      <c r="B161" s="84" t="s">
        <v>1436</v>
      </c>
      <c r="C161" s="84" t="s">
        <v>1437</v>
      </c>
      <c r="D161" s="84">
        <v>1</v>
      </c>
      <c r="E161" s="84">
        <v>4</v>
      </c>
      <c r="F161" s="84">
        <f t="shared" si="15"/>
        <v>0</v>
      </c>
      <c r="K161" s="105">
        <f t="shared" si="11"/>
        <v>0</v>
      </c>
      <c r="L161" s="105">
        <f t="shared" si="12"/>
        <v>0</v>
      </c>
      <c r="M161" s="106" t="e">
        <f t="shared" si="13"/>
        <v>#DIV/0!</v>
      </c>
    </row>
    <row r="162" spans="2:13" hidden="1">
      <c r="B162" s="84" t="s">
        <v>1444</v>
      </c>
      <c r="C162" s="84" t="s">
        <v>1445</v>
      </c>
      <c r="D162" s="84">
        <v>1</v>
      </c>
      <c r="E162" s="84">
        <v>1E-3</v>
      </c>
      <c r="F162" s="84">
        <f t="shared" si="15"/>
        <v>0</v>
      </c>
      <c r="K162" s="105">
        <f t="shared" si="11"/>
        <v>0</v>
      </c>
      <c r="L162" s="105">
        <f t="shared" si="12"/>
        <v>0</v>
      </c>
      <c r="M162" s="106" t="e">
        <f t="shared" si="13"/>
        <v>#DIV/0!</v>
      </c>
    </row>
    <row r="163" spans="2:13" hidden="1">
      <c r="B163" s="85" t="s">
        <v>795</v>
      </c>
      <c r="C163" s="85" t="s">
        <v>974</v>
      </c>
      <c r="D163" s="85"/>
      <c r="E163" s="85"/>
      <c r="F163" s="85"/>
      <c r="I163" s="81"/>
      <c r="K163" s="105">
        <f t="shared" si="11"/>
        <v>0</v>
      </c>
      <c r="L163" s="105">
        <f t="shared" si="12"/>
        <v>0</v>
      </c>
      <c r="M163" s="106" t="e">
        <f t="shared" si="13"/>
        <v>#DIV/0!</v>
      </c>
    </row>
    <row r="164" spans="2:13" hidden="1">
      <c r="B164" s="84" t="s">
        <v>1451</v>
      </c>
      <c r="C164" s="84" t="s">
        <v>1452</v>
      </c>
      <c r="D164" s="84">
        <v>1</v>
      </c>
      <c r="E164" s="84">
        <v>6</v>
      </c>
      <c r="F164" s="84">
        <f t="shared" ref="F164:F179" si="16">($E164/$D164)*$D$163</f>
        <v>0</v>
      </c>
      <c r="I164" s="81"/>
      <c r="K164" s="105">
        <f t="shared" si="11"/>
        <v>0</v>
      </c>
      <c r="L164" s="105">
        <f t="shared" si="12"/>
        <v>0</v>
      </c>
      <c r="M164" s="106" t="e">
        <f t="shared" si="13"/>
        <v>#DIV/0!</v>
      </c>
    </row>
    <row r="165" spans="2:13" hidden="1">
      <c r="B165" s="84" t="s">
        <v>1453</v>
      </c>
      <c r="C165" s="84" t="s">
        <v>1454</v>
      </c>
      <c r="D165" s="84">
        <v>1</v>
      </c>
      <c r="E165" s="84">
        <v>2</v>
      </c>
      <c r="F165" s="84">
        <f t="shared" si="16"/>
        <v>0</v>
      </c>
      <c r="I165" s="81"/>
      <c r="K165" s="105">
        <f t="shared" si="11"/>
        <v>0</v>
      </c>
      <c r="L165" s="105">
        <f t="shared" si="12"/>
        <v>0</v>
      </c>
      <c r="M165" s="106" t="e">
        <f t="shared" si="13"/>
        <v>#DIV/0!</v>
      </c>
    </row>
    <row r="166" spans="2:13" hidden="1">
      <c r="B166" s="84" t="s">
        <v>1455</v>
      </c>
      <c r="C166" s="84" t="s">
        <v>1456</v>
      </c>
      <c r="D166" s="84">
        <v>1</v>
      </c>
      <c r="E166" s="84">
        <v>2</v>
      </c>
      <c r="F166" s="84">
        <f t="shared" si="16"/>
        <v>0</v>
      </c>
      <c r="I166" s="81"/>
      <c r="K166" s="105">
        <f t="shared" si="11"/>
        <v>0</v>
      </c>
      <c r="L166" s="105">
        <f t="shared" si="12"/>
        <v>0</v>
      </c>
      <c r="M166" s="106" t="e">
        <f t="shared" si="13"/>
        <v>#DIV/0!</v>
      </c>
    </row>
    <row r="167" spans="2:13" hidden="1">
      <c r="B167" s="84" t="s">
        <v>1457</v>
      </c>
      <c r="C167" s="84" t="s">
        <v>1458</v>
      </c>
      <c r="D167" s="84">
        <v>1</v>
      </c>
      <c r="E167" s="84">
        <v>2</v>
      </c>
      <c r="F167" s="84">
        <f t="shared" si="16"/>
        <v>0</v>
      </c>
      <c r="K167" s="105">
        <f t="shared" si="11"/>
        <v>0</v>
      </c>
      <c r="L167" s="105">
        <f t="shared" si="12"/>
        <v>0</v>
      </c>
      <c r="M167" s="106" t="e">
        <f t="shared" si="13"/>
        <v>#DIV/0!</v>
      </c>
    </row>
    <row r="168" spans="2:13" hidden="1">
      <c r="B168" s="84" t="s">
        <v>1459</v>
      </c>
      <c r="C168" s="84" t="s">
        <v>1460</v>
      </c>
      <c r="D168" s="84">
        <v>1</v>
      </c>
      <c r="E168" s="84">
        <v>1</v>
      </c>
      <c r="F168" s="84">
        <f t="shared" si="16"/>
        <v>0</v>
      </c>
      <c r="I168" s="81"/>
      <c r="K168" s="105">
        <f t="shared" si="11"/>
        <v>0</v>
      </c>
      <c r="L168" s="105">
        <f t="shared" si="12"/>
        <v>0</v>
      </c>
      <c r="M168" s="106" t="e">
        <f t="shared" si="13"/>
        <v>#DIV/0!</v>
      </c>
    </row>
    <row r="169" spans="2:13" hidden="1">
      <c r="B169" s="84" t="s">
        <v>1398</v>
      </c>
      <c r="C169" s="84" t="s">
        <v>1399</v>
      </c>
      <c r="D169" s="84">
        <v>1</v>
      </c>
      <c r="E169" s="84">
        <v>2</v>
      </c>
      <c r="F169" s="84">
        <f t="shared" si="16"/>
        <v>0</v>
      </c>
      <c r="K169" s="105">
        <f t="shared" si="11"/>
        <v>0</v>
      </c>
      <c r="L169" s="105">
        <f t="shared" si="12"/>
        <v>0</v>
      </c>
      <c r="M169" s="106" t="e">
        <f t="shared" si="13"/>
        <v>#DIV/0!</v>
      </c>
    </row>
    <row r="170" spans="2:13" hidden="1">
      <c r="B170" s="84" t="s">
        <v>1396</v>
      </c>
      <c r="C170" s="84" t="s">
        <v>1397</v>
      </c>
      <c r="D170" s="84">
        <v>1</v>
      </c>
      <c r="E170" s="84">
        <v>1</v>
      </c>
      <c r="F170" s="84">
        <f t="shared" si="16"/>
        <v>0</v>
      </c>
      <c r="K170" s="105">
        <f t="shared" si="11"/>
        <v>0</v>
      </c>
      <c r="L170" s="105">
        <f t="shared" si="12"/>
        <v>0</v>
      </c>
      <c r="M170" s="106" t="e">
        <f t="shared" si="13"/>
        <v>#DIV/0!</v>
      </c>
    </row>
    <row r="171" spans="2:13" hidden="1">
      <c r="B171" s="84" t="s">
        <v>1461</v>
      </c>
      <c r="C171" s="84" t="s">
        <v>1462</v>
      </c>
      <c r="D171" s="84">
        <v>1</v>
      </c>
      <c r="E171" s="84">
        <v>1</v>
      </c>
      <c r="F171" s="84">
        <f t="shared" si="16"/>
        <v>0</v>
      </c>
      <c r="I171" s="81"/>
      <c r="K171" s="105">
        <f t="shared" si="11"/>
        <v>0</v>
      </c>
      <c r="L171" s="105">
        <f t="shared" si="12"/>
        <v>0</v>
      </c>
      <c r="M171" s="106" t="e">
        <f t="shared" si="13"/>
        <v>#DIV/0!</v>
      </c>
    </row>
    <row r="172" spans="2:13" hidden="1">
      <c r="B172" s="84" t="s">
        <v>84</v>
      </c>
      <c r="C172" s="84" t="s">
        <v>441</v>
      </c>
      <c r="D172" s="84">
        <v>1</v>
      </c>
      <c r="E172" s="84">
        <v>2</v>
      </c>
      <c r="F172" s="84">
        <f t="shared" si="16"/>
        <v>0</v>
      </c>
      <c r="I172" s="81"/>
      <c r="K172" s="105">
        <f t="shared" si="11"/>
        <v>0</v>
      </c>
      <c r="L172" s="105">
        <f t="shared" si="12"/>
        <v>0</v>
      </c>
      <c r="M172" s="106" t="e">
        <f t="shared" si="13"/>
        <v>#DIV/0!</v>
      </c>
    </row>
    <row r="173" spans="2:13" hidden="1">
      <c r="B173" s="84" t="s">
        <v>45</v>
      </c>
      <c r="C173" s="84" t="s">
        <v>402</v>
      </c>
      <c r="D173" s="84">
        <v>1</v>
      </c>
      <c r="E173" s="84">
        <v>1</v>
      </c>
      <c r="F173" s="84">
        <f t="shared" si="16"/>
        <v>0</v>
      </c>
      <c r="K173" s="105">
        <f t="shared" si="11"/>
        <v>0</v>
      </c>
      <c r="L173" s="105">
        <f t="shared" si="12"/>
        <v>0</v>
      </c>
      <c r="M173" s="106" t="e">
        <f t="shared" si="13"/>
        <v>#DIV/0!</v>
      </c>
    </row>
    <row r="174" spans="2:13" hidden="1">
      <c r="B174" s="84" t="s">
        <v>46</v>
      </c>
      <c r="C174" s="84" t="s">
        <v>403</v>
      </c>
      <c r="D174" s="84">
        <v>1</v>
      </c>
      <c r="E174" s="84">
        <v>1</v>
      </c>
      <c r="F174" s="84">
        <f t="shared" si="16"/>
        <v>0</v>
      </c>
      <c r="K174" s="105">
        <f t="shared" si="11"/>
        <v>0</v>
      </c>
      <c r="L174" s="105">
        <f t="shared" si="12"/>
        <v>0</v>
      </c>
      <c r="M174" s="106" t="e">
        <f t="shared" si="13"/>
        <v>#DIV/0!</v>
      </c>
    </row>
    <row r="175" spans="2:13" hidden="1">
      <c r="B175" s="84" t="s">
        <v>47</v>
      </c>
      <c r="C175" s="84" t="s">
        <v>404</v>
      </c>
      <c r="D175" s="84">
        <v>1</v>
      </c>
      <c r="E175" s="84">
        <v>1</v>
      </c>
      <c r="F175" s="84">
        <f t="shared" si="16"/>
        <v>0</v>
      </c>
      <c r="I175" s="81"/>
      <c r="K175" s="105">
        <f t="shared" si="11"/>
        <v>0</v>
      </c>
      <c r="L175" s="105">
        <f t="shared" si="12"/>
        <v>0</v>
      </c>
      <c r="M175" s="106" t="e">
        <f t="shared" si="13"/>
        <v>#DIV/0!</v>
      </c>
    </row>
    <row r="176" spans="2:13" hidden="1">
      <c r="B176" s="84" t="s">
        <v>48</v>
      </c>
      <c r="C176" s="84" t="s">
        <v>405</v>
      </c>
      <c r="D176" s="84">
        <v>1</v>
      </c>
      <c r="E176" s="84">
        <v>1</v>
      </c>
      <c r="F176" s="84">
        <f t="shared" si="16"/>
        <v>0</v>
      </c>
      <c r="I176" s="81"/>
      <c r="K176" s="105">
        <f t="shared" si="11"/>
        <v>0</v>
      </c>
      <c r="L176" s="105">
        <f t="shared" si="12"/>
        <v>0</v>
      </c>
      <c r="M176" s="106" t="e">
        <f t="shared" si="13"/>
        <v>#DIV/0!</v>
      </c>
    </row>
    <row r="177" spans="2:13" hidden="1">
      <c r="B177" s="84" t="s">
        <v>1463</v>
      </c>
      <c r="C177" s="84" t="s">
        <v>1464</v>
      </c>
      <c r="D177" s="84">
        <v>14</v>
      </c>
      <c r="E177" s="84">
        <v>1</v>
      </c>
      <c r="F177" s="84">
        <f t="shared" si="16"/>
        <v>0</v>
      </c>
      <c r="K177" s="105">
        <f t="shared" si="11"/>
        <v>0</v>
      </c>
      <c r="L177" s="105">
        <f t="shared" si="12"/>
        <v>0</v>
      </c>
      <c r="M177" s="106" t="e">
        <f t="shared" si="13"/>
        <v>#DIV/0!</v>
      </c>
    </row>
    <row r="178" spans="2:13" hidden="1">
      <c r="B178" s="84" t="s">
        <v>1465</v>
      </c>
      <c r="C178" s="84" t="s">
        <v>1466</v>
      </c>
      <c r="D178" s="84">
        <v>1</v>
      </c>
      <c r="E178" s="84">
        <v>2</v>
      </c>
      <c r="F178" s="84">
        <f t="shared" si="16"/>
        <v>0</v>
      </c>
      <c r="K178" s="105">
        <f t="shared" si="11"/>
        <v>0</v>
      </c>
      <c r="L178" s="105">
        <f t="shared" si="12"/>
        <v>0</v>
      </c>
      <c r="M178" s="106" t="e">
        <f t="shared" si="13"/>
        <v>#DIV/0!</v>
      </c>
    </row>
    <row r="179" spans="2:13" hidden="1">
      <c r="B179" s="84" t="s">
        <v>1467</v>
      </c>
      <c r="C179" s="84" t="s">
        <v>1468</v>
      </c>
      <c r="D179" s="84">
        <v>1</v>
      </c>
      <c r="E179" s="84">
        <v>4</v>
      </c>
      <c r="F179" s="84">
        <f t="shared" si="16"/>
        <v>0</v>
      </c>
      <c r="I179" s="81"/>
      <c r="K179" s="105">
        <f t="shared" si="11"/>
        <v>0</v>
      </c>
      <c r="L179" s="105">
        <f t="shared" si="12"/>
        <v>0</v>
      </c>
      <c r="M179" s="106" t="e">
        <f t="shared" si="13"/>
        <v>#DIV/0!</v>
      </c>
    </row>
    <row r="180" spans="2:13" hidden="1">
      <c r="B180" s="85" t="s">
        <v>796</v>
      </c>
      <c r="C180" s="85" t="s">
        <v>975</v>
      </c>
      <c r="D180" s="85"/>
      <c r="E180" s="85"/>
      <c r="F180" s="85"/>
      <c r="I180" s="81"/>
      <c r="K180" s="105">
        <f t="shared" si="11"/>
        <v>0</v>
      </c>
      <c r="L180" s="105">
        <f t="shared" si="12"/>
        <v>0</v>
      </c>
      <c r="M180" s="106" t="e">
        <f t="shared" si="13"/>
        <v>#DIV/0!</v>
      </c>
    </row>
    <row r="181" spans="2:13" hidden="1">
      <c r="B181" s="84" t="s">
        <v>1469</v>
      </c>
      <c r="C181" s="84" t="s">
        <v>1470</v>
      </c>
      <c r="D181" s="84">
        <v>1</v>
      </c>
      <c r="E181" s="84">
        <v>2</v>
      </c>
      <c r="F181" s="84">
        <f t="shared" ref="F181:F197" si="17">($E181/$D181)*$D$180</f>
        <v>0</v>
      </c>
      <c r="K181" s="105">
        <f t="shared" si="11"/>
        <v>0</v>
      </c>
      <c r="L181" s="105">
        <f t="shared" si="12"/>
        <v>0</v>
      </c>
      <c r="M181" s="106" t="e">
        <f t="shared" si="13"/>
        <v>#DIV/0!</v>
      </c>
    </row>
    <row r="182" spans="2:13" hidden="1">
      <c r="B182" s="84" t="s">
        <v>1471</v>
      </c>
      <c r="C182" s="84" t="s">
        <v>1472</v>
      </c>
      <c r="D182" s="84">
        <v>1</v>
      </c>
      <c r="E182" s="84">
        <v>2</v>
      </c>
      <c r="F182" s="84">
        <f t="shared" si="17"/>
        <v>0</v>
      </c>
      <c r="I182" s="81"/>
      <c r="K182" s="105">
        <f t="shared" si="11"/>
        <v>0</v>
      </c>
      <c r="L182" s="105">
        <f t="shared" si="12"/>
        <v>0</v>
      </c>
      <c r="M182" s="106" t="e">
        <f t="shared" si="13"/>
        <v>#DIV/0!</v>
      </c>
    </row>
    <row r="183" spans="2:13" hidden="1">
      <c r="B183" s="84" t="s">
        <v>1473</v>
      </c>
      <c r="C183" s="84" t="s">
        <v>1474</v>
      </c>
      <c r="D183" s="84">
        <v>1</v>
      </c>
      <c r="E183" s="84">
        <v>1</v>
      </c>
      <c r="F183" s="84">
        <f t="shared" si="17"/>
        <v>0</v>
      </c>
      <c r="K183" s="105">
        <f t="shared" si="11"/>
        <v>0</v>
      </c>
      <c r="L183" s="105">
        <f t="shared" si="12"/>
        <v>0</v>
      </c>
      <c r="M183" s="106" t="e">
        <f t="shared" si="13"/>
        <v>#DIV/0!</v>
      </c>
    </row>
    <row r="184" spans="2:13" hidden="1">
      <c r="B184" s="84" t="s">
        <v>65</v>
      </c>
      <c r="C184" s="84" t="s">
        <v>422</v>
      </c>
      <c r="D184" s="84">
        <v>1</v>
      </c>
      <c r="E184" s="84">
        <v>1</v>
      </c>
      <c r="F184" s="84">
        <f t="shared" si="17"/>
        <v>0</v>
      </c>
      <c r="I184" s="81"/>
      <c r="K184" s="105">
        <f t="shared" si="11"/>
        <v>0</v>
      </c>
      <c r="L184" s="105">
        <f t="shared" si="12"/>
        <v>0</v>
      </c>
      <c r="M184" s="106" t="e">
        <f t="shared" si="13"/>
        <v>#DIV/0!</v>
      </c>
    </row>
    <row r="185" spans="2:13" hidden="1">
      <c r="B185" s="84" t="s">
        <v>45</v>
      </c>
      <c r="C185" s="84" t="s">
        <v>402</v>
      </c>
      <c r="D185" s="84">
        <v>1</v>
      </c>
      <c r="E185" s="84">
        <v>1</v>
      </c>
      <c r="F185" s="84">
        <f t="shared" si="17"/>
        <v>0</v>
      </c>
      <c r="K185" s="105">
        <f t="shared" si="11"/>
        <v>0</v>
      </c>
      <c r="L185" s="105">
        <f t="shared" si="12"/>
        <v>0</v>
      </c>
      <c r="M185" s="106" t="e">
        <f t="shared" si="13"/>
        <v>#DIV/0!</v>
      </c>
    </row>
    <row r="186" spans="2:13" hidden="1">
      <c r="B186" s="84" t="s">
        <v>46</v>
      </c>
      <c r="C186" s="84" t="s">
        <v>403</v>
      </c>
      <c r="D186" s="84">
        <v>1</v>
      </c>
      <c r="E186" s="84">
        <v>1</v>
      </c>
      <c r="F186" s="84">
        <f t="shared" si="17"/>
        <v>0</v>
      </c>
      <c r="K186" s="105">
        <f t="shared" si="11"/>
        <v>0</v>
      </c>
      <c r="L186" s="105">
        <f t="shared" si="12"/>
        <v>0</v>
      </c>
      <c r="M186" s="106" t="e">
        <f t="shared" si="13"/>
        <v>#DIV/0!</v>
      </c>
    </row>
    <row r="187" spans="2:13" hidden="1">
      <c r="B187" s="84" t="s">
        <v>1396</v>
      </c>
      <c r="C187" s="84" t="s">
        <v>1397</v>
      </c>
      <c r="D187" s="84">
        <v>1</v>
      </c>
      <c r="E187" s="84">
        <v>1</v>
      </c>
      <c r="F187" s="84">
        <f t="shared" si="17"/>
        <v>0</v>
      </c>
      <c r="K187" s="105">
        <f t="shared" si="11"/>
        <v>0</v>
      </c>
      <c r="L187" s="105">
        <f t="shared" si="12"/>
        <v>0</v>
      </c>
      <c r="M187" s="106" t="e">
        <f t="shared" si="13"/>
        <v>#DIV/0!</v>
      </c>
    </row>
    <row r="188" spans="2:13" hidden="1">
      <c r="B188" s="84" t="s">
        <v>1398</v>
      </c>
      <c r="C188" s="84" t="s">
        <v>1399</v>
      </c>
      <c r="D188" s="84">
        <v>1</v>
      </c>
      <c r="E188" s="84">
        <v>1</v>
      </c>
      <c r="F188" s="84">
        <f t="shared" si="17"/>
        <v>0</v>
      </c>
      <c r="K188" s="105">
        <f t="shared" si="11"/>
        <v>0</v>
      </c>
      <c r="L188" s="105">
        <f t="shared" si="12"/>
        <v>0</v>
      </c>
      <c r="M188" s="106" t="e">
        <f t="shared" si="13"/>
        <v>#DIV/0!</v>
      </c>
    </row>
    <row r="189" spans="2:13" hidden="1">
      <c r="B189" s="84" t="s">
        <v>1463</v>
      </c>
      <c r="C189" s="84" t="s">
        <v>1464</v>
      </c>
      <c r="D189" s="84">
        <v>14</v>
      </c>
      <c r="E189" s="84">
        <v>1</v>
      </c>
      <c r="F189" s="84">
        <f t="shared" si="17"/>
        <v>0</v>
      </c>
      <c r="K189" s="105">
        <f t="shared" si="11"/>
        <v>0</v>
      </c>
      <c r="L189" s="105">
        <f t="shared" si="12"/>
        <v>0</v>
      </c>
      <c r="M189" s="106" t="e">
        <f t="shared" si="13"/>
        <v>#DIV/0!</v>
      </c>
    </row>
    <row r="190" spans="2:13" hidden="1">
      <c r="B190" s="84" t="s">
        <v>48</v>
      </c>
      <c r="C190" s="84" t="s">
        <v>405</v>
      </c>
      <c r="D190" s="84">
        <v>1</v>
      </c>
      <c r="E190" s="84">
        <v>1</v>
      </c>
      <c r="F190" s="84">
        <f t="shared" si="17"/>
        <v>0</v>
      </c>
      <c r="I190" s="81"/>
      <c r="K190" s="105">
        <f t="shared" si="11"/>
        <v>0</v>
      </c>
      <c r="L190" s="105">
        <f t="shared" si="12"/>
        <v>0</v>
      </c>
      <c r="M190" s="106" t="e">
        <f t="shared" si="13"/>
        <v>#DIV/0!</v>
      </c>
    </row>
    <row r="191" spans="2:13" hidden="1">
      <c r="B191" s="84" t="s">
        <v>47</v>
      </c>
      <c r="C191" s="84" t="s">
        <v>404</v>
      </c>
      <c r="D191" s="84">
        <v>1</v>
      </c>
      <c r="E191" s="84">
        <v>1</v>
      </c>
      <c r="F191" s="84">
        <f t="shared" si="17"/>
        <v>0</v>
      </c>
      <c r="I191" s="81"/>
      <c r="K191" s="105">
        <f t="shared" si="11"/>
        <v>0</v>
      </c>
      <c r="L191" s="105">
        <f t="shared" si="12"/>
        <v>0</v>
      </c>
      <c r="M191" s="106" t="e">
        <f t="shared" si="13"/>
        <v>#DIV/0!</v>
      </c>
    </row>
    <row r="192" spans="2:13" hidden="1">
      <c r="B192" s="84" t="s">
        <v>1467</v>
      </c>
      <c r="C192" s="84" t="s">
        <v>1468</v>
      </c>
      <c r="D192" s="84">
        <v>1</v>
      </c>
      <c r="E192" s="84">
        <v>2</v>
      </c>
      <c r="F192" s="84">
        <f t="shared" si="17"/>
        <v>0</v>
      </c>
      <c r="I192" s="81"/>
      <c r="K192" s="105">
        <f t="shared" si="11"/>
        <v>0</v>
      </c>
      <c r="L192" s="105">
        <f t="shared" si="12"/>
        <v>0</v>
      </c>
      <c r="M192" s="106" t="e">
        <f t="shared" si="13"/>
        <v>#DIV/0!</v>
      </c>
    </row>
    <row r="193" spans="2:13" hidden="1">
      <c r="B193" s="84" t="s">
        <v>1465</v>
      </c>
      <c r="C193" s="84" t="s">
        <v>1466</v>
      </c>
      <c r="D193" s="84">
        <v>1</v>
      </c>
      <c r="E193" s="84">
        <v>2</v>
      </c>
      <c r="F193" s="84">
        <f t="shared" si="17"/>
        <v>0</v>
      </c>
      <c r="K193" s="105">
        <f t="shared" si="11"/>
        <v>0</v>
      </c>
      <c r="L193" s="105">
        <f t="shared" si="12"/>
        <v>0</v>
      </c>
      <c r="M193" s="106" t="e">
        <f t="shared" si="13"/>
        <v>#DIV/0!</v>
      </c>
    </row>
    <row r="194" spans="2:13" hidden="1">
      <c r="B194" s="84" t="s">
        <v>1475</v>
      </c>
      <c r="C194" s="84" t="s">
        <v>1476</v>
      </c>
      <c r="D194" s="84">
        <v>1</v>
      </c>
      <c r="E194" s="84">
        <v>2</v>
      </c>
      <c r="F194" s="84">
        <f t="shared" si="17"/>
        <v>0</v>
      </c>
      <c r="I194" s="81"/>
      <c r="K194" s="105">
        <f t="shared" si="11"/>
        <v>0</v>
      </c>
      <c r="L194" s="105">
        <f t="shared" si="12"/>
        <v>0</v>
      </c>
      <c r="M194" s="106" t="e">
        <f t="shared" si="13"/>
        <v>#DIV/0!</v>
      </c>
    </row>
    <row r="195" spans="2:13" hidden="1">
      <c r="B195" s="84" t="s">
        <v>1451</v>
      </c>
      <c r="C195" s="84" t="s">
        <v>1452</v>
      </c>
      <c r="D195" s="84">
        <v>1</v>
      </c>
      <c r="E195" s="84">
        <v>8</v>
      </c>
      <c r="F195" s="84">
        <f t="shared" si="17"/>
        <v>0</v>
      </c>
      <c r="I195" s="81"/>
      <c r="K195" s="105">
        <f t="shared" si="11"/>
        <v>0</v>
      </c>
      <c r="L195" s="105">
        <f t="shared" si="12"/>
        <v>0</v>
      </c>
      <c r="M195" s="106" t="e">
        <f t="shared" si="13"/>
        <v>#DIV/0!</v>
      </c>
    </row>
    <row r="196" spans="2:13" hidden="1">
      <c r="B196" s="84" t="s">
        <v>1477</v>
      </c>
      <c r="C196" s="84" t="s">
        <v>1478</v>
      </c>
      <c r="D196" s="84">
        <v>1</v>
      </c>
      <c r="E196" s="84">
        <v>1</v>
      </c>
      <c r="F196" s="84">
        <f t="shared" si="17"/>
        <v>0</v>
      </c>
      <c r="I196" s="81"/>
      <c r="K196" s="105">
        <f t="shared" si="11"/>
        <v>0</v>
      </c>
      <c r="L196" s="105">
        <f t="shared" si="12"/>
        <v>0</v>
      </c>
      <c r="M196" s="106" t="e">
        <f t="shared" si="13"/>
        <v>#DIV/0!</v>
      </c>
    </row>
    <row r="197" spans="2:13" hidden="1">
      <c r="B197" s="84" t="s">
        <v>84</v>
      </c>
      <c r="C197" s="84" t="s">
        <v>441</v>
      </c>
      <c r="D197" s="84">
        <v>1</v>
      </c>
      <c r="E197" s="84">
        <v>2</v>
      </c>
      <c r="F197" s="84">
        <f t="shared" si="17"/>
        <v>0</v>
      </c>
      <c r="I197" s="81"/>
      <c r="K197" s="105">
        <f t="shared" ref="K197:K260" si="18">J197*I197</f>
        <v>0</v>
      </c>
      <c r="L197" s="105">
        <f t="shared" ref="L197:L260" si="19">H197*J197</f>
        <v>0</v>
      </c>
      <c r="M197" s="106" t="e">
        <f t="shared" ref="M197:M260" si="20">L197/K197</f>
        <v>#DIV/0!</v>
      </c>
    </row>
    <row r="198" spans="2:13" hidden="1">
      <c r="B198" s="85" t="s">
        <v>797</v>
      </c>
      <c r="C198" s="85" t="s">
        <v>976</v>
      </c>
      <c r="D198" s="85"/>
      <c r="E198" s="85"/>
      <c r="F198" s="85"/>
      <c r="I198" s="81"/>
      <c r="K198" s="105">
        <f t="shared" si="18"/>
        <v>0</v>
      </c>
      <c r="L198" s="105">
        <f t="shared" si="19"/>
        <v>0</v>
      </c>
      <c r="M198" s="106" t="e">
        <f t="shared" si="20"/>
        <v>#DIV/0!</v>
      </c>
    </row>
    <row r="199" spans="2:13" hidden="1">
      <c r="B199" s="84" t="s">
        <v>1479</v>
      </c>
      <c r="C199" s="84" t="s">
        <v>1480</v>
      </c>
      <c r="D199" s="84">
        <v>1</v>
      </c>
      <c r="E199" s="84">
        <v>1</v>
      </c>
      <c r="F199" s="84">
        <f t="shared" ref="F199:F210" si="21">($E199/$D199)*$D$198</f>
        <v>0</v>
      </c>
      <c r="I199" s="81"/>
      <c r="K199" s="105">
        <f t="shared" si="18"/>
        <v>0</v>
      </c>
      <c r="L199" s="105">
        <f t="shared" si="19"/>
        <v>0</v>
      </c>
      <c r="M199" s="106" t="e">
        <f t="shared" si="20"/>
        <v>#DIV/0!</v>
      </c>
    </row>
    <row r="200" spans="2:13" hidden="1">
      <c r="B200" s="84" t="s">
        <v>1396</v>
      </c>
      <c r="C200" s="84" t="s">
        <v>1397</v>
      </c>
      <c r="D200" s="84">
        <v>1</v>
      </c>
      <c r="E200" s="84">
        <v>1</v>
      </c>
      <c r="F200" s="84">
        <f t="shared" si="21"/>
        <v>0</v>
      </c>
      <c r="K200" s="105">
        <f t="shared" si="18"/>
        <v>0</v>
      </c>
      <c r="L200" s="105">
        <f t="shared" si="19"/>
        <v>0</v>
      </c>
      <c r="M200" s="106" t="e">
        <f t="shared" si="20"/>
        <v>#DIV/0!</v>
      </c>
    </row>
    <row r="201" spans="2:13" hidden="1">
      <c r="B201" s="84" t="s">
        <v>1398</v>
      </c>
      <c r="C201" s="84" t="s">
        <v>1399</v>
      </c>
      <c r="D201" s="84">
        <v>1</v>
      </c>
      <c r="E201" s="84">
        <v>1</v>
      </c>
      <c r="F201" s="84">
        <f t="shared" si="21"/>
        <v>0</v>
      </c>
      <c r="K201" s="105">
        <f t="shared" si="18"/>
        <v>0</v>
      </c>
      <c r="L201" s="105">
        <f t="shared" si="19"/>
        <v>0</v>
      </c>
      <c r="M201" s="106" t="e">
        <f t="shared" si="20"/>
        <v>#DIV/0!</v>
      </c>
    </row>
    <row r="202" spans="2:13" hidden="1">
      <c r="B202" s="84" t="s">
        <v>47</v>
      </c>
      <c r="C202" s="84" t="s">
        <v>404</v>
      </c>
      <c r="D202" s="84">
        <v>1</v>
      </c>
      <c r="E202" s="84">
        <v>1</v>
      </c>
      <c r="F202" s="84">
        <f t="shared" si="21"/>
        <v>0</v>
      </c>
      <c r="I202" s="81"/>
      <c r="K202" s="105">
        <f t="shared" si="18"/>
        <v>0</v>
      </c>
      <c r="L202" s="105">
        <f t="shared" si="19"/>
        <v>0</v>
      </c>
      <c r="M202" s="106" t="e">
        <f t="shared" si="20"/>
        <v>#DIV/0!</v>
      </c>
    </row>
    <row r="203" spans="2:13" hidden="1">
      <c r="B203" s="84" t="s">
        <v>48</v>
      </c>
      <c r="C203" s="84" t="s">
        <v>405</v>
      </c>
      <c r="D203" s="84">
        <v>1</v>
      </c>
      <c r="E203" s="84">
        <v>1</v>
      </c>
      <c r="F203" s="84">
        <f t="shared" si="21"/>
        <v>0</v>
      </c>
      <c r="I203" s="81"/>
      <c r="K203" s="105">
        <f t="shared" si="18"/>
        <v>0</v>
      </c>
      <c r="L203" s="105">
        <f t="shared" si="19"/>
        <v>0</v>
      </c>
      <c r="M203" s="106" t="e">
        <f t="shared" si="20"/>
        <v>#DIV/0!</v>
      </c>
    </row>
    <row r="204" spans="2:13" hidden="1">
      <c r="B204" s="84" t="s">
        <v>1471</v>
      </c>
      <c r="C204" s="84" t="s">
        <v>1472</v>
      </c>
      <c r="D204" s="84">
        <v>1</v>
      </c>
      <c r="E204" s="84">
        <v>2</v>
      </c>
      <c r="F204" s="84">
        <f t="shared" si="21"/>
        <v>0</v>
      </c>
      <c r="I204" s="81"/>
      <c r="K204" s="105">
        <f t="shared" si="18"/>
        <v>0</v>
      </c>
      <c r="L204" s="105">
        <f t="shared" si="19"/>
        <v>0</v>
      </c>
      <c r="M204" s="106" t="e">
        <f t="shared" si="20"/>
        <v>#DIV/0!</v>
      </c>
    </row>
    <row r="205" spans="2:13" hidden="1">
      <c r="B205" s="86" t="s">
        <v>1451</v>
      </c>
      <c r="C205" s="86" t="s">
        <v>1452</v>
      </c>
      <c r="D205" s="86">
        <v>1</v>
      </c>
      <c r="E205" s="86">
        <v>8</v>
      </c>
      <c r="F205" s="86">
        <f t="shared" si="21"/>
        <v>0</v>
      </c>
      <c r="I205" s="81"/>
      <c r="K205" s="105">
        <f t="shared" si="18"/>
        <v>0</v>
      </c>
      <c r="L205" s="105">
        <f t="shared" si="19"/>
        <v>0</v>
      </c>
      <c r="M205" s="106" t="e">
        <f t="shared" si="20"/>
        <v>#DIV/0!</v>
      </c>
    </row>
    <row r="206" spans="2:13" hidden="1">
      <c r="B206" s="84" t="s">
        <v>1477</v>
      </c>
      <c r="C206" s="84" t="s">
        <v>1478</v>
      </c>
      <c r="D206" s="84">
        <v>1</v>
      </c>
      <c r="E206" s="84">
        <v>2</v>
      </c>
      <c r="F206" s="84">
        <f t="shared" si="21"/>
        <v>0</v>
      </c>
      <c r="I206" s="81"/>
      <c r="K206" s="105">
        <f t="shared" si="18"/>
        <v>0</v>
      </c>
      <c r="L206" s="105">
        <f t="shared" si="19"/>
        <v>0</v>
      </c>
      <c r="M206" s="106" t="e">
        <f t="shared" si="20"/>
        <v>#DIV/0!</v>
      </c>
    </row>
    <row r="207" spans="2:13" hidden="1">
      <c r="B207" s="84" t="s">
        <v>84</v>
      </c>
      <c r="C207" s="84" t="s">
        <v>441</v>
      </c>
      <c r="D207" s="84">
        <v>1</v>
      </c>
      <c r="E207" s="84">
        <v>2</v>
      </c>
      <c r="F207" s="84">
        <f t="shared" si="21"/>
        <v>0</v>
      </c>
      <c r="I207" s="81"/>
      <c r="K207" s="105">
        <f t="shared" si="18"/>
        <v>0</v>
      </c>
      <c r="L207" s="105">
        <f t="shared" si="19"/>
        <v>0</v>
      </c>
      <c r="M207" s="106" t="e">
        <f t="shared" si="20"/>
        <v>#DIV/0!</v>
      </c>
    </row>
    <row r="208" spans="2:13" hidden="1">
      <c r="B208" s="84" t="s">
        <v>1473</v>
      </c>
      <c r="C208" s="84" t="s">
        <v>1474</v>
      </c>
      <c r="D208" s="84">
        <v>1</v>
      </c>
      <c r="E208" s="84">
        <v>1</v>
      </c>
      <c r="F208" s="84">
        <f t="shared" si="21"/>
        <v>0</v>
      </c>
      <c r="K208" s="105">
        <f t="shared" si="18"/>
        <v>0</v>
      </c>
      <c r="L208" s="105">
        <f t="shared" si="19"/>
        <v>0</v>
      </c>
      <c r="M208" s="106" t="e">
        <f t="shared" si="20"/>
        <v>#DIV/0!</v>
      </c>
    </row>
    <row r="209" spans="2:13" hidden="1">
      <c r="B209" s="84" t="s">
        <v>45</v>
      </c>
      <c r="C209" s="84" t="s">
        <v>402</v>
      </c>
      <c r="D209" s="84">
        <v>1</v>
      </c>
      <c r="E209" s="84">
        <v>1</v>
      </c>
      <c r="F209" s="84">
        <f t="shared" si="21"/>
        <v>0</v>
      </c>
      <c r="K209" s="105">
        <f t="shared" si="18"/>
        <v>0</v>
      </c>
      <c r="L209" s="105">
        <f t="shared" si="19"/>
        <v>0</v>
      </c>
      <c r="M209" s="106" t="e">
        <f t="shared" si="20"/>
        <v>#DIV/0!</v>
      </c>
    </row>
    <row r="210" spans="2:13" hidden="1">
      <c r="B210" s="84" t="s">
        <v>46</v>
      </c>
      <c r="C210" s="84" t="s">
        <v>403</v>
      </c>
      <c r="D210" s="84">
        <v>1</v>
      </c>
      <c r="E210" s="84">
        <v>1</v>
      </c>
      <c r="F210" s="84">
        <f t="shared" si="21"/>
        <v>0</v>
      </c>
      <c r="K210" s="105">
        <f t="shared" si="18"/>
        <v>0</v>
      </c>
      <c r="L210" s="105">
        <f t="shared" si="19"/>
        <v>0</v>
      </c>
      <c r="M210" s="106" t="e">
        <f t="shared" si="20"/>
        <v>#DIV/0!</v>
      </c>
    </row>
    <row r="211" spans="2:13" hidden="1">
      <c r="B211" s="85" t="s">
        <v>798</v>
      </c>
      <c r="C211" s="85" t="s">
        <v>977</v>
      </c>
      <c r="D211" s="85"/>
      <c r="E211" s="85"/>
      <c r="F211" s="85"/>
      <c r="I211" s="81"/>
      <c r="K211" s="105">
        <f t="shared" si="18"/>
        <v>0</v>
      </c>
      <c r="L211" s="105">
        <f t="shared" si="19"/>
        <v>0</v>
      </c>
      <c r="M211" s="106" t="e">
        <f t="shared" si="20"/>
        <v>#DIV/0!</v>
      </c>
    </row>
    <row r="212" spans="2:13" s="136" customFormat="1" hidden="1">
      <c r="B212" s="84" t="s">
        <v>45</v>
      </c>
      <c r="C212" s="84" t="s">
        <v>402</v>
      </c>
      <c r="D212" s="84">
        <v>1</v>
      </c>
      <c r="E212" s="84">
        <v>1</v>
      </c>
      <c r="F212" s="84">
        <f>($E212/$D212)*$D$228</f>
        <v>0</v>
      </c>
      <c r="G212" s="81"/>
      <c r="H212" s="151"/>
      <c r="I212" s="81"/>
      <c r="J212" s="105"/>
      <c r="K212" s="105">
        <f t="shared" si="18"/>
        <v>0</v>
      </c>
      <c r="L212" s="105">
        <f t="shared" si="19"/>
        <v>0</v>
      </c>
      <c r="M212" s="106" t="e">
        <f t="shared" si="20"/>
        <v>#DIV/0!</v>
      </c>
    </row>
    <row r="213" spans="2:13" hidden="1">
      <c r="B213" s="84" t="s">
        <v>46</v>
      </c>
      <c r="C213" s="84" t="s">
        <v>403</v>
      </c>
      <c r="D213" s="84">
        <v>1</v>
      </c>
      <c r="E213" s="84">
        <v>1</v>
      </c>
      <c r="F213" s="84">
        <f>($E213/$D213)*$D$211</f>
        <v>0</v>
      </c>
      <c r="K213" s="105">
        <f t="shared" si="18"/>
        <v>0</v>
      </c>
      <c r="L213" s="105">
        <f t="shared" si="19"/>
        <v>0</v>
      </c>
      <c r="M213" s="106" t="e">
        <f t="shared" si="20"/>
        <v>#DIV/0!</v>
      </c>
    </row>
    <row r="214" spans="2:13" hidden="1">
      <c r="B214" s="84" t="s">
        <v>46</v>
      </c>
      <c r="C214" s="84" t="s">
        <v>403</v>
      </c>
      <c r="D214" s="84">
        <v>1</v>
      </c>
      <c r="E214" s="84">
        <v>1</v>
      </c>
      <c r="F214" s="84">
        <f>($E214/$D214)*$D$228</f>
        <v>0</v>
      </c>
      <c r="I214" s="81"/>
      <c r="K214" s="105">
        <f t="shared" si="18"/>
        <v>0</v>
      </c>
      <c r="L214" s="105">
        <f t="shared" si="19"/>
        <v>0</v>
      </c>
      <c r="M214" s="106" t="e">
        <f t="shared" si="20"/>
        <v>#DIV/0!</v>
      </c>
    </row>
    <row r="215" spans="2:13" hidden="1">
      <c r="B215" s="84" t="s">
        <v>47</v>
      </c>
      <c r="C215" s="84" t="s">
        <v>404</v>
      </c>
      <c r="D215" s="84">
        <v>1</v>
      </c>
      <c r="E215" s="84">
        <v>1</v>
      </c>
      <c r="F215" s="84">
        <f>($E215/$D215)*$D$211</f>
        <v>0</v>
      </c>
      <c r="I215" s="81"/>
      <c r="K215" s="105">
        <f t="shared" si="18"/>
        <v>0</v>
      </c>
      <c r="L215" s="105">
        <f t="shared" si="19"/>
        <v>0</v>
      </c>
      <c r="M215" s="106" t="e">
        <f t="shared" si="20"/>
        <v>#DIV/0!</v>
      </c>
    </row>
    <row r="216" spans="2:13" hidden="1">
      <c r="B216" s="84" t="s">
        <v>47</v>
      </c>
      <c r="C216" s="84" t="s">
        <v>404</v>
      </c>
      <c r="D216" s="84">
        <v>1</v>
      </c>
      <c r="E216" s="84">
        <v>1</v>
      </c>
      <c r="F216" s="84">
        <f>($E216/$D216)*$D$228</f>
        <v>0</v>
      </c>
      <c r="I216" s="81"/>
      <c r="K216" s="105">
        <f t="shared" si="18"/>
        <v>0</v>
      </c>
      <c r="L216" s="105">
        <f t="shared" si="19"/>
        <v>0</v>
      </c>
      <c r="M216" s="106" t="e">
        <f t="shared" si="20"/>
        <v>#DIV/0!</v>
      </c>
    </row>
    <row r="217" spans="2:13" hidden="1">
      <c r="B217" s="84" t="s">
        <v>48</v>
      </c>
      <c r="C217" s="84" t="s">
        <v>405</v>
      </c>
      <c r="D217" s="84">
        <v>1</v>
      </c>
      <c r="E217" s="84">
        <v>1</v>
      </c>
      <c r="F217" s="84">
        <f>($E217/$D217)*$D$211</f>
        <v>0</v>
      </c>
      <c r="I217" s="81"/>
      <c r="K217" s="105">
        <f t="shared" si="18"/>
        <v>0</v>
      </c>
      <c r="L217" s="105">
        <f t="shared" si="19"/>
        <v>0</v>
      </c>
      <c r="M217" s="106" t="e">
        <f t="shared" si="20"/>
        <v>#DIV/0!</v>
      </c>
    </row>
    <row r="218" spans="2:13" hidden="1">
      <c r="B218" s="84" t="s">
        <v>48</v>
      </c>
      <c r="C218" s="84" t="s">
        <v>405</v>
      </c>
      <c r="D218" s="84">
        <v>1</v>
      </c>
      <c r="E218" s="84">
        <v>1</v>
      </c>
      <c r="F218" s="84">
        <f>($E218/$D218)*$D$228</f>
        <v>0</v>
      </c>
      <c r="I218" s="81"/>
      <c r="K218" s="105">
        <f t="shared" si="18"/>
        <v>0</v>
      </c>
      <c r="L218" s="105">
        <f t="shared" si="19"/>
        <v>0</v>
      </c>
      <c r="M218" s="106" t="e">
        <f t="shared" si="20"/>
        <v>#DIV/0!</v>
      </c>
    </row>
    <row r="219" spans="2:13" hidden="1">
      <c r="B219" s="84" t="s">
        <v>1376</v>
      </c>
      <c r="C219" s="84" t="s">
        <v>1377</v>
      </c>
      <c r="D219" s="84">
        <v>1</v>
      </c>
      <c r="E219" s="84">
        <v>4</v>
      </c>
      <c r="F219" s="84">
        <f>($E219/$D219)*$D$329</f>
        <v>0</v>
      </c>
      <c r="K219" s="105">
        <f t="shared" si="18"/>
        <v>0</v>
      </c>
      <c r="L219" s="105">
        <f t="shared" si="19"/>
        <v>0</v>
      </c>
      <c r="M219" s="106" t="e">
        <f t="shared" si="20"/>
        <v>#DIV/0!</v>
      </c>
    </row>
    <row r="220" spans="2:13" hidden="1">
      <c r="B220" s="84" t="s">
        <v>59</v>
      </c>
      <c r="C220" s="84" t="s">
        <v>416</v>
      </c>
      <c r="D220" s="84">
        <v>1</v>
      </c>
      <c r="E220" s="84">
        <v>1</v>
      </c>
      <c r="F220" s="84">
        <f>($E220/$D220)*$D$228</f>
        <v>0</v>
      </c>
      <c r="I220" s="81"/>
      <c r="K220" s="105">
        <f t="shared" si="18"/>
        <v>0</v>
      </c>
      <c r="L220" s="105">
        <f t="shared" si="19"/>
        <v>0</v>
      </c>
      <c r="M220" s="106" t="e">
        <f t="shared" si="20"/>
        <v>#DIV/0!</v>
      </c>
    </row>
    <row r="221" spans="2:13" hidden="1">
      <c r="B221" s="84" t="s">
        <v>64</v>
      </c>
      <c r="C221" s="84" t="s">
        <v>421</v>
      </c>
      <c r="D221" s="84">
        <v>1</v>
      </c>
      <c r="E221" s="84">
        <v>1</v>
      </c>
      <c r="F221" s="84">
        <f>($E221/$D221)*$D$211</f>
        <v>0</v>
      </c>
      <c r="I221" s="81"/>
      <c r="K221" s="105">
        <f t="shared" si="18"/>
        <v>0</v>
      </c>
      <c r="L221" s="105">
        <f t="shared" si="19"/>
        <v>0</v>
      </c>
      <c r="M221" s="106" t="e">
        <f t="shared" si="20"/>
        <v>#DIV/0!</v>
      </c>
    </row>
    <row r="222" spans="2:13" hidden="1">
      <c r="B222" s="84" t="s">
        <v>64</v>
      </c>
      <c r="C222" s="84" t="s">
        <v>421</v>
      </c>
      <c r="D222" s="84">
        <v>1</v>
      </c>
      <c r="E222" s="84">
        <v>1</v>
      </c>
      <c r="F222" s="84">
        <f>($E222/$D222)*$D$228</f>
        <v>0</v>
      </c>
      <c r="I222" s="81"/>
      <c r="K222" s="105">
        <f t="shared" si="18"/>
        <v>0</v>
      </c>
      <c r="L222" s="105">
        <f t="shared" si="19"/>
        <v>0</v>
      </c>
      <c r="M222" s="106" t="e">
        <f t="shared" si="20"/>
        <v>#DIV/0!</v>
      </c>
    </row>
    <row r="223" spans="2:13" hidden="1">
      <c r="B223" s="84" t="s">
        <v>63</v>
      </c>
      <c r="C223" s="84" t="s">
        <v>420</v>
      </c>
      <c r="D223" s="84">
        <v>1</v>
      </c>
      <c r="E223" s="84">
        <v>1</v>
      </c>
      <c r="F223" s="84">
        <f>($E223/$D223)*$D$211</f>
        <v>0</v>
      </c>
      <c r="I223" s="81"/>
      <c r="K223" s="105">
        <f t="shared" si="18"/>
        <v>0</v>
      </c>
      <c r="L223" s="105">
        <f t="shared" si="19"/>
        <v>0</v>
      </c>
      <c r="M223" s="106" t="e">
        <f t="shared" si="20"/>
        <v>#DIV/0!</v>
      </c>
    </row>
    <row r="224" spans="2:13" hidden="1">
      <c r="B224" s="84" t="s">
        <v>63</v>
      </c>
      <c r="C224" s="84" t="s">
        <v>420</v>
      </c>
      <c r="D224" s="84">
        <v>1</v>
      </c>
      <c r="E224" s="84">
        <v>1</v>
      </c>
      <c r="F224" s="84">
        <f>($E224/$D224)*$D$228</f>
        <v>0</v>
      </c>
      <c r="I224" s="81"/>
      <c r="K224" s="105">
        <f t="shared" si="18"/>
        <v>0</v>
      </c>
      <c r="L224" s="105">
        <f t="shared" si="19"/>
        <v>0</v>
      </c>
      <c r="M224" s="106" t="e">
        <f t="shared" si="20"/>
        <v>#DIV/0!</v>
      </c>
    </row>
    <row r="225" spans="2:13" hidden="1">
      <c r="B225" s="84" t="s">
        <v>1477</v>
      </c>
      <c r="C225" s="84" t="s">
        <v>1478</v>
      </c>
      <c r="D225" s="84">
        <v>1</v>
      </c>
      <c r="E225" s="84">
        <v>2</v>
      </c>
      <c r="F225" s="84">
        <f>($E225/$D225)*$D$211</f>
        <v>0</v>
      </c>
      <c r="I225" s="81"/>
      <c r="K225" s="105">
        <f t="shared" si="18"/>
        <v>0</v>
      </c>
      <c r="L225" s="105">
        <f t="shared" si="19"/>
        <v>0</v>
      </c>
      <c r="M225" s="106" t="e">
        <f t="shared" si="20"/>
        <v>#DIV/0!</v>
      </c>
    </row>
    <row r="226" spans="2:13" hidden="1">
      <c r="B226" s="84" t="s">
        <v>1477</v>
      </c>
      <c r="C226" s="84" t="s">
        <v>1478</v>
      </c>
      <c r="D226" s="84">
        <v>1</v>
      </c>
      <c r="E226" s="84">
        <v>2</v>
      </c>
      <c r="F226" s="84">
        <f>($E226/$D226)*$D$228</f>
        <v>0</v>
      </c>
      <c r="I226" s="81"/>
      <c r="K226" s="105">
        <f t="shared" si="18"/>
        <v>0</v>
      </c>
      <c r="L226" s="105">
        <f t="shared" si="19"/>
        <v>0</v>
      </c>
      <c r="M226" s="106" t="e">
        <f t="shared" si="20"/>
        <v>#DIV/0!</v>
      </c>
    </row>
    <row r="227" spans="2:13" hidden="1">
      <c r="B227" s="147" t="s">
        <v>1398</v>
      </c>
      <c r="C227" s="147" t="s">
        <v>1399</v>
      </c>
      <c r="D227" s="147">
        <v>1</v>
      </c>
      <c r="E227" s="147">
        <v>1</v>
      </c>
      <c r="F227" s="147">
        <f>($E227/$D227)*$D$9</f>
        <v>0</v>
      </c>
      <c r="H227" s="168"/>
      <c r="I227" s="137"/>
      <c r="J227" s="137"/>
      <c r="K227" s="105">
        <f t="shared" si="18"/>
        <v>0</v>
      </c>
      <c r="L227" s="105">
        <f t="shared" si="19"/>
        <v>0</v>
      </c>
      <c r="M227" s="106" t="e">
        <f t="shared" si="20"/>
        <v>#DIV/0!</v>
      </c>
    </row>
    <row r="228" spans="2:13" hidden="1">
      <c r="B228" s="85" t="s">
        <v>799</v>
      </c>
      <c r="C228" s="85" t="s">
        <v>978</v>
      </c>
      <c r="D228" s="85"/>
      <c r="E228" s="85"/>
      <c r="F228" s="85"/>
      <c r="I228" s="81"/>
      <c r="K228" s="105">
        <f t="shared" si="18"/>
        <v>0</v>
      </c>
      <c r="L228" s="105">
        <f t="shared" si="19"/>
        <v>0</v>
      </c>
      <c r="M228" s="106" t="e">
        <f t="shared" si="20"/>
        <v>#DIV/0!</v>
      </c>
    </row>
    <row r="229" spans="2:13" hidden="1">
      <c r="B229" s="84" t="s">
        <v>1398</v>
      </c>
      <c r="C229" s="84" t="s">
        <v>1399</v>
      </c>
      <c r="D229" s="84">
        <v>1</v>
      </c>
      <c r="E229" s="84">
        <v>1</v>
      </c>
      <c r="F229" s="84">
        <f>($E229/$D229)*$D$211</f>
        <v>0</v>
      </c>
      <c r="K229" s="105">
        <f t="shared" si="18"/>
        <v>0</v>
      </c>
      <c r="L229" s="105">
        <f t="shared" si="19"/>
        <v>0</v>
      </c>
      <c r="M229" s="106" t="e">
        <f t="shared" si="20"/>
        <v>#DIV/0!</v>
      </c>
    </row>
    <row r="230" spans="2:13" hidden="1">
      <c r="B230" s="84" t="s">
        <v>1398</v>
      </c>
      <c r="C230" s="84" t="s">
        <v>1399</v>
      </c>
      <c r="D230" s="84">
        <v>1</v>
      </c>
      <c r="E230" s="84">
        <v>1</v>
      </c>
      <c r="F230" s="84">
        <f>($E230/$D230)*$D$228</f>
        <v>0</v>
      </c>
      <c r="I230" s="81"/>
      <c r="K230" s="105">
        <f t="shared" si="18"/>
        <v>0</v>
      </c>
      <c r="L230" s="105">
        <f t="shared" si="19"/>
        <v>0</v>
      </c>
      <c r="M230" s="106" t="e">
        <f t="shared" si="20"/>
        <v>#DIV/0!</v>
      </c>
    </row>
    <row r="231" spans="2:13" hidden="1">
      <c r="B231" s="147" t="s">
        <v>1396</v>
      </c>
      <c r="C231" s="147" t="s">
        <v>1397</v>
      </c>
      <c r="D231" s="147">
        <v>1</v>
      </c>
      <c r="E231" s="147">
        <v>1</v>
      </c>
      <c r="F231" s="147">
        <f>($E231/$D231)*$D$9</f>
        <v>0</v>
      </c>
      <c r="H231" s="168"/>
      <c r="I231" s="137"/>
      <c r="J231" s="137"/>
      <c r="K231" s="105">
        <f t="shared" si="18"/>
        <v>0</v>
      </c>
      <c r="L231" s="105">
        <f t="shared" si="19"/>
        <v>0</v>
      </c>
      <c r="M231" s="106" t="e">
        <f t="shared" si="20"/>
        <v>#DIV/0!</v>
      </c>
    </row>
    <row r="232" spans="2:13" hidden="1">
      <c r="B232" s="84" t="s">
        <v>1396</v>
      </c>
      <c r="C232" s="84" t="s">
        <v>1397</v>
      </c>
      <c r="D232" s="84">
        <v>1</v>
      </c>
      <c r="E232" s="84">
        <v>1</v>
      </c>
      <c r="F232" s="84">
        <f>($E232/$D232)*$D$211</f>
        <v>0</v>
      </c>
      <c r="K232" s="105">
        <f t="shared" si="18"/>
        <v>0</v>
      </c>
      <c r="L232" s="105">
        <f t="shared" si="19"/>
        <v>0</v>
      </c>
      <c r="M232" s="106" t="e">
        <f t="shared" si="20"/>
        <v>#DIV/0!</v>
      </c>
    </row>
    <row r="233" spans="2:13" hidden="1">
      <c r="B233" s="84" t="s">
        <v>1396</v>
      </c>
      <c r="C233" s="84" t="s">
        <v>1397</v>
      </c>
      <c r="D233" s="84">
        <v>1</v>
      </c>
      <c r="E233" s="84">
        <v>1</v>
      </c>
      <c r="F233" s="84">
        <f>($E233/$D233)*$D$228</f>
        <v>0</v>
      </c>
      <c r="I233" s="81"/>
      <c r="K233" s="105">
        <f t="shared" si="18"/>
        <v>0</v>
      </c>
      <c r="L233" s="105">
        <f t="shared" si="19"/>
        <v>0</v>
      </c>
      <c r="M233" s="106" t="e">
        <f t="shared" si="20"/>
        <v>#DIV/0!</v>
      </c>
    </row>
    <row r="234" spans="2:13" hidden="1">
      <c r="B234" s="84" t="s">
        <v>1479</v>
      </c>
      <c r="C234" s="84" t="s">
        <v>1480</v>
      </c>
      <c r="D234" s="84">
        <v>1</v>
      </c>
      <c r="E234" s="84">
        <v>1</v>
      </c>
      <c r="F234" s="84">
        <f>($E234/$D234)*$D$211</f>
        <v>0</v>
      </c>
      <c r="I234" s="81"/>
      <c r="K234" s="105">
        <f t="shared" si="18"/>
        <v>0</v>
      </c>
      <c r="L234" s="105">
        <f t="shared" si="19"/>
        <v>0</v>
      </c>
      <c r="M234" s="106" t="e">
        <f t="shared" si="20"/>
        <v>#DIV/0!</v>
      </c>
    </row>
    <row r="235" spans="2:13" hidden="1">
      <c r="B235" s="84" t="s">
        <v>1479</v>
      </c>
      <c r="C235" s="84" t="s">
        <v>1480</v>
      </c>
      <c r="D235" s="84">
        <v>1</v>
      </c>
      <c r="E235" s="84">
        <v>1</v>
      </c>
      <c r="F235" s="84">
        <f>($E235/$D235)*$D$228</f>
        <v>0</v>
      </c>
      <c r="I235" s="81"/>
      <c r="K235" s="105">
        <f t="shared" si="18"/>
        <v>0</v>
      </c>
      <c r="L235" s="105">
        <f t="shared" si="19"/>
        <v>0</v>
      </c>
      <c r="M235" s="106" t="e">
        <f t="shared" si="20"/>
        <v>#DIV/0!</v>
      </c>
    </row>
    <row r="236" spans="2:13" hidden="1">
      <c r="B236" s="84" t="s">
        <v>1530</v>
      </c>
      <c r="C236" s="84" t="s">
        <v>1531</v>
      </c>
      <c r="D236" s="84">
        <v>1</v>
      </c>
      <c r="E236" s="84">
        <v>1</v>
      </c>
      <c r="F236" s="84">
        <f>($E236/$D236)*$D$329</f>
        <v>0</v>
      </c>
      <c r="K236" s="105">
        <f t="shared" si="18"/>
        <v>0</v>
      </c>
      <c r="L236" s="105">
        <f t="shared" si="19"/>
        <v>0</v>
      </c>
      <c r="M236" s="106" t="e">
        <f t="shared" si="20"/>
        <v>#DIV/0!</v>
      </c>
    </row>
    <row r="237" spans="2:13" hidden="1">
      <c r="B237" s="84" t="s">
        <v>1526</v>
      </c>
      <c r="C237" s="84" t="s">
        <v>1527</v>
      </c>
      <c r="D237" s="84">
        <v>1</v>
      </c>
      <c r="E237" s="84">
        <v>2</v>
      </c>
      <c r="F237" s="84">
        <f>($E237/$D237)*$D$329</f>
        <v>0</v>
      </c>
      <c r="K237" s="105">
        <f t="shared" si="18"/>
        <v>0</v>
      </c>
      <c r="L237" s="105">
        <f t="shared" si="19"/>
        <v>0</v>
      </c>
      <c r="M237" s="106" t="e">
        <f t="shared" si="20"/>
        <v>#DIV/0!</v>
      </c>
    </row>
    <row r="238" spans="2:13" hidden="1">
      <c r="B238" s="84" t="s">
        <v>1528</v>
      </c>
      <c r="C238" s="84" t="s">
        <v>1529</v>
      </c>
      <c r="D238" s="84">
        <v>1</v>
      </c>
      <c r="E238" s="84">
        <v>1</v>
      </c>
      <c r="F238" s="84">
        <f>($E238/$D238)*$D$329</f>
        <v>0</v>
      </c>
      <c r="K238" s="105">
        <f t="shared" si="18"/>
        <v>0</v>
      </c>
      <c r="L238" s="105">
        <f t="shared" si="19"/>
        <v>0</v>
      </c>
      <c r="M238" s="106" t="e">
        <f t="shared" si="20"/>
        <v>#DIV/0!</v>
      </c>
    </row>
    <row r="239" spans="2:13" hidden="1">
      <c r="B239" s="84" t="s">
        <v>76</v>
      </c>
      <c r="C239" s="84" t="s">
        <v>433</v>
      </c>
      <c r="D239" s="84">
        <v>1</v>
      </c>
      <c r="E239" s="84">
        <v>4</v>
      </c>
      <c r="F239" s="84">
        <f>($E239/$D239)*$D$329</f>
        <v>0</v>
      </c>
      <c r="K239" s="105">
        <f t="shared" si="18"/>
        <v>0</v>
      </c>
      <c r="L239" s="105">
        <f t="shared" si="19"/>
        <v>0</v>
      </c>
      <c r="M239" s="106" t="e">
        <f t="shared" si="20"/>
        <v>#DIV/0!</v>
      </c>
    </row>
    <row r="240" spans="2:13" hidden="1">
      <c r="B240" s="84" t="s">
        <v>929</v>
      </c>
      <c r="C240" s="84" t="s">
        <v>1483</v>
      </c>
      <c r="D240" s="84">
        <v>1</v>
      </c>
      <c r="E240" s="84">
        <v>1</v>
      </c>
      <c r="F240" s="84">
        <f>($E240/$D240)*$D$228</f>
        <v>0</v>
      </c>
      <c r="I240" s="81"/>
      <c r="K240" s="105">
        <f t="shared" si="18"/>
        <v>0</v>
      </c>
      <c r="L240" s="105">
        <f t="shared" si="19"/>
        <v>0</v>
      </c>
      <c r="M240" s="106" t="e">
        <f t="shared" si="20"/>
        <v>#DIV/0!</v>
      </c>
    </row>
    <row r="241" spans="2:13" hidden="1">
      <c r="B241" s="84" t="s">
        <v>1576</v>
      </c>
      <c r="C241" s="84" t="s">
        <v>1577</v>
      </c>
      <c r="D241" s="84">
        <v>1</v>
      </c>
      <c r="E241" s="84">
        <v>1</v>
      </c>
      <c r="F241" s="84">
        <f>($E241/$D241)*$D$426</f>
        <v>0</v>
      </c>
      <c r="I241" s="81"/>
      <c r="K241" s="105">
        <f t="shared" si="18"/>
        <v>0</v>
      </c>
      <c r="L241" s="105">
        <f t="shared" si="19"/>
        <v>0</v>
      </c>
      <c r="M241" s="106" t="e">
        <f t="shared" si="20"/>
        <v>#DIV/0!</v>
      </c>
    </row>
    <row r="242" spans="2:13" hidden="1">
      <c r="B242" s="84" t="s">
        <v>1574</v>
      </c>
      <c r="C242" s="84" t="s">
        <v>1575</v>
      </c>
      <c r="D242" s="84">
        <v>1</v>
      </c>
      <c r="E242" s="84">
        <v>1</v>
      </c>
      <c r="F242" s="84">
        <f>($E242/$D242)*$D$424</f>
        <v>0</v>
      </c>
      <c r="I242" s="81"/>
      <c r="K242" s="105">
        <f t="shared" si="18"/>
        <v>0</v>
      </c>
      <c r="L242" s="105">
        <f t="shared" si="19"/>
        <v>0</v>
      </c>
      <c r="M242" s="106" t="e">
        <f t="shared" si="20"/>
        <v>#DIV/0!</v>
      </c>
    </row>
    <row r="243" spans="2:13" hidden="1">
      <c r="B243" s="84" t="s">
        <v>1628</v>
      </c>
      <c r="C243" s="84" t="s">
        <v>1629</v>
      </c>
      <c r="D243" s="84">
        <v>1</v>
      </c>
      <c r="E243" s="84">
        <v>1</v>
      </c>
      <c r="F243" s="84">
        <f>($E243/$D243)*$D$563</f>
        <v>2000</v>
      </c>
      <c r="I243" s="81"/>
      <c r="K243" s="105">
        <f t="shared" si="18"/>
        <v>0</v>
      </c>
      <c r="L243" s="105">
        <f t="shared" si="19"/>
        <v>0</v>
      </c>
      <c r="M243" s="106" t="e">
        <f t="shared" si="20"/>
        <v>#DIV/0!</v>
      </c>
    </row>
    <row r="244" spans="2:13" hidden="1">
      <c r="B244" s="84" t="s">
        <v>1628</v>
      </c>
      <c r="C244" s="84" t="s">
        <v>1629</v>
      </c>
      <c r="D244" s="84">
        <v>1</v>
      </c>
      <c r="E244" s="84">
        <v>1</v>
      </c>
      <c r="F244" s="84">
        <f>($E244/$D244)*$D$566</f>
        <v>2000</v>
      </c>
      <c r="I244" s="81"/>
      <c r="K244" s="105">
        <f t="shared" si="18"/>
        <v>0</v>
      </c>
      <c r="L244" s="105">
        <f t="shared" si="19"/>
        <v>0</v>
      </c>
      <c r="M244" s="106" t="e">
        <f t="shared" si="20"/>
        <v>#DIV/0!</v>
      </c>
    </row>
    <row r="245" spans="2:13" hidden="1">
      <c r="B245" s="85" t="s">
        <v>800</v>
      </c>
      <c r="C245" s="85" t="s">
        <v>979</v>
      </c>
      <c r="D245" s="85"/>
      <c r="E245" s="85"/>
      <c r="F245" s="85"/>
      <c r="I245" s="81"/>
      <c r="K245" s="105">
        <f t="shared" si="18"/>
        <v>0</v>
      </c>
      <c r="L245" s="105">
        <f t="shared" si="19"/>
        <v>0</v>
      </c>
      <c r="M245" s="106" t="e">
        <f t="shared" si="20"/>
        <v>#DIV/0!</v>
      </c>
    </row>
    <row r="246" spans="2:13" hidden="1">
      <c r="B246" s="84" t="s">
        <v>1406</v>
      </c>
      <c r="C246" s="84" t="s">
        <v>1407</v>
      </c>
      <c r="D246" s="84">
        <v>1</v>
      </c>
      <c r="E246" s="84">
        <v>1</v>
      </c>
      <c r="F246" s="84">
        <f>($E246/$D246)*$D$245</f>
        <v>0</v>
      </c>
      <c r="K246" s="105">
        <f t="shared" si="18"/>
        <v>0</v>
      </c>
      <c r="L246" s="105">
        <f t="shared" si="19"/>
        <v>0</v>
      </c>
      <c r="M246" s="106" t="e">
        <f t="shared" si="20"/>
        <v>#DIV/0!</v>
      </c>
    </row>
    <row r="247" spans="2:13" hidden="1">
      <c r="B247" s="84" t="s">
        <v>1484</v>
      </c>
      <c r="C247" s="84" t="s">
        <v>1485</v>
      </c>
      <c r="D247" s="84">
        <v>1</v>
      </c>
      <c r="E247" s="84">
        <v>2</v>
      </c>
      <c r="F247" s="84">
        <f>($E247/$D247)*$D$245</f>
        <v>0</v>
      </c>
      <c r="K247" s="105">
        <f t="shared" si="18"/>
        <v>0</v>
      </c>
      <c r="L247" s="105">
        <f t="shared" si="19"/>
        <v>0</v>
      </c>
      <c r="M247" s="106" t="e">
        <f t="shared" si="20"/>
        <v>#DIV/0!</v>
      </c>
    </row>
    <row r="248" spans="2:13" hidden="1">
      <c r="B248" s="84" t="s">
        <v>1486</v>
      </c>
      <c r="C248" s="84" t="s">
        <v>1487</v>
      </c>
      <c r="D248" s="84">
        <v>1</v>
      </c>
      <c r="E248" s="84">
        <v>1</v>
      </c>
      <c r="F248" s="84">
        <f>($E248/$D248)*$D$245</f>
        <v>0</v>
      </c>
      <c r="K248" s="105">
        <f t="shared" si="18"/>
        <v>0</v>
      </c>
      <c r="L248" s="105">
        <f t="shared" si="19"/>
        <v>0</v>
      </c>
      <c r="M248" s="106" t="e">
        <f t="shared" si="20"/>
        <v>#DIV/0!</v>
      </c>
    </row>
    <row r="249" spans="2:13" hidden="1">
      <c r="B249" s="84" t="s">
        <v>1488</v>
      </c>
      <c r="C249" s="84" t="s">
        <v>1489</v>
      </c>
      <c r="D249" s="84">
        <v>1</v>
      </c>
      <c r="E249" s="84">
        <v>2</v>
      </c>
      <c r="F249" s="84">
        <f>($E249/$D249)*$D$245</f>
        <v>0</v>
      </c>
      <c r="K249" s="105">
        <f t="shared" si="18"/>
        <v>0</v>
      </c>
      <c r="L249" s="105">
        <f t="shared" si="19"/>
        <v>0</v>
      </c>
      <c r="M249" s="106" t="e">
        <f t="shared" si="20"/>
        <v>#DIV/0!</v>
      </c>
    </row>
    <row r="250" spans="2:13" hidden="1">
      <c r="B250" s="84" t="s">
        <v>1490</v>
      </c>
      <c r="C250" s="84" t="s">
        <v>1491</v>
      </c>
      <c r="D250" s="84">
        <v>1</v>
      </c>
      <c r="E250" s="84">
        <v>1</v>
      </c>
      <c r="F250" s="84">
        <f>($E250/$D250)*$D$245</f>
        <v>0</v>
      </c>
      <c r="K250" s="105">
        <f t="shared" si="18"/>
        <v>0</v>
      </c>
      <c r="L250" s="105">
        <f t="shared" si="19"/>
        <v>0</v>
      </c>
      <c r="M250" s="106" t="e">
        <f t="shared" si="20"/>
        <v>#DIV/0!</v>
      </c>
    </row>
    <row r="251" spans="2:13" hidden="1">
      <c r="B251" s="85" t="s">
        <v>801</v>
      </c>
      <c r="C251" s="85" t="s">
        <v>980</v>
      </c>
      <c r="D251" s="85">
        <v>10</v>
      </c>
      <c r="E251" s="85"/>
      <c r="F251" s="85"/>
      <c r="I251" s="81"/>
      <c r="K251" s="105">
        <f t="shared" si="18"/>
        <v>0</v>
      </c>
      <c r="L251" s="105">
        <f t="shared" si="19"/>
        <v>0</v>
      </c>
      <c r="M251" s="106" t="e">
        <f t="shared" si="20"/>
        <v>#DIV/0!</v>
      </c>
    </row>
    <row r="252" spans="2:13" hidden="1">
      <c r="B252" s="84" t="s">
        <v>80</v>
      </c>
      <c r="C252" s="84" t="s">
        <v>437</v>
      </c>
      <c r="D252" s="84">
        <v>1</v>
      </c>
      <c r="E252" s="84">
        <v>2</v>
      </c>
      <c r="F252" s="84">
        <f t="shared" ref="F252:F257" si="22">($E252/$D252)*$D$251</f>
        <v>20</v>
      </c>
      <c r="I252" s="81"/>
      <c r="K252" s="105">
        <f t="shared" si="18"/>
        <v>0</v>
      </c>
      <c r="L252" s="105">
        <f t="shared" si="19"/>
        <v>0</v>
      </c>
      <c r="M252" s="106" t="e">
        <f t="shared" si="20"/>
        <v>#DIV/0!</v>
      </c>
    </row>
    <row r="253" spans="2:13" hidden="1">
      <c r="B253" s="84" t="s">
        <v>1406</v>
      </c>
      <c r="C253" s="84" t="s">
        <v>1407</v>
      </c>
      <c r="D253" s="84">
        <v>1</v>
      </c>
      <c r="E253" s="84">
        <v>1</v>
      </c>
      <c r="F253" s="84">
        <f t="shared" si="22"/>
        <v>10</v>
      </c>
      <c r="I253" s="81"/>
      <c r="K253" s="105">
        <f t="shared" si="18"/>
        <v>0</v>
      </c>
      <c r="L253" s="105">
        <f t="shared" si="19"/>
        <v>0</v>
      </c>
      <c r="M253" s="106" t="e">
        <f t="shared" si="20"/>
        <v>#DIV/0!</v>
      </c>
    </row>
    <row r="254" spans="2:13" hidden="1">
      <c r="B254" s="84" t="s">
        <v>1484</v>
      </c>
      <c r="C254" s="84" t="s">
        <v>1485</v>
      </c>
      <c r="D254" s="84">
        <v>1</v>
      </c>
      <c r="E254" s="84">
        <v>2</v>
      </c>
      <c r="F254" s="84">
        <f t="shared" si="22"/>
        <v>20</v>
      </c>
      <c r="I254" s="81"/>
      <c r="K254" s="105">
        <f t="shared" si="18"/>
        <v>0</v>
      </c>
      <c r="L254" s="105">
        <f t="shared" si="19"/>
        <v>0</v>
      </c>
      <c r="M254" s="106" t="e">
        <f t="shared" si="20"/>
        <v>#DIV/0!</v>
      </c>
    </row>
    <row r="255" spans="2:13" hidden="1">
      <c r="B255" s="84" t="s">
        <v>1486</v>
      </c>
      <c r="C255" s="84" t="s">
        <v>1487</v>
      </c>
      <c r="D255" s="84">
        <v>1</v>
      </c>
      <c r="E255" s="84">
        <v>1</v>
      </c>
      <c r="F255" s="84">
        <f t="shared" si="22"/>
        <v>10</v>
      </c>
      <c r="I255" s="81"/>
      <c r="K255" s="105">
        <f t="shared" si="18"/>
        <v>0</v>
      </c>
      <c r="L255" s="105">
        <f t="shared" si="19"/>
        <v>0</v>
      </c>
      <c r="M255" s="106" t="e">
        <f t="shared" si="20"/>
        <v>#DIV/0!</v>
      </c>
    </row>
    <row r="256" spans="2:13" hidden="1">
      <c r="B256" s="84" t="s">
        <v>1488</v>
      </c>
      <c r="C256" s="84" t="s">
        <v>1489</v>
      </c>
      <c r="D256" s="84">
        <v>1</v>
      </c>
      <c r="E256" s="84">
        <v>2</v>
      </c>
      <c r="F256" s="84">
        <f t="shared" si="22"/>
        <v>20</v>
      </c>
      <c r="I256" s="81"/>
      <c r="K256" s="105">
        <f t="shared" si="18"/>
        <v>0</v>
      </c>
      <c r="L256" s="105">
        <f t="shared" si="19"/>
        <v>0</v>
      </c>
      <c r="M256" s="106" t="e">
        <f t="shared" si="20"/>
        <v>#DIV/0!</v>
      </c>
    </row>
    <row r="257" spans="2:13" hidden="1">
      <c r="B257" s="84" t="s">
        <v>1490</v>
      </c>
      <c r="C257" s="84" t="s">
        <v>1491</v>
      </c>
      <c r="D257" s="84">
        <v>1</v>
      </c>
      <c r="E257" s="84">
        <v>1</v>
      </c>
      <c r="F257" s="84">
        <f t="shared" si="22"/>
        <v>10</v>
      </c>
      <c r="I257" s="81"/>
      <c r="K257" s="105">
        <f t="shared" si="18"/>
        <v>0</v>
      </c>
      <c r="L257" s="105">
        <f t="shared" si="19"/>
        <v>0</v>
      </c>
      <c r="M257" s="106" t="e">
        <f t="shared" si="20"/>
        <v>#DIV/0!</v>
      </c>
    </row>
    <row r="258" spans="2:13" hidden="1">
      <c r="B258" s="85" t="s">
        <v>802</v>
      </c>
      <c r="C258" s="85" t="s">
        <v>981</v>
      </c>
      <c r="D258" s="85"/>
      <c r="E258" s="85"/>
      <c r="F258" s="85"/>
      <c r="I258" s="81"/>
      <c r="K258" s="105">
        <f t="shared" si="18"/>
        <v>0</v>
      </c>
      <c r="L258" s="105">
        <f t="shared" si="19"/>
        <v>0</v>
      </c>
      <c r="M258" s="106" t="e">
        <f t="shared" si="20"/>
        <v>#DIV/0!</v>
      </c>
    </row>
    <row r="259" spans="2:13" hidden="1">
      <c r="B259" s="84" t="s">
        <v>1492</v>
      </c>
      <c r="C259" s="84" t="s">
        <v>1493</v>
      </c>
      <c r="D259" s="84">
        <v>1</v>
      </c>
      <c r="E259" s="84">
        <v>4</v>
      </c>
      <c r="F259" s="84">
        <f t="shared" ref="F259:F264" si="23">($E259/$D259)*$D$258</f>
        <v>0</v>
      </c>
      <c r="I259" s="81"/>
      <c r="K259" s="105">
        <f t="shared" si="18"/>
        <v>0</v>
      </c>
      <c r="L259" s="105">
        <f t="shared" si="19"/>
        <v>0</v>
      </c>
      <c r="M259" s="106" t="e">
        <f t="shared" si="20"/>
        <v>#DIV/0!</v>
      </c>
    </row>
    <row r="260" spans="2:13" hidden="1">
      <c r="B260" s="84" t="s">
        <v>1438</v>
      </c>
      <c r="C260" s="84" t="s">
        <v>1439</v>
      </c>
      <c r="D260" s="84">
        <v>1</v>
      </c>
      <c r="E260" s="84">
        <v>4</v>
      </c>
      <c r="F260" s="84">
        <f t="shared" si="23"/>
        <v>0</v>
      </c>
      <c r="I260" s="81"/>
      <c r="K260" s="105">
        <f t="shared" si="18"/>
        <v>0</v>
      </c>
      <c r="L260" s="105">
        <f t="shared" si="19"/>
        <v>0</v>
      </c>
      <c r="M260" s="106" t="e">
        <f t="shared" si="20"/>
        <v>#DIV/0!</v>
      </c>
    </row>
    <row r="261" spans="2:13" hidden="1">
      <c r="B261" s="84" t="s">
        <v>1400</v>
      </c>
      <c r="C261" s="84" t="s">
        <v>1401</v>
      </c>
      <c r="D261" s="84">
        <v>1</v>
      </c>
      <c r="E261" s="84">
        <v>2</v>
      </c>
      <c r="F261" s="84">
        <f t="shared" si="23"/>
        <v>0</v>
      </c>
      <c r="I261" s="81"/>
      <c r="K261" s="105">
        <f t="shared" ref="K261:K324" si="24">J261*I261</f>
        <v>0</v>
      </c>
      <c r="L261" s="105">
        <f t="shared" ref="L261:L324" si="25">H261*J261</f>
        <v>0</v>
      </c>
      <c r="M261" s="106" t="e">
        <f t="shared" ref="M261:M324" si="26">L261/K261</f>
        <v>#DIV/0!</v>
      </c>
    </row>
    <row r="262" spans="2:13" hidden="1">
      <c r="B262" s="84" t="s">
        <v>1420</v>
      </c>
      <c r="C262" s="84" t="s">
        <v>1421</v>
      </c>
      <c r="D262" s="84">
        <v>1</v>
      </c>
      <c r="E262" s="84">
        <v>2</v>
      </c>
      <c r="F262" s="84">
        <f t="shared" si="23"/>
        <v>0</v>
      </c>
      <c r="I262" s="81"/>
      <c r="K262" s="105">
        <f t="shared" si="24"/>
        <v>0</v>
      </c>
      <c r="L262" s="105">
        <f t="shared" si="25"/>
        <v>0</v>
      </c>
      <c r="M262" s="106" t="e">
        <f t="shared" si="26"/>
        <v>#DIV/0!</v>
      </c>
    </row>
    <row r="263" spans="2:13" hidden="1">
      <c r="B263" s="84" t="s">
        <v>148</v>
      </c>
      <c r="C263" s="84" t="s">
        <v>506</v>
      </c>
      <c r="D263" s="84">
        <v>1</v>
      </c>
      <c r="E263" s="84">
        <v>1</v>
      </c>
      <c r="F263" s="84">
        <f t="shared" si="23"/>
        <v>0</v>
      </c>
      <c r="I263" s="81"/>
      <c r="K263" s="105">
        <f t="shared" si="24"/>
        <v>0</v>
      </c>
      <c r="L263" s="105">
        <f t="shared" si="25"/>
        <v>0</v>
      </c>
      <c r="M263" s="106" t="e">
        <f t="shared" si="26"/>
        <v>#DIV/0!</v>
      </c>
    </row>
    <row r="264" spans="2:13" hidden="1">
      <c r="B264" s="84" t="s">
        <v>149</v>
      </c>
      <c r="C264" s="84" t="s">
        <v>507</v>
      </c>
      <c r="D264" s="84">
        <v>1</v>
      </c>
      <c r="E264" s="84">
        <v>1</v>
      </c>
      <c r="F264" s="84">
        <f t="shared" si="23"/>
        <v>0</v>
      </c>
      <c r="I264" s="81"/>
      <c r="K264" s="105">
        <f t="shared" si="24"/>
        <v>0</v>
      </c>
      <c r="L264" s="105">
        <f t="shared" si="25"/>
        <v>0</v>
      </c>
      <c r="M264" s="106" t="e">
        <f t="shared" si="26"/>
        <v>#DIV/0!</v>
      </c>
    </row>
    <row r="265" spans="2:13" hidden="1">
      <c r="B265" s="85" t="s">
        <v>804</v>
      </c>
      <c r="C265" s="85" t="s">
        <v>983</v>
      </c>
      <c r="D265" s="85"/>
      <c r="E265" s="85"/>
      <c r="F265" s="85"/>
      <c r="I265" s="81"/>
      <c r="K265" s="105">
        <f t="shared" si="24"/>
        <v>0</v>
      </c>
      <c r="L265" s="105">
        <f t="shared" si="25"/>
        <v>0</v>
      </c>
      <c r="M265" s="106" t="e">
        <f t="shared" si="26"/>
        <v>#DIV/0!</v>
      </c>
    </row>
    <row r="266" spans="2:13" hidden="1">
      <c r="B266" s="84" t="s">
        <v>1376</v>
      </c>
      <c r="C266" s="84" t="s">
        <v>1377</v>
      </c>
      <c r="D266" s="84">
        <v>1</v>
      </c>
      <c r="E266" s="84">
        <v>8</v>
      </c>
      <c r="F266" s="84">
        <f t="shared" ref="F266:F272" si="27">($E266/$D266)*$D$265</f>
        <v>0</v>
      </c>
      <c r="K266" s="105">
        <f t="shared" si="24"/>
        <v>0</v>
      </c>
      <c r="L266" s="105">
        <f t="shared" si="25"/>
        <v>0</v>
      </c>
      <c r="M266" s="106" t="e">
        <f t="shared" si="26"/>
        <v>#DIV/0!</v>
      </c>
    </row>
    <row r="267" spans="2:13" hidden="1">
      <c r="B267" s="84" t="s">
        <v>1494</v>
      </c>
      <c r="C267" s="84" t="s">
        <v>1495</v>
      </c>
      <c r="D267" s="84">
        <v>1</v>
      </c>
      <c r="E267" s="84">
        <v>2</v>
      </c>
      <c r="F267" s="84">
        <f t="shared" si="27"/>
        <v>0</v>
      </c>
      <c r="I267" s="81"/>
      <c r="K267" s="105">
        <f t="shared" si="24"/>
        <v>0</v>
      </c>
      <c r="L267" s="105">
        <f t="shared" si="25"/>
        <v>0</v>
      </c>
      <c r="M267" s="106" t="e">
        <f t="shared" si="26"/>
        <v>#DIV/0!</v>
      </c>
    </row>
    <row r="268" spans="2:13" hidden="1">
      <c r="B268" s="84" t="s">
        <v>1496</v>
      </c>
      <c r="C268" s="84" t="s">
        <v>1497</v>
      </c>
      <c r="D268" s="84">
        <v>1</v>
      </c>
      <c r="E268" s="84">
        <v>2</v>
      </c>
      <c r="F268" s="84">
        <f t="shared" si="27"/>
        <v>0</v>
      </c>
      <c r="I268" s="81"/>
      <c r="K268" s="105">
        <f t="shared" si="24"/>
        <v>0</v>
      </c>
      <c r="L268" s="105">
        <f t="shared" si="25"/>
        <v>0</v>
      </c>
      <c r="M268" s="106" t="e">
        <f t="shared" si="26"/>
        <v>#DIV/0!</v>
      </c>
    </row>
    <row r="269" spans="2:13" hidden="1">
      <c r="B269" s="84" t="s">
        <v>75</v>
      </c>
      <c r="C269" s="84" t="s">
        <v>432</v>
      </c>
      <c r="D269" s="84">
        <v>1</v>
      </c>
      <c r="E269" s="84">
        <v>2</v>
      </c>
      <c r="F269" s="84">
        <f t="shared" si="27"/>
        <v>0</v>
      </c>
      <c r="K269" s="105">
        <f t="shared" si="24"/>
        <v>0</v>
      </c>
      <c r="L269" s="105">
        <f t="shared" si="25"/>
        <v>0</v>
      </c>
      <c r="M269" s="106" t="e">
        <f t="shared" si="26"/>
        <v>#DIV/0!</v>
      </c>
    </row>
    <row r="270" spans="2:13" hidden="1">
      <c r="B270" s="84" t="s">
        <v>82</v>
      </c>
      <c r="C270" s="84" t="s">
        <v>439</v>
      </c>
      <c r="D270" s="84">
        <v>1</v>
      </c>
      <c r="E270" s="84">
        <v>2</v>
      </c>
      <c r="F270" s="84">
        <f t="shared" si="27"/>
        <v>0</v>
      </c>
      <c r="K270" s="105">
        <f t="shared" si="24"/>
        <v>0</v>
      </c>
      <c r="L270" s="105">
        <f t="shared" si="25"/>
        <v>0</v>
      </c>
      <c r="M270" s="106" t="e">
        <f t="shared" si="26"/>
        <v>#DIV/0!</v>
      </c>
    </row>
    <row r="271" spans="2:13" hidden="1">
      <c r="B271" s="84" t="s">
        <v>77</v>
      </c>
      <c r="C271" s="84" t="s">
        <v>434</v>
      </c>
      <c r="D271" s="84">
        <v>1</v>
      </c>
      <c r="E271" s="84">
        <v>1</v>
      </c>
      <c r="F271" s="84">
        <f t="shared" si="27"/>
        <v>0</v>
      </c>
      <c r="K271" s="105">
        <f t="shared" si="24"/>
        <v>0</v>
      </c>
      <c r="L271" s="105">
        <f t="shared" si="25"/>
        <v>0</v>
      </c>
      <c r="M271" s="106" t="e">
        <f t="shared" si="26"/>
        <v>#DIV/0!</v>
      </c>
    </row>
    <row r="272" spans="2:13" hidden="1">
      <c r="B272" s="84" t="s">
        <v>1370</v>
      </c>
      <c r="C272" s="84" t="s">
        <v>1371</v>
      </c>
      <c r="D272" s="84">
        <v>1</v>
      </c>
      <c r="E272" s="84">
        <v>1</v>
      </c>
      <c r="F272" s="84">
        <f t="shared" si="27"/>
        <v>0</v>
      </c>
      <c r="K272" s="105">
        <f t="shared" si="24"/>
        <v>0</v>
      </c>
      <c r="L272" s="105">
        <f t="shared" si="25"/>
        <v>0</v>
      </c>
      <c r="M272" s="106" t="e">
        <f t="shared" si="26"/>
        <v>#DIV/0!</v>
      </c>
    </row>
    <row r="273" spans="2:13" hidden="1">
      <c r="B273" s="85" t="s">
        <v>806</v>
      </c>
      <c r="C273" s="85" t="s">
        <v>985</v>
      </c>
      <c r="D273" s="85"/>
      <c r="E273" s="85"/>
      <c r="F273" s="85"/>
      <c r="I273" s="81"/>
      <c r="K273" s="105">
        <f t="shared" si="24"/>
        <v>0</v>
      </c>
      <c r="L273" s="105">
        <f t="shared" si="25"/>
        <v>0</v>
      </c>
      <c r="M273" s="106" t="e">
        <f t="shared" si="26"/>
        <v>#DIV/0!</v>
      </c>
    </row>
    <row r="274" spans="2:13" hidden="1">
      <c r="B274" s="84" t="s">
        <v>1376</v>
      </c>
      <c r="C274" s="84" t="s">
        <v>1377</v>
      </c>
      <c r="D274" s="84">
        <v>1</v>
      </c>
      <c r="E274" s="84">
        <v>8</v>
      </c>
      <c r="F274" s="84">
        <f t="shared" ref="F274:F280" si="28">($E274/$D274)*$D$273</f>
        <v>0</v>
      </c>
      <c r="K274" s="105">
        <f t="shared" si="24"/>
        <v>0</v>
      </c>
      <c r="L274" s="105">
        <f t="shared" si="25"/>
        <v>0</v>
      </c>
      <c r="M274" s="106" t="e">
        <f t="shared" si="26"/>
        <v>#DIV/0!</v>
      </c>
    </row>
    <row r="275" spans="2:13" hidden="1">
      <c r="B275" s="84" t="s">
        <v>1498</v>
      </c>
      <c r="C275" s="84" t="s">
        <v>1499</v>
      </c>
      <c r="D275" s="84">
        <v>1</v>
      </c>
      <c r="E275" s="84">
        <v>2</v>
      </c>
      <c r="F275" s="84">
        <f t="shared" si="28"/>
        <v>0</v>
      </c>
      <c r="K275" s="105">
        <f t="shared" si="24"/>
        <v>0</v>
      </c>
      <c r="L275" s="105">
        <f t="shared" si="25"/>
        <v>0</v>
      </c>
      <c r="M275" s="106" t="e">
        <f t="shared" si="26"/>
        <v>#DIV/0!</v>
      </c>
    </row>
    <row r="276" spans="2:13" hidden="1">
      <c r="B276" s="84" t="s">
        <v>1500</v>
      </c>
      <c r="C276" s="84" t="s">
        <v>1501</v>
      </c>
      <c r="D276" s="84">
        <v>1</v>
      </c>
      <c r="E276" s="84">
        <v>2</v>
      </c>
      <c r="F276" s="84">
        <f t="shared" si="28"/>
        <v>0</v>
      </c>
      <c r="K276" s="105">
        <f t="shared" si="24"/>
        <v>0</v>
      </c>
      <c r="L276" s="105">
        <f t="shared" si="25"/>
        <v>0</v>
      </c>
      <c r="M276" s="106" t="e">
        <f t="shared" si="26"/>
        <v>#DIV/0!</v>
      </c>
    </row>
    <row r="277" spans="2:13" hidden="1">
      <c r="B277" s="84" t="s">
        <v>75</v>
      </c>
      <c r="C277" s="84" t="s">
        <v>432</v>
      </c>
      <c r="D277" s="84">
        <v>1</v>
      </c>
      <c r="E277" s="84">
        <v>2</v>
      </c>
      <c r="F277" s="84">
        <f t="shared" si="28"/>
        <v>0</v>
      </c>
      <c r="K277" s="105">
        <f t="shared" si="24"/>
        <v>0</v>
      </c>
      <c r="L277" s="105">
        <f t="shared" si="25"/>
        <v>0</v>
      </c>
      <c r="M277" s="106" t="e">
        <f t="shared" si="26"/>
        <v>#DIV/0!</v>
      </c>
    </row>
    <row r="278" spans="2:13" hidden="1">
      <c r="B278" s="84" t="s">
        <v>82</v>
      </c>
      <c r="C278" s="84" t="s">
        <v>439</v>
      </c>
      <c r="D278" s="84">
        <v>1</v>
      </c>
      <c r="E278" s="84">
        <v>2</v>
      </c>
      <c r="F278" s="84">
        <f t="shared" si="28"/>
        <v>0</v>
      </c>
      <c r="K278" s="105">
        <f t="shared" si="24"/>
        <v>0</v>
      </c>
      <c r="L278" s="105">
        <f t="shared" si="25"/>
        <v>0</v>
      </c>
      <c r="M278" s="106" t="e">
        <f t="shared" si="26"/>
        <v>#DIV/0!</v>
      </c>
    </row>
    <row r="279" spans="2:13" hidden="1">
      <c r="B279" s="84" t="s">
        <v>77</v>
      </c>
      <c r="C279" s="84" t="s">
        <v>434</v>
      </c>
      <c r="D279" s="84">
        <v>1</v>
      </c>
      <c r="E279" s="84">
        <v>1</v>
      </c>
      <c r="F279" s="84">
        <f t="shared" si="28"/>
        <v>0</v>
      </c>
      <c r="K279" s="105">
        <f t="shared" si="24"/>
        <v>0</v>
      </c>
      <c r="L279" s="105">
        <f t="shared" si="25"/>
        <v>0</v>
      </c>
      <c r="M279" s="106" t="e">
        <f t="shared" si="26"/>
        <v>#DIV/0!</v>
      </c>
    </row>
    <row r="280" spans="2:13" hidden="1">
      <c r="B280" s="84" t="s">
        <v>1370</v>
      </c>
      <c r="C280" s="84" t="s">
        <v>1371</v>
      </c>
      <c r="D280" s="84">
        <v>1</v>
      </c>
      <c r="E280" s="84">
        <v>1</v>
      </c>
      <c r="F280" s="84">
        <f t="shared" si="28"/>
        <v>0</v>
      </c>
      <c r="K280" s="105">
        <f t="shared" si="24"/>
        <v>0</v>
      </c>
      <c r="L280" s="105">
        <f t="shared" si="25"/>
        <v>0</v>
      </c>
      <c r="M280" s="106" t="e">
        <f t="shared" si="26"/>
        <v>#DIV/0!</v>
      </c>
    </row>
    <row r="281" spans="2:13" hidden="1">
      <c r="B281" s="85" t="s">
        <v>807</v>
      </c>
      <c r="C281" s="85" t="s">
        <v>986</v>
      </c>
      <c r="D281" s="85"/>
      <c r="E281" s="85"/>
      <c r="F281" s="85"/>
      <c r="I281" s="81"/>
      <c r="K281" s="105">
        <f t="shared" si="24"/>
        <v>0</v>
      </c>
      <c r="L281" s="105">
        <f t="shared" si="25"/>
        <v>0</v>
      </c>
      <c r="M281" s="106" t="e">
        <f t="shared" si="26"/>
        <v>#DIV/0!</v>
      </c>
    </row>
    <row r="282" spans="2:13" hidden="1">
      <c r="B282" s="84" t="s">
        <v>1376</v>
      </c>
      <c r="C282" s="84" t="s">
        <v>1377</v>
      </c>
      <c r="D282" s="84">
        <v>1</v>
      </c>
      <c r="E282" s="84">
        <v>8</v>
      </c>
      <c r="F282" s="84">
        <f t="shared" ref="F282:F288" si="29">($E282/$D282)*$D$281</f>
        <v>0</v>
      </c>
      <c r="K282" s="105">
        <f t="shared" si="24"/>
        <v>0</v>
      </c>
      <c r="L282" s="105">
        <f t="shared" si="25"/>
        <v>0</v>
      </c>
      <c r="M282" s="106" t="e">
        <f t="shared" si="26"/>
        <v>#DIV/0!</v>
      </c>
    </row>
    <row r="283" spans="2:13" hidden="1">
      <c r="B283" s="84" t="s">
        <v>1502</v>
      </c>
      <c r="C283" s="84" t="s">
        <v>1503</v>
      </c>
      <c r="D283" s="84">
        <v>1</v>
      </c>
      <c r="E283" s="84">
        <v>2</v>
      </c>
      <c r="F283" s="84">
        <f t="shared" si="29"/>
        <v>0</v>
      </c>
      <c r="I283" s="81"/>
      <c r="K283" s="105">
        <f t="shared" si="24"/>
        <v>0</v>
      </c>
      <c r="L283" s="105">
        <f t="shared" si="25"/>
        <v>0</v>
      </c>
      <c r="M283" s="106" t="e">
        <f t="shared" si="26"/>
        <v>#DIV/0!</v>
      </c>
    </row>
    <row r="284" spans="2:13" hidden="1">
      <c r="B284" s="84" t="s">
        <v>1332</v>
      </c>
      <c r="C284" s="84" t="s">
        <v>1333</v>
      </c>
      <c r="D284" s="84">
        <v>1</v>
      </c>
      <c r="E284" s="84">
        <v>2</v>
      </c>
      <c r="F284" s="84">
        <f t="shared" si="29"/>
        <v>0</v>
      </c>
      <c r="I284" s="81"/>
      <c r="K284" s="105">
        <f t="shared" si="24"/>
        <v>0</v>
      </c>
      <c r="L284" s="105">
        <f t="shared" si="25"/>
        <v>0</v>
      </c>
      <c r="M284" s="106" t="e">
        <f t="shared" si="26"/>
        <v>#DIV/0!</v>
      </c>
    </row>
    <row r="285" spans="2:13" hidden="1">
      <c r="B285" s="84" t="s">
        <v>75</v>
      </c>
      <c r="C285" s="84" t="s">
        <v>432</v>
      </c>
      <c r="D285" s="84">
        <v>1</v>
      </c>
      <c r="E285" s="84">
        <v>2</v>
      </c>
      <c r="F285" s="84">
        <f t="shared" si="29"/>
        <v>0</v>
      </c>
      <c r="K285" s="105">
        <f t="shared" si="24"/>
        <v>0</v>
      </c>
      <c r="L285" s="105">
        <f t="shared" si="25"/>
        <v>0</v>
      </c>
      <c r="M285" s="106" t="e">
        <f t="shared" si="26"/>
        <v>#DIV/0!</v>
      </c>
    </row>
    <row r="286" spans="2:13" hidden="1">
      <c r="B286" s="84" t="s">
        <v>82</v>
      </c>
      <c r="C286" s="84" t="s">
        <v>439</v>
      </c>
      <c r="D286" s="84">
        <v>1</v>
      </c>
      <c r="E286" s="84">
        <v>2</v>
      </c>
      <c r="F286" s="84">
        <f t="shared" si="29"/>
        <v>0</v>
      </c>
      <c r="K286" s="105">
        <f t="shared" si="24"/>
        <v>0</v>
      </c>
      <c r="L286" s="105">
        <f t="shared" si="25"/>
        <v>0</v>
      </c>
      <c r="M286" s="106" t="e">
        <f t="shared" si="26"/>
        <v>#DIV/0!</v>
      </c>
    </row>
    <row r="287" spans="2:13" hidden="1">
      <c r="B287" s="84" t="s">
        <v>1370</v>
      </c>
      <c r="C287" s="84" t="s">
        <v>1371</v>
      </c>
      <c r="D287" s="84">
        <v>1</v>
      </c>
      <c r="E287" s="84">
        <v>1</v>
      </c>
      <c r="F287" s="84">
        <f t="shared" si="29"/>
        <v>0</v>
      </c>
      <c r="K287" s="105">
        <f t="shared" si="24"/>
        <v>0</v>
      </c>
      <c r="L287" s="105">
        <f t="shared" si="25"/>
        <v>0</v>
      </c>
      <c r="M287" s="106" t="e">
        <f t="shared" si="26"/>
        <v>#DIV/0!</v>
      </c>
    </row>
    <row r="288" spans="2:13" hidden="1">
      <c r="B288" s="84" t="s">
        <v>77</v>
      </c>
      <c r="C288" s="84" t="s">
        <v>434</v>
      </c>
      <c r="D288" s="84">
        <v>1</v>
      </c>
      <c r="E288" s="84">
        <v>1</v>
      </c>
      <c r="F288" s="84">
        <f t="shared" si="29"/>
        <v>0</v>
      </c>
      <c r="K288" s="105">
        <f t="shared" si="24"/>
        <v>0</v>
      </c>
      <c r="L288" s="105">
        <f t="shared" si="25"/>
        <v>0</v>
      </c>
      <c r="M288" s="106" t="e">
        <f t="shared" si="26"/>
        <v>#DIV/0!</v>
      </c>
    </row>
    <row r="289" spans="2:13" hidden="1">
      <c r="B289" s="85" t="s">
        <v>808</v>
      </c>
      <c r="C289" s="85" t="s">
        <v>715</v>
      </c>
      <c r="D289" s="85"/>
      <c r="E289" s="85"/>
      <c r="F289" s="85"/>
      <c r="I289" s="81"/>
      <c r="K289" s="105">
        <f t="shared" si="24"/>
        <v>0</v>
      </c>
      <c r="L289" s="105">
        <f t="shared" si="25"/>
        <v>0</v>
      </c>
      <c r="M289" s="106" t="e">
        <f t="shared" si="26"/>
        <v>#DIV/0!</v>
      </c>
    </row>
    <row r="290" spans="2:13" hidden="1">
      <c r="B290" s="84" t="s">
        <v>1370</v>
      </c>
      <c r="C290" s="84" t="s">
        <v>1371</v>
      </c>
      <c r="D290" s="84">
        <v>1</v>
      </c>
      <c r="E290" s="84">
        <v>1</v>
      </c>
      <c r="F290" s="84">
        <f t="shared" ref="F290:F296" si="30">($E290/$D290)*$D$289</f>
        <v>0</v>
      </c>
      <c r="K290" s="105">
        <f t="shared" si="24"/>
        <v>0</v>
      </c>
      <c r="L290" s="105">
        <f t="shared" si="25"/>
        <v>0</v>
      </c>
      <c r="M290" s="106" t="e">
        <f t="shared" si="26"/>
        <v>#DIV/0!</v>
      </c>
    </row>
    <row r="291" spans="2:13" hidden="1">
      <c r="B291" s="84" t="s">
        <v>77</v>
      </c>
      <c r="C291" s="84" t="s">
        <v>434</v>
      </c>
      <c r="D291" s="84">
        <v>1</v>
      </c>
      <c r="E291" s="84">
        <v>1</v>
      </c>
      <c r="F291" s="84">
        <f t="shared" si="30"/>
        <v>0</v>
      </c>
      <c r="K291" s="105">
        <f t="shared" si="24"/>
        <v>0</v>
      </c>
      <c r="L291" s="105">
        <f t="shared" si="25"/>
        <v>0</v>
      </c>
      <c r="M291" s="106" t="e">
        <f t="shared" si="26"/>
        <v>#DIV/0!</v>
      </c>
    </row>
    <row r="292" spans="2:13" hidden="1">
      <c r="B292" s="84" t="s">
        <v>75</v>
      </c>
      <c r="C292" s="84" t="s">
        <v>432</v>
      </c>
      <c r="D292" s="84">
        <v>1</v>
      </c>
      <c r="E292" s="84">
        <v>2</v>
      </c>
      <c r="F292" s="84">
        <f t="shared" si="30"/>
        <v>0</v>
      </c>
      <c r="K292" s="105">
        <f t="shared" si="24"/>
        <v>0</v>
      </c>
      <c r="L292" s="105">
        <f t="shared" si="25"/>
        <v>0</v>
      </c>
      <c r="M292" s="106" t="e">
        <f t="shared" si="26"/>
        <v>#DIV/0!</v>
      </c>
    </row>
    <row r="293" spans="2:13" hidden="1">
      <c r="B293" s="84" t="s">
        <v>82</v>
      </c>
      <c r="C293" s="84" t="s">
        <v>439</v>
      </c>
      <c r="D293" s="84">
        <v>1</v>
      </c>
      <c r="E293" s="84">
        <v>2</v>
      </c>
      <c r="F293" s="84">
        <f t="shared" si="30"/>
        <v>0</v>
      </c>
      <c r="K293" s="105">
        <f t="shared" si="24"/>
        <v>0</v>
      </c>
      <c r="L293" s="105">
        <f t="shared" si="25"/>
        <v>0</v>
      </c>
      <c r="M293" s="106" t="e">
        <f t="shared" si="26"/>
        <v>#DIV/0!</v>
      </c>
    </row>
    <row r="294" spans="2:13" hidden="1">
      <c r="B294" s="84" t="s">
        <v>1372</v>
      </c>
      <c r="C294" s="84" t="s">
        <v>1373</v>
      </c>
      <c r="D294" s="84">
        <v>1</v>
      </c>
      <c r="E294" s="84">
        <v>2</v>
      </c>
      <c r="F294" s="84">
        <f t="shared" si="30"/>
        <v>0</v>
      </c>
      <c r="I294" s="81"/>
      <c r="K294" s="105">
        <f t="shared" si="24"/>
        <v>0</v>
      </c>
      <c r="L294" s="105">
        <f t="shared" si="25"/>
        <v>0</v>
      </c>
      <c r="M294" s="106" t="e">
        <f t="shared" si="26"/>
        <v>#DIV/0!</v>
      </c>
    </row>
    <row r="295" spans="2:13" hidden="1">
      <c r="B295" s="84" t="s">
        <v>1374</v>
      </c>
      <c r="C295" s="84" t="s">
        <v>1375</v>
      </c>
      <c r="D295" s="84">
        <v>1</v>
      </c>
      <c r="E295" s="84">
        <v>2</v>
      </c>
      <c r="F295" s="84">
        <f t="shared" si="30"/>
        <v>0</v>
      </c>
      <c r="I295" s="81"/>
      <c r="K295" s="105">
        <f t="shared" si="24"/>
        <v>0</v>
      </c>
      <c r="L295" s="105">
        <f t="shared" si="25"/>
        <v>0</v>
      </c>
      <c r="M295" s="106" t="e">
        <f t="shared" si="26"/>
        <v>#DIV/0!</v>
      </c>
    </row>
    <row r="296" spans="2:13" hidden="1">
      <c r="B296" s="84" t="s">
        <v>1376</v>
      </c>
      <c r="C296" s="84" t="s">
        <v>1377</v>
      </c>
      <c r="D296" s="84">
        <v>1</v>
      </c>
      <c r="E296" s="84">
        <v>8</v>
      </c>
      <c r="F296" s="84">
        <f t="shared" si="30"/>
        <v>0</v>
      </c>
      <c r="K296" s="105">
        <f t="shared" si="24"/>
        <v>0</v>
      </c>
      <c r="L296" s="105">
        <f t="shared" si="25"/>
        <v>0</v>
      </c>
      <c r="M296" s="106" t="e">
        <f t="shared" si="26"/>
        <v>#DIV/0!</v>
      </c>
    </row>
    <row r="297" spans="2:13" hidden="1">
      <c r="B297" s="85" t="s">
        <v>809</v>
      </c>
      <c r="C297" s="85" t="s">
        <v>987</v>
      </c>
      <c r="D297" s="85"/>
      <c r="E297" s="85"/>
      <c r="F297" s="85"/>
      <c r="K297" s="105">
        <f t="shared" si="24"/>
        <v>0</v>
      </c>
      <c r="L297" s="105">
        <f t="shared" si="25"/>
        <v>0</v>
      </c>
      <c r="M297" s="106" t="e">
        <f t="shared" si="26"/>
        <v>#DIV/0!</v>
      </c>
    </row>
    <row r="298" spans="2:13" hidden="1">
      <c r="B298" s="84" t="s">
        <v>1376</v>
      </c>
      <c r="C298" s="84" t="s">
        <v>1377</v>
      </c>
      <c r="D298" s="84">
        <v>1</v>
      </c>
      <c r="E298" s="84">
        <v>8</v>
      </c>
      <c r="F298" s="84">
        <f t="shared" ref="F298:F304" si="31">($E298/$D298)*$D$297</f>
        <v>0</v>
      </c>
      <c r="K298" s="105">
        <f t="shared" si="24"/>
        <v>0</v>
      </c>
      <c r="L298" s="105">
        <f t="shared" si="25"/>
        <v>0</v>
      </c>
      <c r="M298" s="106" t="e">
        <f t="shared" si="26"/>
        <v>#DIV/0!</v>
      </c>
    </row>
    <row r="299" spans="2:13" hidden="1">
      <c r="B299" s="84" t="s">
        <v>1504</v>
      </c>
      <c r="C299" s="84" t="s">
        <v>1505</v>
      </c>
      <c r="D299" s="84">
        <v>1</v>
      </c>
      <c r="E299" s="84">
        <v>2</v>
      </c>
      <c r="F299" s="84">
        <f t="shared" si="31"/>
        <v>0</v>
      </c>
      <c r="K299" s="105">
        <f t="shared" si="24"/>
        <v>0</v>
      </c>
      <c r="L299" s="105">
        <f t="shared" si="25"/>
        <v>0</v>
      </c>
      <c r="M299" s="106" t="e">
        <f t="shared" si="26"/>
        <v>#DIV/0!</v>
      </c>
    </row>
    <row r="300" spans="2:13" hidden="1">
      <c r="B300" s="84" t="s">
        <v>1506</v>
      </c>
      <c r="C300" s="84" t="s">
        <v>1507</v>
      </c>
      <c r="D300" s="84">
        <v>1</v>
      </c>
      <c r="E300" s="84">
        <v>2</v>
      </c>
      <c r="F300" s="84">
        <f t="shared" si="31"/>
        <v>0</v>
      </c>
      <c r="K300" s="105">
        <f t="shared" si="24"/>
        <v>0</v>
      </c>
      <c r="L300" s="105">
        <f t="shared" si="25"/>
        <v>0</v>
      </c>
      <c r="M300" s="106" t="e">
        <f t="shared" si="26"/>
        <v>#DIV/0!</v>
      </c>
    </row>
    <row r="301" spans="2:13" hidden="1">
      <c r="B301" s="84" t="s">
        <v>75</v>
      </c>
      <c r="C301" s="84" t="s">
        <v>432</v>
      </c>
      <c r="D301" s="84">
        <v>1</v>
      </c>
      <c r="E301" s="84">
        <v>2</v>
      </c>
      <c r="F301" s="84">
        <f t="shared" si="31"/>
        <v>0</v>
      </c>
      <c r="K301" s="105">
        <f t="shared" si="24"/>
        <v>0</v>
      </c>
      <c r="L301" s="105">
        <f t="shared" si="25"/>
        <v>0</v>
      </c>
      <c r="M301" s="106" t="e">
        <f t="shared" si="26"/>
        <v>#DIV/0!</v>
      </c>
    </row>
    <row r="302" spans="2:13" hidden="1">
      <c r="B302" s="84" t="s">
        <v>82</v>
      </c>
      <c r="C302" s="84" t="s">
        <v>439</v>
      </c>
      <c r="D302" s="84">
        <v>1</v>
      </c>
      <c r="E302" s="84">
        <v>2</v>
      </c>
      <c r="F302" s="84">
        <f t="shared" si="31"/>
        <v>0</v>
      </c>
      <c r="K302" s="105">
        <f t="shared" si="24"/>
        <v>0</v>
      </c>
      <c r="L302" s="105">
        <f t="shared" si="25"/>
        <v>0</v>
      </c>
      <c r="M302" s="106" t="e">
        <f t="shared" si="26"/>
        <v>#DIV/0!</v>
      </c>
    </row>
    <row r="303" spans="2:13" hidden="1">
      <c r="B303" s="84" t="s">
        <v>1370</v>
      </c>
      <c r="C303" s="84" t="s">
        <v>1371</v>
      </c>
      <c r="D303" s="84">
        <v>1</v>
      </c>
      <c r="E303" s="84">
        <v>1</v>
      </c>
      <c r="F303" s="84">
        <f t="shared" si="31"/>
        <v>0</v>
      </c>
      <c r="K303" s="105">
        <f t="shared" si="24"/>
        <v>0</v>
      </c>
      <c r="L303" s="105">
        <f t="shared" si="25"/>
        <v>0</v>
      </c>
      <c r="M303" s="106" t="e">
        <f t="shared" si="26"/>
        <v>#DIV/0!</v>
      </c>
    </row>
    <row r="304" spans="2:13" hidden="1">
      <c r="B304" s="84" t="s">
        <v>77</v>
      </c>
      <c r="C304" s="84" t="s">
        <v>434</v>
      </c>
      <c r="D304" s="84">
        <v>1</v>
      </c>
      <c r="E304" s="84">
        <v>1</v>
      </c>
      <c r="F304" s="84">
        <f t="shared" si="31"/>
        <v>0</v>
      </c>
      <c r="K304" s="105">
        <f t="shared" si="24"/>
        <v>0</v>
      </c>
      <c r="L304" s="105">
        <f t="shared" si="25"/>
        <v>0</v>
      </c>
      <c r="M304" s="106" t="e">
        <f t="shared" si="26"/>
        <v>#DIV/0!</v>
      </c>
    </row>
    <row r="305" spans="2:13" hidden="1">
      <c r="B305" s="85" t="s">
        <v>810</v>
      </c>
      <c r="C305" s="85" t="s">
        <v>988</v>
      </c>
      <c r="D305" s="85"/>
      <c r="E305" s="85"/>
      <c r="F305" s="85"/>
      <c r="I305" s="81"/>
      <c r="K305" s="105">
        <f t="shared" si="24"/>
        <v>0</v>
      </c>
      <c r="L305" s="105">
        <f t="shared" si="25"/>
        <v>0</v>
      </c>
      <c r="M305" s="106" t="e">
        <f t="shared" si="26"/>
        <v>#DIV/0!</v>
      </c>
    </row>
    <row r="306" spans="2:13" hidden="1">
      <c r="B306" s="84" t="s">
        <v>1508</v>
      </c>
      <c r="C306" s="84" t="s">
        <v>1509</v>
      </c>
      <c r="D306" s="84">
        <v>1</v>
      </c>
      <c r="E306" s="84">
        <v>2</v>
      </c>
      <c r="F306" s="84">
        <f>($E306/$D306)*$D$305</f>
        <v>0</v>
      </c>
      <c r="I306" s="81"/>
      <c r="K306" s="105">
        <f t="shared" si="24"/>
        <v>0</v>
      </c>
      <c r="L306" s="105">
        <f t="shared" si="25"/>
        <v>0</v>
      </c>
      <c r="M306" s="106" t="e">
        <f t="shared" si="26"/>
        <v>#DIV/0!</v>
      </c>
    </row>
    <row r="307" spans="2:13" hidden="1">
      <c r="B307" s="84" t="s">
        <v>1510</v>
      </c>
      <c r="C307" s="84" t="s">
        <v>1511</v>
      </c>
      <c r="D307" s="84">
        <v>1</v>
      </c>
      <c r="E307" s="84">
        <v>1</v>
      </c>
      <c r="F307" s="84">
        <f>($E307/$D307)*$D$305</f>
        <v>0</v>
      </c>
      <c r="I307" s="81"/>
      <c r="K307" s="105">
        <f t="shared" si="24"/>
        <v>0</v>
      </c>
      <c r="L307" s="105">
        <f t="shared" si="25"/>
        <v>0</v>
      </c>
      <c r="M307" s="106" t="e">
        <f t="shared" si="26"/>
        <v>#DIV/0!</v>
      </c>
    </row>
    <row r="308" spans="2:13" hidden="1">
      <c r="B308" s="84" t="s">
        <v>1512</v>
      </c>
      <c r="C308" s="84" t="s">
        <v>1513</v>
      </c>
      <c r="D308" s="84">
        <v>1</v>
      </c>
      <c r="E308" s="84">
        <v>1</v>
      </c>
      <c r="F308" s="84">
        <f>($E308/$D308)*$D$305</f>
        <v>0</v>
      </c>
      <c r="I308" s="81"/>
      <c r="K308" s="105">
        <f t="shared" si="24"/>
        <v>0</v>
      </c>
      <c r="L308" s="105">
        <f t="shared" si="25"/>
        <v>0</v>
      </c>
      <c r="M308" s="106" t="e">
        <f t="shared" si="26"/>
        <v>#DIV/0!</v>
      </c>
    </row>
    <row r="309" spans="2:13" hidden="1">
      <c r="B309" s="84" t="s">
        <v>76</v>
      </c>
      <c r="C309" s="84" t="s">
        <v>433</v>
      </c>
      <c r="D309" s="84">
        <v>1</v>
      </c>
      <c r="E309" s="84">
        <v>4</v>
      </c>
      <c r="F309" s="84">
        <f>($E309/$D309)*$D$305</f>
        <v>0</v>
      </c>
      <c r="K309" s="105">
        <f t="shared" si="24"/>
        <v>0</v>
      </c>
      <c r="L309" s="105">
        <f t="shared" si="25"/>
        <v>0</v>
      </c>
      <c r="M309" s="106" t="e">
        <f t="shared" si="26"/>
        <v>#DIV/0!</v>
      </c>
    </row>
    <row r="310" spans="2:13" hidden="1">
      <c r="B310" s="84" t="s">
        <v>1376</v>
      </c>
      <c r="C310" s="84" t="s">
        <v>1377</v>
      </c>
      <c r="D310" s="84">
        <v>1</v>
      </c>
      <c r="E310" s="84">
        <v>4</v>
      </c>
      <c r="F310" s="84">
        <f>($E310/$D310)*$D$305</f>
        <v>0</v>
      </c>
      <c r="K310" s="105">
        <f t="shared" si="24"/>
        <v>0</v>
      </c>
      <c r="L310" s="105">
        <f t="shared" si="25"/>
        <v>0</v>
      </c>
      <c r="M310" s="106" t="e">
        <f t="shared" si="26"/>
        <v>#DIV/0!</v>
      </c>
    </row>
    <row r="311" spans="2:13" hidden="1">
      <c r="B311" s="85" t="s">
        <v>811</v>
      </c>
      <c r="C311" s="85" t="s">
        <v>989</v>
      </c>
      <c r="D311" s="85"/>
      <c r="E311" s="85"/>
      <c r="F311" s="85"/>
      <c r="I311" s="81"/>
      <c r="K311" s="105">
        <f t="shared" si="24"/>
        <v>0</v>
      </c>
      <c r="L311" s="105">
        <f t="shared" si="25"/>
        <v>0</v>
      </c>
      <c r="M311" s="106" t="e">
        <f t="shared" si="26"/>
        <v>#DIV/0!</v>
      </c>
    </row>
    <row r="312" spans="2:13" hidden="1">
      <c r="B312" s="84" t="s">
        <v>1514</v>
      </c>
      <c r="C312" s="84" t="s">
        <v>1515</v>
      </c>
      <c r="D312" s="84">
        <v>1</v>
      </c>
      <c r="E312" s="84">
        <v>2</v>
      </c>
      <c r="F312" s="84">
        <f>($E312/$D312)*$D$311</f>
        <v>0</v>
      </c>
      <c r="I312" s="81"/>
      <c r="K312" s="105">
        <f t="shared" si="24"/>
        <v>0</v>
      </c>
      <c r="L312" s="105">
        <f t="shared" si="25"/>
        <v>0</v>
      </c>
      <c r="M312" s="106" t="e">
        <f t="shared" si="26"/>
        <v>#DIV/0!</v>
      </c>
    </row>
    <row r="313" spans="2:13" hidden="1">
      <c r="B313" s="84" t="s">
        <v>1516</v>
      </c>
      <c r="C313" s="84" t="s">
        <v>1517</v>
      </c>
      <c r="D313" s="84">
        <v>1</v>
      </c>
      <c r="E313" s="84">
        <v>1</v>
      </c>
      <c r="F313" s="84">
        <f>($E313/$D313)*$D$311</f>
        <v>0</v>
      </c>
      <c r="I313" s="81"/>
      <c r="K313" s="105">
        <f t="shared" si="24"/>
        <v>0</v>
      </c>
      <c r="L313" s="105">
        <f t="shared" si="25"/>
        <v>0</v>
      </c>
      <c r="M313" s="106" t="e">
        <f t="shared" si="26"/>
        <v>#DIV/0!</v>
      </c>
    </row>
    <row r="314" spans="2:13" hidden="1">
      <c r="B314" s="84" t="s">
        <v>1512</v>
      </c>
      <c r="C314" s="84" t="s">
        <v>1513</v>
      </c>
      <c r="D314" s="84">
        <v>1</v>
      </c>
      <c r="E314" s="84">
        <v>1</v>
      </c>
      <c r="F314" s="84">
        <f>($E314/$D314)*$D$311</f>
        <v>0</v>
      </c>
      <c r="I314" s="81"/>
      <c r="K314" s="105">
        <f t="shared" si="24"/>
        <v>0</v>
      </c>
      <c r="L314" s="105">
        <f t="shared" si="25"/>
        <v>0</v>
      </c>
      <c r="M314" s="106" t="e">
        <f t="shared" si="26"/>
        <v>#DIV/0!</v>
      </c>
    </row>
    <row r="315" spans="2:13" hidden="1">
      <c r="B315" s="84" t="s">
        <v>76</v>
      </c>
      <c r="C315" s="84" t="s">
        <v>433</v>
      </c>
      <c r="D315" s="84">
        <v>1</v>
      </c>
      <c r="E315" s="84">
        <v>4</v>
      </c>
      <c r="F315" s="84">
        <f>($E315/$D315)*$D$311</f>
        <v>0</v>
      </c>
      <c r="K315" s="105">
        <f t="shared" si="24"/>
        <v>0</v>
      </c>
      <c r="L315" s="105">
        <f t="shared" si="25"/>
        <v>0</v>
      </c>
      <c r="M315" s="106" t="e">
        <f t="shared" si="26"/>
        <v>#DIV/0!</v>
      </c>
    </row>
    <row r="316" spans="2:13" hidden="1">
      <c r="B316" s="84" t="s">
        <v>1376</v>
      </c>
      <c r="C316" s="84" t="s">
        <v>1377</v>
      </c>
      <c r="D316" s="84">
        <v>1</v>
      </c>
      <c r="E316" s="84">
        <v>4</v>
      </c>
      <c r="F316" s="84">
        <f>($E316/$D316)*$D$311</f>
        <v>0</v>
      </c>
      <c r="K316" s="105">
        <f t="shared" si="24"/>
        <v>0</v>
      </c>
      <c r="L316" s="105">
        <f t="shared" si="25"/>
        <v>0</v>
      </c>
      <c r="M316" s="106" t="e">
        <f t="shared" si="26"/>
        <v>#DIV/0!</v>
      </c>
    </row>
    <row r="317" spans="2:13" hidden="1">
      <c r="B317" s="85" t="s">
        <v>812</v>
      </c>
      <c r="C317" s="85" t="s">
        <v>990</v>
      </c>
      <c r="D317" s="85"/>
      <c r="E317" s="85"/>
      <c r="F317" s="85"/>
      <c r="I317" s="81"/>
      <c r="K317" s="105">
        <f t="shared" si="24"/>
        <v>0</v>
      </c>
      <c r="L317" s="105">
        <f t="shared" si="25"/>
        <v>0</v>
      </c>
      <c r="M317" s="106" t="e">
        <f t="shared" si="26"/>
        <v>#DIV/0!</v>
      </c>
    </row>
    <row r="318" spans="2:13" hidden="1">
      <c r="B318" s="84" t="s">
        <v>1518</v>
      </c>
      <c r="C318" s="84" t="s">
        <v>1519</v>
      </c>
      <c r="D318" s="84">
        <v>1</v>
      </c>
      <c r="E318" s="84">
        <v>2</v>
      </c>
      <c r="F318" s="84">
        <f>($E318/$D318)*$D$317</f>
        <v>0</v>
      </c>
      <c r="I318" s="81"/>
      <c r="K318" s="105">
        <f t="shared" si="24"/>
        <v>0</v>
      </c>
      <c r="L318" s="105">
        <f t="shared" si="25"/>
        <v>0</v>
      </c>
      <c r="M318" s="106" t="e">
        <f t="shared" si="26"/>
        <v>#DIV/0!</v>
      </c>
    </row>
    <row r="319" spans="2:13" hidden="1">
      <c r="B319" s="84" t="s">
        <v>1520</v>
      </c>
      <c r="C319" s="84" t="s">
        <v>1521</v>
      </c>
      <c r="D319" s="84">
        <v>1</v>
      </c>
      <c r="E319" s="84">
        <v>1</v>
      </c>
      <c r="F319" s="84">
        <f>($E319/$D319)*$D$317</f>
        <v>0</v>
      </c>
      <c r="I319" s="81"/>
      <c r="K319" s="105">
        <f t="shared" si="24"/>
        <v>0</v>
      </c>
      <c r="L319" s="105">
        <f t="shared" si="25"/>
        <v>0</v>
      </c>
      <c r="M319" s="106" t="e">
        <f t="shared" si="26"/>
        <v>#DIV/0!</v>
      </c>
    </row>
    <row r="320" spans="2:13" hidden="1">
      <c r="B320" s="84" t="s">
        <v>1512</v>
      </c>
      <c r="C320" s="84" t="s">
        <v>1513</v>
      </c>
      <c r="D320" s="84">
        <v>1</v>
      </c>
      <c r="E320" s="84">
        <v>1</v>
      </c>
      <c r="F320" s="84">
        <f>($E320/$D320)*$D$317</f>
        <v>0</v>
      </c>
      <c r="I320" s="81"/>
      <c r="K320" s="105">
        <f t="shared" si="24"/>
        <v>0</v>
      </c>
      <c r="L320" s="105">
        <f t="shared" si="25"/>
        <v>0</v>
      </c>
      <c r="M320" s="106" t="e">
        <f t="shared" si="26"/>
        <v>#DIV/0!</v>
      </c>
    </row>
    <row r="321" spans="2:13" hidden="1">
      <c r="B321" s="84" t="s">
        <v>76</v>
      </c>
      <c r="C321" s="84" t="s">
        <v>433</v>
      </c>
      <c r="D321" s="84">
        <v>1</v>
      </c>
      <c r="E321" s="84">
        <v>4</v>
      </c>
      <c r="F321" s="84">
        <f>($E321/$D321)*$D$317</f>
        <v>0</v>
      </c>
      <c r="I321" s="81"/>
      <c r="K321" s="105">
        <f t="shared" si="24"/>
        <v>0</v>
      </c>
      <c r="L321" s="105">
        <f t="shared" si="25"/>
        <v>0</v>
      </c>
      <c r="M321" s="106" t="e">
        <f t="shared" si="26"/>
        <v>#DIV/0!</v>
      </c>
    </row>
    <row r="322" spans="2:13" hidden="1">
      <c r="B322" s="84" t="s">
        <v>1376</v>
      </c>
      <c r="C322" s="84" t="s">
        <v>1377</v>
      </c>
      <c r="D322" s="84">
        <v>1</v>
      </c>
      <c r="E322" s="84">
        <v>4</v>
      </c>
      <c r="F322" s="84">
        <f>($E322/$D322)*$D$317</f>
        <v>0</v>
      </c>
      <c r="I322" s="81"/>
      <c r="K322" s="105">
        <f t="shared" si="24"/>
        <v>0</v>
      </c>
      <c r="L322" s="105">
        <f t="shared" si="25"/>
        <v>0</v>
      </c>
      <c r="M322" s="106" t="e">
        <f t="shared" si="26"/>
        <v>#DIV/0!</v>
      </c>
    </row>
    <row r="323" spans="2:13" hidden="1">
      <c r="B323" s="85" t="s">
        <v>813</v>
      </c>
      <c r="C323" s="85" t="s">
        <v>991</v>
      </c>
      <c r="D323" s="85"/>
      <c r="E323" s="85"/>
      <c r="F323" s="85"/>
      <c r="I323" s="81"/>
      <c r="K323" s="105">
        <f t="shared" si="24"/>
        <v>0</v>
      </c>
      <c r="L323" s="105">
        <f t="shared" si="25"/>
        <v>0</v>
      </c>
      <c r="M323" s="106" t="e">
        <f t="shared" si="26"/>
        <v>#DIV/0!</v>
      </c>
    </row>
    <row r="324" spans="2:13" hidden="1">
      <c r="B324" s="84" t="s">
        <v>1522</v>
      </c>
      <c r="C324" s="84" t="s">
        <v>1523</v>
      </c>
      <c r="D324" s="84">
        <v>1</v>
      </c>
      <c r="E324" s="84">
        <v>2</v>
      </c>
      <c r="F324" s="84">
        <f>($E324/$D324)*$D$323</f>
        <v>0</v>
      </c>
      <c r="K324" s="105">
        <f t="shared" si="24"/>
        <v>0</v>
      </c>
      <c r="L324" s="105">
        <f t="shared" si="25"/>
        <v>0</v>
      </c>
      <c r="M324" s="106" t="e">
        <f t="shared" si="26"/>
        <v>#DIV/0!</v>
      </c>
    </row>
    <row r="325" spans="2:13" hidden="1">
      <c r="B325" s="84" t="s">
        <v>1524</v>
      </c>
      <c r="C325" s="84" t="s">
        <v>1525</v>
      </c>
      <c r="D325" s="84">
        <v>1</v>
      </c>
      <c r="E325" s="84">
        <v>1</v>
      </c>
      <c r="F325" s="84">
        <f>($E325/$D325)*$D$323</f>
        <v>0</v>
      </c>
      <c r="K325" s="105">
        <f t="shared" ref="K325:K388" si="32">J325*I325</f>
        <v>0</v>
      </c>
      <c r="L325" s="105">
        <f t="shared" ref="L325:L388" si="33">H325*J325</f>
        <v>0</v>
      </c>
      <c r="M325" s="106" t="e">
        <f t="shared" ref="M325:M388" si="34">L325/K325</f>
        <v>#DIV/0!</v>
      </c>
    </row>
    <row r="326" spans="2:13" hidden="1">
      <c r="B326" s="84" t="s">
        <v>1512</v>
      </c>
      <c r="C326" s="84" t="s">
        <v>1513</v>
      </c>
      <c r="D326" s="84">
        <v>1</v>
      </c>
      <c r="E326" s="84">
        <v>1</v>
      </c>
      <c r="F326" s="84">
        <f>($E326/$D326)*$D$323</f>
        <v>0</v>
      </c>
      <c r="K326" s="105">
        <f t="shared" si="32"/>
        <v>0</v>
      </c>
      <c r="L326" s="105">
        <f t="shared" si="33"/>
        <v>0</v>
      </c>
      <c r="M326" s="106" t="e">
        <f t="shared" si="34"/>
        <v>#DIV/0!</v>
      </c>
    </row>
    <row r="327" spans="2:13" hidden="1">
      <c r="B327" s="84" t="s">
        <v>76</v>
      </c>
      <c r="C327" s="84" t="s">
        <v>433</v>
      </c>
      <c r="D327" s="84">
        <v>1</v>
      </c>
      <c r="E327" s="84">
        <v>4</v>
      </c>
      <c r="F327" s="84">
        <f>($E327/$D327)*$D$323</f>
        <v>0</v>
      </c>
      <c r="K327" s="105">
        <f t="shared" si="32"/>
        <v>0</v>
      </c>
      <c r="L327" s="105">
        <v>0</v>
      </c>
      <c r="M327" s="106" t="e">
        <f t="shared" si="34"/>
        <v>#DIV/0!</v>
      </c>
    </row>
    <row r="328" spans="2:13" hidden="1">
      <c r="B328" s="84" t="s">
        <v>1376</v>
      </c>
      <c r="C328" s="84" t="s">
        <v>1377</v>
      </c>
      <c r="D328" s="84">
        <v>1</v>
      </c>
      <c r="E328" s="84">
        <v>4</v>
      </c>
      <c r="F328" s="84">
        <f>($E328/$D328)*$D$323</f>
        <v>0</v>
      </c>
      <c r="K328" s="105">
        <f t="shared" si="32"/>
        <v>0</v>
      </c>
      <c r="L328" s="105">
        <f t="shared" si="33"/>
        <v>0</v>
      </c>
      <c r="M328" s="106" t="e">
        <f t="shared" si="34"/>
        <v>#DIV/0!</v>
      </c>
    </row>
    <row r="329" spans="2:13" hidden="1">
      <c r="B329" s="85" t="s">
        <v>814</v>
      </c>
      <c r="C329" s="85" t="s">
        <v>992</v>
      </c>
      <c r="D329" s="85"/>
      <c r="E329" s="85"/>
      <c r="F329" s="85"/>
      <c r="I329" s="81"/>
      <c r="K329" s="105">
        <f t="shared" si="32"/>
        <v>0</v>
      </c>
      <c r="L329" s="105">
        <f t="shared" si="33"/>
        <v>0</v>
      </c>
      <c r="M329" s="106" t="e">
        <f t="shared" si="34"/>
        <v>#DIV/0!</v>
      </c>
    </row>
    <row r="330" spans="2:13" hidden="1">
      <c r="B330" s="84" t="s">
        <v>1630</v>
      </c>
      <c r="C330" s="84" t="s">
        <v>1631</v>
      </c>
      <c r="D330" s="84">
        <v>1</v>
      </c>
      <c r="E330" s="84">
        <v>1</v>
      </c>
      <c r="F330" s="84">
        <f>($E330/$D330)*$D$563</f>
        <v>2000</v>
      </c>
      <c r="K330" s="105">
        <f t="shared" si="32"/>
        <v>0</v>
      </c>
      <c r="L330" s="105">
        <f t="shared" si="33"/>
        <v>0</v>
      </c>
      <c r="M330" s="106" t="e">
        <f t="shared" si="34"/>
        <v>#DIV/0!</v>
      </c>
    </row>
    <row r="331" spans="2:13" hidden="1">
      <c r="B331" s="84" t="s">
        <v>1630</v>
      </c>
      <c r="C331" s="84" t="s">
        <v>1631</v>
      </c>
      <c r="D331" s="84">
        <v>1</v>
      </c>
      <c r="E331" s="84">
        <v>1</v>
      </c>
      <c r="F331" s="84">
        <f>($E331/$D331)*$D$566</f>
        <v>2000</v>
      </c>
      <c r="K331" s="105">
        <f t="shared" si="32"/>
        <v>0</v>
      </c>
      <c r="L331" s="105">
        <f t="shared" si="33"/>
        <v>0</v>
      </c>
      <c r="M331" s="106" t="e">
        <f t="shared" si="34"/>
        <v>#DIV/0!</v>
      </c>
    </row>
    <row r="332" spans="2:13" hidden="1">
      <c r="B332" s="84" t="s">
        <v>1610</v>
      </c>
      <c r="C332" s="84" t="s">
        <v>1611</v>
      </c>
      <c r="D332" s="84">
        <v>1</v>
      </c>
      <c r="E332" s="84">
        <v>1</v>
      </c>
      <c r="F332" s="84">
        <f>($E332/$D332)*$D$483</f>
        <v>0</v>
      </c>
      <c r="I332" s="81"/>
      <c r="K332" s="105">
        <f t="shared" si="32"/>
        <v>0</v>
      </c>
      <c r="L332" s="105">
        <f t="shared" si="33"/>
        <v>0</v>
      </c>
      <c r="M332" s="106" t="e">
        <f t="shared" si="34"/>
        <v>#DIV/0!</v>
      </c>
    </row>
    <row r="333" spans="2:13" hidden="1">
      <c r="B333" s="84" t="s">
        <v>1455</v>
      </c>
      <c r="C333" s="84" t="s">
        <v>1456</v>
      </c>
      <c r="D333" s="84">
        <v>1</v>
      </c>
      <c r="E333" s="84">
        <v>1</v>
      </c>
      <c r="F333" s="84">
        <f>($E333/$D333)*$D$211</f>
        <v>0</v>
      </c>
      <c r="I333" s="81"/>
      <c r="K333" s="105">
        <f t="shared" si="32"/>
        <v>0</v>
      </c>
      <c r="L333" s="105">
        <f t="shared" si="33"/>
        <v>0</v>
      </c>
      <c r="M333" s="106" t="e">
        <f t="shared" si="34"/>
        <v>#DIV/0!</v>
      </c>
    </row>
    <row r="334" spans="2:13" hidden="1">
      <c r="B334" s="84" t="s">
        <v>1455</v>
      </c>
      <c r="C334" s="84" t="s">
        <v>1456</v>
      </c>
      <c r="D334" s="84">
        <v>1</v>
      </c>
      <c r="E334" s="84">
        <v>1</v>
      </c>
      <c r="F334" s="84">
        <f>($E334/$D334)*$D$228</f>
        <v>0</v>
      </c>
      <c r="I334" s="81"/>
      <c r="K334" s="105">
        <f t="shared" si="32"/>
        <v>0</v>
      </c>
      <c r="L334" s="105">
        <f t="shared" si="33"/>
        <v>0</v>
      </c>
      <c r="M334" s="106" t="e">
        <f t="shared" si="34"/>
        <v>#DIV/0!</v>
      </c>
    </row>
    <row r="335" spans="2:13" hidden="1">
      <c r="B335" s="85" t="s">
        <v>815</v>
      </c>
      <c r="C335" s="85" t="s">
        <v>993</v>
      </c>
      <c r="D335" s="85"/>
      <c r="E335" s="85"/>
      <c r="F335" s="85"/>
      <c r="I335" s="81"/>
      <c r="K335" s="105">
        <f t="shared" si="32"/>
        <v>0</v>
      </c>
      <c r="L335" s="105">
        <f t="shared" si="33"/>
        <v>0</v>
      </c>
      <c r="M335" s="106" t="e">
        <f t="shared" si="34"/>
        <v>#DIV/0!</v>
      </c>
    </row>
    <row r="336" spans="2:13" hidden="1">
      <c r="B336" s="84" t="s">
        <v>1526</v>
      </c>
      <c r="C336" s="84" t="s">
        <v>1527</v>
      </c>
      <c r="D336" s="84">
        <v>1</v>
      </c>
      <c r="E336" s="84">
        <v>2</v>
      </c>
      <c r="F336" s="84">
        <f>($E336/$D336)*$D$335</f>
        <v>0</v>
      </c>
      <c r="K336" s="105">
        <f t="shared" si="32"/>
        <v>0</v>
      </c>
      <c r="L336" s="105">
        <f t="shared" si="33"/>
        <v>0</v>
      </c>
      <c r="M336" s="106" t="e">
        <f t="shared" si="34"/>
        <v>#DIV/0!</v>
      </c>
    </row>
    <row r="337" spans="2:13" hidden="1">
      <c r="B337" s="84" t="s">
        <v>1528</v>
      </c>
      <c r="C337" s="84" t="s">
        <v>1529</v>
      </c>
      <c r="D337" s="84">
        <v>1</v>
      </c>
      <c r="E337" s="84">
        <v>1</v>
      </c>
      <c r="F337" s="84">
        <f>($E337/$D337)*$D$335</f>
        <v>0</v>
      </c>
      <c r="K337" s="105">
        <f t="shared" si="32"/>
        <v>0</v>
      </c>
      <c r="L337" s="105">
        <f t="shared" si="33"/>
        <v>0</v>
      </c>
      <c r="M337" s="106" t="e">
        <f t="shared" si="34"/>
        <v>#DIV/0!</v>
      </c>
    </row>
    <row r="338" spans="2:13" hidden="1">
      <c r="B338" s="84" t="s">
        <v>1530</v>
      </c>
      <c r="C338" s="84" t="s">
        <v>1531</v>
      </c>
      <c r="D338" s="84">
        <v>1</v>
      </c>
      <c r="E338" s="84">
        <v>1</v>
      </c>
      <c r="F338" s="84">
        <f>($E338/$D338)*$D$335</f>
        <v>0</v>
      </c>
      <c r="K338" s="105">
        <f t="shared" si="32"/>
        <v>0</v>
      </c>
      <c r="L338" s="105">
        <f t="shared" si="33"/>
        <v>0</v>
      </c>
      <c r="M338" s="106" t="e">
        <f t="shared" si="34"/>
        <v>#DIV/0!</v>
      </c>
    </row>
    <row r="339" spans="2:13" hidden="1">
      <c r="B339" s="84" t="s">
        <v>76</v>
      </c>
      <c r="C339" s="84" t="s">
        <v>433</v>
      </c>
      <c r="D339" s="84">
        <v>1</v>
      </c>
      <c r="E339" s="84">
        <v>4</v>
      </c>
      <c r="F339" s="84">
        <f>($E339/$D339)*$D$335</f>
        <v>0</v>
      </c>
      <c r="K339" s="105">
        <f t="shared" si="32"/>
        <v>0</v>
      </c>
      <c r="L339" s="105">
        <f t="shared" si="33"/>
        <v>0</v>
      </c>
      <c r="M339" s="106" t="e">
        <f t="shared" si="34"/>
        <v>#DIV/0!</v>
      </c>
    </row>
    <row r="340" spans="2:13" hidden="1">
      <c r="B340" s="84" t="s">
        <v>1376</v>
      </c>
      <c r="C340" s="84" t="s">
        <v>1377</v>
      </c>
      <c r="D340" s="84">
        <v>1</v>
      </c>
      <c r="E340" s="84">
        <v>4</v>
      </c>
      <c r="F340" s="84">
        <f>($E340/$D340)*$D$335</f>
        <v>0</v>
      </c>
      <c r="K340" s="105">
        <f t="shared" si="32"/>
        <v>0</v>
      </c>
      <c r="L340" s="105">
        <f t="shared" si="33"/>
        <v>0</v>
      </c>
      <c r="M340" s="106" t="e">
        <f t="shared" si="34"/>
        <v>#DIV/0!</v>
      </c>
    </row>
    <row r="341" spans="2:13" hidden="1">
      <c r="B341" s="85" t="s">
        <v>816</v>
      </c>
      <c r="C341" s="85" t="s">
        <v>994</v>
      </c>
      <c r="D341" s="85"/>
      <c r="E341" s="85"/>
      <c r="F341" s="85"/>
      <c r="I341" s="81"/>
      <c r="K341" s="105">
        <f t="shared" si="32"/>
        <v>0</v>
      </c>
      <c r="L341" s="105">
        <f t="shared" si="33"/>
        <v>0</v>
      </c>
      <c r="M341" s="106" t="e">
        <f t="shared" si="34"/>
        <v>#DIV/0!</v>
      </c>
    </row>
    <row r="342" spans="2:13" hidden="1">
      <c r="B342" s="84" t="s">
        <v>1514</v>
      </c>
      <c r="C342" s="84" t="s">
        <v>1515</v>
      </c>
      <c r="D342" s="84">
        <v>1</v>
      </c>
      <c r="E342" s="84">
        <v>2</v>
      </c>
      <c r="F342" s="84">
        <f>($E342/$D342)*$D$341</f>
        <v>0</v>
      </c>
      <c r="I342" s="81"/>
      <c r="K342" s="105">
        <f t="shared" si="32"/>
        <v>0</v>
      </c>
      <c r="L342" s="105">
        <f t="shared" si="33"/>
        <v>0</v>
      </c>
      <c r="M342" s="106" t="e">
        <f t="shared" si="34"/>
        <v>#DIV/0!</v>
      </c>
    </row>
    <row r="343" spans="2:13" hidden="1">
      <c r="B343" s="84" t="s">
        <v>1516</v>
      </c>
      <c r="C343" s="84" t="s">
        <v>1517</v>
      </c>
      <c r="D343" s="84">
        <v>1</v>
      </c>
      <c r="E343" s="84">
        <v>1</v>
      </c>
      <c r="F343" s="84">
        <f>($E343/$D343)*$D$341</f>
        <v>0</v>
      </c>
      <c r="I343" s="81"/>
      <c r="K343" s="105">
        <f t="shared" si="32"/>
        <v>0</v>
      </c>
      <c r="L343" s="105">
        <f t="shared" si="33"/>
        <v>0</v>
      </c>
      <c r="M343" s="106" t="e">
        <f t="shared" si="34"/>
        <v>#DIV/0!</v>
      </c>
    </row>
    <row r="344" spans="2:13" hidden="1">
      <c r="B344" s="84" t="s">
        <v>1512</v>
      </c>
      <c r="C344" s="84" t="s">
        <v>1513</v>
      </c>
      <c r="D344" s="84">
        <v>1</v>
      </c>
      <c r="E344" s="84">
        <v>1</v>
      </c>
      <c r="F344" s="84">
        <f>($E344/$D344)*$D$341</f>
        <v>0</v>
      </c>
      <c r="I344" s="81"/>
      <c r="K344" s="105">
        <f t="shared" si="32"/>
        <v>0</v>
      </c>
      <c r="L344" s="105">
        <f t="shared" si="33"/>
        <v>0</v>
      </c>
      <c r="M344" s="106" t="e">
        <f t="shared" si="34"/>
        <v>#DIV/0!</v>
      </c>
    </row>
    <row r="345" spans="2:13" hidden="1">
      <c r="B345" s="84" t="s">
        <v>76</v>
      </c>
      <c r="C345" s="84" t="s">
        <v>433</v>
      </c>
      <c r="D345" s="84">
        <v>1</v>
      </c>
      <c r="E345" s="84">
        <v>4</v>
      </c>
      <c r="F345" s="84">
        <f>($E345/$D345)*$D$341</f>
        <v>0</v>
      </c>
      <c r="K345" s="105">
        <f t="shared" si="32"/>
        <v>0</v>
      </c>
      <c r="L345" s="105">
        <f t="shared" si="33"/>
        <v>0</v>
      </c>
      <c r="M345" s="106" t="e">
        <f t="shared" si="34"/>
        <v>#DIV/0!</v>
      </c>
    </row>
    <row r="346" spans="2:13" hidden="1">
      <c r="B346" s="84" t="s">
        <v>1376</v>
      </c>
      <c r="C346" s="84" t="s">
        <v>1377</v>
      </c>
      <c r="D346" s="84">
        <v>1</v>
      </c>
      <c r="E346" s="84">
        <v>4</v>
      </c>
      <c r="F346" s="84">
        <f>($E346/$D346)*$D$341</f>
        <v>0</v>
      </c>
      <c r="K346" s="105">
        <f t="shared" si="32"/>
        <v>0</v>
      </c>
      <c r="L346" s="105">
        <f t="shared" si="33"/>
        <v>0</v>
      </c>
      <c r="M346" s="106" t="e">
        <f t="shared" si="34"/>
        <v>#DIV/0!</v>
      </c>
    </row>
    <row r="347" spans="2:13" hidden="1">
      <c r="B347" s="85" t="s">
        <v>817</v>
      </c>
      <c r="C347" s="85" t="s">
        <v>995</v>
      </c>
      <c r="D347" s="85"/>
      <c r="E347" s="85"/>
      <c r="F347" s="85"/>
      <c r="I347" s="81"/>
      <c r="K347" s="105">
        <f t="shared" si="32"/>
        <v>0</v>
      </c>
      <c r="L347" s="105">
        <f t="shared" si="33"/>
        <v>0</v>
      </c>
      <c r="M347" s="106" t="e">
        <f t="shared" si="34"/>
        <v>#DIV/0!</v>
      </c>
    </row>
    <row r="348" spans="2:13" hidden="1">
      <c r="B348" s="84" t="s">
        <v>1514</v>
      </c>
      <c r="C348" s="84" t="s">
        <v>1515</v>
      </c>
      <c r="D348" s="84">
        <v>1</v>
      </c>
      <c r="E348" s="84">
        <v>2</v>
      </c>
      <c r="F348" s="84">
        <f>($E348/$D348)*$D$347</f>
        <v>0</v>
      </c>
      <c r="I348" s="81"/>
      <c r="K348" s="105">
        <f t="shared" si="32"/>
        <v>0</v>
      </c>
      <c r="L348" s="105">
        <f t="shared" si="33"/>
        <v>0</v>
      </c>
      <c r="M348" s="106" t="e">
        <f t="shared" si="34"/>
        <v>#DIV/0!</v>
      </c>
    </row>
    <row r="349" spans="2:13" hidden="1">
      <c r="B349" s="84" t="s">
        <v>1516</v>
      </c>
      <c r="C349" s="84" t="s">
        <v>1517</v>
      </c>
      <c r="D349" s="84">
        <v>1</v>
      </c>
      <c r="E349" s="84">
        <v>1</v>
      </c>
      <c r="F349" s="84">
        <f>($E349/$D349)*$D$347</f>
        <v>0</v>
      </c>
      <c r="I349" s="81"/>
      <c r="K349" s="105">
        <f t="shared" si="32"/>
        <v>0</v>
      </c>
      <c r="L349" s="105">
        <f t="shared" si="33"/>
        <v>0</v>
      </c>
      <c r="M349" s="106" t="e">
        <f t="shared" si="34"/>
        <v>#DIV/0!</v>
      </c>
    </row>
    <row r="350" spans="2:13" hidden="1">
      <c r="B350" s="84" t="s">
        <v>1512</v>
      </c>
      <c r="C350" s="84" t="s">
        <v>1513</v>
      </c>
      <c r="D350" s="84">
        <v>1</v>
      </c>
      <c r="E350" s="84">
        <v>1</v>
      </c>
      <c r="F350" s="84">
        <f>($E350/$D350)*$D$347</f>
        <v>0</v>
      </c>
      <c r="I350" s="81"/>
      <c r="K350" s="105">
        <f t="shared" si="32"/>
        <v>0</v>
      </c>
      <c r="L350" s="105">
        <f t="shared" si="33"/>
        <v>0</v>
      </c>
      <c r="M350" s="106" t="e">
        <f t="shared" si="34"/>
        <v>#DIV/0!</v>
      </c>
    </row>
    <row r="351" spans="2:13" hidden="1">
      <c r="B351" s="84" t="s">
        <v>76</v>
      </c>
      <c r="C351" s="84" t="s">
        <v>433</v>
      </c>
      <c r="D351" s="84">
        <v>1</v>
      </c>
      <c r="E351" s="84">
        <v>4</v>
      </c>
      <c r="F351" s="84">
        <f>($E351/$D351)*$D$347</f>
        <v>0</v>
      </c>
      <c r="K351" s="105">
        <f t="shared" si="32"/>
        <v>0</v>
      </c>
      <c r="L351" s="105">
        <f t="shared" si="33"/>
        <v>0</v>
      </c>
      <c r="M351" s="106" t="e">
        <f t="shared" si="34"/>
        <v>#DIV/0!</v>
      </c>
    </row>
    <row r="352" spans="2:13" hidden="1">
      <c r="B352" s="84" t="s">
        <v>1376</v>
      </c>
      <c r="C352" s="84" t="s">
        <v>1377</v>
      </c>
      <c r="D352" s="84">
        <v>1</v>
      </c>
      <c r="E352" s="84">
        <v>4</v>
      </c>
      <c r="F352" s="84">
        <f>($E352/$D352)*$D$347</f>
        <v>0</v>
      </c>
      <c r="K352" s="105">
        <f t="shared" si="32"/>
        <v>0</v>
      </c>
      <c r="L352" s="105">
        <f t="shared" si="33"/>
        <v>0</v>
      </c>
      <c r="M352" s="106" t="e">
        <f t="shared" si="34"/>
        <v>#DIV/0!</v>
      </c>
    </row>
    <row r="353" spans="2:13" hidden="1">
      <c r="B353" s="85" t="s">
        <v>818</v>
      </c>
      <c r="C353" s="85" t="s">
        <v>996</v>
      </c>
      <c r="D353" s="85"/>
      <c r="E353" s="85"/>
      <c r="F353" s="85"/>
      <c r="I353" s="81"/>
      <c r="K353" s="105">
        <f t="shared" si="32"/>
        <v>0</v>
      </c>
      <c r="L353" s="105">
        <f t="shared" si="33"/>
        <v>0</v>
      </c>
      <c r="M353" s="106" t="e">
        <f t="shared" si="34"/>
        <v>#DIV/0!</v>
      </c>
    </row>
    <row r="354" spans="2:13" hidden="1">
      <c r="B354" s="84" t="s">
        <v>1518</v>
      </c>
      <c r="C354" s="84" t="s">
        <v>1519</v>
      </c>
      <c r="D354" s="84">
        <v>1</v>
      </c>
      <c r="E354" s="84">
        <v>2</v>
      </c>
      <c r="F354" s="84">
        <f>($E354/$D354)*$D$353</f>
        <v>0</v>
      </c>
      <c r="I354" s="81"/>
      <c r="K354" s="105">
        <f t="shared" si="32"/>
        <v>0</v>
      </c>
      <c r="L354" s="105">
        <f t="shared" si="33"/>
        <v>0</v>
      </c>
      <c r="M354" s="106" t="e">
        <f t="shared" si="34"/>
        <v>#DIV/0!</v>
      </c>
    </row>
    <row r="355" spans="2:13" hidden="1">
      <c r="B355" s="84" t="s">
        <v>1520</v>
      </c>
      <c r="C355" s="84" t="s">
        <v>1521</v>
      </c>
      <c r="D355" s="84">
        <v>1</v>
      </c>
      <c r="E355" s="84">
        <v>1</v>
      </c>
      <c r="F355" s="84">
        <f>($E355/$D355)*$D$353</f>
        <v>0</v>
      </c>
      <c r="I355" s="81"/>
      <c r="K355" s="105">
        <f t="shared" si="32"/>
        <v>0</v>
      </c>
      <c r="L355" s="105">
        <f t="shared" si="33"/>
        <v>0</v>
      </c>
      <c r="M355" s="106" t="e">
        <f t="shared" si="34"/>
        <v>#DIV/0!</v>
      </c>
    </row>
    <row r="356" spans="2:13" hidden="1">
      <c r="B356" s="84" t="s">
        <v>1512</v>
      </c>
      <c r="C356" s="84" t="s">
        <v>1513</v>
      </c>
      <c r="D356" s="84">
        <v>1</v>
      </c>
      <c r="E356" s="84">
        <v>1</v>
      </c>
      <c r="F356" s="84">
        <f>($E356/$D356)*$D$353</f>
        <v>0</v>
      </c>
      <c r="I356" s="81"/>
      <c r="K356" s="105">
        <f t="shared" si="32"/>
        <v>0</v>
      </c>
      <c r="L356" s="105">
        <f t="shared" si="33"/>
        <v>0</v>
      </c>
      <c r="M356" s="106" t="e">
        <f t="shared" si="34"/>
        <v>#DIV/0!</v>
      </c>
    </row>
    <row r="357" spans="2:13" hidden="1">
      <c r="B357" s="84" t="s">
        <v>76</v>
      </c>
      <c r="C357" s="84" t="s">
        <v>433</v>
      </c>
      <c r="D357" s="84">
        <v>1</v>
      </c>
      <c r="E357" s="84">
        <v>4</v>
      </c>
      <c r="F357" s="84">
        <f>($E357/$D357)*$D$353</f>
        <v>0</v>
      </c>
      <c r="K357" s="105">
        <f t="shared" si="32"/>
        <v>0</v>
      </c>
      <c r="L357" s="105">
        <f t="shared" si="33"/>
        <v>0</v>
      </c>
      <c r="M357" s="106" t="e">
        <f t="shared" si="34"/>
        <v>#DIV/0!</v>
      </c>
    </row>
    <row r="358" spans="2:13" hidden="1">
      <c r="B358" s="84" t="s">
        <v>1376</v>
      </c>
      <c r="C358" s="84" t="s">
        <v>1377</v>
      </c>
      <c r="D358" s="84">
        <v>1</v>
      </c>
      <c r="E358" s="84">
        <v>4</v>
      </c>
      <c r="F358" s="84">
        <f>($E358/$D358)*$D$353</f>
        <v>0</v>
      </c>
      <c r="K358" s="105">
        <f t="shared" si="32"/>
        <v>0</v>
      </c>
      <c r="L358" s="105">
        <f t="shared" si="33"/>
        <v>0</v>
      </c>
      <c r="M358" s="106" t="e">
        <f t="shared" si="34"/>
        <v>#DIV/0!</v>
      </c>
    </row>
    <row r="359" spans="2:13" hidden="1">
      <c r="B359" s="85" t="s">
        <v>819</v>
      </c>
      <c r="C359" s="85" t="s">
        <v>997</v>
      </c>
      <c r="D359" s="85"/>
      <c r="E359" s="85"/>
      <c r="F359" s="85"/>
      <c r="I359" s="81"/>
      <c r="K359" s="105">
        <f t="shared" si="32"/>
        <v>0</v>
      </c>
      <c r="L359" s="105">
        <f t="shared" si="33"/>
        <v>0</v>
      </c>
      <c r="M359" s="106" t="e">
        <f t="shared" si="34"/>
        <v>#DIV/0!</v>
      </c>
    </row>
    <row r="360" spans="2:13" hidden="1">
      <c r="B360" s="84" t="s">
        <v>1522</v>
      </c>
      <c r="C360" s="84" t="s">
        <v>1523</v>
      </c>
      <c r="D360" s="84">
        <v>1</v>
      </c>
      <c r="E360" s="84">
        <v>2</v>
      </c>
      <c r="F360" s="84">
        <f>($E360/$D360)*$D$359</f>
        <v>0</v>
      </c>
      <c r="I360" s="81"/>
      <c r="K360" s="105">
        <f t="shared" si="32"/>
        <v>0</v>
      </c>
      <c r="L360" s="105">
        <f t="shared" si="33"/>
        <v>0</v>
      </c>
      <c r="M360" s="106" t="e">
        <f t="shared" si="34"/>
        <v>#DIV/0!</v>
      </c>
    </row>
    <row r="361" spans="2:13" hidden="1">
      <c r="B361" s="84" t="s">
        <v>1524</v>
      </c>
      <c r="C361" s="84" t="s">
        <v>1525</v>
      </c>
      <c r="D361" s="84">
        <v>1</v>
      </c>
      <c r="E361" s="84">
        <v>1</v>
      </c>
      <c r="F361" s="84">
        <f>($E361/$D361)*$D$359</f>
        <v>0</v>
      </c>
      <c r="I361" s="81"/>
      <c r="K361" s="105">
        <f t="shared" si="32"/>
        <v>0</v>
      </c>
      <c r="L361" s="105">
        <f t="shared" si="33"/>
        <v>0</v>
      </c>
      <c r="M361" s="106" t="e">
        <f t="shared" si="34"/>
        <v>#DIV/0!</v>
      </c>
    </row>
    <row r="362" spans="2:13" hidden="1">
      <c r="B362" s="84" t="s">
        <v>1512</v>
      </c>
      <c r="C362" s="84" t="s">
        <v>1513</v>
      </c>
      <c r="D362" s="84">
        <v>1</v>
      </c>
      <c r="E362" s="84">
        <v>1</v>
      </c>
      <c r="F362" s="84">
        <f>($E362/$D362)*$D$359</f>
        <v>0</v>
      </c>
      <c r="I362" s="81"/>
      <c r="K362" s="105">
        <f t="shared" si="32"/>
        <v>0</v>
      </c>
      <c r="L362" s="105">
        <f t="shared" si="33"/>
        <v>0</v>
      </c>
      <c r="M362" s="106" t="e">
        <f t="shared" si="34"/>
        <v>#DIV/0!</v>
      </c>
    </row>
    <row r="363" spans="2:13" hidden="1">
      <c r="B363" s="84" t="s">
        <v>76</v>
      </c>
      <c r="C363" s="84" t="s">
        <v>433</v>
      </c>
      <c r="D363" s="84">
        <v>1</v>
      </c>
      <c r="E363" s="84">
        <v>4</v>
      </c>
      <c r="F363" s="84">
        <f>($E363/$D363)*$D$359</f>
        <v>0</v>
      </c>
      <c r="K363" s="105">
        <f t="shared" si="32"/>
        <v>0</v>
      </c>
      <c r="L363" s="105">
        <f t="shared" si="33"/>
        <v>0</v>
      </c>
      <c r="M363" s="106" t="e">
        <f t="shared" si="34"/>
        <v>#DIV/0!</v>
      </c>
    </row>
    <row r="364" spans="2:13" hidden="1">
      <c r="B364" s="84" t="s">
        <v>1376</v>
      </c>
      <c r="C364" s="84" t="s">
        <v>1377</v>
      </c>
      <c r="D364" s="84">
        <v>1</v>
      </c>
      <c r="E364" s="84">
        <v>4</v>
      </c>
      <c r="F364" s="84">
        <f>($E364/$D364)*$D$359</f>
        <v>0</v>
      </c>
      <c r="K364" s="105">
        <f t="shared" si="32"/>
        <v>0</v>
      </c>
      <c r="L364" s="105">
        <f t="shared" si="33"/>
        <v>0</v>
      </c>
      <c r="M364" s="106" t="e">
        <f t="shared" si="34"/>
        <v>#DIV/0!</v>
      </c>
    </row>
    <row r="365" spans="2:13" hidden="1">
      <c r="B365" s="85" t="s">
        <v>820</v>
      </c>
      <c r="C365" s="85" t="s">
        <v>998</v>
      </c>
      <c r="D365" s="85"/>
      <c r="E365" s="85"/>
      <c r="F365" s="85"/>
      <c r="I365" s="81"/>
      <c r="K365" s="105">
        <f t="shared" si="32"/>
        <v>0</v>
      </c>
      <c r="L365" s="105">
        <f t="shared" si="33"/>
        <v>0</v>
      </c>
      <c r="M365" s="106" t="e">
        <f t="shared" si="34"/>
        <v>#DIV/0!</v>
      </c>
    </row>
    <row r="366" spans="2:13" hidden="1">
      <c r="B366" s="84" t="s">
        <v>1526</v>
      </c>
      <c r="C366" s="84" t="s">
        <v>1527</v>
      </c>
      <c r="D366" s="84">
        <v>1</v>
      </c>
      <c r="E366" s="84">
        <v>2</v>
      </c>
      <c r="F366" s="84">
        <f>($E366/$D366)*$D$365</f>
        <v>0</v>
      </c>
      <c r="K366" s="105">
        <f t="shared" si="32"/>
        <v>0</v>
      </c>
      <c r="L366" s="105">
        <v>0</v>
      </c>
      <c r="M366" s="106" t="e">
        <f t="shared" si="34"/>
        <v>#DIV/0!</v>
      </c>
    </row>
    <row r="367" spans="2:13" hidden="1">
      <c r="B367" s="84" t="s">
        <v>1528</v>
      </c>
      <c r="C367" s="84" t="s">
        <v>1529</v>
      </c>
      <c r="D367" s="84">
        <v>1</v>
      </c>
      <c r="E367" s="84">
        <v>1</v>
      </c>
      <c r="F367" s="84">
        <f>($E367/$D367)*$D$365</f>
        <v>0</v>
      </c>
      <c r="K367" s="105">
        <f t="shared" si="32"/>
        <v>0</v>
      </c>
      <c r="L367" s="105">
        <v>0</v>
      </c>
      <c r="M367" s="106" t="e">
        <f t="shared" si="34"/>
        <v>#DIV/0!</v>
      </c>
    </row>
    <row r="368" spans="2:13" hidden="1">
      <c r="B368" s="84" t="s">
        <v>1530</v>
      </c>
      <c r="C368" s="84" t="s">
        <v>1531</v>
      </c>
      <c r="D368" s="84">
        <v>1</v>
      </c>
      <c r="E368" s="84">
        <v>1</v>
      </c>
      <c r="F368" s="84">
        <f>($E368/$D368)*$D$365</f>
        <v>0</v>
      </c>
      <c r="K368" s="105">
        <f t="shared" si="32"/>
        <v>0</v>
      </c>
      <c r="L368" s="105">
        <f t="shared" si="33"/>
        <v>0</v>
      </c>
      <c r="M368" s="106" t="e">
        <f t="shared" si="34"/>
        <v>#DIV/0!</v>
      </c>
    </row>
    <row r="369" spans="2:13" hidden="1">
      <c r="B369" s="84" t="s">
        <v>76</v>
      </c>
      <c r="C369" s="84" t="s">
        <v>433</v>
      </c>
      <c r="D369" s="84">
        <v>1</v>
      </c>
      <c r="E369" s="84">
        <v>4</v>
      </c>
      <c r="F369" s="84">
        <f>($E369/$D369)*$D$365</f>
        <v>0</v>
      </c>
      <c r="K369" s="105">
        <f t="shared" si="32"/>
        <v>0</v>
      </c>
      <c r="L369" s="105">
        <v>0</v>
      </c>
      <c r="M369" s="106" t="e">
        <f t="shared" si="34"/>
        <v>#DIV/0!</v>
      </c>
    </row>
    <row r="370" spans="2:13" hidden="1">
      <c r="B370" s="84" t="s">
        <v>1376</v>
      </c>
      <c r="C370" s="84" t="s">
        <v>1377</v>
      </c>
      <c r="D370" s="84">
        <v>1</v>
      </c>
      <c r="E370" s="84">
        <v>4</v>
      </c>
      <c r="F370" s="84">
        <f>($E370/$D370)*$D$365</f>
        <v>0</v>
      </c>
      <c r="K370" s="105">
        <f t="shared" si="32"/>
        <v>0</v>
      </c>
      <c r="L370" s="105">
        <f t="shared" si="33"/>
        <v>0</v>
      </c>
      <c r="M370" s="106" t="e">
        <f t="shared" si="34"/>
        <v>#DIV/0!</v>
      </c>
    </row>
    <row r="371" spans="2:13" hidden="1">
      <c r="B371" s="85" t="s">
        <v>858</v>
      </c>
      <c r="C371" s="85" t="s">
        <v>1042</v>
      </c>
      <c r="D371" s="85"/>
      <c r="E371" s="85"/>
      <c r="F371" s="85"/>
      <c r="I371" s="81"/>
      <c r="K371" s="105">
        <f t="shared" si="32"/>
        <v>0</v>
      </c>
      <c r="L371" s="105">
        <f t="shared" si="33"/>
        <v>0</v>
      </c>
      <c r="M371" s="106" t="e">
        <f t="shared" si="34"/>
        <v>#DIV/0!</v>
      </c>
    </row>
    <row r="372" spans="2:13" hidden="1">
      <c r="B372" s="84" t="s">
        <v>1532</v>
      </c>
      <c r="C372" s="84" t="s">
        <v>1533</v>
      </c>
      <c r="D372" s="84">
        <v>1</v>
      </c>
      <c r="E372" s="84">
        <v>1</v>
      </c>
      <c r="F372" s="84">
        <f>($E372/$D372)*$D$371</f>
        <v>0</v>
      </c>
      <c r="I372" s="81"/>
      <c r="K372" s="105">
        <f t="shared" si="32"/>
        <v>0</v>
      </c>
      <c r="L372" s="105">
        <f t="shared" si="33"/>
        <v>0</v>
      </c>
      <c r="M372" s="106" t="e">
        <f t="shared" si="34"/>
        <v>#DIV/0!</v>
      </c>
    </row>
    <row r="373" spans="2:13" hidden="1">
      <c r="B373" s="85" t="s">
        <v>821</v>
      </c>
      <c r="C373" s="85" t="s">
        <v>999</v>
      </c>
      <c r="D373" s="85"/>
      <c r="E373" s="85"/>
      <c r="F373" s="85"/>
      <c r="I373" s="81"/>
      <c r="K373" s="105">
        <f t="shared" si="32"/>
        <v>0</v>
      </c>
      <c r="L373" s="105">
        <f t="shared" si="33"/>
        <v>0</v>
      </c>
      <c r="M373" s="106" t="e">
        <f t="shared" si="34"/>
        <v>#DIV/0!</v>
      </c>
    </row>
    <row r="374" spans="2:13" hidden="1">
      <c r="B374" s="84" t="s">
        <v>1534</v>
      </c>
      <c r="C374" s="84" t="s">
        <v>1535</v>
      </c>
      <c r="D374" s="84">
        <v>2</v>
      </c>
      <c r="E374" s="84">
        <v>1</v>
      </c>
      <c r="F374" s="84">
        <f>($E374/$D374)*$D$373</f>
        <v>0</v>
      </c>
      <c r="I374" s="81"/>
      <c r="K374" s="105">
        <f t="shared" si="32"/>
        <v>0</v>
      </c>
      <c r="L374" s="105">
        <f t="shared" si="33"/>
        <v>0</v>
      </c>
      <c r="M374" s="106" t="e">
        <f t="shared" si="34"/>
        <v>#DIV/0!</v>
      </c>
    </row>
    <row r="375" spans="2:13" hidden="1">
      <c r="B375" s="84" t="s">
        <v>1536</v>
      </c>
      <c r="C375" s="84" t="s">
        <v>1537</v>
      </c>
      <c r="D375" s="84">
        <v>11</v>
      </c>
      <c r="E375" s="84">
        <v>1</v>
      </c>
      <c r="F375" s="84">
        <f>($E375/$D375)*$D$373</f>
        <v>0</v>
      </c>
      <c r="I375" s="81"/>
      <c r="K375" s="105">
        <f t="shared" si="32"/>
        <v>0</v>
      </c>
      <c r="L375" s="105">
        <f t="shared" si="33"/>
        <v>0</v>
      </c>
      <c r="M375" s="106" t="e">
        <f t="shared" si="34"/>
        <v>#DIV/0!</v>
      </c>
    </row>
    <row r="376" spans="2:13" hidden="1">
      <c r="B376" s="84" t="s">
        <v>1538</v>
      </c>
      <c r="C376" s="84" t="s">
        <v>1539</v>
      </c>
      <c r="D376" s="84">
        <v>1</v>
      </c>
      <c r="E376" s="84">
        <v>1</v>
      </c>
      <c r="F376" s="84">
        <f>($E376/$D376)*$D$373</f>
        <v>0</v>
      </c>
      <c r="I376" s="81"/>
      <c r="K376" s="105">
        <f t="shared" si="32"/>
        <v>0</v>
      </c>
      <c r="L376" s="105">
        <f t="shared" si="33"/>
        <v>0</v>
      </c>
      <c r="M376" s="106" t="e">
        <f t="shared" si="34"/>
        <v>#DIV/0!</v>
      </c>
    </row>
    <row r="377" spans="2:13" hidden="1">
      <c r="B377" s="84" t="s">
        <v>99</v>
      </c>
      <c r="C377" s="84" t="s">
        <v>456</v>
      </c>
      <c r="D377" s="84">
        <v>1</v>
      </c>
      <c r="E377" s="84">
        <v>2</v>
      </c>
      <c r="F377" s="84">
        <f>($E377/$D377)*$D$373</f>
        <v>0</v>
      </c>
      <c r="I377" s="81"/>
      <c r="K377" s="105">
        <f t="shared" si="32"/>
        <v>0</v>
      </c>
      <c r="L377" s="105">
        <f t="shared" si="33"/>
        <v>0</v>
      </c>
      <c r="M377" s="106" t="e">
        <f t="shared" si="34"/>
        <v>#DIV/0!</v>
      </c>
    </row>
    <row r="378" spans="2:13" hidden="1">
      <c r="B378" s="85" t="s">
        <v>822</v>
      </c>
      <c r="C378" s="85" t="s">
        <v>1000</v>
      </c>
      <c r="D378" s="85"/>
      <c r="E378" s="85"/>
      <c r="F378" s="85"/>
      <c r="I378" s="81"/>
      <c r="K378" s="105">
        <f t="shared" si="32"/>
        <v>0</v>
      </c>
      <c r="L378" s="105">
        <f t="shared" si="33"/>
        <v>0</v>
      </c>
      <c r="M378" s="106" t="e">
        <f t="shared" si="34"/>
        <v>#DIV/0!</v>
      </c>
    </row>
    <row r="379" spans="2:13" hidden="1">
      <c r="B379" s="84" t="s">
        <v>1540</v>
      </c>
      <c r="C379" s="84" t="s">
        <v>1541</v>
      </c>
      <c r="D379" s="84">
        <v>1</v>
      </c>
      <c r="E379" s="84">
        <v>1</v>
      </c>
      <c r="F379" s="84">
        <f>($E379/$D379)*$D$378</f>
        <v>0</v>
      </c>
      <c r="I379" s="81"/>
      <c r="K379" s="105">
        <f t="shared" si="32"/>
        <v>0</v>
      </c>
      <c r="L379" s="105">
        <f t="shared" si="33"/>
        <v>0</v>
      </c>
      <c r="M379" s="106" t="e">
        <f t="shared" si="34"/>
        <v>#DIV/0!</v>
      </c>
    </row>
    <row r="380" spans="2:13" hidden="1">
      <c r="B380" s="84" t="s">
        <v>1542</v>
      </c>
      <c r="C380" s="84" t="s">
        <v>1543</v>
      </c>
      <c r="D380" s="84">
        <v>1</v>
      </c>
      <c r="E380" s="84">
        <v>1</v>
      </c>
      <c r="F380" s="84">
        <f>($E380/$D380)*$D$378</f>
        <v>0</v>
      </c>
      <c r="I380" s="81"/>
      <c r="K380" s="105">
        <f t="shared" si="32"/>
        <v>0</v>
      </c>
      <c r="L380" s="105">
        <f t="shared" si="33"/>
        <v>0</v>
      </c>
      <c r="M380" s="106" t="e">
        <f t="shared" si="34"/>
        <v>#DIV/0!</v>
      </c>
    </row>
    <row r="381" spans="2:13" hidden="1">
      <c r="B381" s="85" t="s">
        <v>823</v>
      </c>
      <c r="C381" s="85" t="s">
        <v>1001</v>
      </c>
      <c r="D381" s="85"/>
      <c r="E381" s="85"/>
      <c r="F381" s="85"/>
      <c r="I381" s="81"/>
      <c r="K381" s="105">
        <f t="shared" si="32"/>
        <v>0</v>
      </c>
      <c r="L381" s="105">
        <f t="shared" si="33"/>
        <v>0</v>
      </c>
      <c r="M381" s="106" t="e">
        <f t="shared" si="34"/>
        <v>#DIV/0!</v>
      </c>
    </row>
    <row r="382" spans="2:13" hidden="1">
      <c r="B382" s="84" t="s">
        <v>1544</v>
      </c>
      <c r="C382" s="84" t="s">
        <v>1545</v>
      </c>
      <c r="D382" s="84">
        <v>1</v>
      </c>
      <c r="E382" s="84">
        <v>1</v>
      </c>
      <c r="F382" s="84">
        <f>($E382/$D382)*$D$381</f>
        <v>0</v>
      </c>
      <c r="K382" s="105">
        <f t="shared" si="32"/>
        <v>0</v>
      </c>
      <c r="L382" s="105">
        <f t="shared" si="33"/>
        <v>0</v>
      </c>
      <c r="M382" s="106" t="e">
        <f t="shared" si="34"/>
        <v>#DIV/0!</v>
      </c>
    </row>
    <row r="383" spans="2:13" hidden="1">
      <c r="B383" s="85" t="s">
        <v>824</v>
      </c>
      <c r="C383" s="85" t="s">
        <v>1002</v>
      </c>
      <c r="D383" s="85"/>
      <c r="E383" s="85"/>
      <c r="F383" s="85"/>
      <c r="I383" s="81"/>
      <c r="K383" s="105">
        <f t="shared" si="32"/>
        <v>0</v>
      </c>
      <c r="L383" s="105">
        <f t="shared" si="33"/>
        <v>0</v>
      </c>
      <c r="M383" s="106" t="e">
        <f t="shared" si="34"/>
        <v>#DIV/0!</v>
      </c>
    </row>
    <row r="384" spans="2:13" hidden="1">
      <c r="B384" s="84" t="s">
        <v>1544</v>
      </c>
      <c r="C384" s="84" t="s">
        <v>1545</v>
      </c>
      <c r="D384" s="84">
        <v>1</v>
      </c>
      <c r="E384" s="84">
        <v>1</v>
      </c>
      <c r="F384" s="84">
        <f>($E384/$D384)*$D$384</f>
        <v>1</v>
      </c>
      <c r="I384" s="81"/>
      <c r="K384" s="105">
        <f t="shared" si="32"/>
        <v>0</v>
      </c>
      <c r="L384" s="105">
        <f t="shared" si="33"/>
        <v>0</v>
      </c>
      <c r="M384" s="106" t="e">
        <f t="shared" si="34"/>
        <v>#DIV/0!</v>
      </c>
    </row>
    <row r="385" spans="2:13" hidden="1">
      <c r="B385" s="85" t="s">
        <v>825</v>
      </c>
      <c r="C385" s="85" t="s">
        <v>1003</v>
      </c>
      <c r="D385" s="85"/>
      <c r="E385" s="85"/>
      <c r="F385" s="85"/>
      <c r="I385" s="81"/>
      <c r="K385" s="105">
        <f t="shared" si="32"/>
        <v>0</v>
      </c>
      <c r="L385" s="105">
        <f t="shared" si="33"/>
        <v>0</v>
      </c>
      <c r="M385" s="106" t="e">
        <f t="shared" si="34"/>
        <v>#DIV/0!</v>
      </c>
    </row>
    <row r="386" spans="2:13" hidden="1">
      <c r="B386" s="84" t="s">
        <v>1400</v>
      </c>
      <c r="C386" s="84" t="s">
        <v>1401</v>
      </c>
      <c r="D386" s="84">
        <v>1</v>
      </c>
      <c r="E386" s="84">
        <v>1</v>
      </c>
      <c r="F386" s="84">
        <f>($E386/$D386)*$D$385</f>
        <v>0</v>
      </c>
      <c r="K386" s="105">
        <f t="shared" si="32"/>
        <v>0</v>
      </c>
      <c r="L386" s="105">
        <f t="shared" si="33"/>
        <v>0</v>
      </c>
      <c r="M386" s="106" t="e">
        <f t="shared" si="34"/>
        <v>#DIV/0!</v>
      </c>
    </row>
    <row r="387" spans="2:13" hidden="1">
      <c r="B387" s="85" t="s">
        <v>826</v>
      </c>
      <c r="C387" s="85" t="s">
        <v>1004</v>
      </c>
      <c r="D387" s="85"/>
      <c r="E387" s="85"/>
      <c r="F387" s="85"/>
      <c r="I387" s="81"/>
      <c r="K387" s="105">
        <f t="shared" si="32"/>
        <v>0</v>
      </c>
      <c r="L387" s="105">
        <f t="shared" si="33"/>
        <v>0</v>
      </c>
      <c r="M387" s="106" t="e">
        <f t="shared" si="34"/>
        <v>#DIV/0!</v>
      </c>
    </row>
    <row r="388" spans="2:13" hidden="1">
      <c r="B388" s="87" t="s">
        <v>1546</v>
      </c>
      <c r="C388" s="84" t="s">
        <v>1547</v>
      </c>
      <c r="D388" s="84">
        <v>4</v>
      </c>
      <c r="E388" s="84">
        <v>1</v>
      </c>
      <c r="F388" s="84">
        <f>($E388/$D388)*$D$387</f>
        <v>0</v>
      </c>
      <c r="I388" s="81"/>
      <c r="K388" s="105">
        <f t="shared" si="32"/>
        <v>0</v>
      </c>
      <c r="L388" s="105">
        <f t="shared" si="33"/>
        <v>0</v>
      </c>
      <c r="M388" s="106" t="e">
        <f t="shared" si="34"/>
        <v>#DIV/0!</v>
      </c>
    </row>
    <row r="389" spans="2:13" hidden="1">
      <c r="B389" s="85" t="s">
        <v>828</v>
      </c>
      <c r="C389" s="85" t="s">
        <v>1008</v>
      </c>
      <c r="D389" s="85"/>
      <c r="E389" s="85"/>
      <c r="F389" s="85"/>
      <c r="I389" s="81"/>
      <c r="K389" s="105">
        <f t="shared" ref="K389:K452" si="35">J389*I389</f>
        <v>0</v>
      </c>
      <c r="L389" s="105">
        <f t="shared" ref="L389:L452" si="36">H389*J389</f>
        <v>0</v>
      </c>
      <c r="M389" s="106" t="e">
        <f t="shared" ref="M389:M452" si="37">L389/K389</f>
        <v>#DIV/0!</v>
      </c>
    </row>
    <row r="390" spans="2:13" hidden="1">
      <c r="B390" s="84" t="s">
        <v>184</v>
      </c>
      <c r="C390" s="84" t="s">
        <v>542</v>
      </c>
      <c r="D390" s="84">
        <v>1</v>
      </c>
      <c r="E390" s="84">
        <v>2</v>
      </c>
      <c r="F390" s="84">
        <f>($E390/$D390)*$D$389</f>
        <v>0</v>
      </c>
      <c r="K390" s="105">
        <f t="shared" si="35"/>
        <v>0</v>
      </c>
      <c r="L390" s="105">
        <f t="shared" si="36"/>
        <v>0</v>
      </c>
      <c r="M390" s="106" t="e">
        <f t="shared" si="37"/>
        <v>#DIV/0!</v>
      </c>
    </row>
    <row r="391" spans="2:13" hidden="1">
      <c r="B391" s="84" t="s">
        <v>831</v>
      </c>
      <c r="C391" s="84" t="s">
        <v>1011</v>
      </c>
      <c r="D391" s="84">
        <v>1</v>
      </c>
      <c r="E391" s="84">
        <v>1</v>
      </c>
      <c r="F391" s="84">
        <f>($E391/$D391)*$D$389</f>
        <v>0</v>
      </c>
      <c r="I391" s="81"/>
      <c r="K391" s="105">
        <f t="shared" si="35"/>
        <v>0</v>
      </c>
      <c r="L391" s="105">
        <f t="shared" si="36"/>
        <v>0</v>
      </c>
      <c r="M391" s="106" t="e">
        <f t="shared" si="37"/>
        <v>#DIV/0!</v>
      </c>
    </row>
    <row r="392" spans="2:13" hidden="1">
      <c r="B392" s="85" t="s">
        <v>829</v>
      </c>
      <c r="C392" s="85" t="s">
        <v>1009</v>
      </c>
      <c r="D392" s="85"/>
      <c r="E392" s="85"/>
      <c r="F392" s="85"/>
      <c r="I392" s="81"/>
      <c r="K392" s="105">
        <f t="shared" si="35"/>
        <v>0</v>
      </c>
      <c r="L392" s="105">
        <f t="shared" si="36"/>
        <v>0</v>
      </c>
      <c r="M392" s="106" t="e">
        <f t="shared" si="37"/>
        <v>#DIV/0!</v>
      </c>
    </row>
    <row r="393" spans="2:13" hidden="1">
      <c r="B393" s="84" t="s">
        <v>185</v>
      </c>
      <c r="C393" s="84" t="s">
        <v>543</v>
      </c>
      <c r="D393" s="84">
        <v>1</v>
      </c>
      <c r="E393" s="84">
        <v>2</v>
      </c>
      <c r="F393" s="84">
        <f>($E393/$D393)*$D$392</f>
        <v>0</v>
      </c>
      <c r="K393" s="105">
        <f t="shared" si="35"/>
        <v>0</v>
      </c>
      <c r="L393" s="105">
        <f t="shared" si="36"/>
        <v>0</v>
      </c>
      <c r="M393" s="106" t="e">
        <f t="shared" si="37"/>
        <v>#DIV/0!</v>
      </c>
    </row>
    <row r="394" spans="2:13" hidden="1">
      <c r="B394" s="84" t="s">
        <v>830</v>
      </c>
      <c r="C394" s="84" t="s">
        <v>1010</v>
      </c>
      <c r="D394" s="84">
        <v>1</v>
      </c>
      <c r="E394" s="84">
        <v>1</v>
      </c>
      <c r="F394" s="84">
        <f>($E394/$D394)*$D$392</f>
        <v>0</v>
      </c>
      <c r="I394" s="81"/>
      <c r="K394" s="105">
        <f t="shared" si="35"/>
        <v>0</v>
      </c>
      <c r="L394" s="105">
        <f t="shared" si="36"/>
        <v>0</v>
      </c>
      <c r="M394" s="106" t="e">
        <f t="shared" si="37"/>
        <v>#DIV/0!</v>
      </c>
    </row>
    <row r="395" spans="2:13" hidden="1">
      <c r="B395" s="85" t="s">
        <v>1548</v>
      </c>
      <c r="C395" s="85" t="s">
        <v>1549</v>
      </c>
      <c r="D395" s="85"/>
      <c r="E395" s="85"/>
      <c r="F395" s="85"/>
      <c r="I395" s="81"/>
      <c r="K395" s="105">
        <f t="shared" si="35"/>
        <v>0</v>
      </c>
      <c r="L395" s="105">
        <f t="shared" si="36"/>
        <v>0</v>
      </c>
      <c r="M395" s="106" t="e">
        <f t="shared" si="37"/>
        <v>#DIV/0!</v>
      </c>
    </row>
    <row r="396" spans="2:13" hidden="1">
      <c r="B396" s="84" t="s">
        <v>1255</v>
      </c>
      <c r="C396" s="84" t="s">
        <v>1256</v>
      </c>
      <c r="D396" s="84">
        <v>1</v>
      </c>
      <c r="E396" s="84">
        <v>1</v>
      </c>
      <c r="F396" s="84">
        <f>($E396/$D396)*$D$395</f>
        <v>0</v>
      </c>
      <c r="I396" s="81"/>
      <c r="K396" s="105">
        <f t="shared" si="35"/>
        <v>0</v>
      </c>
      <c r="L396" s="105">
        <f t="shared" si="36"/>
        <v>0</v>
      </c>
      <c r="M396" s="106" t="e">
        <f t="shared" si="37"/>
        <v>#DIV/0!</v>
      </c>
    </row>
    <row r="397" spans="2:13" hidden="1">
      <c r="B397" s="84" t="s">
        <v>1273</v>
      </c>
      <c r="C397" s="84" t="s">
        <v>1274</v>
      </c>
      <c r="D397" s="84">
        <v>1</v>
      </c>
      <c r="E397" s="84">
        <v>1</v>
      </c>
      <c r="F397" s="84">
        <f>($E397/$D397)*$D$395</f>
        <v>0</v>
      </c>
      <c r="I397" s="81"/>
      <c r="K397" s="105">
        <f t="shared" si="35"/>
        <v>0</v>
      </c>
      <c r="L397" s="105">
        <f t="shared" si="36"/>
        <v>0</v>
      </c>
      <c r="M397" s="106" t="e">
        <f t="shared" si="37"/>
        <v>#DIV/0!</v>
      </c>
    </row>
    <row r="398" spans="2:13" hidden="1">
      <c r="B398" s="85" t="s">
        <v>832</v>
      </c>
      <c r="C398" s="85" t="s">
        <v>1012</v>
      </c>
      <c r="D398" s="85"/>
      <c r="E398" s="85"/>
      <c r="F398" s="85"/>
      <c r="I398" s="81"/>
      <c r="K398" s="105">
        <f t="shared" si="35"/>
        <v>0</v>
      </c>
      <c r="L398" s="105">
        <f t="shared" si="36"/>
        <v>0</v>
      </c>
      <c r="M398" s="106" t="e">
        <f t="shared" si="37"/>
        <v>#DIV/0!</v>
      </c>
    </row>
    <row r="399" spans="2:13" hidden="1">
      <c r="B399" s="84" t="s">
        <v>183</v>
      </c>
      <c r="C399" s="84" t="s">
        <v>541</v>
      </c>
      <c r="D399" s="84">
        <v>1</v>
      </c>
      <c r="E399" s="84">
        <v>1</v>
      </c>
      <c r="F399" s="84">
        <f>($E399/$D399)*$D$398</f>
        <v>0</v>
      </c>
      <c r="K399" s="105">
        <f t="shared" si="35"/>
        <v>0</v>
      </c>
      <c r="L399" s="105">
        <f t="shared" si="36"/>
        <v>0</v>
      </c>
      <c r="M399" s="106" t="e">
        <f t="shared" si="37"/>
        <v>#DIV/0!</v>
      </c>
    </row>
    <row r="400" spans="2:13" hidden="1">
      <c r="B400" s="84" t="s">
        <v>1550</v>
      </c>
      <c r="C400" s="84" t="s">
        <v>1551</v>
      </c>
      <c r="D400" s="84">
        <v>1</v>
      </c>
      <c r="E400" s="84">
        <v>2</v>
      </c>
      <c r="F400" s="84">
        <f>($E400/$D400)*$D$398</f>
        <v>0</v>
      </c>
      <c r="K400" s="105">
        <f t="shared" si="35"/>
        <v>0</v>
      </c>
      <c r="L400" s="105">
        <f t="shared" si="36"/>
        <v>0</v>
      </c>
      <c r="M400" s="106" t="e">
        <f t="shared" si="37"/>
        <v>#DIV/0!</v>
      </c>
    </row>
    <row r="401" spans="2:13" hidden="1">
      <c r="B401" s="84" t="s">
        <v>1552</v>
      </c>
      <c r="C401" s="84" t="s">
        <v>1553</v>
      </c>
      <c r="D401" s="84">
        <v>1</v>
      </c>
      <c r="E401" s="84">
        <v>1</v>
      </c>
      <c r="F401" s="84">
        <f>($E401/$D401)*$D$398</f>
        <v>0</v>
      </c>
      <c r="K401" s="105">
        <f t="shared" si="35"/>
        <v>0</v>
      </c>
      <c r="L401" s="105">
        <f t="shared" si="36"/>
        <v>0</v>
      </c>
      <c r="M401" s="106" t="e">
        <f t="shared" si="37"/>
        <v>#DIV/0!</v>
      </c>
    </row>
    <row r="402" spans="2:13" hidden="1">
      <c r="B402" s="85" t="s">
        <v>833</v>
      </c>
      <c r="C402" s="85" t="s">
        <v>1013</v>
      </c>
      <c r="D402" s="85"/>
      <c r="E402" s="85"/>
      <c r="F402" s="85"/>
      <c r="I402" s="81"/>
      <c r="K402" s="105">
        <f t="shared" si="35"/>
        <v>0</v>
      </c>
      <c r="L402" s="105">
        <f t="shared" si="36"/>
        <v>0</v>
      </c>
      <c r="M402" s="106" t="e">
        <f t="shared" si="37"/>
        <v>#DIV/0!</v>
      </c>
    </row>
    <row r="403" spans="2:13" hidden="1">
      <c r="B403" s="84" t="s">
        <v>183</v>
      </c>
      <c r="C403" s="84" t="s">
        <v>541</v>
      </c>
      <c r="D403" s="84">
        <v>1</v>
      </c>
      <c r="E403" s="84">
        <v>1</v>
      </c>
      <c r="F403" s="84">
        <f>($E403/$D403)*$D$402</f>
        <v>0</v>
      </c>
      <c r="K403" s="105">
        <f t="shared" si="35"/>
        <v>0</v>
      </c>
      <c r="L403" s="105">
        <f t="shared" si="36"/>
        <v>0</v>
      </c>
      <c r="M403" s="106" t="e">
        <f t="shared" si="37"/>
        <v>#DIV/0!</v>
      </c>
    </row>
    <row r="404" spans="2:13" hidden="1">
      <c r="B404" s="84" t="s">
        <v>1550</v>
      </c>
      <c r="C404" s="84" t="s">
        <v>1551</v>
      </c>
      <c r="D404" s="84">
        <v>1</v>
      </c>
      <c r="E404" s="84">
        <v>2</v>
      </c>
      <c r="F404" s="84">
        <f>($E404/$D404)*$D$402</f>
        <v>0</v>
      </c>
      <c r="K404" s="105">
        <f t="shared" si="35"/>
        <v>0</v>
      </c>
      <c r="L404" s="105">
        <f t="shared" si="36"/>
        <v>0</v>
      </c>
      <c r="M404" s="106" t="e">
        <f t="shared" si="37"/>
        <v>#DIV/0!</v>
      </c>
    </row>
    <row r="405" spans="2:13" hidden="1">
      <c r="B405" s="84" t="s">
        <v>1554</v>
      </c>
      <c r="C405" s="84" t="s">
        <v>1555</v>
      </c>
      <c r="D405" s="84">
        <v>1</v>
      </c>
      <c r="E405" s="84">
        <v>1</v>
      </c>
      <c r="F405" s="84">
        <f>($E405/$D405)*$D$402</f>
        <v>0</v>
      </c>
      <c r="K405" s="105">
        <f t="shared" si="35"/>
        <v>0</v>
      </c>
      <c r="L405" s="105">
        <f t="shared" si="36"/>
        <v>0</v>
      </c>
      <c r="M405" s="106" t="e">
        <f t="shared" si="37"/>
        <v>#DIV/0!</v>
      </c>
    </row>
    <row r="406" spans="2:13" hidden="1">
      <c r="B406" s="85" t="s">
        <v>834</v>
      </c>
      <c r="C406" s="85" t="s">
        <v>1015</v>
      </c>
      <c r="D406" s="85"/>
      <c r="E406" s="85"/>
      <c r="F406" s="85"/>
      <c r="I406" s="81"/>
      <c r="K406" s="105">
        <f t="shared" si="35"/>
        <v>0</v>
      </c>
      <c r="L406" s="105">
        <f t="shared" si="36"/>
        <v>0</v>
      </c>
      <c r="M406" s="106" t="e">
        <f t="shared" si="37"/>
        <v>#DIV/0!</v>
      </c>
    </row>
    <row r="407" spans="2:13" hidden="1">
      <c r="B407" s="84" t="s">
        <v>233</v>
      </c>
      <c r="C407" s="84" t="s">
        <v>586</v>
      </c>
      <c r="D407" s="84">
        <v>1</v>
      </c>
      <c r="E407" s="84">
        <v>1</v>
      </c>
      <c r="F407" s="84">
        <f>($E407/$D407)*$D$406</f>
        <v>0</v>
      </c>
      <c r="I407" s="81"/>
      <c r="K407" s="105">
        <f t="shared" si="35"/>
        <v>0</v>
      </c>
      <c r="L407" s="105">
        <f t="shared" si="36"/>
        <v>0</v>
      </c>
      <c r="M407" s="106" t="e">
        <f t="shared" si="37"/>
        <v>#DIV/0!</v>
      </c>
    </row>
    <row r="408" spans="2:13" hidden="1">
      <c r="B408" s="84" t="s">
        <v>1556</v>
      </c>
      <c r="C408" s="84" t="s">
        <v>1557</v>
      </c>
      <c r="D408" s="84">
        <v>1</v>
      </c>
      <c r="E408" s="84">
        <v>2</v>
      </c>
      <c r="F408" s="84">
        <f>($E408/$D408)*$D$406</f>
        <v>0</v>
      </c>
      <c r="I408" s="81"/>
      <c r="K408" s="105">
        <f t="shared" si="35"/>
        <v>0</v>
      </c>
      <c r="L408" s="105">
        <f t="shared" si="36"/>
        <v>0</v>
      </c>
      <c r="M408" s="106" t="e">
        <f t="shared" si="37"/>
        <v>#DIV/0!</v>
      </c>
    </row>
    <row r="409" spans="2:13" hidden="1">
      <c r="B409" s="84" t="s">
        <v>1558</v>
      </c>
      <c r="C409" s="84" t="s">
        <v>1559</v>
      </c>
      <c r="D409" s="84">
        <v>1</v>
      </c>
      <c r="E409" s="84">
        <v>1</v>
      </c>
      <c r="F409" s="84">
        <f>($E409/$D409)*$D$406</f>
        <v>0</v>
      </c>
      <c r="I409" s="81"/>
      <c r="K409" s="105">
        <f t="shared" si="35"/>
        <v>0</v>
      </c>
      <c r="L409" s="105">
        <f t="shared" si="36"/>
        <v>0</v>
      </c>
      <c r="M409" s="106" t="e">
        <f t="shared" si="37"/>
        <v>#DIV/0!</v>
      </c>
    </row>
    <row r="410" spans="2:13" hidden="1">
      <c r="B410" s="84" t="s">
        <v>1560</v>
      </c>
      <c r="C410" s="84" t="s">
        <v>1561</v>
      </c>
      <c r="D410" s="84">
        <v>1</v>
      </c>
      <c r="E410" s="84">
        <v>4</v>
      </c>
      <c r="F410" s="84">
        <f>($E410/$D410)*$D$406</f>
        <v>0</v>
      </c>
      <c r="I410" s="81"/>
      <c r="K410" s="105">
        <f t="shared" si="35"/>
        <v>0</v>
      </c>
      <c r="L410" s="105">
        <f t="shared" si="36"/>
        <v>0</v>
      </c>
      <c r="M410" s="106" t="e">
        <f t="shared" si="37"/>
        <v>#DIV/0!</v>
      </c>
    </row>
    <row r="411" spans="2:13" hidden="1">
      <c r="B411" s="84" t="s">
        <v>1562</v>
      </c>
      <c r="C411" s="84" t="s">
        <v>1563</v>
      </c>
      <c r="D411" s="84">
        <v>1</v>
      </c>
      <c r="E411" s="84">
        <v>4</v>
      </c>
      <c r="F411" s="84">
        <f>($E411/$D411)*$D$406</f>
        <v>0</v>
      </c>
      <c r="I411" s="81"/>
      <c r="K411" s="105">
        <f t="shared" si="35"/>
        <v>0</v>
      </c>
      <c r="L411" s="105">
        <f t="shared" si="36"/>
        <v>0</v>
      </c>
      <c r="M411" s="106" t="e">
        <f t="shared" si="37"/>
        <v>#DIV/0!</v>
      </c>
    </row>
    <row r="412" spans="2:13" hidden="1">
      <c r="B412" s="85" t="s">
        <v>835</v>
      </c>
      <c r="C412" s="85" t="s">
        <v>1016</v>
      </c>
      <c r="D412" s="85"/>
      <c r="E412" s="85"/>
      <c r="F412" s="85"/>
      <c r="I412" s="81"/>
      <c r="K412" s="105">
        <f t="shared" si="35"/>
        <v>0</v>
      </c>
      <c r="L412" s="105">
        <f t="shared" si="36"/>
        <v>0</v>
      </c>
      <c r="M412" s="106" t="e">
        <f t="shared" si="37"/>
        <v>#DIV/0!</v>
      </c>
    </row>
    <row r="413" spans="2:13" hidden="1">
      <c r="B413" s="84" t="s">
        <v>1564</v>
      </c>
      <c r="C413" s="84" t="s">
        <v>1565</v>
      </c>
      <c r="D413" s="84">
        <v>1</v>
      </c>
      <c r="E413" s="84">
        <v>1</v>
      </c>
      <c r="F413" s="84">
        <f>($E413/$D413)*$D$412</f>
        <v>0</v>
      </c>
      <c r="I413" s="81"/>
      <c r="K413" s="105">
        <f t="shared" si="35"/>
        <v>0</v>
      </c>
      <c r="L413" s="105">
        <f t="shared" si="36"/>
        <v>0</v>
      </c>
      <c r="M413" s="106" t="e">
        <f t="shared" si="37"/>
        <v>#DIV/0!</v>
      </c>
    </row>
    <row r="414" spans="2:13" hidden="1">
      <c r="B414" s="84" t="s">
        <v>277</v>
      </c>
      <c r="C414" s="84" t="s">
        <v>630</v>
      </c>
      <c r="D414" s="84">
        <v>1</v>
      </c>
      <c r="E414" s="84">
        <v>2</v>
      </c>
      <c r="F414" s="84">
        <f>($E414/$D414)*$D$412</f>
        <v>0</v>
      </c>
      <c r="K414" s="105">
        <f t="shared" si="35"/>
        <v>0</v>
      </c>
      <c r="L414" s="105">
        <f t="shared" si="36"/>
        <v>0</v>
      </c>
      <c r="M414" s="106" t="e">
        <f t="shared" si="37"/>
        <v>#DIV/0!</v>
      </c>
    </row>
    <row r="415" spans="2:13" hidden="1">
      <c r="B415" s="85" t="s">
        <v>836</v>
      </c>
      <c r="C415" s="85" t="s">
        <v>1017</v>
      </c>
      <c r="D415" s="85"/>
      <c r="E415" s="85"/>
      <c r="F415" s="85"/>
      <c r="I415" s="81"/>
      <c r="K415" s="105">
        <f t="shared" si="35"/>
        <v>0</v>
      </c>
      <c r="L415" s="105">
        <f t="shared" si="36"/>
        <v>0</v>
      </c>
      <c r="M415" s="106" t="e">
        <f t="shared" si="37"/>
        <v>#DIV/0!</v>
      </c>
    </row>
    <row r="416" spans="2:13" hidden="1">
      <c r="B416" s="84" t="s">
        <v>1566</v>
      </c>
      <c r="C416" s="84" t="s">
        <v>1567</v>
      </c>
      <c r="D416" s="84">
        <v>1</v>
      </c>
      <c r="E416" s="84">
        <v>1</v>
      </c>
      <c r="F416" s="84">
        <f>($E416/$D416)*$D$415</f>
        <v>0</v>
      </c>
      <c r="K416" s="105">
        <f t="shared" si="35"/>
        <v>0</v>
      </c>
      <c r="L416" s="105">
        <f t="shared" si="36"/>
        <v>0</v>
      </c>
      <c r="M416" s="106" t="e">
        <f t="shared" si="37"/>
        <v>#DIV/0!</v>
      </c>
    </row>
    <row r="417" spans="2:13" hidden="1">
      <c r="B417" s="84" t="s">
        <v>277</v>
      </c>
      <c r="C417" s="84" t="s">
        <v>630</v>
      </c>
      <c r="D417" s="84">
        <v>1</v>
      </c>
      <c r="E417" s="84">
        <v>2</v>
      </c>
      <c r="F417" s="84">
        <f>($E417/$D417)*$D$415</f>
        <v>0</v>
      </c>
      <c r="K417" s="105">
        <f t="shared" si="35"/>
        <v>0</v>
      </c>
      <c r="L417" s="105">
        <f t="shared" si="36"/>
        <v>0</v>
      </c>
      <c r="M417" s="106" t="e">
        <f t="shared" si="37"/>
        <v>#DIV/0!</v>
      </c>
    </row>
    <row r="418" spans="2:13" hidden="1">
      <c r="B418" s="85" t="s">
        <v>837</v>
      </c>
      <c r="C418" s="85" t="s">
        <v>1018</v>
      </c>
      <c r="D418" s="85"/>
      <c r="E418" s="85"/>
      <c r="F418" s="85"/>
      <c r="I418" s="81"/>
      <c r="K418" s="105">
        <f t="shared" si="35"/>
        <v>0</v>
      </c>
      <c r="L418" s="105">
        <f t="shared" si="36"/>
        <v>0</v>
      </c>
      <c r="M418" s="106" t="e">
        <f t="shared" si="37"/>
        <v>#DIV/0!</v>
      </c>
    </row>
    <row r="419" spans="2:13" hidden="1">
      <c r="B419" s="84" t="s">
        <v>1568</v>
      </c>
      <c r="C419" s="84" t="s">
        <v>1569</v>
      </c>
      <c r="D419" s="84">
        <v>1</v>
      </c>
      <c r="E419" s="84">
        <v>1</v>
      </c>
      <c r="F419" s="84">
        <f>($E419/$D419)*$D$418</f>
        <v>0</v>
      </c>
      <c r="I419" s="81"/>
      <c r="K419" s="105">
        <f t="shared" si="35"/>
        <v>0</v>
      </c>
      <c r="L419" s="105">
        <f t="shared" si="36"/>
        <v>0</v>
      </c>
      <c r="M419" s="106" t="e">
        <f t="shared" si="37"/>
        <v>#DIV/0!</v>
      </c>
    </row>
    <row r="420" spans="2:13" hidden="1">
      <c r="B420" s="85" t="s">
        <v>838</v>
      </c>
      <c r="C420" s="85" t="s">
        <v>1019</v>
      </c>
      <c r="D420" s="85">
        <v>15</v>
      </c>
      <c r="E420" s="85"/>
      <c r="F420" s="85"/>
      <c r="I420" s="81"/>
      <c r="K420" s="105">
        <f t="shared" si="35"/>
        <v>0</v>
      </c>
      <c r="L420" s="105">
        <f t="shared" si="36"/>
        <v>0</v>
      </c>
      <c r="M420" s="106" t="e">
        <f t="shared" si="37"/>
        <v>#DIV/0!</v>
      </c>
    </row>
    <row r="421" spans="2:13" hidden="1">
      <c r="B421" s="84" t="s">
        <v>1570</v>
      </c>
      <c r="C421" s="84" t="s">
        <v>1571</v>
      </c>
      <c r="D421" s="84">
        <v>1</v>
      </c>
      <c r="E421" s="84">
        <v>1</v>
      </c>
      <c r="F421" s="84">
        <f>($E421/$D421)*$D$420</f>
        <v>15</v>
      </c>
      <c r="K421" s="105">
        <f t="shared" si="35"/>
        <v>0</v>
      </c>
      <c r="L421" s="105">
        <f t="shared" si="36"/>
        <v>0</v>
      </c>
      <c r="M421" s="106" t="e">
        <f t="shared" si="37"/>
        <v>#DIV/0!</v>
      </c>
    </row>
    <row r="422" spans="2:13" hidden="1">
      <c r="B422" s="85" t="s">
        <v>839</v>
      </c>
      <c r="C422" s="85" t="s">
        <v>1020</v>
      </c>
      <c r="D422" s="85">
        <v>80</v>
      </c>
      <c r="E422" s="85"/>
      <c r="F422" s="85"/>
      <c r="I422" s="81"/>
      <c r="K422" s="105">
        <f t="shared" si="35"/>
        <v>0</v>
      </c>
      <c r="L422" s="105">
        <f t="shared" si="36"/>
        <v>0</v>
      </c>
      <c r="M422" s="106" t="e">
        <f t="shared" si="37"/>
        <v>#DIV/0!</v>
      </c>
    </row>
    <row r="423" spans="2:13" hidden="1">
      <c r="B423" s="84" t="s">
        <v>1572</v>
      </c>
      <c r="C423" s="84" t="s">
        <v>1573</v>
      </c>
      <c r="D423" s="84">
        <v>1</v>
      </c>
      <c r="E423" s="84">
        <v>1</v>
      </c>
      <c r="F423" s="84">
        <f>($E423/$D423)*$D$422</f>
        <v>80</v>
      </c>
      <c r="K423" s="105">
        <f t="shared" si="35"/>
        <v>0</v>
      </c>
      <c r="L423" s="105">
        <f t="shared" si="36"/>
        <v>0</v>
      </c>
      <c r="M423" s="106" t="e">
        <f t="shared" si="37"/>
        <v>#DIV/0!</v>
      </c>
    </row>
    <row r="424" spans="2:13" hidden="1">
      <c r="B424" s="85" t="s">
        <v>840</v>
      </c>
      <c r="C424" s="85" t="s">
        <v>1021</v>
      </c>
      <c r="D424" s="85"/>
      <c r="E424" s="85"/>
      <c r="F424" s="85"/>
      <c r="I424" s="81"/>
      <c r="K424" s="105">
        <f t="shared" si="35"/>
        <v>0</v>
      </c>
      <c r="L424" s="105">
        <f t="shared" si="36"/>
        <v>0</v>
      </c>
      <c r="M424" s="106" t="e">
        <f t="shared" si="37"/>
        <v>#DIV/0!</v>
      </c>
    </row>
    <row r="425" spans="2:13" hidden="1">
      <c r="B425" s="147" t="s">
        <v>1481</v>
      </c>
      <c r="C425" s="147" t="s">
        <v>1482</v>
      </c>
      <c r="D425" s="147">
        <v>1</v>
      </c>
      <c r="E425" s="147">
        <v>8</v>
      </c>
      <c r="F425" s="147">
        <f>($E425/$D425)*$D$424</f>
        <v>0</v>
      </c>
      <c r="H425" s="168"/>
      <c r="I425" s="137"/>
      <c r="J425" s="137"/>
      <c r="K425" s="105">
        <f t="shared" si="35"/>
        <v>0</v>
      </c>
      <c r="L425" s="105">
        <f t="shared" si="36"/>
        <v>0</v>
      </c>
      <c r="M425" s="106" t="e">
        <f t="shared" si="37"/>
        <v>#DIV/0!</v>
      </c>
    </row>
    <row r="426" spans="2:13" hidden="1">
      <c r="B426" s="85" t="s">
        <v>841</v>
      </c>
      <c r="C426" s="85" t="s">
        <v>1022</v>
      </c>
      <c r="D426" s="85"/>
      <c r="E426" s="85"/>
      <c r="F426" s="85"/>
      <c r="I426" s="81"/>
      <c r="K426" s="105">
        <f t="shared" si="35"/>
        <v>0</v>
      </c>
      <c r="L426" s="105">
        <f t="shared" si="36"/>
        <v>0</v>
      </c>
      <c r="M426" s="106" t="e">
        <f t="shared" si="37"/>
        <v>#DIV/0!</v>
      </c>
    </row>
    <row r="427" spans="2:13" hidden="1">
      <c r="B427" s="84" t="s">
        <v>1473</v>
      </c>
      <c r="C427" s="84" t="s">
        <v>1474</v>
      </c>
      <c r="D427" s="84">
        <v>1</v>
      </c>
      <c r="E427" s="84">
        <v>1</v>
      </c>
      <c r="F427" s="84">
        <f>($E427/$D427)*D426</f>
        <v>0</v>
      </c>
      <c r="K427" s="105">
        <f t="shared" si="35"/>
        <v>0</v>
      </c>
      <c r="L427" s="105">
        <f t="shared" si="36"/>
        <v>0</v>
      </c>
      <c r="M427" s="106" t="e">
        <f t="shared" si="37"/>
        <v>#DIV/0!</v>
      </c>
    </row>
    <row r="428" spans="2:13" hidden="1">
      <c r="B428" s="85" t="s">
        <v>842</v>
      </c>
      <c r="C428" s="85" t="s">
        <v>1023</v>
      </c>
      <c r="D428" s="85"/>
      <c r="E428" s="85"/>
      <c r="F428" s="85"/>
      <c r="I428" s="81"/>
      <c r="K428" s="105">
        <f t="shared" si="35"/>
        <v>0</v>
      </c>
      <c r="L428" s="105">
        <f t="shared" si="36"/>
        <v>0</v>
      </c>
      <c r="M428" s="106" t="e">
        <f t="shared" si="37"/>
        <v>#DIV/0!</v>
      </c>
    </row>
    <row r="429" spans="2:13" hidden="1">
      <c r="B429" s="84" t="s">
        <v>1578</v>
      </c>
      <c r="C429" s="84" t="s">
        <v>1579</v>
      </c>
      <c r="D429" s="84">
        <v>1</v>
      </c>
      <c r="E429" s="84">
        <v>1</v>
      </c>
      <c r="F429" s="84">
        <f>($E429/$D429)*$D$428</f>
        <v>0</v>
      </c>
      <c r="I429" s="81"/>
      <c r="K429" s="105">
        <f t="shared" si="35"/>
        <v>0</v>
      </c>
      <c r="L429" s="105">
        <f t="shared" si="36"/>
        <v>0</v>
      </c>
      <c r="M429" s="106" t="e">
        <f t="shared" si="37"/>
        <v>#DIV/0!</v>
      </c>
    </row>
    <row r="430" spans="2:13" hidden="1">
      <c r="B430" s="85" t="s">
        <v>843</v>
      </c>
      <c r="C430" s="85" t="s">
        <v>1024</v>
      </c>
      <c r="D430" s="85"/>
      <c r="E430" s="85"/>
      <c r="F430" s="85"/>
      <c r="I430" s="81"/>
      <c r="K430" s="105">
        <f t="shared" si="35"/>
        <v>0</v>
      </c>
      <c r="L430" s="105">
        <f t="shared" si="36"/>
        <v>0</v>
      </c>
      <c r="M430" s="106" t="e">
        <f t="shared" si="37"/>
        <v>#DIV/0!</v>
      </c>
    </row>
    <row r="431" spans="2:13" hidden="1">
      <c r="B431" s="84" t="s">
        <v>1580</v>
      </c>
      <c r="C431" s="84" t="s">
        <v>1581</v>
      </c>
      <c r="D431" s="84">
        <v>1</v>
      </c>
      <c r="E431" s="84">
        <v>1</v>
      </c>
      <c r="F431" s="84">
        <f>($E431/$D431)*$D$430</f>
        <v>0</v>
      </c>
      <c r="I431" s="81"/>
      <c r="K431" s="105">
        <f t="shared" si="35"/>
        <v>0</v>
      </c>
      <c r="L431" s="105">
        <f t="shared" si="36"/>
        <v>0</v>
      </c>
      <c r="M431" s="106" t="e">
        <f t="shared" si="37"/>
        <v>#DIV/0!</v>
      </c>
    </row>
    <row r="432" spans="2:13" hidden="1">
      <c r="B432" s="85" t="s">
        <v>844</v>
      </c>
      <c r="C432" s="85" t="s">
        <v>1025</v>
      </c>
      <c r="D432" s="85">
        <v>100</v>
      </c>
      <c r="E432" s="85"/>
      <c r="F432" s="85"/>
      <c r="I432" s="81"/>
      <c r="K432" s="105">
        <f t="shared" si="35"/>
        <v>0</v>
      </c>
      <c r="L432" s="105">
        <f t="shared" si="36"/>
        <v>0</v>
      </c>
      <c r="M432" s="106" t="e">
        <f t="shared" si="37"/>
        <v>#DIV/0!</v>
      </c>
    </row>
    <row r="433" spans="2:13" hidden="1">
      <c r="B433" s="84" t="s">
        <v>1582</v>
      </c>
      <c r="C433" s="84" t="s">
        <v>1583</v>
      </c>
      <c r="D433" s="84">
        <v>1</v>
      </c>
      <c r="E433" s="84">
        <v>1</v>
      </c>
      <c r="F433" s="84">
        <f>($E433/$D433)*$D$432</f>
        <v>100</v>
      </c>
      <c r="I433" s="81"/>
      <c r="K433" s="105">
        <f t="shared" si="35"/>
        <v>0</v>
      </c>
      <c r="L433" s="105">
        <f t="shared" si="36"/>
        <v>0</v>
      </c>
      <c r="M433" s="106" t="e">
        <f t="shared" si="37"/>
        <v>#DIV/0!</v>
      </c>
    </row>
    <row r="434" spans="2:13" hidden="1">
      <c r="B434" s="85" t="s">
        <v>845</v>
      </c>
      <c r="C434" s="85" t="s">
        <v>1026</v>
      </c>
      <c r="D434" s="85">
        <v>130</v>
      </c>
      <c r="E434" s="85"/>
      <c r="F434" s="85"/>
      <c r="I434" s="81"/>
      <c r="K434" s="105">
        <f t="shared" si="35"/>
        <v>0</v>
      </c>
      <c r="L434" s="105">
        <f t="shared" si="36"/>
        <v>0</v>
      </c>
      <c r="M434" s="106" t="e">
        <f t="shared" si="37"/>
        <v>#DIV/0!</v>
      </c>
    </row>
    <row r="435" spans="2:13" hidden="1">
      <c r="B435" s="84" t="s">
        <v>1584</v>
      </c>
      <c r="C435" s="84" t="s">
        <v>1585</v>
      </c>
      <c r="D435" s="84">
        <v>1</v>
      </c>
      <c r="E435" s="84">
        <v>1</v>
      </c>
      <c r="F435" s="84">
        <f>($E435/$D435)*$D$434</f>
        <v>130</v>
      </c>
      <c r="I435" s="81"/>
      <c r="K435" s="105">
        <f t="shared" si="35"/>
        <v>0</v>
      </c>
      <c r="L435" s="105">
        <f t="shared" si="36"/>
        <v>0</v>
      </c>
      <c r="M435" s="106" t="e">
        <f t="shared" si="37"/>
        <v>#DIV/0!</v>
      </c>
    </row>
    <row r="436" spans="2:13" hidden="1">
      <c r="B436" s="85" t="s">
        <v>846</v>
      </c>
      <c r="C436" s="85" t="s">
        <v>1027</v>
      </c>
      <c r="D436" s="85"/>
      <c r="E436" s="85"/>
      <c r="F436" s="85"/>
      <c r="I436" s="81"/>
      <c r="K436" s="105">
        <f t="shared" si="35"/>
        <v>0</v>
      </c>
      <c r="L436" s="105">
        <f t="shared" si="36"/>
        <v>0</v>
      </c>
      <c r="M436" s="106" t="e">
        <f t="shared" si="37"/>
        <v>#DIV/0!</v>
      </c>
    </row>
    <row r="437" spans="2:13" hidden="1">
      <c r="B437" s="84" t="s">
        <v>1296</v>
      </c>
      <c r="C437" s="84" t="s">
        <v>1297</v>
      </c>
      <c r="D437" s="84">
        <v>390</v>
      </c>
      <c r="E437" s="84">
        <v>1</v>
      </c>
      <c r="F437" s="84">
        <f>($E437/$D437)*$D$436</f>
        <v>0</v>
      </c>
      <c r="I437" s="81"/>
      <c r="K437" s="105">
        <f t="shared" si="35"/>
        <v>0</v>
      </c>
      <c r="L437" s="105">
        <f t="shared" si="36"/>
        <v>0</v>
      </c>
      <c r="M437" s="106" t="e">
        <f t="shared" si="37"/>
        <v>#DIV/0!</v>
      </c>
    </row>
    <row r="438" spans="2:13" hidden="1">
      <c r="B438" s="85" t="s">
        <v>827</v>
      </c>
      <c r="C438" s="85" t="s">
        <v>1005</v>
      </c>
      <c r="D438" s="85"/>
      <c r="E438" s="85"/>
      <c r="F438" s="85"/>
      <c r="I438" s="81"/>
      <c r="K438" s="105">
        <f t="shared" si="35"/>
        <v>0</v>
      </c>
      <c r="L438" s="105">
        <f t="shared" si="36"/>
        <v>0</v>
      </c>
      <c r="M438" s="106" t="e">
        <f t="shared" si="37"/>
        <v>#DIV/0!</v>
      </c>
    </row>
    <row r="439" spans="2:13" hidden="1">
      <c r="B439" s="84" t="s">
        <v>1586</v>
      </c>
      <c r="C439" s="84" t="s">
        <v>1587</v>
      </c>
      <c r="D439" s="84">
        <v>5</v>
      </c>
      <c r="E439" s="84">
        <v>1</v>
      </c>
      <c r="F439" s="84">
        <f>($E439/$D439)*$D$438</f>
        <v>0</v>
      </c>
      <c r="I439" s="81"/>
      <c r="K439" s="105">
        <f t="shared" si="35"/>
        <v>0</v>
      </c>
      <c r="L439" s="105">
        <f t="shared" si="36"/>
        <v>0</v>
      </c>
      <c r="M439" s="106" t="e">
        <f t="shared" si="37"/>
        <v>#DIV/0!</v>
      </c>
    </row>
    <row r="440" spans="2:13" hidden="1">
      <c r="B440" s="85" t="s">
        <v>893</v>
      </c>
      <c r="C440" s="85" t="s">
        <v>1081</v>
      </c>
      <c r="D440" s="85"/>
      <c r="E440" s="85"/>
      <c r="F440" s="85"/>
      <c r="I440" s="81"/>
      <c r="K440" s="105">
        <f t="shared" si="35"/>
        <v>0</v>
      </c>
      <c r="L440" s="105">
        <f t="shared" si="36"/>
        <v>0</v>
      </c>
      <c r="M440" s="106" t="e">
        <f t="shared" si="37"/>
        <v>#DIV/0!</v>
      </c>
    </row>
    <row r="441" spans="2:13" hidden="1">
      <c r="B441" s="84" t="s">
        <v>1457</v>
      </c>
      <c r="C441" s="84" t="s">
        <v>1458</v>
      </c>
      <c r="D441" s="84">
        <v>80</v>
      </c>
      <c r="E441" s="84">
        <v>1</v>
      </c>
      <c r="F441" s="84">
        <f>($E441/$D441)*$D$440</f>
        <v>0</v>
      </c>
      <c r="K441" s="105">
        <f t="shared" si="35"/>
        <v>0</v>
      </c>
      <c r="L441" s="105">
        <f t="shared" si="36"/>
        <v>0</v>
      </c>
      <c r="M441" s="106" t="e">
        <f t="shared" si="37"/>
        <v>#DIV/0!</v>
      </c>
    </row>
    <row r="442" spans="2:13" hidden="1">
      <c r="B442" s="85" t="s">
        <v>847</v>
      </c>
      <c r="C442" s="85" t="s">
        <v>1028</v>
      </c>
      <c r="D442" s="85"/>
      <c r="E442" s="85"/>
      <c r="F442" s="85"/>
      <c r="I442" s="81"/>
      <c r="K442" s="105">
        <f t="shared" si="35"/>
        <v>0</v>
      </c>
      <c r="L442" s="105">
        <f t="shared" si="36"/>
        <v>0</v>
      </c>
      <c r="M442" s="106" t="e">
        <f t="shared" si="37"/>
        <v>#DIV/0!</v>
      </c>
    </row>
    <row r="443" spans="2:13" hidden="1">
      <c r="B443" s="84" t="s">
        <v>1588</v>
      </c>
      <c r="C443" s="84" t="s">
        <v>1589</v>
      </c>
      <c r="D443" s="84">
        <v>100</v>
      </c>
      <c r="E443" s="84">
        <v>20</v>
      </c>
      <c r="F443" s="84">
        <f>($E443/$D443)*$D$442</f>
        <v>0</v>
      </c>
      <c r="I443" s="81"/>
      <c r="K443" s="105">
        <f t="shared" si="35"/>
        <v>0</v>
      </c>
      <c r="L443" s="105">
        <f t="shared" si="36"/>
        <v>0</v>
      </c>
      <c r="M443" s="106" t="e">
        <f t="shared" si="37"/>
        <v>#DIV/0!</v>
      </c>
    </row>
    <row r="444" spans="2:13" hidden="1">
      <c r="B444" s="84" t="s">
        <v>1590</v>
      </c>
      <c r="C444" s="84" t="s">
        <v>1591</v>
      </c>
      <c r="D444" s="84">
        <v>100</v>
      </c>
      <c r="E444" s="84">
        <v>13</v>
      </c>
      <c r="F444" s="84">
        <f>($E444/$D444)*$D$442</f>
        <v>0</v>
      </c>
      <c r="I444" s="81"/>
      <c r="K444" s="105">
        <f t="shared" si="35"/>
        <v>0</v>
      </c>
      <c r="L444" s="105">
        <f t="shared" si="36"/>
        <v>0</v>
      </c>
      <c r="M444" s="106" t="e">
        <f t="shared" si="37"/>
        <v>#DIV/0!</v>
      </c>
    </row>
    <row r="445" spans="2:13" hidden="1">
      <c r="B445" s="85" t="s">
        <v>848</v>
      </c>
      <c r="C445" s="85" t="s">
        <v>1029</v>
      </c>
      <c r="D445" s="85"/>
      <c r="E445" s="85"/>
      <c r="F445" s="85"/>
      <c r="I445" s="81"/>
      <c r="K445" s="105">
        <f t="shared" si="35"/>
        <v>0</v>
      </c>
      <c r="L445" s="105">
        <f t="shared" si="36"/>
        <v>0</v>
      </c>
      <c r="M445" s="106" t="e">
        <f t="shared" si="37"/>
        <v>#DIV/0!</v>
      </c>
    </row>
    <row r="446" spans="2:13" hidden="1">
      <c r="B446" s="84" t="s">
        <v>1590</v>
      </c>
      <c r="C446" s="84" t="s">
        <v>1591</v>
      </c>
      <c r="D446" s="84">
        <v>100</v>
      </c>
      <c r="E446" s="84">
        <v>27</v>
      </c>
      <c r="F446" s="84">
        <f>($E446/$D446)*$D$445</f>
        <v>0</v>
      </c>
      <c r="I446" s="81"/>
      <c r="K446" s="105">
        <f t="shared" si="35"/>
        <v>0</v>
      </c>
      <c r="L446" s="105">
        <f t="shared" si="36"/>
        <v>0</v>
      </c>
      <c r="M446" s="106" t="e">
        <f t="shared" si="37"/>
        <v>#DIV/0!</v>
      </c>
    </row>
    <row r="447" spans="2:13" hidden="1">
      <c r="B447" s="85" t="s">
        <v>850</v>
      </c>
      <c r="C447" s="85" t="s">
        <v>1032</v>
      </c>
      <c r="D447" s="85"/>
      <c r="E447" s="85"/>
      <c r="F447" s="85"/>
      <c r="K447" s="105">
        <f t="shared" si="35"/>
        <v>0</v>
      </c>
      <c r="L447" s="105">
        <f t="shared" si="36"/>
        <v>0</v>
      </c>
      <c r="M447" s="106" t="e">
        <f t="shared" si="37"/>
        <v>#DIV/0!</v>
      </c>
    </row>
    <row r="448" spans="2:13" hidden="1">
      <c r="B448" s="85" t="s">
        <v>851</v>
      </c>
      <c r="C448" s="85" t="s">
        <v>1033</v>
      </c>
      <c r="D448" s="85"/>
      <c r="E448" s="85"/>
      <c r="F448" s="85"/>
      <c r="K448" s="105">
        <f t="shared" si="35"/>
        <v>0</v>
      </c>
      <c r="L448" s="105">
        <f t="shared" si="36"/>
        <v>0</v>
      </c>
      <c r="M448" s="106" t="e">
        <f t="shared" si="37"/>
        <v>#DIV/0!</v>
      </c>
    </row>
    <row r="449" spans="2:13" hidden="1">
      <c r="B449" s="85" t="s">
        <v>852</v>
      </c>
      <c r="C449" s="85" t="s">
        <v>1034</v>
      </c>
      <c r="D449" s="85"/>
      <c r="E449" s="85"/>
      <c r="F449" s="85"/>
      <c r="K449" s="105">
        <f t="shared" si="35"/>
        <v>0</v>
      </c>
      <c r="L449" s="105">
        <f t="shared" si="36"/>
        <v>0</v>
      </c>
      <c r="M449" s="106" t="e">
        <f t="shared" si="37"/>
        <v>#DIV/0!</v>
      </c>
    </row>
    <row r="450" spans="2:13" hidden="1">
      <c r="B450" s="85" t="s">
        <v>853</v>
      </c>
      <c r="C450" s="85" t="s">
        <v>1035</v>
      </c>
      <c r="D450" s="85"/>
      <c r="E450" s="85"/>
      <c r="F450" s="85"/>
      <c r="I450" s="81"/>
      <c r="K450" s="105">
        <f t="shared" si="35"/>
        <v>0</v>
      </c>
      <c r="L450" s="105">
        <f t="shared" si="36"/>
        <v>0</v>
      </c>
      <c r="M450" s="106" t="e">
        <f t="shared" si="37"/>
        <v>#DIV/0!</v>
      </c>
    </row>
    <row r="451" spans="2:13" hidden="1">
      <c r="B451" s="85" t="s">
        <v>859</v>
      </c>
      <c r="C451" s="85" t="s">
        <v>1044</v>
      </c>
      <c r="D451" s="85"/>
      <c r="E451" s="85"/>
      <c r="F451" s="85"/>
      <c r="I451" s="81"/>
      <c r="K451" s="105">
        <f t="shared" si="35"/>
        <v>0</v>
      </c>
      <c r="L451" s="105">
        <f t="shared" si="36"/>
        <v>0</v>
      </c>
      <c r="M451" s="106" t="e">
        <f t="shared" si="37"/>
        <v>#DIV/0!</v>
      </c>
    </row>
    <row r="452" spans="2:13" hidden="1">
      <c r="B452" s="84" t="s">
        <v>1592</v>
      </c>
      <c r="C452" s="84" t="s">
        <v>1593</v>
      </c>
      <c r="D452" s="84">
        <v>70</v>
      </c>
      <c r="E452" s="84">
        <v>1</v>
      </c>
      <c r="F452" s="84">
        <f>($E452/$D452)*$D$451</f>
        <v>0</v>
      </c>
      <c r="I452" s="81"/>
      <c r="K452" s="105">
        <f t="shared" si="35"/>
        <v>0</v>
      </c>
      <c r="L452" s="105">
        <f t="shared" si="36"/>
        <v>0</v>
      </c>
      <c r="M452" s="106" t="e">
        <f t="shared" si="37"/>
        <v>#DIV/0!</v>
      </c>
    </row>
    <row r="453" spans="2:13" hidden="1">
      <c r="B453" s="85" t="s">
        <v>754</v>
      </c>
      <c r="C453" s="85" t="s">
        <v>932</v>
      </c>
      <c r="D453" s="85"/>
      <c r="E453" s="85"/>
      <c r="F453" s="85"/>
      <c r="I453" s="81"/>
      <c r="K453" s="105">
        <f t="shared" ref="K453:K515" si="38">J453*I453</f>
        <v>0</v>
      </c>
      <c r="L453" s="105">
        <f t="shared" ref="L453:L516" si="39">H453*J453</f>
        <v>0</v>
      </c>
      <c r="M453" s="106" t="e">
        <f t="shared" ref="M453:M516" si="40">L453/K453</f>
        <v>#DIV/0!</v>
      </c>
    </row>
    <row r="454" spans="2:13" hidden="1">
      <c r="B454" s="84" t="s">
        <v>1463</v>
      </c>
      <c r="C454" s="84" t="s">
        <v>1464</v>
      </c>
      <c r="D454" s="84">
        <v>14</v>
      </c>
      <c r="E454" s="84">
        <v>1</v>
      </c>
      <c r="F454" s="84">
        <f>($E454/$D454)*$D$453</f>
        <v>0</v>
      </c>
      <c r="K454" s="105">
        <f t="shared" si="38"/>
        <v>0</v>
      </c>
      <c r="L454" s="105">
        <f t="shared" si="39"/>
        <v>0</v>
      </c>
      <c r="M454" s="106" t="e">
        <f t="shared" si="40"/>
        <v>#DIV/0!</v>
      </c>
    </row>
    <row r="455" spans="2:13" hidden="1">
      <c r="B455" s="85" t="s">
        <v>854</v>
      </c>
      <c r="C455" s="85" t="s">
        <v>1036</v>
      </c>
      <c r="D455" s="85"/>
      <c r="E455" s="85"/>
      <c r="F455" s="85"/>
      <c r="I455" s="81"/>
      <c r="K455" s="105">
        <f t="shared" si="38"/>
        <v>0</v>
      </c>
      <c r="L455" s="105">
        <f t="shared" si="39"/>
        <v>0</v>
      </c>
      <c r="M455" s="106" t="e">
        <f t="shared" si="40"/>
        <v>#DIV/0!</v>
      </c>
    </row>
    <row r="456" spans="2:13" hidden="1">
      <c r="B456" s="84" t="s">
        <v>1594</v>
      </c>
      <c r="C456" s="84" t="s">
        <v>1595</v>
      </c>
      <c r="D456" s="84">
        <v>1</v>
      </c>
      <c r="E456" s="84">
        <v>1</v>
      </c>
      <c r="F456" s="84">
        <f>($E456/$D456)*$D$455</f>
        <v>0</v>
      </c>
      <c r="I456" s="81"/>
      <c r="K456" s="105">
        <f t="shared" si="38"/>
        <v>0</v>
      </c>
      <c r="L456" s="105">
        <f t="shared" si="39"/>
        <v>0</v>
      </c>
      <c r="M456" s="106" t="e">
        <f t="shared" si="40"/>
        <v>#DIV/0!</v>
      </c>
    </row>
    <row r="457" spans="2:13" hidden="1">
      <c r="B457" s="85" t="s">
        <v>855</v>
      </c>
      <c r="C457" s="85" t="s">
        <v>1037</v>
      </c>
      <c r="D457" s="85"/>
      <c r="E457" s="85"/>
      <c r="F457" s="85"/>
      <c r="I457" s="81"/>
      <c r="K457" s="105">
        <f t="shared" si="38"/>
        <v>0</v>
      </c>
      <c r="L457" s="105">
        <f t="shared" si="39"/>
        <v>0</v>
      </c>
      <c r="M457" s="106" t="e">
        <f t="shared" si="40"/>
        <v>#DIV/0!</v>
      </c>
    </row>
    <row r="458" spans="2:13" hidden="1">
      <c r="B458" s="84" t="s">
        <v>1596</v>
      </c>
      <c r="C458" s="84" t="s">
        <v>1597</v>
      </c>
      <c r="D458" s="84">
        <v>1</v>
      </c>
      <c r="E458" s="84">
        <v>1</v>
      </c>
      <c r="F458" s="84">
        <f>($E458/$D458)*$D$457</f>
        <v>0</v>
      </c>
      <c r="I458" s="81"/>
      <c r="K458" s="105">
        <f t="shared" si="38"/>
        <v>0</v>
      </c>
      <c r="L458" s="105">
        <f t="shared" si="39"/>
        <v>0</v>
      </c>
      <c r="M458" s="106" t="e">
        <f t="shared" si="40"/>
        <v>#DIV/0!</v>
      </c>
    </row>
    <row r="459" spans="2:13" hidden="1">
      <c r="B459" s="85" t="s">
        <v>856</v>
      </c>
      <c r="C459" s="85" t="s">
        <v>1038</v>
      </c>
      <c r="D459" s="85"/>
      <c r="E459" s="85"/>
      <c r="F459" s="85"/>
      <c r="I459" s="81"/>
      <c r="K459" s="105">
        <f t="shared" si="38"/>
        <v>0</v>
      </c>
      <c r="L459" s="105">
        <f t="shared" si="39"/>
        <v>0</v>
      </c>
      <c r="M459" s="106" t="e">
        <f t="shared" si="40"/>
        <v>#DIV/0!</v>
      </c>
    </row>
    <row r="460" spans="2:13" hidden="1">
      <c r="B460" s="84" t="s">
        <v>1596</v>
      </c>
      <c r="C460" s="84" t="s">
        <v>1597</v>
      </c>
      <c r="D460" s="84">
        <v>1</v>
      </c>
      <c r="E460" s="84">
        <v>1</v>
      </c>
      <c r="F460" s="84">
        <f>($E460/$D460)*$D$459</f>
        <v>0</v>
      </c>
      <c r="I460" s="81"/>
      <c r="K460" s="105">
        <f t="shared" si="38"/>
        <v>0</v>
      </c>
      <c r="L460" s="105">
        <f t="shared" si="39"/>
        <v>0</v>
      </c>
      <c r="M460" s="106" t="e">
        <f t="shared" si="40"/>
        <v>#DIV/0!</v>
      </c>
    </row>
    <row r="461" spans="2:13" hidden="1">
      <c r="B461" s="85" t="s">
        <v>857</v>
      </c>
      <c r="C461" s="85" t="s">
        <v>1039</v>
      </c>
      <c r="D461" s="85"/>
      <c r="E461" s="85"/>
      <c r="F461" s="85"/>
      <c r="I461" s="81"/>
      <c r="K461" s="105">
        <f t="shared" si="38"/>
        <v>0</v>
      </c>
      <c r="L461" s="105">
        <f t="shared" si="39"/>
        <v>0</v>
      </c>
      <c r="M461" s="106" t="e">
        <f t="shared" si="40"/>
        <v>#DIV/0!</v>
      </c>
    </row>
    <row r="462" spans="2:13" hidden="1">
      <c r="B462" s="84" t="s">
        <v>1598</v>
      </c>
      <c r="C462" s="84" t="s">
        <v>1599</v>
      </c>
      <c r="D462" s="84">
        <v>1</v>
      </c>
      <c r="E462" s="84">
        <v>1</v>
      </c>
      <c r="F462" s="84">
        <f>($E462/$D462)*$D$461</f>
        <v>0</v>
      </c>
      <c r="I462" s="81"/>
      <c r="K462" s="105">
        <f t="shared" si="38"/>
        <v>0</v>
      </c>
      <c r="L462" s="105">
        <f t="shared" si="39"/>
        <v>0</v>
      </c>
      <c r="M462" s="106" t="e">
        <f t="shared" si="40"/>
        <v>#DIV/0!</v>
      </c>
    </row>
    <row r="463" spans="2:13" hidden="1">
      <c r="B463" s="85" t="s">
        <v>862</v>
      </c>
      <c r="C463" s="85" t="s">
        <v>1050</v>
      </c>
      <c r="D463" s="85"/>
      <c r="E463" s="85"/>
      <c r="F463" s="85"/>
      <c r="I463" s="81"/>
      <c r="K463" s="105">
        <f t="shared" si="38"/>
        <v>0</v>
      </c>
      <c r="L463" s="105">
        <f t="shared" si="39"/>
        <v>0</v>
      </c>
      <c r="M463" s="106" t="e">
        <f t="shared" si="40"/>
        <v>#DIV/0!</v>
      </c>
    </row>
    <row r="464" spans="2:13" hidden="1">
      <c r="B464" s="84" t="s">
        <v>1600</v>
      </c>
      <c r="C464" s="84" t="s">
        <v>1601</v>
      </c>
      <c r="D464" s="84">
        <v>9</v>
      </c>
      <c r="E464" s="84">
        <v>1</v>
      </c>
      <c r="F464" s="84">
        <f>($E464/$D464)*$D$463</f>
        <v>0</v>
      </c>
      <c r="I464" s="81"/>
      <c r="K464" s="105">
        <f t="shared" si="38"/>
        <v>0</v>
      </c>
      <c r="L464" s="105">
        <f t="shared" si="39"/>
        <v>0</v>
      </c>
      <c r="M464" s="106" t="e">
        <f t="shared" si="40"/>
        <v>#DIV/0!</v>
      </c>
    </row>
    <row r="465" spans="2:13" hidden="1">
      <c r="B465" s="85" t="s">
        <v>863</v>
      </c>
      <c r="C465" s="85" t="s">
        <v>1051</v>
      </c>
      <c r="D465" s="85"/>
      <c r="E465" s="85"/>
      <c r="F465" s="85"/>
      <c r="I465" s="81"/>
      <c r="K465" s="105">
        <f t="shared" si="38"/>
        <v>0</v>
      </c>
      <c r="L465" s="105">
        <f t="shared" si="39"/>
        <v>0</v>
      </c>
      <c r="M465" s="106" t="e">
        <f t="shared" si="40"/>
        <v>#DIV/0!</v>
      </c>
    </row>
    <row r="466" spans="2:13" hidden="1">
      <c r="B466" s="84" t="s">
        <v>1600</v>
      </c>
      <c r="C466" s="84" t="s">
        <v>1601</v>
      </c>
      <c r="D466" s="84">
        <v>10</v>
      </c>
      <c r="E466" s="84">
        <v>1</v>
      </c>
      <c r="F466" s="84">
        <f>($E466/$D466)*$D$465</f>
        <v>0</v>
      </c>
      <c r="I466" s="81"/>
      <c r="K466" s="105">
        <f t="shared" si="38"/>
        <v>0</v>
      </c>
      <c r="L466" s="105">
        <f t="shared" si="39"/>
        <v>0</v>
      </c>
      <c r="M466" s="106" t="e">
        <f t="shared" si="40"/>
        <v>#DIV/0!</v>
      </c>
    </row>
    <row r="467" spans="2:13" hidden="1">
      <c r="B467" s="85" t="s">
        <v>864</v>
      </c>
      <c r="C467" s="85" t="s">
        <v>1052</v>
      </c>
      <c r="D467" s="85"/>
      <c r="E467" s="85"/>
      <c r="F467" s="85"/>
      <c r="I467" s="81"/>
      <c r="K467" s="105">
        <f t="shared" si="38"/>
        <v>0</v>
      </c>
      <c r="L467" s="105">
        <f t="shared" si="39"/>
        <v>0</v>
      </c>
      <c r="M467" s="106" t="e">
        <f t="shared" si="40"/>
        <v>#DIV/0!</v>
      </c>
    </row>
    <row r="468" spans="2:13" hidden="1">
      <c r="B468" s="84" t="s">
        <v>1424</v>
      </c>
      <c r="C468" s="84" t="s">
        <v>1425</v>
      </c>
      <c r="D468" s="84">
        <v>1</v>
      </c>
      <c r="E468" s="84">
        <v>1</v>
      </c>
      <c r="F468" s="84">
        <f>($E468/$D468)*$D$467</f>
        <v>0</v>
      </c>
      <c r="K468" s="105">
        <f t="shared" si="38"/>
        <v>0</v>
      </c>
      <c r="L468" s="105">
        <f t="shared" si="39"/>
        <v>0</v>
      </c>
      <c r="M468" s="106" t="e">
        <f t="shared" si="40"/>
        <v>#DIV/0!</v>
      </c>
    </row>
    <row r="469" spans="2:13" hidden="1">
      <c r="B469" s="85" t="s">
        <v>865</v>
      </c>
      <c r="C469" s="85" t="s">
        <v>1053</v>
      </c>
      <c r="D469" s="85"/>
      <c r="E469" s="85"/>
      <c r="F469" s="85"/>
      <c r="I469" s="81"/>
      <c r="K469" s="105">
        <f t="shared" si="38"/>
        <v>0</v>
      </c>
      <c r="L469" s="105">
        <f t="shared" si="39"/>
        <v>0</v>
      </c>
      <c r="M469" s="106" t="e">
        <f t="shared" si="40"/>
        <v>#DIV/0!</v>
      </c>
    </row>
    <row r="470" spans="2:13" hidden="1">
      <c r="B470" s="84" t="s">
        <v>1428</v>
      </c>
      <c r="C470" s="84" t="s">
        <v>1429</v>
      </c>
      <c r="D470" s="84">
        <v>4</v>
      </c>
      <c r="E470" s="84">
        <v>1</v>
      </c>
      <c r="F470" s="84">
        <f>($E470/$D470)*$D$469</f>
        <v>0</v>
      </c>
      <c r="K470" s="105">
        <f t="shared" si="38"/>
        <v>0</v>
      </c>
      <c r="L470" s="105">
        <f t="shared" si="39"/>
        <v>0</v>
      </c>
      <c r="M470" s="106" t="e">
        <f t="shared" si="40"/>
        <v>#DIV/0!</v>
      </c>
    </row>
    <row r="471" spans="2:13" hidden="1">
      <c r="B471" s="85" t="s">
        <v>866</v>
      </c>
      <c r="C471" s="85" t="s">
        <v>1054</v>
      </c>
      <c r="D471" s="85"/>
      <c r="E471" s="85"/>
      <c r="F471" s="85"/>
      <c r="I471" s="81"/>
      <c r="K471" s="105">
        <f t="shared" si="38"/>
        <v>0</v>
      </c>
      <c r="L471" s="105">
        <f t="shared" si="39"/>
        <v>0</v>
      </c>
      <c r="M471" s="106" t="e">
        <f t="shared" si="40"/>
        <v>#DIV/0!</v>
      </c>
    </row>
    <row r="472" spans="2:13" hidden="1">
      <c r="B472" s="84" t="s">
        <v>1428</v>
      </c>
      <c r="C472" s="84" t="s">
        <v>1429</v>
      </c>
      <c r="D472" s="84">
        <v>3</v>
      </c>
      <c r="E472" s="84">
        <v>1</v>
      </c>
      <c r="F472" s="84">
        <f>($E472/$D472)*$D$471</f>
        <v>0</v>
      </c>
      <c r="K472" s="105">
        <f t="shared" si="38"/>
        <v>0</v>
      </c>
      <c r="L472" s="105">
        <f t="shared" si="39"/>
        <v>0</v>
      </c>
      <c r="M472" s="106" t="e">
        <f t="shared" si="40"/>
        <v>#DIV/0!</v>
      </c>
    </row>
    <row r="473" spans="2:13" hidden="1">
      <c r="B473" s="85" t="s">
        <v>867</v>
      </c>
      <c r="C473" s="85" t="s">
        <v>1055</v>
      </c>
      <c r="D473" s="85"/>
      <c r="E473" s="85"/>
      <c r="F473" s="85"/>
      <c r="I473" s="81"/>
      <c r="K473" s="105">
        <f t="shared" si="38"/>
        <v>0</v>
      </c>
      <c r="L473" s="105">
        <f t="shared" si="39"/>
        <v>0</v>
      </c>
      <c r="M473" s="106" t="e">
        <f t="shared" si="40"/>
        <v>#DIV/0!</v>
      </c>
    </row>
    <row r="474" spans="2:13" hidden="1">
      <c r="B474" s="84" t="s">
        <v>1428</v>
      </c>
      <c r="C474" s="84" t="s">
        <v>1429</v>
      </c>
      <c r="D474" s="84">
        <v>2</v>
      </c>
      <c r="E474" s="84">
        <v>1</v>
      </c>
      <c r="F474" s="84">
        <f>($E474/$D474)*$D$473</f>
        <v>0</v>
      </c>
      <c r="K474" s="105">
        <f t="shared" si="38"/>
        <v>0</v>
      </c>
      <c r="L474" s="105">
        <f t="shared" si="39"/>
        <v>0</v>
      </c>
      <c r="M474" s="106" t="e">
        <f t="shared" si="40"/>
        <v>#DIV/0!</v>
      </c>
    </row>
    <row r="475" spans="2:13" hidden="1">
      <c r="B475" s="85" t="s">
        <v>868</v>
      </c>
      <c r="C475" s="85" t="s">
        <v>1056</v>
      </c>
      <c r="D475" s="85">
        <v>6</v>
      </c>
      <c r="E475" s="85"/>
      <c r="F475" s="85"/>
      <c r="I475" s="81"/>
      <c r="K475" s="105">
        <f t="shared" si="38"/>
        <v>0</v>
      </c>
      <c r="L475" s="105">
        <f t="shared" si="39"/>
        <v>0</v>
      </c>
      <c r="M475" s="106" t="e">
        <f t="shared" si="40"/>
        <v>#DIV/0!</v>
      </c>
    </row>
    <row r="476" spans="2:13" hidden="1">
      <c r="B476" s="84" t="s">
        <v>1602</v>
      </c>
      <c r="C476" s="84" t="s">
        <v>1603</v>
      </c>
      <c r="D476" s="84">
        <v>1</v>
      </c>
      <c r="E476" s="84">
        <v>1</v>
      </c>
      <c r="F476" s="84">
        <f>($E476/$D476)*$D$475</f>
        <v>6</v>
      </c>
      <c r="K476" s="105">
        <f t="shared" si="38"/>
        <v>0</v>
      </c>
      <c r="L476" s="105">
        <f t="shared" si="39"/>
        <v>0</v>
      </c>
      <c r="M476" s="106" t="e">
        <f t="shared" si="40"/>
        <v>#DIV/0!</v>
      </c>
    </row>
    <row r="477" spans="2:13" hidden="1">
      <c r="B477" s="85" t="s">
        <v>869</v>
      </c>
      <c r="C477" s="85" t="s">
        <v>1057</v>
      </c>
      <c r="D477" s="85"/>
      <c r="E477" s="85"/>
      <c r="F477" s="85"/>
      <c r="I477" s="81"/>
      <c r="K477" s="105">
        <f t="shared" si="38"/>
        <v>0</v>
      </c>
      <c r="L477" s="105">
        <f t="shared" si="39"/>
        <v>0</v>
      </c>
      <c r="M477" s="106" t="e">
        <f t="shared" si="40"/>
        <v>#DIV/0!</v>
      </c>
    </row>
    <row r="478" spans="2:13" hidden="1">
      <c r="B478" s="84" t="s">
        <v>1604</v>
      </c>
      <c r="C478" s="84" t="s">
        <v>1605</v>
      </c>
      <c r="D478" s="84">
        <v>1</v>
      </c>
      <c r="E478" s="84">
        <v>1</v>
      </c>
      <c r="F478" s="84">
        <f>($E478/$D478)*$D$477</f>
        <v>0</v>
      </c>
      <c r="K478" s="105">
        <f t="shared" si="38"/>
        <v>0</v>
      </c>
      <c r="L478" s="105">
        <f t="shared" si="39"/>
        <v>0</v>
      </c>
      <c r="M478" s="106" t="e">
        <f t="shared" si="40"/>
        <v>#DIV/0!</v>
      </c>
    </row>
    <row r="479" spans="2:13" hidden="1">
      <c r="B479" s="85" t="s">
        <v>870</v>
      </c>
      <c r="C479" s="85" t="s">
        <v>1058</v>
      </c>
      <c r="D479" s="85"/>
      <c r="E479" s="85"/>
      <c r="F479" s="85"/>
      <c r="I479" s="81"/>
      <c r="K479" s="105">
        <f t="shared" si="38"/>
        <v>0</v>
      </c>
      <c r="L479" s="105">
        <f t="shared" si="39"/>
        <v>0</v>
      </c>
      <c r="M479" s="106" t="e">
        <f t="shared" si="40"/>
        <v>#DIV/0!</v>
      </c>
    </row>
    <row r="480" spans="2:13" hidden="1">
      <c r="B480" s="84" t="s">
        <v>1606</v>
      </c>
      <c r="C480" s="84" t="s">
        <v>1607</v>
      </c>
      <c r="D480" s="84">
        <v>1</v>
      </c>
      <c r="E480" s="84">
        <v>1</v>
      </c>
      <c r="F480" s="84">
        <f>($E480/$D480)*$D$479</f>
        <v>0</v>
      </c>
      <c r="I480" s="81"/>
      <c r="K480" s="105">
        <f t="shared" si="38"/>
        <v>0</v>
      </c>
      <c r="L480" s="105">
        <f t="shared" si="39"/>
        <v>0</v>
      </c>
      <c r="M480" s="106" t="e">
        <f t="shared" si="40"/>
        <v>#DIV/0!</v>
      </c>
    </row>
    <row r="481" spans="2:13" hidden="1">
      <c r="B481" s="85" t="s">
        <v>871</v>
      </c>
      <c r="C481" s="85" t="s">
        <v>1059</v>
      </c>
      <c r="D481" s="85"/>
      <c r="E481" s="85"/>
      <c r="F481" s="85"/>
      <c r="I481" s="81"/>
      <c r="K481" s="105">
        <f t="shared" si="38"/>
        <v>0</v>
      </c>
      <c r="L481" s="105">
        <f t="shared" si="39"/>
        <v>0</v>
      </c>
      <c r="M481" s="106" t="e">
        <f t="shared" si="40"/>
        <v>#DIV/0!</v>
      </c>
    </row>
    <row r="482" spans="2:13" hidden="1">
      <c r="B482" s="84" t="s">
        <v>1608</v>
      </c>
      <c r="C482" s="84" t="s">
        <v>1609</v>
      </c>
      <c r="D482" s="84">
        <v>1</v>
      </c>
      <c r="E482" s="84">
        <v>1</v>
      </c>
      <c r="F482" s="84">
        <f>($E482/$D482)*$D$481</f>
        <v>0</v>
      </c>
      <c r="I482" s="81"/>
      <c r="K482" s="105">
        <f t="shared" si="38"/>
        <v>0</v>
      </c>
      <c r="L482" s="105">
        <f t="shared" si="39"/>
        <v>0</v>
      </c>
      <c r="M482" s="106" t="e">
        <f t="shared" si="40"/>
        <v>#DIV/0!</v>
      </c>
    </row>
    <row r="483" spans="2:13" hidden="1">
      <c r="B483" s="85" t="s">
        <v>872</v>
      </c>
      <c r="C483" s="85" t="s">
        <v>1060</v>
      </c>
      <c r="D483" s="85"/>
      <c r="E483" s="85"/>
      <c r="F483" s="85"/>
      <c r="I483" s="81"/>
      <c r="K483" s="105">
        <f t="shared" si="38"/>
        <v>0</v>
      </c>
      <c r="L483" s="105">
        <f t="shared" si="39"/>
        <v>0</v>
      </c>
      <c r="M483" s="106" t="e">
        <f t="shared" si="40"/>
        <v>#DIV/0!</v>
      </c>
    </row>
    <row r="484" spans="2:13" hidden="1">
      <c r="B484" s="84" t="s">
        <v>1473</v>
      </c>
      <c r="C484" s="84" t="s">
        <v>1474</v>
      </c>
      <c r="D484" s="84">
        <v>1</v>
      </c>
      <c r="E484" s="84">
        <v>1</v>
      </c>
      <c r="F484" s="84">
        <f>($E484/$D484)*$D$228</f>
        <v>0</v>
      </c>
      <c r="I484" s="81"/>
      <c r="K484" s="105">
        <f t="shared" si="38"/>
        <v>0</v>
      </c>
      <c r="L484" s="105">
        <f t="shared" si="39"/>
        <v>0</v>
      </c>
      <c r="M484" s="106" t="e">
        <f t="shared" si="40"/>
        <v>#DIV/0!</v>
      </c>
    </row>
    <row r="485" spans="2:13" hidden="1">
      <c r="B485" s="85" t="s">
        <v>873</v>
      </c>
      <c r="C485" s="85" t="s">
        <v>1061</v>
      </c>
      <c r="D485" s="85"/>
      <c r="E485" s="85"/>
      <c r="F485" s="85"/>
      <c r="I485" s="81"/>
      <c r="K485" s="105">
        <f t="shared" si="38"/>
        <v>0</v>
      </c>
      <c r="L485" s="105">
        <f t="shared" si="39"/>
        <v>0</v>
      </c>
      <c r="M485" s="106" t="e">
        <f t="shared" si="40"/>
        <v>#DIV/0!</v>
      </c>
    </row>
    <row r="486" spans="2:13" hidden="1">
      <c r="B486" s="84" t="s">
        <v>1612</v>
      </c>
      <c r="C486" s="84" t="s">
        <v>1613</v>
      </c>
      <c r="D486" s="84">
        <v>1</v>
      </c>
      <c r="E486" s="84">
        <v>1</v>
      </c>
      <c r="F486" s="84">
        <f>($E486/$D486)*$D485</f>
        <v>0</v>
      </c>
      <c r="I486" s="81"/>
      <c r="K486" s="105">
        <f t="shared" si="38"/>
        <v>0</v>
      </c>
      <c r="L486" s="105">
        <f t="shared" si="39"/>
        <v>0</v>
      </c>
      <c r="M486" s="106" t="e">
        <f t="shared" si="40"/>
        <v>#DIV/0!</v>
      </c>
    </row>
    <row r="487" spans="2:13" hidden="1">
      <c r="B487" s="85" t="s">
        <v>874</v>
      </c>
      <c r="C487" s="85" t="s">
        <v>1062</v>
      </c>
      <c r="D487" s="85"/>
      <c r="E487" s="85"/>
      <c r="F487" s="85"/>
      <c r="I487" s="81"/>
      <c r="K487" s="105">
        <f t="shared" si="38"/>
        <v>0</v>
      </c>
      <c r="L487" s="105">
        <f t="shared" si="39"/>
        <v>0</v>
      </c>
      <c r="M487" s="106" t="e">
        <f t="shared" si="40"/>
        <v>#DIV/0!</v>
      </c>
    </row>
    <row r="488" spans="2:13" hidden="1">
      <c r="B488" s="84" t="s">
        <v>1612</v>
      </c>
      <c r="C488" s="84" t="s">
        <v>1613</v>
      </c>
      <c r="D488" s="84">
        <v>1</v>
      </c>
      <c r="E488" s="84">
        <v>1</v>
      </c>
      <c r="F488" s="84">
        <f>($E488/$D488)*$D487</f>
        <v>0</v>
      </c>
      <c r="I488" s="81"/>
      <c r="K488" s="105">
        <f t="shared" si="38"/>
        <v>0</v>
      </c>
      <c r="L488" s="105">
        <f t="shared" si="39"/>
        <v>0</v>
      </c>
      <c r="M488" s="106" t="e">
        <f t="shared" si="40"/>
        <v>#DIV/0!</v>
      </c>
    </row>
    <row r="489" spans="2:13" hidden="1">
      <c r="B489" s="85" t="s">
        <v>875</v>
      </c>
      <c r="C489" s="85" t="s">
        <v>1063</v>
      </c>
      <c r="D489" s="85"/>
      <c r="E489" s="85"/>
      <c r="F489" s="85"/>
      <c r="I489" s="81"/>
      <c r="K489" s="105">
        <f t="shared" si="38"/>
        <v>0</v>
      </c>
      <c r="L489" s="105">
        <f t="shared" si="39"/>
        <v>0</v>
      </c>
      <c r="M489" s="106" t="e">
        <f t="shared" si="40"/>
        <v>#DIV/0!</v>
      </c>
    </row>
    <row r="490" spans="2:13" hidden="1">
      <c r="B490" s="84" t="s">
        <v>1614</v>
      </c>
      <c r="C490" s="84" t="s">
        <v>1615</v>
      </c>
      <c r="D490" s="84">
        <v>1</v>
      </c>
      <c r="E490" s="84">
        <v>1</v>
      </c>
      <c r="F490" s="84">
        <f>($E490/$D490)*$D489</f>
        <v>0</v>
      </c>
      <c r="I490" s="81"/>
      <c r="K490" s="105">
        <f t="shared" si="38"/>
        <v>0</v>
      </c>
      <c r="L490" s="105">
        <f t="shared" si="39"/>
        <v>0</v>
      </c>
      <c r="M490" s="106" t="e">
        <f t="shared" si="40"/>
        <v>#DIV/0!</v>
      </c>
    </row>
    <row r="491" spans="2:13" hidden="1">
      <c r="B491" s="85" t="s">
        <v>876</v>
      </c>
      <c r="C491" s="85" t="s">
        <v>1064</v>
      </c>
      <c r="D491" s="85"/>
      <c r="E491" s="85"/>
      <c r="F491" s="85"/>
      <c r="I491" s="81"/>
      <c r="K491" s="105">
        <f t="shared" si="38"/>
        <v>0</v>
      </c>
      <c r="L491" s="105">
        <f t="shared" si="39"/>
        <v>0</v>
      </c>
      <c r="M491" s="106" t="e">
        <f t="shared" si="40"/>
        <v>#DIV/0!</v>
      </c>
    </row>
    <row r="492" spans="2:13" hidden="1">
      <c r="B492" s="84" t="s">
        <v>1616</v>
      </c>
      <c r="C492" s="84" t="s">
        <v>1617</v>
      </c>
      <c r="D492" s="84">
        <v>1</v>
      </c>
      <c r="E492" s="84">
        <v>1</v>
      </c>
      <c r="F492" s="84">
        <f>($E492/$D492)*$D491</f>
        <v>0</v>
      </c>
      <c r="I492" s="81"/>
      <c r="K492" s="105">
        <f t="shared" si="38"/>
        <v>0</v>
      </c>
      <c r="L492" s="105">
        <f t="shared" si="39"/>
        <v>0</v>
      </c>
      <c r="M492" s="106" t="e">
        <f t="shared" si="40"/>
        <v>#DIV/0!</v>
      </c>
    </row>
    <row r="493" spans="2:13" hidden="1">
      <c r="B493" s="85" t="s">
        <v>877</v>
      </c>
      <c r="C493" s="85" t="s">
        <v>1065</v>
      </c>
      <c r="D493" s="85"/>
      <c r="E493" s="85"/>
      <c r="F493" s="85"/>
      <c r="I493" s="81"/>
      <c r="K493" s="105">
        <f t="shared" si="38"/>
        <v>0</v>
      </c>
      <c r="L493" s="105">
        <f t="shared" si="39"/>
        <v>0</v>
      </c>
      <c r="M493" s="106" t="e">
        <f t="shared" si="40"/>
        <v>#DIV/0!</v>
      </c>
    </row>
    <row r="494" spans="2:13" hidden="1">
      <c r="B494" s="84" t="s">
        <v>1618</v>
      </c>
      <c r="C494" s="84" t="s">
        <v>1619</v>
      </c>
      <c r="D494" s="84">
        <v>1</v>
      </c>
      <c r="E494" s="84">
        <v>1</v>
      </c>
      <c r="F494" s="84">
        <f>($E494/$D494)*$D493</f>
        <v>0</v>
      </c>
      <c r="I494" s="81"/>
      <c r="K494" s="105">
        <f t="shared" si="38"/>
        <v>0</v>
      </c>
      <c r="L494" s="105">
        <f t="shared" si="39"/>
        <v>0</v>
      </c>
      <c r="M494" s="106" t="e">
        <f t="shared" si="40"/>
        <v>#DIV/0!</v>
      </c>
    </row>
    <row r="495" spans="2:13" hidden="1">
      <c r="B495" s="85" t="s">
        <v>879</v>
      </c>
      <c r="C495" s="85" t="s">
        <v>1066</v>
      </c>
      <c r="D495" s="85"/>
      <c r="E495" s="85"/>
      <c r="F495" s="85"/>
      <c r="I495" s="81"/>
      <c r="K495" s="105">
        <f t="shared" si="38"/>
        <v>0</v>
      </c>
      <c r="L495" s="105">
        <f t="shared" si="39"/>
        <v>0</v>
      </c>
      <c r="M495" s="106" t="e">
        <f t="shared" si="40"/>
        <v>#DIV/0!</v>
      </c>
    </row>
    <row r="496" spans="2:13" hidden="1">
      <c r="B496" s="84" t="s">
        <v>1620</v>
      </c>
      <c r="C496" s="84" t="s">
        <v>1621</v>
      </c>
      <c r="D496" s="84">
        <v>1</v>
      </c>
      <c r="E496" s="84">
        <v>1</v>
      </c>
      <c r="F496" s="84">
        <f>($E496/$D496)*$D495</f>
        <v>0</v>
      </c>
      <c r="I496" s="81"/>
      <c r="K496" s="105">
        <f t="shared" si="38"/>
        <v>0</v>
      </c>
      <c r="L496" s="105">
        <f t="shared" si="39"/>
        <v>0</v>
      </c>
      <c r="M496" s="106" t="e">
        <f t="shared" si="40"/>
        <v>#DIV/0!</v>
      </c>
    </row>
    <row r="497" spans="2:13" hidden="1">
      <c r="B497" s="85" t="s">
        <v>885</v>
      </c>
      <c r="C497" s="85" t="s">
        <v>1072</v>
      </c>
      <c r="D497" s="85"/>
      <c r="E497" s="85"/>
      <c r="F497" s="85"/>
      <c r="I497" s="81"/>
      <c r="K497" s="105">
        <f t="shared" si="38"/>
        <v>0</v>
      </c>
      <c r="L497" s="105">
        <f t="shared" si="39"/>
        <v>0</v>
      </c>
      <c r="M497" s="106" t="e">
        <f t="shared" si="40"/>
        <v>#DIV/0!</v>
      </c>
    </row>
    <row r="498" spans="2:13" hidden="1">
      <c r="B498" s="85" t="s">
        <v>182</v>
      </c>
      <c r="C498" s="85" t="s">
        <v>540</v>
      </c>
      <c r="D498" s="85"/>
      <c r="E498" s="85"/>
      <c r="F498" s="85"/>
      <c r="I498" s="81"/>
      <c r="K498" s="105">
        <f t="shared" si="38"/>
        <v>0</v>
      </c>
      <c r="L498" s="105">
        <f t="shared" si="39"/>
        <v>0</v>
      </c>
      <c r="M498" s="106" t="e">
        <f t="shared" si="40"/>
        <v>#DIV/0!</v>
      </c>
    </row>
    <row r="499" spans="2:13" hidden="1">
      <c r="B499" s="85" t="s">
        <v>886</v>
      </c>
      <c r="C499" s="85" t="s">
        <v>1073</v>
      </c>
      <c r="D499" s="85"/>
      <c r="E499" s="85"/>
      <c r="F499" s="85"/>
      <c r="I499" s="81"/>
      <c r="K499" s="105">
        <f t="shared" si="38"/>
        <v>0</v>
      </c>
      <c r="L499" s="105">
        <f t="shared" si="39"/>
        <v>0</v>
      </c>
      <c r="M499" s="106" t="e">
        <f t="shared" si="40"/>
        <v>#DIV/0!</v>
      </c>
    </row>
    <row r="500" spans="2:13" hidden="1">
      <c r="B500" s="84" t="s">
        <v>1170</v>
      </c>
      <c r="C500" s="84" t="s">
        <v>1171</v>
      </c>
      <c r="D500" s="88">
        <v>3496</v>
      </c>
      <c r="E500" s="84">
        <v>1</v>
      </c>
      <c r="F500" s="84">
        <f>($E500/$D500)*$D499</f>
        <v>0</v>
      </c>
      <c r="I500" s="81"/>
      <c r="K500" s="105">
        <f t="shared" si="38"/>
        <v>0</v>
      </c>
      <c r="L500" s="105">
        <f t="shared" si="39"/>
        <v>0</v>
      </c>
      <c r="M500" s="106" t="e">
        <f t="shared" si="40"/>
        <v>#DIV/0!</v>
      </c>
    </row>
    <row r="501" spans="2:13" hidden="1">
      <c r="B501" s="85" t="s">
        <v>860</v>
      </c>
      <c r="C501" s="85" t="s">
        <v>1048</v>
      </c>
      <c r="D501" s="85"/>
      <c r="E501" s="85"/>
      <c r="F501" s="85"/>
      <c r="I501" s="81"/>
      <c r="K501" s="105">
        <f t="shared" si="38"/>
        <v>0</v>
      </c>
      <c r="L501" s="105">
        <f t="shared" si="39"/>
        <v>0</v>
      </c>
      <c r="M501" s="106" t="e">
        <f t="shared" si="40"/>
        <v>#DIV/0!</v>
      </c>
    </row>
    <row r="502" spans="2:13" hidden="1">
      <c r="B502" s="85" t="s">
        <v>887</v>
      </c>
      <c r="C502" s="85" t="s">
        <v>1074</v>
      </c>
      <c r="D502" s="85"/>
      <c r="E502" s="85"/>
      <c r="F502" s="85"/>
      <c r="I502" s="81"/>
      <c r="K502" s="105">
        <f t="shared" si="38"/>
        <v>0</v>
      </c>
      <c r="L502" s="105">
        <f t="shared" si="39"/>
        <v>0</v>
      </c>
      <c r="M502" s="106" t="e">
        <f t="shared" si="40"/>
        <v>#DIV/0!</v>
      </c>
    </row>
    <row r="503" spans="2:13" hidden="1">
      <c r="B503" s="84" t="s">
        <v>1622</v>
      </c>
      <c r="C503" s="84" t="s">
        <v>1623</v>
      </c>
      <c r="D503" s="84">
        <v>1</v>
      </c>
      <c r="E503" s="84">
        <v>1</v>
      </c>
      <c r="F503" s="84">
        <f>($E503/$D503)*$D502</f>
        <v>0</v>
      </c>
      <c r="I503" s="81"/>
      <c r="K503" s="105">
        <f t="shared" si="38"/>
        <v>0</v>
      </c>
      <c r="L503" s="105">
        <f t="shared" si="39"/>
        <v>0</v>
      </c>
      <c r="M503" s="106" t="e">
        <f t="shared" si="40"/>
        <v>#DIV/0!</v>
      </c>
    </row>
    <row r="504" spans="2:13" hidden="1">
      <c r="B504" s="84" t="s">
        <v>65</v>
      </c>
      <c r="C504" s="84" t="s">
        <v>422</v>
      </c>
      <c r="D504" s="84">
        <v>1</v>
      </c>
      <c r="E504" s="84">
        <v>1</v>
      </c>
      <c r="F504" s="84">
        <f>($E504/$D504)*$D502</f>
        <v>0</v>
      </c>
      <c r="I504" s="81"/>
      <c r="K504" s="105">
        <f t="shared" si="38"/>
        <v>0</v>
      </c>
      <c r="L504" s="105">
        <f t="shared" si="39"/>
        <v>0</v>
      </c>
      <c r="M504" s="106" t="e">
        <f t="shared" si="40"/>
        <v>#DIV/0!</v>
      </c>
    </row>
    <row r="505" spans="2:13" hidden="1">
      <c r="B505" s="85" t="s">
        <v>781</v>
      </c>
      <c r="C505" s="85" t="s">
        <v>960</v>
      </c>
      <c r="D505" s="85">
        <v>20</v>
      </c>
      <c r="E505" s="85"/>
      <c r="F505" s="85"/>
      <c r="I505" s="81"/>
      <c r="K505" s="105">
        <f t="shared" si="38"/>
        <v>0</v>
      </c>
      <c r="L505" s="105">
        <f t="shared" si="39"/>
        <v>0</v>
      </c>
      <c r="M505" s="106" t="e">
        <f t="shared" si="40"/>
        <v>#DIV/0!</v>
      </c>
    </row>
    <row r="506" spans="2:13" hidden="1">
      <c r="B506" s="84" t="s">
        <v>926</v>
      </c>
      <c r="C506" s="84" t="s">
        <v>1449</v>
      </c>
      <c r="D506" s="84">
        <v>1</v>
      </c>
      <c r="E506" s="84">
        <v>1</v>
      </c>
      <c r="F506" s="84">
        <f>($E506/$D506)*$D505</f>
        <v>20</v>
      </c>
      <c r="K506" s="105">
        <f t="shared" si="38"/>
        <v>0</v>
      </c>
      <c r="L506" s="105">
        <f t="shared" si="39"/>
        <v>0</v>
      </c>
      <c r="M506" s="106" t="e">
        <f t="shared" si="40"/>
        <v>#DIV/0!</v>
      </c>
    </row>
    <row r="507" spans="2:13" hidden="1">
      <c r="B507" s="85" t="s">
        <v>782</v>
      </c>
      <c r="C507" s="85" t="s">
        <v>961</v>
      </c>
      <c r="D507" s="85"/>
      <c r="E507" s="85"/>
      <c r="F507" s="85"/>
      <c r="I507" s="81"/>
      <c r="K507" s="105">
        <f t="shared" si="38"/>
        <v>0</v>
      </c>
      <c r="L507" s="105">
        <f t="shared" si="39"/>
        <v>0</v>
      </c>
      <c r="M507" s="106" t="e">
        <f t="shared" si="40"/>
        <v>#DIV/0!</v>
      </c>
    </row>
    <row r="508" spans="2:13" hidden="1">
      <c r="B508" s="84" t="s">
        <v>925</v>
      </c>
      <c r="C508" s="84" t="s">
        <v>1450</v>
      </c>
      <c r="D508" s="84">
        <v>1</v>
      </c>
      <c r="E508" s="84">
        <v>1</v>
      </c>
      <c r="F508" s="84">
        <f>($E508/$D508)*$D507</f>
        <v>0</v>
      </c>
      <c r="K508" s="105">
        <f t="shared" si="38"/>
        <v>0</v>
      </c>
      <c r="L508" s="105">
        <f t="shared" si="39"/>
        <v>0</v>
      </c>
      <c r="M508" s="106" t="e">
        <f t="shared" si="40"/>
        <v>#DIV/0!</v>
      </c>
    </row>
    <row r="509" spans="2:13" hidden="1">
      <c r="B509" s="85" t="s">
        <v>783</v>
      </c>
      <c r="C509" s="85" t="s">
        <v>962</v>
      </c>
      <c r="D509" s="85">
        <v>25</v>
      </c>
      <c r="E509" s="85"/>
      <c r="F509" s="85"/>
      <c r="I509" s="81"/>
      <c r="K509" s="105">
        <f t="shared" si="38"/>
        <v>0</v>
      </c>
      <c r="L509" s="105">
        <f t="shared" si="39"/>
        <v>0</v>
      </c>
      <c r="M509" s="106" t="e">
        <f t="shared" si="40"/>
        <v>#DIV/0!</v>
      </c>
    </row>
    <row r="510" spans="2:13" hidden="1">
      <c r="B510" s="84" t="s">
        <v>924</v>
      </c>
      <c r="C510" s="84" t="s">
        <v>1446</v>
      </c>
      <c r="D510" s="84">
        <v>1</v>
      </c>
      <c r="E510" s="84">
        <v>1</v>
      </c>
      <c r="F510" s="84">
        <f>($E510/$D510)*$D509</f>
        <v>25</v>
      </c>
      <c r="K510" s="105">
        <f t="shared" si="38"/>
        <v>0</v>
      </c>
      <c r="L510" s="105">
        <v>0</v>
      </c>
      <c r="M510" s="106" t="e">
        <f t="shared" si="40"/>
        <v>#DIV/0!</v>
      </c>
    </row>
    <row r="511" spans="2:13" hidden="1">
      <c r="B511" s="85" t="s">
        <v>889</v>
      </c>
      <c r="C511" s="85" t="s">
        <v>1076</v>
      </c>
      <c r="D511" s="85"/>
      <c r="E511" s="85"/>
      <c r="F511" s="85"/>
      <c r="I511" s="81"/>
      <c r="K511" s="105">
        <f t="shared" si="38"/>
        <v>0</v>
      </c>
      <c r="L511" s="105">
        <f t="shared" si="39"/>
        <v>0</v>
      </c>
      <c r="M511" s="106" t="e">
        <f t="shared" si="40"/>
        <v>#DIV/0!</v>
      </c>
    </row>
    <row r="512" spans="2:13" hidden="1">
      <c r="B512" s="84" t="s">
        <v>1392</v>
      </c>
      <c r="C512" s="84" t="s">
        <v>1393</v>
      </c>
      <c r="D512" s="84">
        <v>7</v>
      </c>
      <c r="E512" s="84">
        <v>1</v>
      </c>
      <c r="F512" s="84">
        <f>($E512/$D512)*$D511</f>
        <v>0</v>
      </c>
      <c r="I512" s="81"/>
      <c r="K512" s="105">
        <f t="shared" si="38"/>
        <v>0</v>
      </c>
      <c r="L512" s="105">
        <f t="shared" si="39"/>
        <v>0</v>
      </c>
      <c r="M512" s="106" t="e">
        <f t="shared" si="40"/>
        <v>#DIV/0!</v>
      </c>
    </row>
    <row r="513" spans="2:13" hidden="1">
      <c r="B513" s="85" t="s">
        <v>894</v>
      </c>
      <c r="C513" s="85" t="s">
        <v>1082</v>
      </c>
      <c r="D513" s="85"/>
      <c r="E513" s="85"/>
      <c r="F513" s="85"/>
      <c r="I513" s="81"/>
      <c r="K513" s="105">
        <f t="shared" si="38"/>
        <v>0</v>
      </c>
      <c r="L513" s="105">
        <f t="shared" si="39"/>
        <v>0</v>
      </c>
      <c r="M513" s="106" t="e">
        <f t="shared" si="40"/>
        <v>#DIV/0!</v>
      </c>
    </row>
    <row r="514" spans="2:13" hidden="1">
      <c r="B514" s="84" t="s">
        <v>1222</v>
      </c>
      <c r="C514" s="84" t="s">
        <v>1223</v>
      </c>
      <c r="D514" s="84">
        <v>192</v>
      </c>
      <c r="E514" s="84">
        <v>1</v>
      </c>
      <c r="F514" s="84">
        <f>($E514/$D514)*$D513</f>
        <v>0</v>
      </c>
      <c r="I514" s="81"/>
      <c r="K514" s="105">
        <f t="shared" si="38"/>
        <v>0</v>
      </c>
      <c r="L514" s="105">
        <f t="shared" si="39"/>
        <v>0</v>
      </c>
      <c r="M514" s="106" t="e">
        <f t="shared" si="40"/>
        <v>#DIV/0!</v>
      </c>
    </row>
    <row r="515" spans="2:13" hidden="1">
      <c r="B515" s="85" t="s">
        <v>895</v>
      </c>
      <c r="C515" s="85" t="s">
        <v>1083</v>
      </c>
      <c r="D515" s="85">
        <v>46</v>
      </c>
      <c r="E515" s="85"/>
      <c r="F515" s="85"/>
      <c r="I515" s="81"/>
      <c r="K515" s="105">
        <f t="shared" si="38"/>
        <v>0</v>
      </c>
      <c r="L515" s="105">
        <f t="shared" si="39"/>
        <v>0</v>
      </c>
      <c r="M515" s="106" t="e">
        <f t="shared" si="40"/>
        <v>#DIV/0!</v>
      </c>
    </row>
    <row r="516" spans="2:13" hidden="1">
      <c r="B516" s="84" t="s">
        <v>1296</v>
      </c>
      <c r="C516" s="84" t="s">
        <v>1297</v>
      </c>
      <c r="D516" s="84">
        <v>111</v>
      </c>
      <c r="E516" s="84">
        <v>1</v>
      </c>
      <c r="F516" s="84">
        <f>($E516/$D516)*$D515</f>
        <v>0.4144144144144144</v>
      </c>
      <c r="H516" s="177"/>
      <c r="I516" s="81"/>
      <c r="K516" s="105">
        <v>1333285.94</v>
      </c>
      <c r="L516" s="105">
        <f t="shared" si="39"/>
        <v>0</v>
      </c>
      <c r="M516" s="106">
        <f t="shared" si="40"/>
        <v>0</v>
      </c>
    </row>
    <row r="517" spans="2:13" hidden="1">
      <c r="B517" s="85" t="s">
        <v>896</v>
      </c>
      <c r="C517" s="85" t="s">
        <v>1084</v>
      </c>
      <c r="D517" s="85"/>
      <c r="E517" s="85"/>
      <c r="F517" s="85"/>
      <c r="I517" s="81"/>
      <c r="K517" s="105">
        <f t="shared" ref="K517:K580" si="41">J517*I517</f>
        <v>0</v>
      </c>
      <c r="L517" s="105">
        <f t="shared" ref="L517:L580" si="42">H517*J517</f>
        <v>0</v>
      </c>
      <c r="M517" s="106" t="e">
        <f t="shared" ref="M517:M580" si="43">L517/K517</f>
        <v>#DIV/0!</v>
      </c>
    </row>
    <row r="518" spans="2:13" hidden="1">
      <c r="B518" s="84" t="s">
        <v>1296</v>
      </c>
      <c r="C518" s="84" t="s">
        <v>1297</v>
      </c>
      <c r="D518" s="84">
        <v>190</v>
      </c>
      <c r="E518" s="84">
        <v>1</v>
      </c>
      <c r="F518" s="84">
        <f>($E518/$D518)*$D517</f>
        <v>0</v>
      </c>
      <c r="I518" s="81"/>
      <c r="K518" s="105">
        <f t="shared" si="41"/>
        <v>0</v>
      </c>
      <c r="L518" s="105">
        <f t="shared" si="42"/>
        <v>0</v>
      </c>
      <c r="M518" s="106" t="e">
        <f t="shared" si="43"/>
        <v>#DIV/0!</v>
      </c>
    </row>
    <row r="519" spans="2:13" hidden="1">
      <c r="B519" s="85" t="s">
        <v>897</v>
      </c>
      <c r="C519" s="85" t="s">
        <v>1085</v>
      </c>
      <c r="D519" s="85"/>
      <c r="E519" s="85"/>
      <c r="F519" s="85"/>
      <c r="I519" s="81"/>
      <c r="K519" s="105">
        <f t="shared" si="41"/>
        <v>0</v>
      </c>
      <c r="L519" s="105">
        <f t="shared" si="42"/>
        <v>0</v>
      </c>
      <c r="M519" s="106" t="e">
        <f t="shared" si="43"/>
        <v>#DIV/0!</v>
      </c>
    </row>
    <row r="520" spans="2:13" hidden="1">
      <c r="B520" s="84" t="s">
        <v>1182</v>
      </c>
      <c r="C520" s="84" t="s">
        <v>1183</v>
      </c>
      <c r="D520" s="84">
        <v>103</v>
      </c>
      <c r="E520" s="84">
        <v>1</v>
      </c>
      <c r="F520" s="84">
        <f>($E520/$D520)*$D519</f>
        <v>0</v>
      </c>
      <c r="I520" s="81"/>
      <c r="K520" s="105">
        <f t="shared" si="41"/>
        <v>0</v>
      </c>
      <c r="L520" s="105">
        <f t="shared" si="42"/>
        <v>0</v>
      </c>
      <c r="M520" s="106" t="e">
        <f t="shared" si="43"/>
        <v>#DIV/0!</v>
      </c>
    </row>
    <row r="521" spans="2:13" hidden="1">
      <c r="B521" s="85" t="s">
        <v>898</v>
      </c>
      <c r="C521" s="85" t="s">
        <v>1086</v>
      </c>
      <c r="D521" s="85"/>
      <c r="E521" s="85"/>
      <c r="F521" s="85"/>
      <c r="I521" s="81"/>
      <c r="K521" s="105">
        <f t="shared" si="41"/>
        <v>0</v>
      </c>
      <c r="L521" s="105">
        <f t="shared" si="42"/>
        <v>0</v>
      </c>
      <c r="M521" s="106" t="e">
        <f t="shared" si="43"/>
        <v>#DIV/0!</v>
      </c>
    </row>
    <row r="522" spans="2:13" hidden="1">
      <c r="B522" s="84" t="s">
        <v>1222</v>
      </c>
      <c r="C522" s="84" t="s">
        <v>1223</v>
      </c>
      <c r="D522" s="84">
        <v>192</v>
      </c>
      <c r="E522" s="84">
        <v>1</v>
      </c>
      <c r="F522" s="84">
        <f>($E522/$D522)*$D521</f>
        <v>0</v>
      </c>
      <c r="I522" s="81"/>
      <c r="K522" s="105">
        <f t="shared" si="41"/>
        <v>0</v>
      </c>
      <c r="L522" s="105">
        <f t="shared" si="42"/>
        <v>0</v>
      </c>
      <c r="M522" s="106" t="e">
        <f t="shared" si="43"/>
        <v>#DIV/0!</v>
      </c>
    </row>
    <row r="523" spans="2:13" hidden="1">
      <c r="B523" s="85" t="s">
        <v>899</v>
      </c>
      <c r="C523" s="85" t="s">
        <v>1087</v>
      </c>
      <c r="D523" s="85"/>
      <c r="E523" s="85"/>
      <c r="F523" s="85"/>
      <c r="I523" s="81"/>
      <c r="K523" s="105">
        <f t="shared" si="41"/>
        <v>0</v>
      </c>
      <c r="L523" s="105">
        <f t="shared" si="42"/>
        <v>0</v>
      </c>
      <c r="M523" s="106" t="e">
        <f t="shared" si="43"/>
        <v>#DIV/0!</v>
      </c>
    </row>
    <row r="524" spans="2:13" hidden="1">
      <c r="B524" s="84" t="s">
        <v>1222</v>
      </c>
      <c r="C524" s="84" t="s">
        <v>1223</v>
      </c>
      <c r="D524" s="84">
        <v>175</v>
      </c>
      <c r="E524" s="84">
        <v>1</v>
      </c>
      <c r="F524" s="84">
        <f>($E524/$D524)*$D523</f>
        <v>0</v>
      </c>
      <c r="I524" s="81"/>
      <c r="K524" s="105">
        <f t="shared" si="41"/>
        <v>0</v>
      </c>
      <c r="L524" s="105">
        <f t="shared" si="42"/>
        <v>0</v>
      </c>
      <c r="M524" s="106" t="e">
        <f t="shared" si="43"/>
        <v>#DIV/0!</v>
      </c>
    </row>
    <row r="525" spans="2:13" hidden="1">
      <c r="B525" s="85" t="s">
        <v>900</v>
      </c>
      <c r="C525" s="85" t="s">
        <v>1088</v>
      </c>
      <c r="D525" s="85"/>
      <c r="E525" s="85"/>
      <c r="F525" s="85"/>
      <c r="I525" s="81"/>
      <c r="K525" s="105">
        <f t="shared" si="41"/>
        <v>0</v>
      </c>
      <c r="L525" s="105">
        <f t="shared" si="42"/>
        <v>0</v>
      </c>
      <c r="M525" s="106" t="e">
        <f t="shared" si="43"/>
        <v>#DIV/0!</v>
      </c>
    </row>
    <row r="526" spans="2:13" hidden="1">
      <c r="B526" s="84" t="s">
        <v>1624</v>
      </c>
      <c r="C526" s="84" t="s">
        <v>1625</v>
      </c>
      <c r="D526" s="84">
        <v>38</v>
      </c>
      <c r="E526" s="84">
        <v>1</v>
      </c>
      <c r="F526" s="84">
        <f>($E526/$D526)*$D525</f>
        <v>0</v>
      </c>
      <c r="I526" s="81"/>
      <c r="K526" s="105">
        <f t="shared" si="41"/>
        <v>0</v>
      </c>
      <c r="L526" s="105">
        <f t="shared" si="42"/>
        <v>0</v>
      </c>
      <c r="M526" s="106" t="e">
        <f t="shared" si="43"/>
        <v>#DIV/0!</v>
      </c>
    </row>
    <row r="527" spans="2:13" hidden="1">
      <c r="B527" s="85" t="s">
        <v>901</v>
      </c>
      <c r="C527" s="85" t="s">
        <v>1089</v>
      </c>
      <c r="D527" s="85"/>
      <c r="E527" s="85"/>
      <c r="F527" s="85"/>
      <c r="I527" s="81"/>
      <c r="K527" s="105">
        <f t="shared" si="41"/>
        <v>0</v>
      </c>
      <c r="L527" s="105">
        <f t="shared" si="42"/>
        <v>0</v>
      </c>
      <c r="M527" s="106" t="e">
        <f t="shared" si="43"/>
        <v>#DIV/0!</v>
      </c>
    </row>
    <row r="528" spans="2:13" hidden="1">
      <c r="B528" s="84" t="s">
        <v>1626</v>
      </c>
      <c r="C528" s="84" t="s">
        <v>1627</v>
      </c>
      <c r="D528" s="84">
        <v>1</v>
      </c>
      <c r="E528" s="84">
        <v>1</v>
      </c>
      <c r="F528" s="84">
        <f>($E528/$D528)*$D527</f>
        <v>0</v>
      </c>
      <c r="I528" s="81"/>
      <c r="K528" s="105">
        <f t="shared" si="41"/>
        <v>0</v>
      </c>
      <c r="L528" s="105">
        <f t="shared" si="42"/>
        <v>0</v>
      </c>
      <c r="M528" s="106" t="e">
        <f t="shared" si="43"/>
        <v>#DIV/0!</v>
      </c>
    </row>
    <row r="529" spans="2:13" hidden="1">
      <c r="B529" s="85" t="s">
        <v>902</v>
      </c>
      <c r="C529" s="85" t="s">
        <v>1090</v>
      </c>
      <c r="D529" s="85"/>
      <c r="E529" s="85"/>
      <c r="F529" s="85"/>
      <c r="I529" s="81"/>
      <c r="K529" s="105">
        <f t="shared" si="41"/>
        <v>0</v>
      </c>
      <c r="L529" s="105">
        <f t="shared" si="42"/>
        <v>0</v>
      </c>
      <c r="M529" s="106" t="e">
        <f t="shared" si="43"/>
        <v>#DIV/0!</v>
      </c>
    </row>
    <row r="530" spans="2:13" hidden="1">
      <c r="B530" s="84" t="s">
        <v>1328</v>
      </c>
      <c r="C530" s="84" t="s">
        <v>1329</v>
      </c>
      <c r="D530" s="84">
        <v>517</v>
      </c>
      <c r="E530" s="84">
        <v>1</v>
      </c>
      <c r="F530" s="84">
        <f>($E530/$D530)*$D529</f>
        <v>0</v>
      </c>
      <c r="I530" s="81"/>
      <c r="K530" s="105">
        <f t="shared" si="41"/>
        <v>0</v>
      </c>
      <c r="L530" s="105">
        <f t="shared" si="42"/>
        <v>0</v>
      </c>
      <c r="M530" s="106" t="e">
        <f t="shared" si="43"/>
        <v>#DIV/0!</v>
      </c>
    </row>
    <row r="531" spans="2:13" hidden="1">
      <c r="B531" s="85" t="s">
        <v>903</v>
      </c>
      <c r="C531" s="85" t="s">
        <v>1091</v>
      </c>
      <c r="D531" s="85"/>
      <c r="E531" s="85"/>
      <c r="F531" s="85"/>
      <c r="I531" s="81"/>
      <c r="K531" s="105">
        <f t="shared" si="41"/>
        <v>0</v>
      </c>
      <c r="L531" s="105">
        <f t="shared" si="42"/>
        <v>0</v>
      </c>
      <c r="M531" s="106" t="e">
        <f t="shared" si="43"/>
        <v>#DIV/0!</v>
      </c>
    </row>
    <row r="532" spans="2:13" hidden="1">
      <c r="B532" s="84" t="s">
        <v>1296</v>
      </c>
      <c r="C532" s="84" t="s">
        <v>1297</v>
      </c>
      <c r="D532" s="84">
        <v>166</v>
      </c>
      <c r="E532" s="84">
        <v>1</v>
      </c>
      <c r="F532" s="84">
        <f>($E532/$D532)*$D531</f>
        <v>0</v>
      </c>
      <c r="I532" s="81"/>
      <c r="K532" s="105">
        <f t="shared" si="41"/>
        <v>0</v>
      </c>
      <c r="L532" s="105">
        <f t="shared" si="42"/>
        <v>0</v>
      </c>
      <c r="M532" s="106" t="e">
        <f t="shared" si="43"/>
        <v>#DIV/0!</v>
      </c>
    </row>
    <row r="533" spans="2:13" hidden="1">
      <c r="B533" s="85" t="s">
        <v>904</v>
      </c>
      <c r="C533" s="85" t="s">
        <v>1092</v>
      </c>
      <c r="D533" s="85"/>
      <c r="E533" s="85"/>
      <c r="F533" s="85"/>
      <c r="I533" s="81"/>
      <c r="K533" s="105">
        <f t="shared" si="41"/>
        <v>0</v>
      </c>
      <c r="L533" s="105">
        <f t="shared" si="42"/>
        <v>0</v>
      </c>
      <c r="M533" s="106" t="e">
        <f t="shared" si="43"/>
        <v>#DIV/0!</v>
      </c>
    </row>
    <row r="534" spans="2:13" hidden="1">
      <c r="B534" s="84" t="s">
        <v>1222</v>
      </c>
      <c r="C534" s="84" t="s">
        <v>1223</v>
      </c>
      <c r="D534" s="84">
        <v>242</v>
      </c>
      <c r="E534" s="84">
        <v>1</v>
      </c>
      <c r="F534" s="84">
        <f>($E534/$D534)*$D533</f>
        <v>0</v>
      </c>
      <c r="I534" s="81"/>
      <c r="K534" s="105">
        <f t="shared" si="41"/>
        <v>0</v>
      </c>
      <c r="L534" s="105">
        <f t="shared" si="42"/>
        <v>0</v>
      </c>
      <c r="M534" s="106" t="e">
        <f t="shared" si="43"/>
        <v>#DIV/0!</v>
      </c>
    </row>
    <row r="535" spans="2:13" hidden="1">
      <c r="B535" s="85" t="s">
        <v>905</v>
      </c>
      <c r="C535" s="85" t="s">
        <v>1093</v>
      </c>
      <c r="D535" s="85"/>
      <c r="E535" s="85"/>
      <c r="F535" s="85"/>
      <c r="I535" s="81"/>
      <c r="K535" s="105">
        <f t="shared" si="41"/>
        <v>0</v>
      </c>
      <c r="L535" s="105">
        <f t="shared" si="42"/>
        <v>0</v>
      </c>
      <c r="M535" s="106" t="e">
        <f t="shared" si="43"/>
        <v>#DIV/0!</v>
      </c>
    </row>
    <row r="536" spans="2:13" hidden="1">
      <c r="B536" s="84" t="s">
        <v>1222</v>
      </c>
      <c r="C536" s="84" t="s">
        <v>1223</v>
      </c>
      <c r="D536" s="84">
        <v>216</v>
      </c>
      <c r="E536" s="84">
        <v>1</v>
      </c>
      <c r="F536" s="84">
        <f>($E536/$D536)*$D535</f>
        <v>0</v>
      </c>
      <c r="I536" s="81"/>
      <c r="K536" s="105">
        <f t="shared" si="41"/>
        <v>0</v>
      </c>
      <c r="L536" s="105">
        <f t="shared" si="42"/>
        <v>0</v>
      </c>
      <c r="M536" s="106" t="e">
        <f t="shared" si="43"/>
        <v>#DIV/0!</v>
      </c>
    </row>
    <row r="537" spans="2:13" hidden="1">
      <c r="B537" s="85" t="s">
        <v>906</v>
      </c>
      <c r="C537" s="85" t="s">
        <v>1094</v>
      </c>
      <c r="D537" s="85"/>
      <c r="E537" s="85"/>
      <c r="F537" s="85"/>
      <c r="I537" s="81"/>
      <c r="K537" s="105">
        <f t="shared" si="41"/>
        <v>0</v>
      </c>
      <c r="L537" s="105">
        <f t="shared" si="42"/>
        <v>0</v>
      </c>
      <c r="M537" s="106" t="e">
        <f t="shared" si="43"/>
        <v>#DIV/0!</v>
      </c>
    </row>
    <row r="538" spans="2:13" hidden="1">
      <c r="B538" s="84" t="s">
        <v>1178</v>
      </c>
      <c r="C538" s="84" t="s">
        <v>1179</v>
      </c>
      <c r="D538" s="84">
        <v>1</v>
      </c>
      <c r="E538" s="84">
        <v>1.5</v>
      </c>
      <c r="F538" s="84">
        <f>($E538/$D538)*$D537</f>
        <v>0</v>
      </c>
      <c r="I538" s="81"/>
      <c r="K538" s="105">
        <f t="shared" si="41"/>
        <v>0</v>
      </c>
      <c r="L538" s="105">
        <f t="shared" si="42"/>
        <v>0</v>
      </c>
      <c r="M538" s="106" t="e">
        <f t="shared" si="43"/>
        <v>#DIV/0!</v>
      </c>
    </row>
    <row r="539" spans="2:13" hidden="1">
      <c r="B539" s="85" t="s">
        <v>340</v>
      </c>
      <c r="C539" s="85" t="s">
        <v>1095</v>
      </c>
      <c r="D539" s="85"/>
      <c r="E539" s="85"/>
      <c r="F539" s="85"/>
      <c r="I539" s="81"/>
      <c r="K539" s="105">
        <f t="shared" si="41"/>
        <v>0</v>
      </c>
      <c r="L539" s="105">
        <f t="shared" si="42"/>
        <v>0</v>
      </c>
      <c r="M539" s="106" t="e">
        <f t="shared" si="43"/>
        <v>#DIV/0!</v>
      </c>
    </row>
    <row r="540" spans="2:13" hidden="1">
      <c r="B540" s="84" t="s">
        <v>1296</v>
      </c>
      <c r="C540" s="84" t="s">
        <v>1297</v>
      </c>
      <c r="D540" s="84">
        <v>648</v>
      </c>
      <c r="E540" s="84">
        <v>1</v>
      </c>
      <c r="F540" s="84">
        <f>($E540/$D540)*$D539</f>
        <v>0</v>
      </c>
      <c r="I540" s="81"/>
      <c r="K540" s="105">
        <f t="shared" si="41"/>
        <v>0</v>
      </c>
      <c r="L540" s="105">
        <f t="shared" si="42"/>
        <v>0</v>
      </c>
      <c r="M540" s="106" t="e">
        <f t="shared" si="43"/>
        <v>#DIV/0!</v>
      </c>
    </row>
    <row r="541" spans="2:13" hidden="1">
      <c r="B541" s="85" t="s">
        <v>907</v>
      </c>
      <c r="C541" s="85" t="s">
        <v>1096</v>
      </c>
      <c r="D541" s="85"/>
      <c r="E541" s="85"/>
      <c r="F541" s="85"/>
      <c r="I541" s="81"/>
      <c r="K541" s="105">
        <f t="shared" si="41"/>
        <v>0</v>
      </c>
      <c r="L541" s="105">
        <f t="shared" si="42"/>
        <v>0</v>
      </c>
      <c r="M541" s="106" t="e">
        <f t="shared" si="43"/>
        <v>#DIV/0!</v>
      </c>
    </row>
    <row r="542" spans="2:13" hidden="1">
      <c r="B542" s="84" t="s">
        <v>1222</v>
      </c>
      <c r="C542" s="84" t="s">
        <v>1223</v>
      </c>
      <c r="D542" s="84">
        <v>138</v>
      </c>
      <c r="E542" s="84">
        <v>1</v>
      </c>
      <c r="F542" s="84">
        <f>($E542/$D542)*$D541</f>
        <v>0</v>
      </c>
      <c r="I542" s="81"/>
      <c r="K542" s="105">
        <f t="shared" si="41"/>
        <v>0</v>
      </c>
      <c r="L542" s="105">
        <f t="shared" si="42"/>
        <v>0</v>
      </c>
      <c r="M542" s="106" t="e">
        <f t="shared" si="43"/>
        <v>#DIV/0!</v>
      </c>
    </row>
    <row r="543" spans="2:13" hidden="1">
      <c r="B543" s="85" t="s">
        <v>908</v>
      </c>
      <c r="C543" s="85" t="s">
        <v>1097</v>
      </c>
      <c r="D543" s="85"/>
      <c r="E543" s="85"/>
      <c r="F543" s="85"/>
      <c r="I543" s="81"/>
      <c r="K543" s="105">
        <f t="shared" si="41"/>
        <v>0</v>
      </c>
      <c r="L543" s="105">
        <f t="shared" si="42"/>
        <v>0</v>
      </c>
      <c r="M543" s="106" t="e">
        <f t="shared" si="43"/>
        <v>#DIV/0!</v>
      </c>
    </row>
    <row r="544" spans="2:13" hidden="1">
      <c r="B544" s="84" t="s">
        <v>1222</v>
      </c>
      <c r="C544" s="84" t="s">
        <v>1223</v>
      </c>
      <c r="D544" s="84">
        <v>291</v>
      </c>
      <c r="E544" s="84">
        <v>1</v>
      </c>
      <c r="F544" s="84">
        <f>($E544/$D544)*$D543</f>
        <v>0</v>
      </c>
      <c r="I544" s="81"/>
      <c r="K544" s="105">
        <f t="shared" si="41"/>
        <v>0</v>
      </c>
      <c r="L544" s="105">
        <f t="shared" si="42"/>
        <v>0</v>
      </c>
      <c r="M544" s="106" t="e">
        <f t="shared" si="43"/>
        <v>#DIV/0!</v>
      </c>
    </row>
    <row r="545" spans="2:13" hidden="1">
      <c r="B545" s="85" t="s">
        <v>909</v>
      </c>
      <c r="C545" s="85" t="s">
        <v>1098</v>
      </c>
      <c r="D545" s="85">
        <f>VLOOKUP($B545,[142]RKB!$C$408:$Q$1501,13,FALSE)</f>
        <v>0</v>
      </c>
      <c r="E545" s="85"/>
      <c r="F545" s="85"/>
      <c r="I545" s="81"/>
      <c r="K545" s="105">
        <f t="shared" si="41"/>
        <v>0</v>
      </c>
      <c r="L545" s="105">
        <f t="shared" si="42"/>
        <v>0</v>
      </c>
      <c r="M545" s="106" t="e">
        <f t="shared" si="43"/>
        <v>#DIV/0!</v>
      </c>
    </row>
    <row r="546" spans="2:13" hidden="1">
      <c r="B546" s="84" t="s">
        <v>1328</v>
      </c>
      <c r="C546" s="84" t="s">
        <v>1329</v>
      </c>
      <c r="D546" s="84">
        <v>517</v>
      </c>
      <c r="E546" s="84">
        <v>1</v>
      </c>
      <c r="F546" s="84">
        <f>($E546/$D546)*$D545</f>
        <v>0</v>
      </c>
      <c r="I546" s="81"/>
      <c r="K546" s="105">
        <f t="shared" si="41"/>
        <v>0</v>
      </c>
      <c r="L546" s="105">
        <f t="shared" si="42"/>
        <v>0</v>
      </c>
      <c r="M546" s="106" t="e">
        <f t="shared" si="43"/>
        <v>#DIV/0!</v>
      </c>
    </row>
    <row r="547" spans="2:13" hidden="1">
      <c r="B547" s="85" t="s">
        <v>910</v>
      </c>
      <c r="C547" s="85" t="s">
        <v>1099</v>
      </c>
      <c r="D547" s="85">
        <f>VLOOKUP($B547,[142]RKB!$C$408:$Q$1501,13,FALSE)</f>
        <v>0</v>
      </c>
      <c r="E547" s="85"/>
      <c r="F547" s="85"/>
      <c r="I547" s="81"/>
      <c r="K547" s="105">
        <f t="shared" si="41"/>
        <v>0</v>
      </c>
      <c r="L547" s="105">
        <f t="shared" si="42"/>
        <v>0</v>
      </c>
      <c r="M547" s="106" t="e">
        <f t="shared" si="43"/>
        <v>#DIV/0!</v>
      </c>
    </row>
    <row r="548" spans="2:13" hidden="1">
      <c r="B548" s="84" t="s">
        <v>1328</v>
      </c>
      <c r="C548" s="84" t="s">
        <v>1329</v>
      </c>
      <c r="D548" s="84">
        <v>345</v>
      </c>
      <c r="E548" s="84">
        <v>1</v>
      </c>
      <c r="F548" s="84">
        <f>($E548/$D548)*$D547</f>
        <v>0</v>
      </c>
      <c r="I548" s="81"/>
      <c r="K548" s="105">
        <f t="shared" si="41"/>
        <v>0</v>
      </c>
      <c r="L548" s="105">
        <f t="shared" si="42"/>
        <v>0</v>
      </c>
      <c r="M548" s="106" t="e">
        <f t="shared" si="43"/>
        <v>#DIV/0!</v>
      </c>
    </row>
    <row r="549" spans="2:13" hidden="1">
      <c r="B549" s="85" t="s">
        <v>911</v>
      </c>
      <c r="C549" s="85" t="s">
        <v>1100</v>
      </c>
      <c r="D549" s="85">
        <f>VLOOKUP($B549,[142]RKB!$C$408:$Q$1501,13,FALSE)</f>
        <v>0</v>
      </c>
      <c r="E549" s="85"/>
      <c r="F549" s="85"/>
      <c r="I549" s="81"/>
      <c r="K549" s="105">
        <f t="shared" si="41"/>
        <v>0</v>
      </c>
      <c r="L549" s="105">
        <f t="shared" si="42"/>
        <v>0</v>
      </c>
      <c r="M549" s="106" t="e">
        <f t="shared" si="43"/>
        <v>#DIV/0!</v>
      </c>
    </row>
    <row r="550" spans="2:13" hidden="1">
      <c r="B550" s="84" t="s">
        <v>1182</v>
      </c>
      <c r="C550" s="84" t="s">
        <v>1183</v>
      </c>
      <c r="D550" s="84">
        <v>110</v>
      </c>
      <c r="E550" s="84">
        <v>1</v>
      </c>
      <c r="F550" s="84">
        <f>($E550/$D550)*$D549</f>
        <v>0</v>
      </c>
      <c r="I550" s="81"/>
      <c r="K550" s="105">
        <f t="shared" si="41"/>
        <v>0</v>
      </c>
      <c r="L550" s="105">
        <f t="shared" si="42"/>
        <v>0</v>
      </c>
      <c r="M550" s="106" t="e">
        <f t="shared" si="43"/>
        <v>#DIV/0!</v>
      </c>
    </row>
    <row r="551" spans="2:13" hidden="1">
      <c r="B551" s="85" t="s">
        <v>912</v>
      </c>
      <c r="C551" s="85" t="s">
        <v>1101</v>
      </c>
      <c r="D551" s="85">
        <f>VLOOKUP($B551,[142]RKB!$C$408:$Q$1501,13,FALSE)</f>
        <v>0</v>
      </c>
      <c r="E551" s="85"/>
      <c r="F551" s="85"/>
      <c r="I551" s="81"/>
      <c r="K551" s="105">
        <f t="shared" si="41"/>
        <v>0</v>
      </c>
      <c r="L551" s="105">
        <f t="shared" si="42"/>
        <v>0</v>
      </c>
      <c r="M551" s="106" t="e">
        <f t="shared" si="43"/>
        <v>#DIV/0!</v>
      </c>
    </row>
    <row r="552" spans="2:13" hidden="1">
      <c r="B552" s="84" t="s">
        <v>1182</v>
      </c>
      <c r="C552" s="84" t="s">
        <v>1183</v>
      </c>
      <c r="D552" s="84">
        <v>120</v>
      </c>
      <c r="E552" s="84">
        <v>1</v>
      </c>
      <c r="F552" s="84">
        <f>($E552/$D552)*$D551</f>
        <v>0</v>
      </c>
      <c r="I552" s="81"/>
      <c r="K552" s="105">
        <f t="shared" si="41"/>
        <v>0</v>
      </c>
      <c r="L552" s="105">
        <f t="shared" si="42"/>
        <v>0</v>
      </c>
      <c r="M552" s="106" t="e">
        <f t="shared" si="43"/>
        <v>#DIV/0!</v>
      </c>
    </row>
    <row r="553" spans="2:13" hidden="1">
      <c r="B553" s="85" t="s">
        <v>913</v>
      </c>
      <c r="C553" s="85" t="s">
        <v>1102</v>
      </c>
      <c r="D553" s="85">
        <f>VLOOKUP($B553,[142]RKB!$C$408:$Q$1501,13,FALSE)</f>
        <v>0</v>
      </c>
      <c r="E553" s="85"/>
      <c r="F553" s="85"/>
      <c r="I553" s="81"/>
      <c r="K553" s="105">
        <f t="shared" si="41"/>
        <v>0</v>
      </c>
      <c r="L553" s="105">
        <f t="shared" si="42"/>
        <v>0</v>
      </c>
      <c r="M553" s="106" t="e">
        <f t="shared" si="43"/>
        <v>#DIV/0!</v>
      </c>
    </row>
    <row r="554" spans="2:13" hidden="1">
      <c r="B554" s="84" t="s">
        <v>1170</v>
      </c>
      <c r="C554" s="84" t="s">
        <v>1171</v>
      </c>
      <c r="D554" s="84">
        <v>278</v>
      </c>
      <c r="E554" s="84">
        <v>1</v>
      </c>
      <c r="F554" s="84">
        <f>($E554/$D554)*$D553</f>
        <v>0</v>
      </c>
      <c r="I554" s="81"/>
      <c r="K554" s="105">
        <f t="shared" si="41"/>
        <v>0</v>
      </c>
      <c r="L554" s="105">
        <f t="shared" si="42"/>
        <v>0</v>
      </c>
      <c r="M554" s="106" t="e">
        <f t="shared" si="43"/>
        <v>#DIV/0!</v>
      </c>
    </row>
    <row r="555" spans="2:13" hidden="1">
      <c r="B555" s="85" t="s">
        <v>914</v>
      </c>
      <c r="C555" s="85" t="s">
        <v>1103</v>
      </c>
      <c r="D555" s="85">
        <f>VLOOKUP($B555,[142]RKB!$C$408:$Q$1501,13,FALSE)</f>
        <v>0</v>
      </c>
      <c r="E555" s="85"/>
      <c r="F555" s="85"/>
      <c r="I555" s="81"/>
      <c r="K555" s="105">
        <f t="shared" si="41"/>
        <v>0</v>
      </c>
      <c r="L555" s="105">
        <f t="shared" si="42"/>
        <v>0</v>
      </c>
      <c r="M555" s="106" t="e">
        <f t="shared" si="43"/>
        <v>#DIV/0!</v>
      </c>
    </row>
    <row r="556" spans="2:13" hidden="1">
      <c r="B556" s="84" t="s">
        <v>1326</v>
      </c>
      <c r="C556" s="84" t="s">
        <v>1327</v>
      </c>
      <c r="D556" s="84">
        <v>68</v>
      </c>
      <c r="E556" s="84">
        <v>1</v>
      </c>
      <c r="F556" s="84">
        <f>($E556/$D556)*$D555</f>
        <v>0</v>
      </c>
      <c r="I556" s="81"/>
      <c r="K556" s="105">
        <f t="shared" si="41"/>
        <v>0</v>
      </c>
      <c r="L556" s="105">
        <f t="shared" si="42"/>
        <v>0</v>
      </c>
      <c r="M556" s="106" t="e">
        <f t="shared" si="43"/>
        <v>#DIV/0!</v>
      </c>
    </row>
    <row r="557" spans="2:13" hidden="1">
      <c r="B557" s="85" t="s">
        <v>890</v>
      </c>
      <c r="C557" s="85" t="s">
        <v>1078</v>
      </c>
      <c r="D557" s="85">
        <f>VLOOKUP($B557,[142]RKB!$C$408:$Q$1501,13,FALSE)</f>
        <v>0</v>
      </c>
      <c r="E557" s="85"/>
      <c r="F557" s="85"/>
      <c r="I557" s="81"/>
      <c r="K557" s="105">
        <f t="shared" si="41"/>
        <v>0</v>
      </c>
      <c r="L557" s="105">
        <f t="shared" si="42"/>
        <v>0</v>
      </c>
      <c r="M557" s="106" t="e">
        <f t="shared" si="43"/>
        <v>#DIV/0!</v>
      </c>
    </row>
    <row r="558" spans="2:13" hidden="1">
      <c r="B558" s="84" t="s">
        <v>1182</v>
      </c>
      <c r="C558" s="84" t="s">
        <v>1183</v>
      </c>
      <c r="D558" s="84">
        <v>264</v>
      </c>
      <c r="E558" s="84">
        <v>1</v>
      </c>
      <c r="F558" s="84">
        <f>($E558/$D558)*$D557</f>
        <v>0</v>
      </c>
      <c r="I558" s="81"/>
      <c r="K558" s="105">
        <f t="shared" si="41"/>
        <v>0</v>
      </c>
      <c r="L558" s="105">
        <f t="shared" si="42"/>
        <v>0</v>
      </c>
      <c r="M558" s="106" t="e">
        <f t="shared" si="43"/>
        <v>#DIV/0!</v>
      </c>
    </row>
    <row r="559" spans="2:13" hidden="1">
      <c r="B559" s="85" t="s">
        <v>891</v>
      </c>
      <c r="C559" s="85" t="s">
        <v>1079</v>
      </c>
      <c r="D559" s="85">
        <f>VLOOKUP($B559,[142]RKB!$C$408:$Q$1501,13,FALSE)</f>
        <v>0</v>
      </c>
      <c r="E559" s="85"/>
      <c r="F559" s="85"/>
      <c r="I559" s="81"/>
      <c r="K559" s="105">
        <f t="shared" si="41"/>
        <v>0</v>
      </c>
      <c r="L559" s="105">
        <f t="shared" si="42"/>
        <v>0</v>
      </c>
      <c r="M559" s="106" t="e">
        <f t="shared" si="43"/>
        <v>#DIV/0!</v>
      </c>
    </row>
    <row r="560" spans="2:13" hidden="1">
      <c r="B560" s="84" t="s">
        <v>1182</v>
      </c>
      <c r="C560" s="84" t="s">
        <v>1183</v>
      </c>
      <c r="D560" s="84">
        <v>264</v>
      </c>
      <c r="E560" s="84">
        <v>1</v>
      </c>
      <c r="F560" s="84">
        <f>($E560/$D560)*$D559</f>
        <v>0</v>
      </c>
      <c r="I560" s="81"/>
      <c r="K560" s="105">
        <f t="shared" si="41"/>
        <v>0</v>
      </c>
      <c r="L560" s="105">
        <f t="shared" si="42"/>
        <v>0</v>
      </c>
      <c r="M560" s="106" t="e">
        <f t="shared" si="43"/>
        <v>#DIV/0!</v>
      </c>
    </row>
    <row r="561" spans="2:13" hidden="1">
      <c r="B561" s="85" t="s">
        <v>892</v>
      </c>
      <c r="C561" s="85" t="s">
        <v>1080</v>
      </c>
      <c r="D561" s="85">
        <f>VLOOKUP($B561,[142]RKB!$C$408:$Q$1501,13,FALSE)</f>
        <v>0</v>
      </c>
      <c r="E561" s="85"/>
      <c r="F561" s="85"/>
      <c r="I561" s="81"/>
      <c r="K561" s="105">
        <f t="shared" si="41"/>
        <v>0</v>
      </c>
      <c r="L561" s="105">
        <f t="shared" si="42"/>
        <v>0</v>
      </c>
      <c r="M561" s="106" t="e">
        <f t="shared" si="43"/>
        <v>#DIV/0!</v>
      </c>
    </row>
    <row r="562" spans="2:13" hidden="1">
      <c r="B562" s="84" t="s">
        <v>1182</v>
      </c>
      <c r="C562" s="84" t="s">
        <v>1183</v>
      </c>
      <c r="D562" s="84">
        <v>264</v>
      </c>
      <c r="E562" s="84">
        <v>1</v>
      </c>
      <c r="F562" s="84">
        <f>($E562/$D562)*$D561</f>
        <v>0</v>
      </c>
      <c r="I562" s="81"/>
      <c r="K562" s="105">
        <f t="shared" si="41"/>
        <v>0</v>
      </c>
      <c r="L562" s="105">
        <f t="shared" si="42"/>
        <v>0</v>
      </c>
      <c r="M562" s="106" t="e">
        <f t="shared" si="43"/>
        <v>#DIV/0!</v>
      </c>
    </row>
    <row r="563" spans="2:13" hidden="1">
      <c r="B563" s="85" t="s">
        <v>883</v>
      </c>
      <c r="C563" s="85" t="s">
        <v>1070</v>
      </c>
      <c r="D563" s="85">
        <v>2000</v>
      </c>
      <c r="E563" s="85"/>
      <c r="F563" s="85"/>
      <c r="I563" s="81"/>
      <c r="K563" s="105">
        <f t="shared" si="41"/>
        <v>0</v>
      </c>
      <c r="L563" s="105">
        <f t="shared" si="42"/>
        <v>0</v>
      </c>
      <c r="M563" s="106" t="e">
        <f t="shared" si="43"/>
        <v>#DIV/0!</v>
      </c>
    </row>
    <row r="564" spans="2:13" hidden="1">
      <c r="B564" s="87" t="s">
        <v>1630</v>
      </c>
      <c r="C564" s="87" t="s">
        <v>1646</v>
      </c>
      <c r="D564" s="87">
        <v>1</v>
      </c>
      <c r="E564" s="87">
        <v>1</v>
      </c>
      <c r="F564" s="87">
        <f>($E564/$D564)*$D$563</f>
        <v>2000</v>
      </c>
      <c r="H564" s="172"/>
      <c r="K564" s="105">
        <f t="shared" si="41"/>
        <v>0</v>
      </c>
      <c r="L564" s="105">
        <f t="shared" si="42"/>
        <v>0</v>
      </c>
      <c r="M564" s="106" t="e">
        <f t="shared" si="43"/>
        <v>#DIV/0!</v>
      </c>
    </row>
    <row r="565" spans="2:13" hidden="1">
      <c r="B565" s="84" t="s">
        <v>1628</v>
      </c>
      <c r="C565" s="84" t="s">
        <v>1629</v>
      </c>
      <c r="D565" s="84">
        <v>1</v>
      </c>
      <c r="E565" s="84">
        <v>1</v>
      </c>
      <c r="F565" s="147">
        <f>($E565/$D565)*$D$563</f>
        <v>2000</v>
      </c>
      <c r="K565" s="105">
        <f t="shared" si="41"/>
        <v>0</v>
      </c>
      <c r="L565" s="105">
        <f t="shared" si="42"/>
        <v>0</v>
      </c>
      <c r="M565" s="106" t="e">
        <f t="shared" si="43"/>
        <v>#DIV/0!</v>
      </c>
    </row>
    <row r="566" spans="2:13" hidden="1">
      <c r="B566" s="85" t="s">
        <v>884</v>
      </c>
      <c r="C566" s="85" t="s">
        <v>1071</v>
      </c>
      <c r="D566" s="85">
        <v>2000</v>
      </c>
      <c r="E566" s="85"/>
      <c r="F566" s="85"/>
      <c r="I566" s="81"/>
      <c r="K566" s="105">
        <f t="shared" si="41"/>
        <v>0</v>
      </c>
      <c r="L566" s="105">
        <f t="shared" si="42"/>
        <v>0</v>
      </c>
      <c r="M566" s="106" t="e">
        <f t="shared" si="43"/>
        <v>#DIV/0!</v>
      </c>
    </row>
    <row r="567" spans="2:13" hidden="1">
      <c r="B567" s="84" t="s">
        <v>1630</v>
      </c>
      <c r="C567" s="84" t="s">
        <v>1646</v>
      </c>
      <c r="D567" s="84">
        <v>1</v>
      </c>
      <c r="E567" s="84">
        <v>1</v>
      </c>
      <c r="F567" s="84">
        <f>($E567/$D567)*$D$566</f>
        <v>2000</v>
      </c>
      <c r="K567" s="105">
        <f t="shared" si="41"/>
        <v>0</v>
      </c>
      <c r="L567" s="105">
        <f t="shared" si="42"/>
        <v>0</v>
      </c>
      <c r="M567" s="106" t="e">
        <f t="shared" si="43"/>
        <v>#DIV/0!</v>
      </c>
    </row>
    <row r="568" spans="2:13" hidden="1">
      <c r="B568" s="84" t="s">
        <v>1628</v>
      </c>
      <c r="C568" s="84" t="s">
        <v>1629</v>
      </c>
      <c r="D568" s="84">
        <v>1</v>
      </c>
      <c r="E568" s="84">
        <v>1</v>
      </c>
      <c r="F568" s="84">
        <f>($E568/$D568)*$D$566</f>
        <v>2000</v>
      </c>
      <c r="K568" s="105">
        <f t="shared" si="41"/>
        <v>0</v>
      </c>
      <c r="L568" s="105">
        <f t="shared" si="42"/>
        <v>0</v>
      </c>
      <c r="M568" s="106" t="e">
        <f t="shared" si="43"/>
        <v>#DIV/0!</v>
      </c>
    </row>
    <row r="569" spans="2:13" hidden="1">
      <c r="B569" s="85" t="s">
        <v>916</v>
      </c>
      <c r="C569" s="85" t="s">
        <v>1105</v>
      </c>
      <c r="D569" s="85">
        <f>VLOOKUP($B569,[142]RKB!$C$408:$Q$1501,13,FALSE)</f>
        <v>0</v>
      </c>
      <c r="E569" s="85"/>
      <c r="F569" s="85"/>
      <c r="I569" s="81"/>
      <c r="K569" s="105">
        <f t="shared" si="41"/>
        <v>0</v>
      </c>
      <c r="L569" s="105">
        <f t="shared" si="42"/>
        <v>0</v>
      </c>
      <c r="M569" s="106" t="e">
        <f t="shared" si="43"/>
        <v>#DIV/0!</v>
      </c>
    </row>
    <row r="570" spans="2:13" hidden="1">
      <c r="B570" s="84" t="s">
        <v>1182</v>
      </c>
      <c r="C570" s="84" t="s">
        <v>1183</v>
      </c>
      <c r="D570" s="84">
        <v>220</v>
      </c>
      <c r="E570" s="84">
        <v>1</v>
      </c>
      <c r="F570" s="84">
        <f>($E570/$D570)*$D$569</f>
        <v>0</v>
      </c>
      <c r="I570" s="81"/>
      <c r="K570" s="105">
        <f t="shared" si="41"/>
        <v>0</v>
      </c>
      <c r="L570" s="105">
        <f t="shared" si="42"/>
        <v>0</v>
      </c>
      <c r="M570" s="106" t="e">
        <f t="shared" si="43"/>
        <v>#DIV/0!</v>
      </c>
    </row>
    <row r="571" spans="2:13" hidden="1">
      <c r="B571" s="89" t="s">
        <v>880</v>
      </c>
      <c r="C571" s="90" t="s">
        <v>1067</v>
      </c>
      <c r="D571" s="85">
        <f>VLOOKUP($B571,[142]RKB!$C$408:$Q$1501,13,FALSE)</f>
        <v>0</v>
      </c>
      <c r="E571" s="85"/>
      <c r="F571" s="85"/>
      <c r="I571" s="81"/>
      <c r="K571" s="105">
        <f t="shared" si="41"/>
        <v>0</v>
      </c>
      <c r="L571" s="105">
        <f t="shared" si="42"/>
        <v>0</v>
      </c>
      <c r="M571" s="106" t="e">
        <f t="shared" si="43"/>
        <v>#DIV/0!</v>
      </c>
    </row>
    <row r="572" spans="2:13" hidden="1">
      <c r="B572" s="84" t="s">
        <v>1632</v>
      </c>
      <c r="C572" s="84" t="s">
        <v>1633</v>
      </c>
      <c r="D572" s="84">
        <v>1</v>
      </c>
      <c r="E572" s="84">
        <v>1</v>
      </c>
      <c r="F572" s="84">
        <f>($E572/$D572)*$D571</f>
        <v>0</v>
      </c>
      <c r="I572" s="81"/>
      <c r="K572" s="105">
        <f t="shared" si="41"/>
        <v>0</v>
      </c>
      <c r="L572" s="105">
        <f t="shared" si="42"/>
        <v>0</v>
      </c>
      <c r="M572" s="106" t="e">
        <f t="shared" si="43"/>
        <v>#DIV/0!</v>
      </c>
    </row>
    <row r="573" spans="2:13" hidden="1">
      <c r="B573" s="85" t="s">
        <v>881</v>
      </c>
      <c r="C573" s="85" t="s">
        <v>1068</v>
      </c>
      <c r="D573" s="85">
        <f>VLOOKUP($B573,[142]RKB!$C$408:$Q$1501,13,FALSE)</f>
        <v>0</v>
      </c>
      <c r="E573" s="85"/>
      <c r="F573" s="85"/>
      <c r="I573" s="81"/>
      <c r="K573" s="105">
        <f t="shared" si="41"/>
        <v>0</v>
      </c>
      <c r="L573" s="105">
        <f t="shared" si="42"/>
        <v>0</v>
      </c>
      <c r="M573" s="106" t="e">
        <f t="shared" si="43"/>
        <v>#DIV/0!</v>
      </c>
    </row>
    <row r="574" spans="2:13" hidden="1">
      <c r="B574" s="84" t="s">
        <v>1634</v>
      </c>
      <c r="C574" s="84" t="s">
        <v>1635</v>
      </c>
      <c r="D574" s="84">
        <v>1</v>
      </c>
      <c r="E574" s="84">
        <v>1</v>
      </c>
      <c r="F574" s="84">
        <f>($E574/$D574)*$D573</f>
        <v>0</v>
      </c>
      <c r="I574" s="81"/>
      <c r="K574" s="105">
        <f t="shared" si="41"/>
        <v>0</v>
      </c>
      <c r="L574" s="105">
        <f t="shared" si="42"/>
        <v>0</v>
      </c>
      <c r="M574" s="106" t="e">
        <f t="shared" si="43"/>
        <v>#DIV/0!</v>
      </c>
    </row>
    <row r="575" spans="2:13" hidden="1">
      <c r="B575" s="91" t="s">
        <v>882</v>
      </c>
      <c r="C575" s="90" t="s">
        <v>1069</v>
      </c>
      <c r="D575" s="85">
        <f>VLOOKUP($B575,[142]RKB!$C$408:$Q$1501,13,FALSE)</f>
        <v>0</v>
      </c>
      <c r="E575" s="85"/>
      <c r="F575" s="85"/>
      <c r="I575" s="81"/>
      <c r="K575" s="105">
        <f t="shared" si="41"/>
        <v>0</v>
      </c>
      <c r="L575" s="105">
        <f t="shared" si="42"/>
        <v>0</v>
      </c>
      <c r="M575" s="106" t="e">
        <f t="shared" si="43"/>
        <v>#DIV/0!</v>
      </c>
    </row>
    <row r="576" spans="2:13" hidden="1">
      <c r="B576" s="84" t="s">
        <v>1636</v>
      </c>
      <c r="C576" s="84" t="s">
        <v>1637</v>
      </c>
      <c r="D576" s="84">
        <v>1</v>
      </c>
      <c r="E576" s="84">
        <v>1</v>
      </c>
      <c r="F576" s="84">
        <f>($E576/$D576)*$D575</f>
        <v>0</v>
      </c>
      <c r="I576" s="81"/>
      <c r="K576" s="105">
        <f t="shared" si="41"/>
        <v>0</v>
      </c>
      <c r="L576" s="105">
        <f t="shared" si="42"/>
        <v>0</v>
      </c>
      <c r="M576" s="106" t="e">
        <f t="shared" si="43"/>
        <v>#DIV/0!</v>
      </c>
    </row>
    <row r="577" spans="2:13" hidden="1">
      <c r="B577" s="92" t="s">
        <v>878</v>
      </c>
      <c r="C577" s="93" t="s">
        <v>1638</v>
      </c>
      <c r="D577" s="85">
        <v>85</v>
      </c>
      <c r="E577" s="85"/>
      <c r="F577" s="85"/>
      <c r="I577" s="81"/>
      <c r="K577" s="105">
        <f t="shared" si="41"/>
        <v>0</v>
      </c>
      <c r="L577" s="105">
        <f t="shared" si="42"/>
        <v>0</v>
      </c>
      <c r="M577" s="106" t="e">
        <f t="shared" si="43"/>
        <v>#DIV/0!</v>
      </c>
    </row>
    <row r="578" spans="2:13" hidden="1">
      <c r="B578" s="84" t="s">
        <v>1639</v>
      </c>
      <c r="C578" s="84" t="s">
        <v>1640</v>
      </c>
      <c r="D578" s="84">
        <v>1</v>
      </c>
      <c r="E578" s="84">
        <v>1</v>
      </c>
      <c r="F578" s="84">
        <f>($E578/$D578)*$D577</f>
        <v>85</v>
      </c>
      <c r="I578" s="81"/>
      <c r="K578" s="105">
        <f t="shared" si="41"/>
        <v>0</v>
      </c>
      <c r="L578" s="105">
        <f t="shared" si="42"/>
        <v>0</v>
      </c>
      <c r="M578" s="106" t="e">
        <f t="shared" si="43"/>
        <v>#DIV/0!</v>
      </c>
    </row>
    <row r="579" spans="2:13" hidden="1">
      <c r="B579" s="93" t="s">
        <v>803</v>
      </c>
      <c r="C579" s="93" t="s">
        <v>982</v>
      </c>
      <c r="D579" s="85">
        <f>VLOOKUP($B579,[142]RKB!$C$408:$Q$1501,13,FALSE)</f>
        <v>0</v>
      </c>
      <c r="E579" s="85"/>
      <c r="F579" s="85"/>
      <c r="I579" s="81"/>
      <c r="K579" s="105">
        <f t="shared" si="41"/>
        <v>0</v>
      </c>
      <c r="L579" s="105">
        <f t="shared" si="42"/>
        <v>0</v>
      </c>
      <c r="M579" s="106" t="e">
        <f t="shared" si="43"/>
        <v>#DIV/0!</v>
      </c>
    </row>
    <row r="580" spans="2:13" hidden="1">
      <c r="B580" s="84" t="s">
        <v>1370</v>
      </c>
      <c r="C580" s="84" t="s">
        <v>1371</v>
      </c>
      <c r="D580" s="84">
        <v>1</v>
      </c>
      <c r="E580" s="84">
        <v>1</v>
      </c>
      <c r="F580" s="84">
        <f t="shared" ref="F580:F585" si="44">($E580/$D580)*$D$579</f>
        <v>0</v>
      </c>
      <c r="K580" s="105">
        <f t="shared" si="41"/>
        <v>0</v>
      </c>
      <c r="L580" s="105">
        <f t="shared" si="42"/>
        <v>0</v>
      </c>
      <c r="M580" s="106" t="e">
        <f t="shared" si="43"/>
        <v>#DIV/0!</v>
      </c>
    </row>
    <row r="581" spans="2:13" hidden="1">
      <c r="B581" s="84" t="s">
        <v>1166</v>
      </c>
      <c r="C581" s="84" t="s">
        <v>1167</v>
      </c>
      <c r="D581" s="84">
        <v>675</v>
      </c>
      <c r="E581" s="84">
        <v>2</v>
      </c>
      <c r="F581" s="84">
        <f t="shared" si="44"/>
        <v>0</v>
      </c>
      <c r="I581" s="81"/>
      <c r="K581" s="105">
        <f t="shared" ref="K581:K644" si="45">J581*I581</f>
        <v>0</v>
      </c>
      <c r="L581" s="105">
        <f t="shared" ref="L581:L644" si="46">H581*J581</f>
        <v>0</v>
      </c>
      <c r="M581" s="106" t="e">
        <f t="shared" ref="M581:M644" si="47">L581/K581</f>
        <v>#DIV/0!</v>
      </c>
    </row>
    <row r="582" spans="2:13" hidden="1">
      <c r="B582" s="84" t="s">
        <v>1168</v>
      </c>
      <c r="C582" s="84" t="s">
        <v>1169</v>
      </c>
      <c r="D582" s="84">
        <v>1</v>
      </c>
      <c r="E582" s="84">
        <v>1</v>
      </c>
      <c r="F582" s="84">
        <f t="shared" si="44"/>
        <v>0</v>
      </c>
      <c r="I582" s="81"/>
      <c r="K582" s="105">
        <f t="shared" si="45"/>
        <v>0</v>
      </c>
      <c r="L582" s="105">
        <f t="shared" si="46"/>
        <v>0</v>
      </c>
      <c r="M582" s="106" t="e">
        <f t="shared" si="47"/>
        <v>#DIV/0!</v>
      </c>
    </row>
    <row r="583" spans="2:13" hidden="1">
      <c r="B583" s="84" t="s">
        <v>1494</v>
      </c>
      <c r="C583" s="84" t="s">
        <v>1495</v>
      </c>
      <c r="D583" s="84">
        <v>1</v>
      </c>
      <c r="E583" s="84">
        <v>2</v>
      </c>
      <c r="F583" s="84">
        <f t="shared" si="44"/>
        <v>0</v>
      </c>
      <c r="I583" s="81"/>
      <c r="K583" s="105">
        <f t="shared" si="45"/>
        <v>0</v>
      </c>
      <c r="L583" s="105">
        <f t="shared" si="46"/>
        <v>0</v>
      </c>
      <c r="M583" s="106" t="e">
        <f t="shared" si="47"/>
        <v>#DIV/0!</v>
      </c>
    </row>
    <row r="584" spans="2:13" hidden="1">
      <c r="B584" s="84" t="s">
        <v>1496</v>
      </c>
      <c r="C584" s="84" t="s">
        <v>1497</v>
      </c>
      <c r="D584" s="84">
        <v>1</v>
      </c>
      <c r="E584" s="84">
        <v>2</v>
      </c>
      <c r="F584" s="84">
        <f t="shared" si="44"/>
        <v>0</v>
      </c>
      <c r="I584" s="81"/>
      <c r="K584" s="105">
        <f t="shared" si="45"/>
        <v>0</v>
      </c>
      <c r="L584" s="105">
        <f t="shared" si="46"/>
        <v>0</v>
      </c>
      <c r="M584" s="106" t="e">
        <f t="shared" si="47"/>
        <v>#DIV/0!</v>
      </c>
    </row>
    <row r="585" spans="2:13" hidden="1">
      <c r="B585" s="84" t="s">
        <v>1154</v>
      </c>
      <c r="C585" s="84" t="s">
        <v>1155</v>
      </c>
      <c r="D585" s="84">
        <v>1050</v>
      </c>
      <c r="E585" s="84">
        <v>1</v>
      </c>
      <c r="F585" s="84">
        <f t="shared" si="44"/>
        <v>0</v>
      </c>
      <c r="I585" s="81"/>
      <c r="K585" s="105">
        <f t="shared" si="45"/>
        <v>0</v>
      </c>
      <c r="L585" s="105">
        <f t="shared" si="46"/>
        <v>0</v>
      </c>
      <c r="M585" s="106" t="e">
        <f t="shared" si="47"/>
        <v>#DIV/0!</v>
      </c>
    </row>
    <row r="586" spans="2:13" hidden="1">
      <c r="B586" s="93" t="s">
        <v>805</v>
      </c>
      <c r="C586" s="93" t="s">
        <v>984</v>
      </c>
      <c r="D586" s="85">
        <f>VLOOKUP($B586,[142]RKB!$C$408:$Q$1501,13,FALSE)</f>
        <v>0</v>
      </c>
      <c r="E586" s="85"/>
      <c r="F586" s="85"/>
      <c r="I586" s="81"/>
      <c r="K586" s="105">
        <f t="shared" si="45"/>
        <v>0</v>
      </c>
      <c r="L586" s="105">
        <f t="shared" si="46"/>
        <v>0</v>
      </c>
      <c r="M586" s="106" t="e">
        <f t="shared" si="47"/>
        <v>#DIV/0!</v>
      </c>
    </row>
    <row r="587" spans="2:13" hidden="1">
      <c r="B587" s="84" t="s">
        <v>1376</v>
      </c>
      <c r="C587" s="84" t="s">
        <v>1377</v>
      </c>
      <c r="D587" s="84">
        <v>1</v>
      </c>
      <c r="E587" s="84">
        <v>8</v>
      </c>
      <c r="F587" s="84">
        <f t="shared" ref="F587:F593" si="48">($E587/$D587)*$D$586</f>
        <v>0</v>
      </c>
      <c r="K587" s="105">
        <f t="shared" si="45"/>
        <v>0</v>
      </c>
      <c r="L587" s="105">
        <f t="shared" si="46"/>
        <v>0</v>
      </c>
      <c r="M587" s="106" t="e">
        <f t="shared" si="47"/>
        <v>#DIV/0!</v>
      </c>
    </row>
    <row r="588" spans="2:13" hidden="1">
      <c r="B588" s="84" t="s">
        <v>1494</v>
      </c>
      <c r="C588" s="84" t="s">
        <v>1495</v>
      </c>
      <c r="D588" s="84">
        <v>1</v>
      </c>
      <c r="E588" s="84">
        <v>2</v>
      </c>
      <c r="F588" s="84">
        <f t="shared" si="48"/>
        <v>0</v>
      </c>
      <c r="I588" s="81"/>
      <c r="K588" s="105">
        <f t="shared" si="45"/>
        <v>0</v>
      </c>
      <c r="L588" s="105">
        <f t="shared" si="46"/>
        <v>0</v>
      </c>
      <c r="M588" s="106" t="e">
        <f t="shared" si="47"/>
        <v>#DIV/0!</v>
      </c>
    </row>
    <row r="589" spans="2:13" hidden="1">
      <c r="B589" s="84" t="s">
        <v>1496</v>
      </c>
      <c r="C589" s="84" t="s">
        <v>1497</v>
      </c>
      <c r="D589" s="84">
        <v>1</v>
      </c>
      <c r="E589" s="84">
        <v>2</v>
      </c>
      <c r="F589" s="84">
        <f t="shared" si="48"/>
        <v>0</v>
      </c>
      <c r="I589" s="81"/>
      <c r="K589" s="105">
        <f t="shared" si="45"/>
        <v>0</v>
      </c>
      <c r="L589" s="105">
        <f t="shared" si="46"/>
        <v>0</v>
      </c>
      <c r="M589" s="106" t="e">
        <f t="shared" si="47"/>
        <v>#DIV/0!</v>
      </c>
    </row>
    <row r="590" spans="2:13" hidden="1">
      <c r="B590" s="84" t="s">
        <v>75</v>
      </c>
      <c r="C590" s="84" t="s">
        <v>432</v>
      </c>
      <c r="D590" s="84">
        <v>1</v>
      </c>
      <c r="E590" s="84">
        <v>2</v>
      </c>
      <c r="F590" s="84">
        <f t="shared" si="48"/>
        <v>0</v>
      </c>
      <c r="K590" s="105">
        <f t="shared" si="45"/>
        <v>0</v>
      </c>
      <c r="L590" s="105">
        <f t="shared" si="46"/>
        <v>0</v>
      </c>
      <c r="M590" s="106" t="e">
        <f t="shared" si="47"/>
        <v>#DIV/0!</v>
      </c>
    </row>
    <row r="591" spans="2:13" hidden="1">
      <c r="B591" s="84" t="s">
        <v>82</v>
      </c>
      <c r="C591" s="84" t="s">
        <v>439</v>
      </c>
      <c r="D591" s="84">
        <v>1</v>
      </c>
      <c r="E591" s="84">
        <v>2</v>
      </c>
      <c r="F591" s="84">
        <f t="shared" si="48"/>
        <v>0</v>
      </c>
      <c r="K591" s="105">
        <f t="shared" si="45"/>
        <v>0</v>
      </c>
      <c r="L591" s="105">
        <f t="shared" si="46"/>
        <v>0</v>
      </c>
      <c r="M591" s="106" t="e">
        <f t="shared" si="47"/>
        <v>#DIV/0!</v>
      </c>
    </row>
    <row r="592" spans="2:13" hidden="1">
      <c r="B592" s="84" t="s">
        <v>77</v>
      </c>
      <c r="C592" s="84" t="s">
        <v>434</v>
      </c>
      <c r="D592" s="84">
        <v>1</v>
      </c>
      <c r="E592" s="84">
        <v>1</v>
      </c>
      <c r="F592" s="84">
        <f t="shared" si="48"/>
        <v>0</v>
      </c>
      <c r="K592" s="105">
        <f t="shared" si="45"/>
        <v>0</v>
      </c>
      <c r="L592" s="105">
        <f t="shared" si="46"/>
        <v>0</v>
      </c>
      <c r="M592" s="106" t="e">
        <f t="shared" si="47"/>
        <v>#DIV/0!</v>
      </c>
    </row>
    <row r="593" spans="2:13" hidden="1">
      <c r="B593" s="84" t="s">
        <v>1370</v>
      </c>
      <c r="C593" s="84" t="s">
        <v>1371</v>
      </c>
      <c r="D593" s="84">
        <v>1</v>
      </c>
      <c r="E593" s="84">
        <v>1</v>
      </c>
      <c r="F593" s="84">
        <f t="shared" si="48"/>
        <v>0</v>
      </c>
      <c r="K593" s="105">
        <f t="shared" si="45"/>
        <v>0</v>
      </c>
      <c r="L593" s="105">
        <f t="shared" si="46"/>
        <v>0</v>
      </c>
      <c r="M593" s="106" t="e">
        <f t="shared" si="47"/>
        <v>#DIV/0!</v>
      </c>
    </row>
    <row r="594" spans="2:13" hidden="1">
      <c r="B594" s="93" t="s">
        <v>917</v>
      </c>
      <c r="C594" s="93" t="s">
        <v>1106</v>
      </c>
      <c r="D594" s="85">
        <f>VLOOKUP($B594,[142]RKB!$C$408:$Q$1501,13,FALSE)</f>
        <v>0</v>
      </c>
      <c r="E594" s="85"/>
      <c r="F594" s="85"/>
      <c r="I594" s="81"/>
      <c r="K594" s="105">
        <f t="shared" si="45"/>
        <v>0</v>
      </c>
      <c r="L594" s="105">
        <f t="shared" si="46"/>
        <v>0</v>
      </c>
      <c r="M594" s="106" t="e">
        <f t="shared" si="47"/>
        <v>#DIV/0!</v>
      </c>
    </row>
    <row r="595" spans="2:13" hidden="1">
      <c r="B595" s="84" t="s">
        <v>1296</v>
      </c>
      <c r="C595" s="84" t="s">
        <v>1297</v>
      </c>
      <c r="D595" s="84">
        <v>166</v>
      </c>
      <c r="E595" s="84">
        <v>1</v>
      </c>
      <c r="F595" s="84">
        <f>($E595/$D595)*$D$594</f>
        <v>0</v>
      </c>
      <c r="I595" s="81"/>
      <c r="K595" s="105">
        <f t="shared" si="45"/>
        <v>0</v>
      </c>
      <c r="L595" s="105">
        <f t="shared" si="46"/>
        <v>0</v>
      </c>
      <c r="M595" s="106" t="e">
        <f t="shared" si="47"/>
        <v>#DIV/0!</v>
      </c>
    </row>
    <row r="596" spans="2:13" hidden="1">
      <c r="B596" s="93" t="s">
        <v>918</v>
      </c>
      <c r="C596" s="93" t="s">
        <v>1107</v>
      </c>
      <c r="D596" s="85">
        <f>VLOOKUP($B596,[142]RKB!$C$408:$Q$1501,13,FALSE)</f>
        <v>0</v>
      </c>
      <c r="E596" s="85"/>
      <c r="F596" s="85"/>
      <c r="I596" s="81"/>
      <c r="K596" s="105">
        <f t="shared" si="45"/>
        <v>0</v>
      </c>
      <c r="L596" s="105">
        <f t="shared" si="46"/>
        <v>0</v>
      </c>
      <c r="M596" s="106" t="e">
        <f t="shared" si="47"/>
        <v>#DIV/0!</v>
      </c>
    </row>
    <row r="597" spans="2:13" hidden="1">
      <c r="B597" s="84" t="s">
        <v>1296</v>
      </c>
      <c r="C597" s="84" t="s">
        <v>1297</v>
      </c>
      <c r="D597" s="84">
        <v>288</v>
      </c>
      <c r="E597" s="84">
        <v>1</v>
      </c>
      <c r="F597" s="84">
        <f>($E597/$D597)*$D$596</f>
        <v>0</v>
      </c>
      <c r="I597" s="81"/>
      <c r="K597" s="105">
        <f t="shared" si="45"/>
        <v>0</v>
      </c>
      <c r="L597" s="105">
        <f t="shared" si="46"/>
        <v>0</v>
      </c>
      <c r="M597" s="106" t="e">
        <f t="shared" si="47"/>
        <v>#DIV/0!</v>
      </c>
    </row>
    <row r="598" spans="2:13" hidden="1">
      <c r="B598" s="93" t="s">
        <v>898</v>
      </c>
      <c r="C598" s="93" t="s">
        <v>1086</v>
      </c>
      <c r="D598" s="85">
        <f>VLOOKUP($B598,[142]RKB!$C$408:$Q$1501,13,FALSE)</f>
        <v>0</v>
      </c>
      <c r="E598" s="85"/>
      <c r="F598" s="85"/>
      <c r="I598" s="81"/>
      <c r="K598" s="105">
        <f t="shared" si="45"/>
        <v>0</v>
      </c>
      <c r="L598" s="105">
        <f t="shared" si="46"/>
        <v>0</v>
      </c>
      <c r="M598" s="106" t="e">
        <f t="shared" si="47"/>
        <v>#DIV/0!</v>
      </c>
    </row>
    <row r="599" spans="2:13" hidden="1">
      <c r="B599" s="84" t="s">
        <v>1222</v>
      </c>
      <c r="C599" s="84" t="s">
        <v>1223</v>
      </c>
      <c r="D599" s="84">
        <v>192</v>
      </c>
      <c r="E599" s="84">
        <v>1</v>
      </c>
      <c r="F599" s="84">
        <f>($E599/$D599)*$D$598</f>
        <v>0</v>
      </c>
      <c r="I599" s="81"/>
      <c r="K599" s="105">
        <f t="shared" si="45"/>
        <v>0</v>
      </c>
      <c r="L599" s="105">
        <f t="shared" si="46"/>
        <v>0</v>
      </c>
      <c r="M599" s="106" t="e">
        <f t="shared" si="47"/>
        <v>#DIV/0!</v>
      </c>
    </row>
    <row r="600" spans="2:13" hidden="1">
      <c r="B600" s="93" t="s">
        <v>904</v>
      </c>
      <c r="C600" s="93" t="s">
        <v>1092</v>
      </c>
      <c r="D600" s="85">
        <f>VLOOKUP($B600,[142]RKB!$C$408:$Q$1501,13,FALSE)</f>
        <v>0</v>
      </c>
      <c r="E600" s="85"/>
      <c r="F600" s="85"/>
      <c r="I600" s="81"/>
      <c r="K600" s="105">
        <f t="shared" si="45"/>
        <v>0</v>
      </c>
      <c r="L600" s="105">
        <f t="shared" si="46"/>
        <v>0</v>
      </c>
      <c r="M600" s="106" t="e">
        <f t="shared" si="47"/>
        <v>#DIV/0!</v>
      </c>
    </row>
    <row r="601" spans="2:13" hidden="1">
      <c r="B601" s="84" t="s">
        <v>1222</v>
      </c>
      <c r="C601" s="84" t="s">
        <v>1223</v>
      </c>
      <c r="D601" s="84">
        <v>242</v>
      </c>
      <c r="E601" s="84">
        <v>1</v>
      </c>
      <c r="F601" s="84">
        <f>($E601/$D601)*$D$600</f>
        <v>0</v>
      </c>
      <c r="I601" s="81"/>
      <c r="K601" s="105">
        <f t="shared" si="45"/>
        <v>0</v>
      </c>
      <c r="L601" s="105">
        <f t="shared" si="46"/>
        <v>0</v>
      </c>
      <c r="M601" s="106" t="e">
        <f t="shared" si="47"/>
        <v>#DIV/0!</v>
      </c>
    </row>
    <row r="602" spans="2:13" hidden="1">
      <c r="B602" s="93" t="s">
        <v>919</v>
      </c>
      <c r="C602" s="93" t="s">
        <v>1108</v>
      </c>
      <c r="D602" s="85">
        <f>VLOOKUP($B602,[142]RKB!$C$408:$Q$1501,13,FALSE)</f>
        <v>0</v>
      </c>
      <c r="E602" s="84"/>
      <c r="F602" s="84"/>
      <c r="I602" s="81"/>
      <c r="K602" s="105">
        <f t="shared" si="45"/>
        <v>0</v>
      </c>
      <c r="L602" s="105">
        <f t="shared" si="46"/>
        <v>0</v>
      </c>
      <c r="M602" s="106" t="e">
        <f t="shared" si="47"/>
        <v>#DIV/0!</v>
      </c>
    </row>
    <row r="603" spans="2:13" hidden="1">
      <c r="B603" s="93" t="s">
        <v>920</v>
      </c>
      <c r="C603" s="93" t="s">
        <v>1109</v>
      </c>
      <c r="D603" s="85">
        <f>VLOOKUP($B603,[142]RKB!$C$408:$Q$1501,13,FALSE)</f>
        <v>0</v>
      </c>
      <c r="E603" s="84"/>
      <c r="F603" s="84"/>
      <c r="I603" s="81"/>
      <c r="K603" s="105">
        <f t="shared" si="45"/>
        <v>0</v>
      </c>
      <c r="L603" s="105">
        <f t="shared" si="46"/>
        <v>0</v>
      </c>
      <c r="M603" s="106" t="e">
        <f t="shared" si="47"/>
        <v>#DIV/0!</v>
      </c>
    </row>
    <row r="604" spans="2:13" hidden="1">
      <c r="B604" s="84" t="s">
        <v>1150</v>
      </c>
      <c r="C604" s="84" t="s">
        <v>1151</v>
      </c>
      <c r="D604" s="84">
        <v>16</v>
      </c>
      <c r="E604" s="84">
        <v>1</v>
      </c>
      <c r="F604" s="84">
        <f>($E604/$D604)*$D$603</f>
        <v>0</v>
      </c>
      <c r="K604" s="105">
        <f t="shared" si="45"/>
        <v>0</v>
      </c>
      <c r="L604" s="105">
        <f t="shared" si="46"/>
        <v>0</v>
      </c>
      <c r="M604" s="106" t="e">
        <f t="shared" si="47"/>
        <v>#DIV/0!</v>
      </c>
    </row>
    <row r="605" spans="2:13" hidden="1">
      <c r="B605" s="93" t="s">
        <v>908</v>
      </c>
      <c r="C605" s="93" t="s">
        <v>1641</v>
      </c>
      <c r="D605" s="85">
        <f>VLOOKUP($B605,[142]RKB!$C$408:$Q$1501,13,FALSE)</f>
        <v>0</v>
      </c>
      <c r="E605" s="84"/>
      <c r="F605" s="84"/>
      <c r="I605" s="81"/>
      <c r="K605" s="105">
        <f t="shared" si="45"/>
        <v>0</v>
      </c>
      <c r="L605" s="105">
        <f t="shared" si="46"/>
        <v>0</v>
      </c>
      <c r="M605" s="106" t="e">
        <f t="shared" si="47"/>
        <v>#DIV/0!</v>
      </c>
    </row>
    <row r="606" spans="2:13" hidden="1">
      <c r="B606" s="84" t="s">
        <v>1222</v>
      </c>
      <c r="C606" s="84" t="s">
        <v>1223</v>
      </c>
      <c r="D606" s="84">
        <v>291</v>
      </c>
      <c r="E606" s="84">
        <v>1</v>
      </c>
      <c r="F606" s="84">
        <f>($E606/$D606)*$D$605</f>
        <v>0</v>
      </c>
      <c r="I606" s="81"/>
      <c r="K606" s="105">
        <f t="shared" si="45"/>
        <v>0</v>
      </c>
      <c r="L606" s="105">
        <f t="shared" si="46"/>
        <v>0</v>
      </c>
      <c r="M606" s="106" t="e">
        <f t="shared" si="47"/>
        <v>#DIV/0!</v>
      </c>
    </row>
    <row r="607" spans="2:13" hidden="1">
      <c r="B607" s="93" t="s">
        <v>849</v>
      </c>
      <c r="C607" s="93" t="s">
        <v>1030</v>
      </c>
      <c r="D607" s="85">
        <f>VLOOKUP($B607,[142]RKB!$C$408:$Q$1501,13,FALSE)</f>
        <v>0</v>
      </c>
      <c r="E607" s="84"/>
      <c r="F607" s="84"/>
      <c r="I607" s="81"/>
      <c r="K607" s="105">
        <f t="shared" si="45"/>
        <v>0</v>
      </c>
      <c r="L607" s="105">
        <f t="shared" si="46"/>
        <v>0</v>
      </c>
      <c r="M607" s="106" t="e">
        <f t="shared" si="47"/>
        <v>#DIV/0!</v>
      </c>
    </row>
    <row r="608" spans="2:13" hidden="1">
      <c r="B608" s="84" t="s">
        <v>1588</v>
      </c>
      <c r="C608" s="84" t="s">
        <v>1589</v>
      </c>
      <c r="D608" s="84">
        <v>100</v>
      </c>
      <c r="E608" s="84">
        <v>20</v>
      </c>
      <c r="F608" s="84">
        <f>($E608/$D608)*$D$607</f>
        <v>0</v>
      </c>
      <c r="I608" s="81"/>
      <c r="K608" s="105">
        <f t="shared" si="45"/>
        <v>0</v>
      </c>
      <c r="L608" s="105">
        <f t="shared" si="46"/>
        <v>0</v>
      </c>
      <c r="M608" s="106" t="e">
        <f t="shared" si="47"/>
        <v>#DIV/0!</v>
      </c>
    </row>
    <row r="609" spans="2:13" hidden="1">
      <c r="B609" s="84" t="s">
        <v>1590</v>
      </c>
      <c r="C609" s="84" t="s">
        <v>1591</v>
      </c>
      <c r="D609" s="84">
        <v>100</v>
      </c>
      <c r="E609" s="84">
        <v>13</v>
      </c>
      <c r="F609" s="84">
        <f>($E609/$D609)*$D$607</f>
        <v>0</v>
      </c>
      <c r="I609" s="81"/>
      <c r="K609" s="105">
        <f t="shared" si="45"/>
        <v>0</v>
      </c>
      <c r="L609" s="105">
        <f t="shared" si="46"/>
        <v>0</v>
      </c>
      <c r="M609" s="106" t="e">
        <f t="shared" si="47"/>
        <v>#DIV/0!</v>
      </c>
    </row>
    <row r="610" spans="2:13" hidden="1">
      <c r="B610" s="93" t="s">
        <v>888</v>
      </c>
      <c r="C610" s="93" t="s">
        <v>1075</v>
      </c>
      <c r="D610" s="85">
        <f>VLOOKUP($B610,[142]RKB!$C$408:$Q$1501,13,FALSE)</f>
        <v>-20</v>
      </c>
      <c r="E610" s="84"/>
      <c r="F610" s="84"/>
      <c r="I610" s="81"/>
      <c r="K610" s="105">
        <f t="shared" si="45"/>
        <v>0</v>
      </c>
      <c r="L610" s="105">
        <f t="shared" si="46"/>
        <v>0</v>
      </c>
      <c r="M610" s="106" t="e">
        <f t="shared" si="47"/>
        <v>#DIV/0!</v>
      </c>
    </row>
    <row r="611" spans="2:13" hidden="1">
      <c r="B611" s="84" t="s">
        <v>1642</v>
      </c>
      <c r="C611" s="84" t="s">
        <v>1643</v>
      </c>
      <c r="D611" s="84">
        <v>1</v>
      </c>
      <c r="E611" s="84">
        <v>1</v>
      </c>
      <c r="F611" s="84">
        <f>($E611/$D611)*$D$610</f>
        <v>-20</v>
      </c>
      <c r="I611" s="81"/>
      <c r="K611" s="105">
        <f t="shared" si="45"/>
        <v>0</v>
      </c>
      <c r="L611" s="105">
        <f t="shared" si="46"/>
        <v>0</v>
      </c>
      <c r="M611" s="106" t="e">
        <f t="shared" si="47"/>
        <v>#DIV/0!</v>
      </c>
    </row>
    <row r="612" spans="2:13" hidden="1">
      <c r="B612" s="84" t="s">
        <v>1644</v>
      </c>
      <c r="C612" s="84" t="s">
        <v>1645</v>
      </c>
      <c r="D612" s="84">
        <v>1</v>
      </c>
      <c r="E612" s="84">
        <v>1</v>
      </c>
      <c r="F612" s="84">
        <f>($E612/$D612)*$D$610</f>
        <v>-20</v>
      </c>
      <c r="I612" s="81"/>
      <c r="K612" s="105">
        <f t="shared" si="45"/>
        <v>0</v>
      </c>
      <c r="L612" s="105">
        <f t="shared" si="46"/>
        <v>0</v>
      </c>
      <c r="M612" s="106" t="e">
        <f t="shared" si="47"/>
        <v>#DIV/0!</v>
      </c>
    </row>
    <row r="613" spans="2:13" hidden="1">
      <c r="B613" s="94" t="s">
        <v>923</v>
      </c>
      <c r="C613" s="94" t="s">
        <v>1113</v>
      </c>
      <c r="D613" s="94"/>
      <c r="I613" s="81"/>
      <c r="K613" s="105">
        <f t="shared" si="45"/>
        <v>0</v>
      </c>
      <c r="L613" s="105">
        <f t="shared" si="46"/>
        <v>0</v>
      </c>
      <c r="M613" s="106" t="e">
        <f t="shared" si="47"/>
        <v>#DIV/0!</v>
      </c>
    </row>
    <row r="614" spans="2:13" hidden="1">
      <c r="B614" s="81" t="s">
        <v>1628</v>
      </c>
      <c r="C614" s="81" t="s">
        <v>1629</v>
      </c>
      <c r="D614" s="81">
        <v>1</v>
      </c>
      <c r="E614" s="81">
        <v>1</v>
      </c>
      <c r="I614" s="81"/>
      <c r="K614" s="105">
        <f t="shared" si="45"/>
        <v>0</v>
      </c>
      <c r="L614" s="105">
        <f t="shared" si="46"/>
        <v>0</v>
      </c>
      <c r="M614" s="106" t="e">
        <f t="shared" si="47"/>
        <v>#DIV/0!</v>
      </c>
    </row>
    <row r="615" spans="2:13" hidden="1">
      <c r="B615" s="81" t="s">
        <v>1630</v>
      </c>
      <c r="C615" s="81" t="s">
        <v>1646</v>
      </c>
      <c r="D615" s="81">
        <v>1</v>
      </c>
      <c r="E615" s="81">
        <v>1</v>
      </c>
      <c r="K615" s="105">
        <f t="shared" si="45"/>
        <v>0</v>
      </c>
      <c r="L615" s="105">
        <f t="shared" si="46"/>
        <v>0</v>
      </c>
      <c r="M615" s="106" t="e">
        <f t="shared" si="47"/>
        <v>#DIV/0!</v>
      </c>
    </row>
    <row r="616" spans="2:13" hidden="1">
      <c r="B616" s="94" t="s">
        <v>922</v>
      </c>
      <c r="C616" s="94" t="s">
        <v>1112</v>
      </c>
      <c r="D616" s="94"/>
      <c r="I616" s="81"/>
      <c r="K616" s="105">
        <f t="shared" si="45"/>
        <v>0</v>
      </c>
      <c r="L616" s="105">
        <f t="shared" si="46"/>
        <v>0</v>
      </c>
      <c r="M616" s="106" t="e">
        <f t="shared" si="47"/>
        <v>#DIV/0!</v>
      </c>
    </row>
    <row r="617" spans="2:13" hidden="1">
      <c r="B617" s="81" t="s">
        <v>1628</v>
      </c>
      <c r="C617" s="81" t="s">
        <v>1629</v>
      </c>
      <c r="D617" s="81">
        <v>1</v>
      </c>
      <c r="E617" s="81">
        <v>1</v>
      </c>
      <c r="I617" s="81"/>
      <c r="K617" s="105">
        <f t="shared" si="45"/>
        <v>0</v>
      </c>
      <c r="L617" s="105">
        <f t="shared" si="46"/>
        <v>0</v>
      </c>
      <c r="M617" s="106" t="e">
        <f t="shared" si="47"/>
        <v>#DIV/0!</v>
      </c>
    </row>
    <row r="618" spans="2:13" hidden="1">
      <c r="B618" s="81" t="s">
        <v>1630</v>
      </c>
      <c r="C618" s="81" t="s">
        <v>1646</v>
      </c>
      <c r="D618" s="81">
        <v>1</v>
      </c>
      <c r="E618" s="81">
        <v>1</v>
      </c>
      <c r="K618" s="105">
        <f t="shared" si="45"/>
        <v>0</v>
      </c>
      <c r="L618" s="105">
        <f t="shared" si="46"/>
        <v>0</v>
      </c>
      <c r="M618" s="106" t="e">
        <f t="shared" si="47"/>
        <v>#DIV/0!</v>
      </c>
    </row>
    <row r="619" spans="2:13" hidden="1">
      <c r="B619" s="103" t="s">
        <v>915</v>
      </c>
      <c r="C619" s="103" t="s">
        <v>1104</v>
      </c>
      <c r="D619" s="103"/>
      <c r="I619" s="81"/>
      <c r="K619" s="105">
        <f t="shared" si="45"/>
        <v>0</v>
      </c>
      <c r="L619" s="105">
        <f t="shared" si="46"/>
        <v>0</v>
      </c>
      <c r="M619" s="106" t="e">
        <f t="shared" si="47"/>
        <v>#DIV/0!</v>
      </c>
    </row>
    <row r="620" spans="2:13" hidden="1">
      <c r="B620" s="81" t="s">
        <v>1649</v>
      </c>
      <c r="C620" s="81" t="s">
        <v>1650</v>
      </c>
      <c r="D620" s="81">
        <v>1</v>
      </c>
      <c r="E620" s="81">
        <v>1</v>
      </c>
      <c r="I620" s="81"/>
      <c r="K620" s="105">
        <f t="shared" si="45"/>
        <v>0</v>
      </c>
      <c r="L620" s="105">
        <f t="shared" si="46"/>
        <v>0</v>
      </c>
      <c r="M620" s="106" t="e">
        <f t="shared" si="47"/>
        <v>#DIV/0!</v>
      </c>
    </row>
    <row r="621" spans="2:13" hidden="1">
      <c r="B621" s="104" t="s">
        <v>927</v>
      </c>
      <c r="C621" s="104" t="s">
        <v>1114</v>
      </c>
      <c r="D621" s="104"/>
      <c r="I621" s="81"/>
      <c r="K621" s="105">
        <f t="shared" si="45"/>
        <v>0</v>
      </c>
      <c r="L621" s="105">
        <f t="shared" si="46"/>
        <v>0</v>
      </c>
      <c r="M621" s="106" t="e">
        <f t="shared" si="47"/>
        <v>#DIV/0!</v>
      </c>
    </row>
    <row r="622" spans="2:13" hidden="1">
      <c r="B622" s="81" t="s">
        <v>1420</v>
      </c>
      <c r="C622" s="81" t="s">
        <v>1421</v>
      </c>
      <c r="D622" s="81">
        <v>1</v>
      </c>
      <c r="E622" s="81">
        <v>1</v>
      </c>
      <c r="K622" s="105">
        <f t="shared" si="45"/>
        <v>0</v>
      </c>
      <c r="L622" s="105">
        <f t="shared" si="46"/>
        <v>0</v>
      </c>
      <c r="M622" s="106" t="e">
        <f t="shared" si="47"/>
        <v>#DIV/0!</v>
      </c>
    </row>
    <row r="623" spans="2:13" hidden="1">
      <c r="B623" s="103" t="s">
        <v>928</v>
      </c>
      <c r="C623" s="103" t="s">
        <v>1115</v>
      </c>
      <c r="D623" s="103"/>
      <c r="I623" s="81"/>
      <c r="K623" s="105">
        <f t="shared" si="45"/>
        <v>0</v>
      </c>
      <c r="L623" s="105">
        <f t="shared" si="46"/>
        <v>0</v>
      </c>
      <c r="M623" s="106" t="e">
        <f t="shared" si="47"/>
        <v>#DIV/0!</v>
      </c>
    </row>
    <row r="624" spans="2:13" hidden="1">
      <c r="B624" s="81" t="s">
        <v>1422</v>
      </c>
      <c r="C624" s="81" t="s">
        <v>1423</v>
      </c>
      <c r="D624" s="81">
        <v>1</v>
      </c>
      <c r="E624" s="81">
        <v>1</v>
      </c>
      <c r="K624" s="105">
        <f t="shared" si="45"/>
        <v>0</v>
      </c>
      <c r="L624" s="105">
        <f t="shared" si="46"/>
        <v>0</v>
      </c>
      <c r="M624" s="106" t="e">
        <f t="shared" si="47"/>
        <v>#DIV/0!</v>
      </c>
    </row>
    <row r="625" spans="2:13" hidden="1">
      <c r="B625" s="94" t="s">
        <v>1653</v>
      </c>
      <c r="C625" s="94" t="s">
        <v>1655</v>
      </c>
      <c r="D625" s="94"/>
      <c r="K625" s="105">
        <f t="shared" si="45"/>
        <v>0</v>
      </c>
      <c r="L625" s="105">
        <f t="shared" si="46"/>
        <v>0</v>
      </c>
      <c r="M625" s="106" t="e">
        <f t="shared" si="47"/>
        <v>#DIV/0!</v>
      </c>
    </row>
    <row r="626" spans="2:13" hidden="1">
      <c r="B626" s="81" t="s">
        <v>1528</v>
      </c>
      <c r="C626" s="81" t="s">
        <v>1529</v>
      </c>
      <c r="D626" s="81">
        <v>1</v>
      </c>
      <c r="E626" s="81">
        <v>1</v>
      </c>
      <c r="I626" s="81"/>
      <c r="K626" s="105">
        <f t="shared" si="45"/>
        <v>0</v>
      </c>
      <c r="L626" s="105">
        <f t="shared" si="46"/>
        <v>0</v>
      </c>
      <c r="M626" s="106" t="e">
        <f t="shared" si="47"/>
        <v>#DIV/0!</v>
      </c>
    </row>
    <row r="627" spans="2:13" hidden="1">
      <c r="B627" s="81" t="s">
        <v>1526</v>
      </c>
      <c r="C627" s="81" t="s">
        <v>1527</v>
      </c>
      <c r="D627" s="81">
        <v>1</v>
      </c>
      <c r="E627" s="81">
        <v>1</v>
      </c>
      <c r="I627" s="81"/>
      <c r="K627" s="105">
        <f t="shared" si="45"/>
        <v>0</v>
      </c>
      <c r="L627" s="105">
        <f t="shared" si="46"/>
        <v>0</v>
      </c>
      <c r="M627" s="106" t="e">
        <f t="shared" si="47"/>
        <v>#DIV/0!</v>
      </c>
    </row>
    <row r="628" spans="2:13" hidden="1">
      <c r="B628" s="81" t="s">
        <v>1530</v>
      </c>
      <c r="C628" s="81" t="s">
        <v>1531</v>
      </c>
      <c r="D628" s="81">
        <v>1</v>
      </c>
      <c r="E628" s="81">
        <v>1</v>
      </c>
      <c r="I628" s="81"/>
      <c r="K628" s="105">
        <f t="shared" si="45"/>
        <v>0</v>
      </c>
      <c r="L628" s="105">
        <f t="shared" si="46"/>
        <v>0</v>
      </c>
      <c r="M628" s="106" t="e">
        <f t="shared" si="47"/>
        <v>#DIV/0!</v>
      </c>
    </row>
    <row r="629" spans="2:13" hidden="1">
      <c r="B629" s="94" t="s">
        <v>1654</v>
      </c>
      <c r="C629" s="94" t="s">
        <v>1656</v>
      </c>
      <c r="D629" s="94"/>
      <c r="K629" s="105">
        <f t="shared" si="45"/>
        <v>0</v>
      </c>
      <c r="L629" s="105">
        <f t="shared" si="46"/>
        <v>0</v>
      </c>
      <c r="M629" s="106" t="e">
        <f t="shared" si="47"/>
        <v>#DIV/0!</v>
      </c>
    </row>
    <row r="630" spans="2:13" hidden="1">
      <c r="B630" s="81" t="s">
        <v>1370</v>
      </c>
      <c r="C630" s="81" t="s">
        <v>1371</v>
      </c>
      <c r="D630" s="81">
        <v>1</v>
      </c>
      <c r="E630" s="81">
        <v>1</v>
      </c>
      <c r="I630" s="81"/>
      <c r="K630" s="105">
        <f t="shared" si="45"/>
        <v>0</v>
      </c>
      <c r="L630" s="105">
        <f t="shared" si="46"/>
        <v>0</v>
      </c>
      <c r="M630" s="106" t="e">
        <f t="shared" si="47"/>
        <v>#DIV/0!</v>
      </c>
    </row>
    <row r="631" spans="2:13" hidden="1">
      <c r="B631" s="81" t="s">
        <v>1506</v>
      </c>
      <c r="C631" s="81" t="s">
        <v>1507</v>
      </c>
      <c r="D631" s="81">
        <v>1</v>
      </c>
      <c r="E631" s="81">
        <v>1</v>
      </c>
      <c r="I631" s="81"/>
      <c r="K631" s="105">
        <f t="shared" si="45"/>
        <v>0</v>
      </c>
      <c r="L631" s="105">
        <f t="shared" si="46"/>
        <v>0</v>
      </c>
      <c r="M631" s="106" t="e">
        <f t="shared" si="47"/>
        <v>#DIV/0!</v>
      </c>
    </row>
    <row r="632" spans="2:13" hidden="1">
      <c r="B632" s="81" t="s">
        <v>1504</v>
      </c>
      <c r="C632" s="81" t="s">
        <v>1505</v>
      </c>
      <c r="D632" s="81">
        <v>1</v>
      </c>
      <c r="E632" s="81">
        <v>1</v>
      </c>
      <c r="I632" s="81"/>
      <c r="K632" s="105">
        <f t="shared" si="45"/>
        <v>0</v>
      </c>
      <c r="L632" s="105">
        <f t="shared" si="46"/>
        <v>0</v>
      </c>
      <c r="M632" s="106" t="e">
        <f t="shared" si="47"/>
        <v>#DIV/0!</v>
      </c>
    </row>
    <row r="633" spans="2:13" hidden="1">
      <c r="B633" s="138" t="s">
        <v>1661</v>
      </c>
      <c r="C633" s="138" t="s">
        <v>1662</v>
      </c>
      <c r="D633" s="138"/>
      <c r="E633" s="138"/>
      <c r="F633" s="138"/>
      <c r="I633" s="81"/>
      <c r="K633" s="105">
        <f t="shared" si="45"/>
        <v>0</v>
      </c>
      <c r="L633" s="105">
        <f t="shared" si="46"/>
        <v>0</v>
      </c>
      <c r="M633" s="106" t="e">
        <f t="shared" si="47"/>
        <v>#DIV/0!</v>
      </c>
    </row>
    <row r="634" spans="2:13" hidden="1">
      <c r="B634" s="84" t="s">
        <v>1494</v>
      </c>
      <c r="C634" s="84" t="s">
        <v>1495</v>
      </c>
      <c r="D634" s="84">
        <v>1</v>
      </c>
      <c r="E634" s="84">
        <v>2</v>
      </c>
      <c r="F634" s="84">
        <f>($E634/$D634)*$D$633</f>
        <v>0</v>
      </c>
      <c r="I634" s="81"/>
      <c r="K634" s="105">
        <f t="shared" si="45"/>
        <v>0</v>
      </c>
      <c r="L634" s="105">
        <f t="shared" si="46"/>
        <v>0</v>
      </c>
      <c r="M634" s="106" t="e">
        <f t="shared" si="47"/>
        <v>#DIV/0!</v>
      </c>
    </row>
    <row r="635" spans="2:13" hidden="1">
      <c r="B635" s="84" t="s">
        <v>1496</v>
      </c>
      <c r="C635" s="84" t="s">
        <v>1497</v>
      </c>
      <c r="D635" s="84">
        <v>1</v>
      </c>
      <c r="E635" s="84">
        <v>2</v>
      </c>
      <c r="F635" s="84">
        <f t="shared" ref="F635:F639" si="49">($E635/$D635)*$D$633</f>
        <v>0</v>
      </c>
      <c r="I635" s="81"/>
      <c r="K635" s="105">
        <f t="shared" si="45"/>
        <v>0</v>
      </c>
      <c r="L635" s="105">
        <f t="shared" si="46"/>
        <v>0</v>
      </c>
      <c r="M635" s="106" t="e">
        <f t="shared" si="47"/>
        <v>#DIV/0!</v>
      </c>
    </row>
    <row r="636" spans="2:13" hidden="1">
      <c r="B636" s="84" t="s">
        <v>1370</v>
      </c>
      <c r="C636" s="84" t="s">
        <v>1371</v>
      </c>
      <c r="D636" s="84">
        <v>1</v>
      </c>
      <c r="E636" s="84">
        <v>1</v>
      </c>
      <c r="F636" s="84">
        <f t="shared" si="49"/>
        <v>0</v>
      </c>
      <c r="I636" s="81"/>
      <c r="K636" s="105">
        <f t="shared" si="45"/>
        <v>0</v>
      </c>
      <c r="L636" s="105">
        <f t="shared" si="46"/>
        <v>0</v>
      </c>
      <c r="M636" s="106" t="e">
        <f t="shared" si="47"/>
        <v>#DIV/0!</v>
      </c>
    </row>
    <row r="637" spans="2:13" hidden="1">
      <c r="B637" s="84" t="s">
        <v>1667</v>
      </c>
      <c r="C637" s="84" t="s">
        <v>1668</v>
      </c>
      <c r="D637" s="84">
        <v>1</v>
      </c>
      <c r="E637" s="84">
        <v>8</v>
      </c>
      <c r="F637" s="84">
        <f t="shared" si="49"/>
        <v>0</v>
      </c>
      <c r="I637" s="81"/>
      <c r="K637" s="105">
        <f t="shared" si="45"/>
        <v>0</v>
      </c>
      <c r="L637" s="105">
        <f t="shared" si="46"/>
        <v>0</v>
      </c>
      <c r="M637" s="106" t="e">
        <f t="shared" si="47"/>
        <v>#DIV/0!</v>
      </c>
    </row>
    <row r="638" spans="2:13" hidden="1">
      <c r="B638" s="84" t="s">
        <v>75</v>
      </c>
      <c r="C638" s="84" t="s">
        <v>432</v>
      </c>
      <c r="D638" s="84">
        <v>1</v>
      </c>
      <c r="E638" s="84">
        <v>2</v>
      </c>
      <c r="F638" s="84">
        <f t="shared" si="49"/>
        <v>0</v>
      </c>
      <c r="I638" s="81"/>
      <c r="K638" s="105">
        <f t="shared" si="45"/>
        <v>0</v>
      </c>
      <c r="L638" s="105">
        <f t="shared" si="46"/>
        <v>0</v>
      </c>
      <c r="M638" s="106" t="e">
        <f t="shared" si="47"/>
        <v>#DIV/0!</v>
      </c>
    </row>
    <row r="639" spans="2:13" hidden="1">
      <c r="B639" s="81" t="s">
        <v>82</v>
      </c>
      <c r="C639" s="81" t="s">
        <v>439</v>
      </c>
      <c r="D639" s="81">
        <v>1</v>
      </c>
      <c r="E639" s="81">
        <v>2</v>
      </c>
      <c r="F639" s="84">
        <f t="shared" si="49"/>
        <v>0</v>
      </c>
      <c r="I639" s="81"/>
      <c r="K639" s="105">
        <f t="shared" si="45"/>
        <v>0</v>
      </c>
      <c r="L639" s="105">
        <f t="shared" si="46"/>
        <v>0</v>
      </c>
      <c r="M639" s="106" t="e">
        <f t="shared" si="47"/>
        <v>#DIV/0!</v>
      </c>
    </row>
    <row r="640" spans="2:13" hidden="1">
      <c r="K640" s="105">
        <f t="shared" si="45"/>
        <v>0</v>
      </c>
      <c r="L640" s="105">
        <f t="shared" si="46"/>
        <v>0</v>
      </c>
      <c r="M640" s="106" t="e">
        <f t="shared" si="47"/>
        <v>#DIV/0!</v>
      </c>
    </row>
    <row r="641" spans="2:13" hidden="1">
      <c r="B641" s="143" t="s">
        <v>790</v>
      </c>
      <c r="C641" s="143" t="s">
        <v>969</v>
      </c>
      <c r="D641" s="143"/>
      <c r="E641" s="143"/>
      <c r="F641" s="143"/>
      <c r="K641" s="105">
        <f t="shared" si="45"/>
        <v>0</v>
      </c>
      <c r="L641" s="105">
        <f t="shared" si="46"/>
        <v>0</v>
      </c>
      <c r="M641" s="106" t="e">
        <f t="shared" si="47"/>
        <v>#DIV/0!</v>
      </c>
    </row>
    <row r="642" spans="2:13" hidden="1">
      <c r="B642" s="142" t="s">
        <v>1422</v>
      </c>
      <c r="C642" s="142" t="s">
        <v>1423</v>
      </c>
      <c r="D642" s="142">
        <v>1</v>
      </c>
      <c r="E642" s="142">
        <v>2</v>
      </c>
      <c r="F642" s="142">
        <f>(E642/D642)*$D$641</f>
        <v>0</v>
      </c>
      <c r="K642" s="105">
        <f t="shared" si="45"/>
        <v>0</v>
      </c>
      <c r="L642" s="105">
        <f t="shared" si="46"/>
        <v>0</v>
      </c>
      <c r="M642" s="106" t="e">
        <f t="shared" si="47"/>
        <v>#DIV/0!</v>
      </c>
    </row>
    <row r="643" spans="2:13" hidden="1">
      <c r="B643" s="142" t="s">
        <v>1420</v>
      </c>
      <c r="C643" s="142" t="s">
        <v>1421</v>
      </c>
      <c r="D643" s="142">
        <v>1</v>
      </c>
      <c r="E643" s="142">
        <v>2</v>
      </c>
      <c r="F643" s="142">
        <f t="shared" ref="F643:F651" si="50">(E643/D643)*$D$641</f>
        <v>0</v>
      </c>
      <c r="K643" s="105">
        <f t="shared" si="45"/>
        <v>0</v>
      </c>
      <c r="L643" s="105">
        <f t="shared" si="46"/>
        <v>0</v>
      </c>
      <c r="M643" s="106" t="e">
        <f t="shared" si="47"/>
        <v>#DIV/0!</v>
      </c>
    </row>
    <row r="644" spans="2:13" hidden="1">
      <c r="B644" s="142" t="s">
        <v>1424</v>
      </c>
      <c r="C644" s="142" t="s">
        <v>1425</v>
      </c>
      <c r="D644" s="142">
        <v>1</v>
      </c>
      <c r="E644" s="142">
        <v>1</v>
      </c>
      <c r="F644" s="142">
        <f t="shared" si="50"/>
        <v>0</v>
      </c>
      <c r="H644" s="168"/>
      <c r="K644" s="105">
        <f t="shared" si="45"/>
        <v>0</v>
      </c>
      <c r="L644" s="105">
        <f t="shared" si="46"/>
        <v>0</v>
      </c>
      <c r="M644" s="106" t="e">
        <f t="shared" si="47"/>
        <v>#DIV/0!</v>
      </c>
    </row>
    <row r="645" spans="2:13" s="136" customFormat="1" hidden="1">
      <c r="B645" s="142" t="s">
        <v>1426</v>
      </c>
      <c r="C645" s="142" t="s">
        <v>1427</v>
      </c>
      <c r="D645" s="142">
        <v>1</v>
      </c>
      <c r="E645" s="142">
        <v>1</v>
      </c>
      <c r="F645" s="142">
        <f t="shared" si="50"/>
        <v>0</v>
      </c>
      <c r="G645" s="81"/>
      <c r="H645" s="168"/>
      <c r="I645" s="105"/>
      <c r="J645" s="105"/>
      <c r="K645" s="105">
        <f t="shared" ref="K645:K694" si="51">J645*I645</f>
        <v>0</v>
      </c>
      <c r="L645" s="105">
        <f t="shared" ref="L645:L694" si="52">H645*J645</f>
        <v>0</v>
      </c>
      <c r="M645" s="106" t="e">
        <f t="shared" ref="M645:M694" si="53">L645/K645</f>
        <v>#DIV/0!</v>
      </c>
    </row>
    <row r="646" spans="2:13" s="136" customFormat="1" hidden="1">
      <c r="B646" s="142" t="s">
        <v>1428</v>
      </c>
      <c r="C646" s="142" t="s">
        <v>1429</v>
      </c>
      <c r="D646" s="142">
        <v>1</v>
      </c>
      <c r="E646" s="142">
        <v>1</v>
      </c>
      <c r="F646" s="142">
        <f t="shared" si="50"/>
        <v>0</v>
      </c>
      <c r="G646" s="81"/>
      <c r="H646" s="168"/>
      <c r="I646" s="105"/>
      <c r="J646" s="105"/>
      <c r="K646" s="105">
        <f t="shared" si="51"/>
        <v>0</v>
      </c>
      <c r="L646" s="105">
        <f t="shared" si="52"/>
        <v>0</v>
      </c>
      <c r="M646" s="106" t="e">
        <f t="shared" si="53"/>
        <v>#DIV/0!</v>
      </c>
    </row>
    <row r="647" spans="2:13" s="136" customFormat="1" hidden="1">
      <c r="B647" s="142" t="s">
        <v>1150</v>
      </c>
      <c r="C647" s="142" t="s">
        <v>1151</v>
      </c>
      <c r="D647" s="142">
        <v>320</v>
      </c>
      <c r="E647" s="142">
        <v>1</v>
      </c>
      <c r="F647" s="142">
        <f t="shared" si="50"/>
        <v>0</v>
      </c>
      <c r="G647" s="81"/>
      <c r="H647" s="168"/>
      <c r="I647" s="137"/>
      <c r="J647" s="137"/>
      <c r="K647" s="105">
        <f t="shared" si="51"/>
        <v>0</v>
      </c>
      <c r="L647" s="105">
        <f t="shared" si="52"/>
        <v>0</v>
      </c>
      <c r="M647" s="106" t="e">
        <f t="shared" si="53"/>
        <v>#DIV/0!</v>
      </c>
    </row>
    <row r="648" spans="2:13" s="136" customFormat="1" hidden="1">
      <c r="B648" s="142" t="s">
        <v>1788</v>
      </c>
      <c r="C648" s="142" t="s">
        <v>1789</v>
      </c>
      <c r="D648" s="142">
        <v>126</v>
      </c>
      <c r="E648" s="142">
        <v>1</v>
      </c>
      <c r="F648" s="142">
        <f t="shared" si="50"/>
        <v>0</v>
      </c>
      <c r="G648" s="81"/>
      <c r="H648" s="168"/>
      <c r="I648" s="105"/>
      <c r="J648" s="137"/>
      <c r="K648" s="105">
        <f t="shared" si="51"/>
        <v>0</v>
      </c>
      <c r="L648" s="105">
        <f t="shared" si="52"/>
        <v>0</v>
      </c>
      <c r="M648" s="106" t="e">
        <f t="shared" si="53"/>
        <v>#DIV/0!</v>
      </c>
    </row>
    <row r="649" spans="2:13" s="136" customFormat="1" hidden="1">
      <c r="B649" s="142" t="s">
        <v>66</v>
      </c>
      <c r="C649" s="142" t="s">
        <v>423</v>
      </c>
      <c r="D649" s="142">
        <v>1</v>
      </c>
      <c r="E649" s="142">
        <v>2</v>
      </c>
      <c r="F649" s="142">
        <f t="shared" si="50"/>
        <v>0</v>
      </c>
      <c r="G649" s="81"/>
      <c r="H649" s="168"/>
      <c r="I649" s="105"/>
      <c r="J649" s="105"/>
      <c r="K649" s="105">
        <f t="shared" si="51"/>
        <v>0</v>
      </c>
      <c r="L649" s="105">
        <f t="shared" si="52"/>
        <v>0</v>
      </c>
      <c r="M649" s="106" t="e">
        <f t="shared" si="53"/>
        <v>#DIV/0!</v>
      </c>
    </row>
    <row r="650" spans="2:13" s="136" customFormat="1" hidden="1">
      <c r="B650" s="142" t="s">
        <v>1436</v>
      </c>
      <c r="C650" s="142" t="s">
        <v>1437</v>
      </c>
      <c r="D650" s="142">
        <v>1</v>
      </c>
      <c r="E650" s="142">
        <v>4</v>
      </c>
      <c r="F650" s="142">
        <f t="shared" si="50"/>
        <v>0</v>
      </c>
      <c r="G650" s="81"/>
      <c r="H650" s="151"/>
      <c r="I650" s="105"/>
      <c r="J650" s="105"/>
      <c r="K650" s="105">
        <f t="shared" si="51"/>
        <v>0</v>
      </c>
      <c r="L650" s="105">
        <f t="shared" si="52"/>
        <v>0</v>
      </c>
      <c r="M650" s="106" t="e">
        <f t="shared" si="53"/>
        <v>#DIV/0!</v>
      </c>
    </row>
    <row r="651" spans="2:13" hidden="1">
      <c r="B651" s="142" t="s">
        <v>1438</v>
      </c>
      <c r="C651" s="142" t="s">
        <v>1439</v>
      </c>
      <c r="D651" s="142">
        <v>1</v>
      </c>
      <c r="E651" s="142">
        <v>4</v>
      </c>
      <c r="F651" s="142">
        <f t="shared" si="50"/>
        <v>0</v>
      </c>
      <c r="K651" s="105">
        <f t="shared" si="51"/>
        <v>0</v>
      </c>
      <c r="L651" s="105">
        <f t="shared" si="52"/>
        <v>0</v>
      </c>
      <c r="M651" s="106" t="e">
        <f t="shared" si="53"/>
        <v>#DIV/0!</v>
      </c>
    </row>
    <row r="652" spans="2:13" hidden="1">
      <c r="K652" s="105">
        <f t="shared" si="51"/>
        <v>0</v>
      </c>
      <c r="L652" s="105">
        <f t="shared" si="52"/>
        <v>0</v>
      </c>
      <c r="M652" s="106" t="e">
        <f t="shared" si="53"/>
        <v>#DIV/0!</v>
      </c>
    </row>
    <row r="653" spans="2:13" s="136" customFormat="1" hidden="1">
      <c r="B653" s="144" t="s">
        <v>1692</v>
      </c>
      <c r="C653" s="144" t="s">
        <v>1718</v>
      </c>
      <c r="D653" s="144"/>
      <c r="E653" s="144"/>
      <c r="F653" s="144"/>
      <c r="G653" s="81"/>
      <c r="H653" s="168"/>
      <c r="I653" s="137"/>
      <c r="J653" s="137"/>
      <c r="K653" s="105">
        <f t="shared" si="51"/>
        <v>0</v>
      </c>
      <c r="L653" s="105">
        <f t="shared" si="52"/>
        <v>0</v>
      </c>
      <c r="M653" s="106" t="e">
        <f t="shared" si="53"/>
        <v>#DIV/0!</v>
      </c>
    </row>
    <row r="654" spans="2:13" s="142" customFormat="1" hidden="1">
      <c r="B654" s="142" t="s">
        <v>1790</v>
      </c>
      <c r="C654" s="142" t="s">
        <v>1791</v>
      </c>
      <c r="D654" s="142">
        <v>1</v>
      </c>
      <c r="E654" s="142">
        <v>1</v>
      </c>
      <c r="F654" s="142">
        <f>(E654/D654)*$D$653</f>
        <v>0</v>
      </c>
      <c r="G654" s="81"/>
      <c r="H654" s="172"/>
      <c r="I654" s="105"/>
      <c r="J654" s="105"/>
      <c r="K654" s="105">
        <f t="shared" si="51"/>
        <v>0</v>
      </c>
      <c r="L654" s="105">
        <f t="shared" si="52"/>
        <v>0</v>
      </c>
      <c r="M654" s="106" t="e">
        <f t="shared" si="53"/>
        <v>#DIV/0!</v>
      </c>
    </row>
    <row r="655" spans="2:13" hidden="1">
      <c r="B655" s="81" t="s">
        <v>1792</v>
      </c>
      <c r="C655" s="81" t="s">
        <v>1793</v>
      </c>
      <c r="D655" s="81">
        <v>1</v>
      </c>
      <c r="E655" s="81">
        <v>1</v>
      </c>
      <c r="F655" s="142">
        <f>(E655/D655)*$D$653</f>
        <v>0</v>
      </c>
      <c r="H655" s="168"/>
      <c r="K655" s="105">
        <f t="shared" si="51"/>
        <v>0</v>
      </c>
      <c r="L655" s="105">
        <f t="shared" si="52"/>
        <v>0</v>
      </c>
      <c r="M655" s="106" t="e">
        <f t="shared" si="53"/>
        <v>#DIV/0!</v>
      </c>
    </row>
    <row r="656" spans="2:13" s="136" customFormat="1" hidden="1">
      <c r="G656" s="81"/>
      <c r="H656" s="151"/>
      <c r="I656" s="137"/>
      <c r="J656" s="137"/>
      <c r="K656" s="105">
        <f t="shared" si="51"/>
        <v>0</v>
      </c>
      <c r="L656" s="105">
        <f t="shared" si="52"/>
        <v>0</v>
      </c>
      <c r="M656" s="106" t="e">
        <f t="shared" si="53"/>
        <v>#DIV/0!</v>
      </c>
    </row>
    <row r="657" spans="2:13" s="136" customFormat="1" hidden="1">
      <c r="B657" s="144" t="s">
        <v>1693</v>
      </c>
      <c r="C657" s="144" t="s">
        <v>1719</v>
      </c>
      <c r="D657" s="144"/>
      <c r="E657" s="144"/>
      <c r="F657" s="144"/>
      <c r="G657" s="81"/>
      <c r="H657" s="168"/>
      <c r="I657" s="137"/>
      <c r="J657" s="137"/>
      <c r="K657" s="105">
        <f t="shared" si="51"/>
        <v>0</v>
      </c>
      <c r="L657" s="105">
        <f t="shared" si="52"/>
        <v>0</v>
      </c>
      <c r="M657" s="106" t="e">
        <f t="shared" si="53"/>
        <v>#DIV/0!</v>
      </c>
    </row>
    <row r="658" spans="2:13" hidden="1">
      <c r="B658" s="81" t="s">
        <v>1790</v>
      </c>
      <c r="C658" s="81" t="s">
        <v>1791</v>
      </c>
      <c r="D658" s="142">
        <v>1</v>
      </c>
      <c r="E658" s="142">
        <v>1</v>
      </c>
      <c r="F658" s="142">
        <f>(E658/D658)*$D$657</f>
        <v>0</v>
      </c>
      <c r="K658" s="105">
        <f t="shared" si="51"/>
        <v>0</v>
      </c>
      <c r="L658" s="105">
        <f t="shared" si="52"/>
        <v>0</v>
      </c>
      <c r="M658" s="106" t="e">
        <f t="shared" si="53"/>
        <v>#DIV/0!</v>
      </c>
    </row>
    <row r="659" spans="2:13" hidden="1">
      <c r="B659" s="81" t="s">
        <v>1792</v>
      </c>
      <c r="C659" s="81" t="s">
        <v>1793</v>
      </c>
      <c r="D659" s="81">
        <v>1</v>
      </c>
      <c r="E659" s="81">
        <v>1</v>
      </c>
      <c r="F659" s="142">
        <f>(E659/D659)*$D$657</f>
        <v>0</v>
      </c>
      <c r="K659" s="105">
        <f t="shared" si="51"/>
        <v>0</v>
      </c>
      <c r="L659" s="105">
        <f t="shared" si="52"/>
        <v>0</v>
      </c>
      <c r="M659" s="106" t="e">
        <f t="shared" si="53"/>
        <v>#DIV/0!</v>
      </c>
    </row>
    <row r="660" spans="2:13" hidden="1">
      <c r="K660" s="105">
        <f t="shared" si="51"/>
        <v>0</v>
      </c>
      <c r="L660" s="105">
        <f t="shared" si="52"/>
        <v>0</v>
      </c>
      <c r="M660" s="106" t="e">
        <f t="shared" si="53"/>
        <v>#DIV/0!</v>
      </c>
    </row>
    <row r="661" spans="2:13" hidden="1">
      <c r="K661" s="105">
        <f t="shared" si="51"/>
        <v>0</v>
      </c>
      <c r="L661" s="105">
        <f t="shared" si="52"/>
        <v>0</v>
      </c>
      <c r="M661" s="106" t="e">
        <f t="shared" si="53"/>
        <v>#DIV/0!</v>
      </c>
    </row>
    <row r="662" spans="2:13" s="136" customFormat="1" hidden="1">
      <c r="B662" s="144" t="s">
        <v>31</v>
      </c>
      <c r="C662" s="144" t="s">
        <v>388</v>
      </c>
      <c r="D662" s="144"/>
      <c r="E662" s="144"/>
      <c r="F662" s="144"/>
      <c r="G662" s="81"/>
      <c r="H662" s="168"/>
      <c r="I662" s="137"/>
      <c r="J662" s="137"/>
      <c r="K662" s="105">
        <f t="shared" si="51"/>
        <v>0</v>
      </c>
      <c r="L662" s="105">
        <f t="shared" si="52"/>
        <v>0</v>
      </c>
      <c r="M662" s="106" t="e">
        <f t="shared" si="53"/>
        <v>#DIV/0!</v>
      </c>
    </row>
    <row r="663" spans="2:13" hidden="1">
      <c r="B663" s="81" t="s">
        <v>1128</v>
      </c>
      <c r="C663" s="81" t="s">
        <v>1129</v>
      </c>
      <c r="D663" s="81">
        <v>1</v>
      </c>
      <c r="E663" s="81">
        <v>1</v>
      </c>
      <c r="F663" s="142">
        <f>(E663/D663)*$D$662</f>
        <v>0</v>
      </c>
      <c r="K663" s="105">
        <f t="shared" si="51"/>
        <v>0</v>
      </c>
      <c r="L663" s="105">
        <f t="shared" si="52"/>
        <v>0</v>
      </c>
      <c r="M663" s="106" t="e">
        <f t="shared" si="53"/>
        <v>#DIV/0!</v>
      </c>
    </row>
    <row r="664" spans="2:13" hidden="1">
      <c r="B664" s="81" t="s">
        <v>1130</v>
      </c>
      <c r="C664" s="81" t="s">
        <v>1131</v>
      </c>
      <c r="D664" s="81">
        <v>28</v>
      </c>
      <c r="E664" s="81">
        <v>2</v>
      </c>
      <c r="F664" s="142">
        <f>(E664/D664)*$D$662</f>
        <v>0</v>
      </c>
      <c r="K664" s="105">
        <f t="shared" si="51"/>
        <v>0</v>
      </c>
      <c r="L664" s="105">
        <f t="shared" si="52"/>
        <v>0</v>
      </c>
      <c r="M664" s="106" t="e">
        <f t="shared" si="53"/>
        <v>#DIV/0!</v>
      </c>
    </row>
    <row r="665" spans="2:13" hidden="1">
      <c r="K665" s="105">
        <f t="shared" si="51"/>
        <v>0</v>
      </c>
      <c r="L665" s="105">
        <f t="shared" si="52"/>
        <v>0</v>
      </c>
      <c r="M665" s="106" t="e">
        <f t="shared" si="53"/>
        <v>#DIV/0!</v>
      </c>
    </row>
    <row r="666" spans="2:13" s="136" customFormat="1" hidden="1">
      <c r="B666" s="136" t="s">
        <v>921</v>
      </c>
      <c r="C666" s="136" t="s">
        <v>1111</v>
      </c>
      <c r="D666" s="136">
        <v>500</v>
      </c>
      <c r="G666" s="81"/>
      <c r="H666" s="168"/>
      <c r="I666" s="137"/>
      <c r="J666" s="137"/>
      <c r="K666" s="105">
        <f t="shared" si="51"/>
        <v>0</v>
      </c>
      <c r="L666" s="105">
        <f t="shared" si="52"/>
        <v>0</v>
      </c>
      <c r="M666" s="106" t="e">
        <f t="shared" si="53"/>
        <v>#DIV/0!</v>
      </c>
    </row>
    <row r="667" spans="2:13" hidden="1">
      <c r="B667" s="81" t="s">
        <v>1811</v>
      </c>
      <c r="C667" s="81" t="s">
        <v>1852</v>
      </c>
      <c r="D667" s="81">
        <v>1</v>
      </c>
      <c r="E667" s="81">
        <v>1</v>
      </c>
      <c r="F667" s="142">
        <f>(E667/D667)*$D$666</f>
        <v>500</v>
      </c>
      <c r="K667" s="105">
        <f t="shared" si="51"/>
        <v>0</v>
      </c>
      <c r="L667" s="105">
        <f t="shared" si="52"/>
        <v>0</v>
      </c>
      <c r="M667" s="106" t="e">
        <f t="shared" si="53"/>
        <v>#DIV/0!</v>
      </c>
    </row>
    <row r="668" spans="2:13" hidden="1">
      <c r="B668" s="81" t="s">
        <v>1812</v>
      </c>
      <c r="C668" s="81" t="s">
        <v>1853</v>
      </c>
      <c r="D668" s="81">
        <v>1</v>
      </c>
      <c r="E668" s="81">
        <v>2</v>
      </c>
      <c r="F668" s="142">
        <f t="shared" ref="F668:F671" si="54">(E668/D668)*$D$666</f>
        <v>1000</v>
      </c>
      <c r="K668" s="105">
        <f t="shared" si="51"/>
        <v>0</v>
      </c>
      <c r="L668" s="105">
        <f t="shared" si="52"/>
        <v>0</v>
      </c>
      <c r="M668" s="106" t="e">
        <f t="shared" si="53"/>
        <v>#DIV/0!</v>
      </c>
    </row>
    <row r="669" spans="2:13" hidden="1">
      <c r="B669" s="81" t="s">
        <v>167</v>
      </c>
      <c r="C669" s="81" t="s">
        <v>525</v>
      </c>
      <c r="D669" s="81">
        <v>1</v>
      </c>
      <c r="E669" s="81">
        <v>1</v>
      </c>
      <c r="F669" s="142">
        <f t="shared" si="54"/>
        <v>500</v>
      </c>
      <c r="K669" s="105">
        <f t="shared" si="51"/>
        <v>0</v>
      </c>
      <c r="L669" s="105">
        <f t="shared" si="52"/>
        <v>0</v>
      </c>
      <c r="M669" s="106" t="e">
        <f t="shared" si="53"/>
        <v>#DIV/0!</v>
      </c>
    </row>
    <row r="670" spans="2:13" hidden="1">
      <c r="B670" s="81" t="s">
        <v>75</v>
      </c>
      <c r="C670" s="81" t="s">
        <v>432</v>
      </c>
      <c r="D670" s="81">
        <v>1</v>
      </c>
      <c r="E670" s="81">
        <v>2</v>
      </c>
      <c r="F670" s="142">
        <f t="shared" si="54"/>
        <v>1000</v>
      </c>
      <c r="K670" s="105">
        <f t="shared" si="51"/>
        <v>0</v>
      </c>
      <c r="L670" s="105">
        <f t="shared" si="52"/>
        <v>0</v>
      </c>
      <c r="M670" s="106" t="e">
        <f t="shared" si="53"/>
        <v>#DIV/0!</v>
      </c>
    </row>
    <row r="671" spans="2:13" hidden="1">
      <c r="B671" s="81" t="s">
        <v>82</v>
      </c>
      <c r="C671" s="81" t="s">
        <v>439</v>
      </c>
      <c r="D671" s="81">
        <v>1</v>
      </c>
      <c r="E671" s="81">
        <v>2</v>
      </c>
      <c r="F671" s="142">
        <f t="shared" si="54"/>
        <v>1000</v>
      </c>
      <c r="K671" s="105">
        <f t="shared" si="51"/>
        <v>0</v>
      </c>
      <c r="L671" s="105">
        <f t="shared" si="52"/>
        <v>0</v>
      </c>
      <c r="M671" s="106" t="e">
        <f t="shared" si="53"/>
        <v>#DIV/0!</v>
      </c>
    </row>
    <row r="672" spans="2:13" hidden="1">
      <c r="F672" s="142"/>
      <c r="K672" s="105">
        <f t="shared" si="51"/>
        <v>0</v>
      </c>
      <c r="L672" s="105">
        <f t="shared" si="52"/>
        <v>0</v>
      </c>
      <c r="M672" s="106" t="e">
        <f t="shared" si="53"/>
        <v>#DIV/0!</v>
      </c>
    </row>
    <row r="673" spans="2:13" s="136" customFormat="1" hidden="1">
      <c r="B673" s="136" t="s">
        <v>920</v>
      </c>
      <c r="C673" s="136" t="s">
        <v>1109</v>
      </c>
      <c r="D673" s="136">
        <v>80</v>
      </c>
      <c r="H673" s="168"/>
      <c r="I673" s="137"/>
      <c r="J673" s="137"/>
      <c r="K673" s="105">
        <f t="shared" si="51"/>
        <v>0</v>
      </c>
      <c r="L673" s="105">
        <f t="shared" si="52"/>
        <v>0</v>
      </c>
      <c r="M673" s="106" t="e">
        <f t="shared" si="53"/>
        <v>#DIV/0!</v>
      </c>
    </row>
    <row r="674" spans="2:13" s="136" customFormat="1" hidden="1">
      <c r="B674" s="142" t="s">
        <v>1150</v>
      </c>
      <c r="C674" s="142" t="s">
        <v>1151</v>
      </c>
      <c r="D674" s="142">
        <v>16</v>
      </c>
      <c r="E674" s="142">
        <v>1</v>
      </c>
      <c r="F674" s="142">
        <f>(E674/D674)*$D$673</f>
        <v>5</v>
      </c>
      <c r="H674" s="168"/>
      <c r="I674" s="105"/>
      <c r="J674" s="105"/>
      <c r="K674" s="105">
        <f t="shared" si="51"/>
        <v>0</v>
      </c>
      <c r="L674" s="105">
        <f t="shared" si="52"/>
        <v>0</v>
      </c>
      <c r="M674" s="106" t="e">
        <f t="shared" si="53"/>
        <v>#DIV/0!</v>
      </c>
    </row>
    <row r="675" spans="2:13" s="136" customFormat="1" hidden="1">
      <c r="H675" s="168"/>
      <c r="I675" s="137"/>
      <c r="J675" s="137"/>
      <c r="K675" s="105">
        <f t="shared" si="51"/>
        <v>0</v>
      </c>
      <c r="L675" s="105">
        <f t="shared" si="52"/>
        <v>0</v>
      </c>
      <c r="M675" s="106" t="e">
        <f t="shared" si="53"/>
        <v>#DIV/0!</v>
      </c>
    </row>
    <row r="676" spans="2:13" s="136" customFormat="1" hidden="1">
      <c r="B676" s="136" t="s">
        <v>1848</v>
      </c>
      <c r="C676" s="136" t="s">
        <v>1849</v>
      </c>
      <c r="D676" s="136">
        <v>5</v>
      </c>
      <c r="H676" s="168"/>
      <c r="I676" s="137"/>
      <c r="J676" s="137"/>
      <c r="K676" s="105">
        <f t="shared" si="51"/>
        <v>0</v>
      </c>
      <c r="L676" s="105">
        <f t="shared" si="52"/>
        <v>0</v>
      </c>
      <c r="M676" s="106" t="e">
        <f t="shared" si="53"/>
        <v>#DIV/0!</v>
      </c>
    </row>
    <row r="677" spans="2:13" s="136" customFormat="1" hidden="1">
      <c r="B677" s="142" t="s">
        <v>1376</v>
      </c>
      <c r="C677" s="142" t="s">
        <v>1377</v>
      </c>
      <c r="D677" s="142">
        <v>1</v>
      </c>
      <c r="E677" s="142">
        <v>8</v>
      </c>
      <c r="F677" s="142">
        <f>(E677/D677)*$D$676</f>
        <v>40</v>
      </c>
      <c r="H677" s="172"/>
      <c r="I677" s="105"/>
      <c r="J677" s="105"/>
      <c r="K677" s="105">
        <f t="shared" si="51"/>
        <v>0</v>
      </c>
      <c r="L677" s="105">
        <f t="shared" si="52"/>
        <v>0</v>
      </c>
      <c r="M677" s="106" t="e">
        <f t="shared" si="53"/>
        <v>#DIV/0!</v>
      </c>
    </row>
    <row r="678" spans="2:13" s="136" customFormat="1" hidden="1">
      <c r="B678" s="142" t="s">
        <v>1504</v>
      </c>
      <c r="C678" s="142" t="s">
        <v>1505</v>
      </c>
      <c r="D678" s="142">
        <v>1</v>
      </c>
      <c r="E678" s="142">
        <v>2</v>
      </c>
      <c r="F678" s="142">
        <f t="shared" ref="F678:F685" si="55">(E678/D678)*$D$676</f>
        <v>10</v>
      </c>
      <c r="H678" s="172"/>
      <c r="I678" s="105"/>
      <c r="J678" s="105"/>
      <c r="K678" s="105">
        <f t="shared" si="51"/>
        <v>0</v>
      </c>
      <c r="L678" s="105">
        <f t="shared" si="52"/>
        <v>0</v>
      </c>
      <c r="M678" s="106" t="e">
        <f t="shared" si="53"/>
        <v>#DIV/0!</v>
      </c>
    </row>
    <row r="679" spans="2:13" s="136" customFormat="1" hidden="1">
      <c r="B679" s="142" t="s">
        <v>1506</v>
      </c>
      <c r="C679" s="142" t="s">
        <v>1507</v>
      </c>
      <c r="D679" s="142">
        <v>1</v>
      </c>
      <c r="E679" s="142">
        <v>2</v>
      </c>
      <c r="F679" s="142">
        <f t="shared" si="55"/>
        <v>10</v>
      </c>
      <c r="H679" s="172"/>
      <c r="I679" s="105"/>
      <c r="J679" s="105"/>
      <c r="K679" s="105">
        <f t="shared" si="51"/>
        <v>0</v>
      </c>
      <c r="L679" s="105">
        <f t="shared" si="52"/>
        <v>0</v>
      </c>
      <c r="M679" s="106" t="e">
        <f t="shared" si="53"/>
        <v>#DIV/0!</v>
      </c>
    </row>
    <row r="680" spans="2:13" s="136" customFormat="1" hidden="1">
      <c r="B680" s="142" t="s">
        <v>75</v>
      </c>
      <c r="C680" s="142" t="s">
        <v>432</v>
      </c>
      <c r="D680" s="142">
        <v>1</v>
      </c>
      <c r="E680" s="142">
        <v>2</v>
      </c>
      <c r="F680" s="142">
        <f t="shared" si="55"/>
        <v>10</v>
      </c>
      <c r="H680" s="172"/>
      <c r="I680" s="105"/>
      <c r="J680" s="105"/>
      <c r="K680" s="105">
        <f t="shared" si="51"/>
        <v>0</v>
      </c>
      <c r="L680" s="105">
        <f t="shared" si="52"/>
        <v>0</v>
      </c>
      <c r="M680" s="106" t="e">
        <f t="shared" si="53"/>
        <v>#DIV/0!</v>
      </c>
    </row>
    <row r="681" spans="2:13" s="136" customFormat="1" hidden="1">
      <c r="B681" s="142" t="s">
        <v>82</v>
      </c>
      <c r="C681" s="142" t="s">
        <v>439</v>
      </c>
      <c r="D681" s="142">
        <v>1</v>
      </c>
      <c r="E681" s="142">
        <v>2</v>
      </c>
      <c r="F681" s="142">
        <f t="shared" si="55"/>
        <v>10</v>
      </c>
      <c r="H681" s="172"/>
      <c r="I681" s="105"/>
      <c r="J681" s="105"/>
      <c r="K681" s="105">
        <f t="shared" si="51"/>
        <v>0</v>
      </c>
      <c r="L681" s="105">
        <f t="shared" si="52"/>
        <v>0</v>
      </c>
      <c r="M681" s="106" t="e">
        <f t="shared" si="53"/>
        <v>#DIV/0!</v>
      </c>
    </row>
    <row r="682" spans="2:13" s="136" customFormat="1" hidden="1">
      <c r="B682" s="142" t="s">
        <v>1370</v>
      </c>
      <c r="C682" s="142" t="s">
        <v>1371</v>
      </c>
      <c r="D682" s="142">
        <v>1</v>
      </c>
      <c r="E682" s="142">
        <v>1</v>
      </c>
      <c r="F682" s="142">
        <f t="shared" si="55"/>
        <v>5</v>
      </c>
      <c r="H682" s="172"/>
      <c r="I682" s="105"/>
      <c r="J682" s="105"/>
      <c r="K682" s="105">
        <f t="shared" si="51"/>
        <v>0</v>
      </c>
      <c r="L682" s="105">
        <f t="shared" si="52"/>
        <v>0</v>
      </c>
      <c r="M682" s="106" t="e">
        <f t="shared" si="53"/>
        <v>#DIV/0!</v>
      </c>
    </row>
    <row r="683" spans="2:13" s="136" customFormat="1" hidden="1">
      <c r="B683" s="142" t="s">
        <v>77</v>
      </c>
      <c r="C683" s="142" t="s">
        <v>434</v>
      </c>
      <c r="D683" s="142">
        <v>1</v>
      </c>
      <c r="E683" s="142">
        <v>1</v>
      </c>
      <c r="F683" s="142">
        <f t="shared" si="55"/>
        <v>5</v>
      </c>
      <c r="H683" s="172"/>
      <c r="I683" s="105"/>
      <c r="J683" s="105"/>
      <c r="K683" s="105">
        <f t="shared" si="51"/>
        <v>0</v>
      </c>
      <c r="L683" s="105">
        <f t="shared" si="52"/>
        <v>0</v>
      </c>
      <c r="M683" s="106" t="e">
        <f t="shared" si="53"/>
        <v>#DIV/0!</v>
      </c>
    </row>
    <row r="684" spans="2:13" s="136" customFormat="1" hidden="1">
      <c r="B684" s="142" t="s">
        <v>154</v>
      </c>
      <c r="C684" s="142" t="s">
        <v>512</v>
      </c>
      <c r="D684" s="142">
        <v>1</v>
      </c>
      <c r="E684" s="142">
        <v>1</v>
      </c>
      <c r="F684" s="142">
        <f t="shared" si="55"/>
        <v>5</v>
      </c>
      <c r="H684" s="172"/>
      <c r="I684" s="105"/>
      <c r="J684" s="105"/>
      <c r="K684" s="105">
        <f t="shared" si="51"/>
        <v>0</v>
      </c>
      <c r="L684" s="105">
        <v>0</v>
      </c>
      <c r="M684" s="106" t="e">
        <f t="shared" si="53"/>
        <v>#DIV/0!</v>
      </c>
    </row>
    <row r="685" spans="2:13" s="136" customFormat="1" hidden="1">
      <c r="B685" s="142" t="s">
        <v>1251</v>
      </c>
      <c r="C685" s="142" t="s">
        <v>1252</v>
      </c>
      <c r="D685" s="142">
        <v>1</v>
      </c>
      <c r="E685" s="142">
        <v>4</v>
      </c>
      <c r="F685" s="142">
        <f t="shared" si="55"/>
        <v>20</v>
      </c>
      <c r="H685" s="172"/>
      <c r="I685" s="105"/>
      <c r="J685" s="105"/>
      <c r="K685" s="105">
        <f t="shared" si="51"/>
        <v>0</v>
      </c>
      <c r="L685" s="105">
        <v>0</v>
      </c>
      <c r="M685" s="106" t="e">
        <f t="shared" si="53"/>
        <v>#DIV/0!</v>
      </c>
    </row>
    <row r="686" spans="2:13" s="136" customFormat="1" hidden="1">
      <c r="H686" s="168"/>
      <c r="I686" s="137"/>
      <c r="J686" s="137"/>
      <c r="K686" s="105">
        <f t="shared" si="51"/>
        <v>0</v>
      </c>
      <c r="L686" s="105">
        <f t="shared" si="52"/>
        <v>0</v>
      </c>
      <c r="M686" s="106" t="e">
        <f t="shared" si="53"/>
        <v>#DIV/0!</v>
      </c>
    </row>
    <row r="687" spans="2:13" s="136" customFormat="1" hidden="1">
      <c r="B687" s="136" t="s">
        <v>1690</v>
      </c>
      <c r="C687" s="136" t="s">
        <v>1714</v>
      </c>
      <c r="D687" s="136">
        <v>3500</v>
      </c>
      <c r="H687" s="168"/>
      <c r="I687" s="137"/>
      <c r="J687" s="137"/>
      <c r="K687" s="105">
        <f t="shared" si="51"/>
        <v>0</v>
      </c>
      <c r="L687" s="105">
        <f t="shared" si="52"/>
        <v>0</v>
      </c>
      <c r="M687" s="106" t="e">
        <f t="shared" si="53"/>
        <v>#DIV/0!</v>
      </c>
    </row>
    <row r="688" spans="2:13" s="136" customFormat="1" hidden="1">
      <c r="B688" s="142" t="s">
        <v>1630</v>
      </c>
      <c r="C688" s="142" t="s">
        <v>1646</v>
      </c>
      <c r="D688" s="142">
        <v>1</v>
      </c>
      <c r="E688" s="142">
        <v>1</v>
      </c>
      <c r="F688" s="142">
        <f>(E688/D688)*$D$687</f>
        <v>3500</v>
      </c>
      <c r="H688" s="172"/>
      <c r="I688" s="105"/>
      <c r="J688" s="105"/>
      <c r="K688" s="105">
        <f t="shared" si="51"/>
        <v>0</v>
      </c>
      <c r="L688" s="105">
        <f t="shared" si="52"/>
        <v>0</v>
      </c>
      <c r="M688" s="106" t="e">
        <f t="shared" si="53"/>
        <v>#DIV/0!</v>
      </c>
    </row>
    <row r="689" spans="2:13" s="136" customFormat="1" hidden="1">
      <c r="B689" s="142" t="s">
        <v>1854</v>
      </c>
      <c r="C689" s="142" t="s">
        <v>1855</v>
      </c>
      <c r="D689" s="142">
        <v>1</v>
      </c>
      <c r="E689" s="142">
        <v>1</v>
      </c>
      <c r="F689" s="142">
        <f>(E689/D689)*$D$687</f>
        <v>3500</v>
      </c>
      <c r="H689" s="172"/>
      <c r="I689" s="105"/>
      <c r="J689" s="105"/>
      <c r="K689" s="105">
        <f t="shared" si="51"/>
        <v>0</v>
      </c>
      <c r="L689" s="105">
        <f t="shared" si="52"/>
        <v>0</v>
      </c>
      <c r="M689" s="106" t="e">
        <f t="shared" si="53"/>
        <v>#DIV/0!</v>
      </c>
    </row>
    <row r="690" spans="2:13" s="136" customFormat="1" hidden="1">
      <c r="B690" s="142"/>
      <c r="H690" s="168"/>
      <c r="I690" s="137"/>
      <c r="J690" s="137"/>
      <c r="K690" s="105">
        <f t="shared" si="51"/>
        <v>0</v>
      </c>
      <c r="L690" s="105">
        <f t="shared" si="52"/>
        <v>0</v>
      </c>
      <c r="M690" s="106" t="e">
        <f t="shared" si="53"/>
        <v>#DIV/0!</v>
      </c>
    </row>
    <row r="691" spans="2:13" s="136" customFormat="1" hidden="1">
      <c r="B691" s="136" t="s">
        <v>1691</v>
      </c>
      <c r="C691" s="136" t="s">
        <v>1715</v>
      </c>
      <c r="D691" s="136">
        <v>3500</v>
      </c>
      <c r="H691" s="168"/>
      <c r="I691" s="137"/>
      <c r="J691" s="137"/>
      <c r="K691" s="105">
        <f t="shared" si="51"/>
        <v>0</v>
      </c>
      <c r="L691" s="105">
        <f t="shared" si="52"/>
        <v>0</v>
      </c>
      <c r="M691" s="106" t="e">
        <f t="shared" si="53"/>
        <v>#DIV/0!</v>
      </c>
    </row>
    <row r="692" spans="2:13" hidden="1">
      <c r="B692" s="81" t="s">
        <v>1630</v>
      </c>
      <c r="C692" s="81" t="s">
        <v>1646</v>
      </c>
      <c r="D692" s="81">
        <v>1</v>
      </c>
      <c r="E692" s="81">
        <v>1</v>
      </c>
      <c r="F692" s="142">
        <f>(E692/D692)*$D$691</f>
        <v>3500</v>
      </c>
      <c r="K692" s="105">
        <f t="shared" si="51"/>
        <v>0</v>
      </c>
      <c r="L692" s="105">
        <f t="shared" si="52"/>
        <v>0</v>
      </c>
      <c r="M692" s="106" t="e">
        <f t="shared" si="53"/>
        <v>#DIV/0!</v>
      </c>
    </row>
    <row r="693" spans="2:13" hidden="1">
      <c r="B693" s="81" t="s">
        <v>1854</v>
      </c>
      <c r="C693" s="81" t="s">
        <v>1855</v>
      </c>
      <c r="D693" s="81">
        <v>1</v>
      </c>
      <c r="E693" s="81">
        <v>1</v>
      </c>
      <c r="F693" s="142">
        <f>(E693/D693)*$D$691</f>
        <v>3500</v>
      </c>
      <c r="K693" s="105">
        <f t="shared" si="51"/>
        <v>0</v>
      </c>
      <c r="L693" s="105">
        <f t="shared" si="52"/>
        <v>0</v>
      </c>
      <c r="M693" s="106" t="e">
        <f t="shared" si="53"/>
        <v>#DIV/0!</v>
      </c>
    </row>
    <row r="694" spans="2:13" hidden="1">
      <c r="K694" s="105">
        <f t="shared" si="51"/>
        <v>0</v>
      </c>
      <c r="L694" s="105">
        <f t="shared" si="52"/>
        <v>0</v>
      </c>
      <c r="M694" s="106" t="e">
        <f t="shared" si="53"/>
        <v>#DIV/0!</v>
      </c>
    </row>
    <row r="695" spans="2:13" hidden="1">
      <c r="B695" s="136" t="s">
        <v>1558</v>
      </c>
      <c r="C695" s="136" t="s">
        <v>1559</v>
      </c>
      <c r="D695" s="81">
        <v>10</v>
      </c>
    </row>
    <row r="696" spans="2:13" hidden="1">
      <c r="B696" s="81" t="s">
        <v>1170</v>
      </c>
      <c r="C696" s="81" t="s">
        <v>1171</v>
      </c>
      <c r="D696" s="81">
        <v>63</v>
      </c>
      <c r="E696" s="81">
        <v>1</v>
      </c>
      <c r="F696" s="142">
        <f>(E696/D696)*$D$695</f>
        <v>0.15873015873015872</v>
      </c>
      <c r="H696" s="177"/>
      <c r="K696" s="105">
        <f t="shared" ref="K696:K697" si="56">J696*I696</f>
        <v>0</v>
      </c>
      <c r="L696" s="105">
        <v>0</v>
      </c>
    </row>
    <row r="697" spans="2:13" hidden="1">
      <c r="B697" s="81" t="s">
        <v>1251</v>
      </c>
      <c r="C697" s="81" t="s">
        <v>1252</v>
      </c>
      <c r="D697" s="81">
        <v>1</v>
      </c>
      <c r="E697" s="81">
        <v>2</v>
      </c>
      <c r="F697" s="142">
        <f>(E697/D697)*$D$695</f>
        <v>20</v>
      </c>
      <c r="K697" s="105">
        <f t="shared" si="56"/>
        <v>0</v>
      </c>
      <c r="L697" s="105">
        <f>H697*J697</f>
        <v>0</v>
      </c>
    </row>
    <row r="698" spans="2:13" hidden="1"/>
    <row r="699" spans="2:13" hidden="1">
      <c r="B699" s="136" t="s">
        <v>1556</v>
      </c>
      <c r="C699" s="136" t="s">
        <v>1557</v>
      </c>
      <c r="D699" s="81">
        <v>20</v>
      </c>
    </row>
    <row r="700" spans="2:13" hidden="1">
      <c r="B700" s="81" t="s">
        <v>1170</v>
      </c>
      <c r="C700" s="81" t="s">
        <v>1171</v>
      </c>
      <c r="D700" s="81">
        <v>126</v>
      </c>
      <c r="E700" s="81">
        <v>1</v>
      </c>
      <c r="F700" s="142">
        <f>(E700/D700)*$D$699</f>
        <v>0.15873015873015872</v>
      </c>
      <c r="H700" s="177"/>
      <c r="K700" s="105">
        <f t="shared" ref="K700:K701" si="57">J700*I700</f>
        <v>0</v>
      </c>
      <c r="L700" s="105">
        <v>0</v>
      </c>
    </row>
    <row r="701" spans="2:13" hidden="1">
      <c r="B701" s="81" t="s">
        <v>1251</v>
      </c>
      <c r="C701" s="105" t="s">
        <v>1252</v>
      </c>
      <c r="D701" s="81">
        <v>1</v>
      </c>
      <c r="E701" s="81">
        <v>2</v>
      </c>
      <c r="F701" s="142">
        <f>(E701/D701)*$D$699</f>
        <v>40</v>
      </c>
      <c r="K701" s="105">
        <f t="shared" si="57"/>
        <v>0</v>
      </c>
      <c r="L701" s="105">
        <f>H701*J701</f>
        <v>0</v>
      </c>
    </row>
    <row r="702" spans="2:13" hidden="1"/>
    <row r="703" spans="2:13" s="136" customFormat="1" hidden="1">
      <c r="B703" s="136" t="s">
        <v>2657</v>
      </c>
      <c r="C703" s="136" t="s">
        <v>2658</v>
      </c>
      <c r="D703" s="136">
        <v>1369</v>
      </c>
      <c r="G703" s="136">
        <v>1369</v>
      </c>
      <c r="H703" s="168"/>
      <c r="I703" s="137"/>
      <c r="J703" s="137"/>
      <c r="K703" s="137"/>
      <c r="L703" s="137"/>
    </row>
    <row r="704" spans="2:13">
      <c r="B704" s="81" t="s">
        <v>2655</v>
      </c>
      <c r="C704" s="81" t="s">
        <v>2656</v>
      </c>
      <c r="D704" s="81">
        <v>1</v>
      </c>
      <c r="E704" s="81">
        <v>2</v>
      </c>
      <c r="F704" s="142">
        <f>(E704/D704)*$D$703</f>
        <v>2738</v>
      </c>
      <c r="H704" s="151">
        <v>2738</v>
      </c>
      <c r="I704" s="105">
        <v>0</v>
      </c>
      <c r="J704" s="105">
        <v>6390</v>
      </c>
      <c r="K704" s="105">
        <f t="shared" ref="K704:K706" si="58">J704*I704</f>
        <v>0</v>
      </c>
      <c r="L704" s="105">
        <f>H704*J704</f>
        <v>17495820</v>
      </c>
    </row>
    <row r="705" spans="2:12">
      <c r="B705" s="81" t="s">
        <v>1363</v>
      </c>
      <c r="C705" s="81" t="s">
        <v>1364</v>
      </c>
      <c r="D705" s="81">
        <v>1</v>
      </c>
      <c r="E705" s="81">
        <v>2</v>
      </c>
      <c r="F705" s="142">
        <f>(E705/D705)*$D$703</f>
        <v>2738</v>
      </c>
      <c r="H705" s="151">
        <v>2738</v>
      </c>
      <c r="I705" s="105">
        <v>0</v>
      </c>
      <c r="J705" s="105">
        <v>1520</v>
      </c>
      <c r="K705" s="105">
        <f t="shared" si="58"/>
        <v>0</v>
      </c>
      <c r="L705" s="105">
        <f>H705*J705</f>
        <v>4161760</v>
      </c>
    </row>
    <row r="706" spans="2:12">
      <c r="B706" s="81" t="s">
        <v>76</v>
      </c>
      <c r="C706" s="81" t="s">
        <v>433</v>
      </c>
      <c r="D706" s="81">
        <v>1</v>
      </c>
      <c r="E706" s="81">
        <v>4</v>
      </c>
      <c r="F706" s="142">
        <f>(E706/D706)*$D$703</f>
        <v>5476</v>
      </c>
      <c r="H706" s="151">
        <v>5476</v>
      </c>
      <c r="I706" s="105">
        <v>512</v>
      </c>
      <c r="J706" s="105">
        <v>604.4</v>
      </c>
      <c r="K706" s="105">
        <f t="shared" si="58"/>
        <v>309452.79999999999</v>
      </c>
      <c r="L706" s="105">
        <f>H706*J706</f>
        <v>3309694.4</v>
      </c>
    </row>
    <row r="707" spans="2:12" hidden="1">
      <c r="F707" s="142"/>
    </row>
    <row r="708" spans="2:12" hidden="1">
      <c r="B708" s="136" t="s">
        <v>2643</v>
      </c>
      <c r="C708" s="136" t="s">
        <v>1116</v>
      </c>
      <c r="D708" s="81">
        <v>140</v>
      </c>
      <c r="F708" s="142"/>
      <c r="G708" s="81">
        <v>140</v>
      </c>
    </row>
    <row r="709" spans="2:12">
      <c r="B709" s="81" t="s">
        <v>2659</v>
      </c>
      <c r="C709" s="81" t="s">
        <v>2660</v>
      </c>
      <c r="D709" s="81">
        <v>1</v>
      </c>
      <c r="E709" s="81">
        <v>1</v>
      </c>
      <c r="F709" s="142">
        <f>(E709/D709)*D708</f>
        <v>140</v>
      </c>
      <c r="H709" s="151">
        <v>140</v>
      </c>
      <c r="I709" s="105">
        <v>0</v>
      </c>
      <c r="J709" s="105">
        <v>38923</v>
      </c>
      <c r="K709" s="105">
        <f t="shared" ref="K709" si="59">J709*I709</f>
        <v>0</v>
      </c>
      <c r="L709" s="105">
        <f>H709*J709</f>
        <v>5449220</v>
      </c>
    </row>
  </sheetData>
  <autoFilter ref="B4:M709">
    <filterColumn colId="6">
      <customFilters>
        <customFilter operator="notEqual" val=" "/>
      </customFilters>
    </filterColumn>
  </autoFilter>
  <sortState ref="B10:M568">
    <sortCondition ref="B10:B568"/>
  </sortState>
  <pageMargins left="0.7" right="0.7" top="0.75" bottom="0.75" header="0.3" footer="0.3"/>
  <pageSetup orientation="portrait" horizontalDpi="4294967293" verticalDpi="72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M901"/>
  <sheetViews>
    <sheetView workbookViewId="0">
      <pane xSplit="2" ySplit="2" topLeftCell="C3" activePane="bottomRight" state="frozen"/>
      <selection activeCell="J26" sqref="J26"/>
      <selection pane="topRight" activeCell="J26" sqref="J26"/>
      <selection pane="bottomLeft" activeCell="J26" sqref="J26"/>
      <selection pane="bottomRight" activeCell="G1" sqref="G1"/>
    </sheetView>
  </sheetViews>
  <sheetFormatPr defaultRowHeight="15"/>
  <cols>
    <col min="1" max="1" width="5.7109375" style="25" customWidth="1"/>
    <col min="2" max="2" width="13.140625" style="25" bestFit="1" customWidth="1"/>
    <col min="3" max="3" width="44.28515625" style="26" customWidth="1"/>
    <col min="4" max="4" width="9.140625" style="25"/>
    <col min="5" max="5" width="8" style="25" customWidth="1"/>
    <col min="6" max="6" width="14" style="27" customWidth="1"/>
    <col min="7" max="7" width="17.42578125" style="28" bestFit="1" customWidth="1"/>
    <col min="8" max="8" width="9.7109375" style="96" bestFit="1" customWidth="1"/>
    <col min="9" max="9" width="11.5703125" style="100" bestFit="1" customWidth="1"/>
    <col min="10" max="10" width="13.28515625" style="100" bestFit="1" customWidth="1"/>
    <col min="11" max="11" width="15.42578125" style="100" bestFit="1" customWidth="1"/>
    <col min="12" max="12" width="14.28515625" style="100" bestFit="1" customWidth="1"/>
    <col min="13" max="16384" width="9.140625" style="28"/>
  </cols>
  <sheetData>
    <row r="1" spans="1:13">
      <c r="G1" s="100">
        <f>SUM(G4:G901)</f>
        <v>2920</v>
      </c>
      <c r="H1" s="100">
        <f>SUBTOTAL(9,H643:H755)</f>
        <v>2769.0227272727275</v>
      </c>
      <c r="I1" s="100">
        <f>SUBTOTAL(9,I39:I670)</f>
        <v>0</v>
      </c>
      <c r="J1" s="100">
        <f>SUBTOTAL(9,J643:J755)</f>
        <v>34305.08</v>
      </c>
      <c r="K1" s="194">
        <f>SUBTOTAL(9,K643:K755)</f>
        <v>0</v>
      </c>
      <c r="L1" s="100">
        <f>SUBTOTAL(9,L643:L755)</f>
        <v>24400775.138181817</v>
      </c>
      <c r="M1" s="110"/>
    </row>
    <row r="2" spans="1:13" ht="30" customHeight="1">
      <c r="A2" s="79" t="s">
        <v>1122</v>
      </c>
      <c r="B2" s="79" t="s">
        <v>1123</v>
      </c>
      <c r="C2" s="79" t="s">
        <v>8</v>
      </c>
      <c r="D2" s="79" t="s">
        <v>15</v>
      </c>
      <c r="E2" s="79" t="s">
        <v>1124</v>
      </c>
      <c r="F2" s="80" t="s">
        <v>1125</v>
      </c>
      <c r="G2" s="107" t="s">
        <v>1651</v>
      </c>
      <c r="H2" s="96" t="s">
        <v>1127</v>
      </c>
      <c r="I2" s="101" t="s">
        <v>1647</v>
      </c>
      <c r="J2" s="100" t="s">
        <v>1121</v>
      </c>
      <c r="K2" s="101" t="s">
        <v>1117</v>
      </c>
      <c r="L2" s="101" t="s">
        <v>1648</v>
      </c>
      <c r="M2" s="97" t="s">
        <v>1118</v>
      </c>
    </row>
    <row r="3" spans="1:13" ht="15" customHeight="1">
      <c r="A3" s="30"/>
      <c r="B3" s="30"/>
      <c r="C3" s="30"/>
      <c r="D3" s="30"/>
      <c r="E3" s="30"/>
      <c r="F3" s="31"/>
      <c r="G3" s="32"/>
      <c r="K3" s="109">
        <f>J3*I3</f>
        <v>0</v>
      </c>
      <c r="L3" s="29">
        <f>J3*H3</f>
        <v>0</v>
      </c>
      <c r="M3" s="102" t="e">
        <f>L3/K3</f>
        <v>#DIV/0!</v>
      </c>
    </row>
    <row r="4" spans="1:13" hidden="1">
      <c r="A4" s="33">
        <v>1</v>
      </c>
      <c r="B4" s="34" t="s">
        <v>29</v>
      </c>
      <c r="C4" s="35" t="s">
        <v>386</v>
      </c>
      <c r="D4" s="36"/>
      <c r="E4" s="36"/>
      <c r="F4" s="37"/>
      <c r="H4" s="95"/>
      <c r="I4" s="28"/>
      <c r="J4" s="28"/>
      <c r="K4" s="109">
        <f t="shared" ref="K4:K67" si="0">J4*I4</f>
        <v>0</v>
      </c>
      <c r="L4" s="29">
        <f t="shared" ref="L4:L67" si="1">J4*H4</f>
        <v>0</v>
      </c>
      <c r="M4" s="102" t="e">
        <f>L4/K4</f>
        <v>#DIV/0!</v>
      </c>
    </row>
    <row r="5" spans="1:13" s="53" customFormat="1" hidden="1">
      <c r="A5" s="44"/>
      <c r="B5" s="45" t="s">
        <v>1128</v>
      </c>
      <c r="C5" s="46" t="s">
        <v>1129</v>
      </c>
      <c r="D5" s="47">
        <v>1</v>
      </c>
      <c r="E5" s="47">
        <v>1</v>
      </c>
      <c r="F5" s="121">
        <f>($E5/$D5)*$D4</f>
        <v>0</v>
      </c>
      <c r="G5" s="28"/>
      <c r="H5" s="96"/>
      <c r="I5" s="96"/>
      <c r="J5" s="96"/>
      <c r="K5" s="109">
        <f t="shared" si="0"/>
        <v>0</v>
      </c>
      <c r="L5" s="29">
        <f t="shared" si="1"/>
        <v>0</v>
      </c>
      <c r="M5" s="102" t="e">
        <f t="shared" ref="M5:M69" si="2">L5/K5</f>
        <v>#DIV/0!</v>
      </c>
    </row>
    <row r="6" spans="1:13" hidden="1">
      <c r="A6" s="44"/>
      <c r="B6" s="45" t="s">
        <v>1130</v>
      </c>
      <c r="C6" s="46" t="s">
        <v>1131</v>
      </c>
      <c r="D6" s="47">
        <v>28</v>
      </c>
      <c r="E6" s="47">
        <v>2</v>
      </c>
      <c r="F6" s="48">
        <f>($E6/$D6)*$D4</f>
        <v>0</v>
      </c>
      <c r="K6" s="109">
        <f t="shared" si="0"/>
        <v>0</v>
      </c>
      <c r="L6" s="29">
        <f t="shared" si="1"/>
        <v>0</v>
      </c>
      <c r="M6" s="102" t="e">
        <f t="shared" si="2"/>
        <v>#DIV/0!</v>
      </c>
    </row>
    <row r="7" spans="1:13" hidden="1">
      <c r="A7" s="112"/>
      <c r="B7" s="124"/>
      <c r="C7" s="125"/>
      <c r="D7" s="115"/>
      <c r="E7" s="115"/>
      <c r="F7" s="116"/>
      <c r="K7" s="109">
        <f t="shared" si="0"/>
        <v>0</v>
      </c>
      <c r="L7" s="29">
        <f t="shared" si="1"/>
        <v>0</v>
      </c>
      <c r="M7" s="102" t="e">
        <f t="shared" si="2"/>
        <v>#DIV/0!</v>
      </c>
    </row>
    <row r="8" spans="1:13" hidden="1">
      <c r="A8" s="33">
        <v>2</v>
      </c>
      <c r="B8" s="33" t="s">
        <v>30</v>
      </c>
      <c r="C8" s="49" t="s">
        <v>387</v>
      </c>
      <c r="D8" s="36"/>
      <c r="E8" s="36"/>
      <c r="F8" s="37"/>
      <c r="H8" s="95"/>
      <c r="I8" s="28"/>
      <c r="J8" s="28"/>
      <c r="K8" s="109">
        <f t="shared" si="0"/>
        <v>0</v>
      </c>
      <c r="L8" s="29">
        <f t="shared" si="1"/>
        <v>0</v>
      </c>
      <c r="M8" s="102" t="e">
        <f t="shared" si="2"/>
        <v>#DIV/0!</v>
      </c>
    </row>
    <row r="9" spans="1:13" s="53" customFormat="1" hidden="1">
      <c r="A9" s="44"/>
      <c r="B9" s="44" t="s">
        <v>1128</v>
      </c>
      <c r="C9" s="46" t="s">
        <v>1129</v>
      </c>
      <c r="D9" s="47">
        <v>1</v>
      </c>
      <c r="E9" s="47">
        <v>1</v>
      </c>
      <c r="F9" s="121">
        <f>($E9/$D9)*$D8</f>
        <v>0</v>
      </c>
      <c r="G9" s="28"/>
      <c r="H9" s="96"/>
      <c r="I9" s="96"/>
      <c r="J9" s="96"/>
      <c r="K9" s="109">
        <f t="shared" si="0"/>
        <v>0</v>
      </c>
      <c r="L9" s="29">
        <f t="shared" si="1"/>
        <v>0</v>
      </c>
      <c r="M9" s="102" t="e">
        <f t="shared" si="2"/>
        <v>#DIV/0!</v>
      </c>
    </row>
    <row r="10" spans="1:13" hidden="1">
      <c r="A10" s="44"/>
      <c r="B10" s="44" t="s">
        <v>1130</v>
      </c>
      <c r="C10" s="46" t="s">
        <v>1131</v>
      </c>
      <c r="D10" s="47">
        <v>28</v>
      </c>
      <c r="E10" s="47">
        <v>2</v>
      </c>
      <c r="F10" s="48">
        <f>($E10/$D10)*$D8</f>
        <v>0</v>
      </c>
      <c r="K10" s="109">
        <f t="shared" si="0"/>
        <v>0</v>
      </c>
      <c r="L10" s="29">
        <f t="shared" si="1"/>
        <v>0</v>
      </c>
      <c r="M10" s="102" t="e">
        <f t="shared" si="2"/>
        <v>#DIV/0!</v>
      </c>
    </row>
    <row r="11" spans="1:13" hidden="1">
      <c r="A11" s="44"/>
      <c r="B11" s="44" t="s">
        <v>1132</v>
      </c>
      <c r="C11" s="50" t="s">
        <v>1133</v>
      </c>
      <c r="D11" s="47">
        <v>384</v>
      </c>
      <c r="E11" s="47">
        <v>2</v>
      </c>
      <c r="F11" s="48">
        <f>($E11/$D11)*$D8</f>
        <v>0</v>
      </c>
      <c r="K11" s="109">
        <f t="shared" si="0"/>
        <v>0</v>
      </c>
      <c r="L11" s="29">
        <f t="shared" si="1"/>
        <v>0</v>
      </c>
      <c r="M11" s="102" t="e">
        <f t="shared" si="2"/>
        <v>#DIV/0!</v>
      </c>
    </row>
    <row r="12" spans="1:13" hidden="1">
      <c r="A12" s="44"/>
      <c r="B12" s="51" t="s">
        <v>1134</v>
      </c>
      <c r="C12" s="50" t="s">
        <v>1135</v>
      </c>
      <c r="D12" s="47">
        <v>70</v>
      </c>
      <c r="E12" s="47">
        <v>1</v>
      </c>
      <c r="F12" s="48">
        <f>($E12/$D12)*$D8</f>
        <v>0</v>
      </c>
      <c r="K12" s="109">
        <f t="shared" si="0"/>
        <v>0</v>
      </c>
      <c r="L12" s="29">
        <f t="shared" si="1"/>
        <v>0</v>
      </c>
      <c r="M12" s="102" t="e">
        <f t="shared" si="2"/>
        <v>#DIV/0!</v>
      </c>
    </row>
    <row r="13" spans="1:13" s="53" customFormat="1" hidden="1">
      <c r="A13" s="44">
        <v>3</v>
      </c>
      <c r="B13" s="34" t="s">
        <v>31</v>
      </c>
      <c r="C13" s="35" t="s">
        <v>388</v>
      </c>
      <c r="D13" s="36"/>
      <c r="E13" s="36"/>
      <c r="F13" s="52"/>
      <c r="G13" s="28"/>
      <c r="H13" s="95"/>
      <c r="K13" s="109">
        <f t="shared" si="0"/>
        <v>0</v>
      </c>
      <c r="L13" s="29">
        <f t="shared" si="1"/>
        <v>0</v>
      </c>
      <c r="M13" s="102" t="e">
        <f t="shared" si="2"/>
        <v>#DIV/0!</v>
      </c>
    </row>
    <row r="14" spans="1:13" s="43" customFormat="1" hidden="1">
      <c r="A14" s="38"/>
      <c r="B14" s="39" t="s">
        <v>1128</v>
      </c>
      <c r="C14" s="40" t="s">
        <v>1129</v>
      </c>
      <c r="D14" s="41">
        <v>1</v>
      </c>
      <c r="E14" s="41">
        <v>1</v>
      </c>
      <c r="F14" s="42">
        <f>($E14/$D14)*$D13</f>
        <v>0</v>
      </c>
      <c r="G14" s="28"/>
      <c r="H14" s="95"/>
      <c r="I14" s="53"/>
      <c r="J14" s="96"/>
      <c r="K14" s="109">
        <f t="shared" si="0"/>
        <v>0</v>
      </c>
      <c r="L14" s="29">
        <f t="shared" si="1"/>
        <v>0</v>
      </c>
      <c r="M14" s="102" t="e">
        <f t="shared" si="2"/>
        <v>#DIV/0!</v>
      </c>
    </row>
    <row r="15" spans="1:13" hidden="1">
      <c r="A15" s="44"/>
      <c r="B15" s="45" t="s">
        <v>1130</v>
      </c>
      <c r="C15" s="46" t="s">
        <v>1131</v>
      </c>
      <c r="D15" s="47">
        <v>28</v>
      </c>
      <c r="E15" s="47">
        <v>2</v>
      </c>
      <c r="F15" s="48">
        <f>($E15/$D15)*$D13</f>
        <v>0</v>
      </c>
      <c r="H15" s="95"/>
      <c r="I15" s="53"/>
      <c r="K15" s="109">
        <f t="shared" si="0"/>
        <v>0</v>
      </c>
      <c r="L15" s="29">
        <f t="shared" si="1"/>
        <v>0</v>
      </c>
      <c r="M15" s="102" t="e">
        <f t="shared" si="2"/>
        <v>#DIV/0!</v>
      </c>
    </row>
    <row r="16" spans="1:13" hidden="1">
      <c r="A16" s="33">
        <v>4</v>
      </c>
      <c r="B16" s="54" t="s">
        <v>32</v>
      </c>
      <c r="C16" s="49" t="s">
        <v>389</v>
      </c>
      <c r="D16" s="36"/>
      <c r="E16" s="36"/>
      <c r="F16" s="37"/>
      <c r="H16" s="95"/>
      <c r="I16" s="28"/>
      <c r="J16" s="28"/>
      <c r="K16" s="109">
        <f t="shared" si="0"/>
        <v>0</v>
      </c>
      <c r="L16" s="29">
        <f t="shared" si="1"/>
        <v>0</v>
      </c>
      <c r="M16" s="102" t="e">
        <f t="shared" si="2"/>
        <v>#DIV/0!</v>
      </c>
    </row>
    <row r="17" spans="1:13" s="43" customFormat="1" hidden="1">
      <c r="A17" s="38"/>
      <c r="B17" s="38" t="s">
        <v>1128</v>
      </c>
      <c r="C17" s="40" t="s">
        <v>1129</v>
      </c>
      <c r="D17" s="41">
        <v>1</v>
      </c>
      <c r="E17" s="41">
        <v>1</v>
      </c>
      <c r="F17" s="42">
        <f>($E17/$D17)*$D16</f>
        <v>0</v>
      </c>
      <c r="G17" s="28"/>
      <c r="H17" s="108"/>
      <c r="K17" s="109">
        <f t="shared" si="0"/>
        <v>0</v>
      </c>
      <c r="L17" s="29">
        <f t="shared" si="1"/>
        <v>0</v>
      </c>
      <c r="M17" s="102" t="e">
        <f t="shared" si="2"/>
        <v>#DIV/0!</v>
      </c>
    </row>
    <row r="18" spans="1:13" s="29" customFormat="1" hidden="1">
      <c r="A18" s="44"/>
      <c r="B18" s="45" t="s">
        <v>1130</v>
      </c>
      <c r="C18" s="46" t="s">
        <v>1131</v>
      </c>
      <c r="D18" s="47">
        <v>28</v>
      </c>
      <c r="E18" s="47">
        <v>2</v>
      </c>
      <c r="F18" s="48">
        <f>($E18/$D18)*$D16</f>
        <v>0</v>
      </c>
      <c r="G18" s="28"/>
      <c r="H18" s="95"/>
      <c r="I18" s="28"/>
      <c r="K18" s="109">
        <f t="shared" si="0"/>
        <v>0</v>
      </c>
      <c r="L18" s="29">
        <f t="shared" si="1"/>
        <v>0</v>
      </c>
      <c r="M18" s="102" t="e">
        <f t="shared" si="2"/>
        <v>#DIV/0!</v>
      </c>
    </row>
    <row r="19" spans="1:13" s="29" customFormat="1" hidden="1">
      <c r="A19" s="44"/>
      <c r="B19" s="44" t="s">
        <v>1132</v>
      </c>
      <c r="C19" s="50" t="s">
        <v>1133</v>
      </c>
      <c r="D19" s="47">
        <v>384</v>
      </c>
      <c r="E19" s="47">
        <v>2</v>
      </c>
      <c r="F19" s="48">
        <f>($E19/$D19)*$D16</f>
        <v>0</v>
      </c>
      <c r="G19" s="28"/>
      <c r="H19" s="95"/>
      <c r="I19" s="28"/>
      <c r="K19" s="109">
        <f t="shared" si="0"/>
        <v>0</v>
      </c>
      <c r="L19" s="29">
        <f t="shared" si="1"/>
        <v>0</v>
      </c>
      <c r="M19" s="102" t="e">
        <f t="shared" si="2"/>
        <v>#DIV/0!</v>
      </c>
    </row>
    <row r="20" spans="1:13" s="29" customFormat="1" hidden="1">
      <c r="A20" s="44"/>
      <c r="B20" s="51" t="s">
        <v>1134</v>
      </c>
      <c r="C20" s="50" t="s">
        <v>1135</v>
      </c>
      <c r="D20" s="47">
        <v>70</v>
      </c>
      <c r="E20" s="47">
        <v>1</v>
      </c>
      <c r="F20" s="48">
        <f>($E20/$D20)*$D16</f>
        <v>0</v>
      </c>
      <c r="G20" s="28"/>
      <c r="H20" s="95"/>
      <c r="I20" s="28"/>
      <c r="K20" s="109">
        <f t="shared" si="0"/>
        <v>0</v>
      </c>
      <c r="L20" s="29">
        <f t="shared" si="1"/>
        <v>0</v>
      </c>
      <c r="M20" s="102" t="e">
        <f t="shared" si="2"/>
        <v>#DIV/0!</v>
      </c>
    </row>
    <row r="21" spans="1:13" s="29" customFormat="1" hidden="1">
      <c r="A21" s="33">
        <v>5</v>
      </c>
      <c r="B21" s="34" t="s">
        <v>33</v>
      </c>
      <c r="C21" s="49" t="s">
        <v>390</v>
      </c>
      <c r="D21" s="36">
        <v>0</v>
      </c>
      <c r="E21" s="36"/>
      <c r="F21" s="37"/>
      <c r="G21" s="28"/>
      <c r="H21" s="95"/>
      <c r="I21" s="28"/>
      <c r="K21" s="109">
        <f t="shared" si="0"/>
        <v>0</v>
      </c>
      <c r="L21" s="29">
        <f t="shared" si="1"/>
        <v>0</v>
      </c>
      <c r="M21" s="102" t="e">
        <f t="shared" si="2"/>
        <v>#DIV/0!</v>
      </c>
    </row>
    <row r="22" spans="1:13" s="29" customFormat="1" hidden="1">
      <c r="A22" s="44"/>
      <c r="B22" s="45" t="s">
        <v>1136</v>
      </c>
      <c r="C22" s="50" t="s">
        <v>1137</v>
      </c>
      <c r="D22" s="47">
        <v>18</v>
      </c>
      <c r="E22" s="47">
        <v>1</v>
      </c>
      <c r="F22" s="48">
        <f>($E22/$D22)*$D21</f>
        <v>0</v>
      </c>
      <c r="G22" s="28"/>
      <c r="H22" s="95"/>
      <c r="I22" s="98"/>
      <c r="J22" s="96"/>
      <c r="K22" s="109">
        <f t="shared" si="0"/>
        <v>0</v>
      </c>
      <c r="L22" s="29">
        <f t="shared" si="1"/>
        <v>0</v>
      </c>
      <c r="M22" s="102" t="e">
        <f t="shared" si="2"/>
        <v>#DIV/0!</v>
      </c>
    </row>
    <row r="23" spans="1:13" s="29" customFormat="1" hidden="1">
      <c r="A23" s="33">
        <v>6</v>
      </c>
      <c r="B23" s="54" t="s">
        <v>34</v>
      </c>
      <c r="C23" s="49" t="s">
        <v>391</v>
      </c>
      <c r="D23" s="36"/>
      <c r="E23" s="36"/>
      <c r="F23" s="37"/>
      <c r="G23" s="28"/>
      <c r="H23" s="95"/>
      <c r="I23" s="28"/>
      <c r="K23" s="109">
        <f t="shared" si="0"/>
        <v>0</v>
      </c>
      <c r="L23" s="29">
        <f t="shared" si="1"/>
        <v>0</v>
      </c>
      <c r="M23" s="102" t="e">
        <f t="shared" si="2"/>
        <v>#DIV/0!</v>
      </c>
    </row>
    <row r="24" spans="1:13" s="29" customFormat="1" hidden="1">
      <c r="A24" s="44"/>
      <c r="B24" s="51" t="s">
        <v>1138</v>
      </c>
      <c r="C24" s="50" t="s">
        <v>1139</v>
      </c>
      <c r="D24" s="47">
        <v>1</v>
      </c>
      <c r="E24" s="47">
        <v>1</v>
      </c>
      <c r="F24" s="48">
        <f>($E24/$D24)*$D$23</f>
        <v>0</v>
      </c>
      <c r="G24" s="28"/>
      <c r="H24" s="95"/>
      <c r="I24" s="28"/>
      <c r="J24" s="96"/>
      <c r="K24" s="109">
        <f t="shared" si="0"/>
        <v>0</v>
      </c>
      <c r="L24" s="29">
        <f t="shared" si="1"/>
        <v>0</v>
      </c>
      <c r="M24" s="102" t="e">
        <f t="shared" si="2"/>
        <v>#DIV/0!</v>
      </c>
    </row>
    <row r="25" spans="1:13" s="29" customFormat="1" hidden="1">
      <c r="A25" s="44"/>
      <c r="B25" s="51" t="s">
        <v>1136</v>
      </c>
      <c r="C25" s="50" t="s">
        <v>1137</v>
      </c>
      <c r="D25" s="47">
        <v>18</v>
      </c>
      <c r="E25" s="47">
        <v>1</v>
      </c>
      <c r="F25" s="48">
        <f>($E25/$D25)*$D$23</f>
        <v>0</v>
      </c>
      <c r="G25" s="28"/>
      <c r="H25" s="95"/>
      <c r="I25" s="28"/>
      <c r="J25" s="96"/>
      <c r="K25" s="109">
        <f t="shared" si="0"/>
        <v>0</v>
      </c>
      <c r="M25" s="102" t="e">
        <f t="shared" si="2"/>
        <v>#DIV/0!</v>
      </c>
    </row>
    <row r="26" spans="1:13" s="29" customFormat="1" hidden="1">
      <c r="A26" s="33">
        <v>7</v>
      </c>
      <c r="B26" s="54" t="s">
        <v>35</v>
      </c>
      <c r="C26" s="49" t="s">
        <v>392</v>
      </c>
      <c r="D26" s="36"/>
      <c r="E26" s="36"/>
      <c r="F26" s="48" t="e">
        <f t="shared" ref="F26:F46" si="3">($E26/$D26)*$D25</f>
        <v>#DIV/0!</v>
      </c>
      <c r="G26" s="28"/>
      <c r="H26" s="95"/>
      <c r="I26" s="28"/>
      <c r="K26" s="109">
        <f t="shared" si="0"/>
        <v>0</v>
      </c>
      <c r="L26" s="29">
        <f t="shared" si="1"/>
        <v>0</v>
      </c>
      <c r="M26" s="102" t="e">
        <f t="shared" si="2"/>
        <v>#DIV/0!</v>
      </c>
    </row>
    <row r="27" spans="1:13" s="29" customFormat="1" hidden="1">
      <c r="A27" s="44"/>
      <c r="B27" s="51" t="s">
        <v>1140</v>
      </c>
      <c r="C27" s="50" t="s">
        <v>1141</v>
      </c>
      <c r="D27" s="47">
        <v>1</v>
      </c>
      <c r="E27" s="47">
        <v>1</v>
      </c>
      <c r="F27" s="48">
        <f t="shared" si="3"/>
        <v>0</v>
      </c>
      <c r="G27" s="28"/>
      <c r="H27" s="95"/>
      <c r="I27" s="28"/>
      <c r="K27" s="109">
        <f t="shared" si="0"/>
        <v>0</v>
      </c>
      <c r="L27" s="29">
        <f t="shared" si="1"/>
        <v>0</v>
      </c>
      <c r="M27" s="102" t="e">
        <f t="shared" si="2"/>
        <v>#DIV/0!</v>
      </c>
    </row>
    <row r="28" spans="1:13" s="29" customFormat="1" hidden="1">
      <c r="A28" s="33">
        <v>8</v>
      </c>
      <c r="B28" s="54" t="s">
        <v>36</v>
      </c>
      <c r="C28" s="49" t="s">
        <v>393</v>
      </c>
      <c r="D28" s="36"/>
      <c r="E28" s="36"/>
      <c r="F28" s="48" t="e">
        <f t="shared" si="3"/>
        <v>#DIV/0!</v>
      </c>
      <c r="G28" s="28"/>
      <c r="H28" s="95"/>
      <c r="I28" s="28"/>
      <c r="K28" s="109">
        <f t="shared" si="0"/>
        <v>0</v>
      </c>
      <c r="L28" s="29">
        <f t="shared" si="1"/>
        <v>0</v>
      </c>
      <c r="M28" s="102" t="e">
        <f t="shared" si="2"/>
        <v>#DIV/0!</v>
      </c>
    </row>
    <row r="29" spans="1:13" s="29" customFormat="1" hidden="1">
      <c r="A29" s="44"/>
      <c r="B29" s="51" t="s">
        <v>1140</v>
      </c>
      <c r="C29" s="50" t="s">
        <v>1141</v>
      </c>
      <c r="D29" s="47">
        <v>1</v>
      </c>
      <c r="E29" s="47">
        <v>1</v>
      </c>
      <c r="F29" s="48">
        <f t="shared" si="3"/>
        <v>0</v>
      </c>
      <c r="G29" s="28"/>
      <c r="H29" s="95"/>
      <c r="I29" s="28"/>
      <c r="K29" s="109">
        <f t="shared" si="0"/>
        <v>0</v>
      </c>
      <c r="L29" s="29">
        <f t="shared" si="1"/>
        <v>0</v>
      </c>
      <c r="M29" s="102" t="e">
        <f t="shared" si="2"/>
        <v>#DIV/0!</v>
      </c>
    </row>
    <row r="30" spans="1:13" s="29" customFormat="1" hidden="1">
      <c r="A30" s="44"/>
      <c r="B30" s="51" t="s">
        <v>1132</v>
      </c>
      <c r="C30" s="50" t="s">
        <v>1133</v>
      </c>
      <c r="D30" s="47">
        <v>384</v>
      </c>
      <c r="E30" s="47">
        <v>2</v>
      </c>
      <c r="F30" s="48">
        <f t="shared" si="3"/>
        <v>5.208333333333333E-3</v>
      </c>
      <c r="G30" s="28"/>
      <c r="H30" s="95"/>
      <c r="I30" s="28"/>
      <c r="K30" s="109">
        <f t="shared" si="0"/>
        <v>0</v>
      </c>
      <c r="L30" s="29">
        <f t="shared" si="1"/>
        <v>0</v>
      </c>
      <c r="M30" s="102" t="e">
        <f t="shared" si="2"/>
        <v>#DIV/0!</v>
      </c>
    </row>
    <row r="31" spans="1:13" s="29" customFormat="1" hidden="1">
      <c r="A31" s="44"/>
      <c r="B31" s="51" t="s">
        <v>1134</v>
      </c>
      <c r="C31" s="50" t="s">
        <v>1135</v>
      </c>
      <c r="D31" s="47">
        <v>70</v>
      </c>
      <c r="E31" s="47">
        <v>1</v>
      </c>
      <c r="F31" s="48">
        <f t="shared" si="3"/>
        <v>5.4857142857142858</v>
      </c>
      <c r="G31" s="28"/>
      <c r="H31" s="95"/>
      <c r="I31" s="28"/>
      <c r="K31" s="109">
        <f t="shared" si="0"/>
        <v>0</v>
      </c>
      <c r="L31" s="29">
        <f t="shared" si="1"/>
        <v>0</v>
      </c>
      <c r="M31" s="102" t="e">
        <f t="shared" si="2"/>
        <v>#DIV/0!</v>
      </c>
    </row>
    <row r="32" spans="1:13" s="29" customFormat="1" hidden="1">
      <c r="A32" s="33">
        <v>9</v>
      </c>
      <c r="B32" s="33" t="s">
        <v>37</v>
      </c>
      <c r="C32" s="49" t="s">
        <v>394</v>
      </c>
      <c r="D32" s="36"/>
      <c r="E32" s="36"/>
      <c r="F32" s="48" t="e">
        <f t="shared" si="3"/>
        <v>#DIV/0!</v>
      </c>
      <c r="G32" s="28"/>
      <c r="H32" s="95"/>
      <c r="I32" s="28"/>
      <c r="K32" s="109">
        <f t="shared" si="0"/>
        <v>0</v>
      </c>
      <c r="L32" s="29">
        <f t="shared" si="1"/>
        <v>0</v>
      </c>
      <c r="M32" s="102" t="e">
        <f t="shared" si="2"/>
        <v>#DIV/0!</v>
      </c>
    </row>
    <row r="33" spans="1:13" s="29" customFormat="1" hidden="1">
      <c r="A33" s="44"/>
      <c r="B33" s="44" t="s">
        <v>1142</v>
      </c>
      <c r="C33" s="50" t="s">
        <v>1143</v>
      </c>
      <c r="D33" s="47">
        <v>1</v>
      </c>
      <c r="E33" s="47">
        <v>1</v>
      </c>
      <c r="F33" s="48">
        <f t="shared" si="3"/>
        <v>0</v>
      </c>
      <c r="G33" s="28"/>
      <c r="H33" s="95"/>
      <c r="I33" s="28"/>
      <c r="K33" s="109">
        <f t="shared" si="0"/>
        <v>0</v>
      </c>
      <c r="L33" s="29">
        <f t="shared" si="1"/>
        <v>0</v>
      </c>
      <c r="M33" s="102" t="e">
        <f t="shared" si="2"/>
        <v>#DIV/0!</v>
      </c>
    </row>
    <row r="34" spans="1:13" s="29" customFormat="1" hidden="1">
      <c r="A34" s="33">
        <v>10</v>
      </c>
      <c r="B34" s="33" t="s">
        <v>38</v>
      </c>
      <c r="C34" s="49" t="s">
        <v>395</v>
      </c>
      <c r="D34" s="36"/>
      <c r="E34" s="36"/>
      <c r="F34" s="48" t="e">
        <f t="shared" si="3"/>
        <v>#DIV/0!</v>
      </c>
      <c r="G34" s="28"/>
      <c r="H34" s="95"/>
      <c r="K34" s="109">
        <f t="shared" si="0"/>
        <v>0</v>
      </c>
      <c r="L34" s="29">
        <f t="shared" si="1"/>
        <v>0</v>
      </c>
      <c r="M34" s="102" t="e">
        <f t="shared" si="2"/>
        <v>#DIV/0!</v>
      </c>
    </row>
    <row r="35" spans="1:13" s="29" customFormat="1" hidden="1">
      <c r="A35" s="44"/>
      <c r="B35" s="44" t="s">
        <v>1142</v>
      </c>
      <c r="C35" s="50" t="s">
        <v>1143</v>
      </c>
      <c r="D35" s="47">
        <v>1</v>
      </c>
      <c r="E35" s="47">
        <v>1</v>
      </c>
      <c r="F35" s="48">
        <f t="shared" si="3"/>
        <v>0</v>
      </c>
      <c r="G35" s="28"/>
      <c r="H35" s="95"/>
      <c r="K35" s="109">
        <f t="shared" si="0"/>
        <v>0</v>
      </c>
      <c r="L35" s="29">
        <f t="shared" si="1"/>
        <v>0</v>
      </c>
      <c r="M35" s="102" t="e">
        <f t="shared" si="2"/>
        <v>#DIV/0!</v>
      </c>
    </row>
    <row r="36" spans="1:13" s="29" customFormat="1" hidden="1">
      <c r="A36" s="33">
        <v>11</v>
      </c>
      <c r="B36" s="33" t="s">
        <v>39</v>
      </c>
      <c r="C36" s="49" t="s">
        <v>396</v>
      </c>
      <c r="D36" s="36"/>
      <c r="E36" s="36"/>
      <c r="F36" s="48" t="e">
        <f t="shared" si="3"/>
        <v>#DIV/0!</v>
      </c>
      <c r="G36" s="28"/>
      <c r="H36" s="95"/>
      <c r="K36" s="109">
        <f t="shared" si="0"/>
        <v>0</v>
      </c>
      <c r="L36" s="29">
        <f t="shared" si="1"/>
        <v>0</v>
      </c>
      <c r="M36" s="102" t="e">
        <f t="shared" si="2"/>
        <v>#DIV/0!</v>
      </c>
    </row>
    <row r="37" spans="1:13" s="29" customFormat="1" hidden="1">
      <c r="A37" s="44"/>
      <c r="B37" s="44" t="s">
        <v>1144</v>
      </c>
      <c r="C37" s="50" t="s">
        <v>1145</v>
      </c>
      <c r="D37" s="47">
        <v>38</v>
      </c>
      <c r="E37" s="47">
        <v>1</v>
      </c>
      <c r="F37" s="48">
        <f t="shared" si="3"/>
        <v>0</v>
      </c>
      <c r="G37" s="28"/>
      <c r="H37" s="95"/>
      <c r="K37" s="109">
        <f t="shared" si="0"/>
        <v>0</v>
      </c>
      <c r="L37" s="29">
        <f t="shared" si="1"/>
        <v>0</v>
      </c>
      <c r="M37" s="102" t="e">
        <f t="shared" si="2"/>
        <v>#DIV/0!</v>
      </c>
    </row>
    <row r="38" spans="1:13" s="29" customFormat="1" hidden="1">
      <c r="A38" s="33">
        <v>12</v>
      </c>
      <c r="B38" s="33" t="s">
        <v>40</v>
      </c>
      <c r="C38" s="49" t="s">
        <v>397</v>
      </c>
      <c r="D38" s="36">
        <v>820</v>
      </c>
      <c r="E38" s="36"/>
      <c r="F38" s="48">
        <f t="shared" si="3"/>
        <v>0</v>
      </c>
      <c r="G38" s="28"/>
      <c r="H38" s="95"/>
      <c r="K38" s="109">
        <f t="shared" si="0"/>
        <v>0</v>
      </c>
      <c r="L38" s="29">
        <f t="shared" si="1"/>
        <v>0</v>
      </c>
      <c r="M38" s="102" t="e">
        <f t="shared" si="2"/>
        <v>#DIV/0!</v>
      </c>
    </row>
    <row r="39" spans="1:13" s="29" customFormat="1" hidden="1">
      <c r="A39" s="44"/>
      <c r="B39" s="44" t="s">
        <v>1144</v>
      </c>
      <c r="C39" s="50" t="s">
        <v>1145</v>
      </c>
      <c r="D39" s="47">
        <v>38</v>
      </c>
      <c r="E39" s="47">
        <v>1</v>
      </c>
      <c r="F39" s="48">
        <f t="shared" si="3"/>
        <v>21.578947368421051</v>
      </c>
      <c r="G39" s="28"/>
      <c r="H39" s="95"/>
      <c r="J39" s="96"/>
      <c r="K39" s="109">
        <f t="shared" si="0"/>
        <v>0</v>
      </c>
      <c r="L39" s="29">
        <f t="shared" si="1"/>
        <v>0</v>
      </c>
      <c r="M39" s="102" t="e">
        <f t="shared" si="2"/>
        <v>#DIV/0!</v>
      </c>
    </row>
    <row r="40" spans="1:13" s="29" customFormat="1" hidden="1">
      <c r="A40" s="33">
        <v>13</v>
      </c>
      <c r="B40" s="54" t="s">
        <v>41</v>
      </c>
      <c r="C40" s="49" t="s">
        <v>398</v>
      </c>
      <c r="D40" s="36"/>
      <c r="E40" s="36"/>
      <c r="F40" s="48" t="e">
        <f t="shared" si="3"/>
        <v>#DIV/0!</v>
      </c>
      <c r="G40" s="28"/>
      <c r="H40" s="95"/>
      <c r="K40" s="109">
        <f t="shared" si="0"/>
        <v>0</v>
      </c>
      <c r="L40" s="29">
        <f t="shared" si="1"/>
        <v>0</v>
      </c>
      <c r="M40" s="102" t="e">
        <f t="shared" si="2"/>
        <v>#DIV/0!</v>
      </c>
    </row>
    <row r="41" spans="1:13" s="29" customFormat="1" hidden="1">
      <c r="A41" s="44"/>
      <c r="B41" s="51" t="s">
        <v>1132</v>
      </c>
      <c r="C41" s="50" t="s">
        <v>1133</v>
      </c>
      <c r="D41" s="47">
        <v>1560</v>
      </c>
      <c r="E41" s="47">
        <v>1</v>
      </c>
      <c r="F41" s="48">
        <f t="shared" si="3"/>
        <v>0</v>
      </c>
      <c r="G41" s="28"/>
      <c r="H41" s="95"/>
      <c r="K41" s="109">
        <f t="shared" si="0"/>
        <v>0</v>
      </c>
      <c r="L41" s="29">
        <f t="shared" si="1"/>
        <v>0</v>
      </c>
      <c r="M41" s="102" t="e">
        <f t="shared" si="2"/>
        <v>#DIV/0!</v>
      </c>
    </row>
    <row r="42" spans="1:13" s="29" customFormat="1" hidden="1">
      <c r="A42" s="33">
        <v>14</v>
      </c>
      <c r="B42" s="54" t="s">
        <v>42</v>
      </c>
      <c r="C42" s="49" t="s">
        <v>399</v>
      </c>
      <c r="D42" s="36"/>
      <c r="E42" s="36"/>
      <c r="F42" s="48" t="e">
        <f t="shared" si="3"/>
        <v>#DIV/0!</v>
      </c>
      <c r="G42" s="28"/>
      <c r="H42" s="95"/>
      <c r="K42" s="109">
        <f t="shared" si="0"/>
        <v>0</v>
      </c>
      <c r="L42" s="29">
        <f t="shared" si="1"/>
        <v>0</v>
      </c>
      <c r="M42" s="102" t="e">
        <f t="shared" si="2"/>
        <v>#DIV/0!</v>
      </c>
    </row>
    <row r="43" spans="1:13" s="29" customFormat="1" hidden="1">
      <c r="A43" s="44"/>
      <c r="B43" s="51" t="s">
        <v>1132</v>
      </c>
      <c r="C43" s="50" t="s">
        <v>1133</v>
      </c>
      <c r="D43" s="47">
        <v>1560</v>
      </c>
      <c r="E43" s="47">
        <v>1</v>
      </c>
      <c r="F43" s="48">
        <f t="shared" si="3"/>
        <v>0</v>
      </c>
      <c r="G43" s="28"/>
      <c r="H43" s="95"/>
      <c r="K43" s="109">
        <f t="shared" si="0"/>
        <v>0</v>
      </c>
      <c r="L43" s="29">
        <f t="shared" si="1"/>
        <v>0</v>
      </c>
      <c r="M43" s="102" t="e">
        <f t="shared" si="2"/>
        <v>#DIV/0!</v>
      </c>
    </row>
    <row r="44" spans="1:13" s="29" customFormat="1" hidden="1">
      <c r="A44" s="33">
        <v>15</v>
      </c>
      <c r="B44" s="33" t="s">
        <v>43</v>
      </c>
      <c r="C44" s="49" t="s">
        <v>400</v>
      </c>
      <c r="D44" s="36"/>
      <c r="E44" s="36"/>
      <c r="F44" s="48" t="e">
        <f t="shared" si="3"/>
        <v>#DIV/0!</v>
      </c>
      <c r="G44" s="28"/>
      <c r="H44" s="95"/>
      <c r="K44" s="109">
        <f t="shared" si="0"/>
        <v>0</v>
      </c>
      <c r="L44" s="29">
        <f t="shared" si="1"/>
        <v>0</v>
      </c>
      <c r="M44" s="102" t="e">
        <f t="shared" si="2"/>
        <v>#DIV/0!</v>
      </c>
    </row>
    <row r="45" spans="1:13" s="29" customFormat="1" hidden="1">
      <c r="A45" s="44"/>
      <c r="B45" s="44" t="s">
        <v>1132</v>
      </c>
      <c r="C45" s="50" t="s">
        <v>1133</v>
      </c>
      <c r="D45" s="47">
        <v>483</v>
      </c>
      <c r="E45" s="47">
        <v>1</v>
      </c>
      <c r="F45" s="48">
        <f t="shared" si="3"/>
        <v>0</v>
      </c>
      <c r="G45" s="28"/>
      <c r="H45" s="95"/>
      <c r="K45" s="109">
        <f t="shared" si="0"/>
        <v>0</v>
      </c>
      <c r="L45" s="29">
        <f t="shared" si="1"/>
        <v>0</v>
      </c>
      <c r="M45" s="102" t="e">
        <f t="shared" si="2"/>
        <v>#DIV/0!</v>
      </c>
    </row>
    <row r="46" spans="1:13" s="29" customFormat="1" hidden="1">
      <c r="A46" s="33">
        <v>16</v>
      </c>
      <c r="B46" s="33" t="s">
        <v>44</v>
      </c>
      <c r="C46" s="49" t="s">
        <v>401</v>
      </c>
      <c r="D46" s="36"/>
      <c r="E46" s="36"/>
      <c r="F46" s="48" t="e">
        <f t="shared" si="3"/>
        <v>#DIV/0!</v>
      </c>
      <c r="G46" s="28"/>
      <c r="H46" s="95"/>
      <c r="K46" s="109">
        <f t="shared" si="0"/>
        <v>0</v>
      </c>
      <c r="L46" s="29">
        <f t="shared" si="1"/>
        <v>0</v>
      </c>
      <c r="M46" s="102" t="e">
        <f t="shared" si="2"/>
        <v>#DIV/0!</v>
      </c>
    </row>
    <row r="47" spans="1:13" s="29" customFormat="1" hidden="1">
      <c r="A47" s="44"/>
      <c r="B47" s="44" t="s">
        <v>1132</v>
      </c>
      <c r="C47" s="50" t="s">
        <v>1133</v>
      </c>
      <c r="D47" s="47">
        <v>1311</v>
      </c>
      <c r="E47" s="47">
        <v>1</v>
      </c>
      <c r="F47" s="48">
        <f>($E47/$D47)*$D45</f>
        <v>0.36842105263157898</v>
      </c>
      <c r="G47" s="28"/>
      <c r="H47" s="95"/>
      <c r="K47" s="109">
        <f t="shared" si="0"/>
        <v>0</v>
      </c>
      <c r="L47" s="29">
        <f t="shared" si="1"/>
        <v>0</v>
      </c>
      <c r="M47" s="102" t="e">
        <f t="shared" si="2"/>
        <v>#DIV/0!</v>
      </c>
    </row>
    <row r="48" spans="1:13" s="29" customFormat="1" hidden="1">
      <c r="A48" s="33">
        <v>17</v>
      </c>
      <c r="B48" s="33" t="s">
        <v>45</v>
      </c>
      <c r="C48" s="49" t="s">
        <v>402</v>
      </c>
      <c r="D48" s="36"/>
      <c r="E48" s="36"/>
      <c r="F48" s="48" t="e">
        <f>($E48/$D48)*$D45</f>
        <v>#DIV/0!</v>
      </c>
      <c r="G48" s="28"/>
      <c r="H48" s="95"/>
      <c r="K48" s="109">
        <f t="shared" si="0"/>
        <v>0</v>
      </c>
      <c r="L48" s="29">
        <f t="shared" si="1"/>
        <v>0</v>
      </c>
      <c r="M48" s="102" t="e">
        <f t="shared" si="2"/>
        <v>#DIV/0!</v>
      </c>
    </row>
    <row r="49" spans="1:13" s="29" customFormat="1" hidden="1">
      <c r="A49" s="44"/>
      <c r="B49" s="44" t="s">
        <v>1132</v>
      </c>
      <c r="C49" s="50" t="s">
        <v>1133</v>
      </c>
      <c r="D49" s="47">
        <v>962</v>
      </c>
      <c r="E49" s="47">
        <v>1</v>
      </c>
      <c r="F49" s="48">
        <f t="shared" ref="F49:F59" si="4">($E49/$D49)*$D48</f>
        <v>0</v>
      </c>
      <c r="G49" s="28"/>
      <c r="H49" s="95"/>
      <c r="K49" s="109">
        <f t="shared" si="0"/>
        <v>0</v>
      </c>
      <c r="L49" s="29">
        <f t="shared" si="1"/>
        <v>0</v>
      </c>
      <c r="M49" s="102" t="e">
        <f t="shared" si="2"/>
        <v>#DIV/0!</v>
      </c>
    </row>
    <row r="50" spans="1:13" hidden="1">
      <c r="A50" s="33">
        <v>18</v>
      </c>
      <c r="B50" s="33" t="s">
        <v>46</v>
      </c>
      <c r="C50" s="49" t="s">
        <v>403</v>
      </c>
      <c r="D50" s="36"/>
      <c r="E50" s="36"/>
      <c r="F50" s="48" t="e">
        <f t="shared" si="4"/>
        <v>#DIV/0!</v>
      </c>
      <c r="H50" s="95"/>
      <c r="I50" s="28"/>
      <c r="J50" s="28"/>
      <c r="K50" s="109">
        <f t="shared" si="0"/>
        <v>0</v>
      </c>
      <c r="L50" s="29">
        <f t="shared" si="1"/>
        <v>0</v>
      </c>
      <c r="M50" s="102" t="e">
        <f t="shared" si="2"/>
        <v>#DIV/0!</v>
      </c>
    </row>
    <row r="51" spans="1:13" hidden="1">
      <c r="A51" s="44"/>
      <c r="B51" s="44" t="s">
        <v>1132</v>
      </c>
      <c r="C51" s="50" t="s">
        <v>1133</v>
      </c>
      <c r="D51" s="47">
        <v>962</v>
      </c>
      <c r="E51" s="47">
        <v>1</v>
      </c>
      <c r="F51" s="48">
        <f t="shared" si="4"/>
        <v>0</v>
      </c>
      <c r="H51" s="95"/>
      <c r="K51" s="109">
        <f t="shared" si="0"/>
        <v>0</v>
      </c>
      <c r="L51" s="29">
        <f t="shared" si="1"/>
        <v>0</v>
      </c>
      <c r="M51" s="102" t="e">
        <f t="shared" si="2"/>
        <v>#DIV/0!</v>
      </c>
    </row>
    <row r="52" spans="1:13" hidden="1">
      <c r="A52" s="33">
        <v>19</v>
      </c>
      <c r="B52" s="33" t="s">
        <v>47</v>
      </c>
      <c r="C52" s="49" t="s">
        <v>404</v>
      </c>
      <c r="D52" s="36"/>
      <c r="E52" s="36"/>
      <c r="F52" s="48" t="e">
        <f t="shared" si="4"/>
        <v>#DIV/0!</v>
      </c>
      <c r="H52" s="95"/>
      <c r="I52" s="28"/>
      <c r="J52" s="28"/>
      <c r="K52" s="109">
        <f t="shared" si="0"/>
        <v>0</v>
      </c>
      <c r="L52" s="29">
        <f t="shared" si="1"/>
        <v>0</v>
      </c>
      <c r="M52" s="102" t="e">
        <f t="shared" si="2"/>
        <v>#DIV/0!</v>
      </c>
    </row>
    <row r="53" spans="1:13" hidden="1">
      <c r="A53" s="44"/>
      <c r="B53" s="44" t="s">
        <v>1132</v>
      </c>
      <c r="C53" s="50" t="s">
        <v>1133</v>
      </c>
      <c r="D53" s="47">
        <v>1560</v>
      </c>
      <c r="E53" s="47">
        <v>1</v>
      </c>
      <c r="F53" s="48">
        <f t="shared" si="4"/>
        <v>0</v>
      </c>
      <c r="H53" s="95"/>
      <c r="I53" s="28"/>
      <c r="K53" s="109">
        <f t="shared" si="0"/>
        <v>0</v>
      </c>
      <c r="L53" s="29">
        <f t="shared" si="1"/>
        <v>0</v>
      </c>
      <c r="M53" s="102" t="e">
        <f t="shared" si="2"/>
        <v>#DIV/0!</v>
      </c>
    </row>
    <row r="54" spans="1:13" hidden="1">
      <c r="A54" s="33">
        <v>20</v>
      </c>
      <c r="B54" s="33" t="s">
        <v>48</v>
      </c>
      <c r="C54" s="49" t="s">
        <v>405</v>
      </c>
      <c r="D54" s="36">
        <v>164</v>
      </c>
      <c r="E54" s="36"/>
      <c r="F54" s="48">
        <f t="shared" si="4"/>
        <v>0</v>
      </c>
      <c r="H54" s="95"/>
      <c r="I54" s="28"/>
      <c r="J54" s="28"/>
      <c r="K54" s="109">
        <f t="shared" si="0"/>
        <v>0</v>
      </c>
      <c r="L54" s="29">
        <f t="shared" si="1"/>
        <v>0</v>
      </c>
      <c r="M54" s="102" t="e">
        <f t="shared" si="2"/>
        <v>#DIV/0!</v>
      </c>
    </row>
    <row r="55" spans="1:13" hidden="1">
      <c r="A55" s="44"/>
      <c r="B55" s="44" t="s">
        <v>1132</v>
      </c>
      <c r="C55" s="50" t="s">
        <v>1133</v>
      </c>
      <c r="D55" s="47">
        <v>1560</v>
      </c>
      <c r="E55" s="47">
        <v>1</v>
      </c>
      <c r="F55" s="48">
        <f t="shared" si="4"/>
        <v>0.10512820512820513</v>
      </c>
      <c r="H55" s="95"/>
      <c r="K55" s="109">
        <f t="shared" si="0"/>
        <v>0</v>
      </c>
      <c r="L55" s="29">
        <f t="shared" si="1"/>
        <v>0</v>
      </c>
      <c r="M55" s="102" t="e">
        <f t="shared" si="2"/>
        <v>#DIV/0!</v>
      </c>
    </row>
    <row r="56" spans="1:13" hidden="1">
      <c r="A56" s="33">
        <v>21</v>
      </c>
      <c r="B56" s="33" t="s">
        <v>49</v>
      </c>
      <c r="C56" s="49" t="s">
        <v>406</v>
      </c>
      <c r="D56" s="36">
        <v>6800</v>
      </c>
      <c r="E56" s="36"/>
      <c r="F56" s="48">
        <f t="shared" si="4"/>
        <v>0</v>
      </c>
      <c r="H56" s="95"/>
      <c r="I56" s="28"/>
      <c r="J56" s="28"/>
      <c r="K56" s="109">
        <f t="shared" si="0"/>
        <v>0</v>
      </c>
      <c r="L56" s="29">
        <f t="shared" si="1"/>
        <v>0</v>
      </c>
      <c r="M56" s="102" t="e">
        <f t="shared" si="2"/>
        <v>#DIV/0!</v>
      </c>
    </row>
    <row r="57" spans="1:13" hidden="1">
      <c r="A57" s="44"/>
      <c r="B57" s="44" t="s">
        <v>1146</v>
      </c>
      <c r="C57" s="50" t="s">
        <v>1147</v>
      </c>
      <c r="D57" s="47">
        <v>7</v>
      </c>
      <c r="E57" s="47">
        <v>1</v>
      </c>
      <c r="F57" s="48">
        <f t="shared" si="4"/>
        <v>971.42857142857133</v>
      </c>
      <c r="H57" s="95"/>
      <c r="I57" s="28"/>
      <c r="J57" s="96"/>
      <c r="K57" s="109">
        <f t="shared" si="0"/>
        <v>0</v>
      </c>
      <c r="L57" s="29"/>
      <c r="M57" s="102" t="e">
        <f t="shared" si="2"/>
        <v>#DIV/0!</v>
      </c>
    </row>
    <row r="58" spans="1:13" hidden="1">
      <c r="A58" s="33">
        <v>22</v>
      </c>
      <c r="B58" s="33" t="s">
        <v>50</v>
      </c>
      <c r="C58" s="49" t="s">
        <v>407</v>
      </c>
      <c r="D58" s="36"/>
      <c r="E58" s="36"/>
      <c r="F58" s="48" t="e">
        <f t="shared" si="4"/>
        <v>#DIV/0!</v>
      </c>
      <c r="H58" s="95"/>
      <c r="I58" s="28"/>
      <c r="J58" s="28"/>
      <c r="K58" s="109">
        <f t="shared" si="0"/>
        <v>0</v>
      </c>
      <c r="L58" s="29">
        <f t="shared" si="1"/>
        <v>0</v>
      </c>
      <c r="M58" s="102" t="e">
        <f t="shared" si="2"/>
        <v>#DIV/0!</v>
      </c>
    </row>
    <row r="59" spans="1:13" hidden="1">
      <c r="A59" s="44"/>
      <c r="B59" s="44" t="s">
        <v>1148</v>
      </c>
      <c r="C59" s="50" t="s">
        <v>1149</v>
      </c>
      <c r="D59" s="47">
        <v>7</v>
      </c>
      <c r="E59" s="47">
        <v>1</v>
      </c>
      <c r="F59" s="48">
        <f t="shared" si="4"/>
        <v>0</v>
      </c>
      <c r="H59" s="95"/>
      <c r="I59" s="28"/>
      <c r="J59" s="28"/>
      <c r="K59" s="109">
        <f t="shared" si="0"/>
        <v>0</v>
      </c>
      <c r="L59" s="29">
        <f t="shared" si="1"/>
        <v>0</v>
      </c>
      <c r="M59" s="102" t="e">
        <f t="shared" si="2"/>
        <v>#DIV/0!</v>
      </c>
    </row>
    <row r="60" spans="1:13" hidden="1">
      <c r="A60" s="47">
        <v>23</v>
      </c>
      <c r="B60" s="47" t="s">
        <v>51</v>
      </c>
      <c r="C60" s="55" t="s">
        <v>408</v>
      </c>
      <c r="D60" s="47"/>
      <c r="E60" s="47"/>
      <c r="F60" s="48"/>
      <c r="H60" s="95"/>
      <c r="I60" s="28"/>
      <c r="J60" s="28"/>
      <c r="K60" s="109">
        <f t="shared" si="0"/>
        <v>0</v>
      </c>
      <c r="L60" s="29">
        <f t="shared" si="1"/>
        <v>0</v>
      </c>
      <c r="M60" s="102" t="e">
        <f t="shared" si="2"/>
        <v>#DIV/0!</v>
      </c>
    </row>
    <row r="61" spans="1:13" hidden="1">
      <c r="A61" s="47">
        <v>24</v>
      </c>
      <c r="B61" s="47" t="s">
        <v>52</v>
      </c>
      <c r="C61" s="55" t="s">
        <v>409</v>
      </c>
      <c r="D61" s="47"/>
      <c r="E61" s="47"/>
      <c r="F61" s="37"/>
      <c r="H61" s="95"/>
      <c r="I61" s="28"/>
      <c r="J61" s="28"/>
      <c r="K61" s="109">
        <f t="shared" si="0"/>
        <v>0</v>
      </c>
      <c r="L61" s="29">
        <f t="shared" si="1"/>
        <v>0</v>
      </c>
      <c r="M61" s="102" t="e">
        <f t="shared" si="2"/>
        <v>#DIV/0!</v>
      </c>
    </row>
    <row r="62" spans="1:13" hidden="1">
      <c r="A62" s="47">
        <v>25</v>
      </c>
      <c r="B62" s="47" t="s">
        <v>53</v>
      </c>
      <c r="C62" s="55" t="s">
        <v>410</v>
      </c>
      <c r="D62" s="47"/>
      <c r="E62" s="47"/>
      <c r="F62" s="48"/>
      <c r="H62" s="95"/>
      <c r="I62" s="28"/>
      <c r="J62" s="28"/>
      <c r="K62" s="109">
        <f t="shared" si="0"/>
        <v>0</v>
      </c>
      <c r="L62" s="29">
        <f t="shared" si="1"/>
        <v>0</v>
      </c>
      <c r="M62" s="102" t="e">
        <f t="shared" si="2"/>
        <v>#DIV/0!</v>
      </c>
    </row>
    <row r="63" spans="1:13" hidden="1">
      <c r="A63" s="47">
        <v>26</v>
      </c>
      <c r="B63" s="47" t="s">
        <v>54</v>
      </c>
      <c r="C63" s="55" t="s">
        <v>411</v>
      </c>
      <c r="D63" s="47"/>
      <c r="E63" s="47"/>
      <c r="F63" s="37"/>
      <c r="H63" s="95"/>
      <c r="I63" s="28"/>
      <c r="J63" s="28"/>
      <c r="K63" s="109">
        <f t="shared" si="0"/>
        <v>0</v>
      </c>
      <c r="L63" s="29">
        <f t="shared" si="1"/>
        <v>0</v>
      </c>
      <c r="M63" s="102" t="e">
        <f t="shared" si="2"/>
        <v>#DIV/0!</v>
      </c>
    </row>
    <row r="64" spans="1:13" hidden="1">
      <c r="A64" s="47">
        <v>27</v>
      </c>
      <c r="B64" s="47" t="s">
        <v>55</v>
      </c>
      <c r="C64" s="55" t="s">
        <v>412</v>
      </c>
      <c r="D64" s="47"/>
      <c r="E64" s="47"/>
      <c r="F64" s="48"/>
      <c r="H64" s="95"/>
      <c r="I64" s="28"/>
      <c r="J64" s="28"/>
      <c r="K64" s="109">
        <f t="shared" si="0"/>
        <v>0</v>
      </c>
      <c r="L64" s="29">
        <f t="shared" si="1"/>
        <v>0</v>
      </c>
      <c r="M64" s="102" t="e">
        <f t="shared" si="2"/>
        <v>#DIV/0!</v>
      </c>
    </row>
    <row r="65" spans="1:13" hidden="1">
      <c r="A65" s="47">
        <v>28</v>
      </c>
      <c r="B65" s="47" t="s">
        <v>56</v>
      </c>
      <c r="C65" s="55" t="s">
        <v>413</v>
      </c>
      <c r="D65" s="47"/>
      <c r="E65" s="47"/>
      <c r="F65" s="37"/>
      <c r="H65" s="95"/>
      <c r="I65" s="28"/>
      <c r="J65" s="28"/>
      <c r="K65" s="109">
        <f t="shared" si="0"/>
        <v>0</v>
      </c>
      <c r="L65" s="29">
        <f t="shared" si="1"/>
        <v>0</v>
      </c>
      <c r="M65" s="102" t="e">
        <f t="shared" si="2"/>
        <v>#DIV/0!</v>
      </c>
    </row>
    <row r="66" spans="1:13" hidden="1">
      <c r="A66" s="33">
        <v>29</v>
      </c>
      <c r="B66" s="33" t="s">
        <v>57</v>
      </c>
      <c r="C66" s="49" t="s">
        <v>414</v>
      </c>
      <c r="D66" s="36"/>
      <c r="E66" s="36"/>
      <c r="F66" s="48"/>
      <c r="H66" s="95"/>
      <c r="I66" s="28"/>
      <c r="J66" s="28"/>
      <c r="K66" s="109">
        <f t="shared" si="0"/>
        <v>0</v>
      </c>
      <c r="L66" s="29">
        <f t="shared" si="1"/>
        <v>0</v>
      </c>
      <c r="M66" s="102" t="e">
        <f t="shared" si="2"/>
        <v>#DIV/0!</v>
      </c>
    </row>
    <row r="67" spans="1:13" hidden="1">
      <c r="A67" s="44"/>
      <c r="B67" s="44" t="s">
        <v>1150</v>
      </c>
      <c r="C67" s="50" t="s">
        <v>1151</v>
      </c>
      <c r="D67" s="47">
        <v>288</v>
      </c>
      <c r="E67" s="47">
        <v>1</v>
      </c>
      <c r="F67" s="48">
        <f>($E67/$D67)*$D66</f>
        <v>0</v>
      </c>
      <c r="H67" s="95"/>
      <c r="I67" s="28"/>
      <c r="J67" s="28"/>
      <c r="K67" s="109">
        <f t="shared" si="0"/>
        <v>0</v>
      </c>
      <c r="L67" s="29">
        <f t="shared" si="1"/>
        <v>0</v>
      </c>
      <c r="M67" s="102" t="e">
        <f t="shared" si="2"/>
        <v>#DIV/0!</v>
      </c>
    </row>
    <row r="68" spans="1:13" hidden="1">
      <c r="A68" s="33">
        <v>30</v>
      </c>
      <c r="B68" s="33" t="s">
        <v>58</v>
      </c>
      <c r="C68" s="49" t="s">
        <v>415</v>
      </c>
      <c r="D68" s="36"/>
      <c r="E68" s="36"/>
      <c r="F68" s="48"/>
      <c r="H68" s="95"/>
      <c r="I68" s="28"/>
      <c r="J68" s="28"/>
      <c r="K68" s="109">
        <f t="shared" ref="K68:K131" si="5">J68*I68</f>
        <v>0</v>
      </c>
      <c r="L68" s="29">
        <f t="shared" ref="L68:L131" si="6">J68*H68</f>
        <v>0</v>
      </c>
      <c r="M68" s="102" t="e">
        <f t="shared" si="2"/>
        <v>#DIV/0!</v>
      </c>
    </row>
    <row r="69" spans="1:13" hidden="1">
      <c r="A69" s="44"/>
      <c r="B69" s="44" t="s">
        <v>1152</v>
      </c>
      <c r="C69" s="50" t="s">
        <v>1153</v>
      </c>
      <c r="D69" s="47">
        <v>288</v>
      </c>
      <c r="E69" s="47">
        <v>1</v>
      </c>
      <c r="F69" s="48">
        <f>($E69/$D69)*$D68</f>
        <v>0</v>
      </c>
      <c r="H69" s="95"/>
      <c r="I69" s="28"/>
      <c r="J69" s="96"/>
      <c r="K69" s="109">
        <f t="shared" si="5"/>
        <v>0</v>
      </c>
      <c r="L69" s="29">
        <f t="shared" si="6"/>
        <v>0</v>
      </c>
      <c r="M69" s="102" t="e">
        <f t="shared" si="2"/>
        <v>#DIV/0!</v>
      </c>
    </row>
    <row r="70" spans="1:13" hidden="1">
      <c r="A70" s="33">
        <v>31</v>
      </c>
      <c r="B70" s="54" t="s">
        <v>59</v>
      </c>
      <c r="C70" s="49" t="s">
        <v>416</v>
      </c>
      <c r="D70" s="36"/>
      <c r="E70" s="36"/>
      <c r="F70" s="37"/>
      <c r="H70" s="95"/>
      <c r="I70" s="28"/>
      <c r="J70" s="28"/>
      <c r="K70" s="109">
        <f t="shared" si="5"/>
        <v>0</v>
      </c>
      <c r="L70" s="29">
        <f t="shared" si="6"/>
        <v>0</v>
      </c>
      <c r="M70" s="102" t="e">
        <f t="shared" ref="M70:M133" si="7">L70/K70</f>
        <v>#DIV/0!</v>
      </c>
    </row>
    <row r="71" spans="1:13" hidden="1">
      <c r="A71" s="44"/>
      <c r="B71" s="51" t="s">
        <v>1154</v>
      </c>
      <c r="C71" s="50" t="s">
        <v>1155</v>
      </c>
      <c r="D71" s="47">
        <v>256</v>
      </c>
      <c r="E71" s="47">
        <v>1</v>
      </c>
      <c r="F71" s="48">
        <f>($E71/$D71)*$D70</f>
        <v>0</v>
      </c>
      <c r="H71" s="95"/>
      <c r="I71" s="28"/>
      <c r="J71" s="28"/>
      <c r="K71" s="109">
        <f t="shared" si="5"/>
        <v>0</v>
      </c>
      <c r="L71" s="29">
        <f t="shared" si="6"/>
        <v>0</v>
      </c>
      <c r="M71" s="102" t="e">
        <f t="shared" si="7"/>
        <v>#DIV/0!</v>
      </c>
    </row>
    <row r="72" spans="1:13" hidden="1">
      <c r="A72" s="33">
        <v>32</v>
      </c>
      <c r="B72" s="54" t="s">
        <v>60</v>
      </c>
      <c r="C72" s="49" t="s">
        <v>417</v>
      </c>
      <c r="D72" s="36"/>
      <c r="E72" s="36"/>
      <c r="F72" s="37"/>
      <c r="H72" s="95"/>
      <c r="I72" s="28"/>
      <c r="J72" s="28"/>
      <c r="K72" s="109">
        <f t="shared" si="5"/>
        <v>0</v>
      </c>
      <c r="L72" s="29">
        <f t="shared" si="6"/>
        <v>0</v>
      </c>
      <c r="M72" s="102" t="e">
        <f t="shared" si="7"/>
        <v>#DIV/0!</v>
      </c>
    </row>
    <row r="73" spans="1:13" hidden="1">
      <c r="A73" s="44"/>
      <c r="B73" s="51" t="s">
        <v>1150</v>
      </c>
      <c r="C73" s="50" t="s">
        <v>1151</v>
      </c>
      <c r="D73" s="47">
        <v>480</v>
      </c>
      <c r="E73" s="47">
        <v>1</v>
      </c>
      <c r="F73" s="48">
        <f>($E73/$D73)*$D72</f>
        <v>0</v>
      </c>
      <c r="H73" s="95"/>
      <c r="I73" s="28"/>
      <c r="J73" s="28"/>
      <c r="K73" s="109">
        <f t="shared" si="5"/>
        <v>0</v>
      </c>
      <c r="L73" s="29">
        <f t="shared" si="6"/>
        <v>0</v>
      </c>
      <c r="M73" s="102" t="e">
        <f t="shared" si="7"/>
        <v>#DIV/0!</v>
      </c>
    </row>
    <row r="74" spans="1:13" hidden="1">
      <c r="A74" s="33">
        <v>33</v>
      </c>
      <c r="B74" s="54" t="s">
        <v>61</v>
      </c>
      <c r="C74" s="49" t="s">
        <v>418</v>
      </c>
      <c r="D74" s="36"/>
      <c r="E74" s="36"/>
      <c r="F74" s="37"/>
      <c r="H74" s="95"/>
      <c r="I74" s="28"/>
      <c r="J74" s="28"/>
      <c r="K74" s="109">
        <f t="shared" si="5"/>
        <v>0</v>
      </c>
      <c r="L74" s="29">
        <f t="shared" si="6"/>
        <v>0</v>
      </c>
      <c r="M74" s="102" t="e">
        <f t="shared" si="7"/>
        <v>#DIV/0!</v>
      </c>
    </row>
    <row r="75" spans="1:13" hidden="1">
      <c r="A75" s="44"/>
      <c r="B75" s="51" t="s">
        <v>1132</v>
      </c>
      <c r="C75" s="50" t="s">
        <v>1133</v>
      </c>
      <c r="D75" s="47">
        <v>528</v>
      </c>
      <c r="E75" s="47">
        <v>1</v>
      </c>
      <c r="F75" s="48">
        <f>($E75/$D75)*$D74</f>
        <v>0</v>
      </c>
      <c r="H75" s="95"/>
      <c r="I75" s="28"/>
      <c r="J75" s="28"/>
      <c r="K75" s="109">
        <f t="shared" si="5"/>
        <v>0</v>
      </c>
      <c r="L75" s="29">
        <f t="shared" si="6"/>
        <v>0</v>
      </c>
      <c r="M75" s="102" t="e">
        <f t="shared" si="7"/>
        <v>#DIV/0!</v>
      </c>
    </row>
    <row r="76" spans="1:13" hidden="1">
      <c r="A76" s="33">
        <v>34</v>
      </c>
      <c r="B76" s="54" t="s">
        <v>62</v>
      </c>
      <c r="C76" s="49" t="s">
        <v>419</v>
      </c>
      <c r="D76" s="36"/>
      <c r="E76" s="36"/>
      <c r="F76" s="37"/>
      <c r="H76" s="95"/>
      <c r="I76" s="28"/>
      <c r="J76" s="28"/>
      <c r="K76" s="109">
        <f t="shared" si="5"/>
        <v>0</v>
      </c>
      <c r="L76" s="29">
        <f t="shared" si="6"/>
        <v>0</v>
      </c>
      <c r="M76" s="102" t="e">
        <f t="shared" si="7"/>
        <v>#DIV/0!</v>
      </c>
    </row>
    <row r="77" spans="1:13" hidden="1">
      <c r="A77" s="44"/>
      <c r="B77" s="51" t="s">
        <v>1132</v>
      </c>
      <c r="C77" s="50" t="s">
        <v>1133</v>
      </c>
      <c r="D77" s="47">
        <v>220</v>
      </c>
      <c r="E77" s="47">
        <v>1</v>
      </c>
      <c r="F77" s="48">
        <f>($E77/$D77)*$D76</f>
        <v>0</v>
      </c>
      <c r="H77" s="95"/>
      <c r="I77" s="28"/>
      <c r="J77" s="96"/>
      <c r="K77" s="109">
        <f t="shared" si="5"/>
        <v>0</v>
      </c>
      <c r="L77" s="29">
        <f t="shared" si="6"/>
        <v>0</v>
      </c>
      <c r="M77" s="102" t="e">
        <f t="shared" si="7"/>
        <v>#DIV/0!</v>
      </c>
    </row>
    <row r="78" spans="1:13" hidden="1">
      <c r="A78" s="33">
        <v>35</v>
      </c>
      <c r="B78" s="54" t="s">
        <v>63</v>
      </c>
      <c r="C78" s="49" t="s">
        <v>420</v>
      </c>
      <c r="D78" s="36">
        <v>500</v>
      </c>
      <c r="E78" s="36"/>
      <c r="F78" s="37"/>
      <c r="H78" s="95"/>
      <c r="I78" s="28"/>
      <c r="J78" s="28"/>
      <c r="K78" s="109">
        <f t="shared" si="5"/>
        <v>0</v>
      </c>
      <c r="L78" s="29">
        <f t="shared" si="6"/>
        <v>0</v>
      </c>
      <c r="M78" s="102" t="e">
        <f t="shared" si="7"/>
        <v>#DIV/0!</v>
      </c>
    </row>
    <row r="79" spans="1:13" hidden="1">
      <c r="A79" s="44"/>
      <c r="B79" s="51" t="s">
        <v>1132</v>
      </c>
      <c r="C79" s="50" t="s">
        <v>1133</v>
      </c>
      <c r="D79" s="47">
        <v>768</v>
      </c>
      <c r="E79" s="47">
        <v>1</v>
      </c>
      <c r="F79" s="48">
        <f>($E79/$D79)*$D78</f>
        <v>0.65104166666666663</v>
      </c>
      <c r="H79" s="95"/>
      <c r="K79" s="109">
        <f t="shared" si="5"/>
        <v>0</v>
      </c>
      <c r="L79" s="96">
        <f t="shared" si="6"/>
        <v>0</v>
      </c>
      <c r="M79" s="102" t="e">
        <f t="shared" si="7"/>
        <v>#DIV/0!</v>
      </c>
    </row>
    <row r="80" spans="1:13" hidden="1">
      <c r="A80" s="33">
        <v>36</v>
      </c>
      <c r="B80" s="54" t="s">
        <v>64</v>
      </c>
      <c r="C80" s="49" t="s">
        <v>421</v>
      </c>
      <c r="D80" s="36">
        <v>500</v>
      </c>
      <c r="E80" s="36"/>
      <c r="F80" s="37"/>
      <c r="H80" s="95"/>
      <c r="I80" s="28"/>
      <c r="J80" s="28"/>
      <c r="K80" s="109">
        <f t="shared" si="5"/>
        <v>0</v>
      </c>
      <c r="L80" s="29">
        <f t="shared" si="6"/>
        <v>0</v>
      </c>
      <c r="M80" s="102" t="e">
        <f t="shared" si="7"/>
        <v>#DIV/0!</v>
      </c>
    </row>
    <row r="81" spans="1:13" hidden="1">
      <c r="A81" s="44"/>
      <c r="B81" s="51" t="s">
        <v>1132</v>
      </c>
      <c r="C81" s="50" t="s">
        <v>1133</v>
      </c>
      <c r="D81" s="47">
        <v>768</v>
      </c>
      <c r="E81" s="47">
        <v>1</v>
      </c>
      <c r="F81" s="48">
        <f>($E81/$D81)*$D80</f>
        <v>0.65104166666666663</v>
      </c>
      <c r="H81" s="95"/>
      <c r="K81" s="109">
        <f t="shared" si="5"/>
        <v>0</v>
      </c>
      <c r="L81" s="96">
        <f t="shared" si="6"/>
        <v>0</v>
      </c>
      <c r="M81" s="102" t="e">
        <f t="shared" si="7"/>
        <v>#DIV/0!</v>
      </c>
    </row>
    <row r="82" spans="1:13" hidden="1">
      <c r="A82" s="44"/>
      <c r="B82" s="51" t="s">
        <v>1134</v>
      </c>
      <c r="C82" s="50" t="s">
        <v>1135</v>
      </c>
      <c r="D82" s="47">
        <v>70</v>
      </c>
      <c r="E82" s="47">
        <v>1</v>
      </c>
      <c r="F82" s="48">
        <f>($E82/$D82)*D80</f>
        <v>7.1428571428571423</v>
      </c>
      <c r="H82" s="95"/>
      <c r="K82" s="109">
        <f t="shared" si="5"/>
        <v>0</v>
      </c>
      <c r="L82" s="96">
        <v>0</v>
      </c>
      <c r="M82" s="102" t="e">
        <f t="shared" si="7"/>
        <v>#DIV/0!</v>
      </c>
    </row>
    <row r="83" spans="1:13" hidden="1">
      <c r="A83" s="33">
        <v>37</v>
      </c>
      <c r="B83" s="33" t="s">
        <v>65</v>
      </c>
      <c r="C83" s="49" t="s">
        <v>422</v>
      </c>
      <c r="D83" s="36"/>
      <c r="E83" s="36"/>
      <c r="F83" s="48"/>
      <c r="H83" s="95"/>
      <c r="I83" s="28"/>
      <c r="J83" s="28"/>
      <c r="K83" s="109">
        <f t="shared" si="5"/>
        <v>0</v>
      </c>
      <c r="L83" s="29">
        <f t="shared" si="6"/>
        <v>0</v>
      </c>
      <c r="M83" s="102" t="e">
        <f t="shared" si="7"/>
        <v>#DIV/0!</v>
      </c>
    </row>
    <row r="84" spans="1:13" hidden="1">
      <c r="A84" s="44"/>
      <c r="B84" s="44" t="s">
        <v>1156</v>
      </c>
      <c r="C84" s="50" t="s">
        <v>1157</v>
      </c>
      <c r="D84" s="47">
        <v>1</v>
      </c>
      <c r="E84" s="47">
        <v>1</v>
      </c>
      <c r="F84" s="48">
        <f>($E84/$D84)*$D83</f>
        <v>0</v>
      </c>
      <c r="H84" s="95"/>
      <c r="I84" s="28"/>
      <c r="J84" s="28"/>
      <c r="K84" s="109">
        <f t="shared" si="5"/>
        <v>0</v>
      </c>
      <c r="L84" s="29">
        <f t="shared" si="6"/>
        <v>0</v>
      </c>
      <c r="M84" s="102" t="e">
        <f t="shared" si="7"/>
        <v>#DIV/0!</v>
      </c>
    </row>
    <row r="85" spans="1:13" hidden="1">
      <c r="A85" s="33">
        <v>38</v>
      </c>
      <c r="B85" s="33" t="s">
        <v>66</v>
      </c>
      <c r="C85" s="49" t="s">
        <v>423</v>
      </c>
      <c r="D85" s="36"/>
      <c r="E85" s="36"/>
      <c r="F85" s="48"/>
      <c r="H85" s="95"/>
      <c r="I85" s="28"/>
      <c r="J85" s="28"/>
      <c r="K85" s="109">
        <f t="shared" si="5"/>
        <v>0</v>
      </c>
      <c r="L85" s="29">
        <f t="shared" si="6"/>
        <v>0</v>
      </c>
      <c r="M85" s="102" t="e">
        <f t="shared" si="7"/>
        <v>#DIV/0!</v>
      </c>
    </row>
    <row r="86" spans="1:13" hidden="1">
      <c r="A86" s="44"/>
      <c r="B86" s="44" t="s">
        <v>1158</v>
      </c>
      <c r="C86" s="50" t="s">
        <v>1159</v>
      </c>
      <c r="D86" s="47">
        <v>2220</v>
      </c>
      <c r="E86" s="47">
        <v>1</v>
      </c>
      <c r="F86" s="48">
        <f>($E86/$D86)*$D85</f>
        <v>0</v>
      </c>
      <c r="H86" s="95"/>
      <c r="I86" s="28"/>
      <c r="J86" s="96"/>
      <c r="K86" s="109">
        <f t="shared" si="5"/>
        <v>0</v>
      </c>
      <c r="L86" s="29">
        <f t="shared" si="6"/>
        <v>0</v>
      </c>
      <c r="M86" s="102" t="e">
        <f t="shared" si="7"/>
        <v>#DIV/0!</v>
      </c>
    </row>
    <row r="87" spans="1:13" hidden="1">
      <c r="A87" s="33">
        <v>39</v>
      </c>
      <c r="B87" s="34" t="s">
        <v>67</v>
      </c>
      <c r="C87" s="49" t="s">
        <v>424</v>
      </c>
      <c r="D87" s="36"/>
      <c r="E87" s="36"/>
      <c r="F87" s="48"/>
      <c r="H87" s="95"/>
      <c r="I87" s="28"/>
      <c r="J87" s="28"/>
      <c r="K87" s="109">
        <f t="shared" si="5"/>
        <v>0</v>
      </c>
      <c r="L87" s="29">
        <f t="shared" si="6"/>
        <v>0</v>
      </c>
      <c r="M87" s="102" t="e">
        <f t="shared" si="7"/>
        <v>#DIV/0!</v>
      </c>
    </row>
    <row r="88" spans="1:13" hidden="1">
      <c r="A88" s="44"/>
      <c r="B88" s="45" t="s">
        <v>1160</v>
      </c>
      <c r="C88" s="50" t="s">
        <v>1161</v>
      </c>
      <c r="D88" s="47">
        <v>1</v>
      </c>
      <c r="E88" s="47">
        <v>1</v>
      </c>
      <c r="F88" s="48">
        <f>($E88/$D88)*$D87</f>
        <v>0</v>
      </c>
      <c r="H88" s="95"/>
      <c r="I88" s="28"/>
      <c r="J88" s="28"/>
      <c r="K88" s="109">
        <f t="shared" si="5"/>
        <v>0</v>
      </c>
      <c r="L88" s="29">
        <f t="shared" si="6"/>
        <v>0</v>
      </c>
      <c r="M88" s="102" t="e">
        <f t="shared" si="7"/>
        <v>#DIV/0!</v>
      </c>
    </row>
    <row r="89" spans="1:13" hidden="1">
      <c r="A89" s="33">
        <v>40</v>
      </c>
      <c r="B89" s="34" t="s">
        <v>68</v>
      </c>
      <c r="C89" s="49" t="s">
        <v>425</v>
      </c>
      <c r="D89" s="36">
        <v>120</v>
      </c>
      <c r="E89" s="36"/>
      <c r="F89" s="48"/>
      <c r="H89" s="95"/>
      <c r="I89" s="28"/>
      <c r="J89" s="28"/>
      <c r="K89" s="109">
        <f t="shared" si="5"/>
        <v>0</v>
      </c>
      <c r="L89" s="29">
        <f t="shared" si="6"/>
        <v>0</v>
      </c>
      <c r="M89" s="102" t="e">
        <f t="shared" si="7"/>
        <v>#DIV/0!</v>
      </c>
    </row>
    <row r="90" spans="1:13" hidden="1">
      <c r="A90" s="44"/>
      <c r="B90" s="45" t="s">
        <v>1136</v>
      </c>
      <c r="C90" s="50" t="s">
        <v>1137</v>
      </c>
      <c r="D90" s="47">
        <v>45</v>
      </c>
      <c r="E90" s="47">
        <v>1</v>
      </c>
      <c r="F90" s="48">
        <f>($E90/$D90)*$D89</f>
        <v>2.666666666666667</v>
      </c>
      <c r="H90" s="95"/>
      <c r="K90" s="109">
        <f t="shared" si="5"/>
        <v>0</v>
      </c>
      <c r="L90" s="96">
        <v>0</v>
      </c>
      <c r="M90" s="102" t="e">
        <f t="shared" si="7"/>
        <v>#DIV/0!</v>
      </c>
    </row>
    <row r="91" spans="1:13" hidden="1">
      <c r="A91" s="33">
        <v>41</v>
      </c>
      <c r="B91" s="34" t="s">
        <v>69</v>
      </c>
      <c r="C91" s="49" t="s">
        <v>426</v>
      </c>
      <c r="D91" s="36"/>
      <c r="E91" s="36"/>
      <c r="F91" s="48"/>
      <c r="H91" s="95"/>
      <c r="I91" s="28"/>
      <c r="J91" s="28"/>
      <c r="K91" s="109">
        <f t="shared" si="5"/>
        <v>0</v>
      </c>
      <c r="L91" s="29">
        <f t="shared" si="6"/>
        <v>0</v>
      </c>
      <c r="M91" s="102" t="e">
        <f t="shared" si="7"/>
        <v>#DIV/0!</v>
      </c>
    </row>
    <row r="92" spans="1:13" hidden="1">
      <c r="A92" s="44"/>
      <c r="B92" s="45" t="s">
        <v>1136</v>
      </c>
      <c r="C92" s="50" t="s">
        <v>1137</v>
      </c>
      <c r="D92" s="47">
        <v>45</v>
      </c>
      <c r="E92" s="47">
        <v>1</v>
      </c>
      <c r="F92" s="48">
        <f>($E92/$D92)*$D91</f>
        <v>0</v>
      </c>
      <c r="H92" s="95"/>
      <c r="I92" s="28"/>
      <c r="J92" s="28"/>
      <c r="K92" s="109">
        <f t="shared" si="5"/>
        <v>0</v>
      </c>
      <c r="L92" s="29">
        <f t="shared" si="6"/>
        <v>0</v>
      </c>
      <c r="M92" s="102" t="e">
        <f t="shared" si="7"/>
        <v>#DIV/0!</v>
      </c>
    </row>
    <row r="93" spans="1:13" hidden="1">
      <c r="A93" s="33">
        <v>42</v>
      </c>
      <c r="B93" s="34" t="s">
        <v>70</v>
      </c>
      <c r="C93" s="49" t="s">
        <v>427</v>
      </c>
      <c r="D93" s="36">
        <v>200</v>
      </c>
      <c r="E93" s="36"/>
      <c r="F93" s="48"/>
      <c r="H93" s="95"/>
      <c r="I93" s="28"/>
      <c r="J93" s="28"/>
      <c r="K93" s="109">
        <f t="shared" si="5"/>
        <v>0</v>
      </c>
      <c r="L93" s="29">
        <f t="shared" si="6"/>
        <v>0</v>
      </c>
      <c r="M93" s="102" t="e">
        <f t="shared" si="7"/>
        <v>#DIV/0!</v>
      </c>
    </row>
    <row r="94" spans="1:13" hidden="1">
      <c r="A94" s="44"/>
      <c r="B94" s="44" t="s">
        <v>1132</v>
      </c>
      <c r="C94" s="50" t="s">
        <v>1133</v>
      </c>
      <c r="D94" s="47">
        <v>1100</v>
      </c>
      <c r="E94" s="47">
        <v>1</v>
      </c>
      <c r="F94" s="48">
        <f>($E94/$D94)*$D93</f>
        <v>0.18181818181818182</v>
      </c>
      <c r="H94" s="95"/>
      <c r="K94" s="109">
        <f t="shared" si="5"/>
        <v>0</v>
      </c>
      <c r="L94" s="29">
        <f t="shared" si="6"/>
        <v>0</v>
      </c>
      <c r="M94" s="102" t="e">
        <f t="shared" si="7"/>
        <v>#DIV/0!</v>
      </c>
    </row>
    <row r="95" spans="1:13" hidden="1">
      <c r="A95" s="33">
        <v>43</v>
      </c>
      <c r="B95" s="34" t="s">
        <v>71</v>
      </c>
      <c r="C95" s="49" t="s">
        <v>428</v>
      </c>
      <c r="D95" s="36"/>
      <c r="E95" s="36"/>
      <c r="F95" s="48"/>
      <c r="H95" s="95"/>
      <c r="I95" s="28"/>
      <c r="J95" s="28"/>
      <c r="K95" s="109">
        <f t="shared" si="5"/>
        <v>0</v>
      </c>
      <c r="L95" s="29">
        <f t="shared" si="6"/>
        <v>0</v>
      </c>
      <c r="M95" s="102" t="e">
        <f t="shared" si="7"/>
        <v>#DIV/0!</v>
      </c>
    </row>
    <row r="96" spans="1:13" hidden="1">
      <c r="A96" s="44"/>
      <c r="B96" s="44" t="s">
        <v>1132</v>
      </c>
      <c r="C96" s="50" t="s">
        <v>1133</v>
      </c>
      <c r="D96" s="47">
        <v>1100</v>
      </c>
      <c r="E96" s="47">
        <v>1</v>
      </c>
      <c r="F96" s="48">
        <f>($E96/$D96)*$D95</f>
        <v>0</v>
      </c>
      <c r="H96" s="95"/>
      <c r="I96" s="28"/>
      <c r="J96" s="28"/>
      <c r="K96" s="109">
        <f t="shared" si="5"/>
        <v>0</v>
      </c>
      <c r="L96" s="29">
        <f t="shared" si="6"/>
        <v>0</v>
      </c>
      <c r="M96" s="102" t="e">
        <f t="shared" si="7"/>
        <v>#DIV/0!</v>
      </c>
    </row>
    <row r="97" spans="1:13" hidden="1">
      <c r="A97" s="33">
        <v>44</v>
      </c>
      <c r="B97" s="56" t="s">
        <v>72</v>
      </c>
      <c r="C97" s="49" t="s">
        <v>429</v>
      </c>
      <c r="D97" s="36">
        <v>200</v>
      </c>
      <c r="E97" s="36"/>
      <c r="F97" s="48"/>
      <c r="H97" s="95"/>
      <c r="I97" s="28"/>
      <c r="J97" s="28"/>
      <c r="K97" s="109">
        <f t="shared" si="5"/>
        <v>0</v>
      </c>
      <c r="L97" s="29">
        <f t="shared" si="6"/>
        <v>0</v>
      </c>
      <c r="M97" s="102" t="e">
        <f t="shared" si="7"/>
        <v>#DIV/0!</v>
      </c>
    </row>
    <row r="98" spans="1:13" s="29" customFormat="1" hidden="1">
      <c r="A98" s="44"/>
      <c r="B98" s="57" t="s">
        <v>1162</v>
      </c>
      <c r="C98" s="50" t="s">
        <v>1163</v>
      </c>
      <c r="D98" s="47">
        <v>1</v>
      </c>
      <c r="E98" s="47">
        <v>1</v>
      </c>
      <c r="F98" s="48">
        <f>($E98/$D98)*$D97</f>
        <v>200</v>
      </c>
      <c r="G98" s="28"/>
      <c r="H98" s="95"/>
      <c r="I98" s="100"/>
      <c r="J98" s="100"/>
      <c r="K98" s="109">
        <f t="shared" si="5"/>
        <v>0</v>
      </c>
      <c r="L98" s="29">
        <f t="shared" si="6"/>
        <v>0</v>
      </c>
      <c r="M98" s="102" t="e">
        <f t="shared" si="7"/>
        <v>#DIV/0!</v>
      </c>
    </row>
    <row r="99" spans="1:13" s="29" customFormat="1" hidden="1">
      <c r="A99" s="33">
        <v>45</v>
      </c>
      <c r="B99" s="33" t="s">
        <v>73</v>
      </c>
      <c r="C99" s="49" t="s">
        <v>430</v>
      </c>
      <c r="D99" s="36"/>
      <c r="E99" s="36"/>
      <c r="F99" s="48"/>
      <c r="G99" s="28"/>
      <c r="H99" s="95"/>
      <c r="K99" s="109">
        <f t="shared" si="5"/>
        <v>0</v>
      </c>
      <c r="L99" s="29">
        <f t="shared" si="6"/>
        <v>0</v>
      </c>
      <c r="M99" s="102" t="e">
        <f t="shared" si="7"/>
        <v>#DIV/0!</v>
      </c>
    </row>
    <row r="100" spans="1:13" s="29" customFormat="1" hidden="1">
      <c r="A100" s="44"/>
      <c r="B100" s="44" t="s">
        <v>1164</v>
      </c>
      <c r="C100" s="50" t="s">
        <v>1165</v>
      </c>
      <c r="D100" s="47">
        <v>10</v>
      </c>
      <c r="E100" s="47">
        <v>1</v>
      </c>
      <c r="F100" s="48">
        <f>($E100/$D100)*$D99</f>
        <v>0</v>
      </c>
      <c r="G100" s="28"/>
      <c r="H100" s="95"/>
      <c r="K100" s="109">
        <f t="shared" si="5"/>
        <v>0</v>
      </c>
      <c r="L100" s="29">
        <f t="shared" si="6"/>
        <v>0</v>
      </c>
      <c r="M100" s="102" t="e">
        <f t="shared" si="7"/>
        <v>#DIV/0!</v>
      </c>
    </row>
    <row r="101" spans="1:13" s="29" customFormat="1" hidden="1">
      <c r="A101" s="33">
        <v>46</v>
      </c>
      <c r="B101" s="33" t="s">
        <v>74</v>
      </c>
      <c r="C101" s="49" t="s">
        <v>431</v>
      </c>
      <c r="D101" s="36"/>
      <c r="E101" s="36"/>
      <c r="F101" s="48"/>
      <c r="G101" s="28"/>
      <c r="H101" s="95"/>
      <c r="K101" s="109">
        <f t="shared" si="5"/>
        <v>0</v>
      </c>
      <c r="L101" s="29">
        <f t="shared" si="6"/>
        <v>0</v>
      </c>
      <c r="M101" s="102" t="e">
        <f t="shared" si="7"/>
        <v>#DIV/0!</v>
      </c>
    </row>
    <row r="102" spans="1:13" s="29" customFormat="1" hidden="1">
      <c r="A102" s="44"/>
      <c r="B102" s="44" t="s">
        <v>1164</v>
      </c>
      <c r="C102" s="50" t="s">
        <v>1165</v>
      </c>
      <c r="D102" s="47">
        <v>10</v>
      </c>
      <c r="E102" s="47">
        <v>1</v>
      </c>
      <c r="F102" s="48">
        <f>($E102/$D102)*$D101</f>
        <v>0</v>
      </c>
      <c r="G102" s="28"/>
      <c r="H102" s="95"/>
      <c r="I102" s="28"/>
      <c r="J102" s="96"/>
      <c r="K102" s="109">
        <f t="shared" si="5"/>
        <v>0</v>
      </c>
      <c r="L102" s="29">
        <f t="shared" si="6"/>
        <v>0</v>
      </c>
      <c r="M102" s="102" t="e">
        <f t="shared" si="7"/>
        <v>#DIV/0!</v>
      </c>
    </row>
    <row r="103" spans="1:13" s="29" customFormat="1" hidden="1">
      <c r="A103" s="33">
        <v>47</v>
      </c>
      <c r="B103" s="33" t="s">
        <v>75</v>
      </c>
      <c r="C103" s="49" t="s">
        <v>432</v>
      </c>
      <c r="D103" s="36"/>
      <c r="E103" s="36"/>
      <c r="F103" s="48"/>
      <c r="G103" s="28"/>
      <c r="H103" s="95"/>
      <c r="K103" s="109">
        <f t="shared" si="5"/>
        <v>0</v>
      </c>
      <c r="L103" s="29">
        <f t="shared" si="6"/>
        <v>0</v>
      </c>
      <c r="M103" s="102" t="e">
        <f t="shared" si="7"/>
        <v>#DIV/0!</v>
      </c>
    </row>
    <row r="104" spans="1:13" s="29" customFormat="1" hidden="1">
      <c r="A104" s="44"/>
      <c r="B104" s="44" t="s">
        <v>1166</v>
      </c>
      <c r="C104" s="50" t="s">
        <v>1167</v>
      </c>
      <c r="D104" s="47">
        <v>675</v>
      </c>
      <c r="E104" s="47">
        <v>1</v>
      </c>
      <c r="F104" s="48">
        <f>($E104/$D104)*$D103</f>
        <v>0</v>
      </c>
      <c r="G104" s="28"/>
      <c r="H104" s="95"/>
      <c r="K104" s="109">
        <f t="shared" si="5"/>
        <v>0</v>
      </c>
      <c r="L104" s="29">
        <f t="shared" si="6"/>
        <v>0</v>
      </c>
      <c r="M104" s="102" t="e">
        <f t="shared" si="7"/>
        <v>#DIV/0!</v>
      </c>
    </row>
    <row r="105" spans="1:13" s="29" customFormat="1" hidden="1">
      <c r="A105" s="33">
        <v>48</v>
      </c>
      <c r="B105" s="33" t="s">
        <v>76</v>
      </c>
      <c r="C105" s="49" t="s">
        <v>433</v>
      </c>
      <c r="D105" s="36"/>
      <c r="E105" s="36"/>
      <c r="F105" s="48"/>
      <c r="G105" s="28"/>
      <c r="H105" s="95"/>
      <c r="K105" s="109">
        <f t="shared" si="5"/>
        <v>0</v>
      </c>
      <c r="L105" s="29">
        <f t="shared" si="6"/>
        <v>0</v>
      </c>
      <c r="M105" s="102" t="e">
        <f t="shared" si="7"/>
        <v>#DIV/0!</v>
      </c>
    </row>
    <row r="106" spans="1:13" s="29" customFormat="1" hidden="1">
      <c r="A106" s="44"/>
      <c r="B106" s="44" t="s">
        <v>1154</v>
      </c>
      <c r="C106" s="50" t="s">
        <v>1155</v>
      </c>
      <c r="D106" s="47">
        <v>2100</v>
      </c>
      <c r="E106" s="47">
        <v>1</v>
      </c>
      <c r="F106" s="48">
        <f>($E106/$D106)*$D105</f>
        <v>0</v>
      </c>
      <c r="G106" s="28"/>
      <c r="H106" s="95"/>
      <c r="I106" s="28"/>
      <c r="J106" s="96"/>
      <c r="K106" s="109">
        <f t="shared" si="5"/>
        <v>0</v>
      </c>
      <c r="L106" s="29">
        <f t="shared" si="6"/>
        <v>0</v>
      </c>
      <c r="M106" s="102" t="e">
        <f t="shared" si="7"/>
        <v>#DIV/0!</v>
      </c>
    </row>
    <row r="107" spans="1:13" s="29" customFormat="1" hidden="1">
      <c r="A107" s="33">
        <v>49</v>
      </c>
      <c r="B107" s="33" t="s">
        <v>77</v>
      </c>
      <c r="C107" s="49" t="s">
        <v>434</v>
      </c>
      <c r="D107" s="36"/>
      <c r="E107" s="36"/>
      <c r="F107" s="48"/>
      <c r="G107" s="28"/>
      <c r="H107" s="95"/>
      <c r="K107" s="109">
        <f t="shared" si="5"/>
        <v>0</v>
      </c>
      <c r="L107" s="29">
        <f t="shared" si="6"/>
        <v>0</v>
      </c>
      <c r="M107" s="102" t="e">
        <f t="shared" si="7"/>
        <v>#DIV/0!</v>
      </c>
    </row>
    <row r="108" spans="1:13" s="29" customFormat="1" hidden="1">
      <c r="A108" s="44"/>
      <c r="B108" s="44" t="s">
        <v>1168</v>
      </c>
      <c r="C108" s="50" t="s">
        <v>1169</v>
      </c>
      <c r="D108" s="47">
        <v>1</v>
      </c>
      <c r="E108" s="47">
        <v>1</v>
      </c>
      <c r="F108" s="48">
        <f>($E108/$D108)*$D107</f>
        <v>0</v>
      </c>
      <c r="G108" s="28"/>
      <c r="H108" s="95"/>
      <c r="K108" s="109">
        <f t="shared" si="5"/>
        <v>0</v>
      </c>
      <c r="L108" s="29">
        <f t="shared" si="6"/>
        <v>0</v>
      </c>
      <c r="M108" s="102" t="e">
        <f t="shared" si="7"/>
        <v>#DIV/0!</v>
      </c>
    </row>
    <row r="109" spans="1:13" s="29" customFormat="1" hidden="1">
      <c r="A109" s="33">
        <v>50</v>
      </c>
      <c r="B109" s="33" t="s">
        <v>78</v>
      </c>
      <c r="C109" s="49" t="s">
        <v>435</v>
      </c>
      <c r="D109" s="36"/>
      <c r="E109" s="36"/>
      <c r="F109" s="48"/>
      <c r="G109" s="28"/>
      <c r="H109" s="95"/>
      <c r="K109" s="109">
        <f t="shared" si="5"/>
        <v>0</v>
      </c>
      <c r="L109" s="29">
        <f t="shared" si="6"/>
        <v>0</v>
      </c>
      <c r="M109" s="102" t="e">
        <f t="shared" si="7"/>
        <v>#DIV/0!</v>
      </c>
    </row>
    <row r="110" spans="1:13" s="29" customFormat="1" hidden="1">
      <c r="A110" s="44"/>
      <c r="B110" s="44" t="s">
        <v>1170</v>
      </c>
      <c r="C110" s="50" t="s">
        <v>1171</v>
      </c>
      <c r="D110" s="47">
        <v>70</v>
      </c>
      <c r="E110" s="47">
        <v>1</v>
      </c>
      <c r="F110" s="48">
        <f>($E110/$D110)*$D109</f>
        <v>0</v>
      </c>
      <c r="G110" s="28"/>
      <c r="H110" s="95"/>
      <c r="I110" s="100"/>
      <c r="J110" s="100"/>
      <c r="K110" s="109">
        <f t="shared" si="5"/>
        <v>0</v>
      </c>
      <c r="L110" s="29">
        <f t="shared" si="6"/>
        <v>0</v>
      </c>
      <c r="M110" s="102" t="e">
        <f t="shared" si="7"/>
        <v>#DIV/0!</v>
      </c>
    </row>
    <row r="111" spans="1:13" s="29" customFormat="1" hidden="1">
      <c r="A111" s="33">
        <v>51</v>
      </c>
      <c r="B111" s="33" t="s">
        <v>79</v>
      </c>
      <c r="C111" s="49" t="s">
        <v>436</v>
      </c>
      <c r="D111" s="36"/>
      <c r="E111" s="36"/>
      <c r="F111" s="48"/>
      <c r="G111" s="28"/>
      <c r="H111" s="95"/>
      <c r="K111" s="109">
        <f t="shared" si="5"/>
        <v>0</v>
      </c>
      <c r="L111" s="29">
        <f t="shared" si="6"/>
        <v>0</v>
      </c>
      <c r="M111" s="102" t="e">
        <f t="shared" si="7"/>
        <v>#DIV/0!</v>
      </c>
    </row>
    <row r="112" spans="1:13" s="29" customFormat="1" hidden="1">
      <c r="A112" s="44"/>
      <c r="B112" s="44" t="s">
        <v>1170</v>
      </c>
      <c r="C112" s="50" t="s">
        <v>1171</v>
      </c>
      <c r="D112" s="47">
        <v>7102</v>
      </c>
      <c r="E112" s="47">
        <v>1</v>
      </c>
      <c r="F112" s="48">
        <f>($E112/$D112)*$D111</f>
        <v>0</v>
      </c>
      <c r="G112" s="28"/>
      <c r="H112" s="95"/>
      <c r="I112" s="100"/>
      <c r="J112" s="100"/>
      <c r="K112" s="109">
        <f t="shared" si="5"/>
        <v>0</v>
      </c>
      <c r="L112" s="29">
        <f t="shared" si="6"/>
        <v>0</v>
      </c>
      <c r="M112" s="102" t="e">
        <f t="shared" si="7"/>
        <v>#DIV/0!</v>
      </c>
    </row>
    <row r="113" spans="1:13" s="29" customFormat="1" hidden="1">
      <c r="A113" s="33">
        <v>52</v>
      </c>
      <c r="B113" s="33" t="s">
        <v>80</v>
      </c>
      <c r="C113" s="49" t="s">
        <v>437</v>
      </c>
      <c r="D113" s="36"/>
      <c r="E113" s="36"/>
      <c r="F113" s="48"/>
      <c r="G113" s="28"/>
      <c r="H113" s="95"/>
      <c r="K113" s="109">
        <f t="shared" si="5"/>
        <v>0</v>
      </c>
      <c r="L113" s="29">
        <f t="shared" si="6"/>
        <v>0</v>
      </c>
      <c r="M113" s="102" t="e">
        <f t="shared" si="7"/>
        <v>#DIV/0!</v>
      </c>
    </row>
    <row r="114" spans="1:13" s="29" customFormat="1" hidden="1">
      <c r="A114" s="44"/>
      <c r="B114" s="44" t="s">
        <v>1166</v>
      </c>
      <c r="C114" s="50" t="s">
        <v>1167</v>
      </c>
      <c r="D114" s="47">
        <v>527</v>
      </c>
      <c r="E114" s="47">
        <v>1</v>
      </c>
      <c r="F114" s="48">
        <f>($E114/$D114)*$D113</f>
        <v>0</v>
      </c>
      <c r="G114" s="28"/>
      <c r="H114" s="95"/>
      <c r="K114" s="109">
        <f t="shared" si="5"/>
        <v>0</v>
      </c>
      <c r="L114" s="29">
        <f t="shared" si="6"/>
        <v>0</v>
      </c>
      <c r="M114" s="102" t="e">
        <f t="shared" si="7"/>
        <v>#DIV/0!</v>
      </c>
    </row>
    <row r="115" spans="1:13" s="29" customFormat="1" hidden="1">
      <c r="A115" s="33">
        <v>53</v>
      </c>
      <c r="B115" s="33" t="s">
        <v>81</v>
      </c>
      <c r="C115" s="49" t="s">
        <v>438</v>
      </c>
      <c r="D115" s="36"/>
      <c r="E115" s="36"/>
      <c r="F115" s="48"/>
      <c r="G115" s="28"/>
      <c r="H115" s="95"/>
      <c r="K115" s="109">
        <f t="shared" si="5"/>
        <v>0</v>
      </c>
      <c r="L115" s="29">
        <f t="shared" si="6"/>
        <v>0</v>
      </c>
      <c r="M115" s="102" t="e">
        <f t="shared" si="7"/>
        <v>#DIV/0!</v>
      </c>
    </row>
    <row r="116" spans="1:13" s="29" customFormat="1" hidden="1">
      <c r="A116" s="44"/>
      <c r="B116" s="44" t="s">
        <v>1166</v>
      </c>
      <c r="C116" s="50" t="s">
        <v>1167</v>
      </c>
      <c r="D116" s="47">
        <v>527</v>
      </c>
      <c r="E116" s="47">
        <v>1</v>
      </c>
      <c r="F116" s="48">
        <f>($E116/$D116)*$D115</f>
        <v>0</v>
      </c>
      <c r="G116" s="28"/>
      <c r="H116" s="95"/>
      <c r="K116" s="109">
        <f t="shared" si="5"/>
        <v>0</v>
      </c>
      <c r="L116" s="29">
        <f t="shared" si="6"/>
        <v>0</v>
      </c>
      <c r="M116" s="102" t="e">
        <f t="shared" si="7"/>
        <v>#DIV/0!</v>
      </c>
    </row>
    <row r="117" spans="1:13" s="29" customFormat="1" hidden="1">
      <c r="A117" s="33">
        <v>54</v>
      </c>
      <c r="B117" s="33" t="s">
        <v>82</v>
      </c>
      <c r="C117" s="49" t="s">
        <v>439</v>
      </c>
      <c r="D117" s="36"/>
      <c r="E117" s="36"/>
      <c r="F117" s="48"/>
      <c r="G117" s="28"/>
      <c r="H117" s="95"/>
      <c r="K117" s="109">
        <f t="shared" si="5"/>
        <v>0</v>
      </c>
      <c r="L117" s="29">
        <f t="shared" si="6"/>
        <v>0</v>
      </c>
      <c r="M117" s="102" t="e">
        <f t="shared" si="7"/>
        <v>#DIV/0!</v>
      </c>
    </row>
    <row r="118" spans="1:13" s="29" customFormat="1" hidden="1">
      <c r="A118" s="44"/>
      <c r="B118" s="44" t="s">
        <v>1154</v>
      </c>
      <c r="C118" s="50" t="s">
        <v>1155</v>
      </c>
      <c r="D118" s="47">
        <v>2100</v>
      </c>
      <c r="E118" s="47">
        <v>1</v>
      </c>
      <c r="F118" s="48">
        <f>($E118/$D118)*$D117</f>
        <v>0</v>
      </c>
      <c r="G118" s="28"/>
      <c r="H118" s="95"/>
      <c r="K118" s="109">
        <f t="shared" si="5"/>
        <v>0</v>
      </c>
      <c r="L118" s="29">
        <f t="shared" si="6"/>
        <v>0</v>
      </c>
      <c r="M118" s="102" t="e">
        <f t="shared" si="7"/>
        <v>#DIV/0!</v>
      </c>
    </row>
    <row r="119" spans="1:13" s="29" customFormat="1" hidden="1">
      <c r="A119" s="33">
        <v>55</v>
      </c>
      <c r="B119" s="33" t="s">
        <v>83</v>
      </c>
      <c r="C119" s="49" t="s">
        <v>440</v>
      </c>
      <c r="D119" s="36"/>
      <c r="E119" s="36"/>
      <c r="F119" s="48"/>
      <c r="G119" s="28"/>
      <c r="H119" s="95"/>
      <c r="K119" s="109">
        <f t="shared" si="5"/>
        <v>0</v>
      </c>
      <c r="L119" s="29">
        <f t="shared" si="6"/>
        <v>0</v>
      </c>
      <c r="M119" s="102" t="e">
        <f t="shared" si="7"/>
        <v>#DIV/0!</v>
      </c>
    </row>
    <row r="120" spans="1:13" s="29" customFormat="1" hidden="1">
      <c r="A120" s="44"/>
      <c r="B120" s="44" t="s">
        <v>1152</v>
      </c>
      <c r="C120" s="50" t="s">
        <v>1153</v>
      </c>
      <c r="D120" s="47">
        <v>7150</v>
      </c>
      <c r="E120" s="47">
        <v>1</v>
      </c>
      <c r="F120" s="48">
        <f>($E120/$D120)*$D119</f>
        <v>0</v>
      </c>
      <c r="G120" s="28"/>
      <c r="H120" s="95"/>
      <c r="J120" s="96"/>
      <c r="K120" s="109">
        <f t="shared" si="5"/>
        <v>0</v>
      </c>
      <c r="L120" s="29">
        <f t="shared" si="6"/>
        <v>0</v>
      </c>
      <c r="M120" s="102" t="e">
        <f t="shared" si="7"/>
        <v>#DIV/0!</v>
      </c>
    </row>
    <row r="121" spans="1:13" s="29" customFormat="1" hidden="1">
      <c r="A121" s="33">
        <v>56</v>
      </c>
      <c r="B121" s="34" t="s">
        <v>84</v>
      </c>
      <c r="C121" s="49" t="s">
        <v>441</v>
      </c>
      <c r="D121" s="36">
        <v>1000</v>
      </c>
      <c r="E121" s="36"/>
      <c r="F121" s="48"/>
      <c r="G121" s="28"/>
      <c r="H121" s="95"/>
      <c r="K121" s="109">
        <f t="shared" si="5"/>
        <v>0</v>
      </c>
      <c r="L121" s="29">
        <f t="shared" si="6"/>
        <v>0</v>
      </c>
      <c r="M121" s="102" t="e">
        <f t="shared" si="7"/>
        <v>#DIV/0!</v>
      </c>
    </row>
    <row r="122" spans="1:13" s="29" customFormat="1" hidden="1">
      <c r="A122" s="44"/>
      <c r="B122" s="45" t="s">
        <v>1158</v>
      </c>
      <c r="C122" s="50" t="s">
        <v>1159</v>
      </c>
      <c r="D122" s="47">
        <v>5140</v>
      </c>
      <c r="E122" s="47">
        <v>1</v>
      </c>
      <c r="F122" s="48">
        <f>($E122/$D122)*$D121</f>
        <v>0.19455252918287938</v>
      </c>
      <c r="G122" s="28"/>
      <c r="H122" s="95"/>
      <c r="I122" s="100"/>
      <c r="J122" s="100"/>
      <c r="K122" s="109">
        <f t="shared" si="5"/>
        <v>0</v>
      </c>
      <c r="L122" s="29">
        <f t="shared" si="6"/>
        <v>0</v>
      </c>
      <c r="M122" s="102" t="e">
        <f t="shared" si="7"/>
        <v>#DIV/0!</v>
      </c>
    </row>
    <row r="123" spans="1:13" s="29" customFormat="1" hidden="1">
      <c r="A123" s="33">
        <v>57</v>
      </c>
      <c r="B123" s="34" t="s">
        <v>85</v>
      </c>
      <c r="C123" s="49" t="s">
        <v>442</v>
      </c>
      <c r="D123" s="36"/>
      <c r="E123" s="36"/>
      <c r="F123" s="48"/>
      <c r="G123" s="28"/>
      <c r="H123" s="95"/>
      <c r="K123" s="109">
        <f t="shared" si="5"/>
        <v>0</v>
      </c>
      <c r="L123" s="29">
        <f t="shared" si="6"/>
        <v>0</v>
      </c>
      <c r="M123" s="102" t="e">
        <f t="shared" si="7"/>
        <v>#DIV/0!</v>
      </c>
    </row>
    <row r="124" spans="1:13" s="29" customFormat="1" hidden="1">
      <c r="A124" s="44"/>
      <c r="B124" s="45" t="s">
        <v>1150</v>
      </c>
      <c r="C124" s="50" t="s">
        <v>1151</v>
      </c>
      <c r="D124" s="47">
        <v>1806</v>
      </c>
      <c r="E124" s="47">
        <v>1</v>
      </c>
      <c r="F124" s="48">
        <f>($E124/$D124)*$D123</f>
        <v>0</v>
      </c>
      <c r="G124" s="28"/>
      <c r="H124" s="95"/>
      <c r="K124" s="109">
        <f t="shared" si="5"/>
        <v>0</v>
      </c>
      <c r="L124" s="29">
        <f t="shared" si="6"/>
        <v>0</v>
      </c>
      <c r="M124" s="102" t="e">
        <f t="shared" si="7"/>
        <v>#DIV/0!</v>
      </c>
    </row>
    <row r="125" spans="1:13" s="29" customFormat="1" hidden="1">
      <c r="A125" s="33">
        <v>58</v>
      </c>
      <c r="B125" s="33" t="s">
        <v>86</v>
      </c>
      <c r="C125" s="49" t="s">
        <v>443</v>
      </c>
      <c r="D125" s="36"/>
      <c r="E125" s="36"/>
      <c r="F125" s="48"/>
      <c r="G125" s="28"/>
      <c r="H125" s="95"/>
      <c r="K125" s="109">
        <f t="shared" si="5"/>
        <v>0</v>
      </c>
      <c r="L125" s="29">
        <f t="shared" si="6"/>
        <v>0</v>
      </c>
      <c r="M125" s="102" t="e">
        <f t="shared" si="7"/>
        <v>#DIV/0!</v>
      </c>
    </row>
    <row r="126" spans="1:13" s="29" customFormat="1" hidden="1">
      <c r="A126" s="44"/>
      <c r="B126" s="44" t="s">
        <v>1170</v>
      </c>
      <c r="C126" s="50" t="s">
        <v>1171</v>
      </c>
      <c r="D126" s="47">
        <v>6000</v>
      </c>
      <c r="E126" s="47">
        <v>1</v>
      </c>
      <c r="F126" s="48">
        <f>($E126/$D126)*$D125</f>
        <v>0</v>
      </c>
      <c r="G126" s="28"/>
      <c r="H126" s="95"/>
      <c r="J126" s="96"/>
      <c r="K126" s="109">
        <f t="shared" si="5"/>
        <v>0</v>
      </c>
      <c r="L126" s="29">
        <f t="shared" si="6"/>
        <v>0</v>
      </c>
      <c r="M126" s="102" t="e">
        <f t="shared" si="7"/>
        <v>#DIV/0!</v>
      </c>
    </row>
    <row r="127" spans="1:13" s="29" customFormat="1" hidden="1">
      <c r="A127" s="33">
        <v>59</v>
      </c>
      <c r="B127" s="33" t="s">
        <v>87</v>
      </c>
      <c r="C127" s="49" t="s">
        <v>444</v>
      </c>
      <c r="D127" s="36"/>
      <c r="E127" s="36"/>
      <c r="F127" s="48"/>
      <c r="G127" s="28"/>
      <c r="H127" s="95"/>
      <c r="K127" s="109">
        <f t="shared" si="5"/>
        <v>0</v>
      </c>
      <c r="L127" s="29">
        <f t="shared" si="6"/>
        <v>0</v>
      </c>
      <c r="M127" s="102" t="e">
        <f t="shared" si="7"/>
        <v>#DIV/0!</v>
      </c>
    </row>
    <row r="128" spans="1:13" s="29" customFormat="1" hidden="1">
      <c r="A128" s="44"/>
      <c r="B128" s="44" t="s">
        <v>1170</v>
      </c>
      <c r="C128" s="50" t="s">
        <v>1171</v>
      </c>
      <c r="D128" s="47">
        <v>5394</v>
      </c>
      <c r="E128" s="47">
        <v>1</v>
      </c>
      <c r="F128" s="48">
        <f>($E128/$D128)*$D127</f>
        <v>0</v>
      </c>
      <c r="G128" s="28"/>
      <c r="H128" s="95"/>
      <c r="K128" s="109">
        <f t="shared" si="5"/>
        <v>0</v>
      </c>
      <c r="L128" s="29">
        <f t="shared" si="6"/>
        <v>0</v>
      </c>
      <c r="M128" s="102" t="e">
        <f t="shared" si="7"/>
        <v>#DIV/0!</v>
      </c>
    </row>
    <row r="129" spans="1:13" s="29" customFormat="1" hidden="1">
      <c r="A129" s="33">
        <v>60</v>
      </c>
      <c r="B129" s="33" t="s">
        <v>88</v>
      </c>
      <c r="C129" s="49" t="s">
        <v>445</v>
      </c>
      <c r="D129" s="36">
        <v>50</v>
      </c>
      <c r="E129" s="36"/>
      <c r="F129" s="48"/>
      <c r="G129" s="28"/>
      <c r="H129" s="95"/>
      <c r="K129" s="109">
        <f t="shared" si="5"/>
        <v>0</v>
      </c>
      <c r="L129" s="29">
        <f t="shared" si="6"/>
        <v>0</v>
      </c>
      <c r="M129" s="102" t="e">
        <f t="shared" si="7"/>
        <v>#DIV/0!</v>
      </c>
    </row>
    <row r="130" spans="1:13" s="29" customFormat="1" hidden="1">
      <c r="A130" s="44"/>
      <c r="B130" s="44" t="s">
        <v>1170</v>
      </c>
      <c r="C130" s="50" t="s">
        <v>1171</v>
      </c>
      <c r="D130" s="47">
        <v>70</v>
      </c>
      <c r="E130" s="47">
        <v>1</v>
      </c>
      <c r="F130" s="48">
        <f>($E130/$D130)*$D129</f>
        <v>0.7142857142857143</v>
      </c>
      <c r="G130" s="28"/>
      <c r="H130" s="95"/>
      <c r="J130" s="96"/>
      <c r="K130" s="109">
        <f t="shared" si="5"/>
        <v>0</v>
      </c>
      <c r="M130" s="102" t="e">
        <f t="shared" si="7"/>
        <v>#DIV/0!</v>
      </c>
    </row>
    <row r="131" spans="1:13" s="29" customFormat="1" hidden="1">
      <c r="A131" s="33">
        <v>61</v>
      </c>
      <c r="B131" s="33" t="s">
        <v>89</v>
      </c>
      <c r="C131" s="49" t="s">
        <v>446</v>
      </c>
      <c r="D131" s="36"/>
      <c r="E131" s="36"/>
      <c r="F131" s="48"/>
      <c r="G131" s="28"/>
      <c r="H131" s="95"/>
      <c r="I131" s="28"/>
      <c r="K131" s="109">
        <f t="shared" si="5"/>
        <v>0</v>
      </c>
      <c r="L131" s="29">
        <f t="shared" si="6"/>
        <v>0</v>
      </c>
      <c r="M131" s="102" t="e">
        <f t="shared" si="7"/>
        <v>#DIV/0!</v>
      </c>
    </row>
    <row r="132" spans="1:13" s="29" customFormat="1" hidden="1">
      <c r="A132" s="44"/>
      <c r="B132" s="44" t="s">
        <v>1170</v>
      </c>
      <c r="C132" s="50" t="s">
        <v>1171</v>
      </c>
      <c r="D132" s="47">
        <v>70</v>
      </c>
      <c r="E132" s="47">
        <v>1</v>
      </c>
      <c r="F132" s="48">
        <f>($E132/$D132)*$D131</f>
        <v>0</v>
      </c>
      <c r="G132" s="28"/>
      <c r="H132" s="95"/>
      <c r="J132" s="96"/>
      <c r="K132" s="109">
        <f t="shared" ref="K132:K195" si="8">J132*I132</f>
        <v>0</v>
      </c>
      <c r="L132" s="29">
        <f t="shared" ref="L132:L195" si="9">J132*H132</f>
        <v>0</v>
      </c>
      <c r="M132" s="102" t="e">
        <f t="shared" si="7"/>
        <v>#DIV/0!</v>
      </c>
    </row>
    <row r="133" spans="1:13" s="29" customFormat="1" hidden="1">
      <c r="A133" s="33">
        <v>62</v>
      </c>
      <c r="B133" s="54" t="s">
        <v>90</v>
      </c>
      <c r="C133" s="49" t="s">
        <v>447</v>
      </c>
      <c r="D133" s="36"/>
      <c r="E133" s="36"/>
      <c r="F133" s="48"/>
      <c r="G133" s="28"/>
      <c r="H133" s="95"/>
      <c r="I133" s="28"/>
      <c r="K133" s="109">
        <f t="shared" si="8"/>
        <v>0</v>
      </c>
      <c r="L133" s="29">
        <f t="shared" si="9"/>
        <v>0</v>
      </c>
      <c r="M133" s="102" t="e">
        <f t="shared" si="7"/>
        <v>#DIV/0!</v>
      </c>
    </row>
    <row r="134" spans="1:13" s="29" customFormat="1" hidden="1">
      <c r="A134" s="44"/>
      <c r="B134" s="44" t="s">
        <v>1170</v>
      </c>
      <c r="C134" s="50" t="s">
        <v>1171</v>
      </c>
      <c r="D134" s="47">
        <v>70</v>
      </c>
      <c r="E134" s="47">
        <v>1</v>
      </c>
      <c r="F134" s="48">
        <f>($E134/$D134)*$D133</f>
        <v>0</v>
      </c>
      <c r="G134" s="28"/>
      <c r="H134" s="95"/>
      <c r="I134" s="28"/>
      <c r="K134" s="109">
        <f t="shared" si="8"/>
        <v>0</v>
      </c>
      <c r="L134" s="29">
        <f t="shared" si="9"/>
        <v>0</v>
      </c>
      <c r="M134" s="102" t="e">
        <f t="shared" ref="M134:M197" si="10">L134/K134</f>
        <v>#DIV/0!</v>
      </c>
    </row>
    <row r="135" spans="1:13" s="29" customFormat="1" hidden="1">
      <c r="A135" s="33">
        <v>63</v>
      </c>
      <c r="B135" s="34" t="s">
        <v>91</v>
      </c>
      <c r="C135" s="49" t="s">
        <v>448</v>
      </c>
      <c r="D135" s="36"/>
      <c r="E135" s="36"/>
      <c r="F135" s="48"/>
      <c r="G135" s="28"/>
      <c r="H135" s="95"/>
      <c r="I135" s="28"/>
      <c r="K135" s="109">
        <f t="shared" si="8"/>
        <v>0</v>
      </c>
      <c r="L135" s="29">
        <f t="shared" si="9"/>
        <v>0</v>
      </c>
      <c r="M135" s="102" t="e">
        <f t="shared" si="10"/>
        <v>#DIV/0!</v>
      </c>
    </row>
    <row r="136" spans="1:13" s="29" customFormat="1" hidden="1">
      <c r="A136" s="44"/>
      <c r="B136" s="45" t="s">
        <v>1172</v>
      </c>
      <c r="C136" s="50" t="s">
        <v>1173</v>
      </c>
      <c r="D136" s="47">
        <v>1</v>
      </c>
      <c r="E136" s="47">
        <v>1</v>
      </c>
      <c r="F136" s="48">
        <f>($E136/$D136)*$D135</f>
        <v>0</v>
      </c>
      <c r="G136" s="28"/>
      <c r="H136" s="95"/>
      <c r="I136" s="28"/>
      <c r="J136" s="96"/>
      <c r="K136" s="109">
        <f t="shared" si="8"/>
        <v>0</v>
      </c>
      <c r="L136" s="29">
        <f t="shared" si="9"/>
        <v>0</v>
      </c>
      <c r="M136" s="102" t="e">
        <f t="shared" si="10"/>
        <v>#DIV/0!</v>
      </c>
    </row>
    <row r="137" spans="1:13" s="29" customFormat="1" hidden="1">
      <c r="A137" s="33">
        <v>64</v>
      </c>
      <c r="B137" s="33" t="s">
        <v>92</v>
      </c>
      <c r="C137" s="49" t="s">
        <v>449</v>
      </c>
      <c r="D137" s="36"/>
      <c r="E137" s="36"/>
      <c r="F137" s="48"/>
      <c r="G137" s="28"/>
      <c r="H137" s="95"/>
      <c r="I137" s="28"/>
      <c r="K137" s="109">
        <f t="shared" si="8"/>
        <v>0</v>
      </c>
      <c r="L137" s="29">
        <f t="shared" si="9"/>
        <v>0</v>
      </c>
      <c r="M137" s="102" t="e">
        <f t="shared" si="10"/>
        <v>#DIV/0!</v>
      </c>
    </row>
    <row r="138" spans="1:13" s="29" customFormat="1" hidden="1">
      <c r="A138" s="44"/>
      <c r="B138" s="44" t="s">
        <v>1154</v>
      </c>
      <c r="C138" s="50" t="s">
        <v>1155</v>
      </c>
      <c r="D138" s="47">
        <v>5100</v>
      </c>
      <c r="E138" s="47">
        <v>1</v>
      </c>
      <c r="F138" s="48">
        <f>($E138/$D138)*$D137</f>
        <v>0</v>
      </c>
      <c r="G138" s="28"/>
      <c r="H138" s="95"/>
      <c r="I138" s="28"/>
      <c r="K138" s="109">
        <f t="shared" si="8"/>
        <v>0</v>
      </c>
      <c r="L138" s="29">
        <f t="shared" si="9"/>
        <v>0</v>
      </c>
      <c r="M138" s="102" t="e">
        <f t="shared" si="10"/>
        <v>#DIV/0!</v>
      </c>
    </row>
    <row r="139" spans="1:13" s="29" customFormat="1" hidden="1">
      <c r="A139" s="33">
        <v>65</v>
      </c>
      <c r="B139" s="33" t="s">
        <v>93</v>
      </c>
      <c r="C139" s="49" t="s">
        <v>450</v>
      </c>
      <c r="D139" s="36"/>
      <c r="E139" s="36"/>
      <c r="F139" s="48"/>
      <c r="G139" s="28"/>
      <c r="H139" s="95"/>
      <c r="I139" s="28"/>
      <c r="K139" s="109">
        <f t="shared" si="8"/>
        <v>0</v>
      </c>
      <c r="L139" s="29">
        <f t="shared" si="9"/>
        <v>0</v>
      </c>
      <c r="M139" s="102" t="e">
        <f t="shared" si="10"/>
        <v>#DIV/0!</v>
      </c>
    </row>
    <row r="140" spans="1:13" s="29" customFormat="1" hidden="1">
      <c r="A140" s="44"/>
      <c r="B140" s="44" t="s">
        <v>1166</v>
      </c>
      <c r="C140" s="50" t="s">
        <v>1167</v>
      </c>
      <c r="D140" s="47">
        <v>572</v>
      </c>
      <c r="E140" s="47">
        <v>1</v>
      </c>
      <c r="F140" s="48">
        <f>($E140/$D140)*$D139</f>
        <v>0</v>
      </c>
      <c r="G140" s="28"/>
      <c r="H140" s="95"/>
      <c r="I140" s="96"/>
      <c r="J140" s="96"/>
      <c r="K140" s="109">
        <f t="shared" si="8"/>
        <v>0</v>
      </c>
      <c r="L140" s="29">
        <f t="shared" si="9"/>
        <v>0</v>
      </c>
      <c r="M140" s="102" t="e">
        <f t="shared" si="10"/>
        <v>#DIV/0!</v>
      </c>
    </row>
    <row r="141" spans="1:13" s="29" customFormat="1" hidden="1">
      <c r="A141" s="33">
        <v>66</v>
      </c>
      <c r="B141" s="33" t="s">
        <v>94</v>
      </c>
      <c r="C141" s="49" t="s">
        <v>451</v>
      </c>
      <c r="D141" s="36"/>
      <c r="E141" s="36"/>
      <c r="F141" s="48"/>
      <c r="G141" s="28"/>
      <c r="H141" s="95"/>
      <c r="I141" s="28"/>
      <c r="K141" s="109">
        <f t="shared" si="8"/>
        <v>0</v>
      </c>
      <c r="L141" s="29">
        <f t="shared" si="9"/>
        <v>0</v>
      </c>
      <c r="M141" s="102" t="e">
        <f t="shared" si="10"/>
        <v>#DIV/0!</v>
      </c>
    </row>
    <row r="142" spans="1:13" s="29" customFormat="1" hidden="1">
      <c r="A142" s="44"/>
      <c r="B142" s="44" t="s">
        <v>1166</v>
      </c>
      <c r="C142" s="50" t="s">
        <v>1167</v>
      </c>
      <c r="D142" s="47">
        <v>678</v>
      </c>
      <c r="E142" s="47">
        <v>1</v>
      </c>
      <c r="F142" s="48">
        <f>($E142/$D142)*$D141</f>
        <v>0</v>
      </c>
      <c r="G142" s="28"/>
      <c r="H142" s="95"/>
      <c r="I142" s="28"/>
      <c r="K142" s="109">
        <f t="shared" si="8"/>
        <v>0</v>
      </c>
      <c r="L142" s="29">
        <f t="shared" si="9"/>
        <v>0</v>
      </c>
      <c r="M142" s="102" t="e">
        <f t="shared" si="10"/>
        <v>#DIV/0!</v>
      </c>
    </row>
    <row r="143" spans="1:13" s="29" customFormat="1" hidden="1">
      <c r="A143" s="33">
        <v>67</v>
      </c>
      <c r="B143" s="34" t="s">
        <v>95</v>
      </c>
      <c r="C143" s="49" t="s">
        <v>452</v>
      </c>
      <c r="D143" s="36"/>
      <c r="E143" s="36"/>
      <c r="F143" s="48"/>
      <c r="G143" s="28"/>
      <c r="H143" s="95"/>
      <c r="I143" s="28"/>
      <c r="K143" s="109">
        <f t="shared" si="8"/>
        <v>0</v>
      </c>
      <c r="L143" s="29">
        <f t="shared" si="9"/>
        <v>0</v>
      </c>
      <c r="M143" s="102" t="e">
        <f t="shared" si="10"/>
        <v>#DIV/0!</v>
      </c>
    </row>
    <row r="144" spans="1:13" s="29" customFormat="1" hidden="1">
      <c r="A144" s="44"/>
      <c r="B144" s="45" t="s">
        <v>1132</v>
      </c>
      <c r="C144" s="50" t="s">
        <v>1133</v>
      </c>
      <c r="D144" s="47">
        <v>1760</v>
      </c>
      <c r="E144" s="47">
        <v>1</v>
      </c>
      <c r="F144" s="48">
        <f>($E144/$D144)*$D143</f>
        <v>0</v>
      </c>
      <c r="G144" s="28"/>
      <c r="H144" s="95"/>
      <c r="I144" s="100"/>
      <c r="J144" s="96"/>
      <c r="K144" s="109">
        <f t="shared" si="8"/>
        <v>0</v>
      </c>
      <c r="L144" s="29">
        <f t="shared" si="9"/>
        <v>0</v>
      </c>
      <c r="M144" s="102" t="e">
        <f t="shared" si="10"/>
        <v>#DIV/0!</v>
      </c>
    </row>
    <row r="145" spans="1:13" s="29" customFormat="1" hidden="1">
      <c r="A145" s="33">
        <v>68</v>
      </c>
      <c r="B145" s="34" t="s">
        <v>96</v>
      </c>
      <c r="C145" s="49" t="s">
        <v>453</v>
      </c>
      <c r="D145" s="36"/>
      <c r="E145" s="36"/>
      <c r="F145" s="37"/>
      <c r="G145" s="28"/>
      <c r="H145" s="95"/>
      <c r="I145" s="28"/>
      <c r="K145" s="109">
        <f t="shared" si="8"/>
        <v>0</v>
      </c>
      <c r="L145" s="29">
        <f t="shared" si="9"/>
        <v>0</v>
      </c>
      <c r="M145" s="102" t="e">
        <f t="shared" si="10"/>
        <v>#DIV/0!</v>
      </c>
    </row>
    <row r="146" spans="1:13" s="29" customFormat="1" hidden="1">
      <c r="A146" s="44"/>
      <c r="B146" s="45" t="s">
        <v>1170</v>
      </c>
      <c r="C146" s="50" t="s">
        <v>1171</v>
      </c>
      <c r="D146" s="47">
        <v>174</v>
      </c>
      <c r="E146" s="47">
        <v>1</v>
      </c>
      <c r="F146" s="48">
        <f>($E146/$D146)*$D145</f>
        <v>0</v>
      </c>
      <c r="G146" s="28"/>
      <c r="H146" s="96"/>
      <c r="I146" s="100"/>
      <c r="J146" s="96"/>
      <c r="K146" s="109">
        <f t="shared" si="8"/>
        <v>0</v>
      </c>
      <c r="L146" s="29">
        <f t="shared" si="9"/>
        <v>0</v>
      </c>
      <c r="M146" s="102" t="e">
        <f t="shared" si="10"/>
        <v>#DIV/0!</v>
      </c>
    </row>
    <row r="147" spans="1:13" s="29" customFormat="1" hidden="1">
      <c r="A147" s="33">
        <v>69</v>
      </c>
      <c r="B147" s="34" t="s">
        <v>97</v>
      </c>
      <c r="C147" s="49" t="s">
        <v>454</v>
      </c>
      <c r="D147" s="36"/>
      <c r="E147" s="36"/>
      <c r="F147" s="37"/>
      <c r="G147" s="28"/>
      <c r="H147" s="95"/>
      <c r="I147" s="28"/>
      <c r="K147" s="109">
        <f t="shared" si="8"/>
        <v>0</v>
      </c>
      <c r="L147" s="29">
        <f t="shared" si="9"/>
        <v>0</v>
      </c>
      <c r="M147" s="102" t="e">
        <f t="shared" si="10"/>
        <v>#DIV/0!</v>
      </c>
    </row>
    <row r="148" spans="1:13" s="29" customFormat="1" hidden="1">
      <c r="A148" s="44"/>
      <c r="B148" s="45" t="s">
        <v>1170</v>
      </c>
      <c r="C148" s="50" t="s">
        <v>1171</v>
      </c>
      <c r="D148" s="47">
        <v>174</v>
      </c>
      <c r="E148" s="47">
        <v>1</v>
      </c>
      <c r="F148" s="48">
        <f>($E148/$D148)*$D147</f>
        <v>0</v>
      </c>
      <c r="G148" s="28"/>
      <c r="H148" s="95"/>
      <c r="I148" s="28"/>
      <c r="K148" s="109">
        <f t="shared" si="8"/>
        <v>0</v>
      </c>
      <c r="L148" s="29">
        <f t="shared" si="9"/>
        <v>0</v>
      </c>
      <c r="M148" s="102" t="e">
        <f t="shared" si="10"/>
        <v>#DIV/0!</v>
      </c>
    </row>
    <row r="149" spans="1:13" s="29" customFormat="1" hidden="1">
      <c r="A149" s="33">
        <v>70</v>
      </c>
      <c r="B149" s="34" t="s">
        <v>98</v>
      </c>
      <c r="C149" s="49" t="s">
        <v>455</v>
      </c>
      <c r="D149" s="36"/>
      <c r="E149" s="36"/>
      <c r="F149" s="37"/>
      <c r="G149" s="28"/>
      <c r="H149" s="95"/>
      <c r="I149" s="28"/>
      <c r="K149" s="109">
        <f t="shared" si="8"/>
        <v>0</v>
      </c>
      <c r="L149" s="29">
        <f t="shared" si="9"/>
        <v>0</v>
      </c>
      <c r="M149" s="102" t="e">
        <f t="shared" si="10"/>
        <v>#DIV/0!</v>
      </c>
    </row>
    <row r="150" spans="1:13" s="29" customFormat="1" hidden="1">
      <c r="A150" s="44"/>
      <c r="B150" s="45" t="s">
        <v>1174</v>
      </c>
      <c r="C150" s="50" t="s">
        <v>1175</v>
      </c>
      <c r="D150" s="47">
        <v>1</v>
      </c>
      <c r="E150" s="47">
        <v>1</v>
      </c>
      <c r="F150" s="48">
        <f>($E150/$D150)*$D$149</f>
        <v>0</v>
      </c>
      <c r="G150" s="28"/>
      <c r="H150" s="95"/>
      <c r="I150" s="96"/>
      <c r="K150" s="109">
        <f t="shared" si="8"/>
        <v>0</v>
      </c>
      <c r="L150" s="29">
        <f t="shared" si="9"/>
        <v>0</v>
      </c>
      <c r="M150" s="102" t="e">
        <f t="shared" si="10"/>
        <v>#DIV/0!</v>
      </c>
    </row>
    <row r="151" spans="1:13" s="29" customFormat="1" hidden="1">
      <c r="A151" s="44"/>
      <c r="B151" s="58" t="s">
        <v>1176</v>
      </c>
      <c r="C151" s="59" t="s">
        <v>1177</v>
      </c>
      <c r="D151" s="47">
        <v>1</v>
      </c>
      <c r="E151" s="47">
        <v>1</v>
      </c>
      <c r="F151" s="48">
        <f>($E151/$D151)*$D$149</f>
        <v>0</v>
      </c>
      <c r="G151" s="28"/>
      <c r="H151" s="95"/>
      <c r="I151" s="96"/>
      <c r="K151" s="109">
        <f t="shared" si="8"/>
        <v>0</v>
      </c>
      <c r="L151" s="29">
        <f t="shared" si="9"/>
        <v>0</v>
      </c>
      <c r="M151" s="102" t="e">
        <f t="shared" si="10"/>
        <v>#DIV/0!</v>
      </c>
    </row>
    <row r="152" spans="1:13" s="29" customFormat="1" hidden="1">
      <c r="A152" s="33">
        <v>71</v>
      </c>
      <c r="B152" s="34" t="s">
        <v>99</v>
      </c>
      <c r="C152" s="49" t="s">
        <v>456</v>
      </c>
      <c r="D152" s="36"/>
      <c r="E152" s="36"/>
      <c r="F152" s="48"/>
      <c r="G152" s="28"/>
      <c r="H152" s="95"/>
      <c r="I152" s="28"/>
      <c r="K152" s="109">
        <f t="shared" si="8"/>
        <v>0</v>
      </c>
      <c r="L152" s="29">
        <f t="shared" si="9"/>
        <v>0</v>
      </c>
      <c r="M152" s="102" t="e">
        <f t="shared" si="10"/>
        <v>#DIV/0!</v>
      </c>
    </row>
    <row r="153" spans="1:13" s="29" customFormat="1" hidden="1">
      <c r="A153" s="44"/>
      <c r="B153" s="45" t="s">
        <v>1170</v>
      </c>
      <c r="C153" s="50" t="s">
        <v>1171</v>
      </c>
      <c r="D153" s="47">
        <v>368</v>
      </c>
      <c r="E153" s="47">
        <v>1</v>
      </c>
      <c r="F153" s="48">
        <f>($E153/$D153)*$D152</f>
        <v>0</v>
      </c>
      <c r="G153" s="28"/>
      <c r="H153" s="95"/>
      <c r="I153" s="28"/>
      <c r="J153" s="96"/>
      <c r="K153" s="109">
        <f t="shared" si="8"/>
        <v>0</v>
      </c>
      <c r="L153" s="29">
        <f t="shared" si="9"/>
        <v>0</v>
      </c>
      <c r="M153" s="102" t="e">
        <f t="shared" si="10"/>
        <v>#DIV/0!</v>
      </c>
    </row>
    <row r="154" spans="1:13" s="29" customFormat="1" hidden="1">
      <c r="A154" s="33">
        <v>72</v>
      </c>
      <c r="B154" s="33" t="s">
        <v>100</v>
      </c>
      <c r="C154" s="49" t="s">
        <v>457</v>
      </c>
      <c r="D154" s="36">
        <v>1</v>
      </c>
      <c r="E154" s="36"/>
      <c r="F154" s="48"/>
      <c r="G154" s="28"/>
      <c r="H154" s="95"/>
      <c r="I154" s="28"/>
      <c r="K154" s="109">
        <f t="shared" si="8"/>
        <v>0</v>
      </c>
      <c r="L154" s="29">
        <f t="shared" si="9"/>
        <v>0</v>
      </c>
      <c r="M154" s="102" t="e">
        <f t="shared" si="10"/>
        <v>#DIV/0!</v>
      </c>
    </row>
    <row r="155" spans="1:13" s="29" customFormat="1" hidden="1">
      <c r="A155" s="44"/>
      <c r="B155" s="44" t="s">
        <v>1178</v>
      </c>
      <c r="C155" s="50" t="s">
        <v>1179</v>
      </c>
      <c r="D155" s="47">
        <v>27</v>
      </c>
      <c r="E155" s="47">
        <v>1</v>
      </c>
      <c r="F155" s="48">
        <f>($E155/$D155)*$D154</f>
        <v>3.7037037037037035E-2</v>
      </c>
      <c r="G155" s="28"/>
      <c r="H155" s="95"/>
      <c r="I155" s="28"/>
      <c r="J155" s="96"/>
      <c r="K155" s="109">
        <f t="shared" si="8"/>
        <v>0</v>
      </c>
      <c r="L155" s="29">
        <f t="shared" si="9"/>
        <v>0</v>
      </c>
      <c r="M155" s="102" t="e">
        <f t="shared" si="10"/>
        <v>#DIV/0!</v>
      </c>
    </row>
    <row r="156" spans="1:13" s="29" customFormat="1" hidden="1">
      <c r="A156" s="33">
        <v>73</v>
      </c>
      <c r="B156" s="33" t="s">
        <v>101</v>
      </c>
      <c r="C156" s="49" t="s">
        <v>458</v>
      </c>
      <c r="D156" s="36"/>
      <c r="E156" s="36"/>
      <c r="F156" s="48"/>
      <c r="G156" s="28"/>
      <c r="H156" s="95"/>
      <c r="I156" s="28"/>
      <c r="K156" s="109">
        <f t="shared" si="8"/>
        <v>0</v>
      </c>
      <c r="L156" s="29">
        <f t="shared" si="9"/>
        <v>0</v>
      </c>
      <c r="M156" s="102" t="e">
        <f t="shared" si="10"/>
        <v>#DIV/0!</v>
      </c>
    </row>
    <row r="157" spans="1:13" s="29" customFormat="1" hidden="1">
      <c r="A157" s="44"/>
      <c r="B157" s="44" t="s">
        <v>1132</v>
      </c>
      <c r="C157" s="50" t="s">
        <v>1133</v>
      </c>
      <c r="D157" s="47">
        <v>1674</v>
      </c>
      <c r="E157" s="47">
        <v>1</v>
      </c>
      <c r="F157" s="48">
        <f>($E157/$D157)*$D156</f>
        <v>0</v>
      </c>
      <c r="G157" s="28"/>
      <c r="H157" s="95"/>
      <c r="I157" s="98"/>
      <c r="J157" s="96"/>
      <c r="K157" s="109">
        <f t="shared" si="8"/>
        <v>0</v>
      </c>
      <c r="L157" s="29">
        <f t="shared" si="9"/>
        <v>0</v>
      </c>
      <c r="M157" s="102" t="e">
        <f t="shared" si="10"/>
        <v>#DIV/0!</v>
      </c>
    </row>
    <row r="158" spans="1:13" s="29" customFormat="1" hidden="1">
      <c r="A158" s="33">
        <v>74</v>
      </c>
      <c r="B158" s="33" t="s">
        <v>102</v>
      </c>
      <c r="C158" s="49" t="s">
        <v>459</v>
      </c>
      <c r="D158" s="36"/>
      <c r="E158" s="36"/>
      <c r="F158" s="48"/>
      <c r="G158" s="28"/>
      <c r="H158" s="95"/>
      <c r="I158" s="28"/>
      <c r="K158" s="109">
        <f t="shared" si="8"/>
        <v>0</v>
      </c>
      <c r="L158" s="29">
        <f t="shared" si="9"/>
        <v>0</v>
      </c>
      <c r="M158" s="102" t="e">
        <f t="shared" si="10"/>
        <v>#DIV/0!</v>
      </c>
    </row>
    <row r="159" spans="1:13" s="29" customFormat="1" hidden="1">
      <c r="A159" s="44"/>
      <c r="B159" s="44" t="s">
        <v>1154</v>
      </c>
      <c r="C159" s="50" t="s">
        <v>1155</v>
      </c>
      <c r="D159" s="47">
        <v>40</v>
      </c>
      <c r="E159" s="47">
        <v>1</v>
      </c>
      <c r="F159" s="48">
        <f>($E159/$D159)*$D158</f>
        <v>0</v>
      </c>
      <c r="G159" s="28"/>
      <c r="H159" s="95"/>
      <c r="I159" s="28"/>
      <c r="K159" s="109">
        <f t="shared" si="8"/>
        <v>0</v>
      </c>
      <c r="L159" s="29">
        <f t="shared" si="9"/>
        <v>0</v>
      </c>
      <c r="M159" s="102" t="e">
        <f t="shared" si="10"/>
        <v>#DIV/0!</v>
      </c>
    </row>
    <row r="160" spans="1:13" s="29" customFormat="1" hidden="1">
      <c r="A160" s="33">
        <v>75</v>
      </c>
      <c r="B160" s="33" t="s">
        <v>103</v>
      </c>
      <c r="C160" s="49" t="s">
        <v>460</v>
      </c>
      <c r="D160" s="36"/>
      <c r="E160" s="36"/>
      <c r="F160" s="37"/>
      <c r="G160" s="28"/>
      <c r="H160" s="95"/>
      <c r="I160" s="28"/>
      <c r="K160" s="109">
        <f t="shared" si="8"/>
        <v>0</v>
      </c>
      <c r="L160" s="29">
        <f t="shared" si="9"/>
        <v>0</v>
      </c>
      <c r="M160" s="102" t="e">
        <f t="shared" si="10"/>
        <v>#DIV/0!</v>
      </c>
    </row>
    <row r="161" spans="1:13" s="29" customFormat="1" hidden="1">
      <c r="A161" s="44"/>
      <c r="B161" s="44" t="s">
        <v>1166</v>
      </c>
      <c r="C161" s="50" t="s">
        <v>1167</v>
      </c>
      <c r="D161" s="47">
        <v>240</v>
      </c>
      <c r="E161" s="47">
        <v>1</v>
      </c>
      <c r="F161" s="48">
        <f>($E161/$D161)*$D160</f>
        <v>0</v>
      </c>
      <c r="G161" s="28"/>
      <c r="H161" s="95"/>
      <c r="I161" s="28"/>
      <c r="K161" s="109">
        <f t="shared" si="8"/>
        <v>0</v>
      </c>
      <c r="L161" s="29">
        <f t="shared" si="9"/>
        <v>0</v>
      </c>
      <c r="M161" s="102" t="e">
        <f t="shared" si="10"/>
        <v>#DIV/0!</v>
      </c>
    </row>
    <row r="162" spans="1:13" s="29" customFormat="1" hidden="1">
      <c r="A162" s="33">
        <v>76</v>
      </c>
      <c r="B162" s="33" t="s">
        <v>104</v>
      </c>
      <c r="C162" s="49" t="s">
        <v>461</v>
      </c>
      <c r="D162" s="36"/>
      <c r="E162" s="36"/>
      <c r="F162" s="37"/>
      <c r="G162" s="28"/>
      <c r="H162" s="95"/>
      <c r="I162" s="28"/>
      <c r="K162" s="109">
        <f t="shared" si="8"/>
        <v>0</v>
      </c>
      <c r="L162" s="29">
        <f t="shared" si="9"/>
        <v>0</v>
      </c>
      <c r="M162" s="102" t="e">
        <f t="shared" si="10"/>
        <v>#DIV/0!</v>
      </c>
    </row>
    <row r="163" spans="1:13" s="29" customFormat="1" hidden="1">
      <c r="A163" s="44"/>
      <c r="B163" s="44" t="s">
        <v>1180</v>
      </c>
      <c r="C163" s="50" t="s">
        <v>1181</v>
      </c>
      <c r="D163" s="47">
        <v>200</v>
      </c>
      <c r="E163" s="47">
        <v>1</v>
      </c>
      <c r="F163" s="48">
        <f>($E163/$D163)*$D162</f>
        <v>0</v>
      </c>
      <c r="G163" s="28"/>
      <c r="H163" s="95"/>
      <c r="I163" s="100"/>
      <c r="J163" s="100"/>
      <c r="K163" s="109">
        <f t="shared" si="8"/>
        <v>0</v>
      </c>
      <c r="L163" s="29">
        <f t="shared" si="9"/>
        <v>0</v>
      </c>
      <c r="M163" s="102" t="e">
        <f t="shared" si="10"/>
        <v>#DIV/0!</v>
      </c>
    </row>
    <row r="164" spans="1:13" s="29" customFormat="1" hidden="1">
      <c r="A164" s="33">
        <v>77</v>
      </c>
      <c r="B164" s="33" t="s">
        <v>105</v>
      </c>
      <c r="C164" s="49" t="s">
        <v>462</v>
      </c>
      <c r="D164" s="36"/>
      <c r="E164" s="36"/>
      <c r="F164" s="37"/>
      <c r="G164" s="28"/>
      <c r="H164" s="95"/>
      <c r="I164" s="28"/>
      <c r="K164" s="109">
        <f t="shared" si="8"/>
        <v>0</v>
      </c>
      <c r="L164" s="29">
        <f t="shared" si="9"/>
        <v>0</v>
      </c>
      <c r="M164" s="102" t="e">
        <f t="shared" si="10"/>
        <v>#DIV/0!</v>
      </c>
    </row>
    <row r="165" spans="1:13" s="29" customFormat="1" hidden="1">
      <c r="A165" s="44"/>
      <c r="B165" s="44" t="s">
        <v>1154</v>
      </c>
      <c r="C165" s="50" t="s">
        <v>1155</v>
      </c>
      <c r="D165" s="47">
        <v>4650</v>
      </c>
      <c r="E165" s="47">
        <v>1</v>
      </c>
      <c r="F165" s="48">
        <f>($E165/$D165)*$D164</f>
        <v>0</v>
      </c>
      <c r="G165" s="28"/>
      <c r="H165" s="95"/>
      <c r="I165" s="100"/>
      <c r="J165" s="96"/>
      <c r="K165" s="109">
        <f t="shared" si="8"/>
        <v>0</v>
      </c>
      <c r="L165" s="29">
        <f t="shared" si="9"/>
        <v>0</v>
      </c>
      <c r="M165" s="102" t="e">
        <f t="shared" si="10"/>
        <v>#DIV/0!</v>
      </c>
    </row>
    <row r="166" spans="1:13" s="29" customFormat="1" hidden="1">
      <c r="A166" s="33">
        <v>78</v>
      </c>
      <c r="B166" s="33" t="s">
        <v>106</v>
      </c>
      <c r="C166" s="49" t="s">
        <v>463</v>
      </c>
      <c r="D166" s="36"/>
      <c r="E166" s="36"/>
      <c r="F166" s="37"/>
      <c r="G166" s="28"/>
      <c r="H166" s="95"/>
      <c r="I166" s="28"/>
      <c r="K166" s="109">
        <f t="shared" si="8"/>
        <v>0</v>
      </c>
      <c r="L166" s="29">
        <f t="shared" si="9"/>
        <v>0</v>
      </c>
      <c r="M166" s="102" t="e">
        <f t="shared" si="10"/>
        <v>#DIV/0!</v>
      </c>
    </row>
    <row r="167" spans="1:13" s="29" customFormat="1" hidden="1">
      <c r="A167" s="33">
        <v>79</v>
      </c>
      <c r="B167" s="33" t="s">
        <v>107</v>
      </c>
      <c r="C167" s="49" t="s">
        <v>464</v>
      </c>
      <c r="D167" s="36"/>
      <c r="E167" s="36"/>
      <c r="F167" s="48"/>
      <c r="G167" s="28"/>
      <c r="H167" s="95"/>
      <c r="I167" s="28"/>
      <c r="K167" s="109">
        <f t="shared" si="8"/>
        <v>0</v>
      </c>
      <c r="L167" s="29">
        <f t="shared" si="9"/>
        <v>0</v>
      </c>
      <c r="M167" s="102" t="e">
        <f t="shared" si="10"/>
        <v>#DIV/0!</v>
      </c>
    </row>
    <row r="168" spans="1:13" s="29" customFormat="1" hidden="1">
      <c r="A168" s="44"/>
      <c r="B168" s="44" t="s">
        <v>1166</v>
      </c>
      <c r="C168" s="50" t="s">
        <v>1167</v>
      </c>
      <c r="D168" s="47"/>
      <c r="E168" s="47">
        <v>1</v>
      </c>
      <c r="F168" s="48" t="e">
        <f>($E168/$D168)*$D167</f>
        <v>#DIV/0!</v>
      </c>
      <c r="G168" s="28"/>
      <c r="H168" s="95"/>
      <c r="I168" s="28"/>
      <c r="K168" s="109">
        <f t="shared" si="8"/>
        <v>0</v>
      </c>
      <c r="L168" s="29">
        <f t="shared" si="9"/>
        <v>0</v>
      </c>
      <c r="M168" s="102" t="e">
        <f t="shared" si="10"/>
        <v>#DIV/0!</v>
      </c>
    </row>
    <row r="169" spans="1:13" s="29" customFormat="1" hidden="1">
      <c r="A169" s="33">
        <v>80</v>
      </c>
      <c r="B169" s="33" t="s">
        <v>108</v>
      </c>
      <c r="C169" s="49" t="s">
        <v>465</v>
      </c>
      <c r="D169" s="36"/>
      <c r="E169" s="36"/>
      <c r="F169" s="48"/>
      <c r="G169" s="28"/>
      <c r="H169" s="95"/>
      <c r="I169" s="28"/>
      <c r="K169" s="109">
        <f t="shared" si="8"/>
        <v>0</v>
      </c>
      <c r="L169" s="29">
        <f t="shared" si="9"/>
        <v>0</v>
      </c>
      <c r="M169" s="102" t="e">
        <f t="shared" si="10"/>
        <v>#DIV/0!</v>
      </c>
    </row>
    <row r="170" spans="1:13" s="29" customFormat="1" hidden="1">
      <c r="A170" s="44"/>
      <c r="B170" s="44" t="s">
        <v>1154</v>
      </c>
      <c r="C170" s="50" t="s">
        <v>1155</v>
      </c>
      <c r="D170" s="47">
        <v>408</v>
      </c>
      <c r="E170" s="47">
        <v>1</v>
      </c>
      <c r="F170" s="48">
        <f>($E170/$D170)*$D169</f>
        <v>0</v>
      </c>
      <c r="G170" s="28"/>
      <c r="H170" s="95"/>
      <c r="I170" s="98"/>
      <c r="J170" s="96"/>
      <c r="K170" s="109">
        <f t="shared" si="8"/>
        <v>0</v>
      </c>
      <c r="L170" s="29">
        <f t="shared" si="9"/>
        <v>0</v>
      </c>
      <c r="M170" s="102" t="e">
        <f t="shared" si="10"/>
        <v>#DIV/0!</v>
      </c>
    </row>
    <row r="171" spans="1:13" s="29" customFormat="1" hidden="1">
      <c r="A171" s="33">
        <v>81</v>
      </c>
      <c r="B171" s="33" t="s">
        <v>109</v>
      </c>
      <c r="C171" s="49" t="s">
        <v>466</v>
      </c>
      <c r="D171" s="36"/>
      <c r="E171" s="36"/>
      <c r="F171" s="48"/>
      <c r="G171" s="28"/>
      <c r="H171" s="95"/>
      <c r="I171" s="28"/>
      <c r="K171" s="109">
        <f t="shared" si="8"/>
        <v>0</v>
      </c>
      <c r="L171" s="29">
        <f t="shared" si="9"/>
        <v>0</v>
      </c>
      <c r="M171" s="102" t="e">
        <f t="shared" si="10"/>
        <v>#DIV/0!</v>
      </c>
    </row>
    <row r="172" spans="1:13" s="29" customFormat="1" hidden="1">
      <c r="A172" s="44"/>
      <c r="B172" s="44" t="s">
        <v>1166</v>
      </c>
      <c r="C172" s="50" t="s">
        <v>1167</v>
      </c>
      <c r="D172" s="47">
        <v>475</v>
      </c>
      <c r="E172" s="47">
        <v>1</v>
      </c>
      <c r="F172" s="48">
        <f>($E172/$D172)*$D171</f>
        <v>0</v>
      </c>
      <c r="G172" s="28"/>
      <c r="H172" s="95"/>
      <c r="I172" s="98"/>
      <c r="J172" s="96"/>
      <c r="K172" s="109">
        <f t="shared" si="8"/>
        <v>0</v>
      </c>
      <c r="L172" s="29">
        <f t="shared" si="9"/>
        <v>0</v>
      </c>
      <c r="M172" s="102" t="e">
        <f t="shared" si="10"/>
        <v>#DIV/0!</v>
      </c>
    </row>
    <row r="173" spans="1:13" s="29" customFormat="1" hidden="1">
      <c r="A173" s="33">
        <v>82</v>
      </c>
      <c r="B173" s="33" t="s">
        <v>110</v>
      </c>
      <c r="C173" s="49" t="s">
        <v>467</v>
      </c>
      <c r="D173" s="36"/>
      <c r="E173" s="36"/>
      <c r="F173" s="48"/>
      <c r="G173" s="28"/>
      <c r="H173" s="95"/>
      <c r="I173" s="28"/>
      <c r="K173" s="109">
        <f t="shared" si="8"/>
        <v>0</v>
      </c>
      <c r="L173" s="29">
        <f t="shared" si="9"/>
        <v>0</v>
      </c>
      <c r="M173" s="102" t="e">
        <f t="shared" si="10"/>
        <v>#DIV/0!</v>
      </c>
    </row>
    <row r="174" spans="1:13" s="29" customFormat="1" hidden="1">
      <c r="A174" s="44"/>
      <c r="B174" s="44" t="s">
        <v>1132</v>
      </c>
      <c r="C174" s="50" t="s">
        <v>1133</v>
      </c>
      <c r="D174" s="47">
        <v>1863</v>
      </c>
      <c r="E174" s="47">
        <v>1</v>
      </c>
      <c r="F174" s="48">
        <f>($E174/$D174)*$D173</f>
        <v>0</v>
      </c>
      <c r="G174" s="28"/>
      <c r="H174" s="95"/>
      <c r="I174" s="100"/>
      <c r="J174" s="96"/>
      <c r="K174" s="109">
        <f t="shared" si="8"/>
        <v>0</v>
      </c>
      <c r="L174" s="29">
        <f t="shared" si="9"/>
        <v>0</v>
      </c>
      <c r="M174" s="102" t="e">
        <f t="shared" si="10"/>
        <v>#DIV/0!</v>
      </c>
    </row>
    <row r="175" spans="1:13" s="29" customFormat="1" hidden="1">
      <c r="A175" s="33">
        <v>83</v>
      </c>
      <c r="B175" s="33" t="s">
        <v>111</v>
      </c>
      <c r="C175" s="49" t="s">
        <v>468</v>
      </c>
      <c r="D175" s="36"/>
      <c r="E175" s="36"/>
      <c r="F175" s="48"/>
      <c r="G175" s="28"/>
      <c r="H175" s="95"/>
      <c r="I175" s="28"/>
      <c r="K175" s="109">
        <f t="shared" si="8"/>
        <v>0</v>
      </c>
      <c r="L175" s="29">
        <f t="shared" si="9"/>
        <v>0</v>
      </c>
      <c r="M175" s="102" t="e">
        <f t="shared" si="10"/>
        <v>#DIV/0!</v>
      </c>
    </row>
    <row r="176" spans="1:13" s="29" customFormat="1" hidden="1">
      <c r="A176" s="44"/>
      <c r="B176" s="44" t="s">
        <v>1132</v>
      </c>
      <c r="C176" s="50" t="s">
        <v>1133</v>
      </c>
      <c r="D176" s="47">
        <v>150</v>
      </c>
      <c r="E176" s="47">
        <v>1</v>
      </c>
      <c r="F176" s="48">
        <f>($E176/$D176)*$D175</f>
        <v>0</v>
      </c>
      <c r="G176" s="28"/>
      <c r="H176" s="95"/>
      <c r="J176" s="96"/>
      <c r="K176" s="109">
        <f t="shared" si="8"/>
        <v>0</v>
      </c>
      <c r="L176" s="29">
        <f t="shared" si="9"/>
        <v>0</v>
      </c>
      <c r="M176" s="102" t="e">
        <f t="shared" si="10"/>
        <v>#DIV/0!</v>
      </c>
    </row>
    <row r="177" spans="1:13" s="29" customFormat="1" hidden="1">
      <c r="A177" s="33">
        <v>84</v>
      </c>
      <c r="B177" s="33" t="s">
        <v>112</v>
      </c>
      <c r="C177" s="49" t="s">
        <v>469</v>
      </c>
      <c r="D177" s="36"/>
      <c r="E177" s="36"/>
      <c r="F177" s="48"/>
      <c r="G177" s="28"/>
      <c r="H177" s="95"/>
      <c r="I177" s="28"/>
      <c r="K177" s="109">
        <f t="shared" si="8"/>
        <v>0</v>
      </c>
      <c r="L177" s="29">
        <f t="shared" si="9"/>
        <v>0</v>
      </c>
      <c r="M177" s="102" t="e">
        <f t="shared" si="10"/>
        <v>#DIV/0!</v>
      </c>
    </row>
    <row r="178" spans="1:13" s="29" customFormat="1" hidden="1">
      <c r="A178" s="44"/>
      <c r="B178" s="44" t="s">
        <v>1132</v>
      </c>
      <c r="C178" s="50" t="s">
        <v>1133</v>
      </c>
      <c r="D178" s="47">
        <v>196</v>
      </c>
      <c r="E178" s="47">
        <v>1</v>
      </c>
      <c r="F178" s="48">
        <f>($E178/$D178)*$D177</f>
        <v>0</v>
      </c>
      <c r="G178" s="28"/>
      <c r="H178" s="95"/>
      <c r="I178" s="28"/>
      <c r="J178" s="96"/>
      <c r="K178" s="109">
        <f t="shared" si="8"/>
        <v>0</v>
      </c>
      <c r="L178" s="29">
        <f t="shared" si="9"/>
        <v>0</v>
      </c>
      <c r="M178" s="102" t="e">
        <f t="shared" si="10"/>
        <v>#DIV/0!</v>
      </c>
    </row>
    <row r="179" spans="1:13" s="29" customFormat="1" hidden="1">
      <c r="A179" s="33">
        <v>85</v>
      </c>
      <c r="B179" s="33" t="s">
        <v>113</v>
      </c>
      <c r="C179" s="49" t="s">
        <v>470</v>
      </c>
      <c r="D179" s="36"/>
      <c r="E179" s="36"/>
      <c r="F179" s="48"/>
      <c r="G179" s="28"/>
      <c r="H179" s="95"/>
      <c r="I179" s="28"/>
      <c r="K179" s="109">
        <f t="shared" si="8"/>
        <v>0</v>
      </c>
      <c r="L179" s="29">
        <f t="shared" si="9"/>
        <v>0</v>
      </c>
      <c r="M179" s="102" t="e">
        <f t="shared" si="10"/>
        <v>#DIV/0!</v>
      </c>
    </row>
    <row r="180" spans="1:13" s="29" customFormat="1" hidden="1">
      <c r="A180" s="44"/>
      <c r="B180" s="44" t="s">
        <v>1182</v>
      </c>
      <c r="C180" s="50" t="s">
        <v>1183</v>
      </c>
      <c r="D180" s="47">
        <v>900</v>
      </c>
      <c r="E180" s="47">
        <v>1</v>
      </c>
      <c r="F180" s="48">
        <f>($E180/$D180)*$D179</f>
        <v>0</v>
      </c>
      <c r="G180" s="28"/>
      <c r="H180" s="95"/>
      <c r="I180" s="28"/>
      <c r="K180" s="109">
        <f t="shared" si="8"/>
        <v>0</v>
      </c>
      <c r="L180" s="29">
        <f t="shared" si="9"/>
        <v>0</v>
      </c>
      <c r="M180" s="102" t="e">
        <f t="shared" si="10"/>
        <v>#DIV/0!</v>
      </c>
    </row>
    <row r="181" spans="1:13" s="29" customFormat="1" hidden="1">
      <c r="A181" s="33">
        <v>86</v>
      </c>
      <c r="B181" s="33" t="s">
        <v>114</v>
      </c>
      <c r="C181" s="49" t="s">
        <v>471</v>
      </c>
      <c r="D181" s="36"/>
      <c r="E181" s="36"/>
      <c r="F181" s="48"/>
      <c r="G181" s="28"/>
      <c r="H181" s="95"/>
      <c r="I181" s="28"/>
      <c r="K181" s="109">
        <f t="shared" si="8"/>
        <v>0</v>
      </c>
      <c r="L181" s="29">
        <f t="shared" si="9"/>
        <v>0</v>
      </c>
      <c r="M181" s="102" t="e">
        <f t="shared" si="10"/>
        <v>#DIV/0!</v>
      </c>
    </row>
    <row r="182" spans="1:13" s="29" customFormat="1" hidden="1">
      <c r="A182" s="44"/>
      <c r="B182" s="44" t="s">
        <v>1182</v>
      </c>
      <c r="C182" s="50" t="s">
        <v>1183</v>
      </c>
      <c r="D182" s="47">
        <v>650</v>
      </c>
      <c r="E182" s="47">
        <v>1</v>
      </c>
      <c r="F182" s="48">
        <f>($E182/$D182)*$D181</f>
        <v>0</v>
      </c>
      <c r="G182" s="28"/>
      <c r="H182" s="95"/>
      <c r="I182" s="28"/>
      <c r="K182" s="109">
        <f t="shared" si="8"/>
        <v>0</v>
      </c>
      <c r="L182" s="29">
        <f t="shared" si="9"/>
        <v>0</v>
      </c>
      <c r="M182" s="102" t="e">
        <f t="shared" si="10"/>
        <v>#DIV/0!</v>
      </c>
    </row>
    <row r="183" spans="1:13" s="29" customFormat="1" hidden="1">
      <c r="A183" s="33">
        <v>87</v>
      </c>
      <c r="B183" s="33" t="s">
        <v>115</v>
      </c>
      <c r="C183" s="49" t="s">
        <v>472</v>
      </c>
      <c r="D183" s="36">
        <v>40</v>
      </c>
      <c r="E183" s="36"/>
      <c r="F183" s="48"/>
      <c r="G183" s="28"/>
      <c r="H183" s="95"/>
      <c r="I183" s="28"/>
      <c r="K183" s="109">
        <f t="shared" si="8"/>
        <v>0</v>
      </c>
      <c r="L183" s="29">
        <f t="shared" si="9"/>
        <v>0</v>
      </c>
      <c r="M183" s="102" t="e">
        <f t="shared" si="10"/>
        <v>#DIV/0!</v>
      </c>
    </row>
    <row r="184" spans="1:13" s="29" customFormat="1" hidden="1">
      <c r="A184" s="44"/>
      <c r="B184" s="44" t="s">
        <v>1132</v>
      </c>
      <c r="C184" s="50" t="s">
        <v>1133</v>
      </c>
      <c r="D184" s="47">
        <v>300</v>
      </c>
      <c r="E184" s="47">
        <v>1</v>
      </c>
      <c r="F184" s="48">
        <f>($E184/$D184)*$D183</f>
        <v>0.13333333333333333</v>
      </c>
      <c r="G184" s="28"/>
      <c r="H184" s="95"/>
      <c r="I184" s="100"/>
      <c r="J184" s="100"/>
      <c r="K184" s="109">
        <f t="shared" si="8"/>
        <v>0</v>
      </c>
      <c r="L184" s="96">
        <f t="shared" si="9"/>
        <v>0</v>
      </c>
      <c r="M184" s="102" t="e">
        <f t="shared" si="10"/>
        <v>#DIV/0!</v>
      </c>
    </row>
    <row r="185" spans="1:13" s="29" customFormat="1" hidden="1">
      <c r="A185" s="33">
        <v>88</v>
      </c>
      <c r="B185" s="34" t="s">
        <v>116</v>
      </c>
      <c r="C185" s="49" t="s">
        <v>473</v>
      </c>
      <c r="D185" s="36"/>
      <c r="E185" s="36"/>
      <c r="F185" s="48"/>
      <c r="G185" s="28"/>
      <c r="H185" s="95"/>
      <c r="I185" s="28"/>
      <c r="K185" s="109">
        <f t="shared" si="8"/>
        <v>0</v>
      </c>
      <c r="L185" s="29">
        <f t="shared" si="9"/>
        <v>0</v>
      </c>
      <c r="M185" s="102" t="e">
        <f t="shared" si="10"/>
        <v>#DIV/0!</v>
      </c>
    </row>
    <row r="186" spans="1:13" s="29" customFormat="1" hidden="1">
      <c r="A186" s="44"/>
      <c r="B186" s="45" t="s">
        <v>1132</v>
      </c>
      <c r="C186" s="50" t="s">
        <v>1133</v>
      </c>
      <c r="D186" s="47">
        <v>1440</v>
      </c>
      <c r="E186" s="47">
        <v>1</v>
      </c>
      <c r="F186" s="48">
        <f>($E186/$D186)*$D185</f>
        <v>0</v>
      </c>
      <c r="G186" s="28"/>
      <c r="H186" s="95"/>
      <c r="I186" s="98"/>
      <c r="J186" s="96"/>
      <c r="K186" s="109">
        <f t="shared" si="8"/>
        <v>0</v>
      </c>
      <c r="L186" s="29">
        <f t="shared" si="9"/>
        <v>0</v>
      </c>
      <c r="M186" s="102" t="e">
        <f t="shared" si="10"/>
        <v>#DIV/0!</v>
      </c>
    </row>
    <row r="187" spans="1:13" s="29" customFormat="1" hidden="1">
      <c r="A187" s="33">
        <v>89</v>
      </c>
      <c r="B187" s="34" t="s">
        <v>117</v>
      </c>
      <c r="C187" s="49" t="s">
        <v>474</v>
      </c>
      <c r="D187" s="36">
        <v>100</v>
      </c>
      <c r="E187" s="36"/>
      <c r="F187" s="48"/>
      <c r="G187" s="28"/>
      <c r="H187" s="95"/>
      <c r="I187" s="28"/>
      <c r="K187" s="109">
        <f t="shared" si="8"/>
        <v>0</v>
      </c>
      <c r="L187" s="29">
        <f t="shared" si="9"/>
        <v>0</v>
      </c>
      <c r="M187" s="102" t="e">
        <f t="shared" si="10"/>
        <v>#DIV/0!</v>
      </c>
    </row>
    <row r="188" spans="1:13" s="29" customFormat="1" hidden="1">
      <c r="A188" s="44"/>
      <c r="B188" s="45" t="s">
        <v>1184</v>
      </c>
      <c r="C188" s="50" t="s">
        <v>1185</v>
      </c>
      <c r="D188" s="47">
        <v>1</v>
      </c>
      <c r="E188" s="47">
        <v>1</v>
      </c>
      <c r="F188" s="48">
        <f>($E188/$D188)*$D187</f>
        <v>100</v>
      </c>
      <c r="G188" s="28"/>
      <c r="H188" s="95"/>
      <c r="I188" s="100"/>
      <c r="J188" s="100"/>
      <c r="K188" s="109">
        <f t="shared" si="8"/>
        <v>0</v>
      </c>
      <c r="L188" s="96">
        <v>0</v>
      </c>
      <c r="M188" s="102" t="e">
        <f t="shared" si="10"/>
        <v>#DIV/0!</v>
      </c>
    </row>
    <row r="189" spans="1:13" s="29" customFormat="1" hidden="1">
      <c r="A189" s="33">
        <v>90</v>
      </c>
      <c r="B189" s="33" t="s">
        <v>118</v>
      </c>
      <c r="C189" s="49" t="s">
        <v>475</v>
      </c>
      <c r="D189" s="36">
        <v>22</v>
      </c>
      <c r="E189" s="36"/>
      <c r="F189" s="48"/>
      <c r="G189" s="28"/>
      <c r="H189" s="95"/>
      <c r="I189" s="28"/>
      <c r="K189" s="109">
        <f t="shared" si="8"/>
        <v>0</v>
      </c>
      <c r="L189" s="29">
        <f t="shared" si="9"/>
        <v>0</v>
      </c>
      <c r="M189" s="102" t="e">
        <f t="shared" si="10"/>
        <v>#DIV/0!</v>
      </c>
    </row>
    <row r="190" spans="1:13" s="29" customFormat="1" hidden="1">
      <c r="A190" s="44"/>
      <c r="B190" s="44" t="s">
        <v>1186</v>
      </c>
      <c r="C190" s="50" t="s">
        <v>1187</v>
      </c>
      <c r="D190" s="47">
        <v>1</v>
      </c>
      <c r="E190" s="47">
        <v>5</v>
      </c>
      <c r="F190" s="48">
        <f>($E190/$D190)*$D189</f>
        <v>110</v>
      </c>
      <c r="G190" s="28"/>
      <c r="H190" s="95"/>
      <c r="I190" s="100"/>
      <c r="J190" s="100"/>
      <c r="K190" s="109">
        <f t="shared" si="8"/>
        <v>0</v>
      </c>
      <c r="L190" s="29">
        <f t="shared" si="9"/>
        <v>0</v>
      </c>
      <c r="M190" s="102" t="e">
        <f t="shared" si="10"/>
        <v>#DIV/0!</v>
      </c>
    </row>
    <row r="191" spans="1:13" s="29" customFormat="1" hidden="1">
      <c r="A191" s="44"/>
      <c r="B191" s="44" t="s">
        <v>1188</v>
      </c>
      <c r="C191" s="50" t="s">
        <v>1189</v>
      </c>
      <c r="D191" s="47">
        <v>1</v>
      </c>
      <c r="E191" s="47">
        <v>1</v>
      </c>
      <c r="F191" s="48">
        <f>($E191/$D191)*$D189</f>
        <v>22</v>
      </c>
      <c r="G191" s="28"/>
      <c r="H191" s="95"/>
      <c r="I191" s="100"/>
      <c r="J191" s="100"/>
      <c r="K191" s="109">
        <f t="shared" si="8"/>
        <v>0</v>
      </c>
      <c r="L191" s="29">
        <f t="shared" si="9"/>
        <v>0</v>
      </c>
      <c r="M191" s="102" t="e">
        <f t="shared" si="10"/>
        <v>#DIV/0!</v>
      </c>
    </row>
    <row r="192" spans="1:13" s="29" customFormat="1" hidden="1">
      <c r="A192" s="44"/>
      <c r="B192" s="44" t="s">
        <v>1190</v>
      </c>
      <c r="C192" s="50" t="s">
        <v>1191</v>
      </c>
      <c r="D192" s="47">
        <v>1</v>
      </c>
      <c r="E192" s="47">
        <v>1</v>
      </c>
      <c r="F192" s="48">
        <f>($E192/$D192)*$D189</f>
        <v>22</v>
      </c>
      <c r="G192" s="28"/>
      <c r="H192" s="95"/>
      <c r="I192" s="100"/>
      <c r="J192" s="100"/>
      <c r="K192" s="109">
        <f t="shared" si="8"/>
        <v>0</v>
      </c>
      <c r="L192" s="29">
        <f t="shared" si="9"/>
        <v>0</v>
      </c>
      <c r="M192" s="102" t="e">
        <f t="shared" si="10"/>
        <v>#DIV/0!</v>
      </c>
    </row>
    <row r="193" spans="1:13" s="29" customFormat="1" hidden="1">
      <c r="A193" s="33">
        <v>91</v>
      </c>
      <c r="B193" s="33" t="s">
        <v>119</v>
      </c>
      <c r="C193" s="49" t="s">
        <v>476</v>
      </c>
      <c r="D193" s="36"/>
      <c r="E193" s="36"/>
      <c r="F193" s="48"/>
      <c r="G193" s="28"/>
      <c r="H193" s="95"/>
      <c r="I193" s="28"/>
      <c r="K193" s="109">
        <f t="shared" si="8"/>
        <v>0</v>
      </c>
      <c r="L193" s="29">
        <f t="shared" si="9"/>
        <v>0</v>
      </c>
      <c r="M193" s="102" t="e">
        <f t="shared" si="10"/>
        <v>#DIV/0!</v>
      </c>
    </row>
    <row r="194" spans="1:13" s="29" customFormat="1" hidden="1">
      <c r="A194" s="44"/>
      <c r="B194" s="44" t="s">
        <v>1186</v>
      </c>
      <c r="C194" s="50" t="s">
        <v>1187</v>
      </c>
      <c r="D194" s="47">
        <v>1</v>
      </c>
      <c r="E194" s="47">
        <v>5</v>
      </c>
      <c r="F194" s="48">
        <f>($E194/$D194)*$D193</f>
        <v>0</v>
      </c>
      <c r="G194" s="28"/>
      <c r="H194" s="95"/>
      <c r="K194" s="109">
        <f t="shared" si="8"/>
        <v>0</v>
      </c>
      <c r="L194" s="29">
        <f t="shared" si="9"/>
        <v>0</v>
      </c>
      <c r="M194" s="102" t="e">
        <f t="shared" si="10"/>
        <v>#DIV/0!</v>
      </c>
    </row>
    <row r="195" spans="1:13" s="29" customFormat="1" hidden="1">
      <c r="A195" s="44"/>
      <c r="B195" s="44" t="s">
        <v>1188</v>
      </c>
      <c r="C195" s="50" t="s">
        <v>1189</v>
      </c>
      <c r="D195" s="47">
        <v>1</v>
      </c>
      <c r="E195" s="47">
        <v>1</v>
      </c>
      <c r="F195" s="48">
        <f>($E195/$D195)*$D193</f>
        <v>0</v>
      </c>
      <c r="G195" s="28"/>
      <c r="H195" s="95"/>
      <c r="K195" s="109">
        <f t="shared" si="8"/>
        <v>0</v>
      </c>
      <c r="L195" s="29">
        <f t="shared" si="9"/>
        <v>0</v>
      </c>
      <c r="M195" s="102" t="e">
        <f t="shared" si="10"/>
        <v>#DIV/0!</v>
      </c>
    </row>
    <row r="196" spans="1:13" s="29" customFormat="1" hidden="1">
      <c r="A196" s="44"/>
      <c r="B196" s="44" t="s">
        <v>1190</v>
      </c>
      <c r="C196" s="50" t="s">
        <v>1191</v>
      </c>
      <c r="D196" s="47">
        <v>1</v>
      </c>
      <c r="E196" s="47">
        <v>1</v>
      </c>
      <c r="F196" s="48">
        <f>($E196/$D196)*$D193</f>
        <v>0</v>
      </c>
      <c r="G196" s="28"/>
      <c r="H196" s="95"/>
      <c r="K196" s="109">
        <f t="shared" ref="K196:K259" si="11">J196*I196</f>
        <v>0</v>
      </c>
      <c r="L196" s="29">
        <f t="shared" ref="L196:L259" si="12">J196*H196</f>
        <v>0</v>
      </c>
      <c r="M196" s="102" t="e">
        <f t="shared" si="10"/>
        <v>#DIV/0!</v>
      </c>
    </row>
    <row r="197" spans="1:13" s="29" customFormat="1" hidden="1">
      <c r="A197" s="33">
        <v>92</v>
      </c>
      <c r="B197" s="33" t="s">
        <v>1192</v>
      </c>
      <c r="C197" s="49" t="s">
        <v>1193</v>
      </c>
      <c r="D197" s="36"/>
      <c r="E197" s="36"/>
      <c r="F197" s="48"/>
      <c r="G197" s="28"/>
      <c r="H197" s="95"/>
      <c r="K197" s="109">
        <f t="shared" si="11"/>
        <v>0</v>
      </c>
      <c r="L197" s="29">
        <f t="shared" si="12"/>
        <v>0</v>
      </c>
      <c r="M197" s="102" t="e">
        <f t="shared" si="10"/>
        <v>#DIV/0!</v>
      </c>
    </row>
    <row r="198" spans="1:13" s="29" customFormat="1" hidden="1">
      <c r="A198" s="44"/>
      <c r="B198" s="44" t="s">
        <v>1186</v>
      </c>
      <c r="C198" s="50" t="s">
        <v>1187</v>
      </c>
      <c r="D198" s="47">
        <v>1</v>
      </c>
      <c r="E198" s="47">
        <v>5</v>
      </c>
      <c r="F198" s="48">
        <f>($E198/$D198)*$D197</f>
        <v>0</v>
      </c>
      <c r="G198" s="28"/>
      <c r="H198" s="95"/>
      <c r="K198" s="109">
        <f t="shared" si="11"/>
        <v>0</v>
      </c>
      <c r="L198" s="29">
        <f t="shared" si="12"/>
        <v>0</v>
      </c>
      <c r="M198" s="102" t="e">
        <f t="shared" ref="M198:M261" si="13">L198/K198</f>
        <v>#DIV/0!</v>
      </c>
    </row>
    <row r="199" spans="1:13" s="29" customFormat="1" hidden="1">
      <c r="A199" s="44"/>
      <c r="B199" s="44" t="s">
        <v>1194</v>
      </c>
      <c r="C199" s="50" t="s">
        <v>1195</v>
      </c>
      <c r="D199" s="47">
        <v>12</v>
      </c>
      <c r="E199" s="47">
        <v>1</v>
      </c>
      <c r="F199" s="48">
        <f>($E199/$D199)*$D197</f>
        <v>0</v>
      </c>
      <c r="G199" s="28"/>
      <c r="H199" s="95"/>
      <c r="K199" s="109">
        <f t="shared" si="11"/>
        <v>0</v>
      </c>
      <c r="L199" s="29">
        <f t="shared" si="12"/>
        <v>0</v>
      </c>
      <c r="M199" s="102" t="e">
        <f t="shared" si="13"/>
        <v>#DIV/0!</v>
      </c>
    </row>
    <row r="200" spans="1:13" s="29" customFormat="1" hidden="1">
      <c r="A200" s="44"/>
      <c r="B200" s="44" t="s">
        <v>1190</v>
      </c>
      <c r="C200" s="50" t="s">
        <v>1191</v>
      </c>
      <c r="D200" s="47">
        <v>1</v>
      </c>
      <c r="E200" s="47">
        <v>1</v>
      </c>
      <c r="F200" s="48">
        <f>($E200/$D200)*$D197</f>
        <v>0</v>
      </c>
      <c r="G200" s="28"/>
      <c r="H200" s="95"/>
      <c r="K200" s="109">
        <f t="shared" si="11"/>
        <v>0</v>
      </c>
      <c r="L200" s="29">
        <f t="shared" si="12"/>
        <v>0</v>
      </c>
      <c r="M200" s="102" t="e">
        <f t="shared" si="13"/>
        <v>#DIV/0!</v>
      </c>
    </row>
    <row r="201" spans="1:13" s="29" customFormat="1" hidden="1">
      <c r="A201" s="33">
        <v>93</v>
      </c>
      <c r="B201" s="33" t="s">
        <v>120</v>
      </c>
      <c r="C201" s="49" t="s">
        <v>477</v>
      </c>
      <c r="D201" s="36"/>
      <c r="E201" s="36"/>
      <c r="F201" s="37"/>
      <c r="G201" s="28"/>
      <c r="H201" s="95"/>
      <c r="K201" s="109">
        <f t="shared" si="11"/>
        <v>0</v>
      </c>
      <c r="L201" s="29">
        <f t="shared" si="12"/>
        <v>0</v>
      </c>
      <c r="M201" s="102" t="e">
        <f t="shared" si="13"/>
        <v>#DIV/0!</v>
      </c>
    </row>
    <row r="202" spans="1:13" s="29" customFormat="1" hidden="1">
      <c r="A202" s="44"/>
      <c r="B202" s="44" t="s">
        <v>1196</v>
      </c>
      <c r="C202" s="50" t="s">
        <v>1197</v>
      </c>
      <c r="D202" s="47">
        <v>1</v>
      </c>
      <c r="E202" s="47">
        <v>5</v>
      </c>
      <c r="F202" s="48">
        <f>($E202/$D202)*$D201</f>
        <v>0</v>
      </c>
      <c r="G202" s="28"/>
      <c r="H202" s="95"/>
      <c r="K202" s="109">
        <f t="shared" si="11"/>
        <v>0</v>
      </c>
      <c r="L202" s="29">
        <f t="shared" si="12"/>
        <v>0</v>
      </c>
      <c r="M202" s="102" t="e">
        <f t="shared" si="13"/>
        <v>#DIV/0!</v>
      </c>
    </row>
    <row r="203" spans="1:13" s="29" customFormat="1" hidden="1">
      <c r="A203" s="44"/>
      <c r="B203" s="44" t="s">
        <v>1194</v>
      </c>
      <c r="C203" s="50" t="s">
        <v>1195</v>
      </c>
      <c r="D203" s="47">
        <v>12</v>
      </c>
      <c r="E203" s="47">
        <v>1</v>
      </c>
      <c r="F203" s="48">
        <f>($E203/$D203)*$D201</f>
        <v>0</v>
      </c>
      <c r="G203" s="28"/>
      <c r="H203" s="95"/>
      <c r="K203" s="109">
        <f t="shared" si="11"/>
        <v>0</v>
      </c>
      <c r="L203" s="29">
        <f t="shared" si="12"/>
        <v>0</v>
      </c>
      <c r="M203" s="102" t="e">
        <f t="shared" si="13"/>
        <v>#DIV/0!</v>
      </c>
    </row>
    <row r="204" spans="1:13" s="29" customFormat="1" hidden="1">
      <c r="A204" s="44"/>
      <c r="B204" s="44" t="s">
        <v>1190</v>
      </c>
      <c r="C204" s="50" t="s">
        <v>1191</v>
      </c>
      <c r="D204" s="47">
        <v>1</v>
      </c>
      <c r="E204" s="47">
        <v>1</v>
      </c>
      <c r="F204" s="48">
        <f>($E204/$D204)*$D201</f>
        <v>0</v>
      </c>
      <c r="G204" s="28"/>
      <c r="H204" s="95"/>
      <c r="K204" s="109">
        <f t="shared" si="11"/>
        <v>0</v>
      </c>
      <c r="L204" s="29">
        <f t="shared" si="12"/>
        <v>0</v>
      </c>
      <c r="M204" s="102" t="e">
        <f t="shared" si="13"/>
        <v>#DIV/0!</v>
      </c>
    </row>
    <row r="205" spans="1:13" s="29" customFormat="1" hidden="1">
      <c r="A205" s="33">
        <v>94</v>
      </c>
      <c r="B205" s="54" t="s">
        <v>121</v>
      </c>
      <c r="C205" s="49" t="s">
        <v>478</v>
      </c>
      <c r="D205" s="36">
        <v>24</v>
      </c>
      <c r="E205" s="36"/>
      <c r="F205" s="48"/>
      <c r="G205" s="28"/>
      <c r="H205" s="95"/>
      <c r="K205" s="109">
        <f t="shared" si="11"/>
        <v>0</v>
      </c>
      <c r="L205" s="29">
        <f t="shared" si="12"/>
        <v>0</v>
      </c>
      <c r="M205" s="102" t="e">
        <f t="shared" si="13"/>
        <v>#DIV/0!</v>
      </c>
    </row>
    <row r="206" spans="1:13" s="29" customFormat="1" hidden="1">
      <c r="A206" s="44"/>
      <c r="B206" s="51" t="s">
        <v>1198</v>
      </c>
      <c r="C206" s="50" t="s">
        <v>1199</v>
      </c>
      <c r="D206" s="47">
        <v>1</v>
      </c>
      <c r="E206" s="47">
        <v>1</v>
      </c>
      <c r="F206" s="48">
        <f>($E206/$D206)*$D205</f>
        <v>24</v>
      </c>
      <c r="G206" s="28"/>
      <c r="H206" s="95"/>
      <c r="I206" s="100"/>
      <c r="J206" s="100"/>
      <c r="K206" s="109">
        <f t="shared" si="11"/>
        <v>0</v>
      </c>
      <c r="L206" s="29">
        <f t="shared" si="12"/>
        <v>0</v>
      </c>
      <c r="M206" s="102" t="e">
        <f t="shared" si="13"/>
        <v>#DIV/0!</v>
      </c>
    </row>
    <row r="207" spans="1:13" s="29" customFormat="1" hidden="1">
      <c r="A207" s="44"/>
      <c r="B207" s="51" t="s">
        <v>1154</v>
      </c>
      <c r="C207" s="50" t="s">
        <v>1155</v>
      </c>
      <c r="D207" s="47">
        <v>240</v>
      </c>
      <c r="E207" s="47">
        <v>1</v>
      </c>
      <c r="F207" s="48">
        <f>($E207/$D207)*$D205</f>
        <v>0.1</v>
      </c>
      <c r="G207" s="28"/>
      <c r="H207" s="95"/>
      <c r="I207" s="100"/>
      <c r="J207" s="100"/>
      <c r="K207" s="109">
        <f t="shared" si="11"/>
        <v>0</v>
      </c>
      <c r="L207" s="29">
        <f t="shared" si="12"/>
        <v>0</v>
      </c>
      <c r="M207" s="102" t="e">
        <f t="shared" si="13"/>
        <v>#DIV/0!</v>
      </c>
    </row>
    <row r="208" spans="1:13" s="29" customFormat="1" hidden="1">
      <c r="A208" s="33">
        <v>95</v>
      </c>
      <c r="B208" s="54" t="s">
        <v>122</v>
      </c>
      <c r="C208" s="49" t="s">
        <v>479</v>
      </c>
      <c r="D208" s="36"/>
      <c r="E208" s="36"/>
      <c r="F208" s="48"/>
      <c r="G208" s="28"/>
      <c r="H208" s="95"/>
      <c r="K208" s="109">
        <f t="shared" si="11"/>
        <v>0</v>
      </c>
      <c r="L208" s="29">
        <f t="shared" si="12"/>
        <v>0</v>
      </c>
      <c r="M208" s="102" t="e">
        <f t="shared" si="13"/>
        <v>#DIV/0!</v>
      </c>
    </row>
    <row r="209" spans="1:13" s="29" customFormat="1" hidden="1">
      <c r="A209" s="44"/>
      <c r="B209" s="51" t="s">
        <v>1200</v>
      </c>
      <c r="C209" s="50" t="s">
        <v>1201</v>
      </c>
      <c r="D209" s="47">
        <v>5</v>
      </c>
      <c r="E209" s="47">
        <v>1</v>
      </c>
      <c r="F209" s="48">
        <f>($E209/$D209)*$D208</f>
        <v>0</v>
      </c>
      <c r="G209" s="28"/>
      <c r="H209" s="95"/>
      <c r="K209" s="109">
        <f t="shared" si="11"/>
        <v>0</v>
      </c>
      <c r="L209" s="29">
        <f t="shared" si="12"/>
        <v>0</v>
      </c>
      <c r="M209" s="102" t="e">
        <f t="shared" si="13"/>
        <v>#DIV/0!</v>
      </c>
    </row>
    <row r="210" spans="1:13" s="29" customFormat="1" hidden="1">
      <c r="A210" s="44"/>
      <c r="B210" s="51" t="s">
        <v>1150</v>
      </c>
      <c r="C210" s="50" t="s">
        <v>1151</v>
      </c>
      <c r="D210" s="47">
        <v>240</v>
      </c>
      <c r="E210" s="47">
        <v>1</v>
      </c>
      <c r="F210" s="48">
        <f>($E210/$D210)*$D208</f>
        <v>0</v>
      </c>
      <c r="G210" s="28"/>
      <c r="H210" s="95"/>
      <c r="K210" s="109">
        <f t="shared" si="11"/>
        <v>0</v>
      </c>
      <c r="L210" s="29">
        <f t="shared" si="12"/>
        <v>0</v>
      </c>
      <c r="M210" s="102" t="e">
        <f t="shared" si="13"/>
        <v>#DIV/0!</v>
      </c>
    </row>
    <row r="211" spans="1:13" s="29" customFormat="1" hidden="1">
      <c r="A211" s="33">
        <v>96</v>
      </c>
      <c r="B211" s="54" t="s">
        <v>123</v>
      </c>
      <c r="C211" s="49" t="s">
        <v>480</v>
      </c>
      <c r="D211" s="36"/>
      <c r="E211" s="36"/>
      <c r="F211" s="48"/>
      <c r="G211" s="28"/>
      <c r="H211" s="95"/>
      <c r="K211" s="109">
        <f t="shared" si="11"/>
        <v>0</v>
      </c>
      <c r="L211" s="29">
        <f t="shared" si="12"/>
        <v>0</v>
      </c>
      <c r="M211" s="102" t="e">
        <f t="shared" si="13"/>
        <v>#DIV/0!</v>
      </c>
    </row>
    <row r="212" spans="1:13" s="29" customFormat="1" hidden="1">
      <c r="A212" s="44"/>
      <c r="B212" s="51" t="s">
        <v>1202</v>
      </c>
      <c r="C212" s="50" t="s">
        <v>1203</v>
      </c>
      <c r="D212" s="47">
        <v>8</v>
      </c>
      <c r="E212" s="47">
        <v>1</v>
      </c>
      <c r="F212" s="48">
        <f>($E212/$D212)*$D210</f>
        <v>30</v>
      </c>
      <c r="G212" s="28"/>
      <c r="H212" s="95"/>
      <c r="K212" s="109">
        <f t="shared" si="11"/>
        <v>0</v>
      </c>
      <c r="L212" s="29">
        <f t="shared" si="12"/>
        <v>0</v>
      </c>
      <c r="M212" s="102" t="e">
        <f t="shared" si="13"/>
        <v>#DIV/0!</v>
      </c>
    </row>
    <row r="213" spans="1:13" s="29" customFormat="1" hidden="1">
      <c r="A213" s="44"/>
      <c r="B213" s="51" t="s">
        <v>1170</v>
      </c>
      <c r="C213" s="50" t="s">
        <v>1171</v>
      </c>
      <c r="D213" s="47">
        <v>24</v>
      </c>
      <c r="E213" s="47">
        <v>1</v>
      </c>
      <c r="F213" s="48">
        <f>($E213/$D213)*$D211</f>
        <v>0</v>
      </c>
      <c r="G213" s="28"/>
      <c r="H213" s="95"/>
      <c r="K213" s="109">
        <f t="shared" si="11"/>
        <v>0</v>
      </c>
      <c r="L213" s="29">
        <f t="shared" si="12"/>
        <v>0</v>
      </c>
      <c r="M213" s="102" t="e">
        <f t="shared" si="13"/>
        <v>#DIV/0!</v>
      </c>
    </row>
    <row r="214" spans="1:13" s="29" customFormat="1" hidden="1">
      <c r="A214" s="44"/>
      <c r="B214" s="51" t="s">
        <v>1204</v>
      </c>
      <c r="C214" s="50" t="s">
        <v>1205</v>
      </c>
      <c r="D214" s="47">
        <v>65</v>
      </c>
      <c r="E214" s="47">
        <v>1</v>
      </c>
      <c r="F214" s="48">
        <f>($E214/$D214)*$D211</f>
        <v>0</v>
      </c>
      <c r="G214" s="28"/>
      <c r="H214" s="95"/>
      <c r="K214" s="109">
        <f t="shared" si="11"/>
        <v>0</v>
      </c>
      <c r="L214" s="29">
        <f t="shared" si="12"/>
        <v>0</v>
      </c>
      <c r="M214" s="102" t="e">
        <f t="shared" si="13"/>
        <v>#DIV/0!</v>
      </c>
    </row>
    <row r="215" spans="1:13" s="29" customFormat="1" hidden="1">
      <c r="A215" s="44"/>
      <c r="B215" s="51" t="s">
        <v>1206</v>
      </c>
      <c r="C215" s="50" t="s">
        <v>1207</v>
      </c>
      <c r="D215" s="47">
        <v>1</v>
      </c>
      <c r="E215" s="47">
        <v>1</v>
      </c>
      <c r="F215" s="48">
        <f>($E215/$D215)*$D211</f>
        <v>0</v>
      </c>
      <c r="G215" s="28"/>
      <c r="H215" s="95"/>
      <c r="K215" s="109">
        <f t="shared" si="11"/>
        <v>0</v>
      </c>
      <c r="L215" s="29">
        <f t="shared" si="12"/>
        <v>0</v>
      </c>
      <c r="M215" s="102" t="e">
        <f t="shared" si="13"/>
        <v>#DIV/0!</v>
      </c>
    </row>
    <row r="216" spans="1:13" s="29" customFormat="1" hidden="1">
      <c r="A216" s="44"/>
      <c r="B216" s="51" t="s">
        <v>1208</v>
      </c>
      <c r="C216" s="50" t="s">
        <v>1209</v>
      </c>
      <c r="D216" s="47">
        <v>1</v>
      </c>
      <c r="E216" s="47">
        <v>1</v>
      </c>
      <c r="F216" s="48">
        <f>($E216/$D216)*$D211</f>
        <v>0</v>
      </c>
      <c r="G216" s="28"/>
      <c r="H216" s="95"/>
      <c r="K216" s="109">
        <f t="shared" si="11"/>
        <v>0</v>
      </c>
      <c r="L216" s="29">
        <f t="shared" si="12"/>
        <v>0</v>
      </c>
      <c r="M216" s="102" t="e">
        <f t="shared" si="13"/>
        <v>#DIV/0!</v>
      </c>
    </row>
    <row r="217" spans="1:13" s="29" customFormat="1" hidden="1">
      <c r="A217" s="44"/>
      <c r="B217" s="51" t="s">
        <v>1210</v>
      </c>
      <c r="C217" s="50" t="s">
        <v>1211</v>
      </c>
      <c r="D217" s="47">
        <v>1</v>
      </c>
      <c r="E217" s="47">
        <v>1</v>
      </c>
      <c r="F217" s="48">
        <f>($E217/$D217)*$D211</f>
        <v>0</v>
      </c>
      <c r="G217" s="28"/>
      <c r="H217" s="95"/>
      <c r="K217" s="109">
        <f t="shared" si="11"/>
        <v>0</v>
      </c>
      <c r="L217" s="29">
        <f t="shared" si="12"/>
        <v>0</v>
      </c>
      <c r="M217" s="102" t="e">
        <f t="shared" si="13"/>
        <v>#DIV/0!</v>
      </c>
    </row>
    <row r="218" spans="1:13" s="29" customFormat="1" hidden="1">
      <c r="A218" s="44"/>
      <c r="B218" s="51" t="s">
        <v>1154</v>
      </c>
      <c r="C218" s="50" t="s">
        <v>1155</v>
      </c>
      <c r="D218" s="47">
        <v>360</v>
      </c>
      <c r="E218" s="47">
        <v>1</v>
      </c>
      <c r="F218" s="48">
        <f>($E218/$D218)*$D211</f>
        <v>0</v>
      </c>
      <c r="G218" s="28"/>
      <c r="H218" s="95"/>
      <c r="K218" s="109">
        <f t="shared" si="11"/>
        <v>0</v>
      </c>
      <c r="L218" s="29">
        <f t="shared" si="12"/>
        <v>0</v>
      </c>
      <c r="M218" s="102" t="e">
        <f t="shared" si="13"/>
        <v>#DIV/0!</v>
      </c>
    </row>
    <row r="219" spans="1:13" s="29" customFormat="1" hidden="1">
      <c r="A219" s="33">
        <v>97</v>
      </c>
      <c r="B219" s="54" t="s">
        <v>124</v>
      </c>
      <c r="C219" s="49" t="s">
        <v>481</v>
      </c>
      <c r="D219" s="36"/>
      <c r="E219" s="36"/>
      <c r="F219" s="48"/>
      <c r="G219" s="28"/>
      <c r="H219" s="95"/>
      <c r="K219" s="109">
        <f t="shared" si="11"/>
        <v>0</v>
      </c>
      <c r="L219" s="29">
        <f t="shared" si="12"/>
        <v>0</v>
      </c>
      <c r="M219" s="102" t="e">
        <f t="shared" si="13"/>
        <v>#DIV/0!</v>
      </c>
    </row>
    <row r="220" spans="1:13" s="29" customFormat="1" hidden="1">
      <c r="A220" s="44"/>
      <c r="B220" s="51" t="s">
        <v>1202</v>
      </c>
      <c r="C220" s="50" t="s">
        <v>1203</v>
      </c>
      <c r="D220" s="47">
        <v>8</v>
      </c>
      <c r="E220" s="47">
        <v>1</v>
      </c>
      <c r="F220" s="48">
        <f>($E220/$D220)*$D219</f>
        <v>0</v>
      </c>
      <c r="G220" s="28"/>
      <c r="H220" s="95"/>
      <c r="K220" s="109">
        <f t="shared" si="11"/>
        <v>0</v>
      </c>
      <c r="L220" s="29">
        <f t="shared" si="12"/>
        <v>0</v>
      </c>
      <c r="M220" s="102" t="e">
        <f t="shared" si="13"/>
        <v>#DIV/0!</v>
      </c>
    </row>
    <row r="221" spans="1:13" s="29" customFormat="1" hidden="1">
      <c r="A221" s="44"/>
      <c r="B221" s="51" t="s">
        <v>1170</v>
      </c>
      <c r="C221" s="50" t="s">
        <v>1171</v>
      </c>
      <c r="D221" s="47">
        <v>24</v>
      </c>
      <c r="E221" s="47">
        <v>1</v>
      </c>
      <c r="F221" s="48">
        <f>($E221/$D221)*$D219</f>
        <v>0</v>
      </c>
      <c r="G221" s="28"/>
      <c r="H221" s="95"/>
      <c r="K221" s="109">
        <f t="shared" si="11"/>
        <v>0</v>
      </c>
      <c r="L221" s="29">
        <f t="shared" si="12"/>
        <v>0</v>
      </c>
      <c r="M221" s="102" t="e">
        <f t="shared" si="13"/>
        <v>#DIV/0!</v>
      </c>
    </row>
    <row r="222" spans="1:13" s="29" customFormat="1" hidden="1">
      <c r="A222" s="44"/>
      <c r="B222" s="51" t="s">
        <v>1204</v>
      </c>
      <c r="C222" s="50" t="s">
        <v>1205</v>
      </c>
      <c r="D222" s="47">
        <v>65</v>
      </c>
      <c r="E222" s="47">
        <v>1</v>
      </c>
      <c r="F222" s="48">
        <f>($E222/$D222)*$D219</f>
        <v>0</v>
      </c>
      <c r="G222" s="28"/>
      <c r="H222" s="95"/>
      <c r="K222" s="109">
        <f t="shared" si="11"/>
        <v>0</v>
      </c>
      <c r="L222" s="29">
        <f t="shared" si="12"/>
        <v>0</v>
      </c>
      <c r="M222" s="102" t="e">
        <f t="shared" si="13"/>
        <v>#DIV/0!</v>
      </c>
    </row>
    <row r="223" spans="1:13" s="29" customFormat="1" hidden="1">
      <c r="A223" s="44"/>
      <c r="B223" s="51" t="s">
        <v>1154</v>
      </c>
      <c r="C223" s="50" t="s">
        <v>1155</v>
      </c>
      <c r="D223" s="47">
        <v>300</v>
      </c>
      <c r="E223" s="47">
        <v>1</v>
      </c>
      <c r="F223" s="48">
        <f>($E223/$D223)*$D219</f>
        <v>0</v>
      </c>
      <c r="G223" s="28"/>
      <c r="H223" s="95"/>
      <c r="K223" s="109">
        <f t="shared" si="11"/>
        <v>0</v>
      </c>
      <c r="L223" s="29">
        <f t="shared" si="12"/>
        <v>0</v>
      </c>
      <c r="M223" s="102" t="e">
        <f t="shared" si="13"/>
        <v>#DIV/0!</v>
      </c>
    </row>
    <row r="224" spans="1:13" s="29" customFormat="1" hidden="1">
      <c r="A224" s="44"/>
      <c r="B224" s="51" t="s">
        <v>1206</v>
      </c>
      <c r="C224" s="50" t="s">
        <v>1207</v>
      </c>
      <c r="D224" s="47">
        <v>1</v>
      </c>
      <c r="E224" s="47">
        <v>1</v>
      </c>
      <c r="F224" s="48">
        <f>($E224/$D224)*$D219</f>
        <v>0</v>
      </c>
      <c r="G224" s="28"/>
      <c r="H224" s="95"/>
      <c r="K224" s="109">
        <f t="shared" si="11"/>
        <v>0</v>
      </c>
      <c r="L224" s="29">
        <f t="shared" si="12"/>
        <v>0</v>
      </c>
      <c r="M224" s="102" t="e">
        <f t="shared" si="13"/>
        <v>#DIV/0!</v>
      </c>
    </row>
    <row r="225" spans="1:13" s="29" customFormat="1" hidden="1">
      <c r="A225" s="44"/>
      <c r="B225" s="51" t="s">
        <v>1208</v>
      </c>
      <c r="C225" s="50" t="s">
        <v>1209</v>
      </c>
      <c r="D225" s="47">
        <v>1</v>
      </c>
      <c r="E225" s="47">
        <v>1</v>
      </c>
      <c r="F225" s="48">
        <f>($E225/$D225)*$D219</f>
        <v>0</v>
      </c>
      <c r="G225" s="28"/>
      <c r="H225" s="95"/>
      <c r="K225" s="109">
        <f t="shared" si="11"/>
        <v>0</v>
      </c>
      <c r="L225" s="29">
        <f t="shared" si="12"/>
        <v>0</v>
      </c>
      <c r="M225" s="102" t="e">
        <f t="shared" si="13"/>
        <v>#DIV/0!</v>
      </c>
    </row>
    <row r="226" spans="1:13" s="29" customFormat="1" hidden="1">
      <c r="A226" s="44"/>
      <c r="B226" s="51" t="s">
        <v>1210</v>
      </c>
      <c r="C226" s="50" t="s">
        <v>1211</v>
      </c>
      <c r="D226" s="47">
        <v>1</v>
      </c>
      <c r="E226" s="47">
        <v>1</v>
      </c>
      <c r="F226" s="48">
        <f>($E226/$D226)*$D219</f>
        <v>0</v>
      </c>
      <c r="G226" s="28"/>
      <c r="H226" s="95"/>
      <c r="I226" s="28"/>
      <c r="K226" s="109">
        <f t="shared" si="11"/>
        <v>0</v>
      </c>
      <c r="L226" s="29">
        <f t="shared" si="12"/>
        <v>0</v>
      </c>
      <c r="M226" s="102" t="e">
        <f t="shared" si="13"/>
        <v>#DIV/0!</v>
      </c>
    </row>
    <row r="227" spans="1:13" s="29" customFormat="1" hidden="1">
      <c r="A227" s="44"/>
      <c r="B227" s="51" t="s">
        <v>1154</v>
      </c>
      <c r="C227" s="50" t="s">
        <v>1155</v>
      </c>
      <c r="D227" s="47">
        <v>360</v>
      </c>
      <c r="E227" s="47">
        <v>1</v>
      </c>
      <c r="F227" s="48">
        <f>($E227/$D227)*$D219</f>
        <v>0</v>
      </c>
      <c r="G227" s="28"/>
      <c r="H227" s="95"/>
      <c r="I227" s="28"/>
      <c r="K227" s="109">
        <f t="shared" si="11"/>
        <v>0</v>
      </c>
      <c r="L227" s="29">
        <f t="shared" si="12"/>
        <v>0</v>
      </c>
      <c r="M227" s="102" t="e">
        <f t="shared" si="13"/>
        <v>#DIV/0!</v>
      </c>
    </row>
    <row r="228" spans="1:13" s="29" customFormat="1" hidden="1">
      <c r="A228" s="33">
        <v>98</v>
      </c>
      <c r="B228" s="33" t="s">
        <v>125</v>
      </c>
      <c r="C228" s="49" t="s">
        <v>482</v>
      </c>
      <c r="D228" s="36"/>
      <c r="E228" s="36"/>
      <c r="F228" s="48"/>
      <c r="G228" s="28"/>
      <c r="H228" s="95"/>
      <c r="I228" s="28"/>
      <c r="K228" s="109">
        <f t="shared" si="11"/>
        <v>0</v>
      </c>
      <c r="L228" s="29">
        <f t="shared" si="12"/>
        <v>0</v>
      </c>
      <c r="M228" s="102" t="e">
        <f t="shared" si="13"/>
        <v>#DIV/0!</v>
      </c>
    </row>
    <row r="229" spans="1:13" s="29" customFormat="1" hidden="1">
      <c r="A229" s="44"/>
      <c r="B229" s="44" t="s">
        <v>1212</v>
      </c>
      <c r="C229" s="50" t="s">
        <v>1213</v>
      </c>
      <c r="D229" s="47">
        <v>1</v>
      </c>
      <c r="E229" s="47">
        <v>1</v>
      </c>
      <c r="F229" s="48">
        <f>($E229/$D229)*$D228</f>
        <v>0</v>
      </c>
      <c r="G229" s="28"/>
      <c r="H229" s="96"/>
      <c r="I229" s="100"/>
      <c r="J229" s="96"/>
      <c r="K229" s="109">
        <f t="shared" si="11"/>
        <v>0</v>
      </c>
      <c r="L229" s="29">
        <f t="shared" si="12"/>
        <v>0</v>
      </c>
      <c r="M229" s="102" t="e">
        <f t="shared" si="13"/>
        <v>#DIV/0!</v>
      </c>
    </row>
    <row r="230" spans="1:13" s="29" customFormat="1" hidden="1">
      <c r="A230" s="33">
        <v>99</v>
      </c>
      <c r="B230" s="54" t="s">
        <v>126</v>
      </c>
      <c r="C230" s="49" t="s">
        <v>483</v>
      </c>
      <c r="D230" s="36"/>
      <c r="E230" s="36"/>
      <c r="F230" s="48"/>
      <c r="G230" s="28"/>
      <c r="H230" s="95"/>
      <c r="I230" s="28"/>
      <c r="K230" s="109">
        <f t="shared" si="11"/>
        <v>0</v>
      </c>
      <c r="L230" s="29">
        <f t="shared" si="12"/>
        <v>0</v>
      </c>
      <c r="M230" s="102" t="e">
        <f t="shared" si="13"/>
        <v>#DIV/0!</v>
      </c>
    </row>
    <row r="231" spans="1:13" s="29" customFormat="1" hidden="1">
      <c r="A231" s="44"/>
      <c r="B231" s="51" t="s">
        <v>1214</v>
      </c>
      <c r="C231" s="50" t="s">
        <v>1215</v>
      </c>
      <c r="D231" s="47">
        <v>1</v>
      </c>
      <c r="E231" s="47">
        <v>1</v>
      </c>
      <c r="F231" s="48">
        <f>($E231/$D231)*$D230</f>
        <v>0</v>
      </c>
      <c r="G231" s="28"/>
      <c r="H231" s="95"/>
      <c r="I231" s="28"/>
      <c r="K231" s="109">
        <f t="shared" si="11"/>
        <v>0</v>
      </c>
      <c r="L231" s="29">
        <f t="shared" si="12"/>
        <v>0</v>
      </c>
      <c r="M231" s="102" t="e">
        <f t="shared" si="13"/>
        <v>#DIV/0!</v>
      </c>
    </row>
    <row r="232" spans="1:13" s="29" customFormat="1" hidden="1">
      <c r="A232" s="33">
        <v>100</v>
      </c>
      <c r="B232" s="33" t="s">
        <v>127</v>
      </c>
      <c r="C232" s="49" t="s">
        <v>484</v>
      </c>
      <c r="D232" s="36"/>
      <c r="E232" s="36"/>
      <c r="F232" s="48"/>
      <c r="G232" s="28"/>
      <c r="H232" s="95"/>
      <c r="I232" s="28"/>
      <c r="K232" s="109">
        <f t="shared" si="11"/>
        <v>0</v>
      </c>
      <c r="L232" s="29">
        <f t="shared" si="12"/>
        <v>0</v>
      </c>
      <c r="M232" s="102" t="e">
        <f t="shared" si="13"/>
        <v>#DIV/0!</v>
      </c>
    </row>
    <row r="233" spans="1:13" s="29" customFormat="1" hidden="1">
      <c r="A233" s="44"/>
      <c r="B233" s="44" t="s">
        <v>1132</v>
      </c>
      <c r="C233" s="50" t="s">
        <v>1133</v>
      </c>
      <c r="D233" s="47">
        <v>1800</v>
      </c>
      <c r="E233" s="47">
        <v>1</v>
      </c>
      <c r="F233" s="48">
        <f>($E233/$D233)*$D232</f>
        <v>0</v>
      </c>
      <c r="G233" s="28"/>
      <c r="H233" s="95"/>
      <c r="I233" s="98"/>
      <c r="J233" s="96"/>
      <c r="K233" s="109">
        <f t="shared" si="11"/>
        <v>0</v>
      </c>
      <c r="L233" s="29">
        <f t="shared" si="12"/>
        <v>0</v>
      </c>
      <c r="M233" s="102" t="e">
        <f t="shared" si="13"/>
        <v>#DIV/0!</v>
      </c>
    </row>
    <row r="234" spans="1:13" s="29" customFormat="1" hidden="1">
      <c r="A234" s="33">
        <v>101</v>
      </c>
      <c r="B234" s="33" t="s">
        <v>128</v>
      </c>
      <c r="C234" s="49" t="s">
        <v>485</v>
      </c>
      <c r="D234" s="36"/>
      <c r="E234" s="36"/>
      <c r="F234" s="48"/>
      <c r="G234" s="28"/>
      <c r="H234" s="95"/>
      <c r="I234" s="28"/>
      <c r="K234" s="109">
        <f t="shared" si="11"/>
        <v>0</v>
      </c>
      <c r="L234" s="29">
        <f t="shared" si="12"/>
        <v>0</v>
      </c>
      <c r="M234" s="102" t="e">
        <f t="shared" si="13"/>
        <v>#DIV/0!</v>
      </c>
    </row>
    <row r="235" spans="1:13" s="29" customFormat="1" hidden="1">
      <c r="A235" s="44"/>
      <c r="B235" s="44" t="s">
        <v>1132</v>
      </c>
      <c r="C235" s="50" t="s">
        <v>1133</v>
      </c>
      <c r="D235" s="47">
        <v>1800</v>
      </c>
      <c r="E235" s="47">
        <v>1</v>
      </c>
      <c r="F235" s="48">
        <f>($E235/$D235)*$D234</f>
        <v>0</v>
      </c>
      <c r="G235" s="28"/>
      <c r="H235" s="95"/>
      <c r="I235" s="28"/>
      <c r="K235" s="109">
        <f t="shared" si="11"/>
        <v>0</v>
      </c>
      <c r="L235" s="29">
        <f t="shared" si="12"/>
        <v>0</v>
      </c>
      <c r="M235" s="102" t="e">
        <f t="shared" si="13"/>
        <v>#DIV/0!</v>
      </c>
    </row>
    <row r="236" spans="1:13" s="29" customFormat="1" hidden="1">
      <c r="A236" s="33">
        <v>102</v>
      </c>
      <c r="B236" s="33" t="s">
        <v>129</v>
      </c>
      <c r="C236" s="49" t="s">
        <v>486</v>
      </c>
      <c r="D236" s="36"/>
      <c r="E236" s="36"/>
      <c r="F236" s="48"/>
      <c r="G236" s="28"/>
      <c r="H236" s="95"/>
      <c r="I236" s="28"/>
      <c r="K236" s="109">
        <f t="shared" si="11"/>
        <v>0</v>
      </c>
      <c r="L236" s="29">
        <f t="shared" si="12"/>
        <v>0</v>
      </c>
      <c r="M236" s="102" t="e">
        <f t="shared" si="13"/>
        <v>#DIV/0!</v>
      </c>
    </row>
    <row r="237" spans="1:13" s="29" customFormat="1" hidden="1">
      <c r="A237" s="44"/>
      <c r="B237" s="44" t="s">
        <v>1150</v>
      </c>
      <c r="C237" s="50" t="s">
        <v>1151</v>
      </c>
      <c r="D237" s="47">
        <v>972</v>
      </c>
      <c r="E237" s="47">
        <v>1</v>
      </c>
      <c r="F237" s="48">
        <f>($E237/$D237)*$D236</f>
        <v>0</v>
      </c>
      <c r="G237" s="28"/>
      <c r="H237" s="95"/>
      <c r="I237" s="28"/>
      <c r="K237" s="109">
        <f t="shared" si="11"/>
        <v>0</v>
      </c>
      <c r="L237" s="29">
        <f t="shared" si="12"/>
        <v>0</v>
      </c>
      <c r="M237" s="102" t="e">
        <f t="shared" si="13"/>
        <v>#DIV/0!</v>
      </c>
    </row>
    <row r="238" spans="1:13" s="29" customFormat="1" hidden="1">
      <c r="A238" s="33">
        <v>103</v>
      </c>
      <c r="B238" s="33" t="s">
        <v>130</v>
      </c>
      <c r="C238" s="49" t="s">
        <v>487</v>
      </c>
      <c r="D238" s="36"/>
      <c r="E238" s="36"/>
      <c r="F238" s="48"/>
      <c r="G238" s="28"/>
      <c r="H238" s="95"/>
      <c r="I238" s="28"/>
      <c r="K238" s="109">
        <f t="shared" si="11"/>
        <v>0</v>
      </c>
      <c r="L238" s="29">
        <f t="shared" si="12"/>
        <v>0</v>
      </c>
      <c r="M238" s="102" t="e">
        <f t="shared" si="13"/>
        <v>#DIV/0!</v>
      </c>
    </row>
    <row r="239" spans="1:13" s="29" customFormat="1" hidden="1">
      <c r="A239" s="44"/>
      <c r="B239" s="44" t="s">
        <v>1150</v>
      </c>
      <c r="C239" s="50" t="s">
        <v>1151</v>
      </c>
      <c r="D239" s="47">
        <v>972</v>
      </c>
      <c r="E239" s="47">
        <v>1</v>
      </c>
      <c r="F239" s="48">
        <f>($E239/$D239)*$D238</f>
        <v>0</v>
      </c>
      <c r="G239" s="28"/>
      <c r="H239" s="95"/>
      <c r="I239" s="28"/>
      <c r="K239" s="109">
        <f t="shared" si="11"/>
        <v>0</v>
      </c>
      <c r="L239" s="29">
        <f t="shared" si="12"/>
        <v>0</v>
      </c>
      <c r="M239" s="102" t="e">
        <f t="shared" si="13"/>
        <v>#DIV/0!</v>
      </c>
    </row>
    <row r="240" spans="1:13" s="29" customFormat="1" hidden="1">
      <c r="A240" s="33">
        <v>104</v>
      </c>
      <c r="B240" s="56" t="s">
        <v>131</v>
      </c>
      <c r="C240" s="49" t="s">
        <v>488</v>
      </c>
      <c r="D240" s="36"/>
      <c r="E240" s="36"/>
      <c r="F240" s="48"/>
      <c r="G240" s="28"/>
      <c r="H240" s="95"/>
      <c r="I240" s="28"/>
      <c r="K240" s="109">
        <f t="shared" si="11"/>
        <v>0</v>
      </c>
      <c r="L240" s="29">
        <f t="shared" si="12"/>
        <v>0</v>
      </c>
      <c r="M240" s="102" t="e">
        <f t="shared" si="13"/>
        <v>#DIV/0!</v>
      </c>
    </row>
    <row r="241" spans="1:13" s="29" customFormat="1" hidden="1">
      <c r="A241" s="44"/>
      <c r="B241" s="57" t="s">
        <v>1216</v>
      </c>
      <c r="C241" s="50" t="s">
        <v>1217</v>
      </c>
      <c r="D241" s="47">
        <v>1</v>
      </c>
      <c r="E241" s="47">
        <v>1</v>
      </c>
      <c r="F241" s="48">
        <f>($E241/$D241)*$D240</f>
        <v>0</v>
      </c>
      <c r="G241" s="28"/>
      <c r="H241" s="95"/>
      <c r="I241" s="28"/>
      <c r="K241" s="109">
        <f t="shared" si="11"/>
        <v>0</v>
      </c>
      <c r="L241" s="29">
        <f t="shared" si="12"/>
        <v>0</v>
      </c>
      <c r="M241" s="102" t="e">
        <f t="shared" si="13"/>
        <v>#DIV/0!</v>
      </c>
    </row>
    <row r="242" spans="1:13" s="29" customFormat="1" hidden="1">
      <c r="A242" s="33">
        <v>105</v>
      </c>
      <c r="B242" s="33" t="s">
        <v>132</v>
      </c>
      <c r="C242" s="49" t="s">
        <v>489</v>
      </c>
      <c r="D242" s="36"/>
      <c r="E242" s="36"/>
      <c r="F242" s="48"/>
      <c r="G242" s="28"/>
      <c r="H242" s="95"/>
      <c r="K242" s="109">
        <f t="shared" si="11"/>
        <v>0</v>
      </c>
      <c r="L242" s="29">
        <f t="shared" si="12"/>
        <v>0</v>
      </c>
      <c r="M242" s="102" t="e">
        <f t="shared" si="13"/>
        <v>#DIV/0!</v>
      </c>
    </row>
    <row r="243" spans="1:13" s="29" customFormat="1" hidden="1">
      <c r="A243" s="44"/>
      <c r="B243" s="44" t="s">
        <v>1154</v>
      </c>
      <c r="C243" s="50" t="s">
        <v>1155</v>
      </c>
      <c r="D243" s="47">
        <v>2100</v>
      </c>
      <c r="E243" s="47">
        <v>1</v>
      </c>
      <c r="F243" s="48">
        <f>($E243/$D243)*$D242</f>
        <v>0</v>
      </c>
      <c r="G243" s="28"/>
      <c r="H243" s="95"/>
      <c r="K243" s="109">
        <f t="shared" si="11"/>
        <v>0</v>
      </c>
      <c r="L243" s="29">
        <f t="shared" si="12"/>
        <v>0</v>
      </c>
      <c r="M243" s="102" t="e">
        <f t="shared" si="13"/>
        <v>#DIV/0!</v>
      </c>
    </row>
    <row r="244" spans="1:13" s="29" customFormat="1" hidden="1">
      <c r="A244" s="33">
        <v>106</v>
      </c>
      <c r="B244" s="34" t="s">
        <v>133</v>
      </c>
      <c r="C244" s="49" t="s">
        <v>490</v>
      </c>
      <c r="D244" s="36"/>
      <c r="E244" s="36"/>
      <c r="F244" s="48"/>
      <c r="G244" s="28"/>
      <c r="H244" s="95"/>
      <c r="K244" s="109">
        <f t="shared" si="11"/>
        <v>0</v>
      </c>
      <c r="L244" s="29">
        <f t="shared" si="12"/>
        <v>0</v>
      </c>
      <c r="M244" s="102" t="e">
        <f t="shared" si="13"/>
        <v>#DIV/0!</v>
      </c>
    </row>
    <row r="245" spans="1:13" s="29" customFormat="1" hidden="1">
      <c r="A245" s="44"/>
      <c r="B245" s="45" t="s">
        <v>1218</v>
      </c>
      <c r="C245" s="50" t="s">
        <v>1219</v>
      </c>
      <c r="D245" s="47">
        <v>1</v>
      </c>
      <c r="E245" s="47">
        <v>1</v>
      </c>
      <c r="F245" s="48">
        <f>($E245/$D245)*$D244</f>
        <v>0</v>
      </c>
      <c r="G245" s="28"/>
      <c r="H245" s="95"/>
      <c r="J245" s="96"/>
      <c r="K245" s="109">
        <f t="shared" si="11"/>
        <v>0</v>
      </c>
      <c r="L245" s="29">
        <f t="shared" si="12"/>
        <v>0</v>
      </c>
      <c r="M245" s="102" t="e">
        <f t="shared" si="13"/>
        <v>#DIV/0!</v>
      </c>
    </row>
    <row r="246" spans="1:13" s="29" customFormat="1" hidden="1">
      <c r="A246" s="33">
        <v>107</v>
      </c>
      <c r="B246" s="34" t="s">
        <v>134</v>
      </c>
      <c r="C246" s="49" t="s">
        <v>491</v>
      </c>
      <c r="D246" s="36"/>
      <c r="E246" s="36"/>
      <c r="F246" s="48"/>
      <c r="G246" s="28"/>
      <c r="H246" s="95"/>
      <c r="K246" s="109">
        <f t="shared" si="11"/>
        <v>0</v>
      </c>
      <c r="L246" s="29">
        <f t="shared" si="12"/>
        <v>0</v>
      </c>
      <c r="M246" s="102" t="e">
        <f t="shared" si="13"/>
        <v>#DIV/0!</v>
      </c>
    </row>
    <row r="247" spans="1:13" s="29" customFormat="1" hidden="1">
      <c r="A247" s="44"/>
      <c r="B247" s="45" t="s">
        <v>1220</v>
      </c>
      <c r="C247" s="50" t="s">
        <v>1221</v>
      </c>
      <c r="D247" s="47">
        <v>1</v>
      </c>
      <c r="E247" s="47">
        <v>1</v>
      </c>
      <c r="F247" s="48">
        <f>($E247/$D247)*$D246</f>
        <v>0</v>
      </c>
      <c r="G247" s="28"/>
      <c r="H247" s="95"/>
      <c r="K247" s="109">
        <f t="shared" si="11"/>
        <v>0</v>
      </c>
      <c r="L247" s="29">
        <f t="shared" si="12"/>
        <v>0</v>
      </c>
      <c r="M247" s="102" t="e">
        <f t="shared" si="13"/>
        <v>#DIV/0!</v>
      </c>
    </row>
    <row r="248" spans="1:13" s="29" customFormat="1" hidden="1">
      <c r="A248" s="33">
        <v>108</v>
      </c>
      <c r="B248" s="34" t="s">
        <v>135</v>
      </c>
      <c r="C248" s="49" t="s">
        <v>492</v>
      </c>
      <c r="D248" s="36"/>
      <c r="E248" s="36"/>
      <c r="F248" s="48"/>
      <c r="G248" s="28"/>
      <c r="H248" s="95"/>
      <c r="K248" s="109">
        <f t="shared" si="11"/>
        <v>0</v>
      </c>
      <c r="L248" s="29">
        <f t="shared" si="12"/>
        <v>0</v>
      </c>
      <c r="M248" s="102" t="e">
        <f t="shared" si="13"/>
        <v>#DIV/0!</v>
      </c>
    </row>
    <row r="249" spans="1:13" s="29" customFormat="1" hidden="1">
      <c r="A249" s="44"/>
      <c r="B249" s="45" t="s">
        <v>1132</v>
      </c>
      <c r="C249" s="50" t="s">
        <v>1133</v>
      </c>
      <c r="D249" s="47">
        <v>408</v>
      </c>
      <c r="E249" s="47">
        <v>1</v>
      </c>
      <c r="F249" s="48">
        <f>($E249/$D249)*$D248</f>
        <v>0</v>
      </c>
      <c r="G249" s="28"/>
      <c r="H249" s="95"/>
      <c r="K249" s="109">
        <f t="shared" si="11"/>
        <v>0</v>
      </c>
      <c r="L249" s="29">
        <f t="shared" si="12"/>
        <v>0</v>
      </c>
      <c r="M249" s="102" t="e">
        <f t="shared" si="13"/>
        <v>#DIV/0!</v>
      </c>
    </row>
    <row r="250" spans="1:13" s="29" customFormat="1" hidden="1">
      <c r="A250" s="33">
        <v>109</v>
      </c>
      <c r="B250" s="34" t="s">
        <v>136</v>
      </c>
      <c r="C250" s="49" t="s">
        <v>493</v>
      </c>
      <c r="D250" s="36"/>
      <c r="E250" s="36"/>
      <c r="F250" s="48"/>
      <c r="G250" s="28"/>
      <c r="H250" s="95"/>
      <c r="K250" s="109">
        <f t="shared" si="11"/>
        <v>0</v>
      </c>
      <c r="L250" s="29">
        <f t="shared" si="12"/>
        <v>0</v>
      </c>
      <c r="M250" s="102" t="e">
        <f t="shared" si="13"/>
        <v>#DIV/0!</v>
      </c>
    </row>
    <row r="251" spans="1:13" s="29" customFormat="1" hidden="1">
      <c r="A251" s="44"/>
      <c r="B251" s="45" t="s">
        <v>1166</v>
      </c>
      <c r="C251" s="50" t="s">
        <v>1167</v>
      </c>
      <c r="D251" s="47">
        <v>112</v>
      </c>
      <c r="E251" s="47">
        <v>1</v>
      </c>
      <c r="F251" s="48">
        <f>($E251/$D251)*$D250</f>
        <v>0</v>
      </c>
      <c r="G251" s="28"/>
      <c r="H251" s="95"/>
      <c r="K251" s="109">
        <f t="shared" si="11"/>
        <v>0</v>
      </c>
      <c r="L251" s="29">
        <f t="shared" si="12"/>
        <v>0</v>
      </c>
      <c r="M251" s="102" t="e">
        <f t="shared" si="13"/>
        <v>#DIV/0!</v>
      </c>
    </row>
    <row r="252" spans="1:13" s="29" customFormat="1" hidden="1">
      <c r="A252" s="33">
        <v>110</v>
      </c>
      <c r="B252" s="34" t="s">
        <v>137</v>
      </c>
      <c r="C252" s="49" t="s">
        <v>494</v>
      </c>
      <c r="D252" s="36"/>
      <c r="E252" s="36"/>
      <c r="F252" s="48"/>
      <c r="G252" s="28"/>
      <c r="H252" s="95"/>
      <c r="K252" s="109">
        <f t="shared" si="11"/>
        <v>0</v>
      </c>
      <c r="L252" s="29">
        <f t="shared" si="12"/>
        <v>0</v>
      </c>
      <c r="M252" s="102" t="e">
        <f t="shared" si="13"/>
        <v>#DIV/0!</v>
      </c>
    </row>
    <row r="253" spans="1:13" s="29" customFormat="1" hidden="1">
      <c r="A253" s="44"/>
      <c r="B253" s="45" t="s">
        <v>1182</v>
      </c>
      <c r="C253" s="50" t="s">
        <v>1183</v>
      </c>
      <c r="D253" s="47">
        <v>850</v>
      </c>
      <c r="E253" s="47">
        <v>1</v>
      </c>
      <c r="F253" s="48">
        <f>($E253/$D253)*$D252</f>
        <v>0</v>
      </c>
      <c r="G253" s="28"/>
      <c r="H253" s="95"/>
      <c r="K253" s="109">
        <f t="shared" si="11"/>
        <v>0</v>
      </c>
      <c r="L253" s="29">
        <f t="shared" si="12"/>
        <v>0</v>
      </c>
      <c r="M253" s="102" t="e">
        <f t="shared" si="13"/>
        <v>#DIV/0!</v>
      </c>
    </row>
    <row r="254" spans="1:13" s="29" customFormat="1" hidden="1">
      <c r="A254" s="33">
        <v>111</v>
      </c>
      <c r="B254" s="34" t="s">
        <v>138</v>
      </c>
      <c r="C254" s="49" t="s">
        <v>495</v>
      </c>
      <c r="D254" s="36"/>
      <c r="E254" s="36"/>
      <c r="F254" s="48"/>
      <c r="G254" s="28"/>
      <c r="H254" s="95"/>
      <c r="K254" s="109">
        <f t="shared" si="11"/>
        <v>0</v>
      </c>
      <c r="L254" s="29">
        <f t="shared" si="12"/>
        <v>0</v>
      </c>
      <c r="M254" s="102" t="e">
        <f t="shared" si="13"/>
        <v>#DIV/0!</v>
      </c>
    </row>
    <row r="255" spans="1:13" s="29" customFormat="1" hidden="1">
      <c r="A255" s="44"/>
      <c r="B255" s="45" t="s">
        <v>1182</v>
      </c>
      <c r="C255" s="50" t="s">
        <v>1183</v>
      </c>
      <c r="D255" s="47">
        <v>1080</v>
      </c>
      <c r="E255" s="47">
        <v>1</v>
      </c>
      <c r="F255" s="48">
        <f>($E255/$D255)*$D254</f>
        <v>0</v>
      </c>
      <c r="G255" s="28"/>
      <c r="H255" s="95"/>
      <c r="K255" s="109">
        <f t="shared" si="11"/>
        <v>0</v>
      </c>
      <c r="L255" s="29">
        <f t="shared" si="12"/>
        <v>0</v>
      </c>
      <c r="M255" s="102" t="e">
        <f t="shared" si="13"/>
        <v>#DIV/0!</v>
      </c>
    </row>
    <row r="256" spans="1:13" s="29" customFormat="1" hidden="1">
      <c r="A256" s="33">
        <v>112</v>
      </c>
      <c r="B256" s="34" t="s">
        <v>139</v>
      </c>
      <c r="C256" s="49" t="s">
        <v>496</v>
      </c>
      <c r="D256" s="36"/>
      <c r="E256" s="36"/>
      <c r="F256" s="48"/>
      <c r="G256" s="28"/>
      <c r="H256" s="95"/>
      <c r="K256" s="109">
        <f t="shared" si="11"/>
        <v>0</v>
      </c>
      <c r="L256" s="29">
        <f t="shared" si="12"/>
        <v>0</v>
      </c>
      <c r="M256" s="102" t="e">
        <f t="shared" si="13"/>
        <v>#DIV/0!</v>
      </c>
    </row>
    <row r="257" spans="1:13" s="29" customFormat="1" hidden="1">
      <c r="A257" s="44"/>
      <c r="B257" s="45" t="s">
        <v>1222</v>
      </c>
      <c r="C257" s="50" t="s">
        <v>1223</v>
      </c>
      <c r="D257" s="47">
        <v>1350</v>
      </c>
      <c r="E257" s="47">
        <v>1</v>
      </c>
      <c r="F257" s="48">
        <f>($E257/$D257)*$D256</f>
        <v>0</v>
      </c>
      <c r="G257" s="28"/>
      <c r="H257" s="95"/>
      <c r="I257" s="100"/>
      <c r="J257" s="100"/>
      <c r="K257" s="109">
        <f t="shared" si="11"/>
        <v>0</v>
      </c>
      <c r="L257" s="29">
        <f t="shared" si="12"/>
        <v>0</v>
      </c>
      <c r="M257" s="102" t="e">
        <f t="shared" si="13"/>
        <v>#DIV/0!</v>
      </c>
    </row>
    <row r="258" spans="1:13" hidden="1">
      <c r="A258" s="33">
        <v>113</v>
      </c>
      <c r="B258" s="34" t="s">
        <v>140</v>
      </c>
      <c r="C258" s="49" t="s">
        <v>497</v>
      </c>
      <c r="D258" s="36"/>
      <c r="E258" s="36"/>
      <c r="F258" s="48"/>
      <c r="H258" s="95"/>
      <c r="I258" s="28"/>
      <c r="J258" s="28"/>
      <c r="K258" s="109">
        <f t="shared" si="11"/>
        <v>0</v>
      </c>
      <c r="L258" s="29">
        <f t="shared" si="12"/>
        <v>0</v>
      </c>
      <c r="M258" s="102" t="e">
        <f t="shared" si="13"/>
        <v>#DIV/0!</v>
      </c>
    </row>
    <row r="259" spans="1:13" hidden="1">
      <c r="A259" s="44"/>
      <c r="B259" s="45" t="s">
        <v>1132</v>
      </c>
      <c r="C259" s="50" t="s">
        <v>1133</v>
      </c>
      <c r="D259" s="47">
        <v>266</v>
      </c>
      <c r="E259" s="47">
        <v>1</v>
      </c>
      <c r="F259" s="48">
        <f>($E259/$D259)*$D258</f>
        <v>0</v>
      </c>
      <c r="H259" s="95"/>
      <c r="I259" s="29"/>
      <c r="J259" s="96"/>
      <c r="K259" s="109">
        <f t="shared" si="11"/>
        <v>0</v>
      </c>
      <c r="L259" s="29">
        <f t="shared" si="12"/>
        <v>0</v>
      </c>
      <c r="M259" s="102" t="e">
        <f t="shared" si="13"/>
        <v>#DIV/0!</v>
      </c>
    </row>
    <row r="260" spans="1:13" hidden="1">
      <c r="A260" s="33">
        <v>114</v>
      </c>
      <c r="B260" s="34" t="s">
        <v>141</v>
      </c>
      <c r="C260" s="49" t="s">
        <v>498</v>
      </c>
      <c r="D260" s="36"/>
      <c r="E260" s="36"/>
      <c r="F260" s="48"/>
      <c r="H260" s="95"/>
      <c r="I260" s="28"/>
      <c r="J260" s="28"/>
      <c r="K260" s="109">
        <f t="shared" ref="K260:K323" si="14">J260*I260</f>
        <v>0</v>
      </c>
      <c r="L260" s="29">
        <f t="shared" ref="L260:L323" si="15">J260*H260</f>
        <v>0</v>
      </c>
      <c r="M260" s="102" t="e">
        <f t="shared" si="13"/>
        <v>#DIV/0!</v>
      </c>
    </row>
    <row r="261" spans="1:13" hidden="1">
      <c r="A261" s="44"/>
      <c r="B261" s="45" t="s">
        <v>1132</v>
      </c>
      <c r="C261" s="50" t="s">
        <v>1133</v>
      </c>
      <c r="D261" s="47">
        <v>966</v>
      </c>
      <c r="E261" s="47">
        <v>1</v>
      </c>
      <c r="F261" s="48">
        <f>($E261/$D261)*$D260</f>
        <v>0</v>
      </c>
      <c r="H261" s="95"/>
      <c r="I261" s="28"/>
      <c r="J261" s="28"/>
      <c r="K261" s="109">
        <f t="shared" si="14"/>
        <v>0</v>
      </c>
      <c r="L261" s="29">
        <f t="shared" si="15"/>
        <v>0</v>
      </c>
      <c r="M261" s="102" t="e">
        <f t="shared" si="13"/>
        <v>#DIV/0!</v>
      </c>
    </row>
    <row r="262" spans="1:13" hidden="1">
      <c r="A262" s="47">
        <v>115</v>
      </c>
      <c r="B262" s="47" t="s">
        <v>142</v>
      </c>
      <c r="C262" s="55" t="s">
        <v>499</v>
      </c>
      <c r="D262" s="36"/>
      <c r="E262" s="47"/>
      <c r="F262" s="48"/>
      <c r="H262" s="95"/>
      <c r="I262" s="28"/>
      <c r="J262" s="28"/>
      <c r="K262" s="109">
        <f t="shared" si="14"/>
        <v>0</v>
      </c>
      <c r="L262" s="29">
        <f t="shared" si="15"/>
        <v>0</v>
      </c>
      <c r="M262" s="102" t="e">
        <f t="shared" ref="M262:M325" si="16">L262/K262</f>
        <v>#DIV/0!</v>
      </c>
    </row>
    <row r="263" spans="1:13" hidden="1">
      <c r="A263" s="33">
        <v>116</v>
      </c>
      <c r="B263" s="56" t="s">
        <v>143</v>
      </c>
      <c r="C263" s="49" t="s">
        <v>501</v>
      </c>
      <c r="D263" s="36"/>
      <c r="E263" s="36"/>
      <c r="F263" s="37"/>
      <c r="H263" s="95"/>
      <c r="I263" s="28"/>
      <c r="J263" s="28"/>
      <c r="K263" s="109">
        <f t="shared" si="14"/>
        <v>0</v>
      </c>
      <c r="L263" s="29">
        <f t="shared" si="15"/>
        <v>0</v>
      </c>
      <c r="M263" s="102" t="e">
        <f t="shared" si="16"/>
        <v>#DIV/0!</v>
      </c>
    </row>
    <row r="264" spans="1:13" hidden="1">
      <c r="A264" s="44"/>
      <c r="B264" s="57" t="s">
        <v>1224</v>
      </c>
      <c r="C264" s="50" t="s">
        <v>1225</v>
      </c>
      <c r="D264" s="47">
        <v>1</v>
      </c>
      <c r="E264" s="47">
        <v>1</v>
      </c>
      <c r="F264" s="48">
        <f>($E264/$D264)*$D263</f>
        <v>0</v>
      </c>
      <c r="H264" s="95"/>
      <c r="I264" s="28"/>
      <c r="J264" s="28"/>
      <c r="K264" s="109">
        <f t="shared" si="14"/>
        <v>0</v>
      </c>
      <c r="L264" s="29">
        <f t="shared" si="15"/>
        <v>0</v>
      </c>
      <c r="M264" s="102" t="e">
        <f t="shared" si="16"/>
        <v>#DIV/0!</v>
      </c>
    </row>
    <row r="265" spans="1:13" hidden="1">
      <c r="A265" s="33">
        <v>117</v>
      </c>
      <c r="B265" s="33" t="s">
        <v>144</v>
      </c>
      <c r="C265" s="49" t="s">
        <v>502</v>
      </c>
      <c r="D265" s="36">
        <v>400</v>
      </c>
      <c r="E265" s="36"/>
      <c r="F265" s="37"/>
      <c r="H265" s="95"/>
      <c r="I265" s="28"/>
      <c r="J265" s="28"/>
      <c r="K265" s="109">
        <f t="shared" si="14"/>
        <v>0</v>
      </c>
      <c r="L265" s="29">
        <f t="shared" si="15"/>
        <v>0</v>
      </c>
      <c r="M265" s="102" t="e">
        <f t="shared" si="16"/>
        <v>#DIV/0!</v>
      </c>
    </row>
    <row r="266" spans="1:13" hidden="1">
      <c r="A266" s="44"/>
      <c r="B266" s="44" t="s">
        <v>1170</v>
      </c>
      <c r="C266" s="50" t="s">
        <v>1171</v>
      </c>
      <c r="D266" s="47">
        <v>150</v>
      </c>
      <c r="E266" s="47">
        <v>1</v>
      </c>
      <c r="F266" s="48">
        <f>($E266/$D266)*$D265</f>
        <v>2.666666666666667</v>
      </c>
      <c r="H266" s="95"/>
      <c r="K266" s="109">
        <f t="shared" si="14"/>
        <v>0</v>
      </c>
      <c r="L266" s="96">
        <v>0</v>
      </c>
      <c r="M266" s="102" t="e">
        <f t="shared" si="16"/>
        <v>#DIV/0!</v>
      </c>
    </row>
    <row r="267" spans="1:13" hidden="1">
      <c r="A267" s="33">
        <v>118</v>
      </c>
      <c r="B267" s="56" t="s">
        <v>145</v>
      </c>
      <c r="C267" s="49" t="s">
        <v>503</v>
      </c>
      <c r="D267" s="36"/>
      <c r="E267" s="36"/>
      <c r="F267" s="37"/>
      <c r="H267" s="95"/>
      <c r="I267" s="28"/>
      <c r="J267" s="28"/>
      <c r="K267" s="109">
        <f t="shared" si="14"/>
        <v>0</v>
      </c>
      <c r="L267" s="29">
        <f t="shared" si="15"/>
        <v>0</v>
      </c>
      <c r="M267" s="102" t="e">
        <f t="shared" si="16"/>
        <v>#DIV/0!</v>
      </c>
    </row>
    <row r="268" spans="1:13" hidden="1">
      <c r="A268" s="44"/>
      <c r="B268" s="57" t="s">
        <v>1150</v>
      </c>
      <c r="C268" s="50" t="s">
        <v>1151</v>
      </c>
      <c r="D268" s="47">
        <v>128</v>
      </c>
      <c r="E268" s="47">
        <v>1</v>
      </c>
      <c r="F268" s="48">
        <f>($E268/$D268)*$D267</f>
        <v>0</v>
      </c>
      <c r="H268" s="95"/>
      <c r="I268" s="28"/>
      <c r="K268" s="109">
        <f t="shared" si="14"/>
        <v>0</v>
      </c>
      <c r="L268" s="29">
        <f t="shared" si="15"/>
        <v>0</v>
      </c>
      <c r="M268" s="102" t="e">
        <f t="shared" si="16"/>
        <v>#DIV/0!</v>
      </c>
    </row>
    <row r="269" spans="1:13" hidden="1">
      <c r="A269" s="33">
        <v>119</v>
      </c>
      <c r="B269" s="33" t="s">
        <v>146</v>
      </c>
      <c r="C269" s="49" t="s">
        <v>504</v>
      </c>
      <c r="D269" s="36"/>
      <c r="E269" s="36"/>
      <c r="F269" s="37"/>
      <c r="H269" s="95"/>
      <c r="I269" s="28"/>
      <c r="J269" s="28"/>
      <c r="K269" s="109">
        <f t="shared" si="14"/>
        <v>0</v>
      </c>
      <c r="L269" s="29">
        <f t="shared" si="15"/>
        <v>0</v>
      </c>
      <c r="M269" s="102" t="e">
        <f t="shared" si="16"/>
        <v>#DIV/0!</v>
      </c>
    </row>
    <row r="270" spans="1:13" hidden="1">
      <c r="A270" s="44"/>
      <c r="B270" s="44" t="s">
        <v>1170</v>
      </c>
      <c r="C270" s="50" t="s">
        <v>1171</v>
      </c>
      <c r="D270" s="47">
        <v>130</v>
      </c>
      <c r="E270" s="47">
        <v>1</v>
      </c>
      <c r="F270" s="48">
        <f>($E270/$D270)*$D269</f>
        <v>0</v>
      </c>
      <c r="H270" s="95"/>
      <c r="I270" s="96"/>
      <c r="K270" s="109">
        <f t="shared" si="14"/>
        <v>0</v>
      </c>
      <c r="L270" s="29">
        <f t="shared" si="15"/>
        <v>0</v>
      </c>
      <c r="M270" s="102" t="e">
        <f t="shared" si="16"/>
        <v>#DIV/0!</v>
      </c>
    </row>
    <row r="271" spans="1:13" hidden="1">
      <c r="A271" s="44">
        <v>120</v>
      </c>
      <c r="B271" s="51" t="s">
        <v>147</v>
      </c>
      <c r="C271" s="50" t="s">
        <v>505</v>
      </c>
      <c r="D271" s="36"/>
      <c r="E271" s="47"/>
      <c r="F271" s="37"/>
      <c r="H271" s="95"/>
      <c r="I271" s="28"/>
      <c r="J271" s="28"/>
      <c r="K271" s="109">
        <f t="shared" si="14"/>
        <v>0</v>
      </c>
      <c r="L271" s="29">
        <f t="shared" si="15"/>
        <v>0</v>
      </c>
      <c r="M271" s="102" t="e">
        <f t="shared" si="16"/>
        <v>#DIV/0!</v>
      </c>
    </row>
    <row r="272" spans="1:13" hidden="1">
      <c r="A272" s="44"/>
      <c r="B272" s="51" t="s">
        <v>1170</v>
      </c>
      <c r="C272" s="50" t="s">
        <v>1171</v>
      </c>
      <c r="D272" s="47">
        <v>32</v>
      </c>
      <c r="E272" s="47">
        <v>1</v>
      </c>
      <c r="F272" s="48">
        <f>($E272/$D272)*$D271</f>
        <v>0</v>
      </c>
      <c r="H272" s="95"/>
      <c r="I272" s="28"/>
      <c r="J272" s="28"/>
      <c r="K272" s="109">
        <f t="shared" si="14"/>
        <v>0</v>
      </c>
      <c r="L272" s="29">
        <f t="shared" si="15"/>
        <v>0</v>
      </c>
      <c r="M272" s="102" t="e">
        <f t="shared" si="16"/>
        <v>#DIV/0!</v>
      </c>
    </row>
    <row r="273" spans="1:13" hidden="1">
      <c r="A273" s="33">
        <v>121</v>
      </c>
      <c r="B273" s="54" t="s">
        <v>148</v>
      </c>
      <c r="C273" s="49" t="s">
        <v>506</v>
      </c>
      <c r="D273" s="36"/>
      <c r="E273" s="36"/>
      <c r="F273" s="37"/>
      <c r="H273" s="95"/>
      <c r="I273" s="28"/>
      <c r="J273" s="28"/>
      <c r="K273" s="109">
        <f t="shared" si="14"/>
        <v>0</v>
      </c>
      <c r="L273" s="29">
        <f t="shared" si="15"/>
        <v>0</v>
      </c>
      <c r="M273" s="102" t="e">
        <f t="shared" si="16"/>
        <v>#DIV/0!</v>
      </c>
    </row>
    <row r="274" spans="1:13" hidden="1">
      <c r="A274" s="44"/>
      <c r="B274" s="51" t="s">
        <v>1166</v>
      </c>
      <c r="C274" s="50" t="s">
        <v>1167</v>
      </c>
      <c r="D274" s="47">
        <v>325</v>
      </c>
      <c r="E274" s="47">
        <v>1</v>
      </c>
      <c r="F274" s="48">
        <f>($E274/$D274)*$D273</f>
        <v>0</v>
      </c>
      <c r="H274" s="95"/>
      <c r="I274" s="28"/>
      <c r="J274" s="28"/>
      <c r="K274" s="109">
        <f t="shared" si="14"/>
        <v>0</v>
      </c>
      <c r="L274" s="29">
        <f t="shared" si="15"/>
        <v>0</v>
      </c>
      <c r="M274" s="102" t="e">
        <f t="shared" si="16"/>
        <v>#DIV/0!</v>
      </c>
    </row>
    <row r="275" spans="1:13" hidden="1">
      <c r="A275" s="33">
        <v>122</v>
      </c>
      <c r="B275" s="54" t="s">
        <v>149</v>
      </c>
      <c r="C275" s="49" t="s">
        <v>507</v>
      </c>
      <c r="D275" s="36"/>
      <c r="E275" s="36"/>
      <c r="F275" s="37"/>
      <c r="H275" s="95"/>
      <c r="I275" s="28"/>
      <c r="J275" s="28"/>
      <c r="K275" s="109">
        <f t="shared" si="14"/>
        <v>0</v>
      </c>
      <c r="L275" s="29">
        <f t="shared" si="15"/>
        <v>0</v>
      </c>
      <c r="M275" s="102" t="e">
        <f t="shared" si="16"/>
        <v>#DIV/0!</v>
      </c>
    </row>
    <row r="276" spans="1:13" hidden="1">
      <c r="A276" s="44"/>
      <c r="B276" s="51" t="s">
        <v>1166</v>
      </c>
      <c r="C276" s="50" t="s">
        <v>1167</v>
      </c>
      <c r="D276" s="47">
        <v>325</v>
      </c>
      <c r="E276" s="47">
        <v>1</v>
      </c>
      <c r="F276" s="48">
        <f>($E276/$D276)*$D275</f>
        <v>0</v>
      </c>
      <c r="H276" s="95"/>
      <c r="I276" s="28"/>
      <c r="J276" s="28"/>
      <c r="K276" s="109">
        <f t="shared" si="14"/>
        <v>0</v>
      </c>
      <c r="L276" s="29">
        <f t="shared" si="15"/>
        <v>0</v>
      </c>
      <c r="M276" s="102" t="e">
        <f t="shared" si="16"/>
        <v>#DIV/0!</v>
      </c>
    </row>
    <row r="277" spans="1:13" hidden="1">
      <c r="A277" s="33">
        <v>123</v>
      </c>
      <c r="B277" s="54" t="s">
        <v>150</v>
      </c>
      <c r="C277" s="49" t="s">
        <v>508</v>
      </c>
      <c r="D277" s="36"/>
      <c r="E277" s="36"/>
      <c r="F277" s="37"/>
      <c r="H277" s="95"/>
      <c r="I277" s="28"/>
      <c r="J277" s="28"/>
      <c r="K277" s="109">
        <f t="shared" si="14"/>
        <v>0</v>
      </c>
      <c r="L277" s="29">
        <f t="shared" si="15"/>
        <v>0</v>
      </c>
      <c r="M277" s="102" t="e">
        <f t="shared" si="16"/>
        <v>#DIV/0!</v>
      </c>
    </row>
    <row r="278" spans="1:13" hidden="1">
      <c r="A278" s="44"/>
      <c r="B278" s="51" t="s">
        <v>1132</v>
      </c>
      <c r="C278" s="50" t="s">
        <v>1133</v>
      </c>
      <c r="D278" s="47">
        <v>468</v>
      </c>
      <c r="E278" s="47">
        <v>1</v>
      </c>
      <c r="F278" s="48">
        <f>($E278/$D278)*$D277</f>
        <v>0</v>
      </c>
      <c r="H278" s="95"/>
      <c r="I278" s="29"/>
      <c r="J278" s="96"/>
      <c r="K278" s="109">
        <f t="shared" si="14"/>
        <v>0</v>
      </c>
      <c r="L278" s="29">
        <f t="shared" si="15"/>
        <v>0</v>
      </c>
      <c r="M278" s="102" t="e">
        <f t="shared" si="16"/>
        <v>#DIV/0!</v>
      </c>
    </row>
    <row r="279" spans="1:13" hidden="1">
      <c r="A279" s="33">
        <v>124</v>
      </c>
      <c r="B279" s="54" t="s">
        <v>151</v>
      </c>
      <c r="C279" s="49" t="s">
        <v>509</v>
      </c>
      <c r="D279" s="36"/>
      <c r="E279" s="36"/>
      <c r="F279" s="37"/>
      <c r="H279" s="95"/>
      <c r="I279" s="28"/>
      <c r="J279" s="28"/>
      <c r="K279" s="109">
        <f t="shared" si="14"/>
        <v>0</v>
      </c>
      <c r="L279" s="29">
        <f t="shared" si="15"/>
        <v>0</v>
      </c>
      <c r="M279" s="102" t="e">
        <f t="shared" si="16"/>
        <v>#DIV/0!</v>
      </c>
    </row>
    <row r="280" spans="1:13" hidden="1">
      <c r="A280" s="44"/>
      <c r="B280" s="51" t="s">
        <v>1166</v>
      </c>
      <c r="C280" s="50" t="s">
        <v>1167</v>
      </c>
      <c r="D280" s="47">
        <v>313</v>
      </c>
      <c r="E280" s="47">
        <v>1</v>
      </c>
      <c r="F280" s="48">
        <f>($E280/$D280)*$D279</f>
        <v>0</v>
      </c>
      <c r="H280" s="95"/>
      <c r="I280" s="28"/>
      <c r="J280" s="28"/>
      <c r="K280" s="109">
        <f t="shared" si="14"/>
        <v>0</v>
      </c>
      <c r="L280" s="29">
        <f t="shared" si="15"/>
        <v>0</v>
      </c>
      <c r="M280" s="102" t="e">
        <f t="shared" si="16"/>
        <v>#DIV/0!</v>
      </c>
    </row>
    <row r="281" spans="1:13" hidden="1">
      <c r="A281" s="33">
        <v>125</v>
      </c>
      <c r="B281" s="54" t="s">
        <v>152</v>
      </c>
      <c r="C281" s="49" t="s">
        <v>510</v>
      </c>
      <c r="D281" s="36"/>
      <c r="E281" s="36"/>
      <c r="F281" s="48"/>
      <c r="H281" s="95"/>
      <c r="I281" s="28"/>
      <c r="J281" s="28"/>
      <c r="K281" s="109">
        <f t="shared" si="14"/>
        <v>0</v>
      </c>
      <c r="L281" s="29">
        <f t="shared" si="15"/>
        <v>0</v>
      </c>
      <c r="M281" s="102" t="e">
        <f t="shared" si="16"/>
        <v>#DIV/0!</v>
      </c>
    </row>
    <row r="282" spans="1:13" hidden="1">
      <c r="A282" s="44"/>
      <c r="B282" s="51" t="s">
        <v>1132</v>
      </c>
      <c r="C282" s="50" t="s">
        <v>1133</v>
      </c>
      <c r="D282" s="47">
        <v>360</v>
      </c>
      <c r="E282" s="47">
        <v>1</v>
      </c>
      <c r="F282" s="48">
        <f>($E282/$D282)*$D281</f>
        <v>0</v>
      </c>
      <c r="H282" s="95"/>
      <c r="K282" s="109">
        <f t="shared" si="14"/>
        <v>0</v>
      </c>
      <c r="L282" s="29">
        <f t="shared" si="15"/>
        <v>0</v>
      </c>
      <c r="M282" s="102" t="e">
        <f t="shared" si="16"/>
        <v>#DIV/0!</v>
      </c>
    </row>
    <row r="283" spans="1:13" hidden="1">
      <c r="A283" s="47">
        <v>126</v>
      </c>
      <c r="B283" s="47" t="s">
        <v>153</v>
      </c>
      <c r="C283" s="55" t="s">
        <v>511</v>
      </c>
      <c r="D283" s="36"/>
      <c r="E283" s="47"/>
      <c r="F283" s="37"/>
      <c r="H283" s="95"/>
      <c r="I283" s="28"/>
      <c r="J283" s="28"/>
      <c r="K283" s="109">
        <f t="shared" si="14"/>
        <v>0</v>
      </c>
      <c r="L283" s="29">
        <f t="shared" si="15"/>
        <v>0</v>
      </c>
      <c r="M283" s="102" t="e">
        <f t="shared" si="16"/>
        <v>#DIV/0!</v>
      </c>
    </row>
    <row r="284" spans="1:13" hidden="1">
      <c r="A284" s="33">
        <v>127</v>
      </c>
      <c r="B284" s="54" t="s">
        <v>154</v>
      </c>
      <c r="C284" s="49" t="s">
        <v>512</v>
      </c>
      <c r="D284" s="36"/>
      <c r="E284" s="36"/>
      <c r="F284" s="48"/>
      <c r="H284" s="95"/>
      <c r="I284" s="28"/>
      <c r="J284" s="28"/>
      <c r="K284" s="109">
        <f t="shared" si="14"/>
        <v>0</v>
      </c>
      <c r="L284" s="29">
        <f t="shared" si="15"/>
        <v>0</v>
      </c>
      <c r="M284" s="102" t="e">
        <f t="shared" si="16"/>
        <v>#DIV/0!</v>
      </c>
    </row>
    <row r="285" spans="1:13" hidden="1">
      <c r="A285" s="44"/>
      <c r="B285" s="51" t="s">
        <v>1132</v>
      </c>
      <c r="C285" s="50" t="s">
        <v>1133</v>
      </c>
      <c r="D285" s="47">
        <v>126</v>
      </c>
      <c r="E285" s="47">
        <v>1</v>
      </c>
      <c r="F285" s="48">
        <f>($E285/$D285)*$D284</f>
        <v>0</v>
      </c>
      <c r="H285" s="95"/>
      <c r="I285" s="28"/>
      <c r="J285" s="28"/>
      <c r="K285" s="109">
        <f t="shared" si="14"/>
        <v>0</v>
      </c>
      <c r="L285" s="29">
        <f t="shared" si="15"/>
        <v>0</v>
      </c>
      <c r="M285" s="102" t="e">
        <f t="shared" si="16"/>
        <v>#DIV/0!</v>
      </c>
    </row>
    <row r="286" spans="1:13" hidden="1">
      <c r="A286" s="33">
        <v>128</v>
      </c>
      <c r="B286" s="54" t="s">
        <v>155</v>
      </c>
      <c r="C286" s="49" t="s">
        <v>513</v>
      </c>
      <c r="D286" s="36"/>
      <c r="E286" s="36"/>
      <c r="F286" s="48"/>
      <c r="H286" s="95"/>
      <c r="I286" s="28"/>
      <c r="J286" s="28"/>
      <c r="K286" s="109">
        <f t="shared" si="14"/>
        <v>0</v>
      </c>
      <c r="L286" s="29">
        <f t="shared" si="15"/>
        <v>0</v>
      </c>
      <c r="M286" s="102" t="e">
        <f t="shared" si="16"/>
        <v>#DIV/0!</v>
      </c>
    </row>
    <row r="287" spans="1:13" hidden="1">
      <c r="A287" s="44"/>
      <c r="B287" s="51" t="s">
        <v>1226</v>
      </c>
      <c r="C287" s="50" t="s">
        <v>1227</v>
      </c>
      <c r="D287" s="47">
        <v>1</v>
      </c>
      <c r="E287" s="47">
        <v>1</v>
      </c>
      <c r="F287" s="48">
        <f>($E287/$D287)*$D286</f>
        <v>0</v>
      </c>
      <c r="H287" s="95"/>
      <c r="K287" s="109">
        <f t="shared" si="14"/>
        <v>0</v>
      </c>
      <c r="L287" s="29">
        <f t="shared" si="15"/>
        <v>0</v>
      </c>
      <c r="M287" s="102" t="e">
        <f t="shared" si="16"/>
        <v>#DIV/0!</v>
      </c>
    </row>
    <row r="288" spans="1:13" hidden="1">
      <c r="A288" s="33">
        <v>129</v>
      </c>
      <c r="B288" s="54" t="s">
        <v>156</v>
      </c>
      <c r="C288" s="49" t="s">
        <v>514</v>
      </c>
      <c r="D288" s="36"/>
      <c r="E288" s="36"/>
      <c r="F288" s="48"/>
      <c r="H288" s="95"/>
      <c r="I288" s="28"/>
      <c r="J288" s="28"/>
      <c r="K288" s="109">
        <f t="shared" si="14"/>
        <v>0</v>
      </c>
      <c r="L288" s="29">
        <f t="shared" si="15"/>
        <v>0</v>
      </c>
      <c r="M288" s="102" t="e">
        <f t="shared" si="16"/>
        <v>#DIV/0!</v>
      </c>
    </row>
    <row r="289" spans="1:13" hidden="1">
      <c r="A289" s="44"/>
      <c r="B289" s="51" t="s">
        <v>1226</v>
      </c>
      <c r="C289" s="50" t="s">
        <v>1227</v>
      </c>
      <c r="D289" s="47">
        <v>1</v>
      </c>
      <c r="E289" s="47">
        <v>1</v>
      </c>
      <c r="F289" s="48">
        <f>($E289/$D289)*$D288</f>
        <v>0</v>
      </c>
      <c r="H289" s="95"/>
      <c r="I289" s="28"/>
      <c r="K289" s="109">
        <f t="shared" si="14"/>
        <v>0</v>
      </c>
      <c r="L289" s="29">
        <f t="shared" si="15"/>
        <v>0</v>
      </c>
      <c r="M289" s="102" t="e">
        <f t="shared" si="16"/>
        <v>#DIV/0!</v>
      </c>
    </row>
    <row r="290" spans="1:13" hidden="1">
      <c r="A290" s="33">
        <v>130</v>
      </c>
      <c r="B290" s="54" t="s">
        <v>157</v>
      </c>
      <c r="C290" s="49" t="s">
        <v>515</v>
      </c>
      <c r="D290" s="36"/>
      <c r="E290" s="36"/>
      <c r="F290" s="48"/>
      <c r="H290" s="95"/>
      <c r="I290" s="28"/>
      <c r="J290" s="28"/>
      <c r="K290" s="109">
        <f t="shared" si="14"/>
        <v>0</v>
      </c>
      <c r="L290" s="29">
        <f t="shared" si="15"/>
        <v>0</v>
      </c>
      <c r="M290" s="102" t="e">
        <f t="shared" si="16"/>
        <v>#DIV/0!</v>
      </c>
    </row>
    <row r="291" spans="1:13" hidden="1">
      <c r="A291" s="44"/>
      <c r="B291" s="51" t="s">
        <v>1170</v>
      </c>
      <c r="C291" s="50" t="s">
        <v>1171</v>
      </c>
      <c r="D291" s="47">
        <v>680</v>
      </c>
      <c r="E291" s="47">
        <v>1</v>
      </c>
      <c r="F291" s="48">
        <f>($E291/$D291)*$D290</f>
        <v>0</v>
      </c>
      <c r="H291" s="95"/>
      <c r="I291" s="28"/>
      <c r="K291" s="109">
        <f t="shared" si="14"/>
        <v>0</v>
      </c>
      <c r="L291" s="29">
        <f t="shared" si="15"/>
        <v>0</v>
      </c>
      <c r="M291" s="102" t="e">
        <f t="shared" si="16"/>
        <v>#DIV/0!</v>
      </c>
    </row>
    <row r="292" spans="1:13" hidden="1">
      <c r="A292" s="33">
        <v>131</v>
      </c>
      <c r="B292" s="34" t="s">
        <v>158</v>
      </c>
      <c r="C292" s="49" t="s">
        <v>516</v>
      </c>
      <c r="D292" s="36"/>
      <c r="E292" s="36"/>
      <c r="F292" s="48"/>
      <c r="H292" s="95"/>
      <c r="I292" s="28"/>
      <c r="J292" s="28"/>
      <c r="K292" s="109">
        <f t="shared" si="14"/>
        <v>0</v>
      </c>
      <c r="L292" s="29">
        <f t="shared" si="15"/>
        <v>0</v>
      </c>
      <c r="M292" s="102" t="e">
        <f t="shared" si="16"/>
        <v>#DIV/0!</v>
      </c>
    </row>
    <row r="293" spans="1:13" hidden="1">
      <c r="A293" s="44"/>
      <c r="B293" s="45" t="s">
        <v>1132</v>
      </c>
      <c r="C293" s="50" t="s">
        <v>1133</v>
      </c>
      <c r="D293" s="47">
        <v>936</v>
      </c>
      <c r="E293" s="47">
        <v>1</v>
      </c>
      <c r="F293" s="48">
        <f>($E293/$D293)*$D292</f>
        <v>0</v>
      </c>
      <c r="H293" s="95"/>
      <c r="I293" s="28"/>
      <c r="J293" s="28"/>
      <c r="K293" s="109">
        <f t="shared" si="14"/>
        <v>0</v>
      </c>
      <c r="L293" s="29">
        <f t="shared" si="15"/>
        <v>0</v>
      </c>
      <c r="M293" s="102" t="e">
        <f t="shared" si="16"/>
        <v>#DIV/0!</v>
      </c>
    </row>
    <row r="294" spans="1:13" hidden="1">
      <c r="A294" s="33">
        <v>132</v>
      </c>
      <c r="B294" s="34" t="s">
        <v>159</v>
      </c>
      <c r="C294" s="49" t="s">
        <v>517</v>
      </c>
      <c r="D294" s="36"/>
      <c r="E294" s="36"/>
      <c r="F294" s="48"/>
      <c r="H294" s="95"/>
      <c r="I294" s="28"/>
      <c r="J294" s="28"/>
      <c r="K294" s="109">
        <f t="shared" si="14"/>
        <v>0</v>
      </c>
      <c r="L294" s="29">
        <f t="shared" si="15"/>
        <v>0</v>
      </c>
      <c r="M294" s="102" t="e">
        <f t="shared" si="16"/>
        <v>#DIV/0!</v>
      </c>
    </row>
    <row r="295" spans="1:13" hidden="1">
      <c r="A295" s="44"/>
      <c r="B295" s="45" t="s">
        <v>1132</v>
      </c>
      <c r="C295" s="50" t="s">
        <v>1133</v>
      </c>
      <c r="D295" s="47">
        <v>936</v>
      </c>
      <c r="E295" s="47">
        <v>1</v>
      </c>
      <c r="F295" s="48">
        <f>($E295/$D295)*$D294</f>
        <v>0</v>
      </c>
      <c r="H295" s="95"/>
      <c r="I295" s="28"/>
      <c r="J295" s="28"/>
      <c r="K295" s="109">
        <f t="shared" si="14"/>
        <v>0</v>
      </c>
      <c r="L295" s="29">
        <f t="shared" si="15"/>
        <v>0</v>
      </c>
      <c r="M295" s="102" t="e">
        <f t="shared" si="16"/>
        <v>#DIV/0!</v>
      </c>
    </row>
    <row r="296" spans="1:13" hidden="1">
      <c r="A296" s="33">
        <v>133</v>
      </c>
      <c r="B296" s="54" t="s">
        <v>160</v>
      </c>
      <c r="C296" s="49" t="s">
        <v>518</v>
      </c>
      <c r="D296" s="36"/>
      <c r="E296" s="36"/>
      <c r="F296" s="48"/>
      <c r="H296" s="95"/>
      <c r="I296" s="28"/>
      <c r="J296" s="28"/>
      <c r="K296" s="109">
        <f t="shared" si="14"/>
        <v>0</v>
      </c>
      <c r="L296" s="29">
        <f t="shared" si="15"/>
        <v>0</v>
      </c>
      <c r="M296" s="102" t="e">
        <f t="shared" si="16"/>
        <v>#DIV/0!</v>
      </c>
    </row>
    <row r="297" spans="1:13" hidden="1">
      <c r="A297" s="44"/>
      <c r="B297" s="51" t="s">
        <v>1166</v>
      </c>
      <c r="C297" s="50" t="s">
        <v>1167</v>
      </c>
      <c r="D297" s="47">
        <v>1600</v>
      </c>
      <c r="E297" s="47">
        <v>1</v>
      </c>
      <c r="F297" s="48">
        <f>($E297/$D297)*$D296</f>
        <v>0</v>
      </c>
      <c r="H297" s="95"/>
      <c r="I297" s="28"/>
      <c r="J297" s="28"/>
      <c r="K297" s="109">
        <f t="shared" si="14"/>
        <v>0</v>
      </c>
      <c r="L297" s="29">
        <f t="shared" si="15"/>
        <v>0</v>
      </c>
      <c r="M297" s="102" t="e">
        <f t="shared" si="16"/>
        <v>#DIV/0!</v>
      </c>
    </row>
    <row r="298" spans="1:13" hidden="1">
      <c r="A298" s="44"/>
      <c r="B298" s="51" t="s">
        <v>1228</v>
      </c>
      <c r="C298" s="50" t="s">
        <v>1229</v>
      </c>
      <c r="D298" s="47">
        <v>1</v>
      </c>
      <c r="E298" s="47">
        <v>1</v>
      </c>
      <c r="F298" s="48">
        <f>($E298/$D298)*$D296</f>
        <v>0</v>
      </c>
      <c r="H298" s="95"/>
      <c r="I298" s="28"/>
      <c r="J298" s="28"/>
      <c r="K298" s="109">
        <f t="shared" si="14"/>
        <v>0</v>
      </c>
      <c r="L298" s="29">
        <f t="shared" si="15"/>
        <v>0</v>
      </c>
      <c r="M298" s="102" t="e">
        <f t="shared" si="16"/>
        <v>#DIV/0!</v>
      </c>
    </row>
    <row r="299" spans="1:13" hidden="1">
      <c r="A299" s="33">
        <v>134</v>
      </c>
      <c r="B299" s="56" t="s">
        <v>161</v>
      </c>
      <c r="C299" s="49" t="s">
        <v>519</v>
      </c>
      <c r="D299" s="36"/>
      <c r="E299" s="36"/>
      <c r="F299" s="48"/>
      <c r="H299" s="95"/>
      <c r="I299" s="28"/>
      <c r="J299" s="28"/>
      <c r="K299" s="109">
        <f t="shared" si="14"/>
        <v>0</v>
      </c>
      <c r="L299" s="29">
        <f t="shared" si="15"/>
        <v>0</v>
      </c>
      <c r="M299" s="102" t="e">
        <f t="shared" si="16"/>
        <v>#DIV/0!</v>
      </c>
    </row>
    <row r="300" spans="1:13" hidden="1">
      <c r="A300" s="44"/>
      <c r="B300" s="57" t="s">
        <v>1230</v>
      </c>
      <c r="C300" s="50" t="s">
        <v>1231</v>
      </c>
      <c r="D300" s="47">
        <v>1</v>
      </c>
      <c r="E300" s="47">
        <v>1</v>
      </c>
      <c r="F300" s="48">
        <f>($E300/$D300)*$D299</f>
        <v>0</v>
      </c>
      <c r="H300" s="95"/>
      <c r="I300" s="28"/>
      <c r="J300" s="28"/>
      <c r="K300" s="109">
        <f t="shared" si="14"/>
        <v>0</v>
      </c>
      <c r="L300" s="29">
        <f t="shared" si="15"/>
        <v>0</v>
      </c>
      <c r="M300" s="102" t="e">
        <f t="shared" si="16"/>
        <v>#DIV/0!</v>
      </c>
    </row>
    <row r="301" spans="1:13" hidden="1">
      <c r="A301" s="33">
        <v>135</v>
      </c>
      <c r="B301" s="56" t="s">
        <v>162</v>
      </c>
      <c r="C301" s="49" t="s">
        <v>520</v>
      </c>
      <c r="D301" s="36"/>
      <c r="E301" s="36"/>
      <c r="F301" s="48"/>
      <c r="H301" s="95"/>
      <c r="I301" s="28"/>
      <c r="J301" s="28"/>
      <c r="K301" s="109">
        <f t="shared" si="14"/>
        <v>0</v>
      </c>
      <c r="L301" s="29">
        <f t="shared" si="15"/>
        <v>0</v>
      </c>
      <c r="M301" s="102" t="e">
        <f t="shared" si="16"/>
        <v>#DIV/0!</v>
      </c>
    </row>
    <row r="302" spans="1:13" hidden="1">
      <c r="A302" s="44"/>
      <c r="B302" s="57" t="s">
        <v>1232</v>
      </c>
      <c r="C302" s="50" t="s">
        <v>1233</v>
      </c>
      <c r="D302" s="47">
        <v>1</v>
      </c>
      <c r="E302" s="47">
        <v>1</v>
      </c>
      <c r="F302" s="48">
        <f>($E302/$D302)*$D301</f>
        <v>0</v>
      </c>
      <c r="H302" s="95"/>
      <c r="I302" s="28"/>
      <c r="J302" s="28"/>
      <c r="K302" s="109">
        <f t="shared" si="14"/>
        <v>0</v>
      </c>
      <c r="L302" s="29">
        <f t="shared" si="15"/>
        <v>0</v>
      </c>
      <c r="M302" s="102" t="e">
        <f t="shared" si="16"/>
        <v>#DIV/0!</v>
      </c>
    </row>
    <row r="303" spans="1:13" hidden="1">
      <c r="A303" s="33">
        <v>136</v>
      </c>
      <c r="B303" s="56" t="s">
        <v>163</v>
      </c>
      <c r="C303" s="49" t="s">
        <v>521</v>
      </c>
      <c r="D303" s="36">
        <v>100</v>
      </c>
      <c r="E303" s="36"/>
      <c r="F303" s="48"/>
      <c r="H303" s="95"/>
      <c r="I303" s="28"/>
      <c r="J303" s="28"/>
      <c r="K303" s="109">
        <f t="shared" si="14"/>
        <v>0</v>
      </c>
      <c r="L303" s="29">
        <f t="shared" si="15"/>
        <v>0</v>
      </c>
      <c r="M303" s="102" t="e">
        <f t="shared" si="16"/>
        <v>#DIV/0!</v>
      </c>
    </row>
    <row r="304" spans="1:13" hidden="1">
      <c r="A304" s="44"/>
      <c r="B304" s="57" t="s">
        <v>1234</v>
      </c>
      <c r="C304" s="50" t="s">
        <v>1235</v>
      </c>
      <c r="D304" s="47">
        <v>1</v>
      </c>
      <c r="E304" s="47">
        <v>1</v>
      </c>
      <c r="F304" s="48">
        <f>($E304/$D304)*$D303</f>
        <v>100</v>
      </c>
      <c r="H304" s="95"/>
      <c r="K304" s="109">
        <f t="shared" si="14"/>
        <v>0</v>
      </c>
      <c r="L304" s="96">
        <f t="shared" si="15"/>
        <v>0</v>
      </c>
      <c r="M304" s="102" t="e">
        <f t="shared" si="16"/>
        <v>#DIV/0!</v>
      </c>
    </row>
    <row r="305" spans="1:13" hidden="1">
      <c r="A305" s="33">
        <v>137</v>
      </c>
      <c r="B305" s="54" t="s">
        <v>164</v>
      </c>
      <c r="C305" s="49" t="s">
        <v>522</v>
      </c>
      <c r="D305" s="36"/>
      <c r="E305" s="36"/>
      <c r="F305" s="48"/>
      <c r="H305" s="95"/>
      <c r="I305" s="28"/>
      <c r="J305" s="28"/>
      <c r="K305" s="109">
        <f t="shared" si="14"/>
        <v>0</v>
      </c>
      <c r="L305" s="29">
        <f t="shared" si="15"/>
        <v>0</v>
      </c>
      <c r="M305" s="102" t="e">
        <f t="shared" si="16"/>
        <v>#DIV/0!</v>
      </c>
    </row>
    <row r="306" spans="1:13" s="29" customFormat="1" hidden="1">
      <c r="A306" s="44"/>
      <c r="B306" s="51" t="s">
        <v>1132</v>
      </c>
      <c r="C306" s="50" t="s">
        <v>1133</v>
      </c>
      <c r="D306" s="47">
        <v>224</v>
      </c>
      <c r="E306" s="47">
        <v>1</v>
      </c>
      <c r="F306" s="48">
        <f>($E306/$D306)*$D305</f>
        <v>0</v>
      </c>
      <c r="G306" s="28"/>
      <c r="H306" s="95"/>
      <c r="K306" s="109">
        <f t="shared" si="14"/>
        <v>0</v>
      </c>
      <c r="L306" s="29">
        <f t="shared" si="15"/>
        <v>0</v>
      </c>
      <c r="M306" s="102" t="e">
        <f t="shared" si="16"/>
        <v>#DIV/0!</v>
      </c>
    </row>
    <row r="307" spans="1:13" s="29" customFormat="1" hidden="1">
      <c r="A307" s="33">
        <v>138</v>
      </c>
      <c r="B307" s="54" t="s">
        <v>165</v>
      </c>
      <c r="C307" s="49" t="s">
        <v>523</v>
      </c>
      <c r="D307" s="36">
        <v>11800</v>
      </c>
      <c r="E307" s="36"/>
      <c r="F307" s="48"/>
      <c r="G307" s="28"/>
      <c r="H307" s="95"/>
      <c r="K307" s="109">
        <f t="shared" si="14"/>
        <v>0</v>
      </c>
      <c r="L307" s="29">
        <f t="shared" si="15"/>
        <v>0</v>
      </c>
      <c r="M307" s="102" t="e">
        <f t="shared" si="16"/>
        <v>#DIV/0!</v>
      </c>
    </row>
    <row r="308" spans="1:13" s="29" customFormat="1" hidden="1">
      <c r="A308" s="44"/>
      <c r="B308" s="51" t="s">
        <v>1150</v>
      </c>
      <c r="C308" s="50" t="s">
        <v>1151</v>
      </c>
      <c r="D308" s="47">
        <v>300</v>
      </c>
      <c r="E308" s="47">
        <v>1</v>
      </c>
      <c r="F308" s="48">
        <f>($E308/$D308)*$D307</f>
        <v>39.333333333333336</v>
      </c>
      <c r="G308" s="28"/>
      <c r="H308" s="95"/>
      <c r="I308" s="100"/>
      <c r="J308" s="100"/>
      <c r="K308" s="109">
        <f t="shared" si="14"/>
        <v>0</v>
      </c>
      <c r="L308" s="96">
        <v>0</v>
      </c>
      <c r="M308" s="102" t="e">
        <f t="shared" si="16"/>
        <v>#DIV/0!</v>
      </c>
    </row>
    <row r="309" spans="1:13" s="29" customFormat="1" hidden="1">
      <c r="A309" s="33">
        <v>139</v>
      </c>
      <c r="B309" s="54" t="s">
        <v>166</v>
      </c>
      <c r="C309" s="49" t="s">
        <v>524</v>
      </c>
      <c r="D309" s="36">
        <v>18500</v>
      </c>
      <c r="E309" s="36"/>
      <c r="F309" s="48"/>
      <c r="G309" s="28"/>
      <c r="H309" s="95"/>
      <c r="K309" s="109">
        <f t="shared" si="14"/>
        <v>0</v>
      </c>
      <c r="L309" s="29">
        <f t="shared" si="15"/>
        <v>0</v>
      </c>
      <c r="M309" s="102" t="e">
        <f t="shared" si="16"/>
        <v>#DIV/0!</v>
      </c>
    </row>
    <row r="310" spans="1:13" s="29" customFormat="1" hidden="1">
      <c r="A310" s="44"/>
      <c r="B310" s="51" t="s">
        <v>1132</v>
      </c>
      <c r="C310" s="50" t="s">
        <v>1133</v>
      </c>
      <c r="D310" s="47">
        <v>288</v>
      </c>
      <c r="E310" s="47">
        <v>1</v>
      </c>
      <c r="F310" s="48">
        <f>($E310/$D310)*$D309</f>
        <v>64.236111111111114</v>
      </c>
      <c r="G310" s="28"/>
      <c r="H310" s="96"/>
      <c r="I310" s="100"/>
      <c r="J310" s="100"/>
      <c r="K310" s="109">
        <f t="shared" si="14"/>
        <v>0</v>
      </c>
      <c r="L310" s="96">
        <f t="shared" si="15"/>
        <v>0</v>
      </c>
      <c r="M310" s="102" t="e">
        <f t="shared" si="16"/>
        <v>#DIV/0!</v>
      </c>
    </row>
    <row r="311" spans="1:13" s="29" customFormat="1" hidden="1">
      <c r="A311" s="33">
        <v>140</v>
      </c>
      <c r="B311" s="54" t="s">
        <v>167</v>
      </c>
      <c r="C311" s="49" t="s">
        <v>525</v>
      </c>
      <c r="D311" s="36">
        <v>1000</v>
      </c>
      <c r="E311" s="36"/>
      <c r="F311" s="48"/>
      <c r="G311" s="28"/>
      <c r="H311" s="95"/>
      <c r="K311" s="109">
        <f t="shared" si="14"/>
        <v>0</v>
      </c>
      <c r="L311" s="29">
        <f t="shared" si="15"/>
        <v>0</v>
      </c>
      <c r="M311" s="102" t="e">
        <f t="shared" si="16"/>
        <v>#DIV/0!</v>
      </c>
    </row>
    <row r="312" spans="1:13" s="29" customFormat="1" hidden="1">
      <c r="A312" s="44"/>
      <c r="B312" s="51" t="s">
        <v>1236</v>
      </c>
      <c r="C312" s="50" t="s">
        <v>1237</v>
      </c>
      <c r="D312" s="47">
        <v>1</v>
      </c>
      <c r="E312" s="47">
        <v>1</v>
      </c>
      <c r="F312" s="48">
        <f>($E312/$D312)*$D311</f>
        <v>1000</v>
      </c>
      <c r="G312" s="28"/>
      <c r="H312" s="96"/>
      <c r="I312" s="100"/>
      <c r="J312" s="100"/>
      <c r="K312" s="109">
        <f t="shared" si="14"/>
        <v>0</v>
      </c>
      <c r="L312" s="96">
        <f t="shared" si="15"/>
        <v>0</v>
      </c>
      <c r="M312" s="102" t="e">
        <f t="shared" si="16"/>
        <v>#DIV/0!</v>
      </c>
    </row>
    <row r="313" spans="1:13" s="29" customFormat="1" hidden="1">
      <c r="A313" s="33">
        <v>141</v>
      </c>
      <c r="B313" s="54" t="s">
        <v>168</v>
      </c>
      <c r="C313" s="49" t="s">
        <v>526</v>
      </c>
      <c r="D313" s="36"/>
      <c r="E313" s="36"/>
      <c r="F313" s="48"/>
      <c r="G313" s="28"/>
      <c r="H313" s="95"/>
      <c r="K313" s="109">
        <f t="shared" si="14"/>
        <v>0</v>
      </c>
      <c r="L313" s="29">
        <f t="shared" si="15"/>
        <v>0</v>
      </c>
      <c r="M313" s="102" t="e">
        <f t="shared" si="16"/>
        <v>#DIV/0!</v>
      </c>
    </row>
    <row r="314" spans="1:13" s="29" customFormat="1" hidden="1">
      <c r="A314" s="44"/>
      <c r="B314" s="51" t="s">
        <v>1238</v>
      </c>
      <c r="C314" s="50" t="s">
        <v>1239</v>
      </c>
      <c r="D314" s="47">
        <v>1</v>
      </c>
      <c r="E314" s="47">
        <v>1</v>
      </c>
      <c r="F314" s="48">
        <f>($E314/$D314)*$D313</f>
        <v>0</v>
      </c>
      <c r="G314" s="28"/>
      <c r="H314" s="95"/>
      <c r="K314" s="109">
        <f t="shared" si="14"/>
        <v>0</v>
      </c>
      <c r="L314" s="29">
        <f t="shared" si="15"/>
        <v>0</v>
      </c>
      <c r="M314" s="102" t="e">
        <f t="shared" si="16"/>
        <v>#DIV/0!</v>
      </c>
    </row>
    <row r="315" spans="1:13" s="29" customFormat="1" hidden="1">
      <c r="A315" s="33">
        <v>142</v>
      </c>
      <c r="B315" s="54" t="s">
        <v>169</v>
      </c>
      <c r="C315" s="49" t="s">
        <v>527</v>
      </c>
      <c r="D315" s="36"/>
      <c r="E315" s="36"/>
      <c r="F315" s="48"/>
      <c r="G315" s="28"/>
      <c r="H315" s="95"/>
      <c r="K315" s="109">
        <f t="shared" si="14"/>
        <v>0</v>
      </c>
      <c r="L315" s="29">
        <f t="shared" si="15"/>
        <v>0</v>
      </c>
      <c r="M315" s="102" t="e">
        <f t="shared" si="16"/>
        <v>#DIV/0!</v>
      </c>
    </row>
    <row r="316" spans="1:13" s="29" customFormat="1" hidden="1">
      <c r="A316" s="44"/>
      <c r="B316" s="51" t="s">
        <v>1240</v>
      </c>
      <c r="C316" s="50" t="s">
        <v>1241</v>
      </c>
      <c r="D316" s="47">
        <v>1</v>
      </c>
      <c r="E316" s="47">
        <v>1</v>
      </c>
      <c r="F316" s="48">
        <f>($E316/$D316)*$D315</f>
        <v>0</v>
      </c>
      <c r="G316" s="28"/>
      <c r="H316" s="99"/>
      <c r="I316" s="100"/>
      <c r="J316" s="100"/>
      <c r="K316" s="109">
        <f t="shared" si="14"/>
        <v>0</v>
      </c>
      <c r="L316" s="29">
        <f t="shared" si="15"/>
        <v>0</v>
      </c>
      <c r="M316" s="102" t="e">
        <f t="shared" si="16"/>
        <v>#DIV/0!</v>
      </c>
    </row>
    <row r="317" spans="1:13" s="29" customFormat="1" hidden="1">
      <c r="A317" s="47">
        <v>143</v>
      </c>
      <c r="B317" s="47" t="s">
        <v>170</v>
      </c>
      <c r="C317" s="55" t="s">
        <v>528</v>
      </c>
      <c r="D317" s="36"/>
      <c r="E317" s="47"/>
      <c r="F317" s="48"/>
      <c r="G317" s="28"/>
      <c r="H317" s="95"/>
      <c r="K317" s="109">
        <f t="shared" si="14"/>
        <v>0</v>
      </c>
      <c r="L317" s="29">
        <f t="shared" si="15"/>
        <v>0</v>
      </c>
      <c r="M317" s="102" t="e">
        <f t="shared" si="16"/>
        <v>#DIV/0!</v>
      </c>
    </row>
    <row r="318" spans="1:13" s="29" customFormat="1" hidden="1">
      <c r="A318" s="33">
        <v>144</v>
      </c>
      <c r="B318" s="54" t="s">
        <v>171</v>
      </c>
      <c r="C318" s="49" t="s">
        <v>529</v>
      </c>
      <c r="D318" s="36"/>
      <c r="E318" s="36"/>
      <c r="F318" s="37"/>
      <c r="G318" s="28"/>
      <c r="H318" s="95"/>
      <c r="K318" s="109">
        <f t="shared" si="14"/>
        <v>0</v>
      </c>
      <c r="L318" s="29">
        <f t="shared" si="15"/>
        <v>0</v>
      </c>
      <c r="M318" s="102" t="e">
        <f t="shared" si="16"/>
        <v>#DIV/0!</v>
      </c>
    </row>
    <row r="319" spans="1:13" s="29" customFormat="1" hidden="1">
      <c r="A319" s="44"/>
      <c r="B319" s="51" t="s">
        <v>1182</v>
      </c>
      <c r="C319" s="50" t="s">
        <v>1183</v>
      </c>
      <c r="D319" s="47">
        <v>549</v>
      </c>
      <c r="E319" s="47">
        <v>1</v>
      </c>
      <c r="F319" s="48">
        <f>($E319/$D319)*$D318</f>
        <v>0</v>
      </c>
      <c r="G319" s="28"/>
      <c r="H319" s="95"/>
      <c r="K319" s="109">
        <f t="shared" si="14"/>
        <v>0</v>
      </c>
      <c r="L319" s="29">
        <f t="shared" si="15"/>
        <v>0</v>
      </c>
      <c r="M319" s="102" t="e">
        <f t="shared" si="16"/>
        <v>#DIV/0!</v>
      </c>
    </row>
    <row r="320" spans="1:13" s="29" customFormat="1" hidden="1">
      <c r="A320" s="44"/>
      <c r="B320" s="51" t="s">
        <v>1154</v>
      </c>
      <c r="C320" s="50" t="s">
        <v>1155</v>
      </c>
      <c r="D320" s="47">
        <v>60</v>
      </c>
      <c r="E320" s="47">
        <v>1</v>
      </c>
      <c r="F320" s="48">
        <f>($E320/$D320)*$D318</f>
        <v>0</v>
      </c>
      <c r="G320" s="28"/>
      <c r="H320" s="95"/>
      <c r="K320" s="109">
        <f t="shared" si="14"/>
        <v>0</v>
      </c>
      <c r="L320" s="29">
        <f t="shared" si="15"/>
        <v>0</v>
      </c>
      <c r="M320" s="102" t="e">
        <f t="shared" si="16"/>
        <v>#DIV/0!</v>
      </c>
    </row>
    <row r="321" spans="1:13" s="29" customFormat="1" hidden="1">
      <c r="A321" s="44"/>
      <c r="B321" s="51" t="s">
        <v>1182</v>
      </c>
      <c r="C321" s="50" t="s">
        <v>1183</v>
      </c>
      <c r="D321" s="47">
        <v>420</v>
      </c>
      <c r="E321" s="47">
        <v>1</v>
      </c>
      <c r="F321" s="48">
        <f>($E321/$D321)*$D318</f>
        <v>0</v>
      </c>
      <c r="G321" s="28"/>
      <c r="H321" s="95"/>
      <c r="K321" s="109">
        <f t="shared" si="14"/>
        <v>0</v>
      </c>
      <c r="L321" s="29">
        <f t="shared" si="15"/>
        <v>0</v>
      </c>
      <c r="M321" s="102" t="e">
        <f t="shared" si="16"/>
        <v>#DIV/0!</v>
      </c>
    </row>
    <row r="322" spans="1:13" s="29" customFormat="1" hidden="1">
      <c r="A322" s="33">
        <v>145</v>
      </c>
      <c r="B322" s="54" t="s">
        <v>172</v>
      </c>
      <c r="C322" s="49" t="s">
        <v>530</v>
      </c>
      <c r="D322" s="36"/>
      <c r="E322" s="36">
        <v>1</v>
      </c>
      <c r="F322" s="37"/>
      <c r="G322" s="28"/>
      <c r="H322" s="95"/>
      <c r="I322" s="28"/>
      <c r="K322" s="109">
        <f t="shared" si="14"/>
        <v>0</v>
      </c>
      <c r="L322" s="29">
        <f t="shared" si="15"/>
        <v>0</v>
      </c>
      <c r="M322" s="102" t="e">
        <f t="shared" si="16"/>
        <v>#DIV/0!</v>
      </c>
    </row>
    <row r="323" spans="1:13" s="29" customFormat="1" hidden="1">
      <c r="A323" s="44"/>
      <c r="B323" s="51" t="s">
        <v>1132</v>
      </c>
      <c r="C323" s="50" t="s">
        <v>1133</v>
      </c>
      <c r="D323" s="47">
        <v>459</v>
      </c>
      <c r="E323" s="47">
        <v>1</v>
      </c>
      <c r="F323" s="48">
        <f>($E323/$D323)*$D322</f>
        <v>0</v>
      </c>
      <c r="G323" s="28"/>
      <c r="H323" s="95"/>
      <c r="I323" s="28"/>
      <c r="K323" s="109">
        <f t="shared" si="14"/>
        <v>0</v>
      </c>
      <c r="L323" s="29">
        <f t="shared" si="15"/>
        <v>0</v>
      </c>
      <c r="M323" s="102" t="e">
        <f t="shared" si="16"/>
        <v>#DIV/0!</v>
      </c>
    </row>
    <row r="324" spans="1:13" s="29" customFormat="1" hidden="1">
      <c r="A324" s="44"/>
      <c r="B324" s="51" t="s">
        <v>1242</v>
      </c>
      <c r="C324" s="50" t="s">
        <v>1133</v>
      </c>
      <c r="D324" s="36">
        <v>84</v>
      </c>
      <c r="E324" s="47">
        <v>1</v>
      </c>
      <c r="F324" s="48">
        <f>($E324/$D324)*$D322</f>
        <v>0</v>
      </c>
      <c r="G324" s="28"/>
      <c r="H324" s="95"/>
      <c r="I324" s="28"/>
      <c r="K324" s="109">
        <f t="shared" ref="K324:K387" si="17">J324*I324</f>
        <v>0</v>
      </c>
      <c r="L324" s="29">
        <f t="shared" ref="L324:L387" si="18">J324*H324</f>
        <v>0</v>
      </c>
      <c r="M324" s="102" t="e">
        <f t="shared" si="16"/>
        <v>#DIV/0!</v>
      </c>
    </row>
    <row r="325" spans="1:13" s="29" customFormat="1" hidden="1">
      <c r="A325" s="44"/>
      <c r="B325" s="51" t="s">
        <v>1243</v>
      </c>
      <c r="C325" s="50" t="s">
        <v>1244</v>
      </c>
      <c r="D325" s="47">
        <v>76</v>
      </c>
      <c r="E325" s="47">
        <v>1</v>
      </c>
      <c r="F325" s="48">
        <f>($E325/$D325)*$D322</f>
        <v>0</v>
      </c>
      <c r="G325" s="28"/>
      <c r="H325" s="95"/>
      <c r="I325" s="28"/>
      <c r="K325" s="109">
        <f t="shared" si="17"/>
        <v>0</v>
      </c>
      <c r="L325" s="29">
        <f t="shared" si="18"/>
        <v>0</v>
      </c>
      <c r="M325" s="102" t="e">
        <f t="shared" si="16"/>
        <v>#DIV/0!</v>
      </c>
    </row>
    <row r="326" spans="1:13" s="29" customFormat="1" hidden="1">
      <c r="A326" s="33">
        <v>146</v>
      </c>
      <c r="B326" s="54" t="s">
        <v>173</v>
      </c>
      <c r="C326" s="49" t="s">
        <v>531</v>
      </c>
      <c r="D326" s="36">
        <v>30</v>
      </c>
      <c r="E326" s="36"/>
      <c r="F326" s="37"/>
      <c r="G326" s="28"/>
      <c r="H326" s="95"/>
      <c r="I326" s="28"/>
      <c r="K326" s="109">
        <f t="shared" si="17"/>
        <v>0</v>
      </c>
      <c r="L326" s="29">
        <f t="shared" si="18"/>
        <v>0</v>
      </c>
      <c r="M326" s="102" t="e">
        <f t="shared" ref="M326:M389" si="19">L326/K326</f>
        <v>#DIV/0!</v>
      </c>
    </row>
    <row r="327" spans="1:13" s="29" customFormat="1" hidden="1">
      <c r="A327" s="44"/>
      <c r="B327" s="51" t="s">
        <v>1132</v>
      </c>
      <c r="C327" s="50" t="s">
        <v>1133</v>
      </c>
      <c r="D327" s="47">
        <v>1080</v>
      </c>
      <c r="E327" s="47">
        <v>1</v>
      </c>
      <c r="F327" s="48">
        <f>($E327/$D327)*$D326</f>
        <v>2.777777777777778E-2</v>
      </c>
      <c r="G327" s="28"/>
      <c r="H327" s="95"/>
      <c r="I327" s="100"/>
      <c r="J327" s="100"/>
      <c r="K327" s="109">
        <f t="shared" si="17"/>
        <v>0</v>
      </c>
      <c r="L327" s="29">
        <f t="shared" si="18"/>
        <v>0</v>
      </c>
      <c r="M327" s="102" t="e">
        <f t="shared" si="19"/>
        <v>#DIV/0!</v>
      </c>
    </row>
    <row r="328" spans="1:13" s="29" customFormat="1" hidden="1">
      <c r="A328" s="33">
        <v>147</v>
      </c>
      <c r="B328" s="54" t="s">
        <v>175</v>
      </c>
      <c r="C328" s="49" t="s">
        <v>533</v>
      </c>
      <c r="D328" s="36"/>
      <c r="E328" s="36"/>
      <c r="F328" s="48"/>
      <c r="G328" s="28"/>
      <c r="H328" s="95"/>
      <c r="I328" s="28"/>
      <c r="K328" s="109">
        <f t="shared" si="17"/>
        <v>0</v>
      </c>
      <c r="L328" s="29">
        <f t="shared" si="18"/>
        <v>0</v>
      </c>
      <c r="M328" s="102" t="e">
        <f t="shared" si="19"/>
        <v>#DIV/0!</v>
      </c>
    </row>
    <row r="329" spans="1:13" s="29" customFormat="1" hidden="1">
      <c r="A329" s="44"/>
      <c r="B329" s="51" t="s">
        <v>1245</v>
      </c>
      <c r="C329" s="50" t="s">
        <v>1246</v>
      </c>
      <c r="D329" s="47">
        <v>1</v>
      </c>
      <c r="E329" s="47">
        <v>1</v>
      </c>
      <c r="F329" s="48">
        <f>($E329/$D329)*$D328</f>
        <v>0</v>
      </c>
      <c r="G329" s="28"/>
      <c r="H329" s="95"/>
      <c r="I329" s="28"/>
      <c r="K329" s="109">
        <f t="shared" si="17"/>
        <v>0</v>
      </c>
      <c r="L329" s="29">
        <f t="shared" si="18"/>
        <v>0</v>
      </c>
      <c r="M329" s="102" t="e">
        <f t="shared" si="19"/>
        <v>#DIV/0!</v>
      </c>
    </row>
    <row r="330" spans="1:13" s="29" customFormat="1" hidden="1">
      <c r="A330" s="33">
        <v>148</v>
      </c>
      <c r="B330" s="54" t="s">
        <v>176</v>
      </c>
      <c r="C330" s="49" t="s">
        <v>534</v>
      </c>
      <c r="D330" s="36"/>
      <c r="E330" s="36"/>
      <c r="F330" s="48"/>
      <c r="G330" s="28"/>
      <c r="H330" s="95"/>
      <c r="I330" s="28"/>
      <c r="K330" s="109">
        <f t="shared" si="17"/>
        <v>0</v>
      </c>
      <c r="L330" s="29">
        <f t="shared" si="18"/>
        <v>0</v>
      </c>
      <c r="M330" s="102" t="e">
        <f t="shared" si="19"/>
        <v>#DIV/0!</v>
      </c>
    </row>
    <row r="331" spans="1:13" s="29" customFormat="1" hidden="1">
      <c r="A331" s="44"/>
      <c r="B331" s="51" t="s">
        <v>1245</v>
      </c>
      <c r="C331" s="50" t="s">
        <v>1246</v>
      </c>
      <c r="D331" s="47">
        <v>1</v>
      </c>
      <c r="E331" s="47">
        <v>1</v>
      </c>
      <c r="F331" s="48">
        <f>($E331/$D331)*$D330</f>
        <v>0</v>
      </c>
      <c r="G331" s="28"/>
      <c r="H331" s="95"/>
      <c r="I331" s="28"/>
      <c r="K331" s="109">
        <f t="shared" si="17"/>
        <v>0</v>
      </c>
      <c r="L331" s="29">
        <f t="shared" si="18"/>
        <v>0</v>
      </c>
      <c r="M331" s="102" t="e">
        <f t="shared" si="19"/>
        <v>#DIV/0!</v>
      </c>
    </row>
    <row r="332" spans="1:13" s="29" customFormat="1" hidden="1">
      <c r="A332" s="33">
        <v>149</v>
      </c>
      <c r="B332" s="54" t="s">
        <v>178</v>
      </c>
      <c r="C332" s="49" t="s">
        <v>536</v>
      </c>
      <c r="D332" s="36"/>
      <c r="E332" s="36"/>
      <c r="F332" s="48"/>
      <c r="G332" s="28"/>
      <c r="H332" s="95"/>
      <c r="I332" s="28"/>
      <c r="K332" s="109">
        <f t="shared" si="17"/>
        <v>0</v>
      </c>
      <c r="L332" s="29">
        <f t="shared" si="18"/>
        <v>0</v>
      </c>
      <c r="M332" s="102" t="e">
        <f t="shared" si="19"/>
        <v>#DIV/0!</v>
      </c>
    </row>
    <row r="333" spans="1:13" s="29" customFormat="1" hidden="1">
      <c r="A333" s="44"/>
      <c r="B333" s="51" t="s">
        <v>1132</v>
      </c>
      <c r="C333" s="50" t="s">
        <v>1133</v>
      </c>
      <c r="D333" s="47">
        <v>135</v>
      </c>
      <c r="E333" s="47">
        <v>1</v>
      </c>
      <c r="F333" s="48">
        <f>($E333/$D333)*$D332</f>
        <v>0</v>
      </c>
      <c r="G333" s="28"/>
      <c r="H333" s="95"/>
      <c r="I333" s="28"/>
      <c r="K333" s="109">
        <f t="shared" si="17"/>
        <v>0</v>
      </c>
      <c r="L333" s="29">
        <f t="shared" si="18"/>
        <v>0</v>
      </c>
      <c r="M333" s="102" t="e">
        <f t="shared" si="19"/>
        <v>#DIV/0!</v>
      </c>
    </row>
    <row r="334" spans="1:13" s="29" customFormat="1" hidden="1">
      <c r="A334" s="33">
        <v>150</v>
      </c>
      <c r="B334" s="54" t="s">
        <v>179</v>
      </c>
      <c r="C334" s="49" t="s">
        <v>537</v>
      </c>
      <c r="D334" s="36"/>
      <c r="E334" s="36"/>
      <c r="F334" s="48"/>
      <c r="G334" s="28"/>
      <c r="H334" s="95"/>
      <c r="I334" s="28"/>
      <c r="K334" s="109">
        <f t="shared" si="17"/>
        <v>0</v>
      </c>
      <c r="L334" s="29">
        <f t="shared" si="18"/>
        <v>0</v>
      </c>
      <c r="M334" s="102" t="e">
        <f t="shared" si="19"/>
        <v>#DIV/0!</v>
      </c>
    </row>
    <row r="335" spans="1:13" s="29" customFormat="1" hidden="1">
      <c r="A335" s="44"/>
      <c r="B335" s="51" t="s">
        <v>1247</v>
      </c>
      <c r="C335" s="50" t="s">
        <v>1248</v>
      </c>
      <c r="D335" s="47">
        <v>1</v>
      </c>
      <c r="E335" s="47">
        <v>1</v>
      </c>
      <c r="F335" s="48">
        <f>($E335/$D335)*$D334</f>
        <v>0</v>
      </c>
      <c r="G335" s="28"/>
      <c r="H335" s="95"/>
      <c r="I335" s="100"/>
      <c r="J335" s="96"/>
      <c r="K335" s="109">
        <f t="shared" si="17"/>
        <v>0</v>
      </c>
      <c r="L335" s="29">
        <f t="shared" si="18"/>
        <v>0</v>
      </c>
      <c r="M335" s="102" t="e">
        <f t="shared" si="19"/>
        <v>#DIV/0!</v>
      </c>
    </row>
    <row r="336" spans="1:13" s="29" customFormat="1" hidden="1">
      <c r="A336" s="33">
        <v>151</v>
      </c>
      <c r="B336" s="54" t="s">
        <v>180</v>
      </c>
      <c r="C336" s="49" t="s">
        <v>538</v>
      </c>
      <c r="D336" s="36"/>
      <c r="E336" s="36"/>
      <c r="F336" s="48"/>
      <c r="G336" s="28"/>
      <c r="H336" s="95"/>
      <c r="I336" s="28"/>
      <c r="K336" s="109">
        <f t="shared" si="17"/>
        <v>0</v>
      </c>
      <c r="L336" s="29">
        <f t="shared" si="18"/>
        <v>0</v>
      </c>
      <c r="M336" s="102" t="e">
        <f t="shared" si="19"/>
        <v>#DIV/0!</v>
      </c>
    </row>
    <row r="337" spans="1:13" s="29" customFormat="1" hidden="1">
      <c r="A337" s="44"/>
      <c r="B337" s="51" t="s">
        <v>1249</v>
      </c>
      <c r="C337" s="50" t="s">
        <v>1250</v>
      </c>
      <c r="D337" s="47">
        <v>1</v>
      </c>
      <c r="E337" s="47">
        <v>1</v>
      </c>
      <c r="F337" s="48">
        <f>($E337/$D337)*$D336</f>
        <v>0</v>
      </c>
      <c r="G337" s="28"/>
      <c r="H337" s="95"/>
      <c r="I337" s="100"/>
      <c r="J337" s="100"/>
      <c r="K337" s="109">
        <f t="shared" si="17"/>
        <v>0</v>
      </c>
      <c r="L337" s="29">
        <f t="shared" si="18"/>
        <v>0</v>
      </c>
      <c r="M337" s="102" t="e">
        <f t="shared" si="19"/>
        <v>#DIV/0!</v>
      </c>
    </row>
    <row r="338" spans="1:13" s="29" customFormat="1" hidden="1">
      <c r="A338" s="33">
        <v>152</v>
      </c>
      <c r="B338" s="54" t="s">
        <v>181</v>
      </c>
      <c r="C338" s="49" t="s">
        <v>539</v>
      </c>
      <c r="D338" s="36"/>
      <c r="E338" s="36"/>
      <c r="F338" s="48"/>
      <c r="G338" s="28"/>
      <c r="H338" s="95"/>
      <c r="I338" s="28"/>
      <c r="K338" s="109">
        <f t="shared" si="17"/>
        <v>0</v>
      </c>
      <c r="L338" s="29">
        <f t="shared" si="18"/>
        <v>0</v>
      </c>
      <c r="M338" s="102" t="e">
        <f t="shared" si="19"/>
        <v>#DIV/0!</v>
      </c>
    </row>
    <row r="339" spans="1:13" s="29" customFormat="1" hidden="1">
      <c r="A339" s="44"/>
      <c r="B339" s="51" t="s">
        <v>1132</v>
      </c>
      <c r="C339" s="50" t="s">
        <v>1133</v>
      </c>
      <c r="D339" s="47">
        <v>126</v>
      </c>
      <c r="E339" s="47">
        <v>1</v>
      </c>
      <c r="F339" s="48">
        <f>($E339/$D339)*$D338</f>
        <v>0</v>
      </c>
      <c r="G339" s="28"/>
      <c r="H339" s="95"/>
      <c r="I339" s="98"/>
      <c r="J339" s="96"/>
      <c r="K339" s="109">
        <f t="shared" si="17"/>
        <v>0</v>
      </c>
      <c r="L339" s="29">
        <f t="shared" si="18"/>
        <v>0</v>
      </c>
      <c r="M339" s="102" t="e">
        <f t="shared" si="19"/>
        <v>#DIV/0!</v>
      </c>
    </row>
    <row r="340" spans="1:13" s="29" customFormat="1" hidden="1">
      <c r="A340" s="44"/>
      <c r="B340" s="51" t="s">
        <v>1251</v>
      </c>
      <c r="C340" s="50" t="s">
        <v>1252</v>
      </c>
      <c r="D340" s="47">
        <v>1</v>
      </c>
      <c r="E340" s="47">
        <v>4</v>
      </c>
      <c r="F340" s="48">
        <f>($E340/$D340)*$D338</f>
        <v>0</v>
      </c>
      <c r="G340" s="28"/>
      <c r="H340" s="95"/>
      <c r="I340" s="98"/>
      <c r="J340" s="96"/>
      <c r="K340" s="109">
        <f t="shared" si="17"/>
        <v>0</v>
      </c>
      <c r="L340" s="29">
        <f t="shared" si="18"/>
        <v>0</v>
      </c>
      <c r="M340" s="102" t="e">
        <f t="shared" si="19"/>
        <v>#DIV/0!</v>
      </c>
    </row>
    <row r="341" spans="1:13" s="29" customFormat="1" hidden="1">
      <c r="A341" s="47">
        <v>153</v>
      </c>
      <c r="B341" s="47" t="s">
        <v>182</v>
      </c>
      <c r="C341" s="55" t="s">
        <v>540</v>
      </c>
      <c r="D341" s="36"/>
      <c r="E341" s="47"/>
      <c r="F341" s="37"/>
      <c r="G341" s="28"/>
      <c r="H341" s="95"/>
      <c r="I341" s="28"/>
      <c r="K341" s="109">
        <f t="shared" si="17"/>
        <v>0</v>
      </c>
      <c r="L341" s="29">
        <f t="shared" si="18"/>
        <v>0</v>
      </c>
      <c r="M341" s="102" t="e">
        <f t="shared" si="19"/>
        <v>#DIV/0!</v>
      </c>
    </row>
    <row r="342" spans="1:13" s="29" customFormat="1" hidden="1">
      <c r="A342" s="33">
        <v>154</v>
      </c>
      <c r="B342" s="54" t="s">
        <v>183</v>
      </c>
      <c r="C342" s="49" t="s">
        <v>541</v>
      </c>
      <c r="D342" s="36"/>
      <c r="E342" s="36"/>
      <c r="F342" s="48"/>
      <c r="G342" s="28"/>
      <c r="H342" s="95"/>
      <c r="I342" s="28"/>
      <c r="K342" s="109">
        <f t="shared" si="17"/>
        <v>0</v>
      </c>
      <c r="L342" s="29">
        <f t="shared" si="18"/>
        <v>0</v>
      </c>
      <c r="M342" s="102" t="e">
        <f t="shared" si="19"/>
        <v>#DIV/0!</v>
      </c>
    </row>
    <row r="343" spans="1:13" s="29" customFormat="1" hidden="1">
      <c r="A343" s="44"/>
      <c r="B343" s="51" t="s">
        <v>1154</v>
      </c>
      <c r="C343" s="50" t="s">
        <v>1155</v>
      </c>
      <c r="D343" s="47">
        <v>207</v>
      </c>
      <c r="E343" s="47">
        <v>1</v>
      </c>
      <c r="F343" s="48">
        <f>($E343/$D343)*$D342</f>
        <v>0</v>
      </c>
      <c r="G343" s="28"/>
      <c r="H343" s="95"/>
      <c r="I343" s="28"/>
      <c r="K343" s="109">
        <f t="shared" si="17"/>
        <v>0</v>
      </c>
      <c r="L343" s="29">
        <f t="shared" si="18"/>
        <v>0</v>
      </c>
      <c r="M343" s="102" t="e">
        <f t="shared" si="19"/>
        <v>#DIV/0!</v>
      </c>
    </row>
    <row r="344" spans="1:13" s="29" customFormat="1" hidden="1">
      <c r="A344" s="33">
        <v>155</v>
      </c>
      <c r="B344" s="54" t="s">
        <v>184</v>
      </c>
      <c r="C344" s="49" t="s">
        <v>542</v>
      </c>
      <c r="D344" s="36"/>
      <c r="E344" s="36"/>
      <c r="F344" s="48"/>
      <c r="G344" s="28"/>
      <c r="H344" s="95"/>
      <c r="I344" s="28"/>
      <c r="K344" s="109">
        <f t="shared" si="17"/>
        <v>0</v>
      </c>
      <c r="L344" s="29">
        <f t="shared" si="18"/>
        <v>0</v>
      </c>
      <c r="M344" s="102" t="e">
        <f t="shared" si="19"/>
        <v>#DIV/0!</v>
      </c>
    </row>
    <row r="345" spans="1:13" s="29" customFormat="1" hidden="1">
      <c r="A345" s="44"/>
      <c r="B345" s="58" t="s">
        <v>1253</v>
      </c>
      <c r="C345" s="59" t="s">
        <v>1254</v>
      </c>
      <c r="D345" s="47">
        <v>700</v>
      </c>
      <c r="E345" s="47">
        <v>1</v>
      </c>
      <c r="F345" s="48">
        <f>($E345/$D345)*$D344</f>
        <v>0</v>
      </c>
      <c r="G345" s="28"/>
      <c r="H345" s="95"/>
      <c r="I345" s="28"/>
      <c r="K345" s="109">
        <f t="shared" si="17"/>
        <v>0</v>
      </c>
      <c r="L345" s="29">
        <f t="shared" si="18"/>
        <v>0</v>
      </c>
      <c r="M345" s="102" t="e">
        <f t="shared" si="19"/>
        <v>#DIV/0!</v>
      </c>
    </row>
    <row r="346" spans="1:13" s="29" customFormat="1" hidden="1">
      <c r="A346" s="33">
        <v>156</v>
      </c>
      <c r="B346" s="54" t="s">
        <v>185</v>
      </c>
      <c r="C346" s="49" t="s">
        <v>543</v>
      </c>
      <c r="D346" s="36"/>
      <c r="E346" s="36"/>
      <c r="F346" s="48"/>
      <c r="G346" s="28"/>
      <c r="H346" s="95"/>
      <c r="I346" s="28"/>
      <c r="K346" s="109">
        <f t="shared" si="17"/>
        <v>0</v>
      </c>
      <c r="L346" s="29">
        <f t="shared" si="18"/>
        <v>0</v>
      </c>
      <c r="M346" s="102" t="e">
        <f t="shared" si="19"/>
        <v>#DIV/0!</v>
      </c>
    </row>
    <row r="347" spans="1:13" s="29" customFormat="1" hidden="1">
      <c r="A347" s="44"/>
      <c r="B347" s="58" t="s">
        <v>1253</v>
      </c>
      <c r="C347" s="59" t="s">
        <v>1254</v>
      </c>
      <c r="D347" s="47">
        <v>700</v>
      </c>
      <c r="E347" s="47">
        <v>1</v>
      </c>
      <c r="F347" s="48">
        <f>($E347/$D347)*$D346</f>
        <v>0</v>
      </c>
      <c r="G347" s="28"/>
      <c r="H347" s="95"/>
      <c r="I347" s="28"/>
      <c r="K347" s="109">
        <f t="shared" si="17"/>
        <v>0</v>
      </c>
      <c r="L347" s="29">
        <f t="shared" si="18"/>
        <v>0</v>
      </c>
      <c r="M347" s="102" t="e">
        <f t="shared" si="19"/>
        <v>#DIV/0!</v>
      </c>
    </row>
    <row r="348" spans="1:13" s="29" customFormat="1" hidden="1">
      <c r="A348" s="33">
        <v>157</v>
      </c>
      <c r="B348" s="54" t="s">
        <v>1255</v>
      </c>
      <c r="C348" s="49" t="s">
        <v>1256</v>
      </c>
      <c r="D348" s="36"/>
      <c r="E348" s="36"/>
      <c r="F348" s="48"/>
      <c r="G348" s="28"/>
      <c r="H348" s="95"/>
      <c r="I348" s="28"/>
      <c r="K348" s="109">
        <f t="shared" si="17"/>
        <v>0</v>
      </c>
      <c r="L348" s="29">
        <f t="shared" si="18"/>
        <v>0</v>
      </c>
      <c r="M348" s="102" t="e">
        <f t="shared" si="19"/>
        <v>#DIV/0!</v>
      </c>
    </row>
    <row r="349" spans="1:13" s="29" customFormat="1" hidden="1">
      <c r="A349" s="44"/>
      <c r="B349" s="51" t="s">
        <v>1166</v>
      </c>
      <c r="C349" s="50" t="s">
        <v>1167</v>
      </c>
      <c r="D349" s="47">
        <v>1728</v>
      </c>
      <c r="E349" s="47">
        <v>1</v>
      </c>
      <c r="F349" s="48">
        <f>($E349/$D349)*$D348</f>
        <v>0</v>
      </c>
      <c r="G349" s="28"/>
      <c r="H349" s="95"/>
      <c r="I349" s="28"/>
      <c r="K349" s="109">
        <f t="shared" si="17"/>
        <v>0</v>
      </c>
      <c r="L349" s="29">
        <f t="shared" si="18"/>
        <v>0</v>
      </c>
      <c r="M349" s="102" t="e">
        <f t="shared" si="19"/>
        <v>#DIV/0!</v>
      </c>
    </row>
    <row r="350" spans="1:13" s="29" customFormat="1" hidden="1">
      <c r="A350" s="33">
        <v>158</v>
      </c>
      <c r="B350" s="54" t="s">
        <v>186</v>
      </c>
      <c r="C350" s="49" t="s">
        <v>544</v>
      </c>
      <c r="D350" s="36"/>
      <c r="E350" s="36"/>
      <c r="F350" s="48"/>
      <c r="G350" s="28"/>
      <c r="H350" s="95"/>
      <c r="I350" s="28"/>
      <c r="K350" s="109">
        <f t="shared" si="17"/>
        <v>0</v>
      </c>
      <c r="L350" s="29">
        <f t="shared" si="18"/>
        <v>0</v>
      </c>
      <c r="M350" s="102" t="e">
        <f t="shared" si="19"/>
        <v>#DIV/0!</v>
      </c>
    </row>
    <row r="351" spans="1:13" s="29" customFormat="1" hidden="1">
      <c r="A351" s="44"/>
      <c r="B351" s="51" t="s">
        <v>1154</v>
      </c>
      <c r="C351" s="50" t="s">
        <v>1155</v>
      </c>
      <c r="D351" s="47">
        <v>231</v>
      </c>
      <c r="E351" s="47">
        <v>1</v>
      </c>
      <c r="F351" s="48">
        <f>($E351/$D351)*$D350</f>
        <v>0</v>
      </c>
      <c r="G351" s="28"/>
      <c r="H351" s="95"/>
      <c r="I351" s="28"/>
      <c r="K351" s="109">
        <f t="shared" si="17"/>
        <v>0</v>
      </c>
      <c r="L351" s="29">
        <f t="shared" si="18"/>
        <v>0</v>
      </c>
      <c r="M351" s="102" t="e">
        <f t="shared" si="19"/>
        <v>#DIV/0!</v>
      </c>
    </row>
    <row r="352" spans="1:13" s="29" customFormat="1" hidden="1">
      <c r="A352" s="33">
        <v>159</v>
      </c>
      <c r="B352" s="54" t="s">
        <v>187</v>
      </c>
      <c r="C352" s="49" t="s">
        <v>545</v>
      </c>
      <c r="D352" s="36"/>
      <c r="E352" s="36"/>
      <c r="F352" s="48"/>
      <c r="G352" s="28"/>
      <c r="H352" s="95"/>
      <c r="I352" s="28"/>
      <c r="K352" s="109">
        <f t="shared" si="17"/>
        <v>0</v>
      </c>
      <c r="L352" s="29">
        <f t="shared" si="18"/>
        <v>0</v>
      </c>
      <c r="M352" s="102" t="e">
        <f t="shared" si="19"/>
        <v>#DIV/0!</v>
      </c>
    </row>
    <row r="353" spans="1:13" s="29" customFormat="1" hidden="1">
      <c r="A353" s="44"/>
      <c r="B353" s="51" t="s">
        <v>1257</v>
      </c>
      <c r="C353" s="50" t="s">
        <v>1258</v>
      </c>
      <c r="D353" s="47">
        <v>154</v>
      </c>
      <c r="E353" s="47">
        <v>1</v>
      </c>
      <c r="F353" s="48">
        <f>($E353/$D353)*$D352</f>
        <v>0</v>
      </c>
      <c r="G353" s="28"/>
      <c r="H353" s="95"/>
      <c r="I353" s="28"/>
      <c r="K353" s="109">
        <f t="shared" si="17"/>
        <v>0</v>
      </c>
      <c r="L353" s="29">
        <f t="shared" si="18"/>
        <v>0</v>
      </c>
      <c r="M353" s="102" t="e">
        <f t="shared" si="19"/>
        <v>#DIV/0!</v>
      </c>
    </row>
    <row r="354" spans="1:13" s="29" customFormat="1" hidden="1">
      <c r="A354" s="33">
        <v>160</v>
      </c>
      <c r="B354" s="54" t="s">
        <v>188</v>
      </c>
      <c r="C354" s="49" t="s">
        <v>546</v>
      </c>
      <c r="D354" s="36"/>
      <c r="E354" s="36"/>
      <c r="F354" s="48"/>
      <c r="G354" s="28"/>
      <c r="H354" s="95"/>
      <c r="K354" s="109">
        <f t="shared" si="17"/>
        <v>0</v>
      </c>
      <c r="L354" s="29">
        <f t="shared" si="18"/>
        <v>0</v>
      </c>
      <c r="M354" s="102" t="e">
        <f t="shared" si="19"/>
        <v>#DIV/0!</v>
      </c>
    </row>
    <row r="355" spans="1:13" s="29" customFormat="1" hidden="1">
      <c r="A355" s="44"/>
      <c r="B355" s="51" t="s">
        <v>1154</v>
      </c>
      <c r="C355" s="50" t="s">
        <v>1155</v>
      </c>
      <c r="D355" s="60">
        <v>156</v>
      </c>
      <c r="E355" s="47">
        <v>1</v>
      </c>
      <c r="F355" s="48">
        <f>($E355/$D355)*$D353</f>
        <v>0.98717948717948711</v>
      </c>
      <c r="G355" s="28"/>
      <c r="H355" s="95"/>
      <c r="K355" s="109">
        <f t="shared" si="17"/>
        <v>0</v>
      </c>
      <c r="L355" s="29">
        <f t="shared" si="18"/>
        <v>0</v>
      </c>
      <c r="M355" s="102" t="e">
        <f t="shared" si="19"/>
        <v>#DIV/0!</v>
      </c>
    </row>
    <row r="356" spans="1:13" s="29" customFormat="1" hidden="1">
      <c r="A356" s="33">
        <v>161</v>
      </c>
      <c r="B356" s="54" t="s">
        <v>189</v>
      </c>
      <c r="C356" s="49" t="s">
        <v>547</v>
      </c>
      <c r="D356" s="36"/>
      <c r="E356" s="36"/>
      <c r="F356" s="48"/>
      <c r="G356" s="28"/>
      <c r="H356" s="95"/>
      <c r="K356" s="109">
        <f t="shared" si="17"/>
        <v>0</v>
      </c>
      <c r="L356" s="29">
        <f t="shared" si="18"/>
        <v>0</v>
      </c>
      <c r="M356" s="102" t="e">
        <f t="shared" si="19"/>
        <v>#DIV/0!</v>
      </c>
    </row>
    <row r="357" spans="1:13" s="29" customFormat="1" hidden="1">
      <c r="A357" s="44"/>
      <c r="B357" s="51" t="s">
        <v>1259</v>
      </c>
      <c r="C357" s="50" t="s">
        <v>1260</v>
      </c>
      <c r="D357" s="47">
        <v>1</v>
      </c>
      <c r="E357" s="47">
        <v>2</v>
      </c>
      <c r="F357" s="48">
        <f>($E357/$D357)*$D354</f>
        <v>0</v>
      </c>
      <c r="G357" s="28"/>
      <c r="H357" s="95"/>
      <c r="K357" s="109">
        <f t="shared" si="17"/>
        <v>0</v>
      </c>
      <c r="L357" s="29">
        <f t="shared" si="18"/>
        <v>0</v>
      </c>
      <c r="M357" s="102" t="e">
        <f t="shared" si="19"/>
        <v>#DIV/0!</v>
      </c>
    </row>
    <row r="358" spans="1:13" s="29" customFormat="1" hidden="1">
      <c r="A358" s="44"/>
      <c r="B358" s="51" t="s">
        <v>1261</v>
      </c>
      <c r="C358" s="50" t="s">
        <v>1262</v>
      </c>
      <c r="D358" s="47">
        <v>1</v>
      </c>
      <c r="E358" s="47">
        <v>2</v>
      </c>
      <c r="F358" s="48">
        <f>($E358/$D358)*$D355</f>
        <v>312</v>
      </c>
      <c r="G358" s="28"/>
      <c r="H358" s="95"/>
      <c r="K358" s="109">
        <f t="shared" si="17"/>
        <v>0</v>
      </c>
      <c r="L358" s="29">
        <f t="shared" si="18"/>
        <v>0</v>
      </c>
      <c r="M358" s="102" t="e">
        <f t="shared" si="19"/>
        <v>#DIV/0!</v>
      </c>
    </row>
    <row r="359" spans="1:13" s="29" customFormat="1" hidden="1">
      <c r="A359" s="44"/>
      <c r="B359" s="51" t="s">
        <v>1154</v>
      </c>
      <c r="C359" s="50" t="s">
        <v>1155</v>
      </c>
      <c r="D359" s="47">
        <v>768</v>
      </c>
      <c r="E359" s="47">
        <v>4</v>
      </c>
      <c r="F359" s="48">
        <f>($E359/$D359)*$D356</f>
        <v>0</v>
      </c>
      <c r="G359" s="28"/>
      <c r="H359" s="95"/>
      <c r="K359" s="109">
        <f t="shared" si="17"/>
        <v>0</v>
      </c>
      <c r="L359" s="29">
        <f t="shared" si="18"/>
        <v>0</v>
      </c>
      <c r="M359" s="102" t="e">
        <f t="shared" si="19"/>
        <v>#DIV/0!</v>
      </c>
    </row>
    <row r="360" spans="1:13" s="29" customFormat="1" hidden="1">
      <c r="A360" s="33">
        <v>162</v>
      </c>
      <c r="B360" s="54" t="s">
        <v>190</v>
      </c>
      <c r="C360" s="49" t="s">
        <v>548</v>
      </c>
      <c r="D360" s="36"/>
      <c r="E360" s="36"/>
      <c r="F360" s="37"/>
      <c r="G360" s="28"/>
      <c r="H360" s="95"/>
      <c r="K360" s="109">
        <f t="shared" si="17"/>
        <v>0</v>
      </c>
      <c r="L360" s="29">
        <f t="shared" si="18"/>
        <v>0</v>
      </c>
      <c r="M360" s="102" t="e">
        <f t="shared" si="19"/>
        <v>#DIV/0!</v>
      </c>
    </row>
    <row r="361" spans="1:13" s="29" customFormat="1" hidden="1">
      <c r="A361" s="44"/>
      <c r="B361" s="51" t="s">
        <v>1263</v>
      </c>
      <c r="C361" s="50" t="s">
        <v>1264</v>
      </c>
      <c r="D361" s="47">
        <v>1</v>
      </c>
      <c r="E361" s="47">
        <v>1</v>
      </c>
      <c r="F361" s="48">
        <f>($E361/$D361)*$D360</f>
        <v>0</v>
      </c>
      <c r="G361" s="28"/>
      <c r="H361" s="95"/>
      <c r="K361" s="109">
        <f t="shared" si="17"/>
        <v>0</v>
      </c>
      <c r="L361" s="29">
        <f t="shared" si="18"/>
        <v>0</v>
      </c>
      <c r="M361" s="102" t="e">
        <f t="shared" si="19"/>
        <v>#DIV/0!</v>
      </c>
    </row>
    <row r="362" spans="1:13" s="29" customFormat="1" hidden="1">
      <c r="A362" s="33">
        <v>163</v>
      </c>
      <c r="B362" s="54" t="s">
        <v>191</v>
      </c>
      <c r="C362" s="49" t="s">
        <v>549</v>
      </c>
      <c r="D362" s="36"/>
      <c r="E362" s="36"/>
      <c r="F362" s="37"/>
      <c r="G362" s="28"/>
      <c r="H362" s="95"/>
      <c r="K362" s="109">
        <f t="shared" si="17"/>
        <v>0</v>
      </c>
      <c r="L362" s="29">
        <f t="shared" si="18"/>
        <v>0</v>
      </c>
      <c r="M362" s="102" t="e">
        <f t="shared" si="19"/>
        <v>#DIV/0!</v>
      </c>
    </row>
    <row r="363" spans="1:13" s="29" customFormat="1" hidden="1">
      <c r="A363" s="44"/>
      <c r="B363" s="51" t="s">
        <v>1265</v>
      </c>
      <c r="C363" s="50" t="s">
        <v>1266</v>
      </c>
      <c r="D363" s="47">
        <v>1</v>
      </c>
      <c r="E363" s="47">
        <v>2</v>
      </c>
      <c r="F363" s="48">
        <f>($E363/$D363)*$D362</f>
        <v>0</v>
      </c>
      <c r="G363" s="28"/>
      <c r="H363" s="95"/>
      <c r="K363" s="109">
        <f t="shared" si="17"/>
        <v>0</v>
      </c>
      <c r="L363" s="29">
        <f t="shared" si="18"/>
        <v>0</v>
      </c>
      <c r="M363" s="102" t="e">
        <f t="shared" si="19"/>
        <v>#DIV/0!</v>
      </c>
    </row>
    <row r="364" spans="1:13" s="29" customFormat="1" hidden="1">
      <c r="A364" s="44"/>
      <c r="B364" s="51" t="s">
        <v>1267</v>
      </c>
      <c r="C364" s="50" t="s">
        <v>1268</v>
      </c>
      <c r="D364" s="47">
        <v>1</v>
      </c>
      <c r="E364" s="47">
        <v>2</v>
      </c>
      <c r="F364" s="48">
        <f>($E364/$D364)*$D362</f>
        <v>0</v>
      </c>
      <c r="G364" s="28"/>
      <c r="H364" s="95"/>
      <c r="K364" s="109">
        <f t="shared" si="17"/>
        <v>0</v>
      </c>
      <c r="L364" s="29">
        <f t="shared" si="18"/>
        <v>0</v>
      </c>
      <c r="M364" s="102" t="e">
        <f t="shared" si="19"/>
        <v>#DIV/0!</v>
      </c>
    </row>
    <row r="365" spans="1:13" s="29" customFormat="1" hidden="1">
      <c r="A365" s="44"/>
      <c r="B365" s="51" t="s">
        <v>1154</v>
      </c>
      <c r="C365" s="50" t="s">
        <v>1155</v>
      </c>
      <c r="D365" s="47">
        <v>782</v>
      </c>
      <c r="E365" s="47">
        <v>4</v>
      </c>
      <c r="F365" s="48">
        <f>($E365/$D365)*$D362</f>
        <v>0</v>
      </c>
      <c r="G365" s="28"/>
      <c r="H365" s="95"/>
      <c r="K365" s="109">
        <f t="shared" si="17"/>
        <v>0</v>
      </c>
      <c r="L365" s="29">
        <f t="shared" si="18"/>
        <v>0</v>
      </c>
      <c r="M365" s="102" t="e">
        <f t="shared" si="19"/>
        <v>#DIV/0!</v>
      </c>
    </row>
    <row r="366" spans="1:13" s="29" customFormat="1" hidden="1">
      <c r="A366" s="33">
        <v>164</v>
      </c>
      <c r="B366" s="54" t="s">
        <v>192</v>
      </c>
      <c r="C366" s="49" t="s">
        <v>550</v>
      </c>
      <c r="D366" s="36"/>
      <c r="E366" s="36"/>
      <c r="F366" s="37"/>
      <c r="G366" s="28"/>
      <c r="H366" s="95"/>
      <c r="K366" s="109">
        <f t="shared" si="17"/>
        <v>0</v>
      </c>
      <c r="L366" s="29">
        <f t="shared" si="18"/>
        <v>0</v>
      </c>
      <c r="M366" s="102" t="e">
        <f t="shared" si="19"/>
        <v>#DIV/0!</v>
      </c>
    </row>
    <row r="367" spans="1:13" s="29" customFormat="1" hidden="1">
      <c r="A367" s="44"/>
      <c r="B367" s="51" t="s">
        <v>1269</v>
      </c>
      <c r="C367" s="50" t="s">
        <v>1270</v>
      </c>
      <c r="D367" s="47">
        <v>1</v>
      </c>
      <c r="E367" s="47">
        <v>1</v>
      </c>
      <c r="F367" s="48">
        <f>($E367/$D367)*$D366</f>
        <v>0</v>
      </c>
      <c r="G367" s="28"/>
      <c r="H367" s="95"/>
      <c r="K367" s="109">
        <f t="shared" si="17"/>
        <v>0</v>
      </c>
      <c r="L367" s="29">
        <f t="shared" si="18"/>
        <v>0</v>
      </c>
      <c r="M367" s="102" t="e">
        <f t="shared" si="19"/>
        <v>#DIV/0!</v>
      </c>
    </row>
    <row r="368" spans="1:13" s="29" customFormat="1" hidden="1">
      <c r="A368" s="33">
        <v>165</v>
      </c>
      <c r="B368" s="54" t="s">
        <v>1271</v>
      </c>
      <c r="C368" s="49" t="s">
        <v>1272</v>
      </c>
      <c r="D368" s="36"/>
      <c r="E368" s="36"/>
      <c r="F368" s="37"/>
      <c r="G368" s="28"/>
      <c r="H368" s="95"/>
      <c r="K368" s="109">
        <f t="shared" si="17"/>
        <v>0</v>
      </c>
      <c r="L368" s="29">
        <f t="shared" si="18"/>
        <v>0</v>
      </c>
      <c r="M368" s="102" t="e">
        <f t="shared" si="19"/>
        <v>#DIV/0!</v>
      </c>
    </row>
    <row r="369" spans="1:13" s="29" customFormat="1" hidden="1">
      <c r="A369" s="44"/>
      <c r="B369" s="51" t="s">
        <v>1166</v>
      </c>
      <c r="C369" s="50" t="s">
        <v>1167</v>
      </c>
      <c r="D369" s="47">
        <v>1900</v>
      </c>
      <c r="E369" s="47">
        <v>1</v>
      </c>
      <c r="F369" s="48">
        <f>($E369/$D369)*$D368</f>
        <v>0</v>
      </c>
      <c r="G369" s="28"/>
      <c r="H369" s="95"/>
      <c r="K369" s="109">
        <f t="shared" si="17"/>
        <v>0</v>
      </c>
      <c r="L369" s="29">
        <f t="shared" si="18"/>
        <v>0</v>
      </c>
      <c r="M369" s="102" t="e">
        <f t="shared" si="19"/>
        <v>#DIV/0!</v>
      </c>
    </row>
    <row r="370" spans="1:13" hidden="1">
      <c r="A370" s="44"/>
      <c r="B370" s="51" t="s">
        <v>1273</v>
      </c>
      <c r="C370" s="50" t="s">
        <v>1274</v>
      </c>
      <c r="D370" s="47">
        <v>1</v>
      </c>
      <c r="E370" s="47">
        <v>1</v>
      </c>
      <c r="F370" s="48">
        <f>($E370/$D370)*$D368</f>
        <v>0</v>
      </c>
      <c r="H370" s="95"/>
      <c r="I370" s="28"/>
      <c r="J370" s="28"/>
      <c r="K370" s="109">
        <f t="shared" si="17"/>
        <v>0</v>
      </c>
      <c r="L370" s="29">
        <f t="shared" si="18"/>
        <v>0</v>
      </c>
      <c r="M370" s="102" t="e">
        <f t="shared" si="19"/>
        <v>#DIV/0!</v>
      </c>
    </row>
    <row r="371" spans="1:13" hidden="1">
      <c r="A371" s="33">
        <v>166</v>
      </c>
      <c r="B371" s="54" t="s">
        <v>193</v>
      </c>
      <c r="C371" s="49" t="s">
        <v>551</v>
      </c>
      <c r="D371" s="36"/>
      <c r="E371" s="36"/>
      <c r="F371" s="48"/>
      <c r="H371" s="95"/>
      <c r="I371" s="28"/>
      <c r="J371" s="28"/>
      <c r="K371" s="109">
        <f t="shared" si="17"/>
        <v>0</v>
      </c>
      <c r="L371" s="29">
        <f t="shared" si="18"/>
        <v>0</v>
      </c>
      <c r="M371" s="102" t="e">
        <f t="shared" si="19"/>
        <v>#DIV/0!</v>
      </c>
    </row>
    <row r="372" spans="1:13" hidden="1">
      <c r="A372" s="44"/>
      <c r="B372" s="51" t="s">
        <v>1259</v>
      </c>
      <c r="C372" s="50" t="s">
        <v>1260</v>
      </c>
      <c r="D372" s="47">
        <v>1</v>
      </c>
      <c r="E372" s="47">
        <v>2</v>
      </c>
      <c r="F372" s="48">
        <f>($E372/$D372)*$D371</f>
        <v>0</v>
      </c>
      <c r="H372" s="95"/>
      <c r="K372" s="109">
        <f t="shared" si="17"/>
        <v>0</v>
      </c>
      <c r="L372" s="29">
        <f t="shared" si="18"/>
        <v>0</v>
      </c>
      <c r="M372" s="102" t="e">
        <f t="shared" si="19"/>
        <v>#DIV/0!</v>
      </c>
    </row>
    <row r="373" spans="1:13" hidden="1">
      <c r="A373" s="44"/>
      <c r="B373" s="51" t="s">
        <v>1261</v>
      </c>
      <c r="C373" s="50" t="s">
        <v>1262</v>
      </c>
      <c r="D373" s="47">
        <v>1</v>
      </c>
      <c r="E373" s="47">
        <v>2</v>
      </c>
      <c r="F373" s="48">
        <f>($E373/$D373)*$D371</f>
        <v>0</v>
      </c>
      <c r="H373" s="95"/>
      <c r="K373" s="109">
        <f t="shared" si="17"/>
        <v>0</v>
      </c>
      <c r="L373" s="29">
        <f t="shared" si="18"/>
        <v>0</v>
      </c>
      <c r="M373" s="102" t="e">
        <f t="shared" si="19"/>
        <v>#DIV/0!</v>
      </c>
    </row>
    <row r="374" spans="1:13" hidden="1">
      <c r="A374" s="44"/>
      <c r="B374" s="51" t="s">
        <v>1154</v>
      </c>
      <c r="C374" s="50" t="s">
        <v>1155</v>
      </c>
      <c r="D374" s="47">
        <v>768</v>
      </c>
      <c r="E374" s="47">
        <v>4</v>
      </c>
      <c r="F374" s="48">
        <f>($E374/$D374)*$D371</f>
        <v>0</v>
      </c>
      <c r="H374" s="95"/>
      <c r="K374" s="109">
        <f t="shared" si="17"/>
        <v>0</v>
      </c>
      <c r="L374" s="29">
        <f t="shared" si="18"/>
        <v>0</v>
      </c>
      <c r="M374" s="102" t="e">
        <f t="shared" si="19"/>
        <v>#DIV/0!</v>
      </c>
    </row>
    <row r="375" spans="1:13" hidden="1">
      <c r="A375" s="33">
        <v>167</v>
      </c>
      <c r="B375" s="54" t="s">
        <v>194</v>
      </c>
      <c r="C375" s="49" t="s">
        <v>552</v>
      </c>
      <c r="D375" s="36"/>
      <c r="E375" s="36"/>
      <c r="F375" s="48"/>
      <c r="H375" s="95"/>
      <c r="I375" s="28"/>
      <c r="J375" s="28"/>
      <c r="K375" s="109">
        <f t="shared" si="17"/>
        <v>0</v>
      </c>
      <c r="L375" s="29">
        <f t="shared" si="18"/>
        <v>0</v>
      </c>
      <c r="M375" s="102" t="e">
        <f t="shared" si="19"/>
        <v>#DIV/0!</v>
      </c>
    </row>
    <row r="376" spans="1:13" hidden="1">
      <c r="A376" s="44"/>
      <c r="B376" s="51" t="s">
        <v>1263</v>
      </c>
      <c r="C376" s="50" t="s">
        <v>1264</v>
      </c>
      <c r="D376" s="47">
        <v>1</v>
      </c>
      <c r="E376" s="47">
        <v>1</v>
      </c>
      <c r="F376" s="48">
        <f>($E376/$D376)*$D375</f>
        <v>0</v>
      </c>
      <c r="H376" s="95"/>
      <c r="K376" s="109">
        <f t="shared" si="17"/>
        <v>0</v>
      </c>
      <c r="L376" s="29">
        <f t="shared" si="18"/>
        <v>0</v>
      </c>
      <c r="M376" s="102" t="e">
        <f t="shared" si="19"/>
        <v>#DIV/0!</v>
      </c>
    </row>
    <row r="377" spans="1:13" hidden="1">
      <c r="A377" s="33">
        <v>168</v>
      </c>
      <c r="B377" s="54" t="s">
        <v>195</v>
      </c>
      <c r="C377" s="49" t="s">
        <v>1275</v>
      </c>
      <c r="D377" s="36">
        <v>50</v>
      </c>
      <c r="E377" s="36"/>
      <c r="F377" s="48"/>
      <c r="H377" s="95"/>
      <c r="I377" s="28"/>
      <c r="J377" s="28"/>
      <c r="K377" s="109">
        <f t="shared" si="17"/>
        <v>0</v>
      </c>
      <c r="L377" s="29">
        <f t="shared" si="18"/>
        <v>0</v>
      </c>
      <c r="M377" s="102" t="e">
        <f t="shared" si="19"/>
        <v>#DIV/0!</v>
      </c>
    </row>
    <row r="378" spans="1:13" hidden="1">
      <c r="A378" s="44"/>
      <c r="B378" s="51" t="s">
        <v>1259</v>
      </c>
      <c r="C378" s="50" t="s">
        <v>1260</v>
      </c>
      <c r="D378" s="47">
        <v>1</v>
      </c>
      <c r="E378" s="47">
        <v>2</v>
      </c>
      <c r="F378" s="48">
        <f>($E378/$D378)*$D377</f>
        <v>100</v>
      </c>
      <c r="H378" s="99"/>
      <c r="K378" s="109">
        <f t="shared" si="17"/>
        <v>0</v>
      </c>
      <c r="L378" s="96">
        <f t="shared" si="18"/>
        <v>0</v>
      </c>
      <c r="M378" s="102" t="e">
        <f t="shared" si="19"/>
        <v>#DIV/0!</v>
      </c>
    </row>
    <row r="379" spans="1:13" hidden="1">
      <c r="A379" s="44"/>
      <c r="B379" s="51" t="s">
        <v>1261</v>
      </c>
      <c r="C379" s="50" t="s">
        <v>1262</v>
      </c>
      <c r="D379" s="47">
        <v>1</v>
      </c>
      <c r="E379" s="47">
        <v>2</v>
      </c>
      <c r="F379" s="48">
        <f>($E379/$D379)*$D377</f>
        <v>100</v>
      </c>
      <c r="H379" s="99"/>
      <c r="K379" s="109">
        <f t="shared" si="17"/>
        <v>0</v>
      </c>
      <c r="L379" s="96">
        <f t="shared" si="18"/>
        <v>0</v>
      </c>
      <c r="M379" s="102" t="e">
        <f t="shared" si="19"/>
        <v>#DIV/0!</v>
      </c>
    </row>
    <row r="380" spans="1:13" hidden="1">
      <c r="A380" s="44"/>
      <c r="B380" s="51" t="s">
        <v>1154</v>
      </c>
      <c r="C380" s="50" t="s">
        <v>1155</v>
      </c>
      <c r="D380" s="47">
        <v>768</v>
      </c>
      <c r="E380" s="47">
        <v>4</v>
      </c>
      <c r="F380" s="48">
        <f>($E380/$D380)*$D377</f>
        <v>0.26041666666666663</v>
      </c>
      <c r="H380" s="99"/>
      <c r="K380" s="109">
        <f t="shared" si="17"/>
        <v>0</v>
      </c>
      <c r="L380" s="96">
        <f t="shared" si="18"/>
        <v>0</v>
      </c>
      <c r="M380" s="102" t="e">
        <f t="shared" si="19"/>
        <v>#DIV/0!</v>
      </c>
    </row>
    <row r="381" spans="1:13" hidden="1">
      <c r="A381" s="33">
        <v>169</v>
      </c>
      <c r="B381" s="54" t="s">
        <v>196</v>
      </c>
      <c r="C381" s="49" t="s">
        <v>1276</v>
      </c>
      <c r="D381" s="36"/>
      <c r="E381" s="36"/>
      <c r="F381" s="48"/>
      <c r="H381" s="95"/>
      <c r="I381" s="28"/>
      <c r="J381" s="28"/>
      <c r="K381" s="109">
        <f t="shared" si="17"/>
        <v>0</v>
      </c>
      <c r="L381" s="29">
        <f t="shared" si="18"/>
        <v>0</v>
      </c>
      <c r="M381" s="102" t="e">
        <f t="shared" si="19"/>
        <v>#DIV/0!</v>
      </c>
    </row>
    <row r="382" spans="1:13" hidden="1">
      <c r="A382" s="44"/>
      <c r="B382" s="51" t="s">
        <v>1263</v>
      </c>
      <c r="C382" s="50" t="s">
        <v>1264</v>
      </c>
      <c r="D382" s="47">
        <v>1</v>
      </c>
      <c r="E382" s="47">
        <v>1</v>
      </c>
      <c r="F382" s="48">
        <f>($E382/$D382)*$D381</f>
        <v>0</v>
      </c>
      <c r="H382" s="99"/>
      <c r="I382" s="53"/>
      <c r="J382" s="96"/>
      <c r="K382" s="109">
        <f t="shared" si="17"/>
        <v>0</v>
      </c>
      <c r="L382" s="29">
        <f t="shared" si="18"/>
        <v>0</v>
      </c>
      <c r="M382" s="102" t="e">
        <f t="shared" si="19"/>
        <v>#DIV/0!</v>
      </c>
    </row>
    <row r="383" spans="1:13" hidden="1">
      <c r="A383" s="33">
        <v>170</v>
      </c>
      <c r="B383" s="54" t="s">
        <v>197</v>
      </c>
      <c r="C383" s="49" t="s">
        <v>553</v>
      </c>
      <c r="D383" s="36"/>
      <c r="E383" s="36"/>
      <c r="F383" s="48"/>
      <c r="H383" s="95"/>
      <c r="I383" s="28"/>
      <c r="J383" s="28"/>
      <c r="K383" s="109">
        <f t="shared" si="17"/>
        <v>0</v>
      </c>
      <c r="L383" s="29">
        <f t="shared" si="18"/>
        <v>0</v>
      </c>
      <c r="M383" s="102" t="e">
        <f t="shared" si="19"/>
        <v>#DIV/0!</v>
      </c>
    </row>
    <row r="384" spans="1:13" hidden="1">
      <c r="A384" s="44"/>
      <c r="B384" s="51" t="s">
        <v>1259</v>
      </c>
      <c r="C384" s="50" t="s">
        <v>1260</v>
      </c>
      <c r="D384" s="47">
        <v>1</v>
      </c>
      <c r="E384" s="47">
        <v>2</v>
      </c>
      <c r="F384" s="48">
        <f>($E384/$D384)*$D383</f>
        <v>0</v>
      </c>
      <c r="H384" s="95"/>
      <c r="I384" s="28"/>
      <c r="J384" s="28"/>
      <c r="K384" s="109">
        <f t="shared" si="17"/>
        <v>0</v>
      </c>
      <c r="L384" s="29">
        <f t="shared" si="18"/>
        <v>0</v>
      </c>
      <c r="M384" s="102" t="e">
        <f t="shared" si="19"/>
        <v>#DIV/0!</v>
      </c>
    </row>
    <row r="385" spans="1:13" hidden="1">
      <c r="A385" s="44"/>
      <c r="B385" s="51" t="s">
        <v>1261</v>
      </c>
      <c r="C385" s="50" t="s">
        <v>1262</v>
      </c>
      <c r="D385" s="47">
        <v>1</v>
      </c>
      <c r="E385" s="47">
        <v>2</v>
      </c>
      <c r="F385" s="48">
        <f>($E385/$D385)*$D383</f>
        <v>0</v>
      </c>
      <c r="H385" s="95"/>
      <c r="I385" s="28"/>
      <c r="J385" s="28"/>
      <c r="K385" s="109">
        <f t="shared" si="17"/>
        <v>0</v>
      </c>
      <c r="L385" s="29">
        <f t="shared" si="18"/>
        <v>0</v>
      </c>
      <c r="M385" s="102" t="e">
        <f t="shared" si="19"/>
        <v>#DIV/0!</v>
      </c>
    </row>
    <row r="386" spans="1:13" hidden="1">
      <c r="A386" s="44"/>
      <c r="B386" s="51" t="s">
        <v>1154</v>
      </c>
      <c r="C386" s="50" t="s">
        <v>1155</v>
      </c>
      <c r="D386" s="47">
        <v>768</v>
      </c>
      <c r="E386" s="47">
        <v>4</v>
      </c>
      <c r="F386" s="48">
        <f>($E386/$D386)*$D383</f>
        <v>0</v>
      </c>
      <c r="H386" s="95"/>
      <c r="I386" s="28"/>
      <c r="J386" s="28"/>
      <c r="K386" s="109">
        <f t="shared" si="17"/>
        <v>0</v>
      </c>
      <c r="L386" s="29">
        <f t="shared" si="18"/>
        <v>0</v>
      </c>
      <c r="M386" s="102" t="e">
        <f t="shared" si="19"/>
        <v>#DIV/0!</v>
      </c>
    </row>
    <row r="387" spans="1:13" hidden="1">
      <c r="A387" s="33">
        <v>171</v>
      </c>
      <c r="B387" s="54" t="s">
        <v>198</v>
      </c>
      <c r="C387" s="49" t="s">
        <v>554</v>
      </c>
      <c r="D387" s="36"/>
      <c r="E387" s="36"/>
      <c r="F387" s="48"/>
      <c r="H387" s="95"/>
      <c r="I387" s="28"/>
      <c r="J387" s="28"/>
      <c r="K387" s="109">
        <f t="shared" si="17"/>
        <v>0</v>
      </c>
      <c r="L387" s="29">
        <f t="shared" si="18"/>
        <v>0</v>
      </c>
      <c r="M387" s="102" t="e">
        <f t="shared" si="19"/>
        <v>#DIV/0!</v>
      </c>
    </row>
    <row r="388" spans="1:13" hidden="1">
      <c r="A388" s="44"/>
      <c r="B388" s="51" t="s">
        <v>1263</v>
      </c>
      <c r="C388" s="50" t="s">
        <v>1264</v>
      </c>
      <c r="D388" s="47">
        <v>1</v>
      </c>
      <c r="E388" s="47">
        <v>1</v>
      </c>
      <c r="F388" s="48">
        <f>($E388/$D388)*$D387</f>
        <v>0</v>
      </c>
      <c r="H388" s="95"/>
      <c r="K388" s="109">
        <f t="shared" ref="K388:K451" si="20">J388*I388</f>
        <v>0</v>
      </c>
      <c r="L388" s="29">
        <f t="shared" ref="L388:L451" si="21">J388*H388</f>
        <v>0</v>
      </c>
      <c r="M388" s="102" t="e">
        <f t="shared" si="19"/>
        <v>#DIV/0!</v>
      </c>
    </row>
    <row r="389" spans="1:13" hidden="1">
      <c r="A389" s="33">
        <v>172</v>
      </c>
      <c r="B389" s="54" t="s">
        <v>199</v>
      </c>
      <c r="C389" s="49" t="s">
        <v>555</v>
      </c>
      <c r="D389" s="36">
        <v>300</v>
      </c>
      <c r="E389" s="36"/>
      <c r="F389" s="48"/>
      <c r="H389" s="95"/>
      <c r="I389" s="28"/>
      <c r="J389" s="28"/>
      <c r="K389" s="109">
        <f t="shared" si="20"/>
        <v>0</v>
      </c>
      <c r="L389" s="29">
        <f t="shared" si="21"/>
        <v>0</v>
      </c>
      <c r="M389" s="102" t="e">
        <f t="shared" si="19"/>
        <v>#DIV/0!</v>
      </c>
    </row>
    <row r="390" spans="1:13" hidden="1">
      <c r="A390" s="44"/>
      <c r="B390" s="51" t="s">
        <v>1259</v>
      </c>
      <c r="C390" s="50" t="s">
        <v>1260</v>
      </c>
      <c r="D390" s="47">
        <v>1</v>
      </c>
      <c r="E390" s="47">
        <v>2</v>
      </c>
      <c r="F390" s="48">
        <f>($E390/$D390)*$D389</f>
        <v>600</v>
      </c>
      <c r="H390" s="95"/>
      <c r="K390" s="109">
        <f t="shared" si="20"/>
        <v>0</v>
      </c>
      <c r="L390" s="96">
        <f t="shared" si="21"/>
        <v>0</v>
      </c>
      <c r="M390" s="102" t="e">
        <f t="shared" ref="M390:M453" si="22">L390/K390</f>
        <v>#DIV/0!</v>
      </c>
    </row>
    <row r="391" spans="1:13" hidden="1">
      <c r="A391" s="44"/>
      <c r="B391" s="51" t="s">
        <v>1261</v>
      </c>
      <c r="C391" s="50" t="s">
        <v>1262</v>
      </c>
      <c r="D391" s="47">
        <v>1</v>
      </c>
      <c r="E391" s="47">
        <v>2</v>
      </c>
      <c r="F391" s="48">
        <f>($E391/$D391)*$D389</f>
        <v>600</v>
      </c>
      <c r="H391" s="95"/>
      <c r="K391" s="109">
        <f t="shared" si="20"/>
        <v>0</v>
      </c>
      <c r="L391" s="96">
        <f t="shared" si="21"/>
        <v>0</v>
      </c>
      <c r="M391" s="102" t="e">
        <f t="shared" si="22"/>
        <v>#DIV/0!</v>
      </c>
    </row>
    <row r="392" spans="1:13" hidden="1">
      <c r="A392" s="44"/>
      <c r="B392" s="51" t="s">
        <v>1154</v>
      </c>
      <c r="C392" s="50" t="s">
        <v>1155</v>
      </c>
      <c r="D392" s="47">
        <v>768</v>
      </c>
      <c r="E392" s="47">
        <v>4</v>
      </c>
      <c r="F392" s="48">
        <f>($E392/$D392)*$D389</f>
        <v>1.5625</v>
      </c>
      <c r="H392" s="95"/>
      <c r="K392" s="109">
        <f t="shared" si="20"/>
        <v>0</v>
      </c>
      <c r="L392" s="96">
        <f t="shared" si="21"/>
        <v>0</v>
      </c>
      <c r="M392" s="102" t="e">
        <f t="shared" si="22"/>
        <v>#DIV/0!</v>
      </c>
    </row>
    <row r="393" spans="1:13" hidden="1">
      <c r="A393" s="33">
        <v>173</v>
      </c>
      <c r="B393" s="54" t="s">
        <v>200</v>
      </c>
      <c r="C393" s="49" t="s">
        <v>556</v>
      </c>
      <c r="D393" s="36"/>
      <c r="E393" s="36"/>
      <c r="F393" s="48"/>
      <c r="H393" s="95"/>
      <c r="I393" s="28"/>
      <c r="J393" s="28"/>
      <c r="K393" s="109">
        <f t="shared" si="20"/>
        <v>0</v>
      </c>
      <c r="L393" s="29">
        <f t="shared" si="21"/>
        <v>0</v>
      </c>
      <c r="M393" s="102" t="e">
        <f t="shared" si="22"/>
        <v>#DIV/0!</v>
      </c>
    </row>
    <row r="394" spans="1:13" hidden="1">
      <c r="A394" s="44"/>
      <c r="B394" s="51" t="s">
        <v>1263</v>
      </c>
      <c r="C394" s="50" t="s">
        <v>1264</v>
      </c>
      <c r="D394" s="47">
        <v>1</v>
      </c>
      <c r="E394" s="47">
        <v>1</v>
      </c>
      <c r="F394" s="48">
        <f>($E394/$D394)*$D393</f>
        <v>0</v>
      </c>
      <c r="H394" s="95"/>
      <c r="I394" s="28"/>
      <c r="J394" s="28"/>
      <c r="K394" s="109">
        <f t="shared" si="20"/>
        <v>0</v>
      </c>
      <c r="L394" s="29">
        <f t="shared" si="21"/>
        <v>0</v>
      </c>
      <c r="M394" s="102" t="e">
        <f t="shared" si="22"/>
        <v>#DIV/0!</v>
      </c>
    </row>
    <row r="395" spans="1:13" hidden="1">
      <c r="A395" s="33">
        <v>174</v>
      </c>
      <c r="B395" s="54" t="s">
        <v>201</v>
      </c>
      <c r="C395" s="49" t="s">
        <v>557</v>
      </c>
      <c r="D395" s="36"/>
      <c r="E395" s="36"/>
      <c r="F395" s="48"/>
      <c r="H395" s="95"/>
      <c r="I395" s="28"/>
      <c r="J395" s="28"/>
      <c r="K395" s="109">
        <f t="shared" si="20"/>
        <v>0</v>
      </c>
      <c r="L395" s="29">
        <f t="shared" si="21"/>
        <v>0</v>
      </c>
      <c r="M395" s="102" t="e">
        <f t="shared" si="22"/>
        <v>#DIV/0!</v>
      </c>
    </row>
    <row r="396" spans="1:13" hidden="1">
      <c r="A396" s="44"/>
      <c r="B396" s="51" t="s">
        <v>1259</v>
      </c>
      <c r="C396" s="50" t="s">
        <v>1260</v>
      </c>
      <c r="D396" s="47">
        <v>1</v>
      </c>
      <c r="E396" s="47">
        <v>2</v>
      </c>
      <c r="F396" s="48">
        <f>($E396/$D396)*$D395</f>
        <v>0</v>
      </c>
      <c r="H396" s="95"/>
      <c r="I396" s="28"/>
      <c r="J396" s="28"/>
      <c r="K396" s="109">
        <f t="shared" si="20"/>
        <v>0</v>
      </c>
      <c r="L396" s="29">
        <f t="shared" si="21"/>
        <v>0</v>
      </c>
      <c r="M396" s="102" t="e">
        <f t="shared" si="22"/>
        <v>#DIV/0!</v>
      </c>
    </row>
    <row r="397" spans="1:13" hidden="1">
      <c r="A397" s="44"/>
      <c r="B397" s="51" t="s">
        <v>1261</v>
      </c>
      <c r="C397" s="50" t="s">
        <v>1262</v>
      </c>
      <c r="D397" s="47">
        <v>1</v>
      </c>
      <c r="E397" s="47">
        <v>2</v>
      </c>
      <c r="F397" s="48">
        <f>($E397/$D397)*$D395</f>
        <v>0</v>
      </c>
      <c r="H397" s="95"/>
      <c r="I397" s="28"/>
      <c r="J397" s="28"/>
      <c r="K397" s="109">
        <f t="shared" si="20"/>
        <v>0</v>
      </c>
      <c r="L397" s="29">
        <f t="shared" si="21"/>
        <v>0</v>
      </c>
      <c r="M397" s="102" t="e">
        <f t="shared" si="22"/>
        <v>#DIV/0!</v>
      </c>
    </row>
    <row r="398" spans="1:13" hidden="1">
      <c r="A398" s="44"/>
      <c r="B398" s="51" t="s">
        <v>1154</v>
      </c>
      <c r="C398" s="50" t="s">
        <v>1155</v>
      </c>
      <c r="D398" s="47">
        <v>768</v>
      </c>
      <c r="E398" s="47">
        <v>4</v>
      </c>
      <c r="F398" s="48">
        <f>($E398/$D398)*$D395</f>
        <v>0</v>
      </c>
      <c r="H398" s="95"/>
      <c r="I398" s="28"/>
      <c r="J398" s="28"/>
      <c r="K398" s="109">
        <f t="shared" si="20"/>
        <v>0</v>
      </c>
      <c r="L398" s="29">
        <f t="shared" si="21"/>
        <v>0</v>
      </c>
      <c r="M398" s="102" t="e">
        <f t="shared" si="22"/>
        <v>#DIV/0!</v>
      </c>
    </row>
    <row r="399" spans="1:13" hidden="1">
      <c r="A399" s="33">
        <v>175</v>
      </c>
      <c r="B399" s="54" t="s">
        <v>202</v>
      </c>
      <c r="C399" s="49" t="s">
        <v>558</v>
      </c>
      <c r="D399" s="36"/>
      <c r="E399" s="36"/>
      <c r="F399" s="48"/>
      <c r="H399" s="95"/>
      <c r="I399" s="28"/>
      <c r="J399" s="28"/>
      <c r="K399" s="109">
        <f t="shared" si="20"/>
        <v>0</v>
      </c>
      <c r="L399" s="29">
        <f t="shared" si="21"/>
        <v>0</v>
      </c>
      <c r="M399" s="102" t="e">
        <f t="shared" si="22"/>
        <v>#DIV/0!</v>
      </c>
    </row>
    <row r="400" spans="1:13" hidden="1">
      <c r="A400" s="44"/>
      <c r="B400" s="51" t="s">
        <v>1263</v>
      </c>
      <c r="C400" s="50" t="s">
        <v>1264</v>
      </c>
      <c r="D400" s="47">
        <v>1</v>
      </c>
      <c r="E400" s="47">
        <v>1</v>
      </c>
      <c r="F400" s="48">
        <f>($E400/$D400)*$D399</f>
        <v>0</v>
      </c>
      <c r="H400" s="95"/>
      <c r="K400" s="109">
        <f t="shared" si="20"/>
        <v>0</v>
      </c>
      <c r="L400" s="29">
        <f t="shared" si="21"/>
        <v>0</v>
      </c>
      <c r="M400" s="102" t="e">
        <f t="shared" si="22"/>
        <v>#DIV/0!</v>
      </c>
    </row>
    <row r="401" spans="1:13" hidden="1">
      <c r="A401" s="33">
        <v>176</v>
      </c>
      <c r="B401" s="54" t="s">
        <v>203</v>
      </c>
      <c r="C401" s="49" t="s">
        <v>559</v>
      </c>
      <c r="D401" s="36"/>
      <c r="E401" s="36"/>
      <c r="F401" s="48"/>
      <c r="H401" s="95"/>
      <c r="I401" s="28"/>
      <c r="J401" s="28"/>
      <c r="K401" s="109">
        <f t="shared" si="20"/>
        <v>0</v>
      </c>
      <c r="L401" s="29">
        <f t="shared" si="21"/>
        <v>0</v>
      </c>
      <c r="M401" s="102" t="e">
        <f t="shared" si="22"/>
        <v>#DIV/0!</v>
      </c>
    </row>
    <row r="402" spans="1:13" hidden="1">
      <c r="A402" s="44"/>
      <c r="B402" s="51" t="s">
        <v>1259</v>
      </c>
      <c r="C402" s="50" t="s">
        <v>1260</v>
      </c>
      <c r="D402" s="47">
        <v>1</v>
      </c>
      <c r="E402" s="47">
        <v>2</v>
      </c>
      <c r="F402" s="48">
        <f>($E402/$D402)*$D401</f>
        <v>0</v>
      </c>
      <c r="H402" s="95"/>
      <c r="I402" s="28"/>
      <c r="J402" s="28"/>
      <c r="K402" s="109">
        <f t="shared" si="20"/>
        <v>0</v>
      </c>
      <c r="L402" s="29">
        <f t="shared" si="21"/>
        <v>0</v>
      </c>
      <c r="M402" s="102" t="e">
        <f t="shared" si="22"/>
        <v>#DIV/0!</v>
      </c>
    </row>
    <row r="403" spans="1:13" hidden="1">
      <c r="A403" s="44"/>
      <c r="B403" s="51" t="s">
        <v>1261</v>
      </c>
      <c r="C403" s="50" t="s">
        <v>1262</v>
      </c>
      <c r="D403" s="47">
        <v>1</v>
      </c>
      <c r="E403" s="47">
        <v>2</v>
      </c>
      <c r="F403" s="48">
        <f>($E403/$D403)*$D401</f>
        <v>0</v>
      </c>
      <c r="H403" s="95"/>
      <c r="I403" s="28"/>
      <c r="J403" s="28"/>
      <c r="K403" s="109">
        <f t="shared" si="20"/>
        <v>0</v>
      </c>
      <c r="L403" s="29">
        <f t="shared" si="21"/>
        <v>0</v>
      </c>
      <c r="M403" s="102" t="e">
        <f t="shared" si="22"/>
        <v>#DIV/0!</v>
      </c>
    </row>
    <row r="404" spans="1:13" hidden="1">
      <c r="A404" s="44"/>
      <c r="B404" s="51" t="s">
        <v>1154</v>
      </c>
      <c r="C404" s="50" t="s">
        <v>1155</v>
      </c>
      <c r="D404" s="47">
        <v>768</v>
      </c>
      <c r="E404" s="47">
        <v>4</v>
      </c>
      <c r="F404" s="48">
        <f>($E404/$D404)*$D401</f>
        <v>0</v>
      </c>
      <c r="H404" s="95"/>
      <c r="I404" s="28"/>
      <c r="J404" s="28"/>
      <c r="K404" s="109">
        <f t="shared" si="20"/>
        <v>0</v>
      </c>
      <c r="L404" s="29">
        <f t="shared" si="21"/>
        <v>0</v>
      </c>
      <c r="M404" s="102" t="e">
        <f t="shared" si="22"/>
        <v>#DIV/0!</v>
      </c>
    </row>
    <row r="405" spans="1:13" hidden="1">
      <c r="A405" s="33">
        <v>177</v>
      </c>
      <c r="B405" s="54" t="s">
        <v>204</v>
      </c>
      <c r="C405" s="49" t="s">
        <v>560</v>
      </c>
      <c r="D405" s="36"/>
      <c r="E405" s="36"/>
      <c r="F405" s="48"/>
      <c r="H405" s="95"/>
      <c r="I405" s="28"/>
      <c r="J405" s="28"/>
      <c r="K405" s="109">
        <f t="shared" si="20"/>
        <v>0</v>
      </c>
      <c r="L405" s="29">
        <f t="shared" si="21"/>
        <v>0</v>
      </c>
      <c r="M405" s="102" t="e">
        <f t="shared" si="22"/>
        <v>#DIV/0!</v>
      </c>
    </row>
    <row r="406" spans="1:13" hidden="1">
      <c r="A406" s="44"/>
      <c r="B406" s="51" t="s">
        <v>1263</v>
      </c>
      <c r="C406" s="50" t="s">
        <v>1264</v>
      </c>
      <c r="D406" s="47">
        <v>1</v>
      </c>
      <c r="E406" s="47">
        <v>1</v>
      </c>
      <c r="F406" s="48">
        <f>($E406/$D406)*$D405</f>
        <v>0</v>
      </c>
      <c r="H406" s="95"/>
      <c r="K406" s="109">
        <f t="shared" si="20"/>
        <v>0</v>
      </c>
      <c r="L406" s="29">
        <f t="shared" si="21"/>
        <v>0</v>
      </c>
      <c r="M406" s="102" t="e">
        <f t="shared" si="22"/>
        <v>#DIV/0!</v>
      </c>
    </row>
    <row r="407" spans="1:13" hidden="1">
      <c r="A407" s="44">
        <v>178</v>
      </c>
      <c r="B407" s="51" t="s">
        <v>207</v>
      </c>
      <c r="C407" s="50" t="s">
        <v>563</v>
      </c>
      <c r="D407" s="36"/>
      <c r="E407" s="36"/>
      <c r="F407" s="37"/>
      <c r="H407" s="95"/>
      <c r="I407" s="28"/>
      <c r="J407" s="28"/>
      <c r="K407" s="109">
        <f t="shared" si="20"/>
        <v>0</v>
      </c>
      <c r="L407" s="29">
        <f t="shared" si="21"/>
        <v>0</v>
      </c>
      <c r="M407" s="102" t="e">
        <f t="shared" si="22"/>
        <v>#DIV/0!</v>
      </c>
    </row>
    <row r="408" spans="1:13" hidden="1">
      <c r="A408" s="44"/>
      <c r="B408" s="51" t="s">
        <v>1265</v>
      </c>
      <c r="C408" s="50" t="s">
        <v>1266</v>
      </c>
      <c r="D408" s="47">
        <v>1</v>
      </c>
      <c r="E408" s="47">
        <v>2</v>
      </c>
      <c r="F408" s="48">
        <f>($E408/$D408)*$D407</f>
        <v>0</v>
      </c>
      <c r="H408" s="95"/>
      <c r="I408" s="28"/>
      <c r="J408" s="28"/>
      <c r="K408" s="109">
        <f t="shared" si="20"/>
        <v>0</v>
      </c>
      <c r="L408" s="29">
        <f t="shared" si="21"/>
        <v>0</v>
      </c>
      <c r="M408" s="102" t="e">
        <f t="shared" si="22"/>
        <v>#DIV/0!</v>
      </c>
    </row>
    <row r="409" spans="1:13" hidden="1">
      <c r="A409" s="44"/>
      <c r="B409" s="51" t="s">
        <v>1267</v>
      </c>
      <c r="C409" s="50" t="s">
        <v>1268</v>
      </c>
      <c r="D409" s="47">
        <v>1</v>
      </c>
      <c r="E409" s="47">
        <v>2</v>
      </c>
      <c r="F409" s="48">
        <f>($E409/$D409)*$D407</f>
        <v>0</v>
      </c>
      <c r="H409" s="95"/>
      <c r="I409" s="28"/>
      <c r="J409" s="28"/>
      <c r="K409" s="109">
        <f t="shared" si="20"/>
        <v>0</v>
      </c>
      <c r="L409" s="29">
        <f t="shared" si="21"/>
        <v>0</v>
      </c>
      <c r="M409" s="102" t="e">
        <f t="shared" si="22"/>
        <v>#DIV/0!</v>
      </c>
    </row>
    <row r="410" spans="1:13" hidden="1">
      <c r="A410" s="44"/>
      <c r="B410" s="51" t="s">
        <v>1154</v>
      </c>
      <c r="C410" s="50" t="s">
        <v>1155</v>
      </c>
      <c r="D410" s="47">
        <v>782</v>
      </c>
      <c r="E410" s="47">
        <v>4</v>
      </c>
      <c r="F410" s="48">
        <f>($E410/$D410)*$D407</f>
        <v>0</v>
      </c>
      <c r="H410" s="95"/>
      <c r="I410" s="28"/>
      <c r="J410" s="28"/>
      <c r="K410" s="109">
        <f t="shared" si="20"/>
        <v>0</v>
      </c>
      <c r="L410" s="29">
        <f t="shared" si="21"/>
        <v>0</v>
      </c>
      <c r="M410" s="102" t="e">
        <f t="shared" si="22"/>
        <v>#DIV/0!</v>
      </c>
    </row>
    <row r="411" spans="1:13" hidden="1">
      <c r="A411" s="44">
        <v>179</v>
      </c>
      <c r="B411" s="51" t="s">
        <v>208</v>
      </c>
      <c r="C411" s="50" t="s">
        <v>564</v>
      </c>
      <c r="D411" s="36">
        <v>1000</v>
      </c>
      <c r="E411" s="36"/>
      <c r="F411" s="48"/>
      <c r="H411" s="95"/>
      <c r="I411" s="28"/>
      <c r="J411" s="28"/>
      <c r="K411" s="109">
        <f t="shared" si="20"/>
        <v>0</v>
      </c>
      <c r="L411" s="29">
        <f t="shared" si="21"/>
        <v>0</v>
      </c>
      <c r="M411" s="102" t="e">
        <f t="shared" si="22"/>
        <v>#DIV/0!</v>
      </c>
    </row>
    <row r="412" spans="1:13" hidden="1">
      <c r="A412" s="44"/>
      <c r="B412" s="51" t="s">
        <v>1269</v>
      </c>
      <c r="C412" s="50" t="s">
        <v>1270</v>
      </c>
      <c r="D412" s="47">
        <v>1</v>
      </c>
      <c r="E412" s="47">
        <v>1</v>
      </c>
      <c r="F412" s="48">
        <f>($E412/$D412)*$D411</f>
        <v>1000</v>
      </c>
      <c r="H412" s="95"/>
      <c r="I412" s="28"/>
      <c r="J412" s="96"/>
      <c r="K412" s="109">
        <f t="shared" si="20"/>
        <v>0</v>
      </c>
      <c r="L412" s="29">
        <f t="shared" si="21"/>
        <v>0</v>
      </c>
      <c r="M412" s="102" t="e">
        <f t="shared" si="22"/>
        <v>#DIV/0!</v>
      </c>
    </row>
    <row r="413" spans="1:13" hidden="1">
      <c r="A413" s="33">
        <v>180</v>
      </c>
      <c r="B413" s="54" t="s">
        <v>209</v>
      </c>
      <c r="C413" s="49" t="s">
        <v>1277</v>
      </c>
      <c r="D413" s="36"/>
      <c r="E413" s="36"/>
      <c r="F413" s="37"/>
      <c r="H413" s="95"/>
      <c r="I413" s="28"/>
      <c r="J413" s="28"/>
      <c r="K413" s="109">
        <f t="shared" si="20"/>
        <v>0</v>
      </c>
      <c r="L413" s="29">
        <f t="shared" si="21"/>
        <v>0</v>
      </c>
      <c r="M413" s="102" t="e">
        <f t="shared" si="22"/>
        <v>#DIV/0!</v>
      </c>
    </row>
    <row r="414" spans="1:13" hidden="1">
      <c r="A414" s="44"/>
      <c r="B414" s="51" t="s">
        <v>1265</v>
      </c>
      <c r="C414" s="50" t="s">
        <v>1266</v>
      </c>
      <c r="D414" s="47">
        <v>1</v>
      </c>
      <c r="E414" s="47">
        <v>2</v>
      </c>
      <c r="F414" s="48">
        <f>($E414/$D414)*$D413</f>
        <v>0</v>
      </c>
      <c r="H414" s="95"/>
      <c r="I414" s="28"/>
      <c r="J414" s="28"/>
      <c r="K414" s="109">
        <f t="shared" si="20"/>
        <v>0</v>
      </c>
      <c r="L414" s="29">
        <f t="shared" si="21"/>
        <v>0</v>
      </c>
      <c r="M414" s="102" t="e">
        <f t="shared" si="22"/>
        <v>#DIV/0!</v>
      </c>
    </row>
    <row r="415" spans="1:13" hidden="1">
      <c r="A415" s="44"/>
      <c r="B415" s="51" t="s">
        <v>1267</v>
      </c>
      <c r="C415" s="50" t="s">
        <v>1268</v>
      </c>
      <c r="D415" s="47">
        <v>1</v>
      </c>
      <c r="E415" s="47">
        <v>2</v>
      </c>
      <c r="F415" s="48">
        <f>($E415/$D415)*$D413</f>
        <v>0</v>
      </c>
      <c r="H415" s="95"/>
      <c r="I415" s="28"/>
      <c r="J415" s="28"/>
      <c r="K415" s="109">
        <f t="shared" si="20"/>
        <v>0</v>
      </c>
      <c r="L415" s="29">
        <f t="shared" si="21"/>
        <v>0</v>
      </c>
      <c r="M415" s="102" t="e">
        <f t="shared" si="22"/>
        <v>#DIV/0!</v>
      </c>
    </row>
    <row r="416" spans="1:13" hidden="1">
      <c r="A416" s="44"/>
      <c r="B416" s="51" t="s">
        <v>1154</v>
      </c>
      <c r="C416" s="50" t="s">
        <v>1155</v>
      </c>
      <c r="D416" s="47">
        <v>782</v>
      </c>
      <c r="E416" s="47">
        <v>4</v>
      </c>
      <c r="F416" s="48">
        <f>($E416/$D416)*$D413</f>
        <v>0</v>
      </c>
      <c r="H416" s="95"/>
      <c r="I416" s="28"/>
      <c r="J416" s="28"/>
      <c r="K416" s="109">
        <f t="shared" si="20"/>
        <v>0</v>
      </c>
      <c r="L416" s="29">
        <f t="shared" si="21"/>
        <v>0</v>
      </c>
      <c r="M416" s="102" t="e">
        <f t="shared" si="22"/>
        <v>#DIV/0!</v>
      </c>
    </row>
    <row r="417" spans="1:13" hidden="1">
      <c r="A417" s="33">
        <v>181</v>
      </c>
      <c r="B417" s="54" t="s">
        <v>210</v>
      </c>
      <c r="C417" s="49" t="s">
        <v>1278</v>
      </c>
      <c r="D417" s="36"/>
      <c r="E417" s="36"/>
      <c r="F417" s="48"/>
      <c r="H417" s="95"/>
      <c r="I417" s="28"/>
      <c r="J417" s="28"/>
      <c r="K417" s="109">
        <f t="shared" si="20"/>
        <v>0</v>
      </c>
      <c r="L417" s="29">
        <f t="shared" si="21"/>
        <v>0</v>
      </c>
      <c r="M417" s="102" t="e">
        <f t="shared" si="22"/>
        <v>#DIV/0!</v>
      </c>
    </row>
    <row r="418" spans="1:13" hidden="1">
      <c r="A418" s="44"/>
      <c r="B418" s="51" t="s">
        <v>1269</v>
      </c>
      <c r="C418" s="50" t="s">
        <v>1270</v>
      </c>
      <c r="D418" s="47">
        <v>1</v>
      </c>
      <c r="E418" s="47">
        <v>1</v>
      </c>
      <c r="F418" s="48">
        <f>($E418/$D418)*$D417</f>
        <v>0</v>
      </c>
      <c r="H418" s="95"/>
      <c r="I418" s="28"/>
      <c r="J418" s="28"/>
      <c r="K418" s="109">
        <f t="shared" si="20"/>
        <v>0</v>
      </c>
      <c r="L418" s="29">
        <f t="shared" si="21"/>
        <v>0</v>
      </c>
      <c r="M418" s="102" t="e">
        <f t="shared" si="22"/>
        <v>#DIV/0!</v>
      </c>
    </row>
    <row r="419" spans="1:13" hidden="1">
      <c r="A419" s="33">
        <v>182</v>
      </c>
      <c r="B419" s="54" t="s">
        <v>211</v>
      </c>
      <c r="C419" s="49" t="s">
        <v>565</v>
      </c>
      <c r="D419" s="36">
        <v>10</v>
      </c>
      <c r="E419" s="36"/>
      <c r="F419" s="48"/>
      <c r="H419" s="95"/>
      <c r="I419" s="28"/>
      <c r="J419" s="28"/>
      <c r="K419" s="109">
        <f t="shared" si="20"/>
        <v>0</v>
      </c>
      <c r="L419" s="29">
        <f t="shared" si="21"/>
        <v>0</v>
      </c>
      <c r="M419" s="102" t="e">
        <f t="shared" si="22"/>
        <v>#DIV/0!</v>
      </c>
    </row>
    <row r="420" spans="1:13" hidden="1">
      <c r="A420" s="44"/>
      <c r="B420" s="51" t="s">
        <v>1279</v>
      </c>
      <c r="C420" s="50" t="s">
        <v>1280</v>
      </c>
      <c r="D420" s="47">
        <v>1</v>
      </c>
      <c r="E420" s="47">
        <v>2</v>
      </c>
      <c r="F420" s="48">
        <f>($E420/$D420)*$D419</f>
        <v>20</v>
      </c>
      <c r="H420" s="99"/>
      <c r="K420" s="109">
        <f t="shared" si="20"/>
        <v>0</v>
      </c>
      <c r="L420" s="96">
        <v>0</v>
      </c>
      <c r="M420" s="102" t="e">
        <f t="shared" si="22"/>
        <v>#DIV/0!</v>
      </c>
    </row>
    <row r="421" spans="1:13" hidden="1">
      <c r="A421" s="44"/>
      <c r="B421" s="51" t="s">
        <v>1281</v>
      </c>
      <c r="C421" s="50" t="s">
        <v>1282</v>
      </c>
      <c r="D421" s="47">
        <v>1</v>
      </c>
      <c r="E421" s="47">
        <v>2</v>
      </c>
      <c r="F421" s="48">
        <f>($E421/$D421)*$D419</f>
        <v>20</v>
      </c>
      <c r="H421" s="95"/>
      <c r="K421" s="109">
        <f t="shared" si="20"/>
        <v>0</v>
      </c>
      <c r="L421" s="96">
        <v>0</v>
      </c>
      <c r="M421" s="102" t="e">
        <f t="shared" si="22"/>
        <v>#DIV/0!</v>
      </c>
    </row>
    <row r="422" spans="1:13" hidden="1">
      <c r="A422" s="44"/>
      <c r="B422" s="51" t="s">
        <v>1154</v>
      </c>
      <c r="C422" s="50" t="s">
        <v>1155</v>
      </c>
      <c r="D422" s="47">
        <v>782</v>
      </c>
      <c r="E422" s="47">
        <v>4</v>
      </c>
      <c r="F422" s="48">
        <f>($E422/$D422)*$D419</f>
        <v>5.1150895140664968E-2</v>
      </c>
      <c r="H422" s="95"/>
      <c r="K422" s="109">
        <f t="shared" si="20"/>
        <v>0</v>
      </c>
      <c r="L422" s="96">
        <f t="shared" si="21"/>
        <v>0</v>
      </c>
      <c r="M422" s="102" t="e">
        <f t="shared" si="22"/>
        <v>#DIV/0!</v>
      </c>
    </row>
    <row r="423" spans="1:13" hidden="1">
      <c r="A423" s="117"/>
      <c r="B423" s="118" t="s">
        <v>214</v>
      </c>
      <c r="C423" s="119" t="s">
        <v>567</v>
      </c>
      <c r="D423" s="120">
        <v>100</v>
      </c>
      <c r="E423" s="120"/>
      <c r="F423" s="116"/>
      <c r="H423" s="95"/>
      <c r="I423" s="53"/>
      <c r="K423" s="109">
        <f t="shared" si="20"/>
        <v>0</v>
      </c>
      <c r="L423" s="29">
        <f t="shared" si="21"/>
        <v>0</v>
      </c>
      <c r="M423" s="102" t="e">
        <f t="shared" si="22"/>
        <v>#DIV/0!</v>
      </c>
    </row>
    <row r="424" spans="1:13" hidden="1">
      <c r="A424" s="112"/>
      <c r="B424" s="113" t="s">
        <v>1279</v>
      </c>
      <c r="C424" s="114" t="s">
        <v>1280</v>
      </c>
      <c r="D424" s="115">
        <v>1</v>
      </c>
      <c r="E424" s="115">
        <v>2</v>
      </c>
      <c r="F424" s="48">
        <f>($E424/$D424)*$D$423</f>
        <v>200</v>
      </c>
      <c r="H424" s="95"/>
      <c r="K424" s="109">
        <f t="shared" si="20"/>
        <v>0</v>
      </c>
      <c r="L424" s="96">
        <v>0</v>
      </c>
      <c r="M424" s="102" t="e">
        <f t="shared" si="22"/>
        <v>#DIV/0!</v>
      </c>
    </row>
    <row r="425" spans="1:13" hidden="1">
      <c r="A425" s="112"/>
      <c r="B425" s="113" t="s">
        <v>1281</v>
      </c>
      <c r="C425" s="114" t="s">
        <v>1282</v>
      </c>
      <c r="D425" s="115">
        <v>1</v>
      </c>
      <c r="E425" s="115">
        <v>2</v>
      </c>
      <c r="F425" s="48">
        <f t="shared" ref="F425:F426" si="23">($E425/$D425)*$D$423</f>
        <v>200</v>
      </c>
      <c r="H425" s="95"/>
      <c r="K425" s="109">
        <f t="shared" si="20"/>
        <v>0</v>
      </c>
      <c r="L425" s="96">
        <v>0</v>
      </c>
      <c r="M425" s="102" t="e">
        <f t="shared" si="22"/>
        <v>#DIV/0!</v>
      </c>
    </row>
    <row r="426" spans="1:13" hidden="1">
      <c r="A426" s="112"/>
      <c r="B426" s="113" t="s">
        <v>1154</v>
      </c>
      <c r="C426" s="114" t="s">
        <v>1155</v>
      </c>
      <c r="D426" s="115">
        <v>782</v>
      </c>
      <c r="E426" s="115">
        <v>4</v>
      </c>
      <c r="F426" s="48">
        <f t="shared" si="23"/>
        <v>0.51150895140664965</v>
      </c>
      <c r="H426" s="95"/>
      <c r="K426" s="109">
        <f t="shared" si="20"/>
        <v>0</v>
      </c>
      <c r="L426" s="96">
        <f t="shared" si="21"/>
        <v>0</v>
      </c>
      <c r="M426" s="102" t="e">
        <f t="shared" si="22"/>
        <v>#DIV/0!</v>
      </c>
    </row>
    <row r="427" spans="1:13" hidden="1">
      <c r="A427" s="33">
        <v>183</v>
      </c>
      <c r="B427" s="54" t="s">
        <v>212</v>
      </c>
      <c r="C427" s="49" t="s">
        <v>1283</v>
      </c>
      <c r="D427" s="36"/>
      <c r="E427" s="36"/>
      <c r="F427" s="48"/>
      <c r="H427" s="95"/>
      <c r="I427" s="28"/>
      <c r="J427" s="28"/>
      <c r="K427" s="109">
        <f t="shared" si="20"/>
        <v>0</v>
      </c>
      <c r="L427" s="29">
        <f t="shared" si="21"/>
        <v>0</v>
      </c>
      <c r="M427" s="102" t="e">
        <f t="shared" si="22"/>
        <v>#DIV/0!</v>
      </c>
    </row>
    <row r="428" spans="1:13" hidden="1">
      <c r="A428" s="44"/>
      <c r="B428" s="51" t="s">
        <v>1279</v>
      </c>
      <c r="C428" s="50" t="s">
        <v>1280</v>
      </c>
      <c r="D428" s="47">
        <v>1</v>
      </c>
      <c r="E428" s="47">
        <v>2</v>
      </c>
      <c r="F428" s="48">
        <f>($E428/$D428)*$D427</f>
        <v>0</v>
      </c>
      <c r="H428" s="95"/>
      <c r="I428" s="28"/>
      <c r="J428" s="28"/>
      <c r="K428" s="109">
        <f t="shared" si="20"/>
        <v>0</v>
      </c>
      <c r="L428" s="29">
        <f t="shared" si="21"/>
        <v>0</v>
      </c>
      <c r="M428" s="102" t="e">
        <f t="shared" si="22"/>
        <v>#DIV/0!</v>
      </c>
    </row>
    <row r="429" spans="1:13" hidden="1">
      <c r="A429" s="44"/>
      <c r="B429" s="51" t="s">
        <v>1281</v>
      </c>
      <c r="C429" s="50" t="s">
        <v>1282</v>
      </c>
      <c r="D429" s="47">
        <v>1</v>
      </c>
      <c r="E429" s="47">
        <v>2</v>
      </c>
      <c r="F429" s="48">
        <f>($E429/$D429)*$D427</f>
        <v>0</v>
      </c>
      <c r="H429" s="95"/>
      <c r="I429" s="28"/>
      <c r="J429" s="28"/>
      <c r="K429" s="109">
        <f t="shared" si="20"/>
        <v>0</v>
      </c>
      <c r="L429" s="29">
        <f t="shared" si="21"/>
        <v>0</v>
      </c>
      <c r="M429" s="102" t="e">
        <f t="shared" si="22"/>
        <v>#DIV/0!</v>
      </c>
    </row>
    <row r="430" spans="1:13" hidden="1">
      <c r="A430" s="44"/>
      <c r="B430" s="51" t="s">
        <v>1154</v>
      </c>
      <c r="C430" s="50" t="s">
        <v>1155</v>
      </c>
      <c r="D430" s="47">
        <v>782</v>
      </c>
      <c r="E430" s="47">
        <v>4</v>
      </c>
      <c r="F430" s="48">
        <f>($E430/$D430)*$D427</f>
        <v>0</v>
      </c>
      <c r="H430" s="95"/>
      <c r="I430" s="28"/>
      <c r="J430" s="28"/>
      <c r="K430" s="109">
        <f t="shared" si="20"/>
        <v>0</v>
      </c>
      <c r="L430" s="29">
        <f t="shared" si="21"/>
        <v>0</v>
      </c>
      <c r="M430" s="102" t="e">
        <f t="shared" si="22"/>
        <v>#DIV/0!</v>
      </c>
    </row>
    <row r="431" spans="1:13" hidden="1">
      <c r="A431" s="33">
        <v>184</v>
      </c>
      <c r="B431" s="54" t="s">
        <v>213</v>
      </c>
      <c r="C431" s="61" t="s">
        <v>566</v>
      </c>
      <c r="D431" s="36"/>
      <c r="E431" s="36"/>
      <c r="F431" s="37"/>
      <c r="H431" s="95"/>
      <c r="I431" s="28"/>
      <c r="J431" s="28"/>
      <c r="K431" s="109">
        <f t="shared" si="20"/>
        <v>0</v>
      </c>
      <c r="L431" s="29">
        <f t="shared" si="21"/>
        <v>0</v>
      </c>
      <c r="M431" s="102" t="e">
        <f t="shared" si="22"/>
        <v>#DIV/0!</v>
      </c>
    </row>
    <row r="432" spans="1:13" hidden="1">
      <c r="A432" s="44"/>
      <c r="B432" s="51" t="s">
        <v>1269</v>
      </c>
      <c r="C432" s="62" t="s">
        <v>1270</v>
      </c>
      <c r="D432" s="47">
        <v>1</v>
      </c>
      <c r="E432" s="47">
        <v>1</v>
      </c>
      <c r="F432" s="48">
        <f>($E432/$D432)*$D431</f>
        <v>0</v>
      </c>
      <c r="H432" s="95"/>
      <c r="K432" s="109">
        <f t="shared" si="20"/>
        <v>0</v>
      </c>
      <c r="L432" s="29">
        <f t="shared" si="21"/>
        <v>0</v>
      </c>
      <c r="M432" s="102" t="e">
        <f t="shared" si="22"/>
        <v>#DIV/0!</v>
      </c>
    </row>
    <row r="433" spans="1:13" hidden="1">
      <c r="A433" s="47">
        <v>185</v>
      </c>
      <c r="B433" s="36" t="s">
        <v>216</v>
      </c>
      <c r="C433" s="63" t="s">
        <v>569</v>
      </c>
      <c r="D433" s="36">
        <v>350</v>
      </c>
      <c r="E433" s="47"/>
      <c r="F433" s="48"/>
      <c r="H433" s="95"/>
      <c r="I433" s="28"/>
      <c r="J433" s="28"/>
      <c r="K433" s="109">
        <f t="shared" si="20"/>
        <v>0</v>
      </c>
      <c r="L433" s="29">
        <f t="shared" si="21"/>
        <v>0</v>
      </c>
      <c r="M433" s="102" t="e">
        <f t="shared" si="22"/>
        <v>#DIV/0!</v>
      </c>
    </row>
    <row r="434" spans="1:13" hidden="1">
      <c r="A434" s="44"/>
      <c r="B434" s="51" t="s">
        <v>1279</v>
      </c>
      <c r="C434" s="50" t="s">
        <v>1280</v>
      </c>
      <c r="D434" s="47">
        <v>1</v>
      </c>
      <c r="E434" s="47">
        <v>2</v>
      </c>
      <c r="F434" s="48">
        <f>($E434/$D434)*$D433</f>
        <v>700</v>
      </c>
      <c r="H434" s="95"/>
      <c r="K434" s="109">
        <f t="shared" si="20"/>
        <v>0</v>
      </c>
      <c r="L434" s="96">
        <v>0</v>
      </c>
      <c r="M434" s="102" t="e">
        <f t="shared" si="22"/>
        <v>#DIV/0!</v>
      </c>
    </row>
    <row r="435" spans="1:13" hidden="1">
      <c r="A435" s="44"/>
      <c r="B435" s="51" t="s">
        <v>1281</v>
      </c>
      <c r="C435" s="50" t="s">
        <v>1282</v>
      </c>
      <c r="D435" s="47">
        <v>1</v>
      </c>
      <c r="E435" s="47">
        <v>2</v>
      </c>
      <c r="F435" s="48">
        <f>($E435/$D435)*$D433</f>
        <v>700</v>
      </c>
      <c r="H435" s="95"/>
      <c r="K435" s="109">
        <f t="shared" si="20"/>
        <v>0</v>
      </c>
      <c r="L435" s="96">
        <v>0</v>
      </c>
      <c r="M435" s="102" t="e">
        <f t="shared" si="22"/>
        <v>#DIV/0!</v>
      </c>
    </row>
    <row r="436" spans="1:13" hidden="1">
      <c r="A436" s="44"/>
      <c r="B436" s="51" t="s">
        <v>1154</v>
      </c>
      <c r="C436" s="50" t="s">
        <v>1155</v>
      </c>
      <c r="D436" s="47">
        <v>782</v>
      </c>
      <c r="E436" s="47">
        <v>4</v>
      </c>
      <c r="F436" s="48">
        <f>($E436/$D436)*$D433</f>
        <v>1.7902813299232738</v>
      </c>
      <c r="H436" s="95"/>
      <c r="K436" s="109">
        <f t="shared" si="20"/>
        <v>0</v>
      </c>
      <c r="L436" s="96">
        <f t="shared" si="21"/>
        <v>0</v>
      </c>
      <c r="M436" s="102" t="e">
        <f t="shared" si="22"/>
        <v>#DIV/0!</v>
      </c>
    </row>
    <row r="437" spans="1:13" hidden="1">
      <c r="A437" s="33">
        <v>186</v>
      </c>
      <c r="B437" s="54" t="s">
        <v>217</v>
      </c>
      <c r="C437" s="49" t="s">
        <v>570</v>
      </c>
      <c r="D437" s="36">
        <v>30</v>
      </c>
      <c r="E437" s="36"/>
      <c r="F437" s="48"/>
      <c r="H437" s="95"/>
      <c r="I437" s="28"/>
      <c r="J437" s="28"/>
      <c r="K437" s="109">
        <f t="shared" si="20"/>
        <v>0</v>
      </c>
      <c r="L437" s="29">
        <f t="shared" si="21"/>
        <v>0</v>
      </c>
      <c r="M437" s="102" t="e">
        <f t="shared" si="22"/>
        <v>#DIV/0!</v>
      </c>
    </row>
    <row r="438" spans="1:13" s="29" customFormat="1" hidden="1">
      <c r="A438" s="44"/>
      <c r="B438" s="51" t="s">
        <v>1279</v>
      </c>
      <c r="C438" s="50" t="s">
        <v>1280</v>
      </c>
      <c r="D438" s="47">
        <v>1</v>
      </c>
      <c r="E438" s="47">
        <v>2</v>
      </c>
      <c r="F438" s="48">
        <f>($E438/$D438)*$D437</f>
        <v>60</v>
      </c>
      <c r="G438" s="28"/>
      <c r="H438" s="95"/>
      <c r="I438" s="100"/>
      <c r="J438" s="100"/>
      <c r="K438" s="109">
        <f t="shared" si="20"/>
        <v>0</v>
      </c>
      <c r="L438" s="96">
        <v>0</v>
      </c>
      <c r="M438" s="102" t="e">
        <f t="shared" si="22"/>
        <v>#DIV/0!</v>
      </c>
    </row>
    <row r="439" spans="1:13" s="29" customFormat="1" hidden="1">
      <c r="A439" s="44"/>
      <c r="B439" s="51" t="s">
        <v>1281</v>
      </c>
      <c r="C439" s="50" t="s">
        <v>1282</v>
      </c>
      <c r="D439" s="47">
        <v>1</v>
      </c>
      <c r="E439" s="47">
        <v>2</v>
      </c>
      <c r="F439" s="48">
        <f>($E439/$D439)*$D437</f>
        <v>60</v>
      </c>
      <c r="G439" s="28"/>
      <c r="H439" s="95"/>
      <c r="I439" s="100"/>
      <c r="J439" s="100"/>
      <c r="K439" s="109">
        <f t="shared" si="20"/>
        <v>0</v>
      </c>
      <c r="L439" s="96">
        <v>0</v>
      </c>
      <c r="M439" s="102" t="e">
        <f t="shared" si="22"/>
        <v>#DIV/0!</v>
      </c>
    </row>
    <row r="440" spans="1:13" s="29" customFormat="1" hidden="1">
      <c r="A440" s="44"/>
      <c r="B440" s="51" t="s">
        <v>1154</v>
      </c>
      <c r="C440" s="50" t="s">
        <v>1155</v>
      </c>
      <c r="D440" s="47">
        <v>782</v>
      </c>
      <c r="E440" s="47">
        <v>4</v>
      </c>
      <c r="F440" s="48">
        <f>($E440/$D440)*$D437</f>
        <v>0.15345268542199489</v>
      </c>
      <c r="G440" s="28"/>
      <c r="H440" s="95"/>
      <c r="I440" s="100"/>
      <c r="J440" s="100"/>
      <c r="K440" s="109">
        <f t="shared" si="20"/>
        <v>0</v>
      </c>
      <c r="L440" s="96">
        <f t="shared" si="21"/>
        <v>0</v>
      </c>
      <c r="M440" s="102" t="e">
        <f t="shared" si="22"/>
        <v>#DIV/0!</v>
      </c>
    </row>
    <row r="441" spans="1:13" s="29" customFormat="1" hidden="1">
      <c r="A441" s="33">
        <v>187</v>
      </c>
      <c r="B441" s="54" t="s">
        <v>218</v>
      </c>
      <c r="C441" s="49" t="s">
        <v>571</v>
      </c>
      <c r="D441" s="36"/>
      <c r="E441" s="36"/>
      <c r="F441" s="48"/>
      <c r="G441" s="28"/>
      <c r="H441" s="95"/>
      <c r="K441" s="109">
        <f t="shared" si="20"/>
        <v>0</v>
      </c>
      <c r="L441" s="29">
        <f t="shared" si="21"/>
        <v>0</v>
      </c>
      <c r="M441" s="102" t="e">
        <f t="shared" si="22"/>
        <v>#DIV/0!</v>
      </c>
    </row>
    <row r="442" spans="1:13" s="29" customFormat="1" hidden="1">
      <c r="A442" s="44"/>
      <c r="B442" s="51" t="s">
        <v>1284</v>
      </c>
      <c r="C442" s="50" t="s">
        <v>1285</v>
      </c>
      <c r="D442" s="47">
        <v>1</v>
      </c>
      <c r="E442" s="47">
        <v>1</v>
      </c>
      <c r="F442" s="48">
        <f>($E442/$D442)*$D441</f>
        <v>0</v>
      </c>
      <c r="G442" s="28"/>
      <c r="H442" s="95"/>
      <c r="K442" s="109">
        <f t="shared" si="20"/>
        <v>0</v>
      </c>
      <c r="L442" s="29">
        <f t="shared" si="21"/>
        <v>0</v>
      </c>
      <c r="M442" s="102" t="e">
        <f t="shared" si="22"/>
        <v>#DIV/0!</v>
      </c>
    </row>
    <row r="443" spans="1:13" s="29" customFormat="1" hidden="1">
      <c r="A443" s="33">
        <v>188</v>
      </c>
      <c r="B443" s="54" t="s">
        <v>219</v>
      </c>
      <c r="C443" s="49" t="s">
        <v>572</v>
      </c>
      <c r="D443" s="36"/>
      <c r="E443" s="36"/>
      <c r="F443" s="48"/>
      <c r="G443" s="28"/>
      <c r="H443" s="95"/>
      <c r="K443" s="109">
        <f t="shared" si="20"/>
        <v>0</v>
      </c>
      <c r="L443" s="29">
        <f t="shared" si="21"/>
        <v>0</v>
      </c>
      <c r="M443" s="102" t="e">
        <f t="shared" si="22"/>
        <v>#DIV/0!</v>
      </c>
    </row>
    <row r="444" spans="1:13" s="29" customFormat="1" hidden="1">
      <c r="A444" s="44"/>
      <c r="B444" s="51" t="s">
        <v>1253</v>
      </c>
      <c r="C444" s="50" t="s">
        <v>1254</v>
      </c>
      <c r="D444" s="47">
        <v>485</v>
      </c>
      <c r="E444" s="47">
        <v>1</v>
      </c>
      <c r="F444" s="48">
        <f>($E444/$D444)*$D443</f>
        <v>0</v>
      </c>
      <c r="G444" s="28"/>
      <c r="H444" s="95"/>
      <c r="I444" s="96"/>
      <c r="J444" s="96"/>
      <c r="K444" s="109">
        <f t="shared" si="20"/>
        <v>0</v>
      </c>
      <c r="L444" s="29">
        <f t="shared" si="21"/>
        <v>0</v>
      </c>
      <c r="M444" s="102" t="e">
        <f t="shared" si="22"/>
        <v>#DIV/0!</v>
      </c>
    </row>
    <row r="445" spans="1:13" s="29" customFormat="1" hidden="1">
      <c r="A445" s="33">
        <v>189</v>
      </c>
      <c r="B445" s="54" t="s">
        <v>220</v>
      </c>
      <c r="C445" s="49" t="s">
        <v>573</v>
      </c>
      <c r="D445" s="36"/>
      <c r="E445" s="36"/>
      <c r="F445" s="48"/>
      <c r="G445" s="28"/>
      <c r="H445" s="95"/>
      <c r="K445" s="109">
        <f t="shared" si="20"/>
        <v>0</v>
      </c>
      <c r="L445" s="29">
        <f t="shared" si="21"/>
        <v>0</v>
      </c>
      <c r="M445" s="102" t="e">
        <f t="shared" si="22"/>
        <v>#DIV/0!</v>
      </c>
    </row>
    <row r="446" spans="1:13" s="29" customFormat="1" hidden="1">
      <c r="A446" s="44"/>
      <c r="B446" s="51" t="s">
        <v>1253</v>
      </c>
      <c r="C446" s="50" t="s">
        <v>1254</v>
      </c>
      <c r="D446" s="47">
        <v>2160</v>
      </c>
      <c r="E446" s="47">
        <v>1</v>
      </c>
      <c r="F446" s="48">
        <f>($E446/$D446)*$D445</f>
        <v>0</v>
      </c>
      <c r="G446" s="28"/>
      <c r="H446" s="95"/>
      <c r="I446" s="96"/>
      <c r="J446" s="96"/>
      <c r="K446" s="109">
        <f t="shared" si="20"/>
        <v>0</v>
      </c>
      <c r="L446" s="29">
        <f t="shared" si="21"/>
        <v>0</v>
      </c>
      <c r="M446" s="102" t="e">
        <f t="shared" si="22"/>
        <v>#DIV/0!</v>
      </c>
    </row>
    <row r="447" spans="1:13" s="29" customFormat="1" hidden="1">
      <c r="A447" s="33">
        <v>190</v>
      </c>
      <c r="B447" s="54" t="s">
        <v>221</v>
      </c>
      <c r="C447" s="49" t="s">
        <v>574</v>
      </c>
      <c r="D447" s="36"/>
      <c r="E447" s="36"/>
      <c r="F447" s="48"/>
      <c r="G447" s="28"/>
      <c r="H447" s="95"/>
      <c r="K447" s="109">
        <f t="shared" si="20"/>
        <v>0</v>
      </c>
      <c r="L447" s="29">
        <f t="shared" si="21"/>
        <v>0</v>
      </c>
      <c r="M447" s="102" t="e">
        <f t="shared" si="22"/>
        <v>#DIV/0!</v>
      </c>
    </row>
    <row r="448" spans="1:13" s="29" customFormat="1" hidden="1">
      <c r="A448" s="44"/>
      <c r="B448" s="51" t="s">
        <v>1132</v>
      </c>
      <c r="C448" s="50" t="s">
        <v>1133</v>
      </c>
      <c r="D448" s="47">
        <v>36</v>
      </c>
      <c r="E448" s="47">
        <v>1</v>
      </c>
      <c r="F448" s="48">
        <f>($E448/$D448)*$D447</f>
        <v>0</v>
      </c>
      <c r="G448" s="28"/>
      <c r="H448" s="95"/>
      <c r="K448" s="109">
        <f t="shared" si="20"/>
        <v>0</v>
      </c>
      <c r="L448" s="29">
        <f t="shared" si="21"/>
        <v>0</v>
      </c>
      <c r="M448" s="102" t="e">
        <f t="shared" si="22"/>
        <v>#DIV/0!</v>
      </c>
    </row>
    <row r="449" spans="1:13" s="29" customFormat="1" hidden="1">
      <c r="A449" s="33">
        <v>191</v>
      </c>
      <c r="B449" s="54" t="s">
        <v>222</v>
      </c>
      <c r="C449" s="49" t="s">
        <v>575</v>
      </c>
      <c r="D449" s="36"/>
      <c r="E449" s="36"/>
      <c r="F449" s="48"/>
      <c r="G449" s="28"/>
      <c r="H449" s="95"/>
      <c r="K449" s="109">
        <f t="shared" si="20"/>
        <v>0</v>
      </c>
      <c r="L449" s="29">
        <f t="shared" si="21"/>
        <v>0</v>
      </c>
      <c r="M449" s="102" t="e">
        <f t="shared" si="22"/>
        <v>#DIV/0!</v>
      </c>
    </row>
    <row r="450" spans="1:13" s="29" customFormat="1" hidden="1">
      <c r="A450" s="44"/>
      <c r="B450" s="51" t="s">
        <v>1132</v>
      </c>
      <c r="C450" s="50" t="s">
        <v>1133</v>
      </c>
      <c r="D450" s="47">
        <v>36</v>
      </c>
      <c r="E450" s="47">
        <v>1</v>
      </c>
      <c r="F450" s="48">
        <f>($E450/$D450)*$D449</f>
        <v>0</v>
      </c>
      <c r="G450" s="28"/>
      <c r="H450" s="95"/>
      <c r="K450" s="109">
        <f t="shared" si="20"/>
        <v>0</v>
      </c>
      <c r="L450" s="29">
        <f t="shared" si="21"/>
        <v>0</v>
      </c>
      <c r="M450" s="102" t="e">
        <f t="shared" si="22"/>
        <v>#DIV/0!</v>
      </c>
    </row>
    <row r="451" spans="1:13" s="29" customFormat="1" hidden="1">
      <c r="A451" s="33">
        <v>192</v>
      </c>
      <c r="B451" s="54" t="s">
        <v>223</v>
      </c>
      <c r="C451" s="49" t="s">
        <v>576</v>
      </c>
      <c r="D451" s="36"/>
      <c r="E451" s="36"/>
      <c r="F451" s="48"/>
      <c r="G451" s="28"/>
      <c r="H451" s="95"/>
      <c r="K451" s="109">
        <f t="shared" si="20"/>
        <v>0</v>
      </c>
      <c r="L451" s="29">
        <f t="shared" si="21"/>
        <v>0</v>
      </c>
      <c r="M451" s="102" t="e">
        <f t="shared" si="22"/>
        <v>#DIV/0!</v>
      </c>
    </row>
    <row r="452" spans="1:13" s="29" customFormat="1" hidden="1">
      <c r="A452" s="44"/>
      <c r="B452" s="51" t="s">
        <v>1158</v>
      </c>
      <c r="C452" s="50" t="s">
        <v>1159</v>
      </c>
      <c r="D452" s="47">
        <v>78</v>
      </c>
      <c r="E452" s="47">
        <v>1</v>
      </c>
      <c r="F452" s="48">
        <f>($E452/$D452)*$D451</f>
        <v>0</v>
      </c>
      <c r="G452" s="28"/>
      <c r="H452" s="95"/>
      <c r="K452" s="109">
        <f t="shared" ref="K452:K515" si="24">J452*I452</f>
        <v>0</v>
      </c>
      <c r="L452" s="29">
        <f t="shared" ref="L452:L515" si="25">J452*H452</f>
        <v>0</v>
      </c>
      <c r="M452" s="102" t="e">
        <f t="shared" si="22"/>
        <v>#DIV/0!</v>
      </c>
    </row>
    <row r="453" spans="1:13" s="29" customFormat="1" hidden="1">
      <c r="A453" s="33">
        <v>193</v>
      </c>
      <c r="B453" s="54" t="s">
        <v>224</v>
      </c>
      <c r="C453" s="49" t="s">
        <v>577</v>
      </c>
      <c r="D453" s="36"/>
      <c r="E453" s="36"/>
      <c r="F453" s="48"/>
      <c r="G453" s="28"/>
      <c r="H453" s="95"/>
      <c r="K453" s="109">
        <f t="shared" si="24"/>
        <v>0</v>
      </c>
      <c r="L453" s="29">
        <f t="shared" si="25"/>
        <v>0</v>
      </c>
      <c r="M453" s="102" t="e">
        <f t="shared" si="22"/>
        <v>#DIV/0!</v>
      </c>
    </row>
    <row r="454" spans="1:13" s="29" customFormat="1" hidden="1">
      <c r="A454" s="44"/>
      <c r="B454" s="51" t="s">
        <v>1158</v>
      </c>
      <c r="C454" s="50" t="s">
        <v>1159</v>
      </c>
      <c r="D454" s="47">
        <v>78</v>
      </c>
      <c r="E454" s="47">
        <v>1</v>
      </c>
      <c r="F454" s="48">
        <f>($E454/$D454)*$D453</f>
        <v>0</v>
      </c>
      <c r="G454" s="28"/>
      <c r="H454" s="95"/>
      <c r="I454" s="96"/>
      <c r="J454" s="100"/>
      <c r="K454" s="109">
        <f t="shared" si="24"/>
        <v>0</v>
      </c>
      <c r="L454" s="29">
        <f t="shared" si="25"/>
        <v>0</v>
      </c>
      <c r="M454" s="102" t="e">
        <f t="shared" ref="M454:M517" si="26">L454/K454</f>
        <v>#DIV/0!</v>
      </c>
    </row>
    <row r="455" spans="1:13" s="29" customFormat="1" hidden="1">
      <c r="A455" s="33">
        <v>194</v>
      </c>
      <c r="B455" s="54" t="s">
        <v>225</v>
      </c>
      <c r="C455" s="49" t="s">
        <v>578</v>
      </c>
      <c r="D455" s="36"/>
      <c r="E455" s="36"/>
      <c r="F455" s="48"/>
      <c r="G455" s="28"/>
      <c r="H455" s="95"/>
      <c r="I455" s="28"/>
      <c r="K455" s="109">
        <f t="shared" si="24"/>
        <v>0</v>
      </c>
      <c r="L455" s="29">
        <f t="shared" si="25"/>
        <v>0</v>
      </c>
      <c r="M455" s="102" t="e">
        <f t="shared" si="26"/>
        <v>#DIV/0!</v>
      </c>
    </row>
    <row r="456" spans="1:13" s="29" customFormat="1" hidden="1">
      <c r="A456" s="44"/>
      <c r="B456" s="51" t="s">
        <v>1158</v>
      </c>
      <c r="C456" s="50" t="s">
        <v>1159</v>
      </c>
      <c r="D456" s="47">
        <v>65</v>
      </c>
      <c r="E456" s="47">
        <v>1</v>
      </c>
      <c r="F456" s="48">
        <f>($E456/$D456)*$D455</f>
        <v>0</v>
      </c>
      <c r="G456" s="28"/>
      <c r="H456" s="95"/>
      <c r="I456" s="96"/>
      <c r="J456" s="100"/>
      <c r="K456" s="109">
        <f t="shared" si="24"/>
        <v>0</v>
      </c>
      <c r="L456" s="29">
        <f t="shared" si="25"/>
        <v>0</v>
      </c>
      <c r="M456" s="102" t="e">
        <f t="shared" si="26"/>
        <v>#DIV/0!</v>
      </c>
    </row>
    <row r="457" spans="1:13" s="29" customFormat="1" hidden="1">
      <c r="A457" s="33">
        <v>195</v>
      </c>
      <c r="B457" s="54" t="s">
        <v>226</v>
      </c>
      <c r="C457" s="49" t="s">
        <v>579</v>
      </c>
      <c r="D457" s="36"/>
      <c r="E457" s="36"/>
      <c r="F457" s="48"/>
      <c r="G457" s="28"/>
      <c r="H457" s="95"/>
      <c r="I457" s="28"/>
      <c r="K457" s="109">
        <f t="shared" si="24"/>
        <v>0</v>
      </c>
      <c r="L457" s="29">
        <f t="shared" si="25"/>
        <v>0</v>
      </c>
      <c r="M457" s="102" t="e">
        <f t="shared" si="26"/>
        <v>#DIV/0!</v>
      </c>
    </row>
    <row r="458" spans="1:13" s="29" customFormat="1" hidden="1">
      <c r="A458" s="44"/>
      <c r="B458" s="51" t="s">
        <v>1158</v>
      </c>
      <c r="C458" s="50" t="s">
        <v>1159</v>
      </c>
      <c r="D458" s="47">
        <v>65</v>
      </c>
      <c r="E458" s="47">
        <v>1</v>
      </c>
      <c r="F458" s="48">
        <f>($E458/$D458)*$D457</f>
        <v>0</v>
      </c>
      <c r="G458" s="28"/>
      <c r="H458" s="95"/>
      <c r="I458" s="96"/>
      <c r="J458" s="100"/>
      <c r="K458" s="109">
        <f t="shared" si="24"/>
        <v>0</v>
      </c>
      <c r="L458" s="29">
        <f t="shared" si="25"/>
        <v>0</v>
      </c>
      <c r="M458" s="102" t="e">
        <f t="shared" si="26"/>
        <v>#DIV/0!</v>
      </c>
    </row>
    <row r="459" spans="1:13" s="29" customFormat="1" hidden="1">
      <c r="A459" s="33">
        <v>196</v>
      </c>
      <c r="B459" s="54" t="s">
        <v>227</v>
      </c>
      <c r="C459" s="49" t="s">
        <v>580</v>
      </c>
      <c r="D459" s="36">
        <v>95</v>
      </c>
      <c r="E459" s="36"/>
      <c r="F459" s="48"/>
      <c r="G459" s="28"/>
      <c r="H459" s="95"/>
      <c r="I459" s="28"/>
      <c r="K459" s="109">
        <f t="shared" si="24"/>
        <v>0</v>
      </c>
      <c r="L459" s="29">
        <f t="shared" si="25"/>
        <v>0</v>
      </c>
      <c r="M459" s="102" t="e">
        <f t="shared" si="26"/>
        <v>#DIV/0!</v>
      </c>
    </row>
    <row r="460" spans="1:13" s="29" customFormat="1" hidden="1">
      <c r="A460" s="44"/>
      <c r="B460" s="51" t="s">
        <v>1253</v>
      </c>
      <c r="C460" s="50" t="s">
        <v>1254</v>
      </c>
      <c r="D460" s="47">
        <v>108</v>
      </c>
      <c r="E460" s="47">
        <v>1</v>
      </c>
      <c r="F460" s="48">
        <f>($E460/$D460)*$D459</f>
        <v>0.87962962962962954</v>
      </c>
      <c r="G460" s="28"/>
      <c r="H460" s="95"/>
      <c r="I460" s="96"/>
      <c r="J460" s="96"/>
      <c r="K460" s="109">
        <f t="shared" si="24"/>
        <v>0</v>
      </c>
      <c r="L460" s="29">
        <f t="shared" si="25"/>
        <v>0</v>
      </c>
      <c r="M460" s="102" t="e">
        <f t="shared" si="26"/>
        <v>#DIV/0!</v>
      </c>
    </row>
    <row r="461" spans="1:13" s="29" customFormat="1" hidden="1">
      <c r="A461" s="33">
        <v>197</v>
      </c>
      <c r="B461" s="54" t="s">
        <v>228</v>
      </c>
      <c r="C461" s="49" t="s">
        <v>581</v>
      </c>
      <c r="D461" s="36"/>
      <c r="E461" s="36"/>
      <c r="F461" s="48"/>
      <c r="G461" s="28"/>
      <c r="H461" s="95"/>
      <c r="I461" s="28"/>
      <c r="K461" s="109">
        <f t="shared" si="24"/>
        <v>0</v>
      </c>
      <c r="L461" s="29">
        <f t="shared" si="25"/>
        <v>0</v>
      </c>
      <c r="M461" s="102" t="e">
        <f t="shared" si="26"/>
        <v>#DIV/0!</v>
      </c>
    </row>
    <row r="462" spans="1:13" s="29" customFormat="1" hidden="1">
      <c r="A462" s="44"/>
      <c r="B462" s="51" t="s">
        <v>1286</v>
      </c>
      <c r="C462" s="50" t="s">
        <v>1287</v>
      </c>
      <c r="D462" s="47">
        <v>1</v>
      </c>
      <c r="E462" s="47">
        <v>1</v>
      </c>
      <c r="F462" s="48">
        <f>($E462/$D462)*$D461</f>
        <v>0</v>
      </c>
      <c r="G462" s="28"/>
      <c r="H462" s="95"/>
      <c r="I462" s="28"/>
      <c r="K462" s="109">
        <f t="shared" si="24"/>
        <v>0</v>
      </c>
      <c r="L462" s="29">
        <f t="shared" si="25"/>
        <v>0</v>
      </c>
      <c r="M462" s="102" t="e">
        <f t="shared" si="26"/>
        <v>#DIV/0!</v>
      </c>
    </row>
    <row r="463" spans="1:13" s="29" customFormat="1" hidden="1">
      <c r="A463" s="33">
        <v>198</v>
      </c>
      <c r="B463" s="54" t="s">
        <v>229</v>
      </c>
      <c r="C463" s="49" t="s">
        <v>582</v>
      </c>
      <c r="D463" s="36">
        <v>95</v>
      </c>
      <c r="E463" s="36"/>
      <c r="F463" s="48"/>
      <c r="G463" s="28"/>
      <c r="H463" s="95"/>
      <c r="I463" s="28"/>
      <c r="K463" s="109">
        <f t="shared" si="24"/>
        <v>0</v>
      </c>
      <c r="L463" s="29">
        <f t="shared" si="25"/>
        <v>0</v>
      </c>
      <c r="M463" s="102" t="e">
        <f t="shared" si="26"/>
        <v>#DIV/0!</v>
      </c>
    </row>
    <row r="464" spans="1:13" s="29" customFormat="1" hidden="1">
      <c r="A464" s="44"/>
      <c r="B464" s="51" t="s">
        <v>1253</v>
      </c>
      <c r="C464" s="50" t="s">
        <v>1254</v>
      </c>
      <c r="D464" s="47">
        <v>459</v>
      </c>
      <c r="E464" s="47">
        <v>1</v>
      </c>
      <c r="F464" s="48">
        <f>($E464/$D464)*$D463</f>
        <v>0.20697167755991289</v>
      </c>
      <c r="G464" s="28"/>
      <c r="H464" s="95"/>
      <c r="I464" s="96"/>
      <c r="J464" s="96"/>
      <c r="K464" s="109">
        <f t="shared" si="24"/>
        <v>0</v>
      </c>
      <c r="L464" s="29">
        <f t="shared" si="25"/>
        <v>0</v>
      </c>
      <c r="M464" s="102" t="e">
        <f t="shared" si="26"/>
        <v>#DIV/0!</v>
      </c>
    </row>
    <row r="465" spans="1:13" s="29" customFormat="1" hidden="1">
      <c r="A465" s="33">
        <v>199</v>
      </c>
      <c r="B465" s="54" t="s">
        <v>230</v>
      </c>
      <c r="C465" s="49" t="s">
        <v>583</v>
      </c>
      <c r="D465" s="36"/>
      <c r="E465" s="36"/>
      <c r="F465" s="48"/>
      <c r="G465" s="28"/>
      <c r="H465" s="95"/>
      <c r="I465" s="28"/>
      <c r="K465" s="109">
        <f t="shared" si="24"/>
        <v>0</v>
      </c>
      <c r="L465" s="29">
        <f t="shared" si="25"/>
        <v>0</v>
      </c>
      <c r="M465" s="102" t="e">
        <f t="shared" si="26"/>
        <v>#DIV/0!</v>
      </c>
    </row>
    <row r="466" spans="1:13" s="29" customFormat="1" hidden="1">
      <c r="A466" s="44"/>
      <c r="B466" s="51" t="s">
        <v>1132</v>
      </c>
      <c r="C466" s="50" t="s">
        <v>1133</v>
      </c>
      <c r="D466" s="47">
        <v>980</v>
      </c>
      <c r="E466" s="47">
        <v>1</v>
      </c>
      <c r="F466" s="48">
        <f>($E466/$D466)*$D465</f>
        <v>0</v>
      </c>
      <c r="G466" s="28"/>
      <c r="H466" s="95"/>
      <c r="I466" s="28"/>
      <c r="K466" s="109">
        <f t="shared" si="24"/>
        <v>0</v>
      </c>
      <c r="L466" s="29">
        <f t="shared" si="25"/>
        <v>0</v>
      </c>
      <c r="M466" s="102" t="e">
        <f t="shared" si="26"/>
        <v>#DIV/0!</v>
      </c>
    </row>
    <row r="467" spans="1:13" s="29" customFormat="1" hidden="1">
      <c r="A467" s="33">
        <v>200</v>
      </c>
      <c r="B467" s="54" t="s">
        <v>231</v>
      </c>
      <c r="C467" s="49" t="s">
        <v>584</v>
      </c>
      <c r="D467" s="36"/>
      <c r="E467" s="36"/>
      <c r="F467" s="48"/>
      <c r="G467" s="28"/>
      <c r="H467" s="95"/>
      <c r="I467" s="28"/>
      <c r="K467" s="109">
        <f t="shared" si="24"/>
        <v>0</v>
      </c>
      <c r="L467" s="29">
        <f t="shared" si="25"/>
        <v>0</v>
      </c>
      <c r="M467" s="102" t="e">
        <f t="shared" si="26"/>
        <v>#DIV/0!</v>
      </c>
    </row>
    <row r="468" spans="1:13" s="29" customFormat="1" hidden="1">
      <c r="A468" s="44"/>
      <c r="B468" s="51" t="s">
        <v>1132</v>
      </c>
      <c r="C468" s="50" t="s">
        <v>1133</v>
      </c>
      <c r="D468" s="47">
        <v>576</v>
      </c>
      <c r="E468" s="47">
        <v>1</v>
      </c>
      <c r="F468" s="48">
        <f>($E468/$D468)*$D467</f>
        <v>0</v>
      </c>
      <c r="G468" s="28"/>
      <c r="H468" s="95"/>
      <c r="I468" s="28"/>
      <c r="K468" s="109">
        <f t="shared" si="24"/>
        <v>0</v>
      </c>
      <c r="L468" s="29">
        <f t="shared" si="25"/>
        <v>0</v>
      </c>
      <c r="M468" s="102" t="e">
        <f t="shared" si="26"/>
        <v>#DIV/0!</v>
      </c>
    </row>
    <row r="469" spans="1:13" s="29" customFormat="1" hidden="1">
      <c r="A469" s="33">
        <v>201</v>
      </c>
      <c r="B469" s="54" t="s">
        <v>232</v>
      </c>
      <c r="C469" s="49" t="s">
        <v>585</v>
      </c>
      <c r="D469" s="36"/>
      <c r="E469" s="36"/>
      <c r="F469" s="48"/>
      <c r="G469" s="28"/>
      <c r="H469" s="95"/>
      <c r="I469" s="28"/>
      <c r="K469" s="109">
        <f t="shared" si="24"/>
        <v>0</v>
      </c>
      <c r="L469" s="29">
        <f t="shared" si="25"/>
        <v>0</v>
      </c>
      <c r="M469" s="102" t="e">
        <f t="shared" si="26"/>
        <v>#DIV/0!</v>
      </c>
    </row>
    <row r="470" spans="1:13" hidden="1">
      <c r="A470" s="44"/>
      <c r="B470" s="51" t="s">
        <v>1182</v>
      </c>
      <c r="C470" s="50" t="s">
        <v>1183</v>
      </c>
      <c r="D470" s="47">
        <v>780</v>
      </c>
      <c r="E470" s="47">
        <v>1</v>
      </c>
      <c r="F470" s="48">
        <f>($E470/$D470)*$D469</f>
        <v>0</v>
      </c>
      <c r="H470" s="95"/>
      <c r="I470" s="28"/>
      <c r="J470" s="28"/>
      <c r="K470" s="109">
        <f t="shared" si="24"/>
        <v>0</v>
      </c>
      <c r="L470" s="29">
        <f t="shared" si="25"/>
        <v>0</v>
      </c>
      <c r="M470" s="102" t="e">
        <f t="shared" si="26"/>
        <v>#DIV/0!</v>
      </c>
    </row>
    <row r="471" spans="1:13" hidden="1">
      <c r="A471" s="33">
        <v>202</v>
      </c>
      <c r="B471" s="54" t="s">
        <v>233</v>
      </c>
      <c r="C471" s="49" t="s">
        <v>586</v>
      </c>
      <c r="D471" s="36"/>
      <c r="E471" s="36"/>
      <c r="F471" s="48"/>
      <c r="H471" s="95"/>
      <c r="I471" s="28"/>
      <c r="J471" s="28"/>
      <c r="K471" s="109">
        <f t="shared" si="24"/>
        <v>0</v>
      </c>
      <c r="L471" s="29">
        <f t="shared" si="25"/>
        <v>0</v>
      </c>
      <c r="M471" s="102" t="e">
        <f t="shared" si="26"/>
        <v>#DIV/0!</v>
      </c>
    </row>
    <row r="472" spans="1:13" hidden="1">
      <c r="A472" s="44"/>
      <c r="B472" s="51" t="s">
        <v>1288</v>
      </c>
      <c r="C472" s="50" t="s">
        <v>1289</v>
      </c>
      <c r="D472" s="47">
        <v>2</v>
      </c>
      <c r="E472" s="47">
        <v>1</v>
      </c>
      <c r="F472" s="48">
        <f>($E472/$D472)*$D471</f>
        <v>0</v>
      </c>
      <c r="H472" s="95"/>
      <c r="J472" s="96"/>
      <c r="K472" s="109">
        <f t="shared" si="24"/>
        <v>0</v>
      </c>
      <c r="L472" s="29">
        <f t="shared" si="25"/>
        <v>0</v>
      </c>
      <c r="M472" s="102" t="e">
        <f t="shared" si="26"/>
        <v>#DIV/0!</v>
      </c>
    </row>
    <row r="473" spans="1:13" hidden="1">
      <c r="A473" s="33">
        <v>203</v>
      </c>
      <c r="B473" s="54" t="s">
        <v>234</v>
      </c>
      <c r="C473" s="49" t="s">
        <v>587</v>
      </c>
      <c r="D473" s="36"/>
      <c r="E473" s="36"/>
      <c r="F473" s="48"/>
      <c r="H473" s="95"/>
      <c r="I473" s="28"/>
      <c r="J473" s="28"/>
      <c r="K473" s="109">
        <f t="shared" si="24"/>
        <v>0</v>
      </c>
      <c r="L473" s="29">
        <f t="shared" si="25"/>
        <v>0</v>
      </c>
      <c r="M473" s="102" t="e">
        <f t="shared" si="26"/>
        <v>#DIV/0!</v>
      </c>
    </row>
    <row r="474" spans="1:13" hidden="1">
      <c r="A474" s="44"/>
      <c r="B474" s="51" t="s">
        <v>1290</v>
      </c>
      <c r="C474" s="50" t="s">
        <v>1291</v>
      </c>
      <c r="D474" s="47">
        <v>1</v>
      </c>
      <c r="E474" s="47">
        <v>1</v>
      </c>
      <c r="F474" s="48">
        <f>($E474/$D474)*$D473</f>
        <v>0</v>
      </c>
      <c r="H474" s="95"/>
      <c r="I474" s="28"/>
      <c r="J474" s="28"/>
      <c r="K474" s="109">
        <f t="shared" si="24"/>
        <v>0</v>
      </c>
      <c r="L474" s="29">
        <f t="shared" si="25"/>
        <v>0</v>
      </c>
      <c r="M474" s="102" t="e">
        <f t="shared" si="26"/>
        <v>#DIV/0!</v>
      </c>
    </row>
    <row r="475" spans="1:13" hidden="1">
      <c r="A475" s="44"/>
      <c r="B475" s="51" t="s">
        <v>1132</v>
      </c>
      <c r="C475" s="50" t="s">
        <v>1133</v>
      </c>
      <c r="D475" s="47">
        <v>121</v>
      </c>
      <c r="E475" s="47">
        <v>1</v>
      </c>
      <c r="F475" s="48">
        <f>($E475/$D475)*$D473</f>
        <v>0</v>
      </c>
      <c r="H475" s="95"/>
      <c r="I475" s="28"/>
      <c r="J475" s="28"/>
      <c r="K475" s="109">
        <f t="shared" si="24"/>
        <v>0</v>
      </c>
      <c r="L475" s="29">
        <f t="shared" si="25"/>
        <v>0</v>
      </c>
      <c r="M475" s="102" t="e">
        <f t="shared" si="26"/>
        <v>#DIV/0!</v>
      </c>
    </row>
    <row r="476" spans="1:13" hidden="1">
      <c r="A476" s="44"/>
      <c r="B476" s="51" t="s">
        <v>1132</v>
      </c>
      <c r="C476" s="50" t="s">
        <v>1133</v>
      </c>
      <c r="D476" s="47">
        <v>82</v>
      </c>
      <c r="E476" s="47">
        <v>1</v>
      </c>
      <c r="F476" s="48">
        <f>($E476/$D476)*$D473</f>
        <v>0</v>
      </c>
      <c r="H476" s="95"/>
      <c r="I476" s="28"/>
      <c r="J476" s="28"/>
      <c r="K476" s="109">
        <f t="shared" si="24"/>
        <v>0</v>
      </c>
      <c r="L476" s="29">
        <f t="shared" si="25"/>
        <v>0</v>
      </c>
      <c r="M476" s="102" t="e">
        <f t="shared" si="26"/>
        <v>#DIV/0!</v>
      </c>
    </row>
    <row r="477" spans="1:13" hidden="1">
      <c r="A477" s="44"/>
      <c r="B477" s="51" t="s">
        <v>1251</v>
      </c>
      <c r="C477" s="50" t="s">
        <v>1252</v>
      </c>
      <c r="D477" s="47">
        <v>1</v>
      </c>
      <c r="E477" s="47">
        <v>8</v>
      </c>
      <c r="F477" s="48">
        <f>($E477/$D477)*$D473</f>
        <v>0</v>
      </c>
      <c r="H477" s="95"/>
      <c r="I477" s="28"/>
      <c r="J477" s="28"/>
      <c r="K477" s="109">
        <f t="shared" si="24"/>
        <v>0</v>
      </c>
      <c r="L477" s="29">
        <f t="shared" si="25"/>
        <v>0</v>
      </c>
      <c r="M477" s="102" t="e">
        <f t="shared" si="26"/>
        <v>#DIV/0!</v>
      </c>
    </row>
    <row r="478" spans="1:13" hidden="1">
      <c r="A478" s="33">
        <v>204</v>
      </c>
      <c r="B478" s="54" t="s">
        <v>235</v>
      </c>
      <c r="C478" s="49" t="s">
        <v>588</v>
      </c>
      <c r="D478" s="36"/>
      <c r="E478" s="36"/>
      <c r="F478" s="37"/>
      <c r="H478" s="95"/>
      <c r="I478" s="28"/>
      <c r="J478" s="28"/>
      <c r="K478" s="109">
        <f t="shared" si="24"/>
        <v>0</v>
      </c>
      <c r="L478" s="29">
        <f t="shared" si="25"/>
        <v>0</v>
      </c>
      <c r="M478" s="102" t="e">
        <f t="shared" si="26"/>
        <v>#DIV/0!</v>
      </c>
    </row>
    <row r="479" spans="1:13" hidden="1">
      <c r="A479" s="44"/>
      <c r="B479" s="51" t="s">
        <v>1292</v>
      </c>
      <c r="C479" s="50" t="s">
        <v>1293</v>
      </c>
      <c r="D479" s="47">
        <v>1</v>
      </c>
      <c r="E479" s="47">
        <v>2</v>
      </c>
      <c r="F479" s="48"/>
      <c r="H479" s="95"/>
      <c r="I479" s="28"/>
      <c r="J479" s="28"/>
      <c r="K479" s="109">
        <f t="shared" si="24"/>
        <v>0</v>
      </c>
      <c r="L479" s="29">
        <f t="shared" si="25"/>
        <v>0</v>
      </c>
      <c r="M479" s="102" t="e">
        <f t="shared" si="26"/>
        <v>#DIV/0!</v>
      </c>
    </row>
    <row r="480" spans="1:13" hidden="1">
      <c r="A480" s="44"/>
      <c r="B480" s="51" t="s">
        <v>1132</v>
      </c>
      <c r="C480" s="50" t="s">
        <v>1133</v>
      </c>
      <c r="D480" s="47">
        <v>121</v>
      </c>
      <c r="E480" s="47">
        <v>1</v>
      </c>
      <c r="F480" s="48">
        <f>($E480/$D480)*$D479</f>
        <v>8.2644628099173556E-3</v>
      </c>
      <c r="H480" s="95"/>
      <c r="I480" s="28"/>
      <c r="J480" s="28"/>
      <c r="K480" s="109">
        <f t="shared" si="24"/>
        <v>0</v>
      </c>
      <c r="L480" s="29">
        <f t="shared" si="25"/>
        <v>0</v>
      </c>
      <c r="M480" s="102" t="e">
        <f t="shared" si="26"/>
        <v>#DIV/0!</v>
      </c>
    </row>
    <row r="481" spans="1:13" hidden="1">
      <c r="A481" s="33">
        <v>205</v>
      </c>
      <c r="B481" s="54" t="s">
        <v>236</v>
      </c>
      <c r="C481" s="49" t="s">
        <v>589</v>
      </c>
      <c r="D481" s="36"/>
      <c r="E481" s="36"/>
      <c r="F481" s="48"/>
      <c r="H481" s="95"/>
      <c r="I481" s="28"/>
      <c r="J481" s="28"/>
      <c r="K481" s="109">
        <f t="shared" si="24"/>
        <v>0</v>
      </c>
      <c r="L481" s="29">
        <f t="shared" si="25"/>
        <v>0</v>
      </c>
      <c r="M481" s="102" t="e">
        <f t="shared" si="26"/>
        <v>#DIV/0!</v>
      </c>
    </row>
    <row r="482" spans="1:13" hidden="1">
      <c r="A482" s="44"/>
      <c r="B482" s="51" t="s">
        <v>1294</v>
      </c>
      <c r="C482" s="50" t="s">
        <v>1295</v>
      </c>
      <c r="D482" s="47">
        <v>1</v>
      </c>
      <c r="E482" s="47">
        <v>1</v>
      </c>
      <c r="F482" s="48">
        <f>($E482/$D482)*$D481</f>
        <v>0</v>
      </c>
      <c r="H482" s="95"/>
      <c r="I482" s="28"/>
      <c r="J482" s="28"/>
      <c r="K482" s="109">
        <f t="shared" si="24"/>
        <v>0</v>
      </c>
      <c r="L482" s="29">
        <f t="shared" si="25"/>
        <v>0</v>
      </c>
      <c r="M482" s="102" t="e">
        <f t="shared" si="26"/>
        <v>#DIV/0!</v>
      </c>
    </row>
    <row r="483" spans="1:13" hidden="1">
      <c r="A483" s="44"/>
      <c r="B483" s="51" t="s">
        <v>1132</v>
      </c>
      <c r="C483" s="50" t="s">
        <v>1133</v>
      </c>
      <c r="D483" s="47">
        <v>81</v>
      </c>
      <c r="E483" s="47">
        <v>1</v>
      </c>
      <c r="F483" s="48">
        <f>($E483/$D483)*$D481</f>
        <v>0</v>
      </c>
      <c r="H483" s="95"/>
      <c r="I483" s="28"/>
      <c r="J483" s="28"/>
      <c r="K483" s="109">
        <f t="shared" si="24"/>
        <v>0</v>
      </c>
      <c r="L483" s="29">
        <f t="shared" si="25"/>
        <v>0</v>
      </c>
      <c r="M483" s="102" t="e">
        <f t="shared" si="26"/>
        <v>#DIV/0!</v>
      </c>
    </row>
    <row r="484" spans="1:13" hidden="1">
      <c r="A484" s="44"/>
      <c r="B484" s="51" t="s">
        <v>1132</v>
      </c>
      <c r="C484" s="50" t="s">
        <v>1133</v>
      </c>
      <c r="D484" s="47">
        <v>62</v>
      </c>
      <c r="E484" s="47">
        <v>1</v>
      </c>
      <c r="F484" s="48">
        <f>($E484/$D484)*$D481</f>
        <v>0</v>
      </c>
      <c r="H484" s="95"/>
      <c r="I484" s="28"/>
      <c r="J484" s="28"/>
      <c r="K484" s="109">
        <f t="shared" si="24"/>
        <v>0</v>
      </c>
      <c r="L484" s="29">
        <f t="shared" si="25"/>
        <v>0</v>
      </c>
      <c r="M484" s="102" t="e">
        <f t="shared" si="26"/>
        <v>#DIV/0!</v>
      </c>
    </row>
    <row r="485" spans="1:13" hidden="1">
      <c r="A485" s="44"/>
      <c r="B485" s="51" t="s">
        <v>1251</v>
      </c>
      <c r="C485" s="50" t="s">
        <v>1252</v>
      </c>
      <c r="D485" s="47">
        <v>1</v>
      </c>
      <c r="E485" s="47">
        <v>12</v>
      </c>
      <c r="F485" s="48">
        <f>($E485/$D485)*$D481</f>
        <v>0</v>
      </c>
      <c r="H485" s="95"/>
      <c r="I485" s="28"/>
      <c r="J485" s="28"/>
      <c r="K485" s="109">
        <f t="shared" si="24"/>
        <v>0</v>
      </c>
      <c r="L485" s="29">
        <f t="shared" si="25"/>
        <v>0</v>
      </c>
      <c r="M485" s="102" t="e">
        <f t="shared" si="26"/>
        <v>#DIV/0!</v>
      </c>
    </row>
    <row r="486" spans="1:13" s="29" customFormat="1" hidden="1">
      <c r="A486" s="33">
        <v>206</v>
      </c>
      <c r="B486" s="54" t="s">
        <v>237</v>
      </c>
      <c r="C486" s="49" t="s">
        <v>590</v>
      </c>
      <c r="D486" s="36"/>
      <c r="E486" s="36"/>
      <c r="F486" s="37"/>
      <c r="G486" s="28"/>
      <c r="H486" s="95"/>
      <c r="K486" s="109">
        <f t="shared" si="24"/>
        <v>0</v>
      </c>
      <c r="L486" s="29">
        <f t="shared" si="25"/>
        <v>0</v>
      </c>
      <c r="M486" s="102" t="e">
        <f t="shared" si="26"/>
        <v>#DIV/0!</v>
      </c>
    </row>
    <row r="487" spans="1:13" s="29" customFormat="1" hidden="1">
      <c r="A487" s="44"/>
      <c r="B487" s="51" t="s">
        <v>1140</v>
      </c>
      <c r="C487" s="50" t="s">
        <v>1141</v>
      </c>
      <c r="D487" s="47">
        <v>30</v>
      </c>
      <c r="E487" s="47">
        <v>1</v>
      </c>
      <c r="F487" s="48">
        <f>($E487/$D487)*$D486</f>
        <v>0</v>
      </c>
      <c r="G487" s="28"/>
      <c r="H487" s="95"/>
      <c r="K487" s="109">
        <f t="shared" si="24"/>
        <v>0</v>
      </c>
      <c r="L487" s="29">
        <f t="shared" si="25"/>
        <v>0</v>
      </c>
      <c r="M487" s="102" t="e">
        <f t="shared" si="26"/>
        <v>#DIV/0!</v>
      </c>
    </row>
    <row r="488" spans="1:13" s="29" customFormat="1" hidden="1">
      <c r="A488" s="33">
        <v>207</v>
      </c>
      <c r="B488" s="54" t="s">
        <v>238</v>
      </c>
      <c r="C488" s="49" t="s">
        <v>591</v>
      </c>
      <c r="D488" s="36"/>
      <c r="E488" s="36"/>
      <c r="F488" s="37"/>
      <c r="G488" s="28"/>
      <c r="H488" s="95"/>
      <c r="K488" s="109">
        <f t="shared" si="24"/>
        <v>0</v>
      </c>
      <c r="L488" s="29">
        <f t="shared" si="25"/>
        <v>0</v>
      </c>
      <c r="M488" s="102" t="e">
        <f t="shared" si="26"/>
        <v>#DIV/0!</v>
      </c>
    </row>
    <row r="489" spans="1:13" s="29" customFormat="1" hidden="1">
      <c r="A489" s="44"/>
      <c r="B489" s="51" t="s">
        <v>1296</v>
      </c>
      <c r="C489" s="50" t="s">
        <v>1297</v>
      </c>
      <c r="D489" s="47">
        <v>266</v>
      </c>
      <c r="E489" s="47">
        <v>1</v>
      </c>
      <c r="F489" s="48">
        <f>($E489/$D489)*$D488</f>
        <v>0</v>
      </c>
      <c r="G489" s="28"/>
      <c r="H489" s="95"/>
      <c r="K489" s="109">
        <f t="shared" si="24"/>
        <v>0</v>
      </c>
      <c r="L489" s="29">
        <f t="shared" si="25"/>
        <v>0</v>
      </c>
      <c r="M489" s="102" t="e">
        <f t="shared" si="26"/>
        <v>#DIV/0!</v>
      </c>
    </row>
    <row r="490" spans="1:13" s="29" customFormat="1" hidden="1">
      <c r="A490" s="33">
        <v>208</v>
      </c>
      <c r="B490" s="54" t="s">
        <v>239</v>
      </c>
      <c r="C490" s="49" t="s">
        <v>592</v>
      </c>
      <c r="D490" s="36"/>
      <c r="E490" s="36"/>
      <c r="F490" s="37"/>
      <c r="G490" s="28"/>
      <c r="H490" s="95"/>
      <c r="K490" s="109">
        <f t="shared" si="24"/>
        <v>0</v>
      </c>
      <c r="L490" s="29">
        <f t="shared" si="25"/>
        <v>0</v>
      </c>
      <c r="M490" s="102" t="e">
        <f t="shared" si="26"/>
        <v>#DIV/0!</v>
      </c>
    </row>
    <row r="491" spans="1:13" s="29" customFormat="1" hidden="1">
      <c r="A491" s="44"/>
      <c r="B491" s="51" t="s">
        <v>1296</v>
      </c>
      <c r="C491" s="50" t="s">
        <v>1297</v>
      </c>
      <c r="D491" s="47">
        <v>266</v>
      </c>
      <c r="E491" s="47">
        <v>1</v>
      </c>
      <c r="F491" s="48">
        <f>($E491/$D491)*$D490</f>
        <v>0</v>
      </c>
      <c r="G491" s="28"/>
      <c r="H491" s="95"/>
      <c r="K491" s="109">
        <f t="shared" si="24"/>
        <v>0</v>
      </c>
      <c r="L491" s="29">
        <f t="shared" si="25"/>
        <v>0</v>
      </c>
      <c r="M491" s="102" t="e">
        <f t="shared" si="26"/>
        <v>#DIV/0!</v>
      </c>
    </row>
    <row r="492" spans="1:13" s="29" customFormat="1" hidden="1">
      <c r="A492" s="33">
        <v>209</v>
      </c>
      <c r="B492" s="54" t="s">
        <v>240</v>
      </c>
      <c r="C492" s="49" t="s">
        <v>593</v>
      </c>
      <c r="D492" s="36"/>
      <c r="E492" s="36"/>
      <c r="F492" s="37"/>
      <c r="G492" s="28"/>
      <c r="H492" s="95"/>
      <c r="K492" s="109">
        <f t="shared" si="24"/>
        <v>0</v>
      </c>
      <c r="L492" s="29">
        <f t="shared" si="25"/>
        <v>0</v>
      </c>
      <c r="M492" s="102" t="e">
        <f t="shared" si="26"/>
        <v>#DIV/0!</v>
      </c>
    </row>
    <row r="493" spans="1:13" s="29" customFormat="1" hidden="1">
      <c r="A493" s="44"/>
      <c r="B493" s="51" t="s">
        <v>1182</v>
      </c>
      <c r="C493" s="50" t="s">
        <v>1183</v>
      </c>
      <c r="D493" s="47">
        <v>210</v>
      </c>
      <c r="E493" s="47">
        <v>1</v>
      </c>
      <c r="F493" s="48">
        <f>($E493/$D493)*$D492</f>
        <v>0</v>
      </c>
      <c r="G493" s="28"/>
      <c r="H493" s="95"/>
      <c r="K493" s="109">
        <f t="shared" si="24"/>
        <v>0</v>
      </c>
      <c r="L493" s="29">
        <f t="shared" si="25"/>
        <v>0</v>
      </c>
      <c r="M493" s="102" t="e">
        <f t="shared" si="26"/>
        <v>#DIV/0!</v>
      </c>
    </row>
    <row r="494" spans="1:13" s="29" customFormat="1" hidden="1">
      <c r="A494" s="33">
        <v>210</v>
      </c>
      <c r="B494" s="54" t="s">
        <v>241</v>
      </c>
      <c r="C494" s="49" t="s">
        <v>594</v>
      </c>
      <c r="D494" s="36"/>
      <c r="E494" s="36"/>
      <c r="F494" s="37"/>
      <c r="G494" s="28"/>
      <c r="H494" s="95"/>
      <c r="K494" s="109">
        <f t="shared" si="24"/>
        <v>0</v>
      </c>
      <c r="L494" s="29">
        <f t="shared" si="25"/>
        <v>0</v>
      </c>
      <c r="M494" s="102" t="e">
        <f t="shared" si="26"/>
        <v>#DIV/0!</v>
      </c>
    </row>
    <row r="495" spans="1:13" s="29" customFormat="1" hidden="1">
      <c r="A495" s="44"/>
      <c r="B495" s="51" t="s">
        <v>1182</v>
      </c>
      <c r="C495" s="50" t="s">
        <v>1183</v>
      </c>
      <c r="D495" s="47">
        <v>210</v>
      </c>
      <c r="E495" s="47">
        <v>1</v>
      </c>
      <c r="F495" s="48">
        <f>($E495/$D495)*$D494</f>
        <v>0</v>
      </c>
      <c r="G495" s="28"/>
      <c r="H495" s="95"/>
      <c r="K495" s="109">
        <f t="shared" si="24"/>
        <v>0</v>
      </c>
      <c r="L495" s="29">
        <f t="shared" si="25"/>
        <v>0</v>
      </c>
      <c r="M495" s="102" t="e">
        <f t="shared" si="26"/>
        <v>#DIV/0!</v>
      </c>
    </row>
    <row r="496" spans="1:13" s="29" customFormat="1" hidden="1">
      <c r="A496" s="33">
        <v>211</v>
      </c>
      <c r="B496" s="54" t="s">
        <v>242</v>
      </c>
      <c r="C496" s="49" t="s">
        <v>595</v>
      </c>
      <c r="D496" s="36"/>
      <c r="E496" s="36"/>
      <c r="F496" s="37"/>
      <c r="G496" s="28"/>
      <c r="H496" s="95"/>
      <c r="K496" s="109">
        <f t="shared" si="24"/>
        <v>0</v>
      </c>
      <c r="L496" s="29">
        <f t="shared" si="25"/>
        <v>0</v>
      </c>
      <c r="M496" s="102" t="e">
        <f t="shared" si="26"/>
        <v>#DIV/0!</v>
      </c>
    </row>
    <row r="497" spans="1:13" s="29" customFormat="1" hidden="1">
      <c r="A497" s="44"/>
      <c r="B497" s="51" t="s">
        <v>1298</v>
      </c>
      <c r="C497" s="50" t="s">
        <v>1299</v>
      </c>
      <c r="D497" s="47">
        <v>1</v>
      </c>
      <c r="E497" s="47">
        <v>1</v>
      </c>
      <c r="F497" s="48">
        <f>($E497/$D497)*$D496</f>
        <v>0</v>
      </c>
      <c r="G497" s="28"/>
      <c r="H497" s="95"/>
      <c r="K497" s="109">
        <f t="shared" si="24"/>
        <v>0</v>
      </c>
      <c r="L497" s="29">
        <f t="shared" si="25"/>
        <v>0</v>
      </c>
      <c r="M497" s="102" t="e">
        <f t="shared" si="26"/>
        <v>#DIV/0!</v>
      </c>
    </row>
    <row r="498" spans="1:13" s="29" customFormat="1" hidden="1">
      <c r="A498" s="44"/>
      <c r="B498" s="51" t="s">
        <v>1300</v>
      </c>
      <c r="C498" s="50" t="s">
        <v>1301</v>
      </c>
      <c r="D498" s="47">
        <v>1</v>
      </c>
      <c r="E498" s="47">
        <v>1</v>
      </c>
      <c r="F498" s="48">
        <f>($E498/$D498)*$D496</f>
        <v>0</v>
      </c>
      <c r="G498" s="28"/>
      <c r="H498" s="95"/>
      <c r="K498" s="109">
        <f t="shared" si="24"/>
        <v>0</v>
      </c>
      <c r="L498" s="29">
        <f t="shared" si="25"/>
        <v>0</v>
      </c>
      <c r="M498" s="102" t="e">
        <f t="shared" si="26"/>
        <v>#DIV/0!</v>
      </c>
    </row>
    <row r="499" spans="1:13" s="29" customFormat="1" hidden="1">
      <c r="A499" s="44"/>
      <c r="B499" s="51" t="s">
        <v>1132</v>
      </c>
      <c r="C499" s="50" t="s">
        <v>1133</v>
      </c>
      <c r="D499" s="47">
        <v>720</v>
      </c>
      <c r="E499" s="47">
        <v>1</v>
      </c>
      <c r="F499" s="48">
        <f>($E499/$D499)*$D496</f>
        <v>0</v>
      </c>
      <c r="G499" s="28"/>
      <c r="H499" s="95"/>
      <c r="K499" s="109">
        <f t="shared" si="24"/>
        <v>0</v>
      </c>
      <c r="L499" s="29">
        <f t="shared" si="25"/>
        <v>0</v>
      </c>
      <c r="M499" s="102" t="e">
        <f t="shared" si="26"/>
        <v>#DIV/0!</v>
      </c>
    </row>
    <row r="500" spans="1:13" s="29" customFormat="1" hidden="1">
      <c r="A500" s="33">
        <v>212</v>
      </c>
      <c r="B500" s="54" t="s">
        <v>243</v>
      </c>
      <c r="C500" s="49" t="s">
        <v>596</v>
      </c>
      <c r="D500" s="36"/>
      <c r="E500" s="36"/>
      <c r="F500" s="37"/>
      <c r="G500" s="28"/>
      <c r="H500" s="95"/>
      <c r="K500" s="109">
        <f t="shared" si="24"/>
        <v>0</v>
      </c>
      <c r="L500" s="29">
        <f t="shared" si="25"/>
        <v>0</v>
      </c>
      <c r="M500" s="102" t="e">
        <f t="shared" si="26"/>
        <v>#DIV/0!</v>
      </c>
    </row>
    <row r="501" spans="1:13" s="29" customFormat="1" hidden="1">
      <c r="A501" s="44"/>
      <c r="B501" s="51" t="s">
        <v>1132</v>
      </c>
      <c r="C501" s="50" t="s">
        <v>1133</v>
      </c>
      <c r="D501" s="47">
        <v>1100</v>
      </c>
      <c r="E501" s="47">
        <v>1</v>
      </c>
      <c r="F501" s="48">
        <f>($E501/$D501)*$D500</f>
        <v>0</v>
      </c>
      <c r="G501" s="28"/>
      <c r="H501" s="95"/>
      <c r="I501" s="28"/>
      <c r="J501" s="96"/>
      <c r="K501" s="109">
        <f t="shared" si="24"/>
        <v>0</v>
      </c>
      <c r="L501" s="29">
        <f t="shared" si="25"/>
        <v>0</v>
      </c>
      <c r="M501" s="102" t="e">
        <f t="shared" si="26"/>
        <v>#DIV/0!</v>
      </c>
    </row>
    <row r="502" spans="1:13" hidden="1">
      <c r="A502" s="33">
        <v>213</v>
      </c>
      <c r="B502" s="54" t="s">
        <v>244</v>
      </c>
      <c r="C502" s="49" t="s">
        <v>597</v>
      </c>
      <c r="D502" s="36"/>
      <c r="E502" s="36"/>
      <c r="F502" s="37"/>
      <c r="H502" s="95"/>
      <c r="I502" s="28"/>
      <c r="J502" s="28"/>
      <c r="K502" s="109">
        <f t="shared" si="24"/>
        <v>0</v>
      </c>
      <c r="L502" s="29">
        <f t="shared" si="25"/>
        <v>0</v>
      </c>
      <c r="M502" s="102" t="e">
        <f t="shared" si="26"/>
        <v>#DIV/0!</v>
      </c>
    </row>
    <row r="503" spans="1:13" hidden="1">
      <c r="A503" s="44"/>
      <c r="B503" s="51" t="s">
        <v>1296</v>
      </c>
      <c r="C503" s="50" t="s">
        <v>1297</v>
      </c>
      <c r="D503" s="47">
        <v>2200</v>
      </c>
      <c r="E503" s="47">
        <v>1</v>
      </c>
      <c r="F503" s="48">
        <f>($E503/$D503)*$D502</f>
        <v>0</v>
      </c>
      <c r="H503" s="95"/>
      <c r="I503" s="28"/>
      <c r="J503" s="28"/>
      <c r="K503" s="109">
        <f t="shared" si="24"/>
        <v>0</v>
      </c>
      <c r="L503" s="29">
        <f t="shared" si="25"/>
        <v>0</v>
      </c>
      <c r="M503" s="102" t="e">
        <f t="shared" si="26"/>
        <v>#DIV/0!</v>
      </c>
    </row>
    <row r="504" spans="1:13" hidden="1">
      <c r="A504" s="33">
        <v>214</v>
      </c>
      <c r="B504" s="54" t="s">
        <v>245</v>
      </c>
      <c r="C504" s="49" t="s">
        <v>598</v>
      </c>
      <c r="D504" s="36"/>
      <c r="E504" s="36"/>
      <c r="F504" s="37"/>
      <c r="H504" s="95"/>
      <c r="I504" s="28"/>
      <c r="J504" s="28"/>
      <c r="K504" s="109">
        <f t="shared" si="24"/>
        <v>0</v>
      </c>
      <c r="L504" s="29">
        <f t="shared" si="25"/>
        <v>0</v>
      </c>
      <c r="M504" s="102" t="e">
        <f t="shared" si="26"/>
        <v>#DIV/0!</v>
      </c>
    </row>
    <row r="505" spans="1:13" hidden="1">
      <c r="A505" s="44"/>
      <c r="B505" s="51" t="s">
        <v>1296</v>
      </c>
      <c r="C505" s="50" t="s">
        <v>1297</v>
      </c>
      <c r="D505" s="47">
        <v>1450</v>
      </c>
      <c r="E505" s="47">
        <v>1</v>
      </c>
      <c r="F505" s="48">
        <f>($E505/$D505)*$D504</f>
        <v>0</v>
      </c>
      <c r="H505" s="95"/>
      <c r="I505" s="28"/>
      <c r="J505" s="28"/>
      <c r="K505" s="109">
        <f t="shared" si="24"/>
        <v>0</v>
      </c>
      <c r="L505" s="29">
        <f t="shared" si="25"/>
        <v>0</v>
      </c>
      <c r="M505" s="102" t="e">
        <f t="shared" si="26"/>
        <v>#DIV/0!</v>
      </c>
    </row>
    <row r="506" spans="1:13" hidden="1">
      <c r="A506" s="33">
        <v>215</v>
      </c>
      <c r="B506" s="33" t="s">
        <v>246</v>
      </c>
      <c r="C506" s="49" t="s">
        <v>599</v>
      </c>
      <c r="D506" s="36">
        <v>5</v>
      </c>
      <c r="E506" s="36"/>
      <c r="F506" s="37"/>
      <c r="H506" s="95"/>
      <c r="I506" s="28"/>
      <c r="J506" s="28"/>
      <c r="K506" s="109">
        <f t="shared" si="24"/>
        <v>0</v>
      </c>
      <c r="L506" s="29">
        <f t="shared" si="25"/>
        <v>0</v>
      </c>
      <c r="M506" s="102" t="e">
        <f t="shared" si="26"/>
        <v>#DIV/0!</v>
      </c>
    </row>
    <row r="507" spans="1:13" hidden="1">
      <c r="A507" s="33">
        <v>216</v>
      </c>
      <c r="B507" s="54" t="s">
        <v>247</v>
      </c>
      <c r="C507" s="49" t="s">
        <v>600</v>
      </c>
      <c r="D507" s="36">
        <v>5</v>
      </c>
      <c r="E507" s="36"/>
      <c r="F507" s="48"/>
      <c r="H507" s="95"/>
      <c r="K507" s="109">
        <f t="shared" si="24"/>
        <v>0</v>
      </c>
      <c r="L507" s="29">
        <f t="shared" si="25"/>
        <v>0</v>
      </c>
      <c r="M507" s="102" t="e">
        <f t="shared" si="26"/>
        <v>#DIV/0!</v>
      </c>
    </row>
    <row r="508" spans="1:13" hidden="1">
      <c r="A508" s="44"/>
      <c r="B508" s="51" t="s">
        <v>1132</v>
      </c>
      <c r="C508" s="50" t="s">
        <v>1133</v>
      </c>
      <c r="D508" s="47">
        <v>242</v>
      </c>
      <c r="E508" s="47">
        <v>1</v>
      </c>
      <c r="F508" s="48">
        <f>($E508/$D508)*$D507</f>
        <v>2.0661157024793389E-2</v>
      </c>
      <c r="H508" s="95"/>
      <c r="I508" s="28"/>
      <c r="J508" s="28"/>
      <c r="K508" s="109">
        <f t="shared" si="24"/>
        <v>0</v>
      </c>
      <c r="L508" s="29">
        <f t="shared" si="25"/>
        <v>0</v>
      </c>
      <c r="M508" s="102" t="e">
        <f t="shared" si="26"/>
        <v>#DIV/0!</v>
      </c>
    </row>
    <row r="509" spans="1:13" hidden="1">
      <c r="A509" s="33">
        <v>217</v>
      </c>
      <c r="B509" s="54" t="s">
        <v>248</v>
      </c>
      <c r="C509" s="49" t="s">
        <v>601</v>
      </c>
      <c r="D509" s="36">
        <v>30</v>
      </c>
      <c r="E509" s="36"/>
      <c r="F509" s="48"/>
      <c r="H509" s="95"/>
      <c r="I509" s="28"/>
      <c r="J509" s="28"/>
      <c r="K509" s="109">
        <f t="shared" si="24"/>
        <v>0</v>
      </c>
      <c r="L509" s="29">
        <f t="shared" si="25"/>
        <v>0</v>
      </c>
      <c r="M509" s="102" t="e">
        <f t="shared" si="26"/>
        <v>#DIV/0!</v>
      </c>
    </row>
    <row r="510" spans="1:13" hidden="1">
      <c r="A510" s="44"/>
      <c r="B510" s="51" t="s">
        <v>1182</v>
      </c>
      <c r="C510" s="50" t="s">
        <v>1183</v>
      </c>
      <c r="D510" s="47">
        <v>144</v>
      </c>
      <c r="E510" s="47">
        <v>1</v>
      </c>
      <c r="F510" s="48">
        <f>($E510/$D510)*$D509</f>
        <v>0.20833333333333331</v>
      </c>
      <c r="H510" s="95"/>
      <c r="J510" s="96"/>
      <c r="K510" s="109">
        <f t="shared" si="24"/>
        <v>0</v>
      </c>
      <c r="L510" s="29"/>
      <c r="M510" s="102" t="e">
        <f t="shared" si="26"/>
        <v>#DIV/0!</v>
      </c>
    </row>
    <row r="511" spans="1:13" hidden="1">
      <c r="A511" s="33">
        <v>218</v>
      </c>
      <c r="B511" s="54" t="s">
        <v>1302</v>
      </c>
      <c r="C511" s="49" t="s">
        <v>1303</v>
      </c>
      <c r="D511" s="36"/>
      <c r="E511" s="36"/>
      <c r="F511" s="48"/>
      <c r="H511" s="95"/>
      <c r="I511" s="28"/>
      <c r="J511" s="28"/>
      <c r="K511" s="109">
        <f t="shared" si="24"/>
        <v>0</v>
      </c>
      <c r="L511" s="29">
        <f t="shared" si="25"/>
        <v>0</v>
      </c>
      <c r="M511" s="102" t="e">
        <f t="shared" si="26"/>
        <v>#DIV/0!</v>
      </c>
    </row>
    <row r="512" spans="1:13" hidden="1">
      <c r="A512" s="44"/>
      <c r="B512" s="51" t="s">
        <v>1150</v>
      </c>
      <c r="C512" s="50" t="s">
        <v>1151</v>
      </c>
      <c r="D512" s="47">
        <v>10</v>
      </c>
      <c r="E512" s="47">
        <v>1</v>
      </c>
      <c r="F512" s="48">
        <f>($E512/$D512)*$D511</f>
        <v>0</v>
      </c>
      <c r="H512" s="95"/>
      <c r="I512" s="28"/>
      <c r="J512" s="28"/>
      <c r="K512" s="109">
        <f t="shared" si="24"/>
        <v>0</v>
      </c>
      <c r="L512" s="29">
        <f t="shared" si="25"/>
        <v>0</v>
      </c>
      <c r="M512" s="102" t="e">
        <f t="shared" si="26"/>
        <v>#DIV/0!</v>
      </c>
    </row>
    <row r="513" spans="1:13" hidden="1">
      <c r="A513" s="33">
        <v>219</v>
      </c>
      <c r="B513" s="54" t="s">
        <v>249</v>
      </c>
      <c r="C513" s="49" t="s">
        <v>602</v>
      </c>
      <c r="D513" s="36"/>
      <c r="E513" s="36"/>
      <c r="F513" s="48"/>
      <c r="H513" s="95"/>
      <c r="I513" s="28"/>
      <c r="J513" s="28"/>
      <c r="K513" s="109">
        <f t="shared" si="24"/>
        <v>0</v>
      </c>
      <c r="L513" s="29">
        <f t="shared" si="25"/>
        <v>0</v>
      </c>
      <c r="M513" s="102" t="e">
        <f t="shared" si="26"/>
        <v>#DIV/0!</v>
      </c>
    </row>
    <row r="514" spans="1:13" hidden="1">
      <c r="A514" s="44"/>
      <c r="B514" s="51" t="s">
        <v>1182</v>
      </c>
      <c r="C514" s="50" t="s">
        <v>1183</v>
      </c>
      <c r="D514" s="47">
        <v>660</v>
      </c>
      <c r="E514" s="47">
        <v>1</v>
      </c>
      <c r="F514" s="48">
        <f>($E514/$D514)*$D513</f>
        <v>0</v>
      </c>
      <c r="H514" s="95"/>
      <c r="I514" s="28"/>
      <c r="J514" s="28"/>
      <c r="K514" s="109">
        <f t="shared" si="24"/>
        <v>0</v>
      </c>
      <c r="L514" s="29">
        <f t="shared" si="25"/>
        <v>0</v>
      </c>
      <c r="M514" s="102" t="e">
        <f t="shared" si="26"/>
        <v>#DIV/0!</v>
      </c>
    </row>
    <row r="515" spans="1:13" hidden="1">
      <c r="A515" s="33">
        <v>220</v>
      </c>
      <c r="B515" s="54" t="s">
        <v>250</v>
      </c>
      <c r="C515" s="49" t="s">
        <v>603</v>
      </c>
      <c r="D515" s="36"/>
      <c r="E515" s="36"/>
      <c r="F515" s="48"/>
      <c r="H515" s="95"/>
      <c r="I515" s="28"/>
      <c r="J515" s="28"/>
      <c r="K515" s="109">
        <f t="shared" si="24"/>
        <v>0</v>
      </c>
      <c r="L515" s="29">
        <f t="shared" si="25"/>
        <v>0</v>
      </c>
      <c r="M515" s="102" t="e">
        <f t="shared" si="26"/>
        <v>#DIV/0!</v>
      </c>
    </row>
    <row r="516" spans="1:13" hidden="1">
      <c r="A516" s="44"/>
      <c r="B516" s="51" t="s">
        <v>1158</v>
      </c>
      <c r="C516" s="50" t="s">
        <v>1159</v>
      </c>
      <c r="D516" s="47">
        <v>464</v>
      </c>
      <c r="E516" s="47">
        <v>1</v>
      </c>
      <c r="F516" s="48">
        <f>($E516/$D516)*$D515</f>
        <v>0</v>
      </c>
      <c r="H516" s="95"/>
      <c r="I516" s="98"/>
      <c r="J516" s="96"/>
      <c r="K516" s="109">
        <f t="shared" ref="K516:K579" si="27">J516*I516</f>
        <v>0</v>
      </c>
      <c r="L516" s="29">
        <f t="shared" ref="L516:L579" si="28">J516*H516</f>
        <v>0</v>
      </c>
      <c r="M516" s="102" t="e">
        <f t="shared" si="26"/>
        <v>#DIV/0!</v>
      </c>
    </row>
    <row r="517" spans="1:13" hidden="1">
      <c r="A517" s="33">
        <v>221</v>
      </c>
      <c r="B517" s="54" t="s">
        <v>251</v>
      </c>
      <c r="C517" s="49" t="s">
        <v>604</v>
      </c>
      <c r="D517" s="36"/>
      <c r="E517" s="36"/>
      <c r="F517" s="48"/>
      <c r="H517" s="95"/>
      <c r="I517" s="28"/>
      <c r="J517" s="28"/>
      <c r="K517" s="109">
        <f t="shared" si="27"/>
        <v>0</v>
      </c>
      <c r="L517" s="29">
        <f t="shared" si="28"/>
        <v>0</v>
      </c>
      <c r="M517" s="102" t="e">
        <f t="shared" si="26"/>
        <v>#DIV/0!</v>
      </c>
    </row>
    <row r="518" spans="1:13" hidden="1">
      <c r="A518" s="44"/>
      <c r="B518" s="51" t="s">
        <v>1182</v>
      </c>
      <c r="C518" s="50" t="s">
        <v>1183</v>
      </c>
      <c r="D518" s="47">
        <v>1419</v>
      </c>
      <c r="E518" s="47">
        <v>1</v>
      </c>
      <c r="F518" s="48">
        <f>($E518/$D518)*$D517</f>
        <v>0</v>
      </c>
      <c r="H518" s="95"/>
      <c r="I518" s="28"/>
      <c r="J518" s="28"/>
      <c r="K518" s="109">
        <f t="shared" si="27"/>
        <v>0</v>
      </c>
      <c r="L518" s="29">
        <f t="shared" si="28"/>
        <v>0</v>
      </c>
      <c r="M518" s="102" t="e">
        <f t="shared" ref="M518:M581" si="29">L518/K518</f>
        <v>#DIV/0!</v>
      </c>
    </row>
    <row r="519" spans="1:13" hidden="1">
      <c r="A519" s="33">
        <v>222</v>
      </c>
      <c r="B519" s="54" t="s">
        <v>252</v>
      </c>
      <c r="C519" s="49" t="s">
        <v>605</v>
      </c>
      <c r="D519" s="36"/>
      <c r="E519" s="36"/>
      <c r="F519" s="48"/>
      <c r="H519" s="95"/>
      <c r="I519" s="28"/>
      <c r="J519" s="28"/>
      <c r="K519" s="109">
        <f t="shared" si="27"/>
        <v>0</v>
      </c>
      <c r="L519" s="29">
        <f t="shared" si="28"/>
        <v>0</v>
      </c>
      <c r="M519" s="102" t="e">
        <f t="shared" si="29"/>
        <v>#DIV/0!</v>
      </c>
    </row>
    <row r="520" spans="1:13" hidden="1">
      <c r="A520" s="44"/>
      <c r="B520" s="51" t="s">
        <v>1158</v>
      </c>
      <c r="C520" s="50" t="s">
        <v>1159</v>
      </c>
      <c r="D520" s="47">
        <v>528</v>
      </c>
      <c r="E520" s="47">
        <v>1</v>
      </c>
      <c r="F520" s="48">
        <f>($E520/$D520)*$D519</f>
        <v>0</v>
      </c>
      <c r="H520" s="95"/>
      <c r="I520" s="28"/>
      <c r="J520" s="28"/>
      <c r="K520" s="109">
        <f t="shared" si="27"/>
        <v>0</v>
      </c>
      <c r="L520" s="29">
        <f t="shared" si="28"/>
        <v>0</v>
      </c>
      <c r="M520" s="102" t="e">
        <f t="shared" si="29"/>
        <v>#DIV/0!</v>
      </c>
    </row>
    <row r="521" spans="1:13" hidden="1">
      <c r="A521" s="33">
        <v>223</v>
      </c>
      <c r="B521" s="54" t="s">
        <v>253</v>
      </c>
      <c r="C521" s="49" t="s">
        <v>606</v>
      </c>
      <c r="D521" s="36"/>
      <c r="E521" s="36"/>
      <c r="F521" s="48"/>
      <c r="H521" s="95"/>
      <c r="I521" s="28"/>
      <c r="J521" s="28"/>
      <c r="K521" s="109">
        <f t="shared" si="27"/>
        <v>0</v>
      </c>
      <c r="L521" s="29">
        <f t="shared" si="28"/>
        <v>0</v>
      </c>
      <c r="M521" s="102" t="e">
        <f t="shared" si="29"/>
        <v>#DIV/0!</v>
      </c>
    </row>
    <row r="522" spans="1:13" hidden="1">
      <c r="A522" s="44"/>
      <c r="B522" s="51" t="s">
        <v>1182</v>
      </c>
      <c r="C522" s="50" t="s">
        <v>1183</v>
      </c>
      <c r="D522" s="47">
        <v>1419</v>
      </c>
      <c r="E522" s="47">
        <v>1</v>
      </c>
      <c r="F522" s="48">
        <f>($E522/$D522)*$D521</f>
        <v>0</v>
      </c>
      <c r="H522" s="95"/>
      <c r="I522" s="28"/>
      <c r="J522" s="28"/>
      <c r="K522" s="109">
        <f t="shared" si="27"/>
        <v>0</v>
      </c>
      <c r="L522" s="29">
        <f t="shared" si="28"/>
        <v>0</v>
      </c>
      <c r="M522" s="102" t="e">
        <f t="shared" si="29"/>
        <v>#DIV/0!</v>
      </c>
    </row>
    <row r="523" spans="1:13" hidden="1">
      <c r="A523" s="33">
        <v>224</v>
      </c>
      <c r="B523" s="54" t="s">
        <v>254</v>
      </c>
      <c r="C523" s="49" t="s">
        <v>607</v>
      </c>
      <c r="D523" s="36"/>
      <c r="E523" s="36"/>
      <c r="F523" s="48"/>
      <c r="H523" s="95"/>
      <c r="I523" s="28"/>
      <c r="J523" s="28"/>
      <c r="K523" s="109">
        <f t="shared" si="27"/>
        <v>0</v>
      </c>
      <c r="L523" s="29">
        <f t="shared" si="28"/>
        <v>0</v>
      </c>
      <c r="M523" s="102" t="e">
        <f t="shared" si="29"/>
        <v>#DIV/0!</v>
      </c>
    </row>
    <row r="524" spans="1:13" hidden="1">
      <c r="A524" s="44"/>
      <c r="B524" s="51" t="s">
        <v>1158</v>
      </c>
      <c r="C524" s="50" t="s">
        <v>1159</v>
      </c>
      <c r="D524" s="47">
        <v>990</v>
      </c>
      <c r="E524" s="47">
        <v>1</v>
      </c>
      <c r="F524" s="48">
        <f>($E524/$D524)*$D523</f>
        <v>0</v>
      </c>
      <c r="H524" s="95"/>
      <c r="I524" s="28"/>
      <c r="J524" s="28"/>
      <c r="K524" s="109">
        <f t="shared" si="27"/>
        <v>0</v>
      </c>
      <c r="L524" s="29">
        <f t="shared" si="28"/>
        <v>0</v>
      </c>
      <c r="M524" s="102" t="e">
        <f t="shared" si="29"/>
        <v>#DIV/0!</v>
      </c>
    </row>
    <row r="525" spans="1:13" hidden="1">
      <c r="A525" s="33">
        <v>225</v>
      </c>
      <c r="B525" s="54" t="s">
        <v>255</v>
      </c>
      <c r="C525" s="49" t="s">
        <v>608</v>
      </c>
      <c r="D525" s="36">
        <v>50</v>
      </c>
      <c r="E525" s="36"/>
      <c r="F525" s="48"/>
      <c r="H525" s="95"/>
      <c r="I525" s="28"/>
      <c r="J525" s="28"/>
      <c r="K525" s="109">
        <f t="shared" si="27"/>
        <v>0</v>
      </c>
      <c r="L525" s="29">
        <f t="shared" si="28"/>
        <v>0</v>
      </c>
      <c r="M525" s="102" t="e">
        <f t="shared" si="29"/>
        <v>#DIV/0!</v>
      </c>
    </row>
    <row r="526" spans="1:13" hidden="1">
      <c r="A526" s="44"/>
      <c r="B526" s="51" t="s">
        <v>1304</v>
      </c>
      <c r="C526" s="50" t="s">
        <v>1305</v>
      </c>
      <c r="D526" s="47">
        <v>1</v>
      </c>
      <c r="E526" s="47">
        <v>1</v>
      </c>
      <c r="F526" s="48">
        <f>($E526/$D526)*$D525</f>
        <v>50</v>
      </c>
      <c r="H526" s="95"/>
      <c r="K526" s="109">
        <f t="shared" si="27"/>
        <v>0</v>
      </c>
      <c r="L526" s="96">
        <v>0</v>
      </c>
      <c r="M526" s="102" t="e">
        <f t="shared" si="29"/>
        <v>#DIV/0!</v>
      </c>
    </row>
    <row r="527" spans="1:13" hidden="1">
      <c r="A527" s="33">
        <v>226</v>
      </c>
      <c r="B527" s="54" t="s">
        <v>256</v>
      </c>
      <c r="C527" s="49" t="s">
        <v>609</v>
      </c>
      <c r="D527" s="36">
        <v>35</v>
      </c>
      <c r="E527" s="36"/>
      <c r="F527" s="48"/>
      <c r="H527" s="95"/>
      <c r="I527" s="28"/>
      <c r="J527" s="28"/>
      <c r="K527" s="109">
        <f t="shared" si="27"/>
        <v>0</v>
      </c>
      <c r="L527" s="29">
        <f t="shared" si="28"/>
        <v>0</v>
      </c>
      <c r="M527" s="102" t="e">
        <f t="shared" si="29"/>
        <v>#DIV/0!</v>
      </c>
    </row>
    <row r="528" spans="1:13" hidden="1">
      <c r="A528" s="44"/>
      <c r="B528" s="51" t="s">
        <v>1306</v>
      </c>
      <c r="C528" s="50" t="s">
        <v>1307</v>
      </c>
      <c r="D528" s="47">
        <v>1</v>
      </c>
      <c r="E528" s="47">
        <v>1</v>
      </c>
      <c r="F528" s="48">
        <f>($E528/$D528)*$D527</f>
        <v>35</v>
      </c>
      <c r="H528" s="95"/>
      <c r="K528" s="109">
        <f t="shared" si="27"/>
        <v>0</v>
      </c>
      <c r="L528" s="96">
        <v>0</v>
      </c>
      <c r="M528" s="102" t="e">
        <f t="shared" si="29"/>
        <v>#DIV/0!</v>
      </c>
    </row>
    <row r="529" spans="1:13" hidden="1">
      <c r="A529" s="33">
        <v>227</v>
      </c>
      <c r="B529" s="54" t="s">
        <v>257</v>
      </c>
      <c r="C529" s="49" t="s">
        <v>610</v>
      </c>
      <c r="D529" s="36"/>
      <c r="E529" s="36"/>
      <c r="F529" s="48"/>
      <c r="H529" s="95"/>
      <c r="I529" s="28"/>
      <c r="J529" s="28"/>
      <c r="K529" s="109">
        <f t="shared" si="27"/>
        <v>0</v>
      </c>
      <c r="L529" s="29">
        <f t="shared" si="28"/>
        <v>0</v>
      </c>
      <c r="M529" s="102" t="e">
        <f t="shared" si="29"/>
        <v>#DIV/0!</v>
      </c>
    </row>
    <row r="530" spans="1:13" hidden="1">
      <c r="A530" s="44"/>
      <c r="B530" s="51" t="s">
        <v>1132</v>
      </c>
      <c r="C530" s="50" t="s">
        <v>1133</v>
      </c>
      <c r="D530" s="47">
        <v>1008</v>
      </c>
      <c r="E530" s="47">
        <v>1</v>
      </c>
      <c r="F530" s="48">
        <f>($E530/$D530)*$D529</f>
        <v>0</v>
      </c>
      <c r="H530" s="95"/>
      <c r="I530" s="28"/>
      <c r="J530" s="28"/>
      <c r="K530" s="109">
        <f t="shared" si="27"/>
        <v>0</v>
      </c>
      <c r="L530" s="29">
        <f t="shared" si="28"/>
        <v>0</v>
      </c>
      <c r="M530" s="102" t="e">
        <f t="shared" si="29"/>
        <v>#DIV/0!</v>
      </c>
    </row>
    <row r="531" spans="1:13" hidden="1">
      <c r="A531" s="33">
        <v>228</v>
      </c>
      <c r="B531" s="54" t="s">
        <v>258</v>
      </c>
      <c r="C531" s="49" t="s">
        <v>611</v>
      </c>
      <c r="D531" s="36"/>
      <c r="E531" s="36"/>
      <c r="F531" s="37"/>
      <c r="H531" s="95"/>
      <c r="I531" s="28"/>
      <c r="J531" s="28"/>
      <c r="K531" s="109">
        <f t="shared" si="27"/>
        <v>0</v>
      </c>
      <c r="L531" s="29">
        <f t="shared" si="28"/>
        <v>0</v>
      </c>
      <c r="M531" s="102" t="e">
        <f t="shared" si="29"/>
        <v>#DIV/0!</v>
      </c>
    </row>
    <row r="532" spans="1:13" hidden="1">
      <c r="A532" s="44"/>
      <c r="B532" s="51" t="s">
        <v>1132</v>
      </c>
      <c r="C532" s="50" t="s">
        <v>1133</v>
      </c>
      <c r="D532" s="47">
        <v>1008</v>
      </c>
      <c r="E532" s="47">
        <v>1</v>
      </c>
      <c r="F532" s="48">
        <f>($E532/$D532)*$D531</f>
        <v>0</v>
      </c>
      <c r="H532" s="95"/>
      <c r="I532" s="28"/>
      <c r="J532" s="28"/>
      <c r="K532" s="109">
        <f t="shared" si="27"/>
        <v>0</v>
      </c>
      <c r="L532" s="29">
        <f t="shared" si="28"/>
        <v>0</v>
      </c>
      <c r="M532" s="102" t="e">
        <f t="shared" si="29"/>
        <v>#DIV/0!</v>
      </c>
    </row>
    <row r="533" spans="1:13" hidden="1">
      <c r="A533" s="33">
        <v>229</v>
      </c>
      <c r="B533" s="54" t="s">
        <v>177</v>
      </c>
      <c r="C533" s="49" t="s">
        <v>535</v>
      </c>
      <c r="D533" s="36"/>
      <c r="E533" s="36"/>
      <c r="F533" s="48"/>
      <c r="H533" s="95"/>
      <c r="I533" s="28"/>
      <c r="J533" s="28"/>
      <c r="K533" s="109">
        <f t="shared" si="27"/>
        <v>0</v>
      </c>
      <c r="L533" s="29">
        <f t="shared" si="28"/>
        <v>0</v>
      </c>
      <c r="M533" s="102" t="e">
        <f t="shared" si="29"/>
        <v>#DIV/0!</v>
      </c>
    </row>
    <row r="534" spans="1:13" hidden="1">
      <c r="A534" s="44"/>
      <c r="B534" s="51" t="s">
        <v>1308</v>
      </c>
      <c r="C534" s="50" t="s">
        <v>1309</v>
      </c>
      <c r="D534" s="47">
        <v>1</v>
      </c>
      <c r="E534" s="47">
        <v>1</v>
      </c>
      <c r="F534" s="48">
        <f>($E534/$D534)*$D533</f>
        <v>0</v>
      </c>
      <c r="H534" s="95"/>
      <c r="I534" s="28"/>
      <c r="J534" s="96"/>
      <c r="K534" s="109">
        <f t="shared" si="27"/>
        <v>0</v>
      </c>
      <c r="L534" s="29">
        <f t="shared" si="28"/>
        <v>0</v>
      </c>
      <c r="M534" s="102" t="e">
        <f t="shared" si="29"/>
        <v>#DIV/0!</v>
      </c>
    </row>
    <row r="535" spans="1:13" hidden="1">
      <c r="A535" s="33">
        <v>230</v>
      </c>
      <c r="B535" s="54" t="s">
        <v>259</v>
      </c>
      <c r="C535" s="49" t="s">
        <v>612</v>
      </c>
      <c r="D535" s="36"/>
      <c r="E535" s="36"/>
      <c r="F535" s="48"/>
      <c r="H535" s="95"/>
      <c r="I535" s="28"/>
      <c r="J535" s="28"/>
      <c r="K535" s="109">
        <f t="shared" si="27"/>
        <v>0</v>
      </c>
      <c r="L535" s="29">
        <f t="shared" si="28"/>
        <v>0</v>
      </c>
      <c r="M535" s="102" t="e">
        <f t="shared" si="29"/>
        <v>#DIV/0!</v>
      </c>
    </row>
    <row r="536" spans="1:13" hidden="1">
      <c r="A536" s="44"/>
      <c r="B536" s="51" t="s">
        <v>1132</v>
      </c>
      <c r="C536" s="50" t="s">
        <v>1133</v>
      </c>
      <c r="D536" s="47">
        <v>255</v>
      </c>
      <c r="E536" s="47">
        <v>1</v>
      </c>
      <c r="F536" s="48">
        <f>($E536/$D536)*$D535</f>
        <v>0</v>
      </c>
      <c r="H536" s="95"/>
      <c r="I536" s="28"/>
      <c r="J536" s="28"/>
      <c r="K536" s="109">
        <f t="shared" si="27"/>
        <v>0</v>
      </c>
      <c r="L536" s="29">
        <f t="shared" si="28"/>
        <v>0</v>
      </c>
      <c r="M536" s="102" t="e">
        <f t="shared" si="29"/>
        <v>#DIV/0!</v>
      </c>
    </row>
    <row r="537" spans="1:13" hidden="1">
      <c r="A537" s="33">
        <v>231</v>
      </c>
      <c r="B537" s="54" t="s">
        <v>260</v>
      </c>
      <c r="C537" s="49" t="s">
        <v>613</v>
      </c>
      <c r="D537" s="36"/>
      <c r="E537" s="36"/>
      <c r="F537" s="48"/>
      <c r="H537" s="95"/>
      <c r="I537" s="28"/>
      <c r="J537" s="28"/>
      <c r="K537" s="109">
        <f t="shared" si="27"/>
        <v>0</v>
      </c>
      <c r="L537" s="29">
        <f t="shared" si="28"/>
        <v>0</v>
      </c>
      <c r="M537" s="102" t="e">
        <f t="shared" si="29"/>
        <v>#DIV/0!</v>
      </c>
    </row>
    <row r="538" spans="1:13" hidden="1">
      <c r="A538" s="44"/>
      <c r="B538" s="51" t="s">
        <v>1132</v>
      </c>
      <c r="C538" s="50" t="s">
        <v>1133</v>
      </c>
      <c r="D538" s="47">
        <v>255</v>
      </c>
      <c r="E538" s="47">
        <v>1</v>
      </c>
      <c r="F538" s="48">
        <f>($E538/$D538)*$D537</f>
        <v>0</v>
      </c>
      <c r="H538" s="95"/>
      <c r="I538" s="28"/>
      <c r="J538" s="28"/>
      <c r="K538" s="109">
        <f t="shared" si="27"/>
        <v>0</v>
      </c>
      <c r="L538" s="29">
        <f t="shared" si="28"/>
        <v>0</v>
      </c>
      <c r="M538" s="102" t="e">
        <f t="shared" si="29"/>
        <v>#DIV/0!</v>
      </c>
    </row>
    <row r="539" spans="1:13" hidden="1">
      <c r="A539" s="33">
        <v>232</v>
      </c>
      <c r="B539" s="54" t="s">
        <v>261</v>
      </c>
      <c r="C539" s="49" t="s">
        <v>614</v>
      </c>
      <c r="D539" s="36"/>
      <c r="E539" s="36"/>
      <c r="F539" s="48"/>
      <c r="H539" s="95"/>
      <c r="I539" s="28"/>
      <c r="J539" s="28"/>
      <c r="K539" s="109">
        <f t="shared" si="27"/>
        <v>0</v>
      </c>
      <c r="L539" s="29">
        <f t="shared" si="28"/>
        <v>0</v>
      </c>
      <c r="M539" s="102" t="e">
        <f t="shared" si="29"/>
        <v>#DIV/0!</v>
      </c>
    </row>
    <row r="540" spans="1:13" hidden="1">
      <c r="A540" s="44"/>
      <c r="B540" s="51" t="s">
        <v>1132</v>
      </c>
      <c r="C540" s="50" t="s">
        <v>1133</v>
      </c>
      <c r="D540" s="47">
        <v>255</v>
      </c>
      <c r="E540" s="47">
        <v>1</v>
      </c>
      <c r="F540" s="48">
        <f>($E540/$D540)*$D539</f>
        <v>0</v>
      </c>
      <c r="H540" s="95"/>
      <c r="I540" s="28"/>
      <c r="J540" s="28"/>
      <c r="K540" s="109">
        <f t="shared" si="27"/>
        <v>0</v>
      </c>
      <c r="L540" s="29">
        <f t="shared" si="28"/>
        <v>0</v>
      </c>
      <c r="M540" s="102" t="e">
        <f t="shared" si="29"/>
        <v>#DIV/0!</v>
      </c>
    </row>
    <row r="541" spans="1:13" hidden="1">
      <c r="A541" s="33">
        <v>233</v>
      </c>
      <c r="B541" s="54" t="s">
        <v>262</v>
      </c>
      <c r="C541" s="49" t="s">
        <v>615</v>
      </c>
      <c r="D541" s="36"/>
      <c r="E541" s="36"/>
      <c r="F541" s="37"/>
      <c r="H541" s="95"/>
      <c r="I541" s="28"/>
      <c r="J541" s="28"/>
      <c r="K541" s="109">
        <f t="shared" si="27"/>
        <v>0</v>
      </c>
      <c r="L541" s="29">
        <f t="shared" si="28"/>
        <v>0</v>
      </c>
      <c r="M541" s="102" t="e">
        <f t="shared" si="29"/>
        <v>#DIV/0!</v>
      </c>
    </row>
    <row r="542" spans="1:13" hidden="1">
      <c r="A542" s="44"/>
      <c r="B542" s="51" t="s">
        <v>1132</v>
      </c>
      <c r="C542" s="50" t="s">
        <v>1133</v>
      </c>
      <c r="D542" s="47">
        <v>255</v>
      </c>
      <c r="E542" s="47">
        <v>1</v>
      </c>
      <c r="F542" s="48">
        <f>($E542/$D542)*$D541</f>
        <v>0</v>
      </c>
      <c r="H542" s="95"/>
      <c r="I542" s="28"/>
      <c r="J542" s="28"/>
      <c r="K542" s="109">
        <f t="shared" si="27"/>
        <v>0</v>
      </c>
      <c r="L542" s="29">
        <f t="shared" si="28"/>
        <v>0</v>
      </c>
      <c r="M542" s="102" t="e">
        <f t="shared" si="29"/>
        <v>#DIV/0!</v>
      </c>
    </row>
    <row r="543" spans="1:13" hidden="1">
      <c r="A543" s="33">
        <v>234</v>
      </c>
      <c r="B543" s="54" t="s">
        <v>263</v>
      </c>
      <c r="C543" s="49" t="s">
        <v>616</v>
      </c>
      <c r="D543" s="36"/>
      <c r="E543" s="36"/>
      <c r="F543" s="37"/>
      <c r="H543" s="95"/>
      <c r="I543" s="28"/>
      <c r="J543" s="28"/>
      <c r="K543" s="109">
        <f t="shared" si="27"/>
        <v>0</v>
      </c>
      <c r="L543" s="29">
        <f t="shared" si="28"/>
        <v>0</v>
      </c>
      <c r="M543" s="102" t="e">
        <f t="shared" si="29"/>
        <v>#DIV/0!</v>
      </c>
    </row>
    <row r="544" spans="1:13" hidden="1">
      <c r="A544" s="44"/>
      <c r="B544" s="51" t="s">
        <v>1310</v>
      </c>
      <c r="C544" s="50" t="s">
        <v>1311</v>
      </c>
      <c r="D544" s="47">
        <v>1</v>
      </c>
      <c r="E544" s="47">
        <v>1</v>
      </c>
      <c r="F544" s="48">
        <f>($E544/$D544)*$D543</f>
        <v>0</v>
      </c>
      <c r="H544" s="95"/>
      <c r="I544" s="28"/>
      <c r="K544" s="109">
        <f t="shared" si="27"/>
        <v>0</v>
      </c>
      <c r="L544" s="29">
        <f t="shared" si="28"/>
        <v>0</v>
      </c>
      <c r="M544" s="102" t="e">
        <f t="shared" si="29"/>
        <v>#DIV/0!</v>
      </c>
    </row>
    <row r="545" spans="1:13" hidden="1">
      <c r="A545" s="44"/>
      <c r="B545" s="51" t="s">
        <v>1170</v>
      </c>
      <c r="C545" s="50" t="s">
        <v>1171</v>
      </c>
      <c r="D545" s="47">
        <v>10</v>
      </c>
      <c r="E545" s="47">
        <v>1</v>
      </c>
      <c r="F545" s="48">
        <f>($E545/$D545)*$D543</f>
        <v>0</v>
      </c>
      <c r="H545" s="95"/>
      <c r="I545" s="28"/>
      <c r="K545" s="109">
        <f t="shared" si="27"/>
        <v>0</v>
      </c>
      <c r="L545" s="29">
        <f t="shared" si="28"/>
        <v>0</v>
      </c>
      <c r="M545" s="102" t="e">
        <f t="shared" si="29"/>
        <v>#DIV/0!</v>
      </c>
    </row>
    <row r="546" spans="1:13" hidden="1">
      <c r="A546" s="33">
        <v>235</v>
      </c>
      <c r="B546" s="54" t="s">
        <v>264</v>
      </c>
      <c r="C546" s="49" t="s">
        <v>617</v>
      </c>
      <c r="D546" s="36"/>
      <c r="E546" s="36"/>
      <c r="F546" s="48"/>
      <c r="H546" s="95"/>
      <c r="I546" s="28"/>
      <c r="J546" s="28"/>
      <c r="K546" s="109">
        <f t="shared" si="27"/>
        <v>0</v>
      </c>
      <c r="L546" s="29">
        <f t="shared" si="28"/>
        <v>0</v>
      </c>
      <c r="M546" s="102" t="e">
        <f t="shared" si="29"/>
        <v>#DIV/0!</v>
      </c>
    </row>
    <row r="547" spans="1:13" hidden="1">
      <c r="A547" s="44"/>
      <c r="B547" s="51" t="s">
        <v>1312</v>
      </c>
      <c r="C547" s="50" t="s">
        <v>1313</v>
      </c>
      <c r="D547" s="47">
        <v>1</v>
      </c>
      <c r="E547" s="47">
        <v>1</v>
      </c>
      <c r="F547" s="48">
        <f>($E547/$D547)*$D546</f>
        <v>0</v>
      </c>
      <c r="H547" s="95"/>
      <c r="I547" s="28"/>
      <c r="K547" s="109">
        <f t="shared" si="27"/>
        <v>0</v>
      </c>
      <c r="L547" s="29">
        <f t="shared" si="28"/>
        <v>0</v>
      </c>
      <c r="M547" s="102" t="e">
        <f t="shared" si="29"/>
        <v>#DIV/0!</v>
      </c>
    </row>
    <row r="548" spans="1:13" hidden="1">
      <c r="A548" s="44"/>
      <c r="B548" s="51" t="s">
        <v>1170</v>
      </c>
      <c r="C548" s="50" t="s">
        <v>1171</v>
      </c>
      <c r="D548" s="47">
        <v>8</v>
      </c>
      <c r="E548" s="47">
        <v>1</v>
      </c>
      <c r="F548" s="48">
        <f>($E548/$D548)*$D546</f>
        <v>0</v>
      </c>
      <c r="H548" s="95"/>
      <c r="I548" s="28"/>
      <c r="K548" s="109">
        <f t="shared" si="27"/>
        <v>0</v>
      </c>
      <c r="L548" s="29">
        <f t="shared" si="28"/>
        <v>0</v>
      </c>
      <c r="M548" s="102" t="e">
        <f t="shared" si="29"/>
        <v>#DIV/0!</v>
      </c>
    </row>
    <row r="549" spans="1:13" hidden="1">
      <c r="A549" s="33">
        <v>236</v>
      </c>
      <c r="B549" s="54" t="s">
        <v>265</v>
      </c>
      <c r="C549" s="49" t="s">
        <v>618</v>
      </c>
      <c r="D549" s="36"/>
      <c r="E549" s="36"/>
      <c r="F549" s="37"/>
      <c r="H549" s="95"/>
      <c r="I549" s="28"/>
      <c r="J549" s="28"/>
      <c r="K549" s="109">
        <f t="shared" si="27"/>
        <v>0</v>
      </c>
      <c r="L549" s="29">
        <f t="shared" si="28"/>
        <v>0</v>
      </c>
      <c r="M549" s="102" t="e">
        <f t="shared" si="29"/>
        <v>#DIV/0!</v>
      </c>
    </row>
    <row r="550" spans="1:13" hidden="1">
      <c r="A550" s="44"/>
      <c r="B550" s="51" t="s">
        <v>1132</v>
      </c>
      <c r="C550" s="50" t="s">
        <v>1133</v>
      </c>
      <c r="D550" s="47">
        <v>176</v>
      </c>
      <c r="E550" s="47">
        <v>1</v>
      </c>
      <c r="F550" s="48">
        <f>($E550/$D550)*$D549</f>
        <v>0</v>
      </c>
      <c r="H550" s="95"/>
      <c r="I550" s="28"/>
      <c r="J550" s="28"/>
      <c r="K550" s="109">
        <f t="shared" si="27"/>
        <v>0</v>
      </c>
      <c r="L550" s="29">
        <f t="shared" si="28"/>
        <v>0</v>
      </c>
      <c r="M550" s="102" t="e">
        <f t="shared" si="29"/>
        <v>#DIV/0!</v>
      </c>
    </row>
    <row r="551" spans="1:13" hidden="1">
      <c r="A551" s="33">
        <v>237</v>
      </c>
      <c r="B551" s="54" t="s">
        <v>266</v>
      </c>
      <c r="C551" s="49" t="s">
        <v>619</v>
      </c>
      <c r="D551" s="36">
        <v>5</v>
      </c>
      <c r="E551" s="36"/>
      <c r="F551" s="37"/>
      <c r="H551" s="95"/>
      <c r="I551" s="28"/>
      <c r="J551" s="28"/>
      <c r="K551" s="109">
        <f t="shared" si="27"/>
        <v>0</v>
      </c>
      <c r="L551" s="29">
        <f t="shared" si="28"/>
        <v>0</v>
      </c>
      <c r="M551" s="102" t="e">
        <f t="shared" si="29"/>
        <v>#DIV/0!</v>
      </c>
    </row>
    <row r="552" spans="1:13" hidden="1">
      <c r="A552" s="44"/>
      <c r="B552" s="51" t="s">
        <v>1170</v>
      </c>
      <c r="C552" s="50" t="s">
        <v>1171</v>
      </c>
      <c r="D552" s="47">
        <v>8</v>
      </c>
      <c r="E552" s="47">
        <v>1</v>
      </c>
      <c r="F552" s="48">
        <f>($E552/$D552)*$D551</f>
        <v>0.625</v>
      </c>
      <c r="H552" s="95"/>
      <c r="K552" s="109">
        <f t="shared" si="27"/>
        <v>0</v>
      </c>
      <c r="L552" s="29">
        <f t="shared" si="28"/>
        <v>0</v>
      </c>
      <c r="M552" s="102" t="e">
        <f t="shared" si="29"/>
        <v>#DIV/0!</v>
      </c>
    </row>
    <row r="553" spans="1:13" hidden="1">
      <c r="A553" s="33">
        <v>238</v>
      </c>
      <c r="B553" s="64" t="s">
        <v>267</v>
      </c>
      <c r="C553" s="65" t="s">
        <v>620</v>
      </c>
      <c r="D553" s="36"/>
      <c r="E553" s="36"/>
      <c r="F553" s="37"/>
      <c r="H553" s="95"/>
      <c r="I553" s="28"/>
      <c r="J553" s="28"/>
      <c r="K553" s="109">
        <f t="shared" si="27"/>
        <v>0</v>
      </c>
      <c r="L553" s="29">
        <f t="shared" si="28"/>
        <v>0</v>
      </c>
      <c r="M553" s="102" t="e">
        <f t="shared" si="29"/>
        <v>#DIV/0!</v>
      </c>
    </row>
    <row r="554" spans="1:13" hidden="1">
      <c r="A554" s="44"/>
      <c r="B554" s="66" t="s">
        <v>1170</v>
      </c>
      <c r="C554" s="67" t="s">
        <v>1171</v>
      </c>
      <c r="D554" s="47">
        <v>10</v>
      </c>
      <c r="E554" s="47">
        <v>1</v>
      </c>
      <c r="F554" s="48">
        <f>($E554/$D554)*$D553</f>
        <v>0</v>
      </c>
      <c r="H554" s="95"/>
      <c r="K554" s="109">
        <f t="shared" si="27"/>
        <v>0</v>
      </c>
      <c r="L554" s="29">
        <f t="shared" si="28"/>
        <v>0</v>
      </c>
      <c r="M554" s="102" t="e">
        <f t="shared" si="29"/>
        <v>#DIV/0!</v>
      </c>
    </row>
    <row r="555" spans="1:13" hidden="1">
      <c r="A555" s="33">
        <v>239</v>
      </c>
      <c r="B555" s="64" t="s">
        <v>268</v>
      </c>
      <c r="C555" s="65" t="s">
        <v>621</v>
      </c>
      <c r="D555" s="36"/>
      <c r="E555" s="36"/>
      <c r="F555" s="37"/>
      <c r="H555" s="95"/>
      <c r="I555" s="28"/>
      <c r="J555" s="28"/>
      <c r="K555" s="109">
        <f t="shared" si="27"/>
        <v>0</v>
      </c>
      <c r="L555" s="29">
        <f t="shared" si="28"/>
        <v>0</v>
      </c>
      <c r="M555" s="102" t="e">
        <f t="shared" si="29"/>
        <v>#DIV/0!</v>
      </c>
    </row>
    <row r="556" spans="1:13" hidden="1">
      <c r="A556" s="44"/>
      <c r="B556" s="66" t="s">
        <v>1132</v>
      </c>
      <c r="C556" s="67" t="s">
        <v>1133</v>
      </c>
      <c r="D556" s="47">
        <v>105</v>
      </c>
      <c r="E556" s="47">
        <v>1</v>
      </c>
      <c r="F556" s="48">
        <f>($E556/$D556)*$D555</f>
        <v>0</v>
      </c>
      <c r="H556" s="95"/>
      <c r="I556" s="28"/>
      <c r="J556" s="28"/>
      <c r="K556" s="109">
        <f t="shared" si="27"/>
        <v>0</v>
      </c>
      <c r="L556" s="29">
        <f t="shared" si="28"/>
        <v>0</v>
      </c>
      <c r="M556" s="102" t="e">
        <f t="shared" si="29"/>
        <v>#DIV/0!</v>
      </c>
    </row>
    <row r="557" spans="1:13" hidden="1">
      <c r="A557" s="33">
        <v>240</v>
      </c>
      <c r="B557" s="64" t="s">
        <v>269</v>
      </c>
      <c r="C557" s="65" t="s">
        <v>622</v>
      </c>
      <c r="D557" s="36"/>
      <c r="E557" s="36"/>
      <c r="F557" s="37"/>
      <c r="H557" s="95"/>
      <c r="I557" s="28"/>
      <c r="J557" s="28"/>
      <c r="K557" s="109">
        <f t="shared" si="27"/>
        <v>0</v>
      </c>
      <c r="L557" s="29">
        <f t="shared" si="28"/>
        <v>0</v>
      </c>
      <c r="M557" s="102" t="e">
        <f t="shared" si="29"/>
        <v>#DIV/0!</v>
      </c>
    </row>
    <row r="558" spans="1:13" hidden="1">
      <c r="A558" s="44"/>
      <c r="B558" s="66" t="s">
        <v>1132</v>
      </c>
      <c r="C558" s="67" t="s">
        <v>1133</v>
      </c>
      <c r="D558" s="47">
        <v>105</v>
      </c>
      <c r="E558" s="47">
        <v>1</v>
      </c>
      <c r="F558" s="48">
        <f>($E558/$D558)*$D557</f>
        <v>0</v>
      </c>
      <c r="H558" s="95"/>
      <c r="I558" s="28"/>
      <c r="J558" s="28"/>
      <c r="K558" s="109">
        <f t="shared" si="27"/>
        <v>0</v>
      </c>
      <c r="L558" s="29">
        <f t="shared" si="28"/>
        <v>0</v>
      </c>
      <c r="M558" s="102" t="e">
        <f t="shared" si="29"/>
        <v>#DIV/0!</v>
      </c>
    </row>
    <row r="559" spans="1:13" hidden="1">
      <c r="A559" s="33">
        <v>241</v>
      </c>
      <c r="B559" s="64" t="s">
        <v>270</v>
      </c>
      <c r="C559" s="65" t="s">
        <v>623</v>
      </c>
      <c r="D559" s="36">
        <v>35</v>
      </c>
      <c r="E559" s="36"/>
      <c r="F559" s="48"/>
      <c r="H559" s="95"/>
      <c r="I559" s="28"/>
      <c r="J559" s="28"/>
      <c r="K559" s="109">
        <f t="shared" si="27"/>
        <v>0</v>
      </c>
      <c r="L559" s="29">
        <f t="shared" si="28"/>
        <v>0</v>
      </c>
      <c r="M559" s="102" t="e">
        <f t="shared" si="29"/>
        <v>#DIV/0!</v>
      </c>
    </row>
    <row r="560" spans="1:13" hidden="1">
      <c r="A560" s="44"/>
      <c r="B560" s="66" t="s">
        <v>1182</v>
      </c>
      <c r="C560" s="67" t="s">
        <v>1183</v>
      </c>
      <c r="D560" s="47">
        <v>900</v>
      </c>
      <c r="E560" s="47">
        <v>1</v>
      </c>
      <c r="F560" s="48">
        <f>($E560/$D560)*$D559</f>
        <v>3.888888888888889E-2</v>
      </c>
      <c r="H560" s="95"/>
      <c r="K560" s="109">
        <f t="shared" si="27"/>
        <v>0</v>
      </c>
      <c r="L560" s="96">
        <v>0</v>
      </c>
      <c r="M560" s="102" t="e">
        <f t="shared" si="29"/>
        <v>#DIV/0!</v>
      </c>
    </row>
    <row r="561" spans="1:13" hidden="1">
      <c r="A561" s="33">
        <v>242</v>
      </c>
      <c r="B561" s="64" t="s">
        <v>271</v>
      </c>
      <c r="C561" s="65" t="s">
        <v>624</v>
      </c>
      <c r="D561" s="36"/>
      <c r="E561" s="36"/>
      <c r="F561" s="48"/>
      <c r="H561" s="95"/>
      <c r="I561" s="28"/>
      <c r="J561" s="28"/>
      <c r="K561" s="109">
        <f t="shared" si="27"/>
        <v>0</v>
      </c>
      <c r="L561" s="29">
        <f t="shared" si="28"/>
        <v>0</v>
      </c>
      <c r="M561" s="102" t="e">
        <f t="shared" si="29"/>
        <v>#DIV/0!</v>
      </c>
    </row>
    <row r="562" spans="1:13" hidden="1">
      <c r="A562" s="44"/>
      <c r="B562" s="66" t="s">
        <v>1296</v>
      </c>
      <c r="C562" s="67" t="s">
        <v>1297</v>
      </c>
      <c r="D562" s="47">
        <v>700</v>
      </c>
      <c r="E562" s="47">
        <v>1</v>
      </c>
      <c r="F562" s="48">
        <f>($E562/$D562)*$D561</f>
        <v>0</v>
      </c>
      <c r="H562" s="95"/>
      <c r="K562" s="109">
        <f t="shared" si="27"/>
        <v>0</v>
      </c>
      <c r="L562" s="29">
        <f t="shared" si="28"/>
        <v>0</v>
      </c>
      <c r="M562" s="102" t="e">
        <f t="shared" si="29"/>
        <v>#DIV/0!</v>
      </c>
    </row>
    <row r="563" spans="1:13" hidden="1">
      <c r="A563" s="33">
        <v>243</v>
      </c>
      <c r="B563" s="64" t="s">
        <v>272</v>
      </c>
      <c r="C563" s="65" t="s">
        <v>625</v>
      </c>
      <c r="D563" s="36">
        <v>150</v>
      </c>
      <c r="E563" s="36"/>
      <c r="F563" s="48"/>
      <c r="H563" s="95"/>
      <c r="I563" s="28"/>
      <c r="J563" s="28"/>
      <c r="K563" s="109">
        <f t="shared" si="27"/>
        <v>0</v>
      </c>
      <c r="L563" s="29">
        <f t="shared" si="28"/>
        <v>0</v>
      </c>
      <c r="M563" s="102" t="e">
        <f t="shared" si="29"/>
        <v>#DIV/0!</v>
      </c>
    </row>
    <row r="564" spans="1:13" hidden="1">
      <c r="A564" s="44"/>
      <c r="B564" s="66" t="s">
        <v>1170</v>
      </c>
      <c r="C564" s="67" t="s">
        <v>1171</v>
      </c>
      <c r="D564" s="47">
        <v>5032</v>
      </c>
      <c r="E564" s="47">
        <v>1</v>
      </c>
      <c r="F564" s="48">
        <f>($E564/$D564)*$D563</f>
        <v>2.9809220985691574E-2</v>
      </c>
      <c r="H564" s="95"/>
      <c r="I564" s="28"/>
      <c r="J564" s="96"/>
      <c r="K564" s="109">
        <f t="shared" si="27"/>
        <v>0</v>
      </c>
      <c r="L564" s="29">
        <f t="shared" si="28"/>
        <v>0</v>
      </c>
      <c r="M564" s="102" t="e">
        <f t="shared" si="29"/>
        <v>#DIV/0!</v>
      </c>
    </row>
    <row r="565" spans="1:13" hidden="1">
      <c r="A565" s="33">
        <v>244</v>
      </c>
      <c r="B565" s="64" t="s">
        <v>273</v>
      </c>
      <c r="C565" s="68" t="s">
        <v>626</v>
      </c>
      <c r="D565" s="36">
        <v>50</v>
      </c>
      <c r="E565" s="36"/>
      <c r="F565" s="37"/>
      <c r="H565" s="95"/>
      <c r="I565" s="28"/>
      <c r="J565" s="28"/>
      <c r="K565" s="109">
        <f t="shared" si="27"/>
        <v>0</v>
      </c>
      <c r="L565" s="29">
        <f t="shared" si="28"/>
        <v>0</v>
      </c>
      <c r="M565" s="102" t="e">
        <f t="shared" si="29"/>
        <v>#DIV/0!</v>
      </c>
    </row>
    <row r="566" spans="1:13" s="29" customFormat="1" hidden="1">
      <c r="A566" s="44"/>
      <c r="B566" s="66" t="s">
        <v>1150</v>
      </c>
      <c r="C566" s="69" t="s">
        <v>1151</v>
      </c>
      <c r="D566" s="47">
        <v>140</v>
      </c>
      <c r="E566" s="47">
        <v>1</v>
      </c>
      <c r="F566" s="48">
        <f>($E566/$D566)*$D565</f>
        <v>0.35714285714285715</v>
      </c>
      <c r="G566" s="28"/>
      <c r="H566" s="95"/>
      <c r="I566" s="100"/>
      <c r="J566" s="100"/>
      <c r="K566" s="109">
        <f t="shared" si="27"/>
        <v>0</v>
      </c>
      <c r="L566" s="96">
        <v>0</v>
      </c>
      <c r="M566" s="102" t="e">
        <f t="shared" si="29"/>
        <v>#DIV/0!</v>
      </c>
    </row>
    <row r="567" spans="1:13" s="29" customFormat="1" hidden="1">
      <c r="A567" s="33">
        <v>245</v>
      </c>
      <c r="B567" s="64" t="s">
        <v>274</v>
      </c>
      <c r="C567" s="65" t="s">
        <v>627</v>
      </c>
      <c r="D567" s="36"/>
      <c r="E567" s="36"/>
      <c r="F567" s="37"/>
      <c r="G567" s="28"/>
      <c r="H567" s="95"/>
      <c r="I567" s="28"/>
      <c r="K567" s="109">
        <f t="shared" si="27"/>
        <v>0</v>
      </c>
      <c r="L567" s="29">
        <f t="shared" si="28"/>
        <v>0</v>
      </c>
      <c r="M567" s="102" t="e">
        <f t="shared" si="29"/>
        <v>#DIV/0!</v>
      </c>
    </row>
    <row r="568" spans="1:13" s="29" customFormat="1" hidden="1">
      <c r="A568" s="44"/>
      <c r="B568" s="66" t="s">
        <v>1314</v>
      </c>
      <c r="C568" s="67" t="s">
        <v>1315</v>
      </c>
      <c r="D568" s="47">
        <v>1</v>
      </c>
      <c r="E568" s="47">
        <v>1</v>
      </c>
      <c r="F568" s="48">
        <f>($E568/$D568)*$D567</f>
        <v>0</v>
      </c>
      <c r="G568" s="28"/>
      <c r="H568" s="95"/>
      <c r="I568" s="98"/>
      <c r="J568" s="96"/>
      <c r="K568" s="109">
        <f t="shared" si="27"/>
        <v>0</v>
      </c>
      <c r="L568" s="29">
        <f t="shared" si="28"/>
        <v>0</v>
      </c>
      <c r="M568" s="102" t="e">
        <f t="shared" si="29"/>
        <v>#DIV/0!</v>
      </c>
    </row>
    <row r="569" spans="1:13" s="29" customFormat="1" hidden="1">
      <c r="A569" s="33">
        <v>246</v>
      </c>
      <c r="B569" s="54" t="s">
        <v>275</v>
      </c>
      <c r="C569" s="49" t="s">
        <v>628</v>
      </c>
      <c r="D569" s="36"/>
      <c r="E569" s="36"/>
      <c r="F569" s="37"/>
      <c r="G569" s="28"/>
      <c r="H569" s="95"/>
      <c r="I569" s="28"/>
      <c r="K569" s="109">
        <f t="shared" si="27"/>
        <v>0</v>
      </c>
      <c r="L569" s="29">
        <f t="shared" si="28"/>
        <v>0</v>
      </c>
      <c r="M569" s="102" t="e">
        <f t="shared" si="29"/>
        <v>#DIV/0!</v>
      </c>
    </row>
    <row r="570" spans="1:13" s="29" customFormat="1" hidden="1">
      <c r="A570" s="44"/>
      <c r="B570" s="51" t="s">
        <v>1316</v>
      </c>
      <c r="C570" s="50" t="s">
        <v>1317</v>
      </c>
      <c r="D570" s="47">
        <v>1</v>
      </c>
      <c r="E570" s="47">
        <v>1</v>
      </c>
      <c r="F570" s="48">
        <f>($E570/$D570)*$D569</f>
        <v>0</v>
      </c>
      <c r="G570" s="28"/>
      <c r="H570" s="95"/>
      <c r="I570" s="28"/>
      <c r="K570" s="109">
        <f t="shared" si="27"/>
        <v>0</v>
      </c>
      <c r="L570" s="29">
        <f t="shared" si="28"/>
        <v>0</v>
      </c>
      <c r="M570" s="102" t="e">
        <f t="shared" si="29"/>
        <v>#DIV/0!</v>
      </c>
    </row>
    <row r="571" spans="1:13" s="29" customFormat="1" hidden="1">
      <c r="A571" s="33">
        <v>247</v>
      </c>
      <c r="B571" s="54" t="s">
        <v>276</v>
      </c>
      <c r="C571" s="49" t="s">
        <v>629</v>
      </c>
      <c r="D571" s="36">
        <v>350</v>
      </c>
      <c r="E571" s="36"/>
      <c r="F571" s="48"/>
      <c r="G571" s="28"/>
      <c r="H571" s="95"/>
      <c r="I571" s="28"/>
      <c r="K571" s="109">
        <f t="shared" si="27"/>
        <v>0</v>
      </c>
      <c r="L571" s="29">
        <f t="shared" si="28"/>
        <v>0</v>
      </c>
      <c r="M571" s="102" t="e">
        <f t="shared" si="29"/>
        <v>#DIV/0!</v>
      </c>
    </row>
    <row r="572" spans="1:13" s="29" customFormat="1" hidden="1">
      <c r="A572" s="44"/>
      <c r="B572" s="51" t="s">
        <v>1150</v>
      </c>
      <c r="C572" s="50" t="s">
        <v>1151</v>
      </c>
      <c r="D572" s="47">
        <v>242</v>
      </c>
      <c r="E572" s="47">
        <v>1</v>
      </c>
      <c r="F572" s="48">
        <f>($E572/$D572)*$D571</f>
        <v>1.4462809917355373</v>
      </c>
      <c r="G572" s="28"/>
      <c r="H572" s="95"/>
      <c r="I572" s="100"/>
      <c r="J572" s="100"/>
      <c r="K572" s="109">
        <f t="shared" si="27"/>
        <v>0</v>
      </c>
      <c r="L572" s="29">
        <f t="shared" si="28"/>
        <v>0</v>
      </c>
      <c r="M572" s="102" t="e">
        <f t="shared" si="29"/>
        <v>#DIV/0!</v>
      </c>
    </row>
    <row r="573" spans="1:13" s="29" customFormat="1" hidden="1">
      <c r="A573" s="33">
        <v>248</v>
      </c>
      <c r="B573" s="54" t="s">
        <v>277</v>
      </c>
      <c r="C573" s="49" t="s">
        <v>630</v>
      </c>
      <c r="D573" s="36"/>
      <c r="E573" s="36"/>
      <c r="F573" s="48"/>
      <c r="G573" s="28"/>
      <c r="H573" s="95"/>
      <c r="I573" s="28"/>
      <c r="K573" s="109">
        <f t="shared" si="27"/>
        <v>0</v>
      </c>
      <c r="L573" s="29">
        <f t="shared" si="28"/>
        <v>0</v>
      </c>
      <c r="M573" s="102" t="e">
        <f t="shared" si="29"/>
        <v>#DIV/0!</v>
      </c>
    </row>
    <row r="574" spans="1:13" s="29" customFormat="1" hidden="1">
      <c r="A574" s="44"/>
      <c r="B574" s="51" t="s">
        <v>1318</v>
      </c>
      <c r="C574" s="50" t="s">
        <v>1319</v>
      </c>
      <c r="D574" s="47">
        <v>65</v>
      </c>
      <c r="E574" s="47">
        <v>1</v>
      </c>
      <c r="F574" s="48">
        <f>($E574/$D574)*$D573</f>
        <v>0</v>
      </c>
      <c r="G574" s="28"/>
      <c r="H574" s="95"/>
      <c r="I574" s="28"/>
      <c r="K574" s="109">
        <f t="shared" si="27"/>
        <v>0</v>
      </c>
      <c r="L574" s="29">
        <f t="shared" si="28"/>
        <v>0</v>
      </c>
      <c r="M574" s="102" t="e">
        <f t="shared" si="29"/>
        <v>#DIV/0!</v>
      </c>
    </row>
    <row r="575" spans="1:13" s="29" customFormat="1" hidden="1">
      <c r="A575" s="33">
        <v>249</v>
      </c>
      <c r="B575" s="54" t="s">
        <v>278</v>
      </c>
      <c r="C575" s="49" t="s">
        <v>631</v>
      </c>
      <c r="D575" s="36"/>
      <c r="E575" s="36"/>
      <c r="F575" s="48"/>
      <c r="G575" s="28"/>
      <c r="H575" s="95"/>
      <c r="I575" s="28"/>
      <c r="K575" s="109">
        <f t="shared" si="27"/>
        <v>0</v>
      </c>
      <c r="L575" s="29">
        <f t="shared" si="28"/>
        <v>0</v>
      </c>
      <c r="M575" s="102" t="e">
        <f t="shared" si="29"/>
        <v>#DIV/0!</v>
      </c>
    </row>
    <row r="576" spans="1:13" s="29" customFormat="1" hidden="1">
      <c r="A576" s="44"/>
      <c r="B576" s="51" t="s">
        <v>1182</v>
      </c>
      <c r="C576" s="50" t="s">
        <v>1183</v>
      </c>
      <c r="D576" s="47">
        <v>320</v>
      </c>
      <c r="E576" s="47">
        <v>1</v>
      </c>
      <c r="F576" s="48">
        <f>($E576/$D576)*$D575</f>
        <v>0</v>
      </c>
      <c r="G576" s="28"/>
      <c r="H576" s="95"/>
      <c r="I576" s="28"/>
      <c r="J576" s="100"/>
      <c r="K576" s="109">
        <f t="shared" si="27"/>
        <v>0</v>
      </c>
      <c r="L576" s="29">
        <f t="shared" si="28"/>
        <v>0</v>
      </c>
      <c r="M576" s="102" t="e">
        <f t="shared" si="29"/>
        <v>#DIV/0!</v>
      </c>
    </row>
    <row r="577" spans="1:13" s="29" customFormat="1" hidden="1">
      <c r="A577" s="33">
        <v>250</v>
      </c>
      <c r="B577" s="54" t="s">
        <v>279</v>
      </c>
      <c r="C577" s="49" t="s">
        <v>632</v>
      </c>
      <c r="D577" s="36"/>
      <c r="E577" s="36"/>
      <c r="F577" s="48"/>
      <c r="G577" s="28"/>
      <c r="H577" s="95"/>
      <c r="I577" s="28"/>
      <c r="K577" s="109">
        <f t="shared" si="27"/>
        <v>0</v>
      </c>
      <c r="L577" s="29">
        <f t="shared" si="28"/>
        <v>0</v>
      </c>
      <c r="M577" s="102" t="e">
        <f t="shared" si="29"/>
        <v>#DIV/0!</v>
      </c>
    </row>
    <row r="578" spans="1:13" s="29" customFormat="1" hidden="1">
      <c r="A578" s="44"/>
      <c r="B578" s="51" t="s">
        <v>1132</v>
      </c>
      <c r="C578" s="50" t="s">
        <v>1133</v>
      </c>
      <c r="D578" s="47">
        <v>494</v>
      </c>
      <c r="E578" s="47">
        <v>1</v>
      </c>
      <c r="F578" s="48">
        <f>($E578/$D578)*$D577</f>
        <v>0</v>
      </c>
      <c r="G578" s="28"/>
      <c r="H578" s="95"/>
      <c r="I578" s="28"/>
      <c r="K578" s="109">
        <f t="shared" si="27"/>
        <v>0</v>
      </c>
      <c r="L578" s="29">
        <f t="shared" si="28"/>
        <v>0</v>
      </c>
      <c r="M578" s="102" t="e">
        <f t="shared" si="29"/>
        <v>#DIV/0!</v>
      </c>
    </row>
    <row r="579" spans="1:13" s="29" customFormat="1" hidden="1">
      <c r="A579" s="33">
        <v>251</v>
      </c>
      <c r="B579" s="64" t="s">
        <v>280</v>
      </c>
      <c r="C579" s="65" t="s">
        <v>633</v>
      </c>
      <c r="D579" s="36"/>
      <c r="E579" s="36"/>
      <c r="F579" s="48"/>
      <c r="G579" s="28"/>
      <c r="H579" s="95"/>
      <c r="I579" s="28"/>
      <c r="K579" s="109">
        <f t="shared" si="27"/>
        <v>0</v>
      </c>
      <c r="L579" s="29">
        <f t="shared" si="28"/>
        <v>0</v>
      </c>
      <c r="M579" s="102" t="e">
        <f t="shared" si="29"/>
        <v>#DIV/0!</v>
      </c>
    </row>
    <row r="580" spans="1:13" s="29" customFormat="1" hidden="1">
      <c r="A580" s="44"/>
      <c r="B580" s="66" t="s">
        <v>1166</v>
      </c>
      <c r="C580" s="67" t="s">
        <v>1167</v>
      </c>
      <c r="D580" s="47">
        <v>340</v>
      </c>
      <c r="E580" s="47">
        <v>1</v>
      </c>
      <c r="F580" s="48">
        <f>($E580/$D580)*$D579</f>
        <v>0</v>
      </c>
      <c r="G580" s="28"/>
      <c r="H580" s="95"/>
      <c r="I580" s="28"/>
      <c r="K580" s="109">
        <f t="shared" ref="K580:K643" si="30">J580*I580</f>
        <v>0</v>
      </c>
      <c r="L580" s="29">
        <f t="shared" ref="L580:L643" si="31">J580*H580</f>
        <v>0</v>
      </c>
      <c r="M580" s="102" t="e">
        <f t="shared" si="29"/>
        <v>#DIV/0!</v>
      </c>
    </row>
    <row r="581" spans="1:13" s="29" customFormat="1" hidden="1">
      <c r="A581" s="33">
        <v>252</v>
      </c>
      <c r="B581" s="54" t="s">
        <v>281</v>
      </c>
      <c r="C581" s="49" t="s">
        <v>634</v>
      </c>
      <c r="D581" s="36"/>
      <c r="E581" s="36"/>
      <c r="F581" s="48"/>
      <c r="G581" s="28"/>
      <c r="H581" s="95"/>
      <c r="I581" s="28"/>
      <c r="K581" s="109">
        <f t="shared" si="30"/>
        <v>0</v>
      </c>
      <c r="L581" s="29">
        <f t="shared" si="31"/>
        <v>0</v>
      </c>
      <c r="M581" s="102" t="e">
        <f t="shared" si="29"/>
        <v>#DIV/0!</v>
      </c>
    </row>
    <row r="582" spans="1:13" s="29" customFormat="1" hidden="1">
      <c r="A582" s="44"/>
      <c r="B582" s="66" t="s">
        <v>1182</v>
      </c>
      <c r="C582" s="67" t="s">
        <v>1183</v>
      </c>
      <c r="D582" s="47">
        <v>80</v>
      </c>
      <c r="E582" s="47">
        <v>1</v>
      </c>
      <c r="F582" s="48">
        <f>($E582/$D582)*$D581</f>
        <v>0</v>
      </c>
      <c r="G582" s="28"/>
      <c r="H582" s="95"/>
      <c r="K582" s="109">
        <f t="shared" si="30"/>
        <v>0</v>
      </c>
      <c r="L582" s="29">
        <f t="shared" si="31"/>
        <v>0</v>
      </c>
      <c r="M582" s="102" t="e">
        <f t="shared" ref="M582:M645" si="32">L582/K582</f>
        <v>#DIV/0!</v>
      </c>
    </row>
    <row r="583" spans="1:13" s="29" customFormat="1" hidden="1">
      <c r="A583" s="33">
        <v>253</v>
      </c>
      <c r="B583" s="54" t="s">
        <v>282</v>
      </c>
      <c r="C583" s="49" t="s">
        <v>635</v>
      </c>
      <c r="D583" s="36">
        <v>4000</v>
      </c>
      <c r="E583" s="36"/>
      <c r="F583" s="48"/>
      <c r="G583" s="28"/>
      <c r="H583" s="95"/>
      <c r="K583" s="109">
        <f t="shared" si="30"/>
        <v>0</v>
      </c>
      <c r="L583" s="29">
        <f t="shared" si="31"/>
        <v>0</v>
      </c>
      <c r="M583" s="102" t="e">
        <f t="shared" si="32"/>
        <v>#DIV/0!</v>
      </c>
    </row>
    <row r="584" spans="1:13" s="29" customFormat="1" hidden="1">
      <c r="A584" s="44"/>
      <c r="B584" s="51" t="s">
        <v>1132</v>
      </c>
      <c r="C584" s="50" t="s">
        <v>1133</v>
      </c>
      <c r="D584" s="47">
        <v>2920</v>
      </c>
      <c r="E584" s="47">
        <v>1</v>
      </c>
      <c r="F584" s="48">
        <f>($E584/$D584)*$D583</f>
        <v>1.3698630136986301</v>
      </c>
      <c r="G584" s="28"/>
      <c r="H584" s="95"/>
      <c r="I584" s="100"/>
      <c r="J584" s="100"/>
      <c r="K584" s="109">
        <f t="shared" si="30"/>
        <v>0</v>
      </c>
      <c r="L584" s="96">
        <f t="shared" si="31"/>
        <v>0</v>
      </c>
      <c r="M584" s="102" t="e">
        <f t="shared" si="32"/>
        <v>#DIV/0!</v>
      </c>
    </row>
    <row r="585" spans="1:13" s="29" customFormat="1" hidden="1">
      <c r="A585" s="33">
        <v>254</v>
      </c>
      <c r="B585" s="54" t="s">
        <v>283</v>
      </c>
      <c r="C585" s="49" t="s">
        <v>636</v>
      </c>
      <c r="D585" s="36"/>
      <c r="E585" s="36"/>
      <c r="F585" s="48"/>
      <c r="G585" s="28"/>
      <c r="H585" s="95"/>
      <c r="K585" s="109">
        <f t="shared" si="30"/>
        <v>0</v>
      </c>
      <c r="L585" s="29">
        <f t="shared" si="31"/>
        <v>0</v>
      </c>
      <c r="M585" s="102" t="e">
        <f t="shared" si="32"/>
        <v>#DIV/0!</v>
      </c>
    </row>
    <row r="586" spans="1:13" s="29" customFormat="1" hidden="1">
      <c r="A586" s="44"/>
      <c r="B586" s="51" t="s">
        <v>1132</v>
      </c>
      <c r="C586" s="50" t="s">
        <v>1133</v>
      </c>
      <c r="D586" s="47">
        <v>756</v>
      </c>
      <c r="E586" s="47">
        <v>1</v>
      </c>
      <c r="F586" s="48">
        <f>($E586/$D586)*$D585</f>
        <v>0</v>
      </c>
      <c r="G586" s="28"/>
      <c r="H586" s="95"/>
      <c r="I586" s="100"/>
      <c r="J586" s="100"/>
      <c r="K586" s="109">
        <f t="shared" si="30"/>
        <v>0</v>
      </c>
      <c r="L586" s="29">
        <f t="shared" si="31"/>
        <v>0</v>
      </c>
      <c r="M586" s="102" t="e">
        <f t="shared" si="32"/>
        <v>#DIV/0!</v>
      </c>
    </row>
    <row r="587" spans="1:13" s="29" customFormat="1" hidden="1">
      <c r="A587" s="33">
        <v>255</v>
      </c>
      <c r="B587" s="64" t="s">
        <v>284</v>
      </c>
      <c r="C587" s="65" t="s">
        <v>637</v>
      </c>
      <c r="D587" s="36"/>
      <c r="E587" s="36"/>
      <c r="F587" s="48"/>
      <c r="G587" s="28"/>
      <c r="H587" s="95"/>
      <c r="K587" s="109">
        <f t="shared" si="30"/>
        <v>0</v>
      </c>
      <c r="L587" s="29">
        <f t="shared" si="31"/>
        <v>0</v>
      </c>
      <c r="M587" s="102" t="e">
        <f t="shared" si="32"/>
        <v>#DIV/0!</v>
      </c>
    </row>
    <row r="588" spans="1:13" s="29" customFormat="1" hidden="1">
      <c r="A588" s="44"/>
      <c r="B588" s="66" t="s">
        <v>1150</v>
      </c>
      <c r="C588" s="67" t="s">
        <v>1151</v>
      </c>
      <c r="D588" s="47">
        <v>1260</v>
      </c>
      <c r="E588" s="47">
        <v>1</v>
      </c>
      <c r="F588" s="48">
        <f>($E588/$D588)*$D587</f>
        <v>0</v>
      </c>
      <c r="G588" s="28"/>
      <c r="H588" s="95"/>
      <c r="I588" s="28"/>
      <c r="K588" s="109">
        <f t="shared" si="30"/>
        <v>0</v>
      </c>
      <c r="L588" s="29">
        <f t="shared" si="31"/>
        <v>0</v>
      </c>
      <c r="M588" s="102" t="e">
        <f t="shared" si="32"/>
        <v>#DIV/0!</v>
      </c>
    </row>
    <row r="589" spans="1:13" s="29" customFormat="1" hidden="1">
      <c r="A589" s="33">
        <v>256</v>
      </c>
      <c r="B589" s="64" t="s">
        <v>285</v>
      </c>
      <c r="C589" s="65" t="s">
        <v>638</v>
      </c>
      <c r="D589" s="36"/>
      <c r="E589" s="36"/>
      <c r="F589" s="48"/>
      <c r="G589" s="28"/>
      <c r="H589" s="95"/>
      <c r="K589" s="109">
        <f t="shared" si="30"/>
        <v>0</v>
      </c>
      <c r="L589" s="29">
        <f t="shared" si="31"/>
        <v>0</v>
      </c>
      <c r="M589" s="102" t="e">
        <f t="shared" si="32"/>
        <v>#DIV/0!</v>
      </c>
    </row>
    <row r="590" spans="1:13" s="29" customFormat="1" hidden="1">
      <c r="A590" s="44"/>
      <c r="B590" s="66" t="s">
        <v>1182</v>
      </c>
      <c r="C590" s="67" t="s">
        <v>1183</v>
      </c>
      <c r="D590" s="47">
        <v>270</v>
      </c>
      <c r="E590" s="47">
        <v>1</v>
      </c>
      <c r="F590" s="48">
        <f>($E590/$D590)*$D589</f>
        <v>0</v>
      </c>
      <c r="G590" s="28"/>
      <c r="H590" s="95"/>
      <c r="K590" s="109">
        <f t="shared" si="30"/>
        <v>0</v>
      </c>
      <c r="L590" s="29">
        <f t="shared" si="31"/>
        <v>0</v>
      </c>
      <c r="M590" s="102" t="e">
        <f t="shared" si="32"/>
        <v>#DIV/0!</v>
      </c>
    </row>
    <row r="591" spans="1:13" s="29" customFormat="1" hidden="1">
      <c r="A591" s="33">
        <v>257</v>
      </c>
      <c r="B591" s="54" t="s">
        <v>286</v>
      </c>
      <c r="C591" s="49" t="s">
        <v>639</v>
      </c>
      <c r="D591" s="36"/>
      <c r="E591" s="36"/>
      <c r="F591" s="48"/>
      <c r="G591" s="28"/>
      <c r="H591" s="95"/>
      <c r="K591" s="109">
        <f t="shared" si="30"/>
        <v>0</v>
      </c>
      <c r="L591" s="29">
        <f t="shared" si="31"/>
        <v>0</v>
      </c>
      <c r="M591" s="102" t="e">
        <f t="shared" si="32"/>
        <v>#DIV/0!</v>
      </c>
    </row>
    <row r="592" spans="1:13" s="29" customFormat="1" hidden="1">
      <c r="A592" s="44"/>
      <c r="B592" s="51" t="s">
        <v>1132</v>
      </c>
      <c r="C592" s="50" t="s">
        <v>1133</v>
      </c>
      <c r="D592" s="47">
        <v>1428</v>
      </c>
      <c r="E592" s="47">
        <v>1</v>
      </c>
      <c r="F592" s="48">
        <f>($E592/$D592)*$D591</f>
        <v>0</v>
      </c>
      <c r="G592" s="28"/>
      <c r="H592" s="95"/>
      <c r="K592" s="109">
        <f t="shared" si="30"/>
        <v>0</v>
      </c>
      <c r="L592" s="29">
        <f t="shared" si="31"/>
        <v>0</v>
      </c>
      <c r="M592" s="102" t="e">
        <f t="shared" si="32"/>
        <v>#DIV/0!</v>
      </c>
    </row>
    <row r="593" spans="1:13" s="29" customFormat="1" hidden="1">
      <c r="A593" s="33">
        <v>258</v>
      </c>
      <c r="B593" s="64" t="s">
        <v>287</v>
      </c>
      <c r="C593" s="65" t="s">
        <v>640</v>
      </c>
      <c r="D593" s="36"/>
      <c r="E593" s="36"/>
      <c r="F593" s="48"/>
      <c r="G593" s="28"/>
      <c r="H593" s="95"/>
      <c r="K593" s="109">
        <f t="shared" si="30"/>
        <v>0</v>
      </c>
      <c r="L593" s="29">
        <f t="shared" si="31"/>
        <v>0</v>
      </c>
      <c r="M593" s="102" t="e">
        <f t="shared" si="32"/>
        <v>#DIV/0!</v>
      </c>
    </row>
    <row r="594" spans="1:13" s="29" customFormat="1" hidden="1">
      <c r="A594" s="44"/>
      <c r="B594" s="66" t="s">
        <v>1320</v>
      </c>
      <c r="C594" s="67" t="s">
        <v>1321</v>
      </c>
      <c r="D594" s="47">
        <v>1</v>
      </c>
      <c r="E594" s="47">
        <v>1</v>
      </c>
      <c r="F594" s="48">
        <f>($E594/$D594)*$D593</f>
        <v>0</v>
      </c>
      <c r="G594" s="28"/>
      <c r="H594" s="95"/>
      <c r="K594" s="109">
        <f t="shared" si="30"/>
        <v>0</v>
      </c>
      <c r="L594" s="29">
        <f t="shared" si="31"/>
        <v>0</v>
      </c>
      <c r="M594" s="102" t="e">
        <f t="shared" si="32"/>
        <v>#DIV/0!</v>
      </c>
    </row>
    <row r="595" spans="1:13" s="29" customFormat="1" hidden="1">
      <c r="A595" s="33">
        <v>259</v>
      </c>
      <c r="B595" s="64" t="s">
        <v>288</v>
      </c>
      <c r="C595" s="65" t="s">
        <v>641</v>
      </c>
      <c r="D595" s="36"/>
      <c r="E595" s="36"/>
      <c r="F595" s="48"/>
      <c r="G595" s="28"/>
      <c r="H595" s="95"/>
      <c r="K595" s="109">
        <f t="shared" si="30"/>
        <v>0</v>
      </c>
      <c r="L595" s="29">
        <f t="shared" si="31"/>
        <v>0</v>
      </c>
      <c r="M595" s="102" t="e">
        <f t="shared" si="32"/>
        <v>#DIV/0!</v>
      </c>
    </row>
    <row r="596" spans="1:13" s="29" customFormat="1" hidden="1">
      <c r="A596" s="44"/>
      <c r="B596" s="66" t="s">
        <v>1150</v>
      </c>
      <c r="C596" s="67" t="s">
        <v>1151</v>
      </c>
      <c r="D596" s="47">
        <v>2800</v>
      </c>
      <c r="E596" s="47">
        <v>1</v>
      </c>
      <c r="F596" s="48">
        <f>($E596/$D596)*$D595</f>
        <v>0</v>
      </c>
      <c r="G596" s="28"/>
      <c r="H596" s="95"/>
      <c r="I596" s="100"/>
      <c r="J596" s="100"/>
      <c r="K596" s="109">
        <f t="shared" si="30"/>
        <v>0</v>
      </c>
      <c r="L596" s="29">
        <f t="shared" si="31"/>
        <v>0</v>
      </c>
      <c r="M596" s="102" t="e">
        <f t="shared" si="32"/>
        <v>#DIV/0!</v>
      </c>
    </row>
    <row r="597" spans="1:13" s="29" customFormat="1" hidden="1">
      <c r="A597" s="33">
        <v>260</v>
      </c>
      <c r="B597" s="64" t="s">
        <v>289</v>
      </c>
      <c r="C597" s="65" t="s">
        <v>642</v>
      </c>
      <c r="D597" s="36"/>
      <c r="E597" s="36"/>
      <c r="F597" s="48"/>
      <c r="G597" s="28"/>
      <c r="H597" s="95"/>
      <c r="K597" s="109">
        <f t="shared" si="30"/>
        <v>0</v>
      </c>
      <c r="L597" s="29">
        <f t="shared" si="31"/>
        <v>0</v>
      </c>
      <c r="M597" s="102" t="e">
        <f t="shared" si="32"/>
        <v>#DIV/0!</v>
      </c>
    </row>
    <row r="598" spans="1:13" s="29" customFormat="1" hidden="1">
      <c r="A598" s="44"/>
      <c r="B598" s="66" t="s">
        <v>1132</v>
      </c>
      <c r="C598" s="67" t="s">
        <v>1133</v>
      </c>
      <c r="D598" s="47">
        <v>506</v>
      </c>
      <c r="E598" s="47">
        <v>1</v>
      </c>
      <c r="F598" s="48">
        <f>($E598/$D598)*$D597</f>
        <v>0</v>
      </c>
      <c r="G598" s="28"/>
      <c r="H598" s="95"/>
      <c r="K598" s="109">
        <f t="shared" si="30"/>
        <v>0</v>
      </c>
      <c r="L598" s="29">
        <f t="shared" si="31"/>
        <v>0</v>
      </c>
      <c r="M598" s="102" t="e">
        <f t="shared" si="32"/>
        <v>#DIV/0!</v>
      </c>
    </row>
    <row r="599" spans="1:13" s="29" customFormat="1" hidden="1">
      <c r="A599" s="33">
        <v>261</v>
      </c>
      <c r="B599" s="54" t="s">
        <v>290</v>
      </c>
      <c r="C599" s="49" t="s">
        <v>643</v>
      </c>
      <c r="D599" s="36"/>
      <c r="E599" s="36"/>
      <c r="F599" s="48"/>
      <c r="G599" s="28"/>
      <c r="H599" s="95"/>
      <c r="K599" s="109">
        <f t="shared" si="30"/>
        <v>0</v>
      </c>
      <c r="L599" s="29">
        <f t="shared" si="31"/>
        <v>0</v>
      </c>
      <c r="M599" s="102" t="e">
        <f t="shared" si="32"/>
        <v>#DIV/0!</v>
      </c>
    </row>
    <row r="600" spans="1:13" s="29" customFormat="1" hidden="1">
      <c r="A600" s="44"/>
      <c r="B600" s="51" t="s">
        <v>1166</v>
      </c>
      <c r="C600" s="50" t="s">
        <v>1167</v>
      </c>
      <c r="D600" s="47">
        <v>486</v>
      </c>
      <c r="E600" s="47">
        <v>1</v>
      </c>
      <c r="F600" s="48">
        <f>($E600/$D600)*$D599</f>
        <v>0</v>
      </c>
      <c r="G600" s="28"/>
      <c r="H600" s="95"/>
      <c r="I600" s="28"/>
      <c r="K600" s="109">
        <f t="shared" si="30"/>
        <v>0</v>
      </c>
      <c r="L600" s="29">
        <f t="shared" si="31"/>
        <v>0</v>
      </c>
      <c r="M600" s="102" t="e">
        <f t="shared" si="32"/>
        <v>#DIV/0!</v>
      </c>
    </row>
    <row r="601" spans="1:13" s="29" customFormat="1" hidden="1">
      <c r="A601" s="33">
        <v>262</v>
      </c>
      <c r="B601" s="64" t="s">
        <v>291</v>
      </c>
      <c r="C601" s="65" t="s">
        <v>644</v>
      </c>
      <c r="D601" s="36"/>
      <c r="E601" s="36"/>
      <c r="F601" s="48"/>
      <c r="G601" s="28"/>
      <c r="H601" s="95"/>
      <c r="K601" s="109">
        <f t="shared" si="30"/>
        <v>0</v>
      </c>
      <c r="L601" s="29">
        <f t="shared" si="31"/>
        <v>0</v>
      </c>
      <c r="M601" s="102" t="e">
        <f t="shared" si="32"/>
        <v>#DIV/0!</v>
      </c>
    </row>
    <row r="602" spans="1:13" s="29" customFormat="1" hidden="1">
      <c r="A602" s="44"/>
      <c r="B602" s="66" t="s">
        <v>1170</v>
      </c>
      <c r="C602" s="67" t="s">
        <v>1171</v>
      </c>
      <c r="D602" s="47">
        <v>3496</v>
      </c>
      <c r="E602" s="47">
        <v>1</v>
      </c>
      <c r="F602" s="48">
        <f>($E602/$D602)*$D601</f>
        <v>0</v>
      </c>
      <c r="G602" s="28"/>
      <c r="H602" s="95"/>
      <c r="K602" s="109">
        <f t="shared" si="30"/>
        <v>0</v>
      </c>
      <c r="L602" s="29">
        <f t="shared" si="31"/>
        <v>0</v>
      </c>
      <c r="M602" s="102" t="e">
        <f t="shared" si="32"/>
        <v>#DIV/0!</v>
      </c>
    </row>
    <row r="603" spans="1:13" s="29" customFormat="1" hidden="1">
      <c r="A603" s="33">
        <v>263</v>
      </c>
      <c r="B603" s="64" t="s">
        <v>292</v>
      </c>
      <c r="C603" s="65" t="s">
        <v>645</v>
      </c>
      <c r="D603" s="36">
        <v>1400</v>
      </c>
      <c r="E603" s="36"/>
      <c r="F603" s="48"/>
      <c r="G603" s="28"/>
      <c r="H603" s="95"/>
      <c r="K603" s="109">
        <f t="shared" si="30"/>
        <v>0</v>
      </c>
      <c r="L603" s="29">
        <f t="shared" si="31"/>
        <v>0</v>
      </c>
      <c r="M603" s="102" t="e">
        <f t="shared" si="32"/>
        <v>#DIV/0!</v>
      </c>
    </row>
    <row r="604" spans="1:13" s="29" customFormat="1" hidden="1">
      <c r="A604" s="44"/>
      <c r="B604" s="66" t="s">
        <v>1132</v>
      </c>
      <c r="C604" s="67" t="s">
        <v>1133</v>
      </c>
      <c r="D604" s="47">
        <v>1650</v>
      </c>
      <c r="E604" s="47">
        <v>1</v>
      </c>
      <c r="F604" s="48">
        <f>($E604/$D604)*$D603</f>
        <v>0.84848484848484851</v>
      </c>
      <c r="G604" s="28"/>
      <c r="H604" s="95"/>
      <c r="I604" s="100"/>
      <c r="J604" s="100"/>
      <c r="K604" s="109">
        <f t="shared" si="30"/>
        <v>0</v>
      </c>
      <c r="L604" s="29">
        <f t="shared" si="31"/>
        <v>0</v>
      </c>
      <c r="M604" s="102" t="e">
        <f t="shared" si="32"/>
        <v>#DIV/0!</v>
      </c>
    </row>
    <row r="605" spans="1:13" s="29" customFormat="1" hidden="1">
      <c r="A605" s="33">
        <v>264</v>
      </c>
      <c r="B605" s="64" t="s">
        <v>235</v>
      </c>
      <c r="C605" s="65" t="s">
        <v>588</v>
      </c>
      <c r="D605" s="36"/>
      <c r="E605" s="36"/>
      <c r="F605" s="48"/>
      <c r="G605" s="28"/>
      <c r="H605" s="95"/>
      <c r="K605" s="109">
        <f t="shared" si="30"/>
        <v>0</v>
      </c>
      <c r="L605" s="29">
        <f t="shared" si="31"/>
        <v>0</v>
      </c>
      <c r="M605" s="102" t="e">
        <f t="shared" si="32"/>
        <v>#DIV/0!</v>
      </c>
    </row>
    <row r="606" spans="1:13" s="29" customFormat="1" hidden="1">
      <c r="A606" s="44"/>
      <c r="B606" s="66" t="s">
        <v>1292</v>
      </c>
      <c r="C606" s="67" t="s">
        <v>1293</v>
      </c>
      <c r="D606" s="47">
        <v>1</v>
      </c>
      <c r="E606" s="47">
        <v>1</v>
      </c>
      <c r="F606" s="37"/>
      <c r="G606" s="28"/>
      <c r="H606" s="95"/>
      <c r="K606" s="109">
        <f t="shared" si="30"/>
        <v>0</v>
      </c>
      <c r="L606" s="29">
        <f t="shared" si="31"/>
        <v>0</v>
      </c>
      <c r="M606" s="102" t="e">
        <f t="shared" si="32"/>
        <v>#DIV/0!</v>
      </c>
    </row>
    <row r="607" spans="1:13" s="29" customFormat="1" hidden="1">
      <c r="A607" s="44"/>
      <c r="B607" s="66" t="s">
        <v>1132</v>
      </c>
      <c r="C607" s="67" t="s">
        <v>1133</v>
      </c>
      <c r="D607" s="47">
        <v>121</v>
      </c>
      <c r="E607" s="47">
        <v>1</v>
      </c>
      <c r="F607" s="48">
        <f>($E607/$D607)*$D606</f>
        <v>8.2644628099173556E-3</v>
      </c>
      <c r="G607" s="28"/>
      <c r="H607" s="95"/>
      <c r="K607" s="109">
        <f t="shared" si="30"/>
        <v>0</v>
      </c>
      <c r="L607" s="29">
        <f t="shared" si="31"/>
        <v>0</v>
      </c>
      <c r="M607" s="102" t="e">
        <f t="shared" si="32"/>
        <v>#DIV/0!</v>
      </c>
    </row>
    <row r="608" spans="1:13" s="29" customFormat="1" hidden="1">
      <c r="A608" s="33">
        <v>265</v>
      </c>
      <c r="B608" s="64" t="s">
        <v>234</v>
      </c>
      <c r="C608" s="65" t="s">
        <v>587</v>
      </c>
      <c r="D608" s="36"/>
      <c r="E608" s="36"/>
      <c r="F608" s="37"/>
      <c r="G608" s="28"/>
      <c r="H608" s="95"/>
      <c r="K608" s="109">
        <f t="shared" si="30"/>
        <v>0</v>
      </c>
      <c r="L608" s="29">
        <f t="shared" si="31"/>
        <v>0</v>
      </c>
      <c r="M608" s="102" t="e">
        <f t="shared" si="32"/>
        <v>#DIV/0!</v>
      </c>
    </row>
    <row r="609" spans="1:13" s="29" customFormat="1" hidden="1">
      <c r="A609" s="44"/>
      <c r="B609" s="66" t="s">
        <v>1290</v>
      </c>
      <c r="C609" s="67" t="s">
        <v>1291</v>
      </c>
      <c r="D609" s="47">
        <v>1</v>
      </c>
      <c r="E609" s="47">
        <v>1</v>
      </c>
      <c r="F609" s="48">
        <f>($E609/$D609)*$D608</f>
        <v>0</v>
      </c>
      <c r="G609" s="28"/>
      <c r="H609" s="95"/>
      <c r="K609" s="109">
        <f t="shared" si="30"/>
        <v>0</v>
      </c>
      <c r="L609" s="29">
        <f t="shared" si="31"/>
        <v>0</v>
      </c>
      <c r="M609" s="102" t="e">
        <f t="shared" si="32"/>
        <v>#DIV/0!</v>
      </c>
    </row>
    <row r="610" spans="1:13" s="29" customFormat="1" hidden="1">
      <c r="A610" s="44"/>
      <c r="B610" s="66" t="s">
        <v>1132</v>
      </c>
      <c r="C610" s="67" t="s">
        <v>1133</v>
      </c>
      <c r="D610" s="47">
        <v>121</v>
      </c>
      <c r="E610" s="47">
        <v>1</v>
      </c>
      <c r="F610" s="48">
        <f>($E610/$D610)*$D608</f>
        <v>0</v>
      </c>
      <c r="G610" s="28"/>
      <c r="H610" s="95"/>
      <c r="K610" s="109">
        <f t="shared" si="30"/>
        <v>0</v>
      </c>
      <c r="L610" s="29">
        <f t="shared" si="31"/>
        <v>0</v>
      </c>
      <c r="M610" s="102" t="e">
        <f t="shared" si="32"/>
        <v>#DIV/0!</v>
      </c>
    </row>
    <row r="611" spans="1:13" s="29" customFormat="1" hidden="1">
      <c r="A611" s="44"/>
      <c r="B611" s="66" t="s">
        <v>1132</v>
      </c>
      <c r="C611" s="67" t="s">
        <v>1133</v>
      </c>
      <c r="D611" s="47">
        <v>82</v>
      </c>
      <c r="E611" s="47">
        <v>1</v>
      </c>
      <c r="F611" s="48">
        <f>($E611/$D611)*$D608</f>
        <v>0</v>
      </c>
      <c r="G611" s="28"/>
      <c r="H611" s="95"/>
      <c r="K611" s="109">
        <f t="shared" si="30"/>
        <v>0</v>
      </c>
      <c r="L611" s="29">
        <f t="shared" si="31"/>
        <v>0</v>
      </c>
      <c r="M611" s="102" t="e">
        <f t="shared" si="32"/>
        <v>#DIV/0!</v>
      </c>
    </row>
    <row r="612" spans="1:13" s="29" customFormat="1" hidden="1">
      <c r="A612" s="44"/>
      <c r="B612" s="66" t="s">
        <v>1251</v>
      </c>
      <c r="C612" s="67" t="s">
        <v>1252</v>
      </c>
      <c r="D612" s="47">
        <v>1</v>
      </c>
      <c r="E612" s="47">
        <v>8</v>
      </c>
      <c r="F612" s="48">
        <f>($E612/$D612)*$D608</f>
        <v>0</v>
      </c>
      <c r="G612" s="28"/>
      <c r="H612" s="95"/>
      <c r="K612" s="109">
        <f t="shared" si="30"/>
        <v>0</v>
      </c>
      <c r="L612" s="29">
        <f t="shared" si="31"/>
        <v>0</v>
      </c>
      <c r="M612" s="102" t="e">
        <f t="shared" si="32"/>
        <v>#DIV/0!</v>
      </c>
    </row>
    <row r="613" spans="1:13" s="29" customFormat="1" hidden="1">
      <c r="A613" s="33">
        <v>266</v>
      </c>
      <c r="B613" s="64" t="s">
        <v>293</v>
      </c>
      <c r="C613" s="65" t="s">
        <v>646</v>
      </c>
      <c r="D613" s="36"/>
      <c r="E613" s="36"/>
      <c r="F613" s="48"/>
      <c r="G613" s="28"/>
      <c r="H613" s="95"/>
      <c r="K613" s="109">
        <f t="shared" si="30"/>
        <v>0</v>
      </c>
      <c r="L613" s="29">
        <f t="shared" si="31"/>
        <v>0</v>
      </c>
      <c r="M613" s="102" t="e">
        <f t="shared" si="32"/>
        <v>#DIV/0!</v>
      </c>
    </row>
    <row r="614" spans="1:13" hidden="1">
      <c r="A614" s="44"/>
      <c r="B614" s="66" t="s">
        <v>1132</v>
      </c>
      <c r="C614" s="67" t="s">
        <v>1133</v>
      </c>
      <c r="D614" s="47">
        <v>450</v>
      </c>
      <c r="E614" s="47">
        <v>1</v>
      </c>
      <c r="F614" s="48">
        <f>($E614/$D614)*$D613</f>
        <v>0</v>
      </c>
      <c r="H614" s="95"/>
      <c r="I614" s="28"/>
      <c r="J614" s="28"/>
      <c r="K614" s="109">
        <f t="shared" si="30"/>
        <v>0</v>
      </c>
      <c r="L614" s="29">
        <f t="shared" si="31"/>
        <v>0</v>
      </c>
      <c r="M614" s="102" t="e">
        <f t="shared" si="32"/>
        <v>#DIV/0!</v>
      </c>
    </row>
    <row r="615" spans="1:13" hidden="1">
      <c r="A615" s="33">
        <v>267</v>
      </c>
      <c r="B615" s="64" t="s">
        <v>174</v>
      </c>
      <c r="C615" s="65" t="s">
        <v>532</v>
      </c>
      <c r="D615" s="36">
        <v>200</v>
      </c>
      <c r="E615" s="36"/>
      <c r="F615" s="48"/>
      <c r="H615" s="95"/>
      <c r="I615" s="28"/>
      <c r="J615" s="28"/>
      <c r="K615" s="109">
        <f t="shared" si="30"/>
        <v>0</v>
      </c>
      <c r="L615" s="29">
        <f t="shared" si="31"/>
        <v>0</v>
      </c>
      <c r="M615" s="102" t="e">
        <f t="shared" si="32"/>
        <v>#DIV/0!</v>
      </c>
    </row>
    <row r="616" spans="1:13" hidden="1">
      <c r="A616" s="44"/>
      <c r="B616" s="66" t="s">
        <v>1322</v>
      </c>
      <c r="C616" s="67" t="s">
        <v>1323</v>
      </c>
      <c r="D616" s="47">
        <v>1</v>
      </c>
      <c r="E616" s="47">
        <v>1</v>
      </c>
      <c r="F616" s="48">
        <f>($E616/$D616)*$D615</f>
        <v>200</v>
      </c>
      <c r="H616" s="95"/>
      <c r="I616" s="28"/>
      <c r="J616" s="96"/>
      <c r="K616" s="109">
        <f t="shared" si="30"/>
        <v>0</v>
      </c>
      <c r="L616" s="29">
        <f t="shared" si="31"/>
        <v>0</v>
      </c>
      <c r="M616" s="102" t="e">
        <f t="shared" si="32"/>
        <v>#DIV/0!</v>
      </c>
    </row>
    <row r="617" spans="1:13" hidden="1">
      <c r="A617" s="33">
        <v>268</v>
      </c>
      <c r="B617" s="64" t="s">
        <v>294</v>
      </c>
      <c r="C617" s="65" t="s">
        <v>647</v>
      </c>
      <c r="D617" s="36"/>
      <c r="E617" s="36"/>
      <c r="F617" s="48"/>
      <c r="H617" s="95"/>
      <c r="I617" s="28"/>
      <c r="J617" s="28"/>
      <c r="K617" s="109">
        <f t="shared" si="30"/>
        <v>0</v>
      </c>
      <c r="L617" s="29">
        <f t="shared" si="31"/>
        <v>0</v>
      </c>
      <c r="M617" s="102" t="e">
        <f t="shared" si="32"/>
        <v>#DIV/0!</v>
      </c>
    </row>
    <row r="618" spans="1:13" hidden="1">
      <c r="A618" s="44"/>
      <c r="B618" s="66" t="s">
        <v>1132</v>
      </c>
      <c r="C618" s="67" t="s">
        <v>1133</v>
      </c>
      <c r="D618" s="47">
        <v>756</v>
      </c>
      <c r="E618" s="47">
        <v>1</v>
      </c>
      <c r="F618" s="48">
        <f>($E618/$D618)*$D617</f>
        <v>0</v>
      </c>
      <c r="H618" s="95"/>
      <c r="I618" s="96"/>
      <c r="J618" s="28"/>
      <c r="K618" s="109">
        <f t="shared" si="30"/>
        <v>0</v>
      </c>
      <c r="L618" s="29">
        <f t="shared" si="31"/>
        <v>0</v>
      </c>
      <c r="M618" s="102" t="e">
        <f t="shared" si="32"/>
        <v>#DIV/0!</v>
      </c>
    </row>
    <row r="619" spans="1:13" hidden="1">
      <c r="A619" s="47">
        <v>269</v>
      </c>
      <c r="B619" s="47" t="s">
        <v>1324</v>
      </c>
      <c r="C619" s="55" t="s">
        <v>1325</v>
      </c>
      <c r="D619" s="36"/>
      <c r="E619" s="47"/>
      <c r="F619" s="48"/>
      <c r="H619" s="95"/>
      <c r="I619" s="28"/>
      <c r="J619" s="28"/>
      <c r="K619" s="109">
        <f t="shared" si="30"/>
        <v>0</v>
      </c>
      <c r="L619" s="29">
        <f t="shared" si="31"/>
        <v>0</v>
      </c>
      <c r="M619" s="102" t="e">
        <f t="shared" si="32"/>
        <v>#DIV/0!</v>
      </c>
    </row>
    <row r="620" spans="1:13" hidden="1">
      <c r="A620" s="33">
        <v>270</v>
      </c>
      <c r="B620" s="54" t="s">
        <v>295</v>
      </c>
      <c r="C620" s="49" t="s">
        <v>648</v>
      </c>
      <c r="D620" s="36"/>
      <c r="E620" s="36"/>
      <c r="F620" s="48"/>
      <c r="H620" s="95"/>
      <c r="I620" s="28"/>
      <c r="J620" s="28"/>
      <c r="K620" s="109">
        <f t="shared" si="30"/>
        <v>0</v>
      </c>
      <c r="L620" s="29">
        <f t="shared" si="31"/>
        <v>0</v>
      </c>
      <c r="M620" s="102" t="e">
        <f t="shared" si="32"/>
        <v>#DIV/0!</v>
      </c>
    </row>
    <row r="621" spans="1:13" hidden="1">
      <c r="A621" s="44"/>
      <c r="B621" s="51" t="s">
        <v>1326</v>
      </c>
      <c r="C621" s="50" t="s">
        <v>1327</v>
      </c>
      <c r="D621" s="47">
        <v>504</v>
      </c>
      <c r="E621" s="47">
        <v>1</v>
      </c>
      <c r="F621" s="48">
        <f>($E621/$D621)*$D620</f>
        <v>0</v>
      </c>
      <c r="H621" s="95"/>
      <c r="I621" s="28"/>
      <c r="J621" s="28"/>
      <c r="K621" s="109">
        <f t="shared" si="30"/>
        <v>0</v>
      </c>
      <c r="L621" s="29">
        <f t="shared" si="31"/>
        <v>0</v>
      </c>
      <c r="M621" s="102" t="e">
        <f t="shared" si="32"/>
        <v>#DIV/0!</v>
      </c>
    </row>
    <row r="622" spans="1:13" hidden="1">
      <c r="A622" s="33">
        <v>271</v>
      </c>
      <c r="B622" s="54" t="s">
        <v>296</v>
      </c>
      <c r="C622" s="49" t="s">
        <v>649</v>
      </c>
      <c r="D622" s="36"/>
      <c r="E622" s="36"/>
      <c r="F622" s="48"/>
      <c r="H622" s="95"/>
      <c r="I622" s="28"/>
      <c r="J622" s="28"/>
      <c r="K622" s="109">
        <f t="shared" si="30"/>
        <v>0</v>
      </c>
      <c r="L622" s="29">
        <f t="shared" si="31"/>
        <v>0</v>
      </c>
      <c r="M622" s="102" t="e">
        <f t="shared" si="32"/>
        <v>#DIV/0!</v>
      </c>
    </row>
    <row r="623" spans="1:13" hidden="1">
      <c r="A623" s="44"/>
      <c r="B623" s="51" t="s">
        <v>1182</v>
      </c>
      <c r="C623" s="50" t="s">
        <v>1183</v>
      </c>
      <c r="D623" s="47">
        <v>252</v>
      </c>
      <c r="E623" s="47">
        <v>1</v>
      </c>
      <c r="F623" s="48">
        <f>($E623/$D623)*$D622</f>
        <v>0</v>
      </c>
      <c r="H623" s="95"/>
      <c r="I623" s="28"/>
      <c r="J623" s="28"/>
      <c r="K623" s="109">
        <f t="shared" si="30"/>
        <v>0</v>
      </c>
      <c r="L623" s="29">
        <f t="shared" si="31"/>
        <v>0</v>
      </c>
      <c r="M623" s="102" t="e">
        <f t="shared" si="32"/>
        <v>#DIV/0!</v>
      </c>
    </row>
    <row r="624" spans="1:13" hidden="1">
      <c r="A624" s="33">
        <v>272</v>
      </c>
      <c r="B624" s="54" t="s">
        <v>297</v>
      </c>
      <c r="C624" s="49" t="s">
        <v>650</v>
      </c>
      <c r="D624" s="36"/>
      <c r="E624" s="36"/>
      <c r="F624" s="48"/>
      <c r="H624" s="95"/>
      <c r="I624" s="28"/>
      <c r="J624" s="28"/>
      <c r="K624" s="109">
        <f t="shared" si="30"/>
        <v>0</v>
      </c>
      <c r="L624" s="29">
        <f t="shared" si="31"/>
        <v>0</v>
      </c>
      <c r="M624" s="102" t="e">
        <f t="shared" si="32"/>
        <v>#DIV/0!</v>
      </c>
    </row>
    <row r="625" spans="1:13" hidden="1">
      <c r="A625" s="44"/>
      <c r="B625" s="51" t="s">
        <v>1182</v>
      </c>
      <c r="C625" s="50" t="s">
        <v>1183</v>
      </c>
      <c r="D625" s="47">
        <v>252</v>
      </c>
      <c r="E625" s="47">
        <v>1</v>
      </c>
      <c r="F625" s="48">
        <f>($E625/$D625)*$D624</f>
        <v>0</v>
      </c>
      <c r="H625" s="95"/>
      <c r="K625" s="109">
        <f t="shared" si="30"/>
        <v>0</v>
      </c>
      <c r="L625" s="29">
        <f t="shared" si="31"/>
        <v>0</v>
      </c>
      <c r="M625" s="102" t="e">
        <f t="shared" si="32"/>
        <v>#DIV/0!</v>
      </c>
    </row>
    <row r="626" spans="1:13" hidden="1">
      <c r="A626" s="33">
        <v>273</v>
      </c>
      <c r="B626" s="54" t="s">
        <v>298</v>
      </c>
      <c r="C626" s="49" t="s">
        <v>651</v>
      </c>
      <c r="D626" s="36"/>
      <c r="E626" s="36"/>
      <c r="F626" s="48"/>
      <c r="H626" s="95"/>
      <c r="I626" s="28"/>
      <c r="J626" s="28"/>
      <c r="K626" s="109">
        <f t="shared" si="30"/>
        <v>0</v>
      </c>
      <c r="L626" s="29">
        <f t="shared" si="31"/>
        <v>0</v>
      </c>
      <c r="M626" s="102" t="e">
        <f t="shared" si="32"/>
        <v>#DIV/0!</v>
      </c>
    </row>
    <row r="627" spans="1:13" hidden="1">
      <c r="A627" s="44"/>
      <c r="B627" s="51" t="s">
        <v>1328</v>
      </c>
      <c r="C627" s="50" t="s">
        <v>1329</v>
      </c>
      <c r="D627" s="47">
        <v>101</v>
      </c>
      <c r="E627" s="47">
        <v>1</v>
      </c>
      <c r="F627" s="48">
        <f>($E627/$D627)*$D626</f>
        <v>0</v>
      </c>
      <c r="H627" s="95"/>
      <c r="I627" s="28"/>
      <c r="J627" s="28"/>
      <c r="K627" s="109">
        <f t="shared" si="30"/>
        <v>0</v>
      </c>
      <c r="L627" s="29">
        <f t="shared" si="31"/>
        <v>0</v>
      </c>
      <c r="M627" s="102" t="e">
        <f t="shared" si="32"/>
        <v>#DIV/0!</v>
      </c>
    </row>
    <row r="628" spans="1:13" hidden="1">
      <c r="A628" s="33">
        <v>274</v>
      </c>
      <c r="B628" s="54" t="s">
        <v>299</v>
      </c>
      <c r="C628" s="49" t="s">
        <v>652</v>
      </c>
      <c r="D628" s="36"/>
      <c r="E628" s="36"/>
      <c r="F628" s="48"/>
      <c r="H628" s="95"/>
      <c r="I628" s="28"/>
      <c r="J628" s="28"/>
      <c r="K628" s="109">
        <f t="shared" si="30"/>
        <v>0</v>
      </c>
      <c r="L628" s="29">
        <f t="shared" si="31"/>
        <v>0</v>
      </c>
      <c r="M628" s="102" t="e">
        <f t="shared" si="32"/>
        <v>#DIV/0!</v>
      </c>
    </row>
    <row r="629" spans="1:13" hidden="1">
      <c r="A629" s="44"/>
      <c r="B629" s="51" t="s">
        <v>1182</v>
      </c>
      <c r="C629" s="50" t="s">
        <v>1183</v>
      </c>
      <c r="D629" s="47">
        <v>750</v>
      </c>
      <c r="E629" s="47">
        <v>1</v>
      </c>
      <c r="F629" s="48">
        <f>($E629/$D629)*$D628</f>
        <v>0</v>
      </c>
      <c r="H629" s="95"/>
      <c r="I629" s="28"/>
      <c r="J629" s="28"/>
      <c r="K629" s="109">
        <f t="shared" si="30"/>
        <v>0</v>
      </c>
      <c r="L629" s="29">
        <f t="shared" si="31"/>
        <v>0</v>
      </c>
      <c r="M629" s="102" t="e">
        <f t="shared" si="32"/>
        <v>#DIV/0!</v>
      </c>
    </row>
    <row r="630" spans="1:13" s="29" customFormat="1" hidden="1">
      <c r="A630" s="33">
        <v>275</v>
      </c>
      <c r="B630" s="54" t="s">
        <v>300</v>
      </c>
      <c r="C630" s="49" t="s">
        <v>653</v>
      </c>
      <c r="D630" s="36"/>
      <c r="E630" s="36"/>
      <c r="F630" s="48"/>
      <c r="G630" s="28"/>
      <c r="H630" s="95"/>
      <c r="K630" s="109">
        <f t="shared" si="30"/>
        <v>0</v>
      </c>
      <c r="L630" s="29">
        <f t="shared" si="31"/>
        <v>0</v>
      </c>
      <c r="M630" s="102" t="e">
        <f t="shared" si="32"/>
        <v>#DIV/0!</v>
      </c>
    </row>
    <row r="631" spans="1:13" s="29" customFormat="1" hidden="1">
      <c r="A631" s="44"/>
      <c r="B631" s="51" t="s">
        <v>1296</v>
      </c>
      <c r="C631" s="50" t="s">
        <v>1297</v>
      </c>
      <c r="D631" s="47">
        <v>118</v>
      </c>
      <c r="E631" s="47">
        <v>1</v>
      </c>
      <c r="F631" s="48">
        <f>($E631/$D631)*$D630</f>
        <v>0</v>
      </c>
      <c r="G631" s="28"/>
      <c r="H631" s="95"/>
      <c r="K631" s="109">
        <f t="shared" si="30"/>
        <v>0</v>
      </c>
      <c r="L631" s="29">
        <f t="shared" si="31"/>
        <v>0</v>
      </c>
      <c r="M631" s="102" t="e">
        <f t="shared" si="32"/>
        <v>#DIV/0!</v>
      </c>
    </row>
    <row r="632" spans="1:13" s="29" customFormat="1" hidden="1">
      <c r="A632" s="33">
        <v>276</v>
      </c>
      <c r="B632" s="54" t="s">
        <v>301</v>
      </c>
      <c r="C632" s="49" t="s">
        <v>654</v>
      </c>
      <c r="D632" s="36"/>
      <c r="E632" s="36"/>
      <c r="F632" s="48"/>
      <c r="G632" s="28"/>
      <c r="H632" s="95"/>
      <c r="K632" s="109">
        <f t="shared" si="30"/>
        <v>0</v>
      </c>
      <c r="L632" s="29">
        <f t="shared" si="31"/>
        <v>0</v>
      </c>
      <c r="M632" s="102" t="e">
        <f t="shared" si="32"/>
        <v>#DIV/0!</v>
      </c>
    </row>
    <row r="633" spans="1:13" s="29" customFormat="1" hidden="1">
      <c r="A633" s="44"/>
      <c r="B633" s="51" t="s">
        <v>1326</v>
      </c>
      <c r="C633" s="50" t="s">
        <v>1327</v>
      </c>
      <c r="D633" s="47">
        <v>40</v>
      </c>
      <c r="E633" s="47">
        <v>1</v>
      </c>
      <c r="F633" s="48">
        <f>($E633/$D633)*$D632</f>
        <v>0</v>
      </c>
      <c r="G633" s="28"/>
      <c r="H633" s="95"/>
      <c r="K633" s="109">
        <f t="shared" si="30"/>
        <v>0</v>
      </c>
      <c r="L633" s="29">
        <f t="shared" si="31"/>
        <v>0</v>
      </c>
      <c r="M633" s="102" t="e">
        <f t="shared" si="32"/>
        <v>#DIV/0!</v>
      </c>
    </row>
    <row r="634" spans="1:13" s="29" customFormat="1" hidden="1">
      <c r="A634" s="33">
        <v>277</v>
      </c>
      <c r="B634" s="54" t="s">
        <v>302</v>
      </c>
      <c r="C634" s="49" t="s">
        <v>655</v>
      </c>
      <c r="D634" s="36"/>
      <c r="E634" s="36"/>
      <c r="F634" s="48"/>
      <c r="G634" s="28"/>
      <c r="H634" s="95"/>
      <c r="K634" s="109">
        <f t="shared" si="30"/>
        <v>0</v>
      </c>
      <c r="L634" s="29">
        <f t="shared" si="31"/>
        <v>0</v>
      </c>
      <c r="M634" s="102" t="e">
        <f t="shared" si="32"/>
        <v>#DIV/0!</v>
      </c>
    </row>
    <row r="635" spans="1:13" s="29" customFormat="1" hidden="1">
      <c r="A635" s="44"/>
      <c r="B635" s="51" t="s">
        <v>1182</v>
      </c>
      <c r="C635" s="50" t="s">
        <v>1183</v>
      </c>
      <c r="D635" s="47">
        <v>164</v>
      </c>
      <c r="E635" s="47">
        <v>1</v>
      </c>
      <c r="F635" s="48">
        <f>($E635/$D635)*$D634</f>
        <v>0</v>
      </c>
      <c r="G635" s="28"/>
      <c r="H635" s="95"/>
      <c r="K635" s="109">
        <f t="shared" si="30"/>
        <v>0</v>
      </c>
      <c r="L635" s="29">
        <f t="shared" si="31"/>
        <v>0</v>
      </c>
      <c r="M635" s="102" t="e">
        <f t="shared" si="32"/>
        <v>#DIV/0!</v>
      </c>
    </row>
    <row r="636" spans="1:13" s="29" customFormat="1" hidden="1">
      <c r="A636" s="33">
        <v>278</v>
      </c>
      <c r="B636" s="54" t="s">
        <v>303</v>
      </c>
      <c r="C636" s="49" t="s">
        <v>656</v>
      </c>
      <c r="D636" s="36"/>
      <c r="E636" s="36"/>
      <c r="F636" s="48"/>
      <c r="G636" s="28"/>
      <c r="H636" s="95"/>
      <c r="K636" s="109">
        <f t="shared" si="30"/>
        <v>0</v>
      </c>
      <c r="L636" s="29">
        <f t="shared" si="31"/>
        <v>0</v>
      </c>
      <c r="M636" s="102" t="e">
        <f t="shared" si="32"/>
        <v>#DIV/0!</v>
      </c>
    </row>
    <row r="637" spans="1:13" s="29" customFormat="1" hidden="1">
      <c r="A637" s="44"/>
      <c r="B637" s="51" t="s">
        <v>1182</v>
      </c>
      <c r="C637" s="50" t="s">
        <v>1183</v>
      </c>
      <c r="D637" s="47">
        <v>140</v>
      </c>
      <c r="E637" s="47">
        <v>1</v>
      </c>
      <c r="F637" s="48">
        <f>($E637/$D637)*$D636</f>
        <v>0</v>
      </c>
      <c r="G637" s="28"/>
      <c r="H637" s="95"/>
      <c r="K637" s="109">
        <f t="shared" si="30"/>
        <v>0</v>
      </c>
      <c r="L637" s="29">
        <f t="shared" si="31"/>
        <v>0</v>
      </c>
      <c r="M637" s="102" t="e">
        <f t="shared" si="32"/>
        <v>#DIV/0!</v>
      </c>
    </row>
    <row r="638" spans="1:13" s="29" customFormat="1" hidden="1">
      <c r="A638" s="33">
        <v>279</v>
      </c>
      <c r="B638" s="54" t="s">
        <v>304</v>
      </c>
      <c r="C638" s="49" t="s">
        <v>657</v>
      </c>
      <c r="D638" s="36"/>
      <c r="E638" s="36"/>
      <c r="F638" s="48"/>
      <c r="G638" s="28"/>
      <c r="H638" s="95"/>
      <c r="K638" s="109">
        <f t="shared" si="30"/>
        <v>0</v>
      </c>
      <c r="L638" s="29">
        <f t="shared" si="31"/>
        <v>0</v>
      </c>
      <c r="M638" s="102" t="e">
        <f t="shared" si="32"/>
        <v>#DIV/0!</v>
      </c>
    </row>
    <row r="639" spans="1:13" s="29" customFormat="1" hidden="1">
      <c r="A639" s="44"/>
      <c r="B639" s="51" t="s">
        <v>1182</v>
      </c>
      <c r="C639" s="50" t="s">
        <v>1183</v>
      </c>
      <c r="D639" s="47">
        <v>252</v>
      </c>
      <c r="E639" s="47">
        <v>1</v>
      </c>
      <c r="F639" s="48">
        <f>($E639/$D639)*$D638</f>
        <v>0</v>
      </c>
      <c r="G639" s="28"/>
      <c r="H639" s="95"/>
      <c r="I639" s="100"/>
      <c r="J639" s="100"/>
      <c r="K639" s="109">
        <f t="shared" si="30"/>
        <v>0</v>
      </c>
      <c r="L639" s="29">
        <f t="shared" si="31"/>
        <v>0</v>
      </c>
      <c r="M639" s="102" t="e">
        <f t="shared" si="32"/>
        <v>#DIV/0!</v>
      </c>
    </row>
    <row r="640" spans="1:13" s="29" customFormat="1" hidden="1">
      <c r="A640" s="33">
        <v>280</v>
      </c>
      <c r="B640" s="54" t="s">
        <v>305</v>
      </c>
      <c r="C640" s="49" t="s">
        <v>658</v>
      </c>
      <c r="D640" s="36"/>
      <c r="E640" s="36"/>
      <c r="F640" s="48"/>
      <c r="G640" s="28"/>
      <c r="H640" s="95"/>
      <c r="K640" s="109">
        <f t="shared" si="30"/>
        <v>0</v>
      </c>
      <c r="L640" s="29">
        <f t="shared" si="31"/>
        <v>0</v>
      </c>
      <c r="M640" s="102" t="e">
        <f t="shared" si="32"/>
        <v>#DIV/0!</v>
      </c>
    </row>
    <row r="641" spans="1:13" s="29" customFormat="1" hidden="1">
      <c r="A641" s="44"/>
      <c r="B641" s="51" t="s">
        <v>1182</v>
      </c>
      <c r="C641" s="50" t="s">
        <v>1183</v>
      </c>
      <c r="D641" s="47">
        <v>80</v>
      </c>
      <c r="E641" s="47">
        <v>1</v>
      </c>
      <c r="F641" s="48">
        <f>($E641/$D641)*$D640</f>
        <v>0</v>
      </c>
      <c r="G641" s="28"/>
      <c r="H641" s="95"/>
      <c r="K641" s="109">
        <f t="shared" si="30"/>
        <v>0</v>
      </c>
      <c r="L641" s="29">
        <f t="shared" si="31"/>
        <v>0</v>
      </c>
      <c r="M641" s="102" t="e">
        <f t="shared" si="32"/>
        <v>#DIV/0!</v>
      </c>
    </row>
    <row r="642" spans="1:13" s="29" customFormat="1" hidden="1">
      <c r="A642" s="33">
        <v>281</v>
      </c>
      <c r="B642" s="54" t="s">
        <v>306</v>
      </c>
      <c r="C642" s="49" t="s">
        <v>659</v>
      </c>
      <c r="D642" s="36"/>
      <c r="E642" s="36"/>
      <c r="F642" s="48"/>
      <c r="G642" s="28">
        <v>182</v>
      </c>
      <c r="H642" s="95"/>
      <c r="K642" s="109">
        <f t="shared" si="30"/>
        <v>0</v>
      </c>
      <c r="L642" s="29">
        <f t="shared" si="31"/>
        <v>0</v>
      </c>
      <c r="M642" s="102" t="e">
        <f t="shared" si="32"/>
        <v>#DIV/0!</v>
      </c>
    </row>
    <row r="643" spans="1:13" s="29" customFormat="1">
      <c r="A643" s="44"/>
      <c r="B643" s="51" t="s">
        <v>1330</v>
      </c>
      <c r="C643" s="50" t="s">
        <v>1331</v>
      </c>
      <c r="D643" s="47">
        <v>22</v>
      </c>
      <c r="E643" s="47">
        <v>1</v>
      </c>
      <c r="F643" s="48">
        <f>($E643/$D643)*$D642</f>
        <v>0</v>
      </c>
      <c r="G643" s="28"/>
      <c r="H643" s="95">
        <v>8.2727272727272734</v>
      </c>
      <c r="I643" s="28">
        <v>0</v>
      </c>
      <c r="J643" s="96">
        <v>20980</v>
      </c>
      <c r="K643" s="109">
        <f t="shared" si="30"/>
        <v>0</v>
      </c>
      <c r="L643" s="29">
        <f t="shared" si="31"/>
        <v>173561.81818181821</v>
      </c>
      <c r="M643" s="102" t="e">
        <f t="shared" si="32"/>
        <v>#DIV/0!</v>
      </c>
    </row>
    <row r="644" spans="1:13" s="29" customFormat="1">
      <c r="A644" s="44"/>
      <c r="B644" s="51" t="s">
        <v>1332</v>
      </c>
      <c r="C644" s="50" t="s">
        <v>1333</v>
      </c>
      <c r="D644" s="47">
        <v>8</v>
      </c>
      <c r="E644" s="47">
        <v>1</v>
      </c>
      <c r="F644" s="48">
        <f>($E644/$D644)*D642</f>
        <v>0</v>
      </c>
      <c r="G644" s="28"/>
      <c r="H644" s="95">
        <v>22.75</v>
      </c>
      <c r="I644" s="28">
        <v>0</v>
      </c>
      <c r="J644" s="96">
        <v>4514.08</v>
      </c>
      <c r="K644" s="109">
        <f t="shared" ref="K644:K707" si="33">J644*I644</f>
        <v>0</v>
      </c>
      <c r="L644" s="29">
        <f t="shared" ref="L644:L707" si="34">J644*H644</f>
        <v>102695.31999999999</v>
      </c>
      <c r="M644" s="102" t="e">
        <f t="shared" si="32"/>
        <v>#DIV/0!</v>
      </c>
    </row>
    <row r="645" spans="1:13" s="29" customFormat="1" hidden="1">
      <c r="A645" s="33">
        <v>282</v>
      </c>
      <c r="B645" s="54" t="s">
        <v>307</v>
      </c>
      <c r="C645" s="49" t="s">
        <v>660</v>
      </c>
      <c r="D645" s="36"/>
      <c r="E645" s="36"/>
      <c r="F645" s="48"/>
      <c r="G645" s="28"/>
      <c r="H645" s="95"/>
      <c r="K645" s="109">
        <f t="shared" si="33"/>
        <v>0</v>
      </c>
      <c r="L645" s="29">
        <f t="shared" si="34"/>
        <v>0</v>
      </c>
      <c r="M645" s="102" t="e">
        <f t="shared" si="32"/>
        <v>#DIV/0!</v>
      </c>
    </row>
    <row r="646" spans="1:13" s="29" customFormat="1" hidden="1">
      <c r="A646" s="44"/>
      <c r="B646" s="51" t="s">
        <v>1296</v>
      </c>
      <c r="C646" s="50" t="s">
        <v>1297</v>
      </c>
      <c r="D646" s="47">
        <v>66</v>
      </c>
      <c r="E646" s="47">
        <v>1</v>
      </c>
      <c r="F646" s="48">
        <f>($E646/$D646)*$D645</f>
        <v>0</v>
      </c>
      <c r="G646" s="28"/>
      <c r="H646" s="95"/>
      <c r="K646" s="109">
        <f t="shared" si="33"/>
        <v>0</v>
      </c>
      <c r="L646" s="29">
        <f t="shared" si="34"/>
        <v>0</v>
      </c>
      <c r="M646" s="102" t="e">
        <f t="shared" ref="M646:M709" si="35">L646/K646</f>
        <v>#DIV/0!</v>
      </c>
    </row>
    <row r="647" spans="1:13" s="29" customFormat="1" hidden="1">
      <c r="A647" s="33">
        <v>283</v>
      </c>
      <c r="B647" s="54" t="s">
        <v>308</v>
      </c>
      <c r="C647" s="49" t="s">
        <v>661</v>
      </c>
      <c r="D647" s="36"/>
      <c r="E647" s="36"/>
      <c r="F647" s="48"/>
      <c r="G647" s="28"/>
      <c r="H647" s="95"/>
      <c r="K647" s="109">
        <f t="shared" si="33"/>
        <v>0</v>
      </c>
      <c r="L647" s="29">
        <f t="shared" si="34"/>
        <v>0</v>
      </c>
      <c r="M647" s="102" t="e">
        <f t="shared" si="35"/>
        <v>#DIV/0!</v>
      </c>
    </row>
    <row r="648" spans="1:13" s="29" customFormat="1" hidden="1">
      <c r="A648" s="44"/>
      <c r="B648" s="51" t="s">
        <v>1326</v>
      </c>
      <c r="C648" s="50" t="s">
        <v>1327</v>
      </c>
      <c r="D648" s="47">
        <v>34</v>
      </c>
      <c r="E648" s="47">
        <v>1</v>
      </c>
      <c r="F648" s="48">
        <f>($E648/$D648)*$D647</f>
        <v>0</v>
      </c>
      <c r="G648" s="28"/>
      <c r="H648" s="95"/>
      <c r="K648" s="109">
        <f t="shared" si="33"/>
        <v>0</v>
      </c>
      <c r="L648" s="29">
        <f t="shared" si="34"/>
        <v>0</v>
      </c>
      <c r="M648" s="102" t="e">
        <f t="shared" si="35"/>
        <v>#DIV/0!</v>
      </c>
    </row>
    <row r="649" spans="1:13" s="29" customFormat="1" hidden="1">
      <c r="A649" s="33">
        <v>284</v>
      </c>
      <c r="B649" s="54" t="s">
        <v>309</v>
      </c>
      <c r="C649" s="49" t="s">
        <v>662</v>
      </c>
      <c r="D649" s="36"/>
      <c r="E649" s="36"/>
      <c r="F649" s="48"/>
      <c r="G649" s="28"/>
      <c r="H649" s="95"/>
      <c r="K649" s="109">
        <f t="shared" si="33"/>
        <v>0</v>
      </c>
      <c r="L649" s="29">
        <f t="shared" si="34"/>
        <v>0</v>
      </c>
      <c r="M649" s="102" t="e">
        <f t="shared" si="35"/>
        <v>#DIV/0!</v>
      </c>
    </row>
    <row r="650" spans="1:13" s="29" customFormat="1" hidden="1">
      <c r="A650" s="44"/>
      <c r="B650" s="51" t="s">
        <v>1326</v>
      </c>
      <c r="C650" s="50" t="s">
        <v>1327</v>
      </c>
      <c r="D650" s="47">
        <v>34</v>
      </c>
      <c r="E650" s="47">
        <v>1</v>
      </c>
      <c r="F650" s="48">
        <f>($E650/$D650)*$D649</f>
        <v>0</v>
      </c>
      <c r="G650" s="28"/>
      <c r="H650" s="95"/>
      <c r="K650" s="109">
        <f t="shared" si="33"/>
        <v>0</v>
      </c>
      <c r="L650" s="29">
        <f t="shared" si="34"/>
        <v>0</v>
      </c>
      <c r="M650" s="102" t="e">
        <f t="shared" si="35"/>
        <v>#DIV/0!</v>
      </c>
    </row>
    <row r="651" spans="1:13" s="29" customFormat="1" hidden="1">
      <c r="A651" s="33">
        <v>285</v>
      </c>
      <c r="B651" s="54" t="s">
        <v>310</v>
      </c>
      <c r="C651" s="49" t="s">
        <v>663</v>
      </c>
      <c r="D651" s="36"/>
      <c r="E651" s="36"/>
      <c r="F651" s="48"/>
      <c r="G651" s="28"/>
      <c r="H651" s="95"/>
      <c r="K651" s="109">
        <f t="shared" si="33"/>
        <v>0</v>
      </c>
      <c r="L651" s="29">
        <f t="shared" si="34"/>
        <v>0</v>
      </c>
      <c r="M651" s="102" t="e">
        <f t="shared" si="35"/>
        <v>#DIV/0!</v>
      </c>
    </row>
    <row r="652" spans="1:13" s="29" customFormat="1" hidden="1">
      <c r="A652" s="44"/>
      <c r="B652" s="51" t="s">
        <v>1170</v>
      </c>
      <c r="C652" s="50" t="s">
        <v>1171</v>
      </c>
      <c r="D652" s="47">
        <v>6162</v>
      </c>
      <c r="E652" s="47">
        <v>1</v>
      </c>
      <c r="F652" s="48">
        <f>($E652/$D652)*$D651</f>
        <v>0</v>
      </c>
      <c r="G652" s="28"/>
      <c r="H652" s="95"/>
      <c r="K652" s="109">
        <f t="shared" si="33"/>
        <v>0</v>
      </c>
      <c r="L652" s="29">
        <f t="shared" si="34"/>
        <v>0</v>
      </c>
      <c r="M652" s="102" t="e">
        <f t="shared" si="35"/>
        <v>#DIV/0!</v>
      </c>
    </row>
    <row r="653" spans="1:13" s="29" customFormat="1" hidden="1">
      <c r="A653" s="33">
        <v>286</v>
      </c>
      <c r="B653" s="54" t="s">
        <v>311</v>
      </c>
      <c r="C653" s="49" t="s">
        <v>664</v>
      </c>
      <c r="D653" s="36"/>
      <c r="E653" s="36"/>
      <c r="F653" s="48"/>
      <c r="G653" s="28"/>
      <c r="H653" s="95"/>
      <c r="K653" s="109">
        <f t="shared" si="33"/>
        <v>0</v>
      </c>
      <c r="L653" s="29">
        <f t="shared" si="34"/>
        <v>0</v>
      </c>
      <c r="M653" s="102" t="e">
        <f t="shared" si="35"/>
        <v>#DIV/0!</v>
      </c>
    </row>
    <row r="654" spans="1:13" s="29" customFormat="1" hidden="1">
      <c r="A654" s="44"/>
      <c r="B654" s="51" t="s">
        <v>1182</v>
      </c>
      <c r="C654" s="50" t="s">
        <v>1183</v>
      </c>
      <c r="D654" s="47">
        <v>108</v>
      </c>
      <c r="E654" s="47">
        <v>1</v>
      </c>
      <c r="F654" s="48">
        <f>($E654/$D654)*$D653</f>
        <v>0</v>
      </c>
      <c r="G654" s="28"/>
      <c r="H654" s="95"/>
      <c r="K654" s="109">
        <f t="shared" si="33"/>
        <v>0</v>
      </c>
      <c r="L654" s="29">
        <f t="shared" si="34"/>
        <v>0</v>
      </c>
      <c r="M654" s="102" t="e">
        <f t="shared" si="35"/>
        <v>#DIV/0!</v>
      </c>
    </row>
    <row r="655" spans="1:13" s="29" customFormat="1" hidden="1">
      <c r="A655" s="33">
        <v>287</v>
      </c>
      <c r="B655" s="54" t="s">
        <v>312</v>
      </c>
      <c r="C655" s="49" t="s">
        <v>665</v>
      </c>
      <c r="D655" s="36"/>
      <c r="E655" s="36"/>
      <c r="F655" s="48"/>
      <c r="G655" s="28"/>
      <c r="H655" s="95"/>
      <c r="K655" s="109">
        <f t="shared" si="33"/>
        <v>0</v>
      </c>
      <c r="L655" s="29">
        <f t="shared" si="34"/>
        <v>0</v>
      </c>
      <c r="M655" s="102" t="e">
        <f t="shared" si="35"/>
        <v>#DIV/0!</v>
      </c>
    </row>
    <row r="656" spans="1:13" s="29" customFormat="1" hidden="1">
      <c r="A656" s="44"/>
      <c r="B656" s="51" t="s">
        <v>1326</v>
      </c>
      <c r="C656" s="50" t="s">
        <v>1327</v>
      </c>
      <c r="D656" s="47">
        <v>80</v>
      </c>
      <c r="E656" s="47">
        <v>1</v>
      </c>
      <c r="F656" s="48">
        <f>($E656/$D656)*$D655</f>
        <v>0</v>
      </c>
      <c r="G656" s="28"/>
      <c r="H656" s="95"/>
      <c r="K656" s="109">
        <f t="shared" si="33"/>
        <v>0</v>
      </c>
      <c r="L656" s="29">
        <f t="shared" si="34"/>
        <v>0</v>
      </c>
      <c r="M656" s="102" t="e">
        <f t="shared" si="35"/>
        <v>#DIV/0!</v>
      </c>
    </row>
    <row r="657" spans="1:13" s="29" customFormat="1" hidden="1">
      <c r="A657" s="33">
        <v>288</v>
      </c>
      <c r="B657" s="54" t="s">
        <v>313</v>
      </c>
      <c r="C657" s="49" t="s">
        <v>666</v>
      </c>
      <c r="D657" s="36"/>
      <c r="E657" s="36"/>
      <c r="F657" s="48"/>
      <c r="G657" s="28"/>
      <c r="H657" s="95"/>
      <c r="K657" s="109">
        <f t="shared" si="33"/>
        <v>0</v>
      </c>
      <c r="L657" s="29">
        <f t="shared" si="34"/>
        <v>0</v>
      </c>
      <c r="M657" s="102" t="e">
        <f t="shared" si="35"/>
        <v>#DIV/0!</v>
      </c>
    </row>
    <row r="658" spans="1:13" s="29" customFormat="1" hidden="1">
      <c r="A658" s="44"/>
      <c r="B658" s="51" t="s">
        <v>1182</v>
      </c>
      <c r="C658" s="50" t="s">
        <v>1183</v>
      </c>
      <c r="D658" s="47">
        <v>35</v>
      </c>
      <c r="E658" s="47">
        <v>1</v>
      </c>
      <c r="F658" s="48">
        <f>($E658/$D658)*$D657</f>
        <v>0</v>
      </c>
      <c r="G658" s="28"/>
      <c r="H658" s="95"/>
      <c r="K658" s="109">
        <f t="shared" si="33"/>
        <v>0</v>
      </c>
      <c r="L658" s="29">
        <f t="shared" si="34"/>
        <v>0</v>
      </c>
      <c r="M658" s="102" t="e">
        <f t="shared" si="35"/>
        <v>#DIV/0!</v>
      </c>
    </row>
    <row r="659" spans="1:13" s="29" customFormat="1" hidden="1">
      <c r="A659" s="33">
        <v>289</v>
      </c>
      <c r="B659" s="54" t="s">
        <v>314</v>
      </c>
      <c r="C659" s="49" t="s">
        <v>667</v>
      </c>
      <c r="D659" s="36"/>
      <c r="E659" s="36"/>
      <c r="F659" s="48"/>
      <c r="G659" s="28"/>
      <c r="H659" s="95"/>
      <c r="K659" s="109">
        <f t="shared" si="33"/>
        <v>0</v>
      </c>
      <c r="L659" s="29">
        <f t="shared" si="34"/>
        <v>0</v>
      </c>
      <c r="M659" s="102" t="e">
        <f t="shared" si="35"/>
        <v>#DIV/0!</v>
      </c>
    </row>
    <row r="660" spans="1:13" s="29" customFormat="1" hidden="1">
      <c r="A660" s="44"/>
      <c r="B660" s="51" t="s">
        <v>1182</v>
      </c>
      <c r="C660" s="50" t="s">
        <v>1183</v>
      </c>
      <c r="D660" s="47">
        <v>78</v>
      </c>
      <c r="E660" s="47">
        <v>1</v>
      </c>
      <c r="F660" s="48">
        <f>($E660/$D660)*$D659</f>
        <v>0</v>
      </c>
      <c r="G660" s="28"/>
      <c r="H660" s="95"/>
      <c r="K660" s="109">
        <f t="shared" si="33"/>
        <v>0</v>
      </c>
      <c r="L660" s="29">
        <f t="shared" si="34"/>
        <v>0</v>
      </c>
      <c r="M660" s="102" t="e">
        <f t="shared" si="35"/>
        <v>#DIV/0!</v>
      </c>
    </row>
    <row r="661" spans="1:13" s="29" customFormat="1" hidden="1">
      <c r="A661" s="33">
        <v>290</v>
      </c>
      <c r="B661" s="54" t="s">
        <v>315</v>
      </c>
      <c r="C661" s="49" t="s">
        <v>668</v>
      </c>
      <c r="D661" s="36"/>
      <c r="E661" s="36"/>
      <c r="F661" s="48"/>
      <c r="G661" s="28"/>
      <c r="H661" s="95"/>
      <c r="K661" s="109">
        <f t="shared" si="33"/>
        <v>0</v>
      </c>
      <c r="L661" s="29">
        <f t="shared" si="34"/>
        <v>0</v>
      </c>
      <c r="M661" s="102" t="e">
        <f t="shared" si="35"/>
        <v>#DIV/0!</v>
      </c>
    </row>
    <row r="662" spans="1:13" s="29" customFormat="1" hidden="1">
      <c r="A662" s="44"/>
      <c r="B662" s="51" t="s">
        <v>1326</v>
      </c>
      <c r="C662" s="50" t="s">
        <v>1327</v>
      </c>
      <c r="D662" s="47">
        <v>504</v>
      </c>
      <c r="E662" s="47">
        <v>1</v>
      </c>
      <c r="F662" s="48">
        <f>($E662/$D662)*$D661</f>
        <v>0</v>
      </c>
      <c r="G662" s="28"/>
      <c r="H662" s="95"/>
      <c r="K662" s="109">
        <f t="shared" si="33"/>
        <v>0</v>
      </c>
      <c r="L662" s="29">
        <f t="shared" si="34"/>
        <v>0</v>
      </c>
      <c r="M662" s="102" t="e">
        <f t="shared" si="35"/>
        <v>#DIV/0!</v>
      </c>
    </row>
    <row r="663" spans="1:13" s="29" customFormat="1" hidden="1">
      <c r="A663" s="47">
        <v>291</v>
      </c>
      <c r="B663" s="47" t="s">
        <v>316</v>
      </c>
      <c r="C663" s="55" t="s">
        <v>669</v>
      </c>
      <c r="D663" s="36"/>
      <c r="E663" s="47"/>
      <c r="F663" s="48"/>
      <c r="G663" s="28"/>
      <c r="H663" s="95"/>
      <c r="K663" s="109">
        <f t="shared" si="33"/>
        <v>0</v>
      </c>
      <c r="L663" s="29">
        <f t="shared" si="34"/>
        <v>0</v>
      </c>
      <c r="M663" s="102" t="e">
        <f t="shared" si="35"/>
        <v>#DIV/0!</v>
      </c>
    </row>
    <row r="664" spans="1:13" s="29" customFormat="1" hidden="1">
      <c r="A664" s="47"/>
      <c r="B664" s="47" t="s">
        <v>1296</v>
      </c>
      <c r="C664" s="55" t="s">
        <v>1297</v>
      </c>
      <c r="D664" s="47"/>
      <c r="E664" s="47"/>
      <c r="F664" s="48" t="e">
        <f>($E664/$D664)*$D663</f>
        <v>#DIV/0!</v>
      </c>
      <c r="G664" s="28"/>
      <c r="H664" s="95"/>
      <c r="K664" s="109">
        <f t="shared" si="33"/>
        <v>0</v>
      </c>
      <c r="L664" s="29">
        <f t="shared" si="34"/>
        <v>0</v>
      </c>
      <c r="M664" s="102" t="e">
        <f t="shared" si="35"/>
        <v>#DIV/0!</v>
      </c>
    </row>
    <row r="665" spans="1:13" s="29" customFormat="1" hidden="1">
      <c r="A665" s="47">
        <v>292</v>
      </c>
      <c r="B665" s="47" t="s">
        <v>317</v>
      </c>
      <c r="C665" s="55" t="s">
        <v>670</v>
      </c>
      <c r="D665" s="36"/>
      <c r="E665" s="47"/>
      <c r="F665" s="48"/>
      <c r="G665" s="28"/>
      <c r="H665" s="95"/>
      <c r="K665" s="109">
        <f t="shared" si="33"/>
        <v>0</v>
      </c>
      <c r="L665" s="29">
        <f t="shared" si="34"/>
        <v>0</v>
      </c>
      <c r="M665" s="102" t="e">
        <f t="shared" si="35"/>
        <v>#DIV/0!</v>
      </c>
    </row>
    <row r="666" spans="1:13" s="29" customFormat="1" hidden="1">
      <c r="A666" s="47"/>
      <c r="B666" s="47" t="s">
        <v>1182</v>
      </c>
      <c r="C666" s="55" t="s">
        <v>1183</v>
      </c>
      <c r="D666" s="47">
        <v>152</v>
      </c>
      <c r="E666" s="47">
        <v>1</v>
      </c>
      <c r="F666" s="48">
        <f>($E666/$D666)*$D665</f>
        <v>0</v>
      </c>
      <c r="G666" s="28"/>
      <c r="H666" s="95"/>
      <c r="I666" s="100"/>
      <c r="J666" s="100"/>
      <c r="K666" s="109">
        <f t="shared" si="33"/>
        <v>0</v>
      </c>
      <c r="L666" s="29">
        <f t="shared" si="34"/>
        <v>0</v>
      </c>
      <c r="M666" s="102" t="e">
        <f t="shared" si="35"/>
        <v>#DIV/0!</v>
      </c>
    </row>
    <row r="667" spans="1:13" s="29" customFormat="1" hidden="1">
      <c r="A667" s="33">
        <v>293</v>
      </c>
      <c r="B667" s="54" t="s">
        <v>318</v>
      </c>
      <c r="C667" s="49" t="s">
        <v>671</v>
      </c>
      <c r="D667" s="36"/>
      <c r="E667" s="36"/>
      <c r="F667" s="48"/>
      <c r="G667" s="28"/>
      <c r="H667" s="95"/>
      <c r="K667" s="109">
        <f t="shared" si="33"/>
        <v>0</v>
      </c>
      <c r="L667" s="29">
        <f t="shared" si="34"/>
        <v>0</v>
      </c>
      <c r="M667" s="102" t="e">
        <f t="shared" si="35"/>
        <v>#DIV/0!</v>
      </c>
    </row>
    <row r="668" spans="1:13" s="29" customFormat="1" hidden="1">
      <c r="A668" s="44"/>
      <c r="B668" s="51" t="s">
        <v>1222</v>
      </c>
      <c r="C668" s="50" t="s">
        <v>1223</v>
      </c>
      <c r="D668" s="47">
        <v>90</v>
      </c>
      <c r="E668" s="47">
        <v>1</v>
      </c>
      <c r="F668" s="48">
        <f>($E668/$D668)*$D667</f>
        <v>0</v>
      </c>
      <c r="G668" s="28"/>
      <c r="H668" s="95"/>
      <c r="K668" s="109">
        <f t="shared" si="33"/>
        <v>0</v>
      </c>
      <c r="L668" s="29">
        <f t="shared" si="34"/>
        <v>0</v>
      </c>
      <c r="M668" s="102" t="e">
        <f t="shared" si="35"/>
        <v>#DIV/0!</v>
      </c>
    </row>
    <row r="669" spans="1:13" s="29" customFormat="1" hidden="1">
      <c r="A669" s="33">
        <v>294</v>
      </c>
      <c r="B669" s="54" t="s">
        <v>319</v>
      </c>
      <c r="C669" s="49" t="s">
        <v>672</v>
      </c>
      <c r="D669" s="36">
        <v>46</v>
      </c>
      <c r="E669" s="36"/>
      <c r="F669" s="48"/>
      <c r="G669" s="28"/>
      <c r="H669" s="95"/>
      <c r="K669" s="109">
        <f t="shared" si="33"/>
        <v>0</v>
      </c>
      <c r="L669" s="29">
        <f t="shared" si="34"/>
        <v>0</v>
      </c>
      <c r="M669" s="102" t="e">
        <f t="shared" si="35"/>
        <v>#DIV/0!</v>
      </c>
    </row>
    <row r="670" spans="1:13" s="29" customFormat="1" hidden="1">
      <c r="A670" s="44"/>
      <c r="B670" s="51" t="s">
        <v>1296</v>
      </c>
      <c r="C670" s="50" t="s">
        <v>1297</v>
      </c>
      <c r="D670" s="47">
        <v>135</v>
      </c>
      <c r="E670" s="47">
        <v>1</v>
      </c>
      <c r="F670" s="48">
        <f>($E670/$D670)*$D669</f>
        <v>0.34074074074074073</v>
      </c>
      <c r="G670" s="28"/>
      <c r="H670" s="95"/>
      <c r="J670" s="96"/>
      <c r="K670" s="109">
        <f t="shared" si="33"/>
        <v>0</v>
      </c>
      <c r="L670" s="29">
        <f t="shared" si="34"/>
        <v>0</v>
      </c>
      <c r="M670" s="102" t="e">
        <f t="shared" si="35"/>
        <v>#DIV/0!</v>
      </c>
    </row>
    <row r="671" spans="1:13" s="29" customFormat="1" hidden="1">
      <c r="A671" s="33">
        <v>295</v>
      </c>
      <c r="B671" s="54" t="s">
        <v>320</v>
      </c>
      <c r="C671" s="49" t="s">
        <v>673</v>
      </c>
      <c r="D671" s="36"/>
      <c r="E671" s="36"/>
      <c r="F671" s="48"/>
      <c r="G671" s="28"/>
      <c r="H671" s="95"/>
      <c r="K671" s="109">
        <f t="shared" si="33"/>
        <v>0</v>
      </c>
      <c r="L671" s="29">
        <f t="shared" si="34"/>
        <v>0</v>
      </c>
      <c r="M671" s="102" t="e">
        <f t="shared" si="35"/>
        <v>#DIV/0!</v>
      </c>
    </row>
    <row r="672" spans="1:13" s="29" customFormat="1" hidden="1">
      <c r="A672" s="44"/>
      <c r="B672" s="51" t="s">
        <v>1182</v>
      </c>
      <c r="C672" s="50" t="s">
        <v>1183</v>
      </c>
      <c r="D672" s="47">
        <v>63</v>
      </c>
      <c r="E672" s="47">
        <v>1</v>
      </c>
      <c r="F672" s="48">
        <f>($E672/$D672)*$D671</f>
        <v>0</v>
      </c>
      <c r="G672" s="28"/>
      <c r="H672" s="95"/>
      <c r="K672" s="109">
        <f t="shared" si="33"/>
        <v>0</v>
      </c>
      <c r="L672" s="29">
        <f t="shared" si="34"/>
        <v>0</v>
      </c>
      <c r="M672" s="102" t="e">
        <f t="shared" si="35"/>
        <v>#DIV/0!</v>
      </c>
    </row>
    <row r="673" spans="1:13" s="29" customFormat="1" hidden="1">
      <c r="A673" s="33">
        <v>296</v>
      </c>
      <c r="B673" s="54" t="s">
        <v>321</v>
      </c>
      <c r="C673" s="49" t="s">
        <v>674</v>
      </c>
      <c r="D673" s="36"/>
      <c r="E673" s="36"/>
      <c r="F673" s="48"/>
      <c r="G673" s="28"/>
      <c r="H673" s="95"/>
      <c r="K673" s="109">
        <f t="shared" si="33"/>
        <v>0</v>
      </c>
      <c r="L673" s="29">
        <f t="shared" si="34"/>
        <v>0</v>
      </c>
      <c r="M673" s="102" t="e">
        <f t="shared" si="35"/>
        <v>#DIV/0!</v>
      </c>
    </row>
    <row r="674" spans="1:13" s="29" customFormat="1" hidden="1">
      <c r="A674" s="44"/>
      <c r="B674" s="51" t="s">
        <v>1318</v>
      </c>
      <c r="C674" s="50" t="s">
        <v>1319</v>
      </c>
      <c r="D674" s="47">
        <v>40</v>
      </c>
      <c r="E674" s="47">
        <v>1</v>
      </c>
      <c r="F674" s="48">
        <f>($E674/$D674)*$D673</f>
        <v>0</v>
      </c>
      <c r="G674" s="28"/>
      <c r="H674" s="95"/>
      <c r="K674" s="109">
        <f t="shared" si="33"/>
        <v>0</v>
      </c>
      <c r="L674" s="29">
        <f t="shared" si="34"/>
        <v>0</v>
      </c>
      <c r="M674" s="102" t="e">
        <f t="shared" si="35"/>
        <v>#DIV/0!</v>
      </c>
    </row>
    <row r="675" spans="1:13" s="29" customFormat="1" hidden="1">
      <c r="A675" s="33">
        <v>297</v>
      </c>
      <c r="B675" s="54" t="s">
        <v>322</v>
      </c>
      <c r="C675" s="49" t="s">
        <v>675</v>
      </c>
      <c r="D675" s="36"/>
      <c r="E675" s="36"/>
      <c r="F675" s="48"/>
      <c r="G675" s="28"/>
      <c r="H675" s="95"/>
      <c r="K675" s="109">
        <f t="shared" si="33"/>
        <v>0</v>
      </c>
      <c r="L675" s="29">
        <f t="shared" si="34"/>
        <v>0</v>
      </c>
      <c r="M675" s="102" t="e">
        <f t="shared" si="35"/>
        <v>#DIV/0!</v>
      </c>
    </row>
    <row r="676" spans="1:13" s="29" customFormat="1" hidden="1">
      <c r="A676" s="44"/>
      <c r="B676" s="51" t="s">
        <v>1182</v>
      </c>
      <c r="C676" s="50" t="s">
        <v>1183</v>
      </c>
      <c r="D676" s="47">
        <v>82</v>
      </c>
      <c r="E676" s="47">
        <v>1</v>
      </c>
      <c r="F676" s="48">
        <f>($E676/$D676)*$D675</f>
        <v>0</v>
      </c>
      <c r="G676" s="28"/>
      <c r="H676" s="95"/>
      <c r="K676" s="109">
        <f t="shared" si="33"/>
        <v>0</v>
      </c>
      <c r="L676" s="29">
        <f t="shared" si="34"/>
        <v>0</v>
      </c>
      <c r="M676" s="102" t="e">
        <f t="shared" si="35"/>
        <v>#DIV/0!</v>
      </c>
    </row>
    <row r="677" spans="1:13" s="29" customFormat="1" hidden="1">
      <c r="A677" s="33">
        <v>298</v>
      </c>
      <c r="B677" s="54" t="s">
        <v>323</v>
      </c>
      <c r="C677" s="49" t="s">
        <v>676</v>
      </c>
      <c r="D677" s="36"/>
      <c r="E677" s="36"/>
      <c r="F677" s="48"/>
      <c r="G677" s="28"/>
      <c r="H677" s="95"/>
      <c r="K677" s="109">
        <f t="shared" si="33"/>
        <v>0</v>
      </c>
      <c r="L677" s="29">
        <f t="shared" si="34"/>
        <v>0</v>
      </c>
      <c r="M677" s="102" t="e">
        <f t="shared" si="35"/>
        <v>#DIV/0!</v>
      </c>
    </row>
    <row r="678" spans="1:13" s="29" customFormat="1" hidden="1">
      <c r="A678" s="44"/>
      <c r="B678" s="51" t="s">
        <v>1334</v>
      </c>
      <c r="C678" s="50" t="s">
        <v>1335</v>
      </c>
      <c r="D678" s="47">
        <v>44</v>
      </c>
      <c r="E678" s="47">
        <v>1</v>
      </c>
      <c r="F678" s="48">
        <f>($E678/$D678)*$D677</f>
        <v>0</v>
      </c>
      <c r="G678" s="28"/>
      <c r="H678" s="95"/>
      <c r="K678" s="109">
        <f t="shared" si="33"/>
        <v>0</v>
      </c>
      <c r="L678" s="29">
        <f t="shared" si="34"/>
        <v>0</v>
      </c>
      <c r="M678" s="102" t="e">
        <f t="shared" si="35"/>
        <v>#DIV/0!</v>
      </c>
    </row>
    <row r="679" spans="1:13" s="29" customFormat="1" hidden="1">
      <c r="A679" s="33">
        <v>299</v>
      </c>
      <c r="B679" s="54" t="s">
        <v>324</v>
      </c>
      <c r="C679" s="49" t="s">
        <v>677</v>
      </c>
      <c r="D679" s="36"/>
      <c r="E679" s="36"/>
      <c r="F679" s="48"/>
      <c r="G679" s="28"/>
      <c r="H679" s="95"/>
      <c r="K679" s="109">
        <f t="shared" si="33"/>
        <v>0</v>
      </c>
      <c r="L679" s="29">
        <f t="shared" si="34"/>
        <v>0</v>
      </c>
      <c r="M679" s="102" t="e">
        <f t="shared" si="35"/>
        <v>#DIV/0!</v>
      </c>
    </row>
    <row r="680" spans="1:13" s="29" customFormat="1" hidden="1">
      <c r="A680" s="44"/>
      <c r="B680" s="51" t="s">
        <v>1334</v>
      </c>
      <c r="C680" s="50" t="s">
        <v>1335</v>
      </c>
      <c r="D680" s="47">
        <v>103</v>
      </c>
      <c r="E680" s="47">
        <v>1</v>
      </c>
      <c r="F680" s="48">
        <f>($E680/$D680)*$D679</f>
        <v>0</v>
      </c>
      <c r="G680" s="28"/>
      <c r="H680" s="95"/>
      <c r="K680" s="109">
        <f t="shared" si="33"/>
        <v>0</v>
      </c>
      <c r="L680" s="29">
        <f t="shared" si="34"/>
        <v>0</v>
      </c>
      <c r="M680" s="102" t="e">
        <f t="shared" si="35"/>
        <v>#DIV/0!</v>
      </c>
    </row>
    <row r="681" spans="1:13" s="29" customFormat="1" hidden="1">
      <c r="A681" s="33">
        <v>300</v>
      </c>
      <c r="B681" s="54" t="s">
        <v>325</v>
      </c>
      <c r="C681" s="49" t="s">
        <v>678</v>
      </c>
      <c r="D681" s="36"/>
      <c r="E681" s="36"/>
      <c r="F681" s="48"/>
      <c r="G681" s="28"/>
      <c r="H681" s="95"/>
      <c r="K681" s="109">
        <f t="shared" si="33"/>
        <v>0</v>
      </c>
      <c r="L681" s="29">
        <f t="shared" si="34"/>
        <v>0</v>
      </c>
      <c r="M681" s="102" t="e">
        <f t="shared" si="35"/>
        <v>#DIV/0!</v>
      </c>
    </row>
    <row r="682" spans="1:13" s="29" customFormat="1" hidden="1">
      <c r="A682" s="44"/>
      <c r="B682" s="51" t="s">
        <v>1334</v>
      </c>
      <c r="C682" s="50" t="s">
        <v>1335</v>
      </c>
      <c r="D682" s="47">
        <v>52</v>
      </c>
      <c r="E682" s="47">
        <v>1</v>
      </c>
      <c r="F682" s="48">
        <f>($E682/$D682)*$D681</f>
        <v>0</v>
      </c>
      <c r="G682" s="28"/>
      <c r="H682" s="95"/>
      <c r="K682" s="109">
        <f t="shared" si="33"/>
        <v>0</v>
      </c>
      <c r="L682" s="29">
        <f t="shared" si="34"/>
        <v>0</v>
      </c>
      <c r="M682" s="102" t="e">
        <f t="shared" si="35"/>
        <v>#DIV/0!</v>
      </c>
    </row>
    <row r="683" spans="1:13" s="29" customFormat="1" hidden="1">
      <c r="A683" s="33">
        <v>301</v>
      </c>
      <c r="B683" s="54" t="s">
        <v>326</v>
      </c>
      <c r="C683" s="49" t="s">
        <v>679</v>
      </c>
      <c r="D683" s="36"/>
      <c r="E683" s="36"/>
      <c r="F683" s="48"/>
      <c r="G683" s="28"/>
      <c r="H683" s="95"/>
      <c r="K683" s="109">
        <f t="shared" si="33"/>
        <v>0</v>
      </c>
      <c r="L683" s="29">
        <f t="shared" si="34"/>
        <v>0</v>
      </c>
      <c r="M683" s="102" t="e">
        <f t="shared" si="35"/>
        <v>#DIV/0!</v>
      </c>
    </row>
    <row r="684" spans="1:13" s="29" customFormat="1" hidden="1">
      <c r="A684" s="44"/>
      <c r="B684" s="66" t="s">
        <v>1182</v>
      </c>
      <c r="C684" s="67" t="s">
        <v>1183</v>
      </c>
      <c r="D684" s="47">
        <v>396</v>
      </c>
      <c r="E684" s="47">
        <v>1</v>
      </c>
      <c r="F684" s="48">
        <f>($E684/$D684)*$D683</f>
        <v>0</v>
      </c>
      <c r="G684" s="28"/>
      <c r="H684" s="95"/>
      <c r="K684" s="109">
        <f t="shared" si="33"/>
        <v>0</v>
      </c>
      <c r="L684" s="29">
        <f t="shared" si="34"/>
        <v>0</v>
      </c>
      <c r="M684" s="102" t="e">
        <f t="shared" si="35"/>
        <v>#DIV/0!</v>
      </c>
    </row>
    <row r="685" spans="1:13" s="29" customFormat="1" hidden="1">
      <c r="A685" s="33">
        <v>302</v>
      </c>
      <c r="B685" s="64" t="s">
        <v>327</v>
      </c>
      <c r="C685" s="65" t="s">
        <v>680</v>
      </c>
      <c r="D685" s="36"/>
      <c r="E685" s="36"/>
      <c r="F685" s="37"/>
      <c r="G685" s="28"/>
      <c r="H685" s="95"/>
      <c r="K685" s="109">
        <f t="shared" si="33"/>
        <v>0</v>
      </c>
      <c r="L685" s="29">
        <f t="shared" si="34"/>
        <v>0</v>
      </c>
      <c r="M685" s="102" t="e">
        <f t="shared" si="35"/>
        <v>#DIV/0!</v>
      </c>
    </row>
    <row r="686" spans="1:13" s="29" customFormat="1" hidden="1">
      <c r="A686" s="44"/>
      <c r="B686" s="51" t="s">
        <v>1182</v>
      </c>
      <c r="C686" s="50" t="s">
        <v>1183</v>
      </c>
      <c r="D686" s="47">
        <v>164</v>
      </c>
      <c r="E686" s="47">
        <v>1</v>
      </c>
      <c r="F686" s="48">
        <f>($E686/$D686)*$D685</f>
        <v>0</v>
      </c>
      <c r="G686" s="28"/>
      <c r="H686" s="95"/>
      <c r="K686" s="109">
        <f t="shared" si="33"/>
        <v>0</v>
      </c>
      <c r="L686" s="29">
        <f t="shared" si="34"/>
        <v>0</v>
      </c>
      <c r="M686" s="102" t="e">
        <f t="shared" si="35"/>
        <v>#DIV/0!</v>
      </c>
    </row>
    <row r="687" spans="1:13" s="29" customFormat="1" hidden="1">
      <c r="A687" s="33">
        <v>303</v>
      </c>
      <c r="B687" s="54" t="s">
        <v>328</v>
      </c>
      <c r="C687" s="49" t="s">
        <v>681</v>
      </c>
      <c r="D687" s="36"/>
      <c r="E687" s="36"/>
      <c r="F687" s="48"/>
      <c r="G687" s="28"/>
      <c r="H687" s="95"/>
      <c r="K687" s="109">
        <f t="shared" si="33"/>
        <v>0</v>
      </c>
      <c r="L687" s="29">
        <f t="shared" si="34"/>
        <v>0</v>
      </c>
      <c r="M687" s="102" t="e">
        <f t="shared" si="35"/>
        <v>#DIV/0!</v>
      </c>
    </row>
    <row r="688" spans="1:13" s="29" customFormat="1" hidden="1">
      <c r="A688" s="44"/>
      <c r="B688" s="51" t="s">
        <v>1170</v>
      </c>
      <c r="C688" s="50" t="s">
        <v>1171</v>
      </c>
      <c r="D688" s="47">
        <v>129</v>
      </c>
      <c r="E688" s="47">
        <v>1</v>
      </c>
      <c r="F688" s="48">
        <f>($E688/$D688)*$D687</f>
        <v>0</v>
      </c>
      <c r="G688" s="28"/>
      <c r="H688" s="95"/>
      <c r="K688" s="109">
        <f t="shared" si="33"/>
        <v>0</v>
      </c>
      <c r="L688" s="29">
        <f t="shared" si="34"/>
        <v>0</v>
      </c>
      <c r="M688" s="102" t="e">
        <f t="shared" si="35"/>
        <v>#DIV/0!</v>
      </c>
    </row>
    <row r="689" spans="1:13" s="29" customFormat="1" hidden="1">
      <c r="A689" s="47">
        <v>304</v>
      </c>
      <c r="B689" s="47" t="s">
        <v>329</v>
      </c>
      <c r="C689" s="55" t="s">
        <v>682</v>
      </c>
      <c r="D689" s="36"/>
      <c r="E689" s="47"/>
      <c r="F689" s="48"/>
      <c r="G689" s="28"/>
      <c r="H689" s="95"/>
      <c r="K689" s="109">
        <f t="shared" si="33"/>
        <v>0</v>
      </c>
      <c r="L689" s="29">
        <f t="shared" si="34"/>
        <v>0</v>
      </c>
      <c r="M689" s="102" t="e">
        <f t="shared" si="35"/>
        <v>#DIV/0!</v>
      </c>
    </row>
    <row r="690" spans="1:13" s="29" customFormat="1" hidden="1">
      <c r="A690" s="33">
        <v>305</v>
      </c>
      <c r="B690" s="54" t="s">
        <v>329</v>
      </c>
      <c r="C690" s="49" t="s">
        <v>682</v>
      </c>
      <c r="D690" s="36"/>
      <c r="E690" s="36"/>
      <c r="F690" s="37"/>
      <c r="G690" s="28"/>
      <c r="H690" s="95"/>
      <c r="K690" s="109">
        <f t="shared" si="33"/>
        <v>0</v>
      </c>
      <c r="L690" s="29">
        <f t="shared" si="34"/>
        <v>0</v>
      </c>
      <c r="M690" s="102" t="e">
        <f t="shared" si="35"/>
        <v>#DIV/0!</v>
      </c>
    </row>
    <row r="691" spans="1:13" s="29" customFormat="1" hidden="1">
      <c r="A691" s="44"/>
      <c r="B691" s="51"/>
      <c r="C691" s="50"/>
      <c r="D691" s="47"/>
      <c r="E691" s="47">
        <v>1</v>
      </c>
      <c r="F691" s="48"/>
      <c r="G691" s="28"/>
      <c r="H691" s="95"/>
      <c r="K691" s="109">
        <f t="shared" si="33"/>
        <v>0</v>
      </c>
      <c r="L691" s="29">
        <f t="shared" si="34"/>
        <v>0</v>
      </c>
      <c r="M691" s="102" t="e">
        <f t="shared" si="35"/>
        <v>#DIV/0!</v>
      </c>
    </row>
    <row r="692" spans="1:13" s="29" customFormat="1" hidden="1">
      <c r="A692" s="33">
        <v>306</v>
      </c>
      <c r="B692" s="64" t="s">
        <v>330</v>
      </c>
      <c r="C692" s="65" t="s">
        <v>683</v>
      </c>
      <c r="D692" s="36"/>
      <c r="E692" s="36"/>
      <c r="F692" s="48"/>
      <c r="G692" s="28"/>
      <c r="H692" s="95"/>
      <c r="K692" s="109">
        <f t="shared" si="33"/>
        <v>0</v>
      </c>
      <c r="L692" s="29">
        <f t="shared" si="34"/>
        <v>0</v>
      </c>
      <c r="M692" s="102" t="e">
        <f t="shared" si="35"/>
        <v>#DIV/0!</v>
      </c>
    </row>
    <row r="693" spans="1:13" s="29" customFormat="1" hidden="1">
      <c r="A693" s="44"/>
      <c r="B693" s="66" t="s">
        <v>1296</v>
      </c>
      <c r="C693" s="67" t="s">
        <v>1297</v>
      </c>
      <c r="D693" s="47">
        <v>152</v>
      </c>
      <c r="E693" s="47">
        <v>1</v>
      </c>
      <c r="F693" s="48">
        <f>($E693/$D693)*$D692</f>
        <v>0</v>
      </c>
      <c r="G693" s="28"/>
      <c r="H693" s="95"/>
      <c r="K693" s="109">
        <f t="shared" si="33"/>
        <v>0</v>
      </c>
      <c r="L693" s="29">
        <f t="shared" si="34"/>
        <v>0</v>
      </c>
      <c r="M693" s="102" t="e">
        <f t="shared" si="35"/>
        <v>#DIV/0!</v>
      </c>
    </row>
    <row r="694" spans="1:13" s="29" customFormat="1" hidden="1">
      <c r="A694" s="33">
        <v>307</v>
      </c>
      <c r="B694" s="64" t="s">
        <v>331</v>
      </c>
      <c r="C694" s="65" t="s">
        <v>684</v>
      </c>
      <c r="D694" s="36"/>
      <c r="E694" s="36"/>
      <c r="F694" s="48"/>
      <c r="G694" s="28"/>
      <c r="H694" s="95"/>
      <c r="K694" s="109">
        <f t="shared" si="33"/>
        <v>0</v>
      </c>
      <c r="L694" s="29">
        <f t="shared" si="34"/>
        <v>0</v>
      </c>
      <c r="M694" s="102" t="e">
        <f t="shared" si="35"/>
        <v>#DIV/0!</v>
      </c>
    </row>
    <row r="695" spans="1:13" s="29" customFormat="1" hidden="1">
      <c r="A695" s="44"/>
      <c r="B695" s="66" t="s">
        <v>1182</v>
      </c>
      <c r="C695" s="67" t="s">
        <v>1183</v>
      </c>
      <c r="D695" s="47">
        <v>209</v>
      </c>
      <c r="E695" s="47">
        <v>1</v>
      </c>
      <c r="F695" s="48">
        <f>($E695/$D695)*$D694</f>
        <v>0</v>
      </c>
      <c r="G695" s="28"/>
      <c r="H695" s="95"/>
      <c r="K695" s="109">
        <f t="shared" si="33"/>
        <v>0</v>
      </c>
      <c r="L695" s="29">
        <f t="shared" si="34"/>
        <v>0</v>
      </c>
      <c r="M695" s="102" t="e">
        <f t="shared" si="35"/>
        <v>#DIV/0!</v>
      </c>
    </row>
    <row r="696" spans="1:13" s="29" customFormat="1" hidden="1">
      <c r="A696" s="33">
        <v>308</v>
      </c>
      <c r="B696" s="64" t="s">
        <v>332</v>
      </c>
      <c r="C696" s="65" t="s">
        <v>685</v>
      </c>
      <c r="D696" s="36"/>
      <c r="E696" s="36"/>
      <c r="F696" s="48"/>
      <c r="G696" s="28"/>
      <c r="H696" s="95"/>
      <c r="K696" s="109">
        <f t="shared" si="33"/>
        <v>0</v>
      </c>
      <c r="L696" s="29">
        <f t="shared" si="34"/>
        <v>0</v>
      </c>
      <c r="M696" s="102" t="e">
        <f t="shared" si="35"/>
        <v>#DIV/0!</v>
      </c>
    </row>
    <row r="697" spans="1:13" s="29" customFormat="1" hidden="1">
      <c r="A697" s="44"/>
      <c r="B697" s="66" t="s">
        <v>1182</v>
      </c>
      <c r="C697" s="67" t="s">
        <v>1183</v>
      </c>
      <c r="D697" s="47">
        <v>209</v>
      </c>
      <c r="E697" s="47">
        <v>1</v>
      </c>
      <c r="F697" s="48">
        <f>($E697/$D697)*$D696</f>
        <v>0</v>
      </c>
      <c r="G697" s="28"/>
      <c r="H697" s="95"/>
      <c r="K697" s="109">
        <f t="shared" si="33"/>
        <v>0</v>
      </c>
      <c r="L697" s="29">
        <f t="shared" si="34"/>
        <v>0</v>
      </c>
      <c r="M697" s="102" t="e">
        <f t="shared" si="35"/>
        <v>#DIV/0!</v>
      </c>
    </row>
    <row r="698" spans="1:13" s="29" customFormat="1" hidden="1">
      <c r="A698" s="33">
        <v>309</v>
      </c>
      <c r="B698" s="64" t="s">
        <v>333</v>
      </c>
      <c r="C698" s="65" t="s">
        <v>686</v>
      </c>
      <c r="D698" s="36"/>
      <c r="E698" s="36"/>
      <c r="F698" s="48"/>
      <c r="G698" s="28"/>
      <c r="H698" s="95"/>
      <c r="K698" s="109">
        <f t="shared" si="33"/>
        <v>0</v>
      </c>
      <c r="L698" s="29">
        <f t="shared" si="34"/>
        <v>0</v>
      </c>
      <c r="M698" s="102" t="e">
        <f t="shared" si="35"/>
        <v>#DIV/0!</v>
      </c>
    </row>
    <row r="699" spans="1:13" s="29" customFormat="1" hidden="1">
      <c r="A699" s="44"/>
      <c r="B699" s="66" t="s">
        <v>1222</v>
      </c>
      <c r="C699" s="67" t="s">
        <v>1223</v>
      </c>
      <c r="D699" s="47">
        <v>80</v>
      </c>
      <c r="E699" s="47">
        <v>1</v>
      </c>
      <c r="F699" s="48">
        <f>($E699/$D699)*$D698</f>
        <v>0</v>
      </c>
      <c r="G699" s="28"/>
      <c r="H699" s="95"/>
      <c r="K699" s="109">
        <f t="shared" si="33"/>
        <v>0</v>
      </c>
      <c r="L699" s="29">
        <f t="shared" si="34"/>
        <v>0</v>
      </c>
      <c r="M699" s="102" t="e">
        <f t="shared" si="35"/>
        <v>#DIV/0!</v>
      </c>
    </row>
    <row r="700" spans="1:13" s="29" customFormat="1" hidden="1">
      <c r="A700" s="33">
        <v>310</v>
      </c>
      <c r="B700" s="64" t="s">
        <v>334</v>
      </c>
      <c r="C700" s="65" t="s">
        <v>687</v>
      </c>
      <c r="D700" s="36"/>
      <c r="E700" s="36"/>
      <c r="F700" s="48"/>
      <c r="G700" s="28"/>
      <c r="H700" s="95"/>
      <c r="K700" s="109">
        <f t="shared" si="33"/>
        <v>0</v>
      </c>
      <c r="L700" s="29">
        <f t="shared" si="34"/>
        <v>0</v>
      </c>
      <c r="M700" s="102" t="e">
        <f t="shared" si="35"/>
        <v>#DIV/0!</v>
      </c>
    </row>
    <row r="701" spans="1:13" s="29" customFormat="1" hidden="1">
      <c r="A701" s="44"/>
      <c r="B701" s="66" t="s">
        <v>1336</v>
      </c>
      <c r="C701" s="67" t="s">
        <v>1337</v>
      </c>
      <c r="D701" s="47">
        <v>16</v>
      </c>
      <c r="E701" s="47">
        <v>1</v>
      </c>
      <c r="F701" s="48">
        <f>($E701/$D701)*$D700</f>
        <v>0</v>
      </c>
      <c r="G701" s="28"/>
      <c r="H701" s="95"/>
      <c r="K701" s="109">
        <f t="shared" si="33"/>
        <v>0</v>
      </c>
      <c r="L701" s="29">
        <f t="shared" si="34"/>
        <v>0</v>
      </c>
      <c r="M701" s="102" t="e">
        <f t="shared" si="35"/>
        <v>#DIV/0!</v>
      </c>
    </row>
    <row r="702" spans="1:13" s="29" customFormat="1" hidden="1">
      <c r="A702" s="33">
        <v>311</v>
      </c>
      <c r="B702" s="64" t="s">
        <v>335</v>
      </c>
      <c r="C702" s="65" t="s">
        <v>688</v>
      </c>
      <c r="D702" s="36"/>
      <c r="E702" s="36"/>
      <c r="F702" s="48"/>
      <c r="G702" s="28"/>
      <c r="H702" s="95"/>
      <c r="K702" s="109">
        <f t="shared" si="33"/>
        <v>0</v>
      </c>
      <c r="L702" s="29">
        <f t="shared" si="34"/>
        <v>0</v>
      </c>
      <c r="M702" s="102" t="e">
        <f t="shared" si="35"/>
        <v>#DIV/0!</v>
      </c>
    </row>
    <row r="703" spans="1:13" s="29" customFormat="1" hidden="1">
      <c r="A703" s="44"/>
      <c r="B703" s="66" t="s">
        <v>1336</v>
      </c>
      <c r="C703" s="67" t="s">
        <v>1337</v>
      </c>
      <c r="D703" s="47">
        <v>20</v>
      </c>
      <c r="E703" s="47">
        <v>1</v>
      </c>
      <c r="F703" s="48">
        <f>($E703/$D703)*$D702</f>
        <v>0</v>
      </c>
      <c r="G703" s="28"/>
      <c r="H703" s="95"/>
      <c r="K703" s="109">
        <f t="shared" si="33"/>
        <v>0</v>
      </c>
      <c r="L703" s="29">
        <f t="shared" si="34"/>
        <v>0</v>
      </c>
      <c r="M703" s="102" t="e">
        <f t="shared" si="35"/>
        <v>#DIV/0!</v>
      </c>
    </row>
    <row r="704" spans="1:13" s="29" customFormat="1" hidden="1">
      <c r="A704" s="33">
        <v>312</v>
      </c>
      <c r="B704" s="64" t="s">
        <v>336</v>
      </c>
      <c r="C704" s="65" t="s">
        <v>689</v>
      </c>
      <c r="D704" s="36"/>
      <c r="E704" s="36"/>
      <c r="F704" s="48"/>
      <c r="G704" s="28"/>
      <c r="H704" s="95"/>
      <c r="K704" s="109">
        <f t="shared" si="33"/>
        <v>0</v>
      </c>
      <c r="L704" s="29">
        <f t="shared" si="34"/>
        <v>0</v>
      </c>
      <c r="M704" s="102" t="e">
        <f t="shared" si="35"/>
        <v>#DIV/0!</v>
      </c>
    </row>
    <row r="705" spans="1:13" s="29" customFormat="1" hidden="1">
      <c r="A705" s="44"/>
      <c r="B705" s="66" t="s">
        <v>1336</v>
      </c>
      <c r="C705" s="67" t="s">
        <v>1337</v>
      </c>
      <c r="D705" s="47">
        <v>20</v>
      </c>
      <c r="E705" s="47">
        <v>1</v>
      </c>
      <c r="F705" s="48">
        <f>($E705/$D705)*$D704</f>
        <v>0</v>
      </c>
      <c r="G705" s="28"/>
      <c r="H705" s="95"/>
      <c r="K705" s="109">
        <f t="shared" si="33"/>
        <v>0</v>
      </c>
      <c r="L705" s="29">
        <f t="shared" si="34"/>
        <v>0</v>
      </c>
      <c r="M705" s="102" t="e">
        <f t="shared" si="35"/>
        <v>#DIV/0!</v>
      </c>
    </row>
    <row r="706" spans="1:13" s="29" customFormat="1" hidden="1">
      <c r="A706" s="33">
        <v>313</v>
      </c>
      <c r="B706" s="64" t="s">
        <v>337</v>
      </c>
      <c r="C706" s="65" t="s">
        <v>690</v>
      </c>
      <c r="D706" s="36"/>
      <c r="E706" s="36"/>
      <c r="F706" s="48"/>
      <c r="G706" s="28"/>
      <c r="H706" s="95"/>
      <c r="K706" s="109">
        <f t="shared" si="33"/>
        <v>0</v>
      </c>
      <c r="L706" s="29">
        <f t="shared" si="34"/>
        <v>0</v>
      </c>
      <c r="M706" s="102" t="e">
        <f t="shared" si="35"/>
        <v>#DIV/0!</v>
      </c>
    </row>
    <row r="707" spans="1:13" s="29" customFormat="1" hidden="1">
      <c r="A707" s="44"/>
      <c r="B707" s="66" t="s">
        <v>1154</v>
      </c>
      <c r="C707" s="67" t="s">
        <v>1155</v>
      </c>
      <c r="D707" s="47">
        <v>240</v>
      </c>
      <c r="E707" s="47">
        <v>1</v>
      </c>
      <c r="F707" s="48">
        <f>($E707/$D707)*$D706</f>
        <v>0</v>
      </c>
      <c r="G707" s="28"/>
      <c r="H707" s="95"/>
      <c r="K707" s="109">
        <f t="shared" si="33"/>
        <v>0</v>
      </c>
      <c r="L707" s="29">
        <f t="shared" si="34"/>
        <v>0</v>
      </c>
      <c r="M707" s="102" t="e">
        <f t="shared" si="35"/>
        <v>#DIV/0!</v>
      </c>
    </row>
    <row r="708" spans="1:13" s="29" customFormat="1" hidden="1">
      <c r="A708" s="33">
        <v>314</v>
      </c>
      <c r="B708" s="64" t="s">
        <v>338</v>
      </c>
      <c r="C708" s="65" t="s">
        <v>691</v>
      </c>
      <c r="D708" s="36"/>
      <c r="E708" s="36"/>
      <c r="F708" s="48"/>
      <c r="G708" s="28"/>
      <c r="H708" s="95"/>
      <c r="K708" s="109">
        <f t="shared" ref="K708:K775" si="36">J708*I708</f>
        <v>0</v>
      </c>
      <c r="L708" s="29">
        <f t="shared" ref="L708:L775" si="37">J708*H708</f>
        <v>0</v>
      </c>
      <c r="M708" s="102" t="e">
        <f t="shared" si="35"/>
        <v>#DIV/0!</v>
      </c>
    </row>
    <row r="709" spans="1:13" s="29" customFormat="1" hidden="1">
      <c r="A709" s="44"/>
      <c r="B709" s="51" t="s">
        <v>1296</v>
      </c>
      <c r="C709" s="50" t="s">
        <v>1297</v>
      </c>
      <c r="D709" s="47">
        <v>700</v>
      </c>
      <c r="E709" s="47">
        <v>1</v>
      </c>
      <c r="F709" s="48">
        <f>($E709/$D709)*$D708</f>
        <v>0</v>
      </c>
      <c r="G709" s="28"/>
      <c r="H709" s="99"/>
      <c r="I709" s="96"/>
      <c r="K709" s="109">
        <f t="shared" si="36"/>
        <v>0</v>
      </c>
      <c r="L709" s="29">
        <f t="shared" si="37"/>
        <v>0</v>
      </c>
      <c r="M709" s="102" t="e">
        <f t="shared" si="35"/>
        <v>#DIV/0!</v>
      </c>
    </row>
    <row r="710" spans="1:13" s="29" customFormat="1" hidden="1">
      <c r="A710" s="33">
        <v>315</v>
      </c>
      <c r="B710" s="54" t="s">
        <v>339</v>
      </c>
      <c r="C710" s="49" t="s">
        <v>692</v>
      </c>
      <c r="D710" s="36"/>
      <c r="E710" s="36"/>
      <c r="F710" s="48"/>
      <c r="G710" s="28"/>
      <c r="H710" s="95"/>
      <c r="K710" s="109">
        <f t="shared" si="36"/>
        <v>0</v>
      </c>
      <c r="L710" s="29">
        <f t="shared" si="37"/>
        <v>0</v>
      </c>
      <c r="M710" s="102" t="e">
        <f t="shared" ref="M710:M777" si="38">L710/K710</f>
        <v>#DIV/0!</v>
      </c>
    </row>
    <row r="711" spans="1:13" s="29" customFormat="1" hidden="1">
      <c r="A711" s="44"/>
      <c r="B711" s="51" t="s">
        <v>1296</v>
      </c>
      <c r="C711" s="50" t="s">
        <v>1297</v>
      </c>
      <c r="D711" s="47">
        <v>104</v>
      </c>
      <c r="E711" s="47">
        <v>1</v>
      </c>
      <c r="F711" s="48">
        <f>($E711/$D711)*$D710</f>
        <v>0</v>
      </c>
      <c r="G711" s="28"/>
      <c r="H711" s="95"/>
      <c r="K711" s="109">
        <f t="shared" si="36"/>
        <v>0</v>
      </c>
      <c r="L711" s="29">
        <f t="shared" si="37"/>
        <v>0</v>
      </c>
      <c r="M711" s="102" t="e">
        <f t="shared" si="38"/>
        <v>#DIV/0!</v>
      </c>
    </row>
    <row r="712" spans="1:13" s="29" customFormat="1" hidden="1">
      <c r="A712" s="33">
        <v>316</v>
      </c>
      <c r="B712" s="54" t="s">
        <v>340</v>
      </c>
      <c r="C712" s="49" t="s">
        <v>693</v>
      </c>
      <c r="D712" s="36"/>
      <c r="E712" s="36"/>
      <c r="F712" s="48"/>
      <c r="G712" s="28"/>
      <c r="H712" s="95"/>
      <c r="K712" s="109">
        <f t="shared" si="36"/>
        <v>0</v>
      </c>
      <c r="L712" s="29">
        <f t="shared" si="37"/>
        <v>0</v>
      </c>
      <c r="M712" s="102" t="e">
        <f t="shared" si="38"/>
        <v>#DIV/0!</v>
      </c>
    </row>
    <row r="713" spans="1:13" s="29" customFormat="1" hidden="1">
      <c r="A713" s="44"/>
      <c r="B713" s="51" t="s">
        <v>1296</v>
      </c>
      <c r="C713" s="50" t="s">
        <v>1297</v>
      </c>
      <c r="D713" s="47">
        <v>104</v>
      </c>
      <c r="E713" s="47">
        <v>1</v>
      </c>
      <c r="F713" s="48">
        <f>($E713/$D713)*$D712</f>
        <v>0</v>
      </c>
      <c r="G713" s="28"/>
      <c r="H713" s="95"/>
      <c r="I713" s="100"/>
      <c r="K713" s="109">
        <f t="shared" si="36"/>
        <v>0</v>
      </c>
      <c r="L713" s="29">
        <f t="shared" si="37"/>
        <v>0</v>
      </c>
      <c r="M713" s="102" t="e">
        <f t="shared" si="38"/>
        <v>#DIV/0!</v>
      </c>
    </row>
    <row r="714" spans="1:13" s="29" customFormat="1" hidden="1">
      <c r="A714" s="33">
        <v>317</v>
      </c>
      <c r="B714" s="54" t="s">
        <v>341</v>
      </c>
      <c r="C714" s="49" t="s">
        <v>694</v>
      </c>
      <c r="D714" s="36"/>
      <c r="E714" s="36"/>
      <c r="F714" s="48"/>
      <c r="G714" s="28"/>
      <c r="H714" s="95"/>
      <c r="K714" s="109">
        <f t="shared" si="36"/>
        <v>0</v>
      </c>
      <c r="L714" s="29">
        <f t="shared" si="37"/>
        <v>0</v>
      </c>
      <c r="M714" s="102" t="e">
        <f t="shared" si="38"/>
        <v>#DIV/0!</v>
      </c>
    </row>
    <row r="715" spans="1:13" s="29" customFormat="1" hidden="1">
      <c r="A715" s="44"/>
      <c r="B715" s="51" t="s">
        <v>1182</v>
      </c>
      <c r="C715" s="50" t="s">
        <v>1183</v>
      </c>
      <c r="D715" s="47">
        <v>370</v>
      </c>
      <c r="E715" s="47">
        <v>1</v>
      </c>
      <c r="F715" s="48">
        <f>($E715/$D715)*$D714</f>
        <v>0</v>
      </c>
      <c r="G715" s="28"/>
      <c r="H715" s="95"/>
      <c r="K715" s="109">
        <f t="shared" si="36"/>
        <v>0</v>
      </c>
      <c r="L715" s="29">
        <f t="shared" si="37"/>
        <v>0</v>
      </c>
      <c r="M715" s="102" t="e">
        <f t="shared" si="38"/>
        <v>#DIV/0!</v>
      </c>
    </row>
    <row r="716" spans="1:13" s="29" customFormat="1" hidden="1">
      <c r="A716" s="33">
        <v>318</v>
      </c>
      <c r="B716" s="54" t="s">
        <v>342</v>
      </c>
      <c r="C716" s="49" t="s">
        <v>695</v>
      </c>
      <c r="D716" s="36"/>
      <c r="E716" s="36"/>
      <c r="F716" s="48"/>
      <c r="G716" s="28"/>
      <c r="H716" s="95"/>
      <c r="K716" s="109">
        <f t="shared" si="36"/>
        <v>0</v>
      </c>
      <c r="L716" s="29">
        <f t="shared" si="37"/>
        <v>0</v>
      </c>
      <c r="M716" s="102" t="e">
        <f t="shared" si="38"/>
        <v>#DIV/0!</v>
      </c>
    </row>
    <row r="717" spans="1:13" s="29" customFormat="1" hidden="1">
      <c r="A717" s="44"/>
      <c r="B717" s="51" t="s">
        <v>1182</v>
      </c>
      <c r="C717" s="70" t="s">
        <v>1183</v>
      </c>
      <c r="D717" s="47">
        <v>3200</v>
      </c>
      <c r="E717" s="47">
        <v>1</v>
      </c>
      <c r="F717" s="48">
        <f>($E717/$D717)*$D716</f>
        <v>0</v>
      </c>
      <c r="G717" s="28"/>
      <c r="H717" s="95"/>
      <c r="K717" s="109">
        <f t="shared" si="36"/>
        <v>0</v>
      </c>
      <c r="L717" s="29">
        <f t="shared" si="37"/>
        <v>0</v>
      </c>
      <c r="M717" s="102" t="e">
        <f t="shared" si="38"/>
        <v>#DIV/0!</v>
      </c>
    </row>
    <row r="718" spans="1:13" s="29" customFormat="1" hidden="1">
      <c r="A718" s="33">
        <v>319</v>
      </c>
      <c r="B718" s="54" t="s">
        <v>343</v>
      </c>
      <c r="C718" s="71" t="s">
        <v>696</v>
      </c>
      <c r="D718" s="36"/>
      <c r="E718" s="36"/>
      <c r="F718" s="48"/>
      <c r="G718" s="28"/>
      <c r="H718" s="95"/>
      <c r="K718" s="109">
        <f t="shared" si="36"/>
        <v>0</v>
      </c>
      <c r="L718" s="29">
        <f t="shared" si="37"/>
        <v>0</v>
      </c>
      <c r="M718" s="102" t="e">
        <f t="shared" si="38"/>
        <v>#DIV/0!</v>
      </c>
    </row>
    <row r="719" spans="1:13" s="29" customFormat="1" hidden="1">
      <c r="A719" s="44"/>
      <c r="B719" s="51" t="s">
        <v>1182</v>
      </c>
      <c r="C719" s="72" t="s">
        <v>1183</v>
      </c>
      <c r="D719" s="47">
        <v>700</v>
      </c>
      <c r="E719" s="47">
        <v>1</v>
      </c>
      <c r="F719" s="48">
        <f>($E719/$D719)*$D718</f>
        <v>0</v>
      </c>
      <c r="G719" s="28"/>
      <c r="H719" s="95"/>
      <c r="I719" s="28"/>
      <c r="K719" s="109">
        <f t="shared" si="36"/>
        <v>0</v>
      </c>
      <c r="L719" s="29">
        <f t="shared" si="37"/>
        <v>0</v>
      </c>
      <c r="M719" s="102" t="e">
        <f t="shared" si="38"/>
        <v>#DIV/0!</v>
      </c>
    </row>
    <row r="720" spans="1:13" s="29" customFormat="1" hidden="1">
      <c r="A720" s="33">
        <v>320</v>
      </c>
      <c r="B720" s="54" t="s">
        <v>344</v>
      </c>
      <c r="C720" s="71" t="s">
        <v>1338</v>
      </c>
      <c r="D720" s="36"/>
      <c r="E720" s="36"/>
      <c r="F720" s="48"/>
      <c r="G720" s="28"/>
      <c r="H720" s="95"/>
      <c r="K720" s="109">
        <f t="shared" si="36"/>
        <v>0</v>
      </c>
      <c r="L720" s="29">
        <f t="shared" si="37"/>
        <v>0</v>
      </c>
      <c r="M720" s="102" t="e">
        <f t="shared" si="38"/>
        <v>#DIV/0!</v>
      </c>
    </row>
    <row r="721" spans="1:13" s="29" customFormat="1" hidden="1">
      <c r="A721" s="44"/>
      <c r="B721" s="51" t="s">
        <v>1170</v>
      </c>
      <c r="C721" s="73" t="s">
        <v>1171</v>
      </c>
      <c r="D721" s="47">
        <v>260</v>
      </c>
      <c r="E721" s="47">
        <v>1</v>
      </c>
      <c r="F721" s="48">
        <f>($E721/$D721)*$D720</f>
        <v>0</v>
      </c>
      <c r="G721" s="28"/>
      <c r="H721" s="95"/>
      <c r="I721" s="100"/>
      <c r="J721" s="100"/>
      <c r="K721" s="109">
        <f t="shared" si="36"/>
        <v>0</v>
      </c>
      <c r="L721" s="29">
        <f t="shared" si="37"/>
        <v>0</v>
      </c>
      <c r="M721" s="102" t="e">
        <f t="shared" si="38"/>
        <v>#DIV/0!</v>
      </c>
    </row>
    <row r="722" spans="1:13" s="29" customFormat="1" hidden="1">
      <c r="A722" s="33">
        <v>321</v>
      </c>
      <c r="B722" s="54" t="s">
        <v>345</v>
      </c>
      <c r="C722" s="74" t="s">
        <v>1339</v>
      </c>
      <c r="D722" s="36"/>
      <c r="E722" s="36"/>
      <c r="F722" s="48"/>
      <c r="G722" s="28"/>
      <c r="H722" s="95"/>
      <c r="K722" s="109">
        <f t="shared" si="36"/>
        <v>0</v>
      </c>
      <c r="L722" s="29">
        <f t="shared" si="37"/>
        <v>0</v>
      </c>
      <c r="M722" s="102" t="e">
        <f t="shared" si="38"/>
        <v>#DIV/0!</v>
      </c>
    </row>
    <row r="723" spans="1:13" s="29" customFormat="1" hidden="1">
      <c r="A723" s="44"/>
      <c r="B723" s="51" t="s">
        <v>1158</v>
      </c>
      <c r="C723" s="50" t="s">
        <v>1159</v>
      </c>
      <c r="D723" s="47">
        <v>228</v>
      </c>
      <c r="E723" s="47">
        <v>1</v>
      </c>
      <c r="F723" s="48">
        <f>($E723/$D723)*$D722</f>
        <v>0</v>
      </c>
      <c r="G723" s="28"/>
      <c r="H723" s="95"/>
      <c r="K723" s="109">
        <f t="shared" si="36"/>
        <v>0</v>
      </c>
      <c r="L723" s="29">
        <f t="shared" si="37"/>
        <v>0</v>
      </c>
      <c r="M723" s="102" t="e">
        <f t="shared" si="38"/>
        <v>#DIV/0!</v>
      </c>
    </row>
    <row r="724" spans="1:13" s="29" customFormat="1" hidden="1">
      <c r="A724" s="33">
        <v>322</v>
      </c>
      <c r="B724" s="54" t="s">
        <v>346</v>
      </c>
      <c r="C724" s="49" t="s">
        <v>1340</v>
      </c>
      <c r="D724" s="36">
        <v>100</v>
      </c>
      <c r="E724" s="36"/>
      <c r="F724" s="48"/>
      <c r="G724" s="28"/>
      <c r="H724" s="95"/>
      <c r="K724" s="109">
        <f t="shared" si="36"/>
        <v>0</v>
      </c>
      <c r="L724" s="29">
        <f t="shared" si="37"/>
        <v>0</v>
      </c>
      <c r="M724" s="102" t="e">
        <f t="shared" si="38"/>
        <v>#DIV/0!</v>
      </c>
    </row>
    <row r="725" spans="1:13" s="29" customFormat="1" hidden="1">
      <c r="A725" s="44"/>
      <c r="B725" s="51" t="s">
        <v>1150</v>
      </c>
      <c r="C725" s="50" t="s">
        <v>1151</v>
      </c>
      <c r="D725" s="47">
        <v>93</v>
      </c>
      <c r="E725" s="47">
        <v>1</v>
      </c>
      <c r="F725" s="48">
        <f>($E725/$D725)*$D724</f>
        <v>1.0752688172043012</v>
      </c>
      <c r="G725" s="28"/>
      <c r="H725" s="95"/>
      <c r="J725" s="96"/>
      <c r="K725" s="109">
        <f t="shared" si="36"/>
        <v>0</v>
      </c>
      <c r="L725" s="29">
        <f t="shared" si="37"/>
        <v>0</v>
      </c>
      <c r="M725" s="102" t="e">
        <f t="shared" si="38"/>
        <v>#DIV/0!</v>
      </c>
    </row>
    <row r="726" spans="1:13" s="29" customFormat="1" hidden="1">
      <c r="A726" s="33">
        <v>323</v>
      </c>
      <c r="B726" s="54" t="s">
        <v>347</v>
      </c>
      <c r="C726" s="49" t="s">
        <v>697</v>
      </c>
      <c r="D726" s="36"/>
      <c r="E726" s="36"/>
      <c r="F726" s="48"/>
      <c r="G726" s="28"/>
      <c r="H726" s="95"/>
      <c r="K726" s="109">
        <f t="shared" si="36"/>
        <v>0</v>
      </c>
      <c r="L726" s="29">
        <f t="shared" si="37"/>
        <v>0</v>
      </c>
      <c r="M726" s="102" t="e">
        <f t="shared" si="38"/>
        <v>#DIV/0!</v>
      </c>
    </row>
    <row r="727" spans="1:13" s="29" customFormat="1" hidden="1">
      <c r="A727" s="44"/>
      <c r="B727" s="51" t="s">
        <v>1341</v>
      </c>
      <c r="C727" s="50" t="s">
        <v>1342</v>
      </c>
      <c r="D727" s="47">
        <v>38</v>
      </c>
      <c r="E727" s="47">
        <v>1</v>
      </c>
      <c r="F727" s="48">
        <f>($E727/$D727)*$D726</f>
        <v>0</v>
      </c>
      <c r="G727" s="28"/>
      <c r="H727" s="95"/>
      <c r="K727" s="109">
        <f t="shared" si="36"/>
        <v>0</v>
      </c>
      <c r="L727" s="29">
        <f t="shared" si="37"/>
        <v>0</v>
      </c>
      <c r="M727" s="102" t="e">
        <f t="shared" si="38"/>
        <v>#DIV/0!</v>
      </c>
    </row>
    <row r="728" spans="1:13" s="29" customFormat="1" hidden="1">
      <c r="A728" s="44"/>
      <c r="B728" s="51" t="s">
        <v>1343</v>
      </c>
      <c r="C728" s="50" t="s">
        <v>1344</v>
      </c>
      <c r="D728" s="47">
        <v>12</v>
      </c>
      <c r="E728" s="47">
        <v>1</v>
      </c>
      <c r="F728" s="48">
        <f>($E728/$D728)*$D726</f>
        <v>0</v>
      </c>
      <c r="G728" s="28"/>
      <c r="H728" s="95"/>
      <c r="K728" s="109">
        <f t="shared" si="36"/>
        <v>0</v>
      </c>
      <c r="L728" s="29">
        <f t="shared" si="37"/>
        <v>0</v>
      </c>
      <c r="M728" s="102" t="e">
        <f t="shared" si="38"/>
        <v>#DIV/0!</v>
      </c>
    </row>
    <row r="729" spans="1:13" s="29" customFormat="1" hidden="1">
      <c r="A729" s="33">
        <v>324</v>
      </c>
      <c r="B729" s="54" t="s">
        <v>348</v>
      </c>
      <c r="C729" s="49" t="s">
        <v>698</v>
      </c>
      <c r="D729" s="36">
        <v>1500</v>
      </c>
      <c r="E729" s="47"/>
      <c r="F729" s="37"/>
      <c r="G729" s="28"/>
      <c r="H729" s="95"/>
      <c r="K729" s="109">
        <f t="shared" si="36"/>
        <v>0</v>
      </c>
      <c r="L729" s="29">
        <f t="shared" si="37"/>
        <v>0</v>
      </c>
      <c r="M729" s="102" t="e">
        <f t="shared" si="38"/>
        <v>#DIV/0!</v>
      </c>
    </row>
    <row r="730" spans="1:13" s="29" customFormat="1" hidden="1">
      <c r="A730" s="44"/>
      <c r="B730" s="66" t="s">
        <v>1341</v>
      </c>
      <c r="C730" s="67" t="s">
        <v>1342</v>
      </c>
      <c r="D730" s="47">
        <v>73</v>
      </c>
      <c r="E730" s="47">
        <v>1</v>
      </c>
      <c r="F730" s="48">
        <f>($E730/$D730)*$D729</f>
        <v>20.547945205479451</v>
      </c>
      <c r="G730" s="28"/>
      <c r="H730" s="96"/>
      <c r="I730" s="100"/>
      <c r="J730" s="100"/>
      <c r="K730" s="109">
        <f t="shared" si="36"/>
        <v>0</v>
      </c>
      <c r="L730" s="96">
        <v>0</v>
      </c>
      <c r="M730" s="102" t="e">
        <f t="shared" si="38"/>
        <v>#DIV/0!</v>
      </c>
    </row>
    <row r="731" spans="1:13" s="29" customFormat="1" hidden="1">
      <c r="A731" s="44"/>
      <c r="B731" s="66" t="s">
        <v>1345</v>
      </c>
      <c r="C731" s="67" t="s">
        <v>1346</v>
      </c>
      <c r="D731" s="36">
        <v>59</v>
      </c>
      <c r="E731" s="47">
        <v>1</v>
      </c>
      <c r="F731" s="48">
        <f>($E731/$D731)*D729</f>
        <v>25.423728813559322</v>
      </c>
      <c r="G731" s="28"/>
      <c r="H731" s="96"/>
      <c r="I731" s="100"/>
      <c r="J731" s="100"/>
      <c r="K731" s="109">
        <f t="shared" si="36"/>
        <v>0</v>
      </c>
      <c r="L731" s="96">
        <v>0</v>
      </c>
      <c r="M731" s="102" t="e">
        <f t="shared" si="38"/>
        <v>#DIV/0!</v>
      </c>
    </row>
    <row r="732" spans="1:13" s="29" customFormat="1" hidden="1">
      <c r="A732" s="44"/>
      <c r="B732" s="51" t="s">
        <v>1343</v>
      </c>
      <c r="C732" s="50" t="s">
        <v>1344</v>
      </c>
      <c r="D732" s="36">
        <v>23</v>
      </c>
      <c r="E732" s="47">
        <v>1</v>
      </c>
      <c r="F732" s="48">
        <f>($E732/$D732)*D729</f>
        <v>65.217391304347828</v>
      </c>
      <c r="G732" s="28"/>
      <c r="H732" s="96"/>
      <c r="I732" s="100"/>
      <c r="J732" s="100"/>
      <c r="K732" s="109">
        <f t="shared" si="36"/>
        <v>0</v>
      </c>
      <c r="L732" s="96">
        <v>0</v>
      </c>
      <c r="M732" s="102" t="e">
        <f t="shared" si="38"/>
        <v>#DIV/0!</v>
      </c>
    </row>
    <row r="733" spans="1:13" s="29" customFormat="1" hidden="1">
      <c r="A733" s="33">
        <v>325</v>
      </c>
      <c r="B733" s="54" t="s">
        <v>349</v>
      </c>
      <c r="C733" s="49" t="s">
        <v>699</v>
      </c>
      <c r="D733" s="36">
        <v>2000</v>
      </c>
      <c r="E733" s="36"/>
      <c r="F733" s="48"/>
      <c r="G733" s="28"/>
      <c r="H733" s="95"/>
      <c r="K733" s="109">
        <f t="shared" si="36"/>
        <v>0</v>
      </c>
      <c r="L733" s="29">
        <f t="shared" si="37"/>
        <v>0</v>
      </c>
      <c r="M733" s="102" t="e">
        <f t="shared" si="38"/>
        <v>#DIV/0!</v>
      </c>
    </row>
    <row r="734" spans="1:13" s="29" customFormat="1" hidden="1">
      <c r="A734" s="44"/>
      <c r="B734" s="51" t="s">
        <v>1347</v>
      </c>
      <c r="C734" s="50" t="s">
        <v>1348</v>
      </c>
      <c r="D734" s="47">
        <v>1</v>
      </c>
      <c r="E734" s="47">
        <v>1</v>
      </c>
      <c r="F734" s="48">
        <f>($E734/$D734)*$D733</f>
        <v>2000</v>
      </c>
      <c r="G734" s="28"/>
      <c r="H734" s="95"/>
      <c r="I734" s="100"/>
      <c r="J734" s="100"/>
      <c r="K734" s="109">
        <f t="shared" si="36"/>
        <v>0</v>
      </c>
      <c r="L734" s="96">
        <v>0</v>
      </c>
      <c r="M734" s="102" t="e">
        <f t="shared" si="38"/>
        <v>#DIV/0!</v>
      </c>
    </row>
    <row r="735" spans="1:13" s="29" customFormat="1" hidden="1">
      <c r="A735" s="44"/>
      <c r="B735" s="51" t="s">
        <v>1349</v>
      </c>
      <c r="C735" s="50" t="s">
        <v>1350</v>
      </c>
      <c r="D735" s="47">
        <v>1</v>
      </c>
      <c r="E735" s="47">
        <v>1</v>
      </c>
      <c r="F735" s="48">
        <f>($E735/$D735)*$D733</f>
        <v>2000</v>
      </c>
      <c r="G735" s="28"/>
      <c r="H735" s="95"/>
      <c r="I735" s="100"/>
      <c r="J735" s="100"/>
      <c r="K735" s="109">
        <f t="shared" si="36"/>
        <v>0</v>
      </c>
      <c r="L735" s="96">
        <f t="shared" si="37"/>
        <v>0</v>
      </c>
      <c r="M735" s="102" t="e">
        <f t="shared" si="38"/>
        <v>#DIV/0!</v>
      </c>
    </row>
    <row r="736" spans="1:13" s="29" customFormat="1" hidden="1">
      <c r="A736" s="44"/>
      <c r="B736" s="51" t="s">
        <v>1351</v>
      </c>
      <c r="C736" s="50" t="s">
        <v>1352</v>
      </c>
      <c r="D736" s="47">
        <v>1</v>
      </c>
      <c r="E736" s="47">
        <v>1</v>
      </c>
      <c r="F736" s="48">
        <f>($E736/$D736)*$D733</f>
        <v>2000</v>
      </c>
      <c r="G736" s="28"/>
      <c r="H736" s="95"/>
      <c r="I736" s="100"/>
      <c r="J736" s="100"/>
      <c r="K736" s="109">
        <f t="shared" si="36"/>
        <v>0</v>
      </c>
      <c r="L736" s="96">
        <f t="shared" si="37"/>
        <v>0</v>
      </c>
      <c r="M736" s="102" t="e">
        <f t="shared" si="38"/>
        <v>#DIV/0!</v>
      </c>
    </row>
    <row r="737" spans="1:13" s="29" customFormat="1" hidden="1">
      <c r="A737" s="33">
        <v>326</v>
      </c>
      <c r="B737" s="54" t="s">
        <v>350</v>
      </c>
      <c r="C737" s="49" t="s">
        <v>700</v>
      </c>
      <c r="D737" s="36">
        <v>2000</v>
      </c>
      <c r="E737" s="36"/>
      <c r="F737" s="37"/>
      <c r="G737" s="28"/>
      <c r="H737" s="95"/>
      <c r="K737" s="109">
        <f t="shared" si="36"/>
        <v>0</v>
      </c>
      <c r="L737" s="29">
        <f t="shared" si="37"/>
        <v>0</v>
      </c>
      <c r="M737" s="102" t="e">
        <f t="shared" si="38"/>
        <v>#DIV/0!</v>
      </c>
    </row>
    <row r="738" spans="1:13" s="29" customFormat="1" hidden="1">
      <c r="A738" s="44"/>
      <c r="B738" s="51" t="s">
        <v>1351</v>
      </c>
      <c r="C738" s="50" t="s">
        <v>1352</v>
      </c>
      <c r="D738" s="47">
        <v>1</v>
      </c>
      <c r="E738" s="47">
        <v>1</v>
      </c>
      <c r="F738" s="48">
        <f>($E738/$D738)*$D737</f>
        <v>2000</v>
      </c>
      <c r="G738" s="28"/>
      <c r="H738" s="95"/>
      <c r="I738" s="100"/>
      <c r="J738" s="100"/>
      <c r="K738" s="109">
        <f t="shared" si="36"/>
        <v>0</v>
      </c>
      <c r="L738" s="96">
        <f t="shared" si="37"/>
        <v>0</v>
      </c>
      <c r="M738" s="102" t="e">
        <f t="shared" si="38"/>
        <v>#DIV/0!</v>
      </c>
    </row>
    <row r="739" spans="1:13" s="29" customFormat="1" hidden="1">
      <c r="A739" s="44"/>
      <c r="B739" s="51" t="s">
        <v>1349</v>
      </c>
      <c r="C739" s="50" t="s">
        <v>1350</v>
      </c>
      <c r="D739" s="47">
        <v>1</v>
      </c>
      <c r="E739" s="47">
        <v>1</v>
      </c>
      <c r="F739" s="48">
        <f>($E739/$D739)*$D737</f>
        <v>2000</v>
      </c>
      <c r="G739" s="28"/>
      <c r="H739" s="95"/>
      <c r="I739" s="100"/>
      <c r="J739" s="100"/>
      <c r="K739" s="109">
        <f t="shared" si="36"/>
        <v>0</v>
      </c>
      <c r="L739" s="96">
        <f t="shared" si="37"/>
        <v>0</v>
      </c>
      <c r="M739" s="102" t="e">
        <f t="shared" si="38"/>
        <v>#DIV/0!</v>
      </c>
    </row>
    <row r="740" spans="1:13" s="29" customFormat="1" hidden="1">
      <c r="A740" s="44"/>
      <c r="B740" s="51" t="s">
        <v>1347</v>
      </c>
      <c r="C740" s="50" t="s">
        <v>1348</v>
      </c>
      <c r="D740" s="47">
        <v>1</v>
      </c>
      <c r="E740" s="47">
        <v>1</v>
      </c>
      <c r="F740" s="48">
        <f>($E740/$D740)*$D737</f>
        <v>2000</v>
      </c>
      <c r="G740" s="28"/>
      <c r="H740" s="95"/>
      <c r="I740" s="100"/>
      <c r="J740" s="100"/>
      <c r="K740" s="109">
        <f t="shared" si="36"/>
        <v>0</v>
      </c>
      <c r="L740" s="96">
        <v>0</v>
      </c>
      <c r="M740" s="102" t="e">
        <f t="shared" si="38"/>
        <v>#DIV/0!</v>
      </c>
    </row>
    <row r="741" spans="1:13" s="29" customFormat="1" hidden="1">
      <c r="A741" s="33">
        <v>327</v>
      </c>
      <c r="B741" s="54" t="s">
        <v>351</v>
      </c>
      <c r="C741" s="49" t="s">
        <v>701</v>
      </c>
      <c r="D741" s="36">
        <v>3500</v>
      </c>
      <c r="E741" s="36"/>
      <c r="F741" s="37"/>
      <c r="G741" s="28"/>
      <c r="H741" s="95"/>
      <c r="K741" s="109">
        <f t="shared" si="36"/>
        <v>0</v>
      </c>
      <c r="L741" s="29">
        <f t="shared" si="37"/>
        <v>0</v>
      </c>
      <c r="M741" s="102" t="e">
        <f t="shared" si="38"/>
        <v>#DIV/0!</v>
      </c>
    </row>
    <row r="742" spans="1:13" s="29" customFormat="1" hidden="1">
      <c r="A742" s="44"/>
      <c r="B742" s="51" t="s">
        <v>1353</v>
      </c>
      <c r="C742" s="50" t="s">
        <v>1354</v>
      </c>
      <c r="D742" s="47">
        <v>1</v>
      </c>
      <c r="E742" s="47">
        <v>1</v>
      </c>
      <c r="F742" s="48">
        <f>($E742/$D742)*$D741</f>
        <v>3500</v>
      </c>
      <c r="G742" s="28"/>
      <c r="H742" s="95"/>
      <c r="I742" s="100"/>
      <c r="J742" s="100"/>
      <c r="K742" s="109">
        <f t="shared" si="36"/>
        <v>0</v>
      </c>
      <c r="L742" s="96">
        <f t="shared" si="37"/>
        <v>0</v>
      </c>
      <c r="M742" s="102" t="e">
        <f t="shared" si="38"/>
        <v>#DIV/0!</v>
      </c>
    </row>
    <row r="743" spans="1:13" s="29" customFormat="1" hidden="1">
      <c r="A743" s="44"/>
      <c r="B743" s="51" t="s">
        <v>1355</v>
      </c>
      <c r="C743" s="50" t="s">
        <v>1356</v>
      </c>
      <c r="D743" s="47">
        <v>1</v>
      </c>
      <c r="E743" s="47">
        <v>1</v>
      </c>
      <c r="F743" s="48">
        <f>($E743/$D743)*$D741</f>
        <v>3500</v>
      </c>
      <c r="G743" s="28"/>
      <c r="H743" s="95"/>
      <c r="I743" s="100"/>
      <c r="J743" s="100"/>
      <c r="K743" s="109">
        <f t="shared" si="36"/>
        <v>0</v>
      </c>
      <c r="L743" s="96">
        <f t="shared" si="37"/>
        <v>0</v>
      </c>
      <c r="M743" s="102" t="e">
        <f t="shared" si="38"/>
        <v>#DIV/0!</v>
      </c>
    </row>
    <row r="744" spans="1:13" s="29" customFormat="1" hidden="1">
      <c r="A744" s="44"/>
      <c r="B744" s="51" t="s">
        <v>1351</v>
      </c>
      <c r="C744" s="50" t="s">
        <v>1352</v>
      </c>
      <c r="D744" s="47">
        <v>1</v>
      </c>
      <c r="E744" s="47">
        <v>1</v>
      </c>
      <c r="F744" s="48">
        <f>($E744/$D744)*$D741</f>
        <v>3500</v>
      </c>
      <c r="G744" s="28"/>
      <c r="H744" s="95"/>
      <c r="I744" s="100"/>
      <c r="J744" s="100"/>
      <c r="K744" s="109">
        <f t="shared" si="36"/>
        <v>0</v>
      </c>
      <c r="L744" s="96">
        <f t="shared" si="37"/>
        <v>0</v>
      </c>
      <c r="M744" s="102" t="e">
        <f t="shared" si="38"/>
        <v>#DIV/0!</v>
      </c>
    </row>
    <row r="745" spans="1:13" s="29" customFormat="1" hidden="1">
      <c r="A745" s="33">
        <v>328</v>
      </c>
      <c r="B745" s="54" t="s">
        <v>352</v>
      </c>
      <c r="C745" s="49" t="s">
        <v>702</v>
      </c>
      <c r="D745" s="36">
        <v>3500</v>
      </c>
      <c r="E745" s="36"/>
      <c r="F745" s="48"/>
      <c r="G745" s="28"/>
      <c r="H745" s="95"/>
      <c r="K745" s="109">
        <f t="shared" si="36"/>
        <v>0</v>
      </c>
      <c r="L745" s="29">
        <f t="shared" si="37"/>
        <v>0</v>
      </c>
      <c r="M745" s="102" t="e">
        <f t="shared" si="38"/>
        <v>#DIV/0!</v>
      </c>
    </row>
    <row r="746" spans="1:13" s="29" customFormat="1" hidden="1">
      <c r="A746" s="44"/>
      <c r="B746" s="51" t="s">
        <v>1351</v>
      </c>
      <c r="C746" s="50" t="s">
        <v>1352</v>
      </c>
      <c r="D746" s="47">
        <v>1</v>
      </c>
      <c r="E746" s="47">
        <v>1</v>
      </c>
      <c r="F746" s="48">
        <f>($E746/$D746)*$D745</f>
        <v>3500</v>
      </c>
      <c r="G746" s="28"/>
      <c r="H746" s="95"/>
      <c r="I746" s="100"/>
      <c r="J746" s="100"/>
      <c r="K746" s="109">
        <f t="shared" si="36"/>
        <v>0</v>
      </c>
      <c r="L746" s="96">
        <f t="shared" si="37"/>
        <v>0</v>
      </c>
      <c r="M746" s="102" t="e">
        <f t="shared" si="38"/>
        <v>#DIV/0!</v>
      </c>
    </row>
    <row r="747" spans="1:13" s="29" customFormat="1" hidden="1">
      <c r="A747" s="44"/>
      <c r="B747" s="51" t="s">
        <v>1355</v>
      </c>
      <c r="C747" s="50" t="s">
        <v>1356</v>
      </c>
      <c r="D747" s="47">
        <v>1</v>
      </c>
      <c r="E747" s="47">
        <v>1</v>
      </c>
      <c r="F747" s="48">
        <f>($E747/$D747)*$D745</f>
        <v>3500</v>
      </c>
      <c r="G747" s="28"/>
      <c r="H747" s="95"/>
      <c r="I747" s="100"/>
      <c r="J747" s="100"/>
      <c r="K747" s="109">
        <f t="shared" si="36"/>
        <v>0</v>
      </c>
      <c r="L747" s="96">
        <f t="shared" si="37"/>
        <v>0</v>
      </c>
      <c r="M747" s="102" t="e">
        <f t="shared" si="38"/>
        <v>#DIV/0!</v>
      </c>
    </row>
    <row r="748" spans="1:13" s="29" customFormat="1" hidden="1">
      <c r="A748" s="44"/>
      <c r="B748" s="51" t="s">
        <v>1353</v>
      </c>
      <c r="C748" s="50" t="s">
        <v>1354</v>
      </c>
      <c r="D748" s="47">
        <v>1</v>
      </c>
      <c r="E748" s="47">
        <v>1</v>
      </c>
      <c r="F748" s="48">
        <f>($E748/$D748)*$D745</f>
        <v>3500</v>
      </c>
      <c r="G748" s="28"/>
      <c r="H748" s="95"/>
      <c r="I748" s="100"/>
      <c r="J748" s="100"/>
      <c r="K748" s="109">
        <f t="shared" si="36"/>
        <v>0</v>
      </c>
      <c r="L748" s="96">
        <f t="shared" si="37"/>
        <v>0</v>
      </c>
      <c r="M748" s="102" t="e">
        <f t="shared" si="38"/>
        <v>#DIV/0!</v>
      </c>
    </row>
    <row r="749" spans="1:13" s="29" customFormat="1" hidden="1">
      <c r="A749" s="33">
        <v>329</v>
      </c>
      <c r="B749" s="54" t="s">
        <v>353</v>
      </c>
      <c r="C749" s="49" t="s">
        <v>703</v>
      </c>
      <c r="D749" s="36"/>
      <c r="E749" s="36"/>
      <c r="F749" s="37"/>
      <c r="G749" s="28"/>
      <c r="H749" s="95"/>
      <c r="K749" s="109">
        <f t="shared" si="36"/>
        <v>0</v>
      </c>
      <c r="L749" s="29">
        <f t="shared" si="37"/>
        <v>0</v>
      </c>
      <c r="M749" s="102" t="e">
        <f t="shared" si="38"/>
        <v>#DIV/0!</v>
      </c>
    </row>
    <row r="750" spans="1:13" s="29" customFormat="1" hidden="1">
      <c r="A750" s="44"/>
      <c r="B750" s="51" t="s">
        <v>1357</v>
      </c>
      <c r="C750" s="50" t="s">
        <v>1358</v>
      </c>
      <c r="D750" s="47">
        <v>1</v>
      </c>
      <c r="E750" s="47">
        <v>1</v>
      </c>
      <c r="F750" s="48">
        <f>($E750/$D750)*$D749</f>
        <v>0</v>
      </c>
      <c r="G750" s="28"/>
      <c r="H750" s="95"/>
      <c r="I750" s="100"/>
      <c r="J750" s="100"/>
      <c r="K750" s="109">
        <f t="shared" si="36"/>
        <v>0</v>
      </c>
      <c r="L750" s="29">
        <f t="shared" si="37"/>
        <v>0</v>
      </c>
      <c r="M750" s="102" t="e">
        <f t="shared" si="38"/>
        <v>#DIV/0!</v>
      </c>
    </row>
    <row r="751" spans="1:13" s="29" customFormat="1" hidden="1">
      <c r="A751" s="44"/>
      <c r="B751" s="51" t="s">
        <v>1359</v>
      </c>
      <c r="C751" s="50" t="s">
        <v>1360</v>
      </c>
      <c r="D751" s="47">
        <v>1</v>
      </c>
      <c r="E751" s="47">
        <v>1</v>
      </c>
      <c r="F751" s="48">
        <f>($E751/$D751)*$D749</f>
        <v>0</v>
      </c>
      <c r="G751" s="28"/>
      <c r="H751" s="95"/>
      <c r="I751" s="100"/>
      <c r="J751" s="100"/>
      <c r="K751" s="109">
        <f t="shared" si="36"/>
        <v>0</v>
      </c>
      <c r="L751" s="29">
        <f t="shared" si="37"/>
        <v>0</v>
      </c>
      <c r="M751" s="102" t="e">
        <f t="shared" si="38"/>
        <v>#DIV/0!</v>
      </c>
    </row>
    <row r="752" spans="1:13" s="29" customFormat="1" hidden="1">
      <c r="A752" s="44"/>
      <c r="B752" s="51" t="s">
        <v>1351</v>
      </c>
      <c r="C752" s="50" t="s">
        <v>1352</v>
      </c>
      <c r="D752" s="47">
        <v>1</v>
      </c>
      <c r="E752" s="47">
        <v>1</v>
      </c>
      <c r="F752" s="48">
        <f>($E752/$D752)*$D749</f>
        <v>0</v>
      </c>
      <c r="G752" s="28"/>
      <c r="H752" s="95"/>
      <c r="I752" s="100"/>
      <c r="J752" s="100"/>
      <c r="K752" s="109">
        <f t="shared" si="36"/>
        <v>0</v>
      </c>
      <c r="L752" s="29">
        <f t="shared" si="37"/>
        <v>0</v>
      </c>
      <c r="M752" s="102" t="e">
        <f t="shared" si="38"/>
        <v>#DIV/0!</v>
      </c>
    </row>
    <row r="753" spans="1:13" s="29" customFormat="1" hidden="1">
      <c r="A753" s="112"/>
      <c r="B753" s="113"/>
      <c r="C753" s="114"/>
      <c r="D753" s="115"/>
      <c r="E753" s="115"/>
      <c r="F753" s="116"/>
      <c r="G753" s="28"/>
      <c r="H753" s="95"/>
      <c r="I753" s="100"/>
      <c r="J753" s="100"/>
      <c r="K753" s="109"/>
      <c r="M753" s="102"/>
    </row>
    <row r="754" spans="1:13" s="192" customFormat="1" hidden="1">
      <c r="A754" s="131"/>
      <c r="B754" s="190" t="s">
        <v>2641</v>
      </c>
      <c r="C754" s="132" t="s">
        <v>1867</v>
      </c>
      <c r="D754" s="133">
        <v>2738</v>
      </c>
      <c r="E754" s="133"/>
      <c r="F754" s="141"/>
      <c r="G754" s="43">
        <v>2738</v>
      </c>
      <c r="H754" s="108"/>
      <c r="I754" s="139"/>
      <c r="J754" s="139"/>
      <c r="K754" s="191"/>
      <c r="M754" s="193"/>
    </row>
    <row r="755" spans="1:13" s="29" customFormat="1">
      <c r="A755" s="112"/>
      <c r="B755" s="113" t="s">
        <v>1812</v>
      </c>
      <c r="C755" s="114" t="s">
        <v>1853</v>
      </c>
      <c r="D755" s="115">
        <v>1</v>
      </c>
      <c r="E755" s="115">
        <v>1</v>
      </c>
      <c r="F755" s="48">
        <f>($E755/$D755)*$D754</f>
        <v>2738</v>
      </c>
      <c r="G755" s="28"/>
      <c r="H755" s="95">
        <v>2738</v>
      </c>
      <c r="I755" s="100">
        <v>0</v>
      </c>
      <c r="J755" s="100">
        <v>8811</v>
      </c>
      <c r="K755" s="109">
        <f t="shared" ref="K755" si="39">J755*I755</f>
        <v>0</v>
      </c>
      <c r="L755" s="29">
        <f t="shared" ref="L755" si="40">J755*H755</f>
        <v>24124518</v>
      </c>
      <c r="M755" s="102" t="e">
        <f t="shared" ref="M755" si="41">L755/K755</f>
        <v>#DIV/0!</v>
      </c>
    </row>
    <row r="756" spans="1:13" s="29" customFormat="1" hidden="1">
      <c r="A756" s="112"/>
      <c r="B756" s="113"/>
      <c r="C756" s="114"/>
      <c r="D756" s="115"/>
      <c r="E756" s="115"/>
      <c r="F756" s="116"/>
      <c r="G756" s="28"/>
      <c r="H756" s="95"/>
      <c r="I756" s="100"/>
      <c r="J756" s="100"/>
      <c r="K756" s="109"/>
      <c r="M756" s="102"/>
    </row>
    <row r="757" spans="1:13" s="29" customFormat="1" hidden="1">
      <c r="A757" s="33">
        <v>330</v>
      </c>
      <c r="B757" s="54" t="s">
        <v>354</v>
      </c>
      <c r="C757" s="49" t="s">
        <v>704</v>
      </c>
      <c r="D757" s="36"/>
      <c r="E757" s="36"/>
      <c r="F757" s="37"/>
      <c r="G757" s="28"/>
      <c r="H757" s="95"/>
      <c r="K757" s="109">
        <f t="shared" si="36"/>
        <v>0</v>
      </c>
      <c r="L757" s="29">
        <f t="shared" si="37"/>
        <v>0</v>
      </c>
      <c r="M757" s="102" t="e">
        <f t="shared" si="38"/>
        <v>#DIV/0!</v>
      </c>
    </row>
    <row r="758" spans="1:13" s="29" customFormat="1" hidden="1">
      <c r="A758" s="44"/>
      <c r="B758" s="51" t="s">
        <v>1351</v>
      </c>
      <c r="C758" s="50" t="s">
        <v>1352</v>
      </c>
      <c r="D758" s="47">
        <v>1</v>
      </c>
      <c r="E758" s="47">
        <v>1</v>
      </c>
      <c r="F758" s="48">
        <f>($E758/$D758)*$D757</f>
        <v>0</v>
      </c>
      <c r="G758" s="28"/>
      <c r="H758" s="95"/>
      <c r="I758" s="100"/>
      <c r="J758" s="100"/>
      <c r="K758" s="109">
        <f t="shared" si="36"/>
        <v>0</v>
      </c>
      <c r="L758" s="29">
        <f t="shared" si="37"/>
        <v>0</v>
      </c>
      <c r="M758" s="102" t="e">
        <f t="shared" si="38"/>
        <v>#DIV/0!</v>
      </c>
    </row>
    <row r="759" spans="1:13" s="29" customFormat="1" hidden="1">
      <c r="A759" s="44"/>
      <c r="B759" s="51" t="s">
        <v>1357</v>
      </c>
      <c r="C759" s="50" t="s">
        <v>1358</v>
      </c>
      <c r="D759" s="47">
        <v>1</v>
      </c>
      <c r="E759" s="47">
        <v>1</v>
      </c>
      <c r="F759" s="48">
        <f>($E759/$D759)*$D757</f>
        <v>0</v>
      </c>
      <c r="G759" s="28"/>
      <c r="H759" s="95"/>
      <c r="I759" s="100"/>
      <c r="J759" s="100"/>
      <c r="K759" s="109">
        <f t="shared" si="36"/>
        <v>0</v>
      </c>
      <c r="L759" s="29">
        <f t="shared" si="37"/>
        <v>0</v>
      </c>
      <c r="M759" s="102" t="e">
        <f t="shared" si="38"/>
        <v>#DIV/0!</v>
      </c>
    </row>
    <row r="760" spans="1:13" s="29" customFormat="1" hidden="1">
      <c r="A760" s="44"/>
      <c r="B760" s="51" t="s">
        <v>1359</v>
      </c>
      <c r="C760" s="50" t="s">
        <v>1360</v>
      </c>
      <c r="D760" s="47">
        <v>1</v>
      </c>
      <c r="E760" s="47">
        <v>1</v>
      </c>
      <c r="F760" s="48">
        <f>($E760/$D760)*$D757</f>
        <v>0</v>
      </c>
      <c r="G760" s="28"/>
      <c r="H760" s="95"/>
      <c r="I760" s="100"/>
      <c r="J760" s="100"/>
      <c r="K760" s="109">
        <f t="shared" si="36"/>
        <v>0</v>
      </c>
      <c r="L760" s="29">
        <f t="shared" si="37"/>
        <v>0</v>
      </c>
      <c r="M760" s="102" t="e">
        <f t="shared" si="38"/>
        <v>#DIV/0!</v>
      </c>
    </row>
    <row r="761" spans="1:13" s="29" customFormat="1" hidden="1">
      <c r="A761" s="33">
        <v>331</v>
      </c>
      <c r="B761" s="54" t="s">
        <v>355</v>
      </c>
      <c r="C761" s="49" t="s">
        <v>705</v>
      </c>
      <c r="D761" s="36"/>
      <c r="E761" s="36"/>
      <c r="F761" s="37"/>
      <c r="G761" s="28"/>
      <c r="H761" s="95"/>
      <c r="K761" s="109">
        <f t="shared" si="36"/>
        <v>0</v>
      </c>
      <c r="L761" s="29">
        <f t="shared" si="37"/>
        <v>0</v>
      </c>
      <c r="M761" s="102" t="e">
        <f t="shared" si="38"/>
        <v>#DIV/0!</v>
      </c>
    </row>
    <row r="762" spans="1:13" hidden="1">
      <c r="A762" s="44"/>
      <c r="B762" s="51" t="s">
        <v>1361</v>
      </c>
      <c r="C762" s="50" t="s">
        <v>1362</v>
      </c>
      <c r="D762" s="47">
        <v>1</v>
      </c>
      <c r="E762" s="47">
        <v>1</v>
      </c>
      <c r="F762" s="48">
        <f>($E762/$D762)*$D761</f>
        <v>0</v>
      </c>
      <c r="H762" s="95"/>
      <c r="I762" s="28"/>
      <c r="J762" s="28"/>
      <c r="K762" s="109">
        <f t="shared" si="36"/>
        <v>0</v>
      </c>
      <c r="L762" s="29">
        <f t="shared" si="37"/>
        <v>0</v>
      </c>
      <c r="M762" s="102" t="e">
        <f t="shared" si="38"/>
        <v>#DIV/0!</v>
      </c>
    </row>
    <row r="763" spans="1:13" hidden="1">
      <c r="A763" s="44"/>
      <c r="B763" s="51" t="s">
        <v>1363</v>
      </c>
      <c r="C763" s="50" t="s">
        <v>1364</v>
      </c>
      <c r="D763" s="47">
        <v>1</v>
      </c>
      <c r="E763" s="47">
        <v>2</v>
      </c>
      <c r="F763" s="48">
        <f>($E763/$D763)*$D761</f>
        <v>0</v>
      </c>
      <c r="H763" s="95"/>
      <c r="I763" s="28"/>
      <c r="J763" s="28"/>
      <c r="K763" s="109">
        <f t="shared" si="36"/>
        <v>0</v>
      </c>
      <c r="L763" s="29">
        <f t="shared" si="37"/>
        <v>0</v>
      </c>
      <c r="M763" s="102" t="e">
        <f t="shared" si="38"/>
        <v>#DIV/0!</v>
      </c>
    </row>
    <row r="764" spans="1:13" hidden="1">
      <c r="A764" s="33">
        <v>332</v>
      </c>
      <c r="B764" s="64" t="s">
        <v>356</v>
      </c>
      <c r="C764" s="65" t="s">
        <v>706</v>
      </c>
      <c r="D764" s="36"/>
      <c r="E764" s="36"/>
      <c r="F764" s="48"/>
      <c r="H764" s="95"/>
      <c r="I764" s="28"/>
      <c r="J764" s="28"/>
      <c r="K764" s="109">
        <f t="shared" si="36"/>
        <v>0</v>
      </c>
      <c r="L764" s="29">
        <f t="shared" si="37"/>
        <v>0</v>
      </c>
      <c r="M764" s="102" t="e">
        <f t="shared" si="38"/>
        <v>#DIV/0!</v>
      </c>
    </row>
    <row r="765" spans="1:13" hidden="1">
      <c r="A765" s="44"/>
      <c r="B765" s="66" t="s">
        <v>1132</v>
      </c>
      <c r="C765" s="67" t="s">
        <v>1133</v>
      </c>
      <c r="D765" s="47">
        <v>1740</v>
      </c>
      <c r="E765" s="47">
        <v>1</v>
      </c>
      <c r="F765" s="48">
        <f>($E765/$D765)*$D764</f>
        <v>0</v>
      </c>
      <c r="H765" s="95"/>
      <c r="I765" s="28"/>
      <c r="J765" s="28"/>
      <c r="K765" s="109">
        <f t="shared" si="36"/>
        <v>0</v>
      </c>
      <c r="L765" s="29">
        <f t="shared" si="37"/>
        <v>0</v>
      </c>
      <c r="M765" s="102" t="e">
        <f t="shared" si="38"/>
        <v>#DIV/0!</v>
      </c>
    </row>
    <row r="766" spans="1:13" hidden="1">
      <c r="A766" s="33">
        <v>333</v>
      </c>
      <c r="B766" s="64" t="s">
        <v>357</v>
      </c>
      <c r="C766" s="65" t="s">
        <v>707</v>
      </c>
      <c r="D766" s="36"/>
      <c r="E766" s="36"/>
      <c r="F766" s="48"/>
      <c r="H766" s="95"/>
      <c r="I766" s="28"/>
      <c r="J766" s="28"/>
      <c r="K766" s="109">
        <f t="shared" si="36"/>
        <v>0</v>
      </c>
      <c r="L766" s="29">
        <f t="shared" si="37"/>
        <v>0</v>
      </c>
      <c r="M766" s="102" t="e">
        <f t="shared" si="38"/>
        <v>#DIV/0!</v>
      </c>
    </row>
    <row r="767" spans="1:13" hidden="1">
      <c r="A767" s="44"/>
      <c r="B767" s="66" t="s">
        <v>1132</v>
      </c>
      <c r="C767" s="67" t="s">
        <v>1133</v>
      </c>
      <c r="D767" s="47">
        <v>1740</v>
      </c>
      <c r="E767" s="47">
        <v>1</v>
      </c>
      <c r="F767" s="48">
        <f>($E767/$D767)*$D766</f>
        <v>0</v>
      </c>
      <c r="H767" s="95"/>
      <c r="I767" s="28"/>
      <c r="J767" s="28"/>
      <c r="K767" s="109">
        <f t="shared" si="36"/>
        <v>0</v>
      </c>
      <c r="L767" s="29">
        <f t="shared" si="37"/>
        <v>0</v>
      </c>
      <c r="M767" s="102" t="e">
        <f t="shared" si="38"/>
        <v>#DIV/0!</v>
      </c>
    </row>
    <row r="768" spans="1:13" hidden="1">
      <c r="A768" s="33">
        <v>334</v>
      </c>
      <c r="B768" s="54" t="s">
        <v>358</v>
      </c>
      <c r="C768" s="49" t="s">
        <v>708</v>
      </c>
      <c r="D768" s="36"/>
      <c r="E768" s="36"/>
      <c r="F768" s="48"/>
      <c r="H768" s="95"/>
      <c r="I768" s="28"/>
      <c r="J768" s="28"/>
      <c r="K768" s="109">
        <f t="shared" si="36"/>
        <v>0</v>
      </c>
      <c r="L768" s="29">
        <f t="shared" si="37"/>
        <v>0</v>
      </c>
      <c r="M768" s="102" t="e">
        <f t="shared" si="38"/>
        <v>#DIV/0!</v>
      </c>
    </row>
    <row r="769" spans="1:13" hidden="1">
      <c r="A769" s="44"/>
      <c r="B769" s="51" t="s">
        <v>1326</v>
      </c>
      <c r="C769" s="50" t="s">
        <v>1327</v>
      </c>
      <c r="D769" s="47">
        <v>4018</v>
      </c>
      <c r="E769" s="47">
        <v>1</v>
      </c>
      <c r="F769" s="48">
        <f>($E769/$D769)*$D768</f>
        <v>0</v>
      </c>
      <c r="H769" s="95"/>
      <c r="K769" s="109">
        <f t="shared" si="36"/>
        <v>0</v>
      </c>
      <c r="L769" s="29">
        <f t="shared" si="37"/>
        <v>0</v>
      </c>
      <c r="M769" s="102" t="e">
        <f t="shared" si="38"/>
        <v>#DIV/0!</v>
      </c>
    </row>
    <row r="770" spans="1:13" hidden="1">
      <c r="A770" s="47">
        <v>335</v>
      </c>
      <c r="B770" s="47" t="s">
        <v>359</v>
      </c>
      <c r="C770" s="55" t="s">
        <v>709</v>
      </c>
      <c r="D770" s="36"/>
      <c r="E770" s="47"/>
      <c r="F770" s="48"/>
      <c r="H770" s="95"/>
      <c r="I770" s="28"/>
      <c r="J770" s="28"/>
      <c r="K770" s="109">
        <f t="shared" si="36"/>
        <v>0</v>
      </c>
      <c r="L770" s="29">
        <f t="shared" si="37"/>
        <v>0</v>
      </c>
      <c r="M770" s="102" t="e">
        <f t="shared" si="38"/>
        <v>#DIV/0!</v>
      </c>
    </row>
    <row r="771" spans="1:13" hidden="1">
      <c r="A771" s="33">
        <v>336</v>
      </c>
      <c r="B771" s="64" t="s">
        <v>360</v>
      </c>
      <c r="C771" s="65" t="s">
        <v>710</v>
      </c>
      <c r="D771" s="36"/>
      <c r="E771" s="36"/>
      <c r="F771" s="48"/>
      <c r="H771" s="95"/>
      <c r="I771" s="28"/>
      <c r="J771" s="28"/>
      <c r="K771" s="109">
        <f t="shared" si="36"/>
        <v>0</v>
      </c>
      <c r="L771" s="29">
        <f t="shared" si="37"/>
        <v>0</v>
      </c>
      <c r="M771" s="102" t="e">
        <f t="shared" si="38"/>
        <v>#DIV/0!</v>
      </c>
    </row>
    <row r="772" spans="1:13" hidden="1">
      <c r="A772" s="44"/>
      <c r="B772" s="66" t="s">
        <v>359</v>
      </c>
      <c r="C772" s="67" t="s">
        <v>1365</v>
      </c>
      <c r="D772" s="47">
        <v>1</v>
      </c>
      <c r="E772" s="47">
        <v>1</v>
      </c>
      <c r="F772" s="48"/>
      <c r="H772" s="95"/>
      <c r="I772" s="28"/>
      <c r="J772" s="28"/>
      <c r="K772" s="109">
        <f t="shared" si="36"/>
        <v>0</v>
      </c>
      <c r="L772" s="29">
        <f t="shared" si="37"/>
        <v>0</v>
      </c>
      <c r="M772" s="102" t="e">
        <f t="shared" si="38"/>
        <v>#DIV/0!</v>
      </c>
    </row>
    <row r="773" spans="1:13" hidden="1">
      <c r="A773" s="44"/>
      <c r="B773" s="66" t="s">
        <v>1366</v>
      </c>
      <c r="C773" s="67" t="s">
        <v>1367</v>
      </c>
      <c r="D773" s="47">
        <v>1</v>
      </c>
      <c r="E773" s="47">
        <v>1</v>
      </c>
      <c r="F773" s="48"/>
      <c r="H773" s="95"/>
      <c r="I773" s="28"/>
      <c r="J773" s="28"/>
      <c r="K773" s="109">
        <f t="shared" si="36"/>
        <v>0</v>
      </c>
      <c r="L773" s="29">
        <f t="shared" si="37"/>
        <v>0</v>
      </c>
      <c r="M773" s="102" t="e">
        <f t="shared" si="38"/>
        <v>#DIV/0!</v>
      </c>
    </row>
    <row r="774" spans="1:13" hidden="1">
      <c r="A774" s="44"/>
      <c r="B774" s="66" t="s">
        <v>1368</v>
      </c>
      <c r="C774" s="67" t="s">
        <v>1369</v>
      </c>
      <c r="D774" s="47">
        <v>1</v>
      </c>
      <c r="E774" s="47">
        <v>1</v>
      </c>
      <c r="F774" s="48"/>
      <c r="H774" s="95"/>
      <c r="I774" s="28"/>
      <c r="J774" s="28"/>
      <c r="K774" s="109">
        <f t="shared" si="36"/>
        <v>0</v>
      </c>
      <c r="L774" s="29">
        <f t="shared" si="37"/>
        <v>0</v>
      </c>
      <c r="M774" s="102" t="e">
        <f t="shared" si="38"/>
        <v>#DIV/0!</v>
      </c>
    </row>
    <row r="775" spans="1:13" hidden="1">
      <c r="A775" s="44"/>
      <c r="B775" s="66" t="s">
        <v>1326</v>
      </c>
      <c r="C775" s="67" t="s">
        <v>1327</v>
      </c>
      <c r="D775" s="47">
        <v>402</v>
      </c>
      <c r="E775" s="47">
        <v>1</v>
      </c>
      <c r="F775" s="48"/>
      <c r="H775" s="95"/>
      <c r="I775" s="28"/>
      <c r="J775" s="28"/>
      <c r="K775" s="109">
        <f t="shared" si="36"/>
        <v>0</v>
      </c>
      <c r="L775" s="29">
        <f t="shared" si="37"/>
        <v>0</v>
      </c>
      <c r="M775" s="102" t="e">
        <f t="shared" si="38"/>
        <v>#DIV/0!</v>
      </c>
    </row>
    <row r="776" spans="1:13" hidden="1">
      <c r="A776" s="33">
        <v>337</v>
      </c>
      <c r="B776" s="64" t="s">
        <v>361</v>
      </c>
      <c r="C776" s="65" t="s">
        <v>711</v>
      </c>
      <c r="D776" s="36"/>
      <c r="E776" s="36"/>
      <c r="F776" s="48"/>
      <c r="H776" s="95"/>
      <c r="I776" s="28"/>
      <c r="J776" s="28"/>
      <c r="K776" s="109">
        <f t="shared" ref="K776:K839" si="42">J776*I776</f>
        <v>0</v>
      </c>
      <c r="L776" s="29">
        <f t="shared" ref="L776:L839" si="43">J776*H776</f>
        <v>0</v>
      </c>
      <c r="M776" s="102" t="e">
        <f t="shared" si="38"/>
        <v>#DIV/0!</v>
      </c>
    </row>
    <row r="777" spans="1:13" hidden="1">
      <c r="A777" s="44"/>
      <c r="B777" s="66" t="s">
        <v>359</v>
      </c>
      <c r="C777" s="67" t="s">
        <v>1365</v>
      </c>
      <c r="D777" s="47">
        <v>1</v>
      </c>
      <c r="E777" s="47">
        <v>1</v>
      </c>
      <c r="F777" s="37"/>
      <c r="H777" s="95"/>
      <c r="I777" s="28"/>
      <c r="J777" s="28"/>
      <c r="K777" s="109">
        <f t="shared" si="42"/>
        <v>0</v>
      </c>
      <c r="L777" s="29">
        <f t="shared" si="43"/>
        <v>0</v>
      </c>
      <c r="M777" s="102" t="e">
        <f t="shared" si="38"/>
        <v>#DIV/0!</v>
      </c>
    </row>
    <row r="778" spans="1:13" s="29" customFormat="1" hidden="1">
      <c r="A778" s="44"/>
      <c r="B778" s="66" t="s">
        <v>1366</v>
      </c>
      <c r="C778" s="67" t="s">
        <v>1367</v>
      </c>
      <c r="D778" s="47">
        <v>1</v>
      </c>
      <c r="E778" s="47">
        <v>1</v>
      </c>
      <c r="F778" s="48"/>
      <c r="G778" s="28"/>
      <c r="H778" s="95"/>
      <c r="K778" s="109">
        <f t="shared" si="42"/>
        <v>0</v>
      </c>
      <c r="L778" s="29">
        <f t="shared" si="43"/>
        <v>0</v>
      </c>
      <c r="M778" s="102" t="e">
        <f t="shared" ref="M778:M841" si="44">L778/K778</f>
        <v>#DIV/0!</v>
      </c>
    </row>
    <row r="779" spans="1:13" s="29" customFormat="1" hidden="1">
      <c r="A779" s="44"/>
      <c r="B779" s="66" t="s">
        <v>1368</v>
      </c>
      <c r="C779" s="67" t="s">
        <v>1369</v>
      </c>
      <c r="D779" s="47">
        <v>1</v>
      </c>
      <c r="E779" s="47">
        <v>1</v>
      </c>
      <c r="F779" s="48"/>
      <c r="G779" s="28"/>
      <c r="H779" s="95"/>
      <c r="K779" s="109">
        <f t="shared" si="42"/>
        <v>0</v>
      </c>
      <c r="L779" s="29">
        <f t="shared" si="43"/>
        <v>0</v>
      </c>
      <c r="M779" s="102" t="e">
        <f t="shared" si="44"/>
        <v>#DIV/0!</v>
      </c>
    </row>
    <row r="780" spans="1:13" s="29" customFormat="1" hidden="1">
      <c r="A780" s="44"/>
      <c r="B780" s="66" t="s">
        <v>1326</v>
      </c>
      <c r="C780" s="67" t="s">
        <v>1327</v>
      </c>
      <c r="D780" s="47">
        <v>402</v>
      </c>
      <c r="E780" s="47">
        <v>1</v>
      </c>
      <c r="F780" s="48"/>
      <c r="G780" s="28"/>
      <c r="H780" s="95"/>
      <c r="K780" s="109">
        <f t="shared" si="42"/>
        <v>0</v>
      </c>
      <c r="L780" s="29">
        <f t="shared" si="43"/>
        <v>0</v>
      </c>
      <c r="M780" s="102" t="e">
        <f t="shared" si="44"/>
        <v>#DIV/0!</v>
      </c>
    </row>
    <row r="781" spans="1:13" s="29" customFormat="1" hidden="1">
      <c r="A781" s="33">
        <v>338</v>
      </c>
      <c r="B781" s="64" t="s">
        <v>362</v>
      </c>
      <c r="C781" s="65" t="s">
        <v>712</v>
      </c>
      <c r="D781" s="36"/>
      <c r="E781" s="36"/>
      <c r="F781" s="48"/>
      <c r="G781" s="28"/>
      <c r="H781" s="95"/>
      <c r="K781" s="109">
        <f t="shared" si="42"/>
        <v>0</v>
      </c>
      <c r="L781" s="29">
        <f t="shared" si="43"/>
        <v>0</v>
      </c>
      <c r="M781" s="102" t="e">
        <f t="shared" si="44"/>
        <v>#DIV/0!</v>
      </c>
    </row>
    <row r="782" spans="1:13" s="29" customFormat="1" hidden="1">
      <c r="A782" s="44"/>
      <c r="B782" s="51" t="s">
        <v>359</v>
      </c>
      <c r="C782" s="50" t="s">
        <v>1365</v>
      </c>
      <c r="D782" s="47">
        <v>1</v>
      </c>
      <c r="E782" s="47">
        <v>1</v>
      </c>
      <c r="F782" s="48"/>
      <c r="G782" s="28"/>
      <c r="H782" s="95"/>
      <c r="K782" s="109">
        <f t="shared" si="42"/>
        <v>0</v>
      </c>
      <c r="L782" s="29">
        <f t="shared" si="43"/>
        <v>0</v>
      </c>
      <c r="M782" s="102" t="e">
        <f t="shared" si="44"/>
        <v>#DIV/0!</v>
      </c>
    </row>
    <row r="783" spans="1:13" s="29" customFormat="1" hidden="1">
      <c r="A783" s="44"/>
      <c r="B783" s="51" t="s">
        <v>1366</v>
      </c>
      <c r="C783" s="50" t="s">
        <v>1367</v>
      </c>
      <c r="D783" s="47">
        <v>1</v>
      </c>
      <c r="E783" s="47">
        <v>1</v>
      </c>
      <c r="F783" s="48"/>
      <c r="G783" s="28"/>
      <c r="H783" s="95"/>
      <c r="K783" s="109">
        <f t="shared" si="42"/>
        <v>0</v>
      </c>
      <c r="L783" s="29">
        <f t="shared" si="43"/>
        <v>0</v>
      </c>
      <c r="M783" s="102" t="e">
        <f t="shared" si="44"/>
        <v>#DIV/0!</v>
      </c>
    </row>
    <row r="784" spans="1:13" s="29" customFormat="1" hidden="1">
      <c r="A784" s="44"/>
      <c r="B784" s="51" t="s">
        <v>1368</v>
      </c>
      <c r="C784" s="50" t="s">
        <v>1369</v>
      </c>
      <c r="D784" s="47">
        <v>1</v>
      </c>
      <c r="E784" s="47">
        <v>1</v>
      </c>
      <c r="F784" s="48"/>
      <c r="G784" s="28"/>
      <c r="H784" s="95"/>
      <c r="K784" s="109">
        <f t="shared" si="42"/>
        <v>0</v>
      </c>
      <c r="L784" s="29">
        <f t="shared" si="43"/>
        <v>0</v>
      </c>
      <c r="M784" s="102" t="e">
        <f t="shared" si="44"/>
        <v>#DIV/0!</v>
      </c>
    </row>
    <row r="785" spans="1:13" s="29" customFormat="1" hidden="1">
      <c r="A785" s="44"/>
      <c r="B785" s="51" t="s">
        <v>1326</v>
      </c>
      <c r="C785" s="50" t="s">
        <v>1327</v>
      </c>
      <c r="D785" s="47">
        <v>1</v>
      </c>
      <c r="E785" s="47">
        <v>10</v>
      </c>
      <c r="F785" s="48"/>
      <c r="G785" s="28"/>
      <c r="H785" s="95"/>
      <c r="K785" s="109">
        <f t="shared" si="42"/>
        <v>0</v>
      </c>
      <c r="L785" s="29">
        <f t="shared" si="43"/>
        <v>0</v>
      </c>
      <c r="M785" s="102" t="e">
        <f t="shared" si="44"/>
        <v>#DIV/0!</v>
      </c>
    </row>
    <row r="786" spans="1:13" s="29" customFormat="1" hidden="1">
      <c r="A786" s="33">
        <v>339</v>
      </c>
      <c r="B786" s="54" t="s">
        <v>363</v>
      </c>
      <c r="C786" s="49" t="s">
        <v>713</v>
      </c>
      <c r="D786" s="36"/>
      <c r="E786" s="36"/>
      <c r="F786" s="48"/>
      <c r="G786" s="28"/>
      <c r="H786" s="95"/>
      <c r="K786" s="109">
        <f t="shared" si="42"/>
        <v>0</v>
      </c>
      <c r="L786" s="29">
        <f t="shared" si="43"/>
        <v>0</v>
      </c>
      <c r="M786" s="102" t="e">
        <f t="shared" si="44"/>
        <v>#DIV/0!</v>
      </c>
    </row>
    <row r="787" spans="1:13" s="29" customFormat="1" hidden="1">
      <c r="A787" s="44"/>
      <c r="B787" s="51" t="s">
        <v>359</v>
      </c>
      <c r="C787" s="50" t="s">
        <v>1365</v>
      </c>
      <c r="D787" s="47">
        <v>1</v>
      </c>
      <c r="E787" s="47">
        <v>1</v>
      </c>
      <c r="F787" s="48"/>
      <c r="G787" s="28"/>
      <c r="H787" s="95"/>
      <c r="K787" s="109">
        <f t="shared" si="42"/>
        <v>0</v>
      </c>
      <c r="L787" s="29">
        <f t="shared" si="43"/>
        <v>0</v>
      </c>
      <c r="M787" s="102" t="e">
        <f t="shared" si="44"/>
        <v>#DIV/0!</v>
      </c>
    </row>
    <row r="788" spans="1:13" s="29" customFormat="1" hidden="1">
      <c r="A788" s="44"/>
      <c r="B788" s="51" t="s">
        <v>1366</v>
      </c>
      <c r="C788" s="50" t="s">
        <v>1367</v>
      </c>
      <c r="D788" s="47">
        <v>1</v>
      </c>
      <c r="E788" s="47">
        <v>1</v>
      </c>
      <c r="F788" s="48"/>
      <c r="G788" s="28"/>
      <c r="H788" s="95"/>
      <c r="K788" s="109">
        <f t="shared" si="42"/>
        <v>0</v>
      </c>
      <c r="L788" s="29">
        <f t="shared" si="43"/>
        <v>0</v>
      </c>
      <c r="M788" s="102" t="e">
        <f t="shared" si="44"/>
        <v>#DIV/0!</v>
      </c>
    </row>
    <row r="789" spans="1:13" s="29" customFormat="1" hidden="1">
      <c r="A789" s="44"/>
      <c r="B789" s="51" t="s">
        <v>1368</v>
      </c>
      <c r="C789" s="50" t="s">
        <v>1369</v>
      </c>
      <c r="D789" s="47">
        <v>1</v>
      </c>
      <c r="E789" s="47">
        <v>1</v>
      </c>
      <c r="F789" s="48"/>
      <c r="G789" s="28"/>
      <c r="H789" s="95"/>
      <c r="K789" s="109">
        <f t="shared" si="42"/>
        <v>0</v>
      </c>
      <c r="L789" s="29">
        <f t="shared" si="43"/>
        <v>0</v>
      </c>
      <c r="M789" s="102" t="e">
        <f t="shared" si="44"/>
        <v>#DIV/0!</v>
      </c>
    </row>
    <row r="790" spans="1:13" s="29" customFormat="1" hidden="1">
      <c r="A790" s="44"/>
      <c r="B790" s="51" t="s">
        <v>1326</v>
      </c>
      <c r="C790" s="50" t="s">
        <v>1327</v>
      </c>
      <c r="D790" s="47">
        <v>1</v>
      </c>
      <c r="E790" s="47">
        <v>10</v>
      </c>
      <c r="F790" s="48"/>
      <c r="G790" s="28"/>
      <c r="H790" s="95"/>
      <c r="K790" s="109">
        <f t="shared" si="42"/>
        <v>0</v>
      </c>
      <c r="L790" s="29">
        <f t="shared" si="43"/>
        <v>0</v>
      </c>
      <c r="M790" s="102" t="e">
        <f t="shared" si="44"/>
        <v>#DIV/0!</v>
      </c>
    </row>
    <row r="791" spans="1:13" s="29" customFormat="1" hidden="1">
      <c r="A791" s="33">
        <v>340</v>
      </c>
      <c r="B791" s="54" t="s">
        <v>364</v>
      </c>
      <c r="C791" s="49" t="s">
        <v>714</v>
      </c>
      <c r="D791" s="36"/>
      <c r="E791" s="36"/>
      <c r="F791" s="48"/>
      <c r="G791" s="28"/>
      <c r="H791" s="95"/>
      <c r="K791" s="109">
        <f t="shared" si="42"/>
        <v>0</v>
      </c>
      <c r="L791" s="29">
        <f t="shared" si="43"/>
        <v>0</v>
      </c>
      <c r="M791" s="102" t="e">
        <f t="shared" si="44"/>
        <v>#DIV/0!</v>
      </c>
    </row>
    <row r="792" spans="1:13" s="29" customFormat="1" hidden="1">
      <c r="A792" s="44"/>
      <c r="B792" s="51" t="s">
        <v>1154</v>
      </c>
      <c r="C792" s="50" t="s">
        <v>1155</v>
      </c>
      <c r="D792" s="47">
        <v>840</v>
      </c>
      <c r="E792" s="47">
        <v>1</v>
      </c>
      <c r="F792" s="48"/>
      <c r="G792" s="28"/>
      <c r="H792" s="95"/>
      <c r="K792" s="109">
        <f t="shared" si="42"/>
        <v>0</v>
      </c>
      <c r="L792" s="29">
        <f t="shared" si="43"/>
        <v>0</v>
      </c>
      <c r="M792" s="102" t="e">
        <f t="shared" si="44"/>
        <v>#DIV/0!</v>
      </c>
    </row>
    <row r="793" spans="1:13" s="29" customFormat="1" hidden="1">
      <c r="A793" s="36">
        <v>341</v>
      </c>
      <c r="B793" s="75" t="s">
        <v>365</v>
      </c>
      <c r="C793" s="76" t="s">
        <v>715</v>
      </c>
      <c r="D793" s="36"/>
      <c r="E793" s="75"/>
      <c r="F793" s="48"/>
      <c r="G793" s="28"/>
      <c r="H793" s="95"/>
      <c r="K793" s="109">
        <f t="shared" si="42"/>
        <v>0</v>
      </c>
      <c r="L793" s="29">
        <f t="shared" si="43"/>
        <v>0</v>
      </c>
      <c r="M793" s="102" t="e">
        <f t="shared" si="44"/>
        <v>#DIV/0!</v>
      </c>
    </row>
    <row r="794" spans="1:13" s="29" customFormat="1" hidden="1">
      <c r="A794" s="47"/>
      <c r="B794" s="58" t="s">
        <v>1370</v>
      </c>
      <c r="C794" s="59" t="s">
        <v>1371</v>
      </c>
      <c r="D794" s="58">
        <v>1</v>
      </c>
      <c r="E794" s="58">
        <v>1</v>
      </c>
      <c r="F794" s="48"/>
      <c r="G794" s="28"/>
      <c r="H794" s="95"/>
      <c r="K794" s="109">
        <f t="shared" si="42"/>
        <v>0</v>
      </c>
      <c r="L794" s="29">
        <f t="shared" si="43"/>
        <v>0</v>
      </c>
      <c r="M794" s="102" t="e">
        <f t="shared" si="44"/>
        <v>#DIV/0!</v>
      </c>
    </row>
    <row r="795" spans="1:13" s="29" customFormat="1" hidden="1">
      <c r="A795" s="47"/>
      <c r="B795" s="58" t="s">
        <v>1168</v>
      </c>
      <c r="C795" s="59" t="s">
        <v>1169</v>
      </c>
      <c r="D795" s="58">
        <v>1</v>
      </c>
      <c r="E795" s="58">
        <v>1</v>
      </c>
      <c r="F795" s="48"/>
      <c r="G795" s="28"/>
      <c r="H795" s="95"/>
      <c r="K795" s="109">
        <f t="shared" si="42"/>
        <v>0</v>
      </c>
      <c r="L795" s="29">
        <f t="shared" si="43"/>
        <v>0</v>
      </c>
      <c r="M795" s="102" t="e">
        <f t="shared" si="44"/>
        <v>#DIV/0!</v>
      </c>
    </row>
    <row r="796" spans="1:13" s="29" customFormat="1" hidden="1">
      <c r="A796" s="47"/>
      <c r="B796" s="58" t="s">
        <v>1166</v>
      </c>
      <c r="C796" s="59" t="s">
        <v>1167</v>
      </c>
      <c r="D796" s="58">
        <v>675</v>
      </c>
      <c r="E796" s="58">
        <v>2</v>
      </c>
      <c r="F796" s="48"/>
      <c r="G796" s="28"/>
      <c r="H796" s="95"/>
      <c r="K796" s="109">
        <f t="shared" si="42"/>
        <v>0</v>
      </c>
      <c r="L796" s="29">
        <f t="shared" si="43"/>
        <v>0</v>
      </c>
      <c r="M796" s="102" t="e">
        <f t="shared" si="44"/>
        <v>#DIV/0!</v>
      </c>
    </row>
    <row r="797" spans="1:13" s="29" customFormat="1" hidden="1">
      <c r="A797" s="47"/>
      <c r="B797" s="58" t="s">
        <v>1154</v>
      </c>
      <c r="C797" s="59" t="s">
        <v>1155</v>
      </c>
      <c r="D797" s="58">
        <v>2100</v>
      </c>
      <c r="E797" s="58">
        <v>2</v>
      </c>
      <c r="F797" s="48"/>
      <c r="G797" s="28"/>
      <c r="H797" s="95"/>
      <c r="K797" s="109">
        <f t="shared" si="42"/>
        <v>0</v>
      </c>
      <c r="L797" s="29">
        <f t="shared" si="43"/>
        <v>0</v>
      </c>
      <c r="M797" s="102" t="e">
        <f t="shared" si="44"/>
        <v>#DIV/0!</v>
      </c>
    </row>
    <row r="798" spans="1:13" s="29" customFormat="1" hidden="1">
      <c r="A798" s="47"/>
      <c r="B798" s="58" t="s">
        <v>1372</v>
      </c>
      <c r="C798" s="59" t="s">
        <v>1373</v>
      </c>
      <c r="D798" s="58">
        <v>1</v>
      </c>
      <c r="E798" s="58">
        <v>2</v>
      </c>
      <c r="F798" s="48"/>
      <c r="G798" s="28"/>
      <c r="H798" s="95"/>
      <c r="K798" s="109">
        <f t="shared" si="42"/>
        <v>0</v>
      </c>
      <c r="L798" s="29">
        <f t="shared" si="43"/>
        <v>0</v>
      </c>
      <c r="M798" s="102" t="e">
        <f t="shared" si="44"/>
        <v>#DIV/0!</v>
      </c>
    </row>
    <row r="799" spans="1:13" s="29" customFormat="1" hidden="1">
      <c r="A799" s="47"/>
      <c r="B799" s="58" t="s">
        <v>1374</v>
      </c>
      <c r="C799" s="59" t="s">
        <v>1375</v>
      </c>
      <c r="D799" s="58">
        <v>1</v>
      </c>
      <c r="E799" s="58">
        <v>2</v>
      </c>
      <c r="F799" s="48"/>
      <c r="G799" s="28"/>
      <c r="H799" s="95"/>
      <c r="K799" s="109">
        <f t="shared" si="42"/>
        <v>0</v>
      </c>
      <c r="L799" s="29">
        <f t="shared" si="43"/>
        <v>0</v>
      </c>
      <c r="M799" s="102" t="e">
        <f t="shared" si="44"/>
        <v>#DIV/0!</v>
      </c>
    </row>
    <row r="800" spans="1:13" s="29" customFormat="1" hidden="1">
      <c r="A800" s="47"/>
      <c r="B800" s="58" t="s">
        <v>1376</v>
      </c>
      <c r="C800" s="59" t="s">
        <v>1377</v>
      </c>
      <c r="D800" s="58">
        <v>1</v>
      </c>
      <c r="E800" s="58">
        <v>8</v>
      </c>
      <c r="F800" s="48"/>
      <c r="G800" s="28"/>
      <c r="H800" s="95"/>
      <c r="K800" s="109">
        <f t="shared" si="42"/>
        <v>0</v>
      </c>
      <c r="L800" s="29">
        <f t="shared" si="43"/>
        <v>0</v>
      </c>
      <c r="M800" s="102" t="e">
        <f t="shared" si="44"/>
        <v>#DIV/0!</v>
      </c>
    </row>
    <row r="801" spans="1:13" s="29" customFormat="1" hidden="1">
      <c r="A801" s="33">
        <v>342</v>
      </c>
      <c r="B801" s="54" t="s">
        <v>366</v>
      </c>
      <c r="C801" s="49" t="s">
        <v>716</v>
      </c>
      <c r="D801" s="36"/>
      <c r="E801" s="36"/>
      <c r="F801" s="48"/>
      <c r="G801" s="28"/>
      <c r="H801" s="95"/>
      <c r="K801" s="109">
        <f t="shared" si="42"/>
        <v>0</v>
      </c>
      <c r="L801" s="29">
        <f t="shared" si="43"/>
        <v>0</v>
      </c>
      <c r="M801" s="102" t="e">
        <f t="shared" si="44"/>
        <v>#DIV/0!</v>
      </c>
    </row>
    <row r="802" spans="1:13" s="29" customFormat="1" hidden="1">
      <c r="A802" s="44"/>
      <c r="B802" s="51" t="s">
        <v>1296</v>
      </c>
      <c r="C802" s="50" t="s">
        <v>1297</v>
      </c>
      <c r="D802" s="47">
        <v>570</v>
      </c>
      <c r="E802" s="47">
        <v>1</v>
      </c>
      <c r="F802" s="48"/>
      <c r="G802" s="28"/>
      <c r="H802" s="95"/>
      <c r="K802" s="109">
        <f t="shared" si="42"/>
        <v>0</v>
      </c>
      <c r="L802" s="29">
        <f t="shared" si="43"/>
        <v>0</v>
      </c>
      <c r="M802" s="102" t="e">
        <f t="shared" si="44"/>
        <v>#DIV/0!</v>
      </c>
    </row>
    <row r="803" spans="1:13" s="29" customFormat="1" hidden="1">
      <c r="A803" s="33">
        <v>343</v>
      </c>
      <c r="B803" s="54" t="s">
        <v>367</v>
      </c>
      <c r="C803" s="49" t="s">
        <v>717</v>
      </c>
      <c r="D803" s="36"/>
      <c r="E803" s="36"/>
      <c r="F803" s="48"/>
      <c r="G803" s="28"/>
      <c r="H803" s="95"/>
      <c r="K803" s="109">
        <f t="shared" si="42"/>
        <v>0</v>
      </c>
      <c r="L803" s="29">
        <f t="shared" si="43"/>
        <v>0</v>
      </c>
      <c r="M803" s="102" t="e">
        <f t="shared" si="44"/>
        <v>#DIV/0!</v>
      </c>
    </row>
    <row r="804" spans="1:13" s="29" customFormat="1" hidden="1">
      <c r="A804" s="44"/>
      <c r="B804" s="51" t="s">
        <v>1132</v>
      </c>
      <c r="C804" s="50" t="s">
        <v>1133</v>
      </c>
      <c r="D804" s="47">
        <v>242</v>
      </c>
      <c r="E804" s="47">
        <v>1</v>
      </c>
      <c r="F804" s="48"/>
      <c r="G804" s="28"/>
      <c r="H804" s="95"/>
      <c r="K804" s="109">
        <f t="shared" si="42"/>
        <v>0</v>
      </c>
      <c r="L804" s="29">
        <f t="shared" si="43"/>
        <v>0</v>
      </c>
      <c r="M804" s="102" t="e">
        <f t="shared" si="44"/>
        <v>#DIV/0!</v>
      </c>
    </row>
    <row r="805" spans="1:13" s="29" customFormat="1" hidden="1">
      <c r="A805" s="33">
        <v>344</v>
      </c>
      <c r="B805" s="54" t="s">
        <v>368</v>
      </c>
      <c r="C805" s="49" t="s">
        <v>718</v>
      </c>
      <c r="D805" s="36"/>
      <c r="E805" s="36"/>
      <c r="F805" s="48"/>
      <c r="G805" s="28"/>
      <c r="H805" s="95"/>
      <c r="K805" s="109">
        <f t="shared" si="42"/>
        <v>0</v>
      </c>
      <c r="L805" s="29">
        <f t="shared" si="43"/>
        <v>0</v>
      </c>
      <c r="M805" s="102" t="e">
        <f t="shared" si="44"/>
        <v>#DIV/0!</v>
      </c>
    </row>
    <row r="806" spans="1:13" s="29" customFormat="1" hidden="1">
      <c r="A806" s="44"/>
      <c r="B806" s="51" t="s">
        <v>1132</v>
      </c>
      <c r="C806" s="50" t="s">
        <v>1133</v>
      </c>
      <c r="D806" s="47">
        <v>121</v>
      </c>
      <c r="E806" s="47">
        <v>1</v>
      </c>
      <c r="F806" s="48"/>
      <c r="G806" s="28"/>
      <c r="H806" s="95"/>
      <c r="K806" s="109">
        <f t="shared" si="42"/>
        <v>0</v>
      </c>
      <c r="L806" s="29">
        <f t="shared" si="43"/>
        <v>0</v>
      </c>
      <c r="M806" s="102" t="e">
        <f t="shared" si="44"/>
        <v>#DIV/0!</v>
      </c>
    </row>
    <row r="807" spans="1:13" s="29" customFormat="1" hidden="1">
      <c r="A807" s="33">
        <v>345</v>
      </c>
      <c r="B807" s="54" t="s">
        <v>368</v>
      </c>
      <c r="C807" s="49" t="s">
        <v>718</v>
      </c>
      <c r="D807" s="36"/>
      <c r="E807" s="36"/>
      <c r="F807" s="48"/>
      <c r="G807" s="28"/>
      <c r="H807" s="95"/>
      <c r="K807" s="109">
        <f t="shared" si="42"/>
        <v>0</v>
      </c>
      <c r="L807" s="29">
        <f t="shared" si="43"/>
        <v>0</v>
      </c>
      <c r="M807" s="102" t="e">
        <f t="shared" si="44"/>
        <v>#DIV/0!</v>
      </c>
    </row>
    <row r="808" spans="1:13" s="29" customFormat="1" hidden="1">
      <c r="A808" s="44"/>
      <c r="B808" s="51" t="s">
        <v>1132</v>
      </c>
      <c r="C808" s="50" t="s">
        <v>1133</v>
      </c>
      <c r="D808" s="47">
        <v>121</v>
      </c>
      <c r="E808" s="47">
        <v>1</v>
      </c>
      <c r="F808" s="48"/>
      <c r="G808" s="28"/>
      <c r="H808" s="95"/>
      <c r="K808" s="109">
        <f t="shared" si="42"/>
        <v>0</v>
      </c>
      <c r="L808" s="29">
        <f t="shared" si="43"/>
        <v>0</v>
      </c>
      <c r="M808" s="102" t="e">
        <f t="shared" si="44"/>
        <v>#DIV/0!</v>
      </c>
    </row>
    <row r="809" spans="1:13" s="29" customFormat="1" hidden="1">
      <c r="A809" s="33">
        <v>346</v>
      </c>
      <c r="B809" s="54" t="s">
        <v>369</v>
      </c>
      <c r="C809" s="49" t="s">
        <v>719</v>
      </c>
      <c r="D809" s="36"/>
      <c r="E809" s="36"/>
      <c r="F809" s="48"/>
      <c r="G809" s="28"/>
      <c r="H809" s="95"/>
      <c r="K809" s="109">
        <f t="shared" si="42"/>
        <v>0</v>
      </c>
      <c r="L809" s="29">
        <f t="shared" si="43"/>
        <v>0</v>
      </c>
      <c r="M809" s="102" t="e">
        <f t="shared" si="44"/>
        <v>#DIV/0!</v>
      </c>
    </row>
    <row r="810" spans="1:13" s="29" customFormat="1" hidden="1">
      <c r="A810" s="44"/>
      <c r="B810" s="51" t="s">
        <v>1132</v>
      </c>
      <c r="C810" s="50" t="s">
        <v>1133</v>
      </c>
      <c r="D810" s="47">
        <v>1088</v>
      </c>
      <c r="E810" s="47">
        <v>1</v>
      </c>
      <c r="F810" s="48"/>
      <c r="G810" s="28"/>
      <c r="H810" s="95"/>
      <c r="K810" s="109">
        <f t="shared" si="42"/>
        <v>0</v>
      </c>
      <c r="L810" s="29">
        <f t="shared" si="43"/>
        <v>0</v>
      </c>
      <c r="M810" s="102" t="e">
        <f t="shared" si="44"/>
        <v>#DIV/0!</v>
      </c>
    </row>
    <row r="811" spans="1:13" s="29" customFormat="1" hidden="1">
      <c r="A811" s="33">
        <v>347</v>
      </c>
      <c r="B811" s="54" t="s">
        <v>370</v>
      </c>
      <c r="C811" s="49" t="s">
        <v>1378</v>
      </c>
      <c r="D811" s="36"/>
      <c r="E811" s="36"/>
      <c r="F811" s="48"/>
      <c r="G811" s="28"/>
      <c r="H811" s="95"/>
      <c r="K811" s="109">
        <f t="shared" si="42"/>
        <v>0</v>
      </c>
      <c r="L811" s="29">
        <f t="shared" si="43"/>
        <v>0</v>
      </c>
      <c r="M811" s="102" t="e">
        <f t="shared" si="44"/>
        <v>#DIV/0!</v>
      </c>
    </row>
    <row r="812" spans="1:13" s="29" customFormat="1" hidden="1">
      <c r="A812" s="44"/>
      <c r="B812" s="51" t="s">
        <v>1132</v>
      </c>
      <c r="C812" s="50" t="s">
        <v>1133</v>
      </c>
      <c r="D812" s="47">
        <v>756</v>
      </c>
      <c r="E812" s="47">
        <v>1</v>
      </c>
      <c r="F812" s="48"/>
      <c r="G812" s="28"/>
      <c r="H812" s="95"/>
      <c r="K812" s="109">
        <f t="shared" si="42"/>
        <v>0</v>
      </c>
      <c r="L812" s="29">
        <f t="shared" si="43"/>
        <v>0</v>
      </c>
      <c r="M812" s="102" t="e">
        <f t="shared" si="44"/>
        <v>#DIV/0!</v>
      </c>
    </row>
    <row r="813" spans="1:13" s="29" customFormat="1" hidden="1">
      <c r="A813" s="33">
        <v>348</v>
      </c>
      <c r="B813" s="54" t="s">
        <v>371</v>
      </c>
      <c r="C813" s="49" t="s">
        <v>1379</v>
      </c>
      <c r="D813" s="36"/>
      <c r="E813" s="36"/>
      <c r="F813" s="48"/>
      <c r="G813" s="28"/>
      <c r="H813" s="95"/>
      <c r="K813" s="109">
        <f t="shared" si="42"/>
        <v>0</v>
      </c>
      <c r="L813" s="29">
        <f t="shared" si="43"/>
        <v>0</v>
      </c>
      <c r="M813" s="102" t="e">
        <f t="shared" si="44"/>
        <v>#DIV/0!</v>
      </c>
    </row>
    <row r="814" spans="1:13" s="29" customFormat="1" hidden="1">
      <c r="A814" s="44"/>
      <c r="B814" s="51" t="s">
        <v>1132</v>
      </c>
      <c r="C814" s="50" t="s">
        <v>1133</v>
      </c>
      <c r="D814" s="47">
        <v>135</v>
      </c>
      <c r="E814" s="47">
        <v>1</v>
      </c>
      <c r="F814" s="48"/>
      <c r="G814" s="28"/>
      <c r="H814" s="95"/>
      <c r="K814" s="109">
        <f t="shared" si="42"/>
        <v>0</v>
      </c>
      <c r="L814" s="29">
        <f t="shared" si="43"/>
        <v>0</v>
      </c>
      <c r="M814" s="102" t="e">
        <f t="shared" si="44"/>
        <v>#DIV/0!</v>
      </c>
    </row>
    <row r="815" spans="1:13" s="29" customFormat="1" hidden="1">
      <c r="A815" s="33">
        <v>349</v>
      </c>
      <c r="B815" s="54" t="s">
        <v>372</v>
      </c>
      <c r="C815" s="49" t="s">
        <v>722</v>
      </c>
      <c r="D815" s="36"/>
      <c r="E815" s="36"/>
      <c r="F815" s="48"/>
      <c r="G815" s="28"/>
      <c r="H815" s="95"/>
      <c r="K815" s="109">
        <f t="shared" si="42"/>
        <v>0</v>
      </c>
      <c r="L815" s="29">
        <f t="shared" si="43"/>
        <v>0</v>
      </c>
      <c r="M815" s="102" t="e">
        <f t="shared" si="44"/>
        <v>#DIV/0!</v>
      </c>
    </row>
    <row r="816" spans="1:13" s="29" customFormat="1" hidden="1">
      <c r="A816" s="44"/>
      <c r="B816" s="51" t="s">
        <v>1182</v>
      </c>
      <c r="C816" s="50" t="s">
        <v>1183</v>
      </c>
      <c r="D816" s="47">
        <v>510</v>
      </c>
      <c r="E816" s="47">
        <v>1</v>
      </c>
      <c r="F816" s="48"/>
      <c r="G816" s="28"/>
      <c r="H816" s="95"/>
      <c r="K816" s="109">
        <f t="shared" si="42"/>
        <v>0</v>
      </c>
      <c r="L816" s="29">
        <f t="shared" si="43"/>
        <v>0</v>
      </c>
      <c r="M816" s="102" t="e">
        <f t="shared" si="44"/>
        <v>#DIV/0!</v>
      </c>
    </row>
    <row r="817" spans="1:13" s="29" customFormat="1" hidden="1">
      <c r="A817" s="33">
        <v>349</v>
      </c>
      <c r="B817" s="54" t="s">
        <v>373</v>
      </c>
      <c r="C817" s="49" t="s">
        <v>723</v>
      </c>
      <c r="D817" s="36"/>
      <c r="E817" s="36"/>
      <c r="F817" s="48"/>
      <c r="G817" s="28"/>
      <c r="H817" s="95"/>
      <c r="K817" s="109">
        <f t="shared" si="42"/>
        <v>0</v>
      </c>
      <c r="L817" s="29">
        <f t="shared" si="43"/>
        <v>0</v>
      </c>
      <c r="M817" s="102" t="e">
        <f t="shared" si="44"/>
        <v>#DIV/0!</v>
      </c>
    </row>
    <row r="818" spans="1:13" s="29" customFormat="1" hidden="1">
      <c r="A818" s="44"/>
      <c r="B818" s="51" t="s">
        <v>1166</v>
      </c>
      <c r="C818" s="50" t="s">
        <v>1167</v>
      </c>
      <c r="D818" s="47">
        <v>576</v>
      </c>
      <c r="E818" s="47">
        <v>1</v>
      </c>
      <c r="F818" s="116">
        <f>($E818/$D818)*$D817</f>
        <v>0</v>
      </c>
      <c r="G818" s="28"/>
      <c r="H818" s="95"/>
      <c r="I818" s="28"/>
      <c r="K818" s="109">
        <f t="shared" si="42"/>
        <v>0</v>
      </c>
      <c r="L818" s="29">
        <f t="shared" si="43"/>
        <v>0</v>
      </c>
      <c r="M818" s="102" t="e">
        <f t="shared" si="44"/>
        <v>#DIV/0!</v>
      </c>
    </row>
    <row r="819" spans="1:13" s="29" customFormat="1" hidden="1">
      <c r="A819" s="33">
        <v>349</v>
      </c>
      <c r="B819" s="54" t="s">
        <v>374</v>
      </c>
      <c r="C819" s="49" t="s">
        <v>724</v>
      </c>
      <c r="D819" s="36">
        <v>21</v>
      </c>
      <c r="E819" s="36"/>
      <c r="F819" s="48"/>
      <c r="G819" s="28"/>
      <c r="H819" s="95"/>
      <c r="K819" s="109">
        <f t="shared" si="42"/>
        <v>0</v>
      </c>
      <c r="L819" s="29">
        <f t="shared" si="43"/>
        <v>0</v>
      </c>
      <c r="M819" s="102" t="e">
        <f t="shared" si="44"/>
        <v>#DIV/0!</v>
      </c>
    </row>
    <row r="820" spans="1:13" s="29" customFormat="1" hidden="1">
      <c r="A820" s="44"/>
      <c r="B820" s="51" t="s">
        <v>1166</v>
      </c>
      <c r="C820" s="50" t="s">
        <v>1167</v>
      </c>
      <c r="D820" s="47">
        <v>720</v>
      </c>
      <c r="E820" s="47">
        <v>1</v>
      </c>
      <c r="F820" s="116">
        <f>($E820/$D820)*$D819</f>
        <v>2.9166666666666667E-2</v>
      </c>
      <c r="G820" s="28"/>
      <c r="H820" s="116"/>
      <c r="I820" s="28"/>
      <c r="K820" s="109">
        <f t="shared" si="42"/>
        <v>0</v>
      </c>
      <c r="L820" s="29">
        <f t="shared" si="43"/>
        <v>0</v>
      </c>
      <c r="M820" s="102" t="e">
        <f t="shared" si="44"/>
        <v>#DIV/0!</v>
      </c>
    </row>
    <row r="821" spans="1:13" s="29" customFormat="1" hidden="1">
      <c r="A821" s="33">
        <v>350</v>
      </c>
      <c r="B821" s="54" t="s">
        <v>376</v>
      </c>
      <c r="C821" s="49" t="s">
        <v>726</v>
      </c>
      <c r="D821" s="36">
        <v>200</v>
      </c>
      <c r="E821" s="36"/>
      <c r="F821" s="48"/>
      <c r="G821" s="28"/>
      <c r="H821" s="95"/>
      <c r="K821" s="109">
        <f t="shared" si="42"/>
        <v>0</v>
      </c>
      <c r="L821" s="29">
        <f t="shared" si="43"/>
        <v>0</v>
      </c>
      <c r="M821" s="102" t="e">
        <f t="shared" si="44"/>
        <v>#DIV/0!</v>
      </c>
    </row>
    <row r="822" spans="1:13" s="29" customFormat="1" hidden="1">
      <c r="A822" s="44"/>
      <c r="B822" s="51" t="s">
        <v>1170</v>
      </c>
      <c r="C822" s="50" t="s">
        <v>1171</v>
      </c>
      <c r="D822" s="47">
        <v>55</v>
      </c>
      <c r="E822" s="47">
        <v>1</v>
      </c>
      <c r="F822" s="116">
        <f>($E822/$D822)*$D821</f>
        <v>3.6363636363636362</v>
      </c>
      <c r="G822" s="28"/>
      <c r="H822" s="116"/>
      <c r="I822" s="28"/>
      <c r="K822" s="109">
        <f t="shared" si="42"/>
        <v>0</v>
      </c>
      <c r="L822" s="29">
        <f t="shared" si="43"/>
        <v>0</v>
      </c>
      <c r="M822" s="102" t="e">
        <f t="shared" si="44"/>
        <v>#DIV/0!</v>
      </c>
    </row>
    <row r="823" spans="1:13" s="29" customFormat="1" hidden="1">
      <c r="A823" s="33">
        <v>351</v>
      </c>
      <c r="B823" s="54" t="s">
        <v>377</v>
      </c>
      <c r="C823" s="49" t="s">
        <v>727</v>
      </c>
      <c r="D823" s="36"/>
      <c r="E823" s="36"/>
      <c r="F823" s="48"/>
      <c r="G823" s="28"/>
      <c r="H823" s="95"/>
      <c r="K823" s="109">
        <f t="shared" si="42"/>
        <v>0</v>
      </c>
      <c r="L823" s="29">
        <f t="shared" si="43"/>
        <v>0</v>
      </c>
      <c r="M823" s="102" t="e">
        <f t="shared" si="44"/>
        <v>#DIV/0!</v>
      </c>
    </row>
    <row r="824" spans="1:13" s="29" customFormat="1" hidden="1">
      <c r="A824" s="44"/>
      <c r="B824" s="51" t="s">
        <v>1380</v>
      </c>
      <c r="C824" s="50" t="s">
        <v>1381</v>
      </c>
      <c r="D824" s="47">
        <v>576</v>
      </c>
      <c r="E824" s="47">
        <v>1</v>
      </c>
      <c r="F824" s="48"/>
      <c r="G824" s="28"/>
      <c r="H824" s="95"/>
      <c r="K824" s="109">
        <f t="shared" si="42"/>
        <v>0</v>
      </c>
      <c r="L824" s="29">
        <f t="shared" si="43"/>
        <v>0</v>
      </c>
      <c r="M824" s="102" t="e">
        <f t="shared" si="44"/>
        <v>#DIV/0!</v>
      </c>
    </row>
    <row r="825" spans="1:13" s="29" customFormat="1" hidden="1">
      <c r="A825" s="33">
        <v>352</v>
      </c>
      <c r="B825" s="54" t="s">
        <v>378</v>
      </c>
      <c r="C825" s="49" t="s">
        <v>728</v>
      </c>
      <c r="D825" s="36"/>
      <c r="E825" s="36"/>
      <c r="F825" s="48"/>
      <c r="G825" s="28"/>
      <c r="H825" s="95"/>
      <c r="K825" s="109">
        <f t="shared" si="42"/>
        <v>0</v>
      </c>
      <c r="L825" s="29">
        <f t="shared" si="43"/>
        <v>0</v>
      </c>
      <c r="M825" s="102" t="e">
        <f t="shared" si="44"/>
        <v>#DIV/0!</v>
      </c>
    </row>
    <row r="826" spans="1:13" hidden="1">
      <c r="A826" s="44"/>
      <c r="B826" s="51" t="s">
        <v>1166</v>
      </c>
      <c r="C826" s="50" t="s">
        <v>1167</v>
      </c>
      <c r="D826" s="47">
        <v>720</v>
      </c>
      <c r="E826" s="47">
        <v>1</v>
      </c>
      <c r="F826" s="48"/>
      <c r="H826" s="95"/>
      <c r="I826" s="28"/>
      <c r="J826" s="28"/>
      <c r="K826" s="109">
        <f t="shared" si="42"/>
        <v>0</v>
      </c>
      <c r="L826" s="29">
        <f t="shared" si="43"/>
        <v>0</v>
      </c>
      <c r="M826" s="102" t="e">
        <f t="shared" si="44"/>
        <v>#DIV/0!</v>
      </c>
    </row>
    <row r="827" spans="1:13" hidden="1">
      <c r="A827" s="33">
        <v>353</v>
      </c>
      <c r="B827" s="54" t="s">
        <v>379</v>
      </c>
      <c r="C827" s="49" t="s">
        <v>729</v>
      </c>
      <c r="D827" s="36"/>
      <c r="E827" s="36"/>
      <c r="F827" s="48"/>
      <c r="H827" s="95"/>
      <c r="I827" s="28"/>
      <c r="J827" s="28"/>
      <c r="K827" s="109">
        <f t="shared" si="42"/>
        <v>0</v>
      </c>
      <c r="L827" s="29">
        <f t="shared" si="43"/>
        <v>0</v>
      </c>
      <c r="M827" s="102" t="e">
        <f t="shared" si="44"/>
        <v>#DIV/0!</v>
      </c>
    </row>
    <row r="828" spans="1:13" hidden="1">
      <c r="A828" s="44"/>
      <c r="B828" s="51" t="s">
        <v>1279</v>
      </c>
      <c r="C828" s="50" t="s">
        <v>1280</v>
      </c>
      <c r="D828" s="47">
        <v>1</v>
      </c>
      <c r="E828" s="47">
        <v>2</v>
      </c>
      <c r="F828" s="48"/>
      <c r="H828" s="95"/>
      <c r="I828" s="28"/>
      <c r="J828" s="28"/>
      <c r="K828" s="109">
        <f t="shared" si="42"/>
        <v>0</v>
      </c>
      <c r="L828" s="29">
        <f t="shared" si="43"/>
        <v>0</v>
      </c>
      <c r="M828" s="102" t="e">
        <f t="shared" si="44"/>
        <v>#DIV/0!</v>
      </c>
    </row>
    <row r="829" spans="1:13" hidden="1">
      <c r="A829" s="44"/>
      <c r="B829" s="51" t="s">
        <v>1281</v>
      </c>
      <c r="C829" s="50" t="s">
        <v>1282</v>
      </c>
      <c r="D829" s="47">
        <v>1</v>
      </c>
      <c r="E829" s="47">
        <v>2</v>
      </c>
      <c r="F829" s="48"/>
      <c r="H829" s="95"/>
      <c r="I829" s="28"/>
      <c r="J829" s="28"/>
      <c r="K829" s="109">
        <f t="shared" si="42"/>
        <v>0</v>
      </c>
      <c r="L829" s="29">
        <f t="shared" si="43"/>
        <v>0</v>
      </c>
      <c r="M829" s="102" t="e">
        <f t="shared" si="44"/>
        <v>#DIV/0!</v>
      </c>
    </row>
    <row r="830" spans="1:13" hidden="1">
      <c r="A830" s="44"/>
      <c r="B830" s="51" t="s">
        <v>1154</v>
      </c>
      <c r="C830" s="50" t="s">
        <v>1155</v>
      </c>
      <c r="D830" s="47">
        <v>782</v>
      </c>
      <c r="E830" s="47">
        <v>4</v>
      </c>
      <c r="F830" s="48"/>
      <c r="H830" s="95"/>
      <c r="I830" s="28"/>
      <c r="J830" s="28"/>
      <c r="K830" s="109">
        <f t="shared" si="42"/>
        <v>0</v>
      </c>
      <c r="L830" s="29">
        <f t="shared" si="43"/>
        <v>0</v>
      </c>
      <c r="M830" s="102" t="e">
        <f t="shared" si="44"/>
        <v>#DIV/0!</v>
      </c>
    </row>
    <row r="831" spans="1:13" hidden="1">
      <c r="A831" s="33">
        <v>354</v>
      </c>
      <c r="B831" s="54" t="s">
        <v>380</v>
      </c>
      <c r="C831" s="49" t="s">
        <v>730</v>
      </c>
      <c r="D831" s="36"/>
      <c r="E831" s="36"/>
      <c r="F831" s="48"/>
      <c r="H831" s="95"/>
      <c r="I831" s="28"/>
      <c r="J831" s="28"/>
      <c r="K831" s="109">
        <f t="shared" si="42"/>
        <v>0</v>
      </c>
      <c r="L831" s="29">
        <f t="shared" si="43"/>
        <v>0</v>
      </c>
      <c r="M831" s="102" t="e">
        <f t="shared" si="44"/>
        <v>#DIV/0!</v>
      </c>
    </row>
    <row r="832" spans="1:13" s="43" customFormat="1" hidden="1">
      <c r="A832" s="38"/>
      <c r="B832" s="51" t="s">
        <v>1382</v>
      </c>
      <c r="C832" s="50" t="s">
        <v>1383</v>
      </c>
      <c r="D832" s="41">
        <v>1</v>
      </c>
      <c r="E832" s="41">
        <v>2</v>
      </c>
      <c r="F832" s="48">
        <f>($E832/$D832)*$D$831</f>
        <v>0</v>
      </c>
      <c r="G832" s="28"/>
      <c r="H832" s="108"/>
      <c r="J832" s="96"/>
      <c r="K832" s="109">
        <f t="shared" si="42"/>
        <v>0</v>
      </c>
      <c r="L832" s="29">
        <f t="shared" si="43"/>
        <v>0</v>
      </c>
      <c r="M832" s="102" t="e">
        <f t="shared" si="44"/>
        <v>#DIV/0!</v>
      </c>
    </row>
    <row r="833" spans="1:13" hidden="1">
      <c r="A833" s="44"/>
      <c r="B833" s="51" t="s">
        <v>1384</v>
      </c>
      <c r="C833" s="50" t="s">
        <v>1385</v>
      </c>
      <c r="D833" s="47">
        <v>1</v>
      </c>
      <c r="E833" s="47">
        <v>2</v>
      </c>
      <c r="F833" s="48">
        <f t="shared" ref="F833:F834" si="45">($E833/$D833)*$D$831</f>
        <v>0</v>
      </c>
      <c r="H833" s="95"/>
      <c r="I833" s="28"/>
      <c r="J833" s="96"/>
      <c r="K833" s="109">
        <f t="shared" si="42"/>
        <v>0</v>
      </c>
      <c r="L833" s="29">
        <f t="shared" si="43"/>
        <v>0</v>
      </c>
      <c r="M833" s="102" t="e">
        <f t="shared" si="44"/>
        <v>#DIV/0!</v>
      </c>
    </row>
    <row r="834" spans="1:13" hidden="1">
      <c r="A834" s="44"/>
      <c r="B834" s="51" t="s">
        <v>1386</v>
      </c>
      <c r="C834" s="50" t="s">
        <v>1387</v>
      </c>
      <c r="D834" s="47">
        <v>1</v>
      </c>
      <c r="E834" s="47">
        <v>1</v>
      </c>
      <c r="F834" s="48">
        <f t="shared" si="45"/>
        <v>0</v>
      </c>
      <c r="H834" s="95"/>
      <c r="I834" s="28"/>
      <c r="J834" s="96"/>
      <c r="K834" s="109">
        <f t="shared" si="42"/>
        <v>0</v>
      </c>
      <c r="L834" s="29">
        <f t="shared" si="43"/>
        <v>0</v>
      </c>
      <c r="M834" s="102" t="e">
        <f t="shared" si="44"/>
        <v>#DIV/0!</v>
      </c>
    </row>
    <row r="835" spans="1:13" hidden="1">
      <c r="A835" s="33">
        <v>355</v>
      </c>
      <c r="B835" s="54" t="s">
        <v>381</v>
      </c>
      <c r="C835" s="49" t="s">
        <v>731</v>
      </c>
      <c r="D835" s="36"/>
      <c r="E835" s="36"/>
      <c r="F835" s="48"/>
      <c r="H835" s="95"/>
      <c r="I835" s="28"/>
      <c r="J835" s="28"/>
      <c r="K835" s="109">
        <f t="shared" si="42"/>
        <v>0</v>
      </c>
      <c r="L835" s="29">
        <f t="shared" si="43"/>
        <v>0</v>
      </c>
      <c r="M835" s="102" t="e">
        <f t="shared" si="44"/>
        <v>#DIV/0!</v>
      </c>
    </row>
    <row r="836" spans="1:13" s="43" customFormat="1" hidden="1">
      <c r="A836" s="38"/>
      <c r="B836" s="77" t="s">
        <v>1382</v>
      </c>
      <c r="C836" s="78" t="s">
        <v>1383</v>
      </c>
      <c r="D836" s="41">
        <v>1</v>
      </c>
      <c r="E836" s="41">
        <v>1</v>
      </c>
      <c r="F836" s="42"/>
      <c r="G836" s="28"/>
      <c r="H836" s="108"/>
      <c r="K836" s="109">
        <f t="shared" si="42"/>
        <v>0</v>
      </c>
      <c r="L836" s="29">
        <f t="shared" si="43"/>
        <v>0</v>
      </c>
      <c r="M836" s="102" t="e">
        <f t="shared" si="44"/>
        <v>#DIV/0!</v>
      </c>
    </row>
    <row r="837" spans="1:13" hidden="1">
      <c r="A837" s="33">
        <v>356</v>
      </c>
      <c r="B837" s="54" t="s">
        <v>382</v>
      </c>
      <c r="C837" s="49" t="s">
        <v>732</v>
      </c>
      <c r="D837" s="36"/>
      <c r="E837" s="36"/>
      <c r="F837" s="48"/>
      <c r="H837" s="95"/>
      <c r="I837" s="28"/>
      <c r="J837" s="28"/>
      <c r="K837" s="109">
        <f t="shared" si="42"/>
        <v>0</v>
      </c>
      <c r="L837" s="29">
        <f t="shared" si="43"/>
        <v>0</v>
      </c>
      <c r="M837" s="102" t="e">
        <f t="shared" si="44"/>
        <v>#DIV/0!</v>
      </c>
    </row>
    <row r="838" spans="1:13" hidden="1">
      <c r="A838" s="44"/>
      <c r="B838" s="51" t="s">
        <v>1384</v>
      </c>
      <c r="C838" s="50" t="s">
        <v>1385</v>
      </c>
      <c r="D838" s="47">
        <v>1</v>
      </c>
      <c r="E838" s="47">
        <v>1</v>
      </c>
      <c r="F838" s="48"/>
      <c r="H838" s="95"/>
      <c r="I838" s="28"/>
      <c r="J838" s="28"/>
      <c r="K838" s="109">
        <f t="shared" si="42"/>
        <v>0</v>
      </c>
      <c r="L838" s="29">
        <f t="shared" si="43"/>
        <v>0</v>
      </c>
      <c r="M838" s="102" t="e">
        <f t="shared" si="44"/>
        <v>#DIV/0!</v>
      </c>
    </row>
    <row r="839" spans="1:13" hidden="1">
      <c r="A839" s="33">
        <v>357</v>
      </c>
      <c r="B839" s="54" t="s">
        <v>383</v>
      </c>
      <c r="C839" s="49" t="s">
        <v>733</v>
      </c>
      <c r="D839" s="36"/>
      <c r="E839" s="36"/>
      <c r="F839" s="48"/>
      <c r="H839" s="95"/>
      <c r="I839" s="28"/>
      <c r="J839" s="28"/>
      <c r="K839" s="109">
        <f t="shared" si="42"/>
        <v>0</v>
      </c>
      <c r="L839" s="29">
        <f t="shared" si="43"/>
        <v>0</v>
      </c>
      <c r="M839" s="102" t="e">
        <f t="shared" si="44"/>
        <v>#DIV/0!</v>
      </c>
    </row>
    <row r="840" spans="1:13" hidden="1">
      <c r="A840" s="44"/>
      <c r="B840" s="51" t="s">
        <v>1384</v>
      </c>
      <c r="C840" s="50" t="s">
        <v>1385</v>
      </c>
      <c r="D840" s="47">
        <v>1</v>
      </c>
      <c r="E840" s="47">
        <v>1</v>
      </c>
      <c r="F840" s="48"/>
      <c r="H840" s="95"/>
      <c r="I840" s="28"/>
      <c r="J840" s="28"/>
      <c r="K840" s="109">
        <f t="shared" ref="K840:K862" si="46">J840*I840</f>
        <v>0</v>
      </c>
      <c r="L840" s="29">
        <f t="shared" ref="L840:L862" si="47">J840*H840</f>
        <v>0</v>
      </c>
      <c r="M840" s="102" t="e">
        <f t="shared" si="44"/>
        <v>#DIV/0!</v>
      </c>
    </row>
    <row r="841" spans="1:13" hidden="1">
      <c r="A841" s="33">
        <v>358</v>
      </c>
      <c r="B841" s="54" t="s">
        <v>384</v>
      </c>
      <c r="C841" s="49" t="s">
        <v>734</v>
      </c>
      <c r="D841" s="36"/>
      <c r="E841" s="36"/>
      <c r="F841" s="48"/>
      <c r="H841" s="95"/>
      <c r="I841" s="28"/>
      <c r="J841" s="28"/>
      <c r="K841" s="109">
        <f t="shared" si="46"/>
        <v>0</v>
      </c>
      <c r="L841" s="29">
        <f t="shared" si="47"/>
        <v>0</v>
      </c>
      <c r="M841" s="102" t="e">
        <f t="shared" si="44"/>
        <v>#DIV/0!</v>
      </c>
    </row>
    <row r="842" spans="1:13" hidden="1">
      <c r="A842" s="44"/>
      <c r="B842" s="51" t="s">
        <v>1386</v>
      </c>
      <c r="C842" s="50" t="s">
        <v>1387</v>
      </c>
      <c r="D842" s="47">
        <v>1</v>
      </c>
      <c r="E842" s="47">
        <v>1</v>
      </c>
      <c r="F842" s="48"/>
      <c r="H842" s="95"/>
      <c r="I842" s="28"/>
      <c r="J842" s="28"/>
      <c r="K842" s="109">
        <f t="shared" si="46"/>
        <v>0</v>
      </c>
      <c r="L842" s="29">
        <f t="shared" si="47"/>
        <v>0</v>
      </c>
      <c r="M842" s="102" t="e">
        <f t="shared" ref="M842:M862" si="48">L842/K842</f>
        <v>#DIV/0!</v>
      </c>
    </row>
    <row r="843" spans="1:13" hidden="1">
      <c r="A843" s="47"/>
      <c r="B843" s="47"/>
      <c r="C843" s="55"/>
      <c r="D843" s="47"/>
      <c r="E843" s="47"/>
      <c r="F843" s="48"/>
      <c r="H843" s="95"/>
      <c r="I843" s="28"/>
      <c r="J843" s="28"/>
      <c r="K843" s="109">
        <f t="shared" si="46"/>
        <v>0</v>
      </c>
      <c r="L843" s="29">
        <f t="shared" si="47"/>
        <v>0</v>
      </c>
      <c r="M843" s="102" t="e">
        <f t="shared" si="48"/>
        <v>#DIV/0!</v>
      </c>
    </row>
    <row r="844" spans="1:13" hidden="1">
      <c r="A844" s="47">
        <v>359</v>
      </c>
      <c r="B844" s="47" t="s">
        <v>206</v>
      </c>
      <c r="C844" s="55" t="s">
        <v>562</v>
      </c>
      <c r="D844" s="47"/>
      <c r="E844" s="47"/>
      <c r="F844" s="48"/>
      <c r="H844" s="95"/>
      <c r="I844" s="28"/>
      <c r="J844" s="28"/>
      <c r="K844" s="109">
        <f t="shared" si="46"/>
        <v>0</v>
      </c>
      <c r="L844" s="29">
        <f t="shared" si="47"/>
        <v>0</v>
      </c>
      <c r="M844" s="102" t="e">
        <f t="shared" si="48"/>
        <v>#DIV/0!</v>
      </c>
    </row>
    <row r="845" spans="1:13" hidden="1">
      <c r="A845" s="47"/>
      <c r="B845" s="47" t="s">
        <v>1263</v>
      </c>
      <c r="C845" s="55" t="s">
        <v>1264</v>
      </c>
      <c r="D845" s="47">
        <v>1</v>
      </c>
      <c r="E845" s="47">
        <v>1</v>
      </c>
      <c r="F845" s="48"/>
      <c r="H845" s="95"/>
      <c r="I845" s="28"/>
      <c r="J845" s="28"/>
      <c r="K845" s="109">
        <f t="shared" si="46"/>
        <v>0</v>
      </c>
      <c r="L845" s="29">
        <f t="shared" si="47"/>
        <v>0</v>
      </c>
      <c r="M845" s="102" t="e">
        <f t="shared" si="48"/>
        <v>#DIV/0!</v>
      </c>
    </row>
    <row r="846" spans="1:13" hidden="1">
      <c r="A846" s="47"/>
      <c r="B846" s="47"/>
      <c r="C846" s="55"/>
      <c r="D846" s="47"/>
      <c r="E846" s="47"/>
      <c r="F846" s="48"/>
      <c r="H846" s="95"/>
      <c r="I846" s="28"/>
      <c r="J846" s="28"/>
      <c r="K846" s="109">
        <f t="shared" si="46"/>
        <v>0</v>
      </c>
      <c r="L846" s="29">
        <f t="shared" si="47"/>
        <v>0</v>
      </c>
      <c r="M846" s="102" t="e">
        <f t="shared" si="48"/>
        <v>#DIV/0!</v>
      </c>
    </row>
    <row r="847" spans="1:13" hidden="1">
      <c r="A847" s="47">
        <v>360</v>
      </c>
      <c r="B847" s="47" t="s">
        <v>215</v>
      </c>
      <c r="C847" s="55" t="s">
        <v>568</v>
      </c>
      <c r="D847" s="47">
        <v>820</v>
      </c>
      <c r="E847" s="47"/>
      <c r="F847" s="48"/>
      <c r="H847" s="95"/>
      <c r="I847" s="28"/>
      <c r="J847" s="28"/>
      <c r="K847" s="109">
        <f t="shared" si="46"/>
        <v>0</v>
      </c>
      <c r="L847" s="29">
        <f t="shared" si="47"/>
        <v>0</v>
      </c>
      <c r="M847" s="102" t="e">
        <f t="shared" si="48"/>
        <v>#DIV/0!</v>
      </c>
    </row>
    <row r="848" spans="1:13" hidden="1">
      <c r="A848" s="47"/>
      <c r="B848" s="47" t="s">
        <v>1269</v>
      </c>
      <c r="C848" s="55" t="s">
        <v>1270</v>
      </c>
      <c r="D848" s="47">
        <v>1</v>
      </c>
      <c r="E848" s="47">
        <v>1</v>
      </c>
      <c r="F848" s="116">
        <f>($E848/$D848)*$D847</f>
        <v>820</v>
      </c>
      <c r="H848" s="95"/>
      <c r="K848" s="109">
        <f t="shared" si="46"/>
        <v>0</v>
      </c>
      <c r="L848" s="29">
        <f t="shared" si="47"/>
        <v>0</v>
      </c>
      <c r="M848" s="102" t="e">
        <f t="shared" si="48"/>
        <v>#DIV/0!</v>
      </c>
    </row>
    <row r="849" spans="1:13" hidden="1">
      <c r="A849" s="47"/>
      <c r="B849" s="47"/>
      <c r="C849" s="55"/>
      <c r="D849" s="47"/>
      <c r="E849" s="47"/>
      <c r="F849" s="48"/>
      <c r="H849" s="95"/>
      <c r="I849" s="28"/>
      <c r="J849" s="28"/>
      <c r="K849" s="109">
        <f t="shared" si="46"/>
        <v>0</v>
      </c>
      <c r="L849" s="29">
        <f t="shared" si="47"/>
        <v>0</v>
      </c>
      <c r="M849" s="102" t="e">
        <f t="shared" si="48"/>
        <v>#DIV/0!</v>
      </c>
    </row>
    <row r="850" spans="1:13" hidden="1">
      <c r="A850" s="47">
        <v>361</v>
      </c>
      <c r="B850" s="47" t="s">
        <v>205</v>
      </c>
      <c r="C850" s="55" t="s">
        <v>561</v>
      </c>
      <c r="D850" s="47"/>
      <c r="E850" s="47"/>
      <c r="F850" s="48"/>
      <c r="H850" s="95"/>
      <c r="I850" s="28"/>
      <c r="J850" s="28"/>
      <c r="K850" s="109">
        <f t="shared" si="46"/>
        <v>0</v>
      </c>
      <c r="L850" s="29">
        <f t="shared" si="47"/>
        <v>0</v>
      </c>
      <c r="M850" s="102" t="e">
        <f t="shared" si="48"/>
        <v>#DIV/0!</v>
      </c>
    </row>
    <row r="851" spans="1:13" hidden="1">
      <c r="A851" s="47"/>
      <c r="B851" s="47" t="s">
        <v>1259</v>
      </c>
      <c r="C851" s="55" t="s">
        <v>1260</v>
      </c>
      <c r="D851" s="47">
        <v>1</v>
      </c>
      <c r="E851" s="47">
        <v>2</v>
      </c>
      <c r="F851" s="116">
        <f>($E851/$D851)*$D$850</f>
        <v>0</v>
      </c>
      <c r="H851" s="95"/>
      <c r="I851" s="28"/>
      <c r="J851" s="28"/>
      <c r="K851" s="109">
        <f t="shared" si="46"/>
        <v>0</v>
      </c>
      <c r="L851" s="29">
        <f t="shared" si="47"/>
        <v>0</v>
      </c>
      <c r="M851" s="102" t="e">
        <f t="shared" si="48"/>
        <v>#DIV/0!</v>
      </c>
    </row>
    <row r="852" spans="1:13" hidden="1">
      <c r="A852" s="47"/>
      <c r="B852" s="47" t="s">
        <v>1261</v>
      </c>
      <c r="C852" s="55" t="s">
        <v>1262</v>
      </c>
      <c r="D852" s="47">
        <v>1</v>
      </c>
      <c r="E852" s="47">
        <v>2</v>
      </c>
      <c r="F852" s="116">
        <f t="shared" ref="F852:F853" si="49">($E852/$D852)*$D$850</f>
        <v>0</v>
      </c>
      <c r="H852" s="95"/>
      <c r="I852" s="28"/>
      <c r="J852" s="28"/>
      <c r="K852" s="109">
        <f t="shared" si="46"/>
        <v>0</v>
      </c>
      <c r="L852" s="29">
        <f t="shared" si="47"/>
        <v>0</v>
      </c>
      <c r="M852" s="102" t="e">
        <f t="shared" si="48"/>
        <v>#DIV/0!</v>
      </c>
    </row>
    <row r="853" spans="1:13" hidden="1">
      <c r="A853" s="47"/>
      <c r="B853" s="47" t="s">
        <v>1154</v>
      </c>
      <c r="C853" s="55" t="s">
        <v>1155</v>
      </c>
      <c r="D853" s="47">
        <v>768</v>
      </c>
      <c r="E853" s="47">
        <v>4</v>
      </c>
      <c r="F853" s="116">
        <f t="shared" si="49"/>
        <v>0</v>
      </c>
      <c r="H853" s="95"/>
      <c r="I853" s="28"/>
      <c r="J853" s="28"/>
      <c r="K853" s="109">
        <f t="shared" si="46"/>
        <v>0</v>
      </c>
      <c r="L853" s="29">
        <f t="shared" si="47"/>
        <v>0</v>
      </c>
      <c r="M853" s="102" t="e">
        <f t="shared" si="48"/>
        <v>#DIV/0!</v>
      </c>
    </row>
    <row r="854" spans="1:13" hidden="1">
      <c r="A854" s="47"/>
      <c r="B854" s="47"/>
      <c r="C854" s="55"/>
      <c r="D854" s="47"/>
      <c r="E854" s="47"/>
      <c r="F854" s="48"/>
      <c r="H854" s="95"/>
      <c r="I854" s="98"/>
      <c r="K854" s="109">
        <f t="shared" si="46"/>
        <v>0</v>
      </c>
      <c r="L854" s="29">
        <f t="shared" si="47"/>
        <v>0</v>
      </c>
      <c r="M854" s="102" t="e">
        <f t="shared" si="48"/>
        <v>#DIV/0!</v>
      </c>
    </row>
    <row r="855" spans="1:13" hidden="1">
      <c r="A855" s="115"/>
      <c r="B855" s="129" t="s">
        <v>385</v>
      </c>
      <c r="C855" s="130" t="s">
        <v>735</v>
      </c>
      <c r="D855" s="120"/>
      <c r="E855" s="120"/>
      <c r="F855" s="126"/>
      <c r="K855" s="109">
        <f t="shared" si="46"/>
        <v>0</v>
      </c>
      <c r="L855" s="29">
        <f t="shared" si="47"/>
        <v>0</v>
      </c>
      <c r="M855" s="102" t="e">
        <f t="shared" si="48"/>
        <v>#DIV/0!</v>
      </c>
    </row>
    <row r="856" spans="1:13" hidden="1">
      <c r="A856" s="115"/>
      <c r="B856" s="112" t="s">
        <v>1148</v>
      </c>
      <c r="C856" s="125" t="s">
        <v>1149</v>
      </c>
      <c r="D856" s="115">
        <v>7</v>
      </c>
      <c r="E856" s="115">
        <v>1</v>
      </c>
      <c r="F856" s="127">
        <f>($E856/$D856)*$D855</f>
        <v>0</v>
      </c>
      <c r="I856" s="96"/>
      <c r="K856" s="109">
        <f t="shared" si="46"/>
        <v>0</v>
      </c>
      <c r="L856" s="29">
        <f t="shared" si="47"/>
        <v>0</v>
      </c>
      <c r="M856" s="102" t="e">
        <f t="shared" si="48"/>
        <v>#DIV/0!</v>
      </c>
    </row>
    <row r="857" spans="1:13" hidden="1">
      <c r="A857" s="115"/>
      <c r="B857" s="112"/>
      <c r="C857" s="125"/>
      <c r="D857" s="115"/>
      <c r="E857" s="115"/>
      <c r="F857" s="116"/>
      <c r="K857" s="109">
        <f t="shared" si="46"/>
        <v>0</v>
      </c>
      <c r="L857" s="29">
        <f t="shared" si="47"/>
        <v>0</v>
      </c>
      <c r="M857" s="102" t="e">
        <f t="shared" si="48"/>
        <v>#DIV/0!</v>
      </c>
    </row>
    <row r="858" spans="1:13" hidden="1">
      <c r="A858" s="115"/>
      <c r="B858" s="131" t="s">
        <v>1663</v>
      </c>
      <c r="C858" s="132" t="s">
        <v>1665</v>
      </c>
      <c r="D858" s="115"/>
      <c r="E858" s="115"/>
      <c r="F858" s="116"/>
      <c r="K858" s="109">
        <f t="shared" si="46"/>
        <v>0</v>
      </c>
      <c r="L858" s="29">
        <f t="shared" si="47"/>
        <v>0</v>
      </c>
      <c r="M858" s="102" t="e">
        <f t="shared" si="48"/>
        <v>#DIV/0!</v>
      </c>
    </row>
    <row r="859" spans="1:13" hidden="1">
      <c r="A859" s="115"/>
      <c r="B859" s="113" t="s">
        <v>1296</v>
      </c>
      <c r="C859" s="114" t="s">
        <v>1297</v>
      </c>
      <c r="D859" s="115">
        <v>283</v>
      </c>
      <c r="E859" s="115">
        <v>1</v>
      </c>
      <c r="F859" s="127">
        <f>($E859/$D859)*$D$858</f>
        <v>0</v>
      </c>
      <c r="H859" s="135"/>
      <c r="I859" s="96"/>
      <c r="K859" s="109">
        <f t="shared" si="46"/>
        <v>0</v>
      </c>
      <c r="L859" s="29">
        <f t="shared" si="47"/>
        <v>0</v>
      </c>
      <c r="M859" s="102" t="e">
        <f t="shared" si="48"/>
        <v>#DIV/0!</v>
      </c>
    </row>
    <row r="860" spans="1:13" hidden="1">
      <c r="A860" s="115"/>
      <c r="B860" s="115"/>
      <c r="C860" s="128"/>
      <c r="D860" s="115"/>
      <c r="E860" s="115"/>
      <c r="F860" s="116"/>
      <c r="H860" s="135"/>
      <c r="K860" s="109">
        <f t="shared" si="46"/>
        <v>0</v>
      </c>
      <c r="L860" s="29">
        <f t="shared" si="47"/>
        <v>0</v>
      </c>
      <c r="M860" s="102" t="e">
        <f t="shared" si="48"/>
        <v>#DIV/0!</v>
      </c>
    </row>
    <row r="861" spans="1:13" hidden="1">
      <c r="A861" s="115"/>
      <c r="B861" s="133" t="s">
        <v>1664</v>
      </c>
      <c r="C861" s="134" t="s">
        <v>1666</v>
      </c>
      <c r="D861" s="115"/>
      <c r="E861" s="115"/>
      <c r="F861" s="116"/>
      <c r="H861" s="135"/>
      <c r="K861" s="109">
        <f t="shared" si="46"/>
        <v>0</v>
      </c>
      <c r="L861" s="29">
        <f t="shared" si="47"/>
        <v>0</v>
      </c>
      <c r="M861" s="102" t="e">
        <f t="shared" si="48"/>
        <v>#DIV/0!</v>
      </c>
    </row>
    <row r="862" spans="1:13" hidden="1">
      <c r="A862" s="115"/>
      <c r="B862" s="115" t="s">
        <v>1222</v>
      </c>
      <c r="C862" s="128" t="s">
        <v>1223</v>
      </c>
      <c r="D862" s="115">
        <v>440</v>
      </c>
      <c r="E862" s="115">
        <v>1</v>
      </c>
      <c r="F862" s="127">
        <f>($E862/$D862)*$D$861</f>
        <v>0</v>
      </c>
      <c r="H862" s="135"/>
      <c r="I862" s="96"/>
      <c r="K862" s="109">
        <f t="shared" si="46"/>
        <v>0</v>
      </c>
      <c r="L862" s="29">
        <f t="shared" si="47"/>
        <v>0</v>
      </c>
      <c r="M862" s="102" t="e">
        <f t="shared" si="48"/>
        <v>#DIV/0!</v>
      </c>
    </row>
    <row r="863" spans="1:13" hidden="1">
      <c r="A863" s="115"/>
      <c r="B863" s="133" t="s">
        <v>375</v>
      </c>
      <c r="C863" s="134" t="s">
        <v>725</v>
      </c>
      <c r="D863" s="115"/>
      <c r="E863" s="115"/>
      <c r="F863" s="116"/>
      <c r="K863" s="109">
        <f t="shared" ref="K863:K870" si="50">J863*I863</f>
        <v>0</v>
      </c>
      <c r="L863" s="29">
        <f t="shared" ref="L863:L870" si="51">J863*H863</f>
        <v>0</v>
      </c>
      <c r="M863" s="102" t="e">
        <f t="shared" ref="M863:M870" si="52">L863/K863</f>
        <v>#DIV/0!</v>
      </c>
    </row>
    <row r="864" spans="1:13" hidden="1">
      <c r="A864" s="115"/>
      <c r="B864" s="115" t="s">
        <v>1222</v>
      </c>
      <c r="C864" s="140" t="s">
        <v>1223</v>
      </c>
      <c r="D864" s="115">
        <v>1326</v>
      </c>
      <c r="E864" s="115">
        <v>1</v>
      </c>
      <c r="F864" s="127" t="e">
        <f>($D$864/$D$863)*D863</f>
        <v>#DIV/0!</v>
      </c>
      <c r="K864" s="109">
        <f t="shared" si="50"/>
        <v>0</v>
      </c>
      <c r="L864" s="29">
        <f t="shared" si="51"/>
        <v>0</v>
      </c>
      <c r="M864" s="102" t="e">
        <f t="shared" si="52"/>
        <v>#DIV/0!</v>
      </c>
    </row>
    <row r="865" spans="1:13" hidden="1">
      <c r="A865" s="115"/>
      <c r="B865" s="115"/>
      <c r="C865" s="128"/>
      <c r="D865" s="115"/>
      <c r="E865" s="115"/>
      <c r="F865" s="116"/>
      <c r="K865" s="109">
        <f t="shared" si="50"/>
        <v>0</v>
      </c>
      <c r="L865" s="29">
        <f t="shared" si="51"/>
        <v>0</v>
      </c>
      <c r="M865" s="102" t="e">
        <f t="shared" si="52"/>
        <v>#DIV/0!</v>
      </c>
    </row>
    <row r="866" spans="1:13" s="43" customFormat="1" hidden="1">
      <c r="A866" s="133"/>
      <c r="B866" s="133" t="s">
        <v>1679</v>
      </c>
      <c r="C866" s="134" t="s">
        <v>1680</v>
      </c>
      <c r="D866" s="133"/>
      <c r="E866" s="133"/>
      <c r="F866" s="141"/>
      <c r="G866" s="28"/>
      <c r="H866" s="139"/>
      <c r="I866" s="139"/>
      <c r="J866" s="139"/>
      <c r="K866" s="109">
        <f t="shared" si="50"/>
        <v>0</v>
      </c>
      <c r="L866" s="29">
        <f t="shared" si="51"/>
        <v>0</v>
      </c>
      <c r="M866" s="102" t="e">
        <f t="shared" si="52"/>
        <v>#DIV/0!</v>
      </c>
    </row>
    <row r="867" spans="1:13" hidden="1">
      <c r="A867" s="115"/>
      <c r="B867" s="115" t="s">
        <v>1263</v>
      </c>
      <c r="C867" s="128" t="s">
        <v>1264</v>
      </c>
      <c r="D867" s="115">
        <v>1</v>
      </c>
      <c r="E867" s="115">
        <v>1</v>
      </c>
      <c r="F867" s="116">
        <f>($E867/$D867)*$D866</f>
        <v>0</v>
      </c>
      <c r="K867" s="109">
        <f t="shared" si="50"/>
        <v>0</v>
      </c>
      <c r="L867" s="29">
        <f t="shared" si="51"/>
        <v>0</v>
      </c>
      <c r="M867" s="102" t="e">
        <f t="shared" si="52"/>
        <v>#DIV/0!</v>
      </c>
    </row>
    <row r="868" spans="1:13" hidden="1">
      <c r="A868" s="115"/>
      <c r="B868" s="115" t="s">
        <v>1782</v>
      </c>
      <c r="C868" s="128" t="s">
        <v>1783</v>
      </c>
      <c r="D868" s="115">
        <v>1</v>
      </c>
      <c r="E868" s="115">
        <v>1</v>
      </c>
      <c r="F868" s="116">
        <f>($E868/$D868)*$D866</f>
        <v>0</v>
      </c>
      <c r="K868" s="109">
        <f t="shared" si="50"/>
        <v>0</v>
      </c>
      <c r="L868" s="29">
        <f t="shared" si="51"/>
        <v>0</v>
      </c>
      <c r="M868" s="102" t="e">
        <f t="shared" si="52"/>
        <v>#DIV/0!</v>
      </c>
    </row>
    <row r="869" spans="1:13" hidden="1">
      <c r="A869" s="115"/>
      <c r="B869" s="115" t="s">
        <v>1784</v>
      </c>
      <c r="C869" s="128" t="s">
        <v>1785</v>
      </c>
      <c r="D869" s="115">
        <v>1</v>
      </c>
      <c r="E869" s="115">
        <v>2</v>
      </c>
      <c r="F869" s="116">
        <f>($E869/$D869)*$D866</f>
        <v>0</v>
      </c>
      <c r="K869" s="109">
        <f t="shared" si="50"/>
        <v>0</v>
      </c>
      <c r="L869" s="29">
        <f t="shared" si="51"/>
        <v>0</v>
      </c>
      <c r="M869" s="102" t="e">
        <f t="shared" si="52"/>
        <v>#DIV/0!</v>
      </c>
    </row>
    <row r="870" spans="1:13" hidden="1">
      <c r="A870" s="115"/>
      <c r="B870" s="115" t="s">
        <v>1786</v>
      </c>
      <c r="C870" s="128" t="s">
        <v>1787</v>
      </c>
      <c r="D870" s="115">
        <v>1</v>
      </c>
      <c r="E870" s="115">
        <v>1</v>
      </c>
      <c r="F870" s="116">
        <f>($E870/$D870)*$D$866</f>
        <v>0</v>
      </c>
      <c r="K870" s="109">
        <f t="shared" si="50"/>
        <v>0</v>
      </c>
      <c r="L870" s="29">
        <f t="shared" si="51"/>
        <v>0</v>
      </c>
      <c r="M870" s="102" t="e">
        <f t="shared" si="52"/>
        <v>#DIV/0!</v>
      </c>
    </row>
    <row r="871" spans="1:13" hidden="1">
      <c r="A871" s="115"/>
      <c r="B871" s="115"/>
      <c r="C871" s="128"/>
      <c r="D871" s="115"/>
      <c r="E871" s="115"/>
      <c r="F871" s="116"/>
    </row>
    <row r="872" spans="1:13" s="43" customFormat="1" hidden="1">
      <c r="A872" s="133"/>
      <c r="B872" s="133" t="s">
        <v>1681</v>
      </c>
      <c r="C872" s="134" t="s">
        <v>1682</v>
      </c>
      <c r="D872" s="133">
        <v>150</v>
      </c>
      <c r="E872" s="133"/>
      <c r="F872" s="141"/>
      <c r="G872" s="28"/>
      <c r="H872" s="139"/>
      <c r="I872" s="139"/>
      <c r="J872" s="139"/>
      <c r="K872" s="139"/>
      <c r="L872" s="139"/>
    </row>
    <row r="873" spans="1:13" hidden="1">
      <c r="A873" s="115"/>
      <c r="B873" s="115" t="s">
        <v>1782</v>
      </c>
      <c r="C873" s="128" t="s">
        <v>1783</v>
      </c>
      <c r="D873" s="115">
        <v>1</v>
      </c>
      <c r="E873" s="115">
        <v>1</v>
      </c>
      <c r="F873" s="116">
        <f>($E873/$D873)*$D$872</f>
        <v>150</v>
      </c>
      <c r="K873" s="109">
        <f t="shared" ref="K873:K875" si="53">J873*I873</f>
        <v>0</v>
      </c>
      <c r="L873" s="96">
        <f t="shared" ref="L873:L875" si="54">J873*H873</f>
        <v>0</v>
      </c>
      <c r="M873" s="102" t="e">
        <f t="shared" ref="M873:M875" si="55">L873/K873</f>
        <v>#DIV/0!</v>
      </c>
    </row>
    <row r="874" spans="1:13" hidden="1">
      <c r="A874" s="115"/>
      <c r="B874" s="115" t="s">
        <v>1263</v>
      </c>
      <c r="C874" s="128" t="s">
        <v>1264</v>
      </c>
      <c r="D874" s="115">
        <v>1</v>
      </c>
      <c r="E874" s="115">
        <v>1</v>
      </c>
      <c r="F874" s="116">
        <f>($E874/$D874)*$D$872</f>
        <v>150</v>
      </c>
      <c r="K874" s="109">
        <f t="shared" si="53"/>
        <v>0</v>
      </c>
      <c r="L874" s="96">
        <f t="shared" si="54"/>
        <v>0</v>
      </c>
      <c r="M874" s="102" t="e">
        <f t="shared" si="55"/>
        <v>#DIV/0!</v>
      </c>
    </row>
    <row r="875" spans="1:13" hidden="1">
      <c r="A875" s="115"/>
      <c r="B875" s="115" t="s">
        <v>1797</v>
      </c>
      <c r="C875" s="128" t="s">
        <v>1798</v>
      </c>
      <c r="D875" s="115">
        <v>1</v>
      </c>
      <c r="E875" s="115">
        <v>2</v>
      </c>
      <c r="F875" s="116">
        <f>($E875/$D875)*$D$872</f>
        <v>300</v>
      </c>
      <c r="K875" s="109">
        <f t="shared" si="53"/>
        <v>0</v>
      </c>
      <c r="L875" s="96">
        <f t="shared" si="54"/>
        <v>0</v>
      </c>
      <c r="M875" s="102" t="e">
        <f t="shared" si="55"/>
        <v>#DIV/0!</v>
      </c>
    </row>
    <row r="876" spans="1:13" hidden="1">
      <c r="A876" s="115"/>
      <c r="B876" s="115"/>
      <c r="C876" s="128"/>
      <c r="D876" s="115"/>
      <c r="E876" s="115"/>
      <c r="F876" s="116"/>
    </row>
    <row r="877" spans="1:13" s="43" customFormat="1" hidden="1">
      <c r="A877" s="133"/>
      <c r="B877" s="133" t="s">
        <v>1683</v>
      </c>
      <c r="C877" s="134" t="s">
        <v>1684</v>
      </c>
      <c r="D877" s="133">
        <v>900</v>
      </c>
      <c r="E877" s="133"/>
      <c r="F877" s="141"/>
      <c r="G877" s="28"/>
      <c r="H877" s="139"/>
      <c r="I877" s="139"/>
      <c r="J877" s="139"/>
      <c r="K877" s="139"/>
      <c r="L877" s="139"/>
    </row>
    <row r="878" spans="1:13" hidden="1">
      <c r="A878" s="115"/>
      <c r="B878" s="115" t="s">
        <v>1263</v>
      </c>
      <c r="C878" s="128" t="s">
        <v>1264</v>
      </c>
      <c r="D878" s="115">
        <v>1</v>
      </c>
      <c r="E878" s="115">
        <v>1</v>
      </c>
      <c r="F878" s="116">
        <f>($E878/$D878)*$D$877</f>
        <v>900</v>
      </c>
      <c r="K878" s="109">
        <f t="shared" ref="K878:K881" si="56">J878*I878</f>
        <v>0</v>
      </c>
      <c r="L878" s="96">
        <f t="shared" ref="L878:L881" si="57">J878*H878</f>
        <v>0</v>
      </c>
      <c r="M878" s="102" t="e">
        <f t="shared" ref="M878:M881" si="58">L878/K878</f>
        <v>#DIV/0!</v>
      </c>
    </row>
    <row r="879" spans="1:13" hidden="1">
      <c r="A879" s="115"/>
      <c r="B879" s="115" t="s">
        <v>1782</v>
      </c>
      <c r="C879" s="128" t="s">
        <v>1783</v>
      </c>
      <c r="D879" s="115">
        <v>1</v>
      </c>
      <c r="E879" s="115">
        <v>1</v>
      </c>
      <c r="F879" s="116">
        <f t="shared" ref="F879:F881" si="59">($E879/$D879)*$D$877</f>
        <v>900</v>
      </c>
      <c r="K879" s="109">
        <f t="shared" si="56"/>
        <v>0</v>
      </c>
      <c r="L879" s="96">
        <f t="shared" si="57"/>
        <v>0</v>
      </c>
      <c r="M879" s="102" t="e">
        <f t="shared" si="58"/>
        <v>#DIV/0!</v>
      </c>
    </row>
    <row r="880" spans="1:13" hidden="1">
      <c r="A880" s="115"/>
      <c r="B880" s="115" t="s">
        <v>1799</v>
      </c>
      <c r="C880" s="128" t="s">
        <v>1800</v>
      </c>
      <c r="D880" s="115">
        <v>1</v>
      </c>
      <c r="E880" s="115">
        <v>2</v>
      </c>
      <c r="F880" s="116">
        <f t="shared" si="59"/>
        <v>1800</v>
      </c>
      <c r="K880" s="109">
        <f t="shared" si="56"/>
        <v>0</v>
      </c>
      <c r="L880" s="96">
        <v>0</v>
      </c>
      <c r="M880" s="102" t="e">
        <f t="shared" si="58"/>
        <v>#DIV/0!</v>
      </c>
    </row>
    <row r="881" spans="1:13" hidden="1">
      <c r="A881" s="115"/>
      <c r="B881" s="115" t="s">
        <v>1786</v>
      </c>
      <c r="C881" s="128" t="s">
        <v>1787</v>
      </c>
      <c r="D881" s="115">
        <v>1</v>
      </c>
      <c r="E881" s="115">
        <v>1</v>
      </c>
      <c r="F881" s="116">
        <f t="shared" si="59"/>
        <v>900</v>
      </c>
      <c r="K881" s="109">
        <f t="shared" si="56"/>
        <v>0</v>
      </c>
      <c r="L881" s="96">
        <f t="shared" si="57"/>
        <v>0</v>
      </c>
      <c r="M881" s="102" t="e">
        <f t="shared" si="58"/>
        <v>#DIV/0!</v>
      </c>
    </row>
    <row r="882" spans="1:13" s="43" customFormat="1" hidden="1">
      <c r="A882" s="133"/>
      <c r="B882" s="133" t="s">
        <v>215</v>
      </c>
      <c r="C882" s="134" t="s">
        <v>568</v>
      </c>
      <c r="D882" s="133">
        <v>200</v>
      </c>
      <c r="E882" s="133"/>
      <c r="F882" s="141"/>
      <c r="G882" s="28"/>
      <c r="H882" s="139"/>
      <c r="I882" s="139"/>
      <c r="J882" s="139"/>
      <c r="K882" s="139"/>
      <c r="L882" s="139"/>
    </row>
    <row r="883" spans="1:13" hidden="1">
      <c r="A883" s="115"/>
      <c r="B883" s="115" t="s">
        <v>1269</v>
      </c>
      <c r="C883" s="128" t="s">
        <v>1270</v>
      </c>
      <c r="D883" s="115">
        <v>1</v>
      </c>
      <c r="E883" s="115">
        <v>1</v>
      </c>
      <c r="F883" s="127">
        <f>($E883/$D883)*D882</f>
        <v>200</v>
      </c>
      <c r="K883" s="109">
        <f t="shared" ref="K883" si="60">J883*I883</f>
        <v>0</v>
      </c>
      <c r="L883" s="29">
        <f t="shared" ref="L883" si="61">J883*H883</f>
        <v>0</v>
      </c>
      <c r="M883" s="102" t="e">
        <f t="shared" ref="M883" si="62">L883/K883</f>
        <v>#DIV/0!</v>
      </c>
    </row>
    <row r="884" spans="1:13" s="43" customFormat="1" hidden="1">
      <c r="A884" s="133"/>
      <c r="B884" s="133" t="s">
        <v>1686</v>
      </c>
      <c r="C884" s="134" t="s">
        <v>1687</v>
      </c>
      <c r="D884" s="133">
        <v>10</v>
      </c>
      <c r="E884" s="133"/>
      <c r="F884" s="141"/>
      <c r="G884" s="28"/>
      <c r="H884" s="139"/>
      <c r="I884" s="139"/>
      <c r="J884" s="139"/>
      <c r="K884" s="139"/>
      <c r="L884" s="139"/>
    </row>
    <row r="885" spans="1:13" hidden="1">
      <c r="A885" s="115"/>
      <c r="B885" s="115" t="s">
        <v>1801</v>
      </c>
      <c r="C885" s="128" t="s">
        <v>1802</v>
      </c>
      <c r="D885" s="115">
        <v>1</v>
      </c>
      <c r="E885" s="115">
        <v>1</v>
      </c>
      <c r="F885" s="127">
        <f>($E885/$D885)*$D$884</f>
        <v>10</v>
      </c>
      <c r="K885" s="109">
        <f t="shared" ref="K885:K886" si="63">J885*I885</f>
        <v>0</v>
      </c>
      <c r="L885" s="96">
        <v>0</v>
      </c>
      <c r="M885" s="102" t="e">
        <f t="shared" ref="M885:M886" si="64">L885/K885</f>
        <v>#DIV/0!</v>
      </c>
    </row>
    <row r="886" spans="1:13" hidden="1">
      <c r="A886" s="115"/>
      <c r="B886" s="115" t="s">
        <v>1166</v>
      </c>
      <c r="C886" s="128" t="s">
        <v>1167</v>
      </c>
      <c r="D886" s="115">
        <v>1600</v>
      </c>
      <c r="E886" s="115">
        <v>1</v>
      </c>
      <c r="F886" s="127">
        <f>($E886/$D886)*$D$884</f>
        <v>6.2500000000000003E-3</v>
      </c>
      <c r="K886" s="109">
        <f t="shared" si="63"/>
        <v>0</v>
      </c>
      <c r="L886" s="29">
        <f t="shared" ref="L886" si="65">J886*H886</f>
        <v>0</v>
      </c>
      <c r="M886" s="102" t="e">
        <f t="shared" si="64"/>
        <v>#DIV/0!</v>
      </c>
    </row>
    <row r="887" spans="1:13" hidden="1">
      <c r="B887" s="159" t="s">
        <v>1669</v>
      </c>
      <c r="C887" s="160" t="s">
        <v>1671</v>
      </c>
      <c r="D887" s="25">
        <v>36</v>
      </c>
    </row>
    <row r="888" spans="1:13" hidden="1">
      <c r="B888" s="25" t="s">
        <v>1182</v>
      </c>
      <c r="C888" s="26" t="s">
        <v>1183</v>
      </c>
      <c r="D888" s="25">
        <v>18</v>
      </c>
      <c r="E888" s="25">
        <v>1</v>
      </c>
      <c r="F888" s="48">
        <f>($E888/$D888)*$D887</f>
        <v>2</v>
      </c>
      <c r="I888" s="28"/>
    </row>
    <row r="889" spans="1:13" hidden="1">
      <c r="B889" s="159" t="s">
        <v>1813</v>
      </c>
      <c r="C889" s="160" t="s">
        <v>1817</v>
      </c>
      <c r="D889" s="25">
        <v>12</v>
      </c>
    </row>
    <row r="890" spans="1:13" hidden="1">
      <c r="B890" s="25" t="s">
        <v>1150</v>
      </c>
      <c r="C890" s="26" t="s">
        <v>1151</v>
      </c>
      <c r="D890" s="25">
        <v>3618</v>
      </c>
      <c r="E890" s="25">
        <v>1</v>
      </c>
      <c r="F890" s="48">
        <f>($E890/$D890)*$D889</f>
        <v>3.3167495854063015E-3</v>
      </c>
      <c r="I890" s="28"/>
    </row>
    <row r="891" spans="1:13" hidden="1">
      <c r="B891" s="159" t="s">
        <v>1814</v>
      </c>
      <c r="C891" s="150" t="s">
        <v>1818</v>
      </c>
      <c r="D891" s="25">
        <v>0</v>
      </c>
    </row>
    <row r="892" spans="1:13" hidden="1">
      <c r="B892" s="25" t="s">
        <v>1150</v>
      </c>
      <c r="C892" s="26" t="s">
        <v>1151</v>
      </c>
      <c r="D892" s="25">
        <v>115</v>
      </c>
      <c r="E892" s="25">
        <v>1</v>
      </c>
      <c r="F892" s="48">
        <f>($E892/$D892)*$D891</f>
        <v>0</v>
      </c>
      <c r="I892" s="28"/>
    </row>
    <row r="893" spans="1:13" hidden="1">
      <c r="B893" s="159" t="s">
        <v>1815</v>
      </c>
      <c r="C893" s="160" t="s">
        <v>1819</v>
      </c>
      <c r="D893" s="25">
        <v>12</v>
      </c>
    </row>
    <row r="894" spans="1:13" hidden="1">
      <c r="B894" s="25" t="s">
        <v>1132</v>
      </c>
      <c r="C894" s="26" t="s">
        <v>1133</v>
      </c>
      <c r="D894" s="25">
        <v>153</v>
      </c>
      <c r="E894" s="25">
        <v>1</v>
      </c>
      <c r="F894" s="48">
        <f>($E894/$D894)*$D893</f>
        <v>7.8431372549019607E-2</v>
      </c>
      <c r="I894" s="28"/>
      <c r="J894" s="96"/>
      <c r="K894" s="109">
        <f t="shared" ref="K894" si="66">J894*I894</f>
        <v>0</v>
      </c>
      <c r="L894" s="29">
        <f t="shared" ref="L894" si="67">J894*H894</f>
        <v>0</v>
      </c>
    </row>
    <row r="895" spans="1:13" hidden="1">
      <c r="B895" s="159" t="s">
        <v>1816</v>
      </c>
      <c r="C895" s="160" t="s">
        <v>1820</v>
      </c>
      <c r="D895" s="25">
        <v>12</v>
      </c>
    </row>
    <row r="896" spans="1:13" hidden="1">
      <c r="B896" s="25" t="s">
        <v>1132</v>
      </c>
      <c r="C896" s="26" t="s">
        <v>1133</v>
      </c>
      <c r="D896" s="25">
        <v>150</v>
      </c>
      <c r="E896" s="25">
        <v>1</v>
      </c>
      <c r="F896" s="48">
        <f>($E896/$D896)*$D895</f>
        <v>0.08</v>
      </c>
      <c r="I896" s="28"/>
      <c r="J896" s="96"/>
      <c r="K896" s="109">
        <f t="shared" ref="K896" si="68">J896*I896</f>
        <v>0</v>
      </c>
      <c r="L896" s="29">
        <f t="shared" ref="L896" si="69">J896*H896</f>
        <v>0</v>
      </c>
    </row>
    <row r="897" spans="2:13" hidden="1">
      <c r="B897" s="162" t="s">
        <v>1821</v>
      </c>
      <c r="C897" s="163" t="s">
        <v>1822</v>
      </c>
      <c r="D897" s="36">
        <v>8380</v>
      </c>
      <c r="E897" s="36"/>
      <c r="F897" s="37"/>
    </row>
    <row r="898" spans="2:13" hidden="1">
      <c r="B898" s="25" t="s">
        <v>1166</v>
      </c>
      <c r="C898" s="26" t="s">
        <v>1167</v>
      </c>
      <c r="D898" s="47">
        <v>1900</v>
      </c>
      <c r="E898" s="47">
        <v>1</v>
      </c>
      <c r="F898" s="48">
        <f>($E898/$D898)*$D897</f>
        <v>4.4105263157894736</v>
      </c>
      <c r="I898" s="28"/>
    </row>
    <row r="899" spans="2:13" hidden="1">
      <c r="B899" s="25" t="s">
        <v>1273</v>
      </c>
      <c r="C899" s="26" t="s">
        <v>1274</v>
      </c>
      <c r="D899" s="47">
        <v>1</v>
      </c>
      <c r="E899" s="47">
        <v>1</v>
      </c>
      <c r="F899" s="48">
        <f>($E899/$D899)*$D897</f>
        <v>8380</v>
      </c>
      <c r="I899" s="28"/>
    </row>
    <row r="900" spans="2:13" hidden="1">
      <c r="B900" s="159" t="s">
        <v>1794</v>
      </c>
      <c r="C900" s="160" t="s">
        <v>1796</v>
      </c>
      <c r="D900" s="25">
        <v>4</v>
      </c>
    </row>
    <row r="901" spans="2:13" hidden="1">
      <c r="B901" s="25" t="s">
        <v>1166</v>
      </c>
      <c r="C901" s="26" t="s">
        <v>1167</v>
      </c>
      <c r="D901" s="25">
        <v>2</v>
      </c>
      <c r="E901" s="25">
        <v>1</v>
      </c>
      <c r="F901" s="48">
        <f>($E901/$D901)*$D900</f>
        <v>2</v>
      </c>
      <c r="K901" s="109">
        <f t="shared" ref="K901" si="70">J901*I901</f>
        <v>0</v>
      </c>
      <c r="L901" s="29">
        <f t="shared" ref="L901" si="71">J901*H901</f>
        <v>0</v>
      </c>
      <c r="M901" s="102" t="e">
        <f t="shared" ref="M901" si="72">L901/K901</f>
        <v>#DIV/0!</v>
      </c>
    </row>
  </sheetData>
  <autoFilter ref="A3:M901">
    <filterColumn colId="7">
      <customFilters>
        <customFilter operator="notEqual" val=" "/>
      </customFilters>
    </filterColumn>
  </autoFilter>
  <pageMargins left="0.7" right="0.7" top="0.75" bottom="0.75" header="0.3" footer="0.3"/>
  <pageSetup orientation="portrait" horizont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Sheet3</vt:lpstr>
      <vt:lpstr>Template</vt:lpstr>
      <vt:lpstr>Template (2)</vt:lpstr>
      <vt:lpstr>PVT</vt:lpstr>
      <vt:lpstr>RKB Tidak Di Schedule</vt:lpstr>
      <vt:lpstr>Value RKB Rekacipta</vt:lpstr>
      <vt:lpstr>Value RKB Bahtera</vt:lpstr>
      <vt:lpstr>Value RKB None Rajawali</vt:lpstr>
      <vt:lpstr>Value Rkb None Hinani</vt:lpstr>
      <vt:lpstr>Tanpa APS+ROP</vt:lpstr>
    </vt:vector>
  </TitlesOfParts>
  <Company>chitose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Berry</dc:creator>
  <cp:lastModifiedBy>AIN</cp:lastModifiedBy>
  <dcterms:created xsi:type="dcterms:W3CDTF">2021-05-03T00:54:04Z</dcterms:created>
  <dcterms:modified xsi:type="dcterms:W3CDTF">2022-09-20T06:19:31Z</dcterms:modified>
</cp:coreProperties>
</file>